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D:\CQM\Requirements\V2.22\release 2023-02-24\"/>
    </mc:Choice>
  </mc:AlternateContent>
  <workbookProtection workbookAlgorithmName="SHA-512" workbookHashValue="wj9oNEcaQL64IdYBjJvPUxw75uppxfxpGJqS5djDxNYPCb7BuXOfuxebyFGn6CqT1krNpnc3TL0jpUF09kiBCA==" workbookSaltValue="1qc4OoMWrC0sO8Zbi22ZxQ==" workbookSpinCount="100000" lockStructure="1"/>
  <bookViews>
    <workbookView minimized="1" xWindow="-660" yWindow="-12945" windowWidth="23235" windowHeight="12210" tabRatio="918" firstSheet="1" activeTab="11"/>
  </bookViews>
  <sheets>
    <sheet name="Coverpage" sheetId="18" r:id="rId1"/>
    <sheet name="Audit Scope &amp; Compliance" sheetId="19" r:id="rId2"/>
    <sheet name="Audit Attendees List" sheetId="22" r:id="rId3"/>
    <sheet name="QMS - has 9001 Cert" sheetId="15" r:id="rId4"/>
    <sheet name="QMS - NO 9001 Cert" sheetId="37" r:id="rId5"/>
    <sheet name="ic" sheetId="16" r:id="rId6"/>
    <sheet name="icm" sheetId="36" r:id="rId7"/>
    <sheet name="il" sheetId="35" r:id="rId8"/>
    <sheet name="cb" sheetId="34" r:id="rId9"/>
    <sheet name="icc" sheetId="33" r:id="rId10"/>
    <sheet name="p" sheetId="32" r:id="rId11"/>
    <sheet name="iacicm" sheetId="31" r:id="rId12"/>
    <sheet name="bsm" sheetId="30" r:id="rId13"/>
    <sheet name="iacil" sheetId="29" r:id="rId14"/>
    <sheet name="iac" sheetId="28" r:id="rId15"/>
    <sheet name="Label Recommendation" sheetId="24" r:id="rId16"/>
    <sheet name="CQM CoC" sheetId="23" r:id="rId17"/>
    <sheet name="How to use for CQM" sheetId="17" r:id="rId18"/>
    <sheet name="AutoRefresh" sheetId="27" r:id="rId19"/>
  </sheets>
  <definedNames>
    <definedName name="ExternalData_1" localSheetId="18" hidden="1">AutoRefresh!$A$1:$A$2</definedName>
    <definedName name="_xlnm.Print_Area" localSheetId="12">bsm!$A$1:$Z$158</definedName>
    <definedName name="_xlnm.Print_Area" localSheetId="8">cb!$A$1:$Z$158</definedName>
    <definedName name="_xlnm.Print_Area" localSheetId="16">'CQM CoC'!$A$1:$C$82</definedName>
    <definedName name="_xlnm.Print_Area" localSheetId="14">iac!$A$1:$Z$158</definedName>
    <definedName name="_xlnm.Print_Area" localSheetId="11">iacicm!$A$1:$Z$158</definedName>
    <definedName name="_xlnm.Print_Area" localSheetId="13">iacil!$A$1:$Z$158</definedName>
    <definedName name="_xlnm.Print_Area" localSheetId="5">ic!$A$1:$Z$158</definedName>
    <definedName name="_xlnm.Print_Area" localSheetId="9">icc!$A$1:$Z$158</definedName>
    <definedName name="_xlnm.Print_Area" localSheetId="6">icm!$A$1:$Z$158</definedName>
    <definedName name="_xlnm.Print_Area" localSheetId="7">il!$A$1:$Z$158</definedName>
    <definedName name="_xlnm.Print_Area" localSheetId="10">p!$A$1:$Z$158</definedName>
    <definedName name="_xlnm.Print_Area" localSheetId="3">'QMS - has 9001 Cert'!$A$1:$K$70</definedName>
    <definedName name="_xlnm.Print_Area" localSheetId="4">'QMS - NO 9001 Cert'!$A$1:$K$70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7" i="19" l="1"/>
  <c r="O47" i="19"/>
  <c r="N47" i="19"/>
  <c r="M47" i="19"/>
  <c r="L47" i="19"/>
  <c r="K47" i="19"/>
  <c r="X46" i="19"/>
  <c r="O46" i="19"/>
  <c r="N46" i="19"/>
  <c r="M46" i="19"/>
  <c r="L46" i="19"/>
  <c r="K46" i="19"/>
  <c r="X45" i="19"/>
  <c r="O45" i="19"/>
  <c r="N45" i="19"/>
  <c r="M45" i="19"/>
  <c r="L45" i="19"/>
  <c r="K45" i="19"/>
  <c r="X44" i="19"/>
  <c r="O44" i="19"/>
  <c r="N44" i="19"/>
  <c r="M44" i="19"/>
  <c r="L44" i="19"/>
  <c r="K44" i="19"/>
  <c r="X43" i="19"/>
  <c r="O43" i="19"/>
  <c r="N43" i="19"/>
  <c r="M43" i="19"/>
  <c r="L43" i="19"/>
  <c r="K43" i="19"/>
  <c r="X42" i="19"/>
  <c r="O42" i="19"/>
  <c r="N42" i="19"/>
  <c r="M42" i="19"/>
  <c r="L42" i="19"/>
  <c r="K42" i="19"/>
  <c r="X41" i="19"/>
  <c r="O41" i="19"/>
  <c r="N41" i="19"/>
  <c r="M41" i="19"/>
  <c r="L41" i="19"/>
  <c r="K41" i="19"/>
  <c r="X40" i="19"/>
  <c r="O40" i="19"/>
  <c r="N40" i="19"/>
  <c r="M40" i="19"/>
  <c r="L40" i="19"/>
  <c r="K40" i="19"/>
  <c r="X39" i="19"/>
  <c r="O39" i="19"/>
  <c r="N39" i="19"/>
  <c r="M39" i="19"/>
  <c r="L39" i="19"/>
  <c r="K39" i="19"/>
  <c r="X38" i="19"/>
  <c r="O38" i="19"/>
  <c r="N38" i="19"/>
  <c r="M38" i="19"/>
  <c r="L38" i="19"/>
  <c r="K38" i="19"/>
  <c r="X37" i="19"/>
  <c r="O37" i="19"/>
  <c r="N37" i="19"/>
  <c r="M37" i="19"/>
  <c r="L37" i="19"/>
  <c r="K37" i="19"/>
  <c r="X36" i="19"/>
  <c r="O36" i="19"/>
  <c r="N36" i="19"/>
  <c r="M36" i="19"/>
  <c r="L36" i="19"/>
  <c r="K36" i="19"/>
  <c r="X35" i="19"/>
  <c r="O35" i="19"/>
  <c r="N35" i="19"/>
  <c r="M35" i="19"/>
  <c r="L35" i="19"/>
  <c r="K35" i="19"/>
  <c r="X34" i="19"/>
  <c r="O34" i="19"/>
  <c r="N34" i="19"/>
  <c r="M34" i="19"/>
  <c r="L34" i="19"/>
  <c r="K34" i="19"/>
  <c r="X33" i="19"/>
  <c r="O33" i="19"/>
  <c r="N33" i="19"/>
  <c r="M33" i="19"/>
  <c r="L33" i="19"/>
  <c r="K33" i="19"/>
  <c r="X32" i="19"/>
  <c r="O32" i="19"/>
  <c r="N32" i="19"/>
  <c r="M32" i="19"/>
  <c r="L32" i="19"/>
  <c r="K32" i="19"/>
  <c r="X31" i="19"/>
  <c r="O31" i="19"/>
  <c r="N31" i="19"/>
  <c r="M31" i="19"/>
  <c r="L31" i="19"/>
  <c r="K31" i="19"/>
  <c r="X30" i="19"/>
  <c r="O30" i="19"/>
  <c r="N30" i="19"/>
  <c r="M30" i="19"/>
  <c r="L30" i="19"/>
  <c r="K30" i="19"/>
  <c r="X29" i="19"/>
  <c r="O29" i="19"/>
  <c r="N29" i="19"/>
  <c r="M29" i="19"/>
  <c r="L29" i="19"/>
  <c r="K29" i="19"/>
  <c r="X28" i="19"/>
  <c r="O28" i="19"/>
  <c r="N28" i="19"/>
  <c r="M28" i="19"/>
  <c r="L28" i="19"/>
  <c r="K28" i="19"/>
  <c r="X27" i="19"/>
  <c r="O27" i="19"/>
  <c r="N27" i="19"/>
  <c r="M27" i="19"/>
  <c r="L27" i="19"/>
  <c r="K27" i="19"/>
  <c r="X26" i="19"/>
  <c r="O26" i="19"/>
  <c r="N26" i="19"/>
  <c r="M26" i="19"/>
  <c r="L26" i="19"/>
  <c r="K26" i="19"/>
  <c r="X25" i="19"/>
  <c r="O25" i="19"/>
  <c r="N25" i="19"/>
  <c r="M25" i="19"/>
  <c r="L25" i="19"/>
  <c r="K25" i="19"/>
  <c r="X24" i="19"/>
  <c r="O24" i="19"/>
  <c r="N24" i="19"/>
  <c r="M24" i="19"/>
  <c r="L24" i="19"/>
  <c r="K24" i="19"/>
  <c r="X23" i="19"/>
  <c r="O23" i="19"/>
  <c r="N23" i="19"/>
  <c r="M23" i="19"/>
  <c r="L23" i="19"/>
  <c r="K23" i="19"/>
  <c r="X22" i="19"/>
  <c r="O22" i="19"/>
  <c r="N22" i="19"/>
  <c r="M22" i="19"/>
  <c r="L22" i="19"/>
  <c r="K22" i="19"/>
  <c r="X21" i="19"/>
  <c r="O21" i="19"/>
  <c r="N21" i="19"/>
  <c r="M21" i="19"/>
  <c r="L21" i="19"/>
  <c r="K21" i="19"/>
  <c r="X20" i="19"/>
  <c r="O20" i="19"/>
  <c r="N20" i="19"/>
  <c r="M20" i="19"/>
  <c r="L20" i="19"/>
  <c r="K20" i="19"/>
  <c r="X19" i="19"/>
  <c r="O19" i="19"/>
  <c r="N19" i="19"/>
  <c r="M19" i="19"/>
  <c r="L19" i="19"/>
  <c r="K19" i="19"/>
  <c r="X18" i="19"/>
  <c r="O18" i="19"/>
  <c r="N18" i="19"/>
  <c r="M18" i="19"/>
  <c r="L18" i="19"/>
  <c r="K18" i="19"/>
  <c r="X17" i="19"/>
  <c r="O17" i="19"/>
  <c r="N17" i="19"/>
  <c r="M17" i="19"/>
  <c r="L17" i="19"/>
  <c r="K17" i="19"/>
  <c r="X16" i="19"/>
  <c r="O16" i="19"/>
  <c r="N16" i="19"/>
  <c r="M16" i="19"/>
  <c r="L16" i="19"/>
  <c r="K16" i="19"/>
  <c r="X15" i="19"/>
  <c r="O15" i="19"/>
  <c r="N15" i="19"/>
  <c r="M15" i="19"/>
  <c r="L15" i="19"/>
  <c r="K15" i="19"/>
  <c r="X14" i="19"/>
  <c r="O14" i="19"/>
  <c r="N14" i="19"/>
  <c r="M14" i="19"/>
  <c r="L14" i="19"/>
  <c r="K14" i="19"/>
  <c r="X13" i="19"/>
  <c r="X12" i="19"/>
  <c r="O13" i="19"/>
  <c r="O12" i="19"/>
  <c r="N13" i="19"/>
  <c r="N12" i="19"/>
  <c r="M13" i="19"/>
  <c r="M12" i="19"/>
  <c r="L13" i="19"/>
  <c r="L12" i="19"/>
  <c r="K13" i="19"/>
  <c r="K12" i="19"/>
  <c r="J216" i="37" l="1"/>
  <c r="I216" i="37"/>
  <c r="J215" i="37"/>
  <c r="I215" i="37"/>
  <c r="J214" i="37"/>
  <c r="I214" i="37"/>
  <c r="J213" i="37"/>
  <c r="I213" i="37"/>
  <c r="J212" i="37"/>
  <c r="I212" i="37"/>
  <c r="J211" i="37"/>
  <c r="I211" i="37"/>
  <c r="J210" i="37"/>
  <c r="I210" i="37"/>
  <c r="AD10" i="37"/>
  <c r="X10" i="37"/>
  <c r="AF10" i="37" s="1"/>
  <c r="V10" i="37"/>
  <c r="V11" i="37" s="1"/>
  <c r="U10" i="37"/>
  <c r="Y9" i="37"/>
  <c r="X9" i="37"/>
  <c r="AF9" i="37" s="1"/>
  <c r="V9" i="37"/>
  <c r="AD9" i="37" s="1"/>
  <c r="U9" i="37"/>
  <c r="AC9" i="37" s="1"/>
  <c r="S9" i="37"/>
  <c r="S10" i="37" s="1"/>
  <c r="AF8" i="37"/>
  <c r="AD8" i="37"/>
  <c r="AC8" i="37"/>
  <c r="Y8" i="37"/>
  <c r="AG8" i="37" s="1"/>
  <c r="X8" i="37"/>
  <c r="W8" i="37"/>
  <c r="W9" i="37" s="1"/>
  <c r="V8" i="37"/>
  <c r="U8" i="37"/>
  <c r="T8" i="37"/>
  <c r="T9" i="37" s="1"/>
  <c r="S8" i="37"/>
  <c r="AA8" i="37" s="1"/>
  <c r="R8" i="37"/>
  <c r="Z8" i="37" s="1"/>
  <c r="AG7" i="37"/>
  <c r="AF7" i="37"/>
  <c r="AE7" i="37"/>
  <c r="AD7" i="37"/>
  <c r="AC7" i="37"/>
  <c r="AB7" i="37"/>
  <c r="AA7" i="37"/>
  <c r="Z7" i="37"/>
  <c r="AG6" i="37"/>
  <c r="AF6" i="37"/>
  <c r="AD6" i="37"/>
  <c r="AC6" i="37"/>
  <c r="AB6" i="37"/>
  <c r="AA6" i="37"/>
  <c r="Z6" i="37"/>
  <c r="O6" i="37"/>
  <c r="K3" i="37"/>
  <c r="H3" i="37"/>
  <c r="K2" i="37"/>
  <c r="H2" i="37"/>
  <c r="B2" i="37"/>
  <c r="B1" i="37"/>
  <c r="V302" i="36"/>
  <c r="U302" i="36"/>
  <c r="V301" i="36"/>
  <c r="U301" i="36"/>
  <c r="V300" i="36"/>
  <c r="U300" i="36"/>
  <c r="V299" i="36"/>
  <c r="U299" i="36"/>
  <c r="V298" i="36"/>
  <c r="U298" i="36"/>
  <c r="V297" i="36"/>
  <c r="U297" i="36"/>
  <c r="V296" i="36"/>
  <c r="AM111" i="36"/>
  <c r="AZ110" i="36"/>
  <c r="AY110" i="36"/>
  <c r="AT110" i="36"/>
  <c r="AR110" i="36"/>
  <c r="AQ110" i="36"/>
  <c r="AN110" i="36"/>
  <c r="BB110" i="36"/>
  <c r="BA110" i="36"/>
  <c r="AJ111" i="36"/>
  <c r="AJ112" i="36" s="1"/>
  <c r="AJ113" i="36" s="1"/>
  <c r="AJ114" i="36" s="1"/>
  <c r="AJ115" i="36" s="1"/>
  <c r="AJ116" i="36" s="1"/>
  <c r="AI111" i="36"/>
  <c r="AO110" i="36"/>
  <c r="AV110" i="36"/>
  <c r="AM109" i="36"/>
  <c r="AL109" i="36"/>
  <c r="AK109" i="36"/>
  <c r="AJ109" i="36"/>
  <c r="AI109" i="36"/>
  <c r="AH109" i="36"/>
  <c r="AG109" i="36"/>
  <c r="AF109" i="36"/>
  <c r="AC109" i="36"/>
  <c r="AC70" i="36" s="1"/>
  <c r="AC6" i="36" s="1"/>
  <c r="BC70" i="36"/>
  <c r="BB70" i="36"/>
  <c r="BA70" i="36"/>
  <c r="AZ70" i="36"/>
  <c r="AY70" i="36"/>
  <c r="AX70" i="36"/>
  <c r="AW70" i="36"/>
  <c r="AV70" i="36"/>
  <c r="AU70" i="36"/>
  <c r="AT70" i="36"/>
  <c r="AS70" i="36"/>
  <c r="AR70" i="36"/>
  <c r="AQ70" i="36"/>
  <c r="AP70" i="36"/>
  <c r="AO70" i="36"/>
  <c r="AN70" i="36"/>
  <c r="BC8" i="36"/>
  <c r="BA8" i="36"/>
  <c r="AY8" i="36"/>
  <c r="AT8" i="36"/>
  <c r="AS8" i="36"/>
  <c r="AR8" i="36"/>
  <c r="AQ8" i="36"/>
  <c r="AM8" i="36"/>
  <c r="AM9" i="36" s="1"/>
  <c r="AL8" i="36"/>
  <c r="BB8" i="36" s="1"/>
  <c r="AK8" i="36"/>
  <c r="AK9" i="36" s="1"/>
  <c r="AJ8" i="36"/>
  <c r="AJ9" i="36" s="1"/>
  <c r="AI8" i="36"/>
  <c r="AI9" i="36" s="1"/>
  <c r="AH8" i="36"/>
  <c r="AP8" i="36" s="1"/>
  <c r="AG8" i="36"/>
  <c r="AW8" i="36" s="1"/>
  <c r="AF8" i="36"/>
  <c r="AV8" i="36" s="1"/>
  <c r="BC7" i="36"/>
  <c r="BB7" i="36"/>
  <c r="BA7" i="36"/>
  <c r="AZ7" i="36"/>
  <c r="AY7" i="36"/>
  <c r="AX7" i="36"/>
  <c r="AW7" i="36"/>
  <c r="AV7" i="36"/>
  <c r="AU7" i="36"/>
  <c r="AT7" i="36"/>
  <c r="AS7" i="36"/>
  <c r="AR7" i="36"/>
  <c r="AQ7" i="36"/>
  <c r="AP7" i="36"/>
  <c r="AO7" i="36"/>
  <c r="AN7" i="36"/>
  <c r="BC6" i="36"/>
  <c r="BC109" i="36" s="1"/>
  <c r="BB6" i="36"/>
  <c r="BB109" i="36" s="1"/>
  <c r="BA6" i="36"/>
  <c r="BA109" i="36" s="1"/>
  <c r="AZ6" i="36"/>
  <c r="AZ109" i="36" s="1"/>
  <c r="AY6" i="36"/>
  <c r="AY109" i="36" s="1"/>
  <c r="AX6" i="36"/>
  <c r="AX109" i="36" s="1"/>
  <c r="AW6" i="36"/>
  <c r="AW109" i="36" s="1"/>
  <c r="AV6" i="36"/>
  <c r="AV109" i="36" s="1"/>
  <c r="AU6" i="36"/>
  <c r="AU109" i="36" s="1"/>
  <c r="AT6" i="36"/>
  <c r="AT109" i="36" s="1"/>
  <c r="AS6" i="36"/>
  <c r="AS109" i="36" s="1"/>
  <c r="AR6" i="36"/>
  <c r="AR109" i="36" s="1"/>
  <c r="AQ6" i="36"/>
  <c r="AQ109" i="36" s="1"/>
  <c r="AP6" i="36"/>
  <c r="AP109" i="36" s="1"/>
  <c r="AO6" i="36"/>
  <c r="AO109" i="36" s="1"/>
  <c r="AN6" i="36"/>
  <c r="AN109" i="36" s="1"/>
  <c r="W3" i="36"/>
  <c r="L3" i="36"/>
  <c r="W2" i="36"/>
  <c r="L2" i="36"/>
  <c r="B2" i="36"/>
  <c r="B1" i="36"/>
  <c r="V302" i="35"/>
  <c r="U302" i="35"/>
  <c r="V301" i="35"/>
  <c r="U301" i="35"/>
  <c r="V300" i="35"/>
  <c r="U300" i="35"/>
  <c r="V299" i="35"/>
  <c r="U299" i="35"/>
  <c r="V298" i="35"/>
  <c r="U298" i="35"/>
  <c r="V297" i="35"/>
  <c r="U297" i="35"/>
  <c r="V296" i="35"/>
  <c r="AQ116" i="35"/>
  <c r="AY115" i="35"/>
  <c r="AM111" i="35"/>
  <c r="AU111" i="35" s="1"/>
  <c r="AL111" i="35"/>
  <c r="AG111" i="35"/>
  <c r="AW111" i="35" s="1"/>
  <c r="AF111" i="35"/>
  <c r="AV111" i="35" s="1"/>
  <c r="BC110" i="35"/>
  <c r="BB110" i="35"/>
  <c r="AY110" i="35"/>
  <c r="AX110" i="35"/>
  <c r="AW110" i="35"/>
  <c r="AV110" i="35"/>
  <c r="AQ110" i="35"/>
  <c r="AP110" i="35"/>
  <c r="AO110" i="35"/>
  <c r="AN110" i="35"/>
  <c r="AU110" i="35"/>
  <c r="AT110" i="35"/>
  <c r="AK111" i="35"/>
  <c r="AJ111" i="35"/>
  <c r="AR111" i="35" s="1"/>
  <c r="AI111" i="35"/>
  <c r="AI112" i="35" s="1"/>
  <c r="AI113" i="35" s="1"/>
  <c r="AI114" i="35" s="1"/>
  <c r="AI115" i="35" s="1"/>
  <c r="AI117" i="35" s="1"/>
  <c r="AI118" i="35" s="1"/>
  <c r="AI119" i="35" s="1"/>
  <c r="AI120" i="35" s="1"/>
  <c r="AI121" i="35" s="1"/>
  <c r="AI122" i="35" s="1"/>
  <c r="AI123" i="35" s="1"/>
  <c r="AI124" i="35" s="1"/>
  <c r="AI126" i="35" s="1"/>
  <c r="AI127" i="35" s="1"/>
  <c r="AI128" i="35" s="1"/>
  <c r="AI129" i="35" s="1"/>
  <c r="AY129" i="35" s="1"/>
  <c r="AH111" i="35"/>
  <c r="AM109" i="35"/>
  <c r="AL109" i="35"/>
  <c r="AK109" i="35"/>
  <c r="AJ109" i="35"/>
  <c r="AI109" i="35"/>
  <c r="AH109" i="35"/>
  <c r="AG109" i="35"/>
  <c r="AF109" i="35"/>
  <c r="AC109" i="35"/>
  <c r="AC70" i="35" s="1"/>
  <c r="AC6" i="35" s="1"/>
  <c r="BC70" i="35"/>
  <c r="BB70" i="35"/>
  <c r="BA70" i="35"/>
  <c r="AZ70" i="35"/>
  <c r="AY70" i="35"/>
  <c r="AX70" i="35"/>
  <c r="AW70" i="35"/>
  <c r="AV70" i="35"/>
  <c r="AU70" i="35"/>
  <c r="AT70" i="35"/>
  <c r="AS70" i="35"/>
  <c r="AR70" i="35"/>
  <c r="AQ70" i="35"/>
  <c r="AP70" i="35"/>
  <c r="AO70" i="35"/>
  <c r="AN70" i="35"/>
  <c r="AL9" i="35"/>
  <c r="AT9" i="35" s="1"/>
  <c r="AF9" i="35"/>
  <c r="AY8" i="35"/>
  <c r="AX8" i="35"/>
  <c r="AW8" i="35"/>
  <c r="AT8" i="35"/>
  <c r="AR8" i="35"/>
  <c r="AP8" i="35"/>
  <c r="AM8" i="35"/>
  <c r="AL8" i="35"/>
  <c r="BB8" i="35" s="1"/>
  <c r="AK8" i="35"/>
  <c r="AK9" i="35" s="1"/>
  <c r="AJ8" i="35"/>
  <c r="AZ8" i="35" s="1"/>
  <c r="AI8" i="35"/>
  <c r="AI9" i="35" s="1"/>
  <c r="AH8" i="35"/>
  <c r="AH9" i="35" s="1"/>
  <c r="AG8" i="35"/>
  <c r="AO8" i="35" s="1"/>
  <c r="AF8" i="35"/>
  <c r="AN8" i="35" s="1"/>
  <c r="BC7" i="35"/>
  <c r="BB7" i="35"/>
  <c r="BA7" i="35"/>
  <c r="AZ7" i="35"/>
  <c r="AY7" i="35"/>
  <c r="AX7" i="35"/>
  <c r="AW7" i="35"/>
  <c r="AV7" i="35"/>
  <c r="AU7" i="35"/>
  <c r="AT7" i="35"/>
  <c r="AS7" i="35"/>
  <c r="AR7" i="35"/>
  <c r="AQ7" i="35"/>
  <c r="AP7" i="35"/>
  <c r="AO7" i="35"/>
  <c r="AN7" i="35"/>
  <c r="BC6" i="35"/>
  <c r="BC109" i="35" s="1"/>
  <c r="BB6" i="35"/>
  <c r="BB109" i="35" s="1"/>
  <c r="BA6" i="35"/>
  <c r="BA109" i="35" s="1"/>
  <c r="AZ6" i="35"/>
  <c r="AZ109" i="35" s="1"/>
  <c r="AY6" i="35"/>
  <c r="AY109" i="35" s="1"/>
  <c r="AX6" i="35"/>
  <c r="AX109" i="35" s="1"/>
  <c r="AW6" i="35"/>
  <c r="AW109" i="35" s="1"/>
  <c r="AV6" i="35"/>
  <c r="AV109" i="35" s="1"/>
  <c r="AU6" i="35"/>
  <c r="AU109" i="35" s="1"/>
  <c r="AT6" i="35"/>
  <c r="AT109" i="35" s="1"/>
  <c r="AS6" i="35"/>
  <c r="AS109" i="35" s="1"/>
  <c r="AR6" i="35"/>
  <c r="AR109" i="35" s="1"/>
  <c r="AQ6" i="35"/>
  <c r="AQ109" i="35" s="1"/>
  <c r="AP6" i="35"/>
  <c r="AP109" i="35" s="1"/>
  <c r="AO6" i="35"/>
  <c r="AO109" i="35" s="1"/>
  <c r="AN6" i="35"/>
  <c r="AN109" i="35" s="1"/>
  <c r="W3" i="35"/>
  <c r="L3" i="35"/>
  <c r="W2" i="35"/>
  <c r="L2" i="35"/>
  <c r="B2" i="35"/>
  <c r="B1" i="35"/>
  <c r="V302" i="34"/>
  <c r="U302" i="34"/>
  <c r="V301" i="34"/>
  <c r="U301" i="34"/>
  <c r="V300" i="34"/>
  <c r="U300" i="34"/>
  <c r="V299" i="34"/>
  <c r="U299" i="34"/>
  <c r="V298" i="34"/>
  <c r="U298" i="34"/>
  <c r="V297" i="34"/>
  <c r="U297" i="34"/>
  <c r="V296" i="34"/>
  <c r="AX124" i="34"/>
  <c r="AO122" i="34"/>
  <c r="AO119" i="34"/>
  <c r="AO116" i="34"/>
  <c r="AX115" i="34"/>
  <c r="AO113" i="34"/>
  <c r="AX112" i="34"/>
  <c r="AL112" i="34"/>
  <c r="AT112" i="34" s="1"/>
  <c r="AM111" i="34"/>
  <c r="BC111" i="34" s="1"/>
  <c r="AL111" i="34"/>
  <c r="AT111" i="34" s="1"/>
  <c r="AK111" i="34"/>
  <c r="AS111" i="34" s="1"/>
  <c r="AJ111" i="34"/>
  <c r="AZ111" i="34" s="1"/>
  <c r="AI111" i="34"/>
  <c r="AI112" i="34" s="1"/>
  <c r="AF111" i="34"/>
  <c r="AF112" i="34" s="1"/>
  <c r="BC110" i="34"/>
  <c r="BB110" i="34"/>
  <c r="AZ110" i="34"/>
  <c r="AX110" i="34"/>
  <c r="AW110" i="34"/>
  <c r="AU110" i="34"/>
  <c r="AR110" i="34"/>
  <c r="AQ110" i="34"/>
  <c r="AP110" i="34"/>
  <c r="AO110" i="34"/>
  <c r="AN110" i="34"/>
  <c r="AT110" i="34"/>
  <c r="AS110" i="34"/>
  <c r="AY110" i="34"/>
  <c r="AH111" i="34"/>
  <c r="AH112" i="34" s="1"/>
  <c r="AH113" i="34" s="1"/>
  <c r="AH114" i="34" s="1"/>
  <c r="AH115" i="34" s="1"/>
  <c r="AH116" i="34" s="1"/>
  <c r="AH117" i="34" s="1"/>
  <c r="AH118" i="34" s="1"/>
  <c r="AH119" i="34" s="1"/>
  <c r="AH120" i="34" s="1"/>
  <c r="AH121" i="34" s="1"/>
  <c r="AH122" i="34" s="1"/>
  <c r="AH123" i="34" s="1"/>
  <c r="AH124" i="34" s="1"/>
  <c r="AH125" i="34" s="1"/>
  <c r="AH126" i="34" s="1"/>
  <c r="AH127" i="34" s="1"/>
  <c r="AH128" i="34" s="1"/>
  <c r="AH129" i="34" s="1"/>
  <c r="AH130" i="34" s="1"/>
  <c r="AH131" i="34" s="1"/>
  <c r="AH132" i="34" s="1"/>
  <c r="AH133" i="34" s="1"/>
  <c r="AH134" i="34" s="1"/>
  <c r="AH135" i="34" s="1"/>
  <c r="AH136" i="34" s="1"/>
  <c r="AH137" i="34" s="1"/>
  <c r="AH138" i="34" s="1"/>
  <c r="AH139" i="34" s="1"/>
  <c r="AH140" i="34" s="1"/>
  <c r="AH141" i="34" s="1"/>
  <c r="AH142" i="34" s="1"/>
  <c r="AH143" i="34" s="1"/>
  <c r="AH144" i="34" s="1"/>
  <c r="AG111" i="34"/>
  <c r="AG112" i="34" s="1"/>
  <c r="AG113" i="34" s="1"/>
  <c r="AG114" i="34" s="1"/>
  <c r="AG115" i="34" s="1"/>
  <c r="AG116" i="34" s="1"/>
  <c r="AG117" i="34" s="1"/>
  <c r="AG118" i="34" s="1"/>
  <c r="AG119" i="34" s="1"/>
  <c r="AG120" i="34" s="1"/>
  <c r="AG121" i="34" s="1"/>
  <c r="AG122" i="34" s="1"/>
  <c r="AG123" i="34" s="1"/>
  <c r="AG124" i="34" s="1"/>
  <c r="AG125" i="34" s="1"/>
  <c r="AG126" i="34" s="1"/>
  <c r="AG127" i="34" s="1"/>
  <c r="AV110" i="34"/>
  <c r="AM109" i="34"/>
  <c r="AL109" i="34"/>
  <c r="AK109" i="34"/>
  <c r="AJ109" i="34"/>
  <c r="AI109" i="34"/>
  <c r="AH109" i="34"/>
  <c r="AG109" i="34"/>
  <c r="AF109" i="34"/>
  <c r="AC109" i="34"/>
  <c r="BC70" i="34"/>
  <c r="BB70" i="34"/>
  <c r="BA70" i="34"/>
  <c r="AZ70" i="34"/>
  <c r="AY70" i="34"/>
  <c r="AX70" i="34"/>
  <c r="AW70" i="34"/>
  <c r="AV70" i="34"/>
  <c r="AU70" i="34"/>
  <c r="AT70" i="34"/>
  <c r="AS70" i="34"/>
  <c r="AR70" i="34"/>
  <c r="AQ70" i="34"/>
  <c r="AP70" i="34"/>
  <c r="AO70" i="34"/>
  <c r="AN70" i="34"/>
  <c r="AC70" i="34"/>
  <c r="AC6" i="34" s="1"/>
  <c r="BA10" i="34"/>
  <c r="AS10" i="34"/>
  <c r="BA9" i="34"/>
  <c r="AH9" i="34"/>
  <c r="AX9" i="34" s="1"/>
  <c r="BA8" i="34"/>
  <c r="AT8" i="34"/>
  <c r="AR8" i="34"/>
  <c r="AP8" i="34"/>
  <c r="AO8" i="34"/>
  <c r="AN8" i="34"/>
  <c r="AM8" i="34"/>
  <c r="AM9" i="34" s="1"/>
  <c r="AL8" i="34"/>
  <c r="BB8" i="34" s="1"/>
  <c r="AK8" i="34"/>
  <c r="AK9" i="34" s="1"/>
  <c r="AK10" i="34" s="1"/>
  <c r="AK11" i="34" s="1"/>
  <c r="BA11" i="34" s="1"/>
  <c r="AJ8" i="34"/>
  <c r="AZ8" i="34" s="1"/>
  <c r="AI8" i="34"/>
  <c r="AY8" i="34" s="1"/>
  <c r="AH8" i="34"/>
  <c r="AX8" i="34" s="1"/>
  <c r="AG8" i="34"/>
  <c r="AW8" i="34" s="1"/>
  <c r="AF8" i="34"/>
  <c r="AF9" i="34" s="1"/>
  <c r="BC7" i="34"/>
  <c r="BB7" i="34"/>
  <c r="BA7" i="34"/>
  <c r="AZ7" i="34"/>
  <c r="AY7" i="34"/>
  <c r="AX7" i="34"/>
  <c r="AW7" i="34"/>
  <c r="AV7" i="34"/>
  <c r="AU7" i="34"/>
  <c r="AT7" i="34"/>
  <c r="AS7" i="34"/>
  <c r="AR7" i="34"/>
  <c r="AQ7" i="34"/>
  <c r="AP7" i="34"/>
  <c r="AO7" i="34"/>
  <c r="AN7" i="34"/>
  <c r="BC6" i="34"/>
  <c r="BC109" i="34" s="1"/>
  <c r="BB6" i="34"/>
  <c r="BB109" i="34" s="1"/>
  <c r="BA6" i="34"/>
  <c r="BA109" i="34" s="1"/>
  <c r="AZ6" i="34"/>
  <c r="AZ109" i="34" s="1"/>
  <c r="AY6" i="34"/>
  <c r="AY109" i="34" s="1"/>
  <c r="AX6" i="34"/>
  <c r="AX109" i="34" s="1"/>
  <c r="AW6" i="34"/>
  <c r="AW109" i="34" s="1"/>
  <c r="AV6" i="34"/>
  <c r="AV109" i="34" s="1"/>
  <c r="AU6" i="34"/>
  <c r="AU109" i="34" s="1"/>
  <c r="AT6" i="34"/>
  <c r="AT109" i="34" s="1"/>
  <c r="AS6" i="34"/>
  <c r="AS109" i="34" s="1"/>
  <c r="AR6" i="34"/>
  <c r="AR109" i="34" s="1"/>
  <c r="AQ6" i="34"/>
  <c r="AQ109" i="34" s="1"/>
  <c r="AP6" i="34"/>
  <c r="AP109" i="34" s="1"/>
  <c r="AO6" i="34"/>
  <c r="AO109" i="34" s="1"/>
  <c r="AN6" i="34"/>
  <c r="AN109" i="34" s="1"/>
  <c r="W3" i="34"/>
  <c r="L3" i="34"/>
  <c r="W2" i="34"/>
  <c r="L2" i="34"/>
  <c r="B2" i="34"/>
  <c r="B1" i="34"/>
  <c r="V302" i="33"/>
  <c r="U302" i="33"/>
  <c r="V301" i="33"/>
  <c r="U301" i="33"/>
  <c r="V300" i="33"/>
  <c r="U300" i="33"/>
  <c r="V299" i="33"/>
  <c r="U299" i="33"/>
  <c r="V298" i="33"/>
  <c r="U298" i="33"/>
  <c r="V297" i="33"/>
  <c r="U297" i="33"/>
  <c r="V296" i="33"/>
  <c r="AL111" i="33"/>
  <c r="AV110" i="33"/>
  <c r="AU110" i="33"/>
  <c r="AT110" i="33"/>
  <c r="AS110" i="33"/>
  <c r="AN110" i="33"/>
  <c r="BC110" i="33"/>
  <c r="BB110" i="33"/>
  <c r="BA110" i="33"/>
  <c r="AP110" i="33"/>
  <c r="AO110" i="33"/>
  <c r="AF111" i="33"/>
  <c r="AM109" i="33"/>
  <c r="AL109" i="33"/>
  <c r="AK109" i="33"/>
  <c r="AJ109" i="33"/>
  <c r="AI109" i="33"/>
  <c r="AH109" i="33"/>
  <c r="AG109" i="33"/>
  <c r="AF109" i="33"/>
  <c r="AC109" i="33"/>
  <c r="AC70" i="33" s="1"/>
  <c r="AC6" i="33" s="1"/>
  <c r="BC70" i="33"/>
  <c r="BB70" i="33"/>
  <c r="BA70" i="33"/>
  <c r="AZ70" i="33"/>
  <c r="AY70" i="33"/>
  <c r="AX70" i="33"/>
  <c r="AW70" i="33"/>
  <c r="AV70" i="33"/>
  <c r="AU70" i="33"/>
  <c r="AT70" i="33"/>
  <c r="AS70" i="33"/>
  <c r="AR70" i="33"/>
  <c r="AQ70" i="33"/>
  <c r="AP70" i="33"/>
  <c r="AO70" i="33"/>
  <c r="AN70" i="33"/>
  <c r="BC8" i="33"/>
  <c r="BA8" i="33"/>
  <c r="AT8" i="33"/>
  <c r="AS8" i="33"/>
  <c r="AR8" i="33"/>
  <c r="AQ8" i="33"/>
  <c r="AP8" i="33"/>
  <c r="AO8" i="33"/>
  <c r="AM8" i="33"/>
  <c r="AM9" i="33" s="1"/>
  <c r="AL8" i="33"/>
  <c r="AL9" i="33" s="1"/>
  <c r="AK8" i="33"/>
  <c r="AK9" i="33" s="1"/>
  <c r="AJ8" i="33"/>
  <c r="AZ8" i="33" s="1"/>
  <c r="AI8" i="33"/>
  <c r="AI9" i="33" s="1"/>
  <c r="AH8" i="33"/>
  <c r="AX8" i="33" s="1"/>
  <c r="AG8" i="33"/>
  <c r="AW8" i="33" s="1"/>
  <c r="AF8" i="33"/>
  <c r="AN8" i="33" s="1"/>
  <c r="BC7" i="33"/>
  <c r="BB7" i="33"/>
  <c r="BA7" i="33"/>
  <c r="AZ7" i="33"/>
  <c r="AY7" i="33"/>
  <c r="AX7" i="33"/>
  <c r="AW7" i="33"/>
  <c r="AV7" i="33"/>
  <c r="AU7" i="33"/>
  <c r="AT7" i="33"/>
  <c r="AS7" i="33"/>
  <c r="AR7" i="33"/>
  <c r="AQ7" i="33"/>
  <c r="AP7" i="33"/>
  <c r="AO7" i="33"/>
  <c r="AN7" i="33"/>
  <c r="BC6" i="33"/>
  <c r="BC109" i="33" s="1"/>
  <c r="BB6" i="33"/>
  <c r="BB109" i="33" s="1"/>
  <c r="BA6" i="33"/>
  <c r="BA109" i="33" s="1"/>
  <c r="AZ6" i="33"/>
  <c r="AZ109" i="33" s="1"/>
  <c r="AY6" i="33"/>
  <c r="AY109" i="33" s="1"/>
  <c r="AX6" i="33"/>
  <c r="AX109" i="33" s="1"/>
  <c r="AW6" i="33"/>
  <c r="AW109" i="33" s="1"/>
  <c r="AV6" i="33"/>
  <c r="AV109" i="33" s="1"/>
  <c r="AU6" i="33"/>
  <c r="AU109" i="33" s="1"/>
  <c r="AT6" i="33"/>
  <c r="AT109" i="33" s="1"/>
  <c r="AS6" i="33"/>
  <c r="AS109" i="33" s="1"/>
  <c r="AR6" i="33"/>
  <c r="AR109" i="33" s="1"/>
  <c r="AQ6" i="33"/>
  <c r="AQ109" i="33" s="1"/>
  <c r="AP6" i="33"/>
  <c r="AP109" i="33" s="1"/>
  <c r="AO6" i="33"/>
  <c r="AO109" i="33" s="1"/>
  <c r="AN6" i="33"/>
  <c r="AN109" i="33" s="1"/>
  <c r="W3" i="33"/>
  <c r="L3" i="33"/>
  <c r="W2" i="33"/>
  <c r="L2" i="33"/>
  <c r="B2" i="33"/>
  <c r="B1" i="33"/>
  <c r="V302" i="32"/>
  <c r="U302" i="32"/>
  <c r="V301" i="32"/>
  <c r="U301" i="32"/>
  <c r="V300" i="32"/>
  <c r="U300" i="32"/>
  <c r="V299" i="32"/>
  <c r="U299" i="32"/>
  <c r="V298" i="32"/>
  <c r="U298" i="32"/>
  <c r="V297" i="32"/>
  <c r="U297" i="32"/>
  <c r="V296" i="32"/>
  <c r="AM111" i="32"/>
  <c r="BA110" i="32"/>
  <c r="AZ110" i="32"/>
  <c r="AY110" i="32"/>
  <c r="AT110" i="32"/>
  <c r="AS110" i="32"/>
  <c r="AR110" i="32"/>
  <c r="AQ110" i="32"/>
  <c r="AO110" i="32"/>
  <c r="AN110" i="32"/>
  <c r="AU110" i="32"/>
  <c r="BB110" i="32"/>
  <c r="AK111" i="32"/>
  <c r="AJ111" i="32"/>
  <c r="AZ111" i="32" s="1"/>
  <c r="AI111" i="32"/>
  <c r="AI112" i="32" s="1"/>
  <c r="AP110" i="32"/>
  <c r="AW110" i="32"/>
  <c r="AV110" i="32"/>
  <c r="AM109" i="32"/>
  <c r="AL109" i="32"/>
  <c r="AK109" i="32"/>
  <c r="AJ109" i="32"/>
  <c r="AI109" i="32"/>
  <c r="AH109" i="32"/>
  <c r="AG109" i="32"/>
  <c r="AF109" i="32"/>
  <c r="AC109" i="32"/>
  <c r="BC70" i="32"/>
  <c r="BB70" i="32"/>
  <c r="BA70" i="32"/>
  <c r="AZ70" i="32"/>
  <c r="AY70" i="32"/>
  <c r="AX70" i="32"/>
  <c r="AW70" i="32"/>
  <c r="AV70" i="32"/>
  <c r="AU70" i="32"/>
  <c r="AT70" i="32"/>
  <c r="AS70" i="32"/>
  <c r="AR70" i="32"/>
  <c r="AQ70" i="32"/>
  <c r="AP70" i="32"/>
  <c r="AO70" i="32"/>
  <c r="AN70" i="32"/>
  <c r="AC70" i="32"/>
  <c r="AL9" i="32"/>
  <c r="AL10" i="32" s="1"/>
  <c r="AJ9" i="32"/>
  <c r="AI9" i="32"/>
  <c r="AM8" i="32"/>
  <c r="BC8" i="32" s="1"/>
  <c r="AL8" i="32"/>
  <c r="AK8" i="32"/>
  <c r="BA8" i="32" s="1"/>
  <c r="AJ8" i="32"/>
  <c r="AI8" i="32"/>
  <c r="AH8" i="32"/>
  <c r="AH9" i="32" s="1"/>
  <c r="AX9" i="32" s="1"/>
  <c r="AG8" i="32"/>
  <c r="AG9" i="32" s="1"/>
  <c r="AF8" i="32"/>
  <c r="AF9" i="32" s="1"/>
  <c r="BC7" i="32"/>
  <c r="BB7" i="32"/>
  <c r="BA7" i="32"/>
  <c r="AZ7" i="32"/>
  <c r="AY7" i="32"/>
  <c r="AX7" i="32"/>
  <c r="AW7" i="32"/>
  <c r="AV7" i="32"/>
  <c r="AU7" i="32"/>
  <c r="AT7" i="32"/>
  <c r="AS7" i="32"/>
  <c r="AR7" i="32"/>
  <c r="AQ7" i="32"/>
  <c r="AP7" i="32"/>
  <c r="AO7" i="32"/>
  <c r="AN7" i="32"/>
  <c r="BC6" i="32"/>
  <c r="BC109" i="32" s="1"/>
  <c r="BB6" i="32"/>
  <c r="BB109" i="32" s="1"/>
  <c r="BA6" i="32"/>
  <c r="BA109" i="32" s="1"/>
  <c r="AZ6" i="32"/>
  <c r="AZ109" i="32" s="1"/>
  <c r="AY6" i="32"/>
  <c r="AY109" i="32" s="1"/>
  <c r="AX6" i="32"/>
  <c r="AX109" i="32" s="1"/>
  <c r="AW6" i="32"/>
  <c r="AW109" i="32" s="1"/>
  <c r="AV6" i="32"/>
  <c r="AV109" i="32" s="1"/>
  <c r="AU6" i="32"/>
  <c r="AU109" i="32" s="1"/>
  <c r="AT6" i="32"/>
  <c r="AT109" i="32" s="1"/>
  <c r="AS6" i="32"/>
  <c r="AS109" i="32" s="1"/>
  <c r="AR6" i="32"/>
  <c r="AR109" i="32" s="1"/>
  <c r="AQ6" i="32"/>
  <c r="AQ109" i="32" s="1"/>
  <c r="AP6" i="32"/>
  <c r="AP109" i="32" s="1"/>
  <c r="AO6" i="32"/>
  <c r="AO109" i="32" s="1"/>
  <c r="AN6" i="32"/>
  <c r="AN109" i="32" s="1"/>
  <c r="AC6" i="32"/>
  <c r="W3" i="32"/>
  <c r="L3" i="32"/>
  <c r="W2" i="32"/>
  <c r="L2" i="32"/>
  <c r="B2" i="32"/>
  <c r="B1" i="32"/>
  <c r="V302" i="31"/>
  <c r="U302" i="31"/>
  <c r="V301" i="31"/>
  <c r="U301" i="31"/>
  <c r="V300" i="31"/>
  <c r="U300" i="31"/>
  <c r="V299" i="31"/>
  <c r="U299" i="31"/>
  <c r="V298" i="31"/>
  <c r="U298" i="31"/>
  <c r="V297" i="31"/>
  <c r="U297" i="31"/>
  <c r="V296" i="31"/>
  <c r="AL111" i="31"/>
  <c r="BB111" i="31" s="1"/>
  <c r="AJ111" i="31"/>
  <c r="BB110" i="31"/>
  <c r="AY110" i="31"/>
  <c r="AT110" i="31"/>
  <c r="AS110" i="31"/>
  <c r="AR110" i="31"/>
  <c r="AQ110" i="31"/>
  <c r="BC110" i="31"/>
  <c r="BA110" i="31"/>
  <c r="AZ110" i="31"/>
  <c r="AI111" i="31"/>
  <c r="AQ111" i="31" s="1"/>
  <c r="AH111" i="31"/>
  <c r="AM109" i="31"/>
  <c r="AL109" i="31"/>
  <c r="AK109" i="31"/>
  <c r="AJ109" i="31"/>
  <c r="AI109" i="31"/>
  <c r="AH109" i="31"/>
  <c r="AG109" i="31"/>
  <c r="AF109" i="31"/>
  <c r="AC109" i="31"/>
  <c r="BC70" i="31"/>
  <c r="BB70" i="31"/>
  <c r="BA70" i="31"/>
  <c r="AZ70" i="31"/>
  <c r="AY70" i="31"/>
  <c r="AX70" i="31"/>
  <c r="AW70" i="31"/>
  <c r="AV70" i="31"/>
  <c r="AU70" i="31"/>
  <c r="AT70" i="31"/>
  <c r="AS70" i="31"/>
  <c r="AR70" i="31"/>
  <c r="AQ70" i="31"/>
  <c r="AP70" i="31"/>
  <c r="AO70" i="31"/>
  <c r="AN70" i="31"/>
  <c r="AC70" i="31"/>
  <c r="AC6" i="31" s="1"/>
  <c r="AX22" i="31"/>
  <c r="AP19" i="31"/>
  <c r="AS18" i="31"/>
  <c r="AX17" i="31"/>
  <c r="AP17" i="31"/>
  <c r="AX16" i="31"/>
  <c r="AP16" i="31"/>
  <c r="AX15" i="31"/>
  <c r="AX13" i="31"/>
  <c r="AX11" i="31"/>
  <c r="AX9" i="31"/>
  <c r="AL9" i="31"/>
  <c r="AT9" i="31" s="1"/>
  <c r="AJ9" i="31"/>
  <c r="AJ10" i="31" s="1"/>
  <c r="AX8" i="31"/>
  <c r="AS8" i="31"/>
  <c r="AQ8" i="31"/>
  <c r="AP8" i="31"/>
  <c r="AM8" i="31"/>
  <c r="AM9" i="31" s="1"/>
  <c r="AL8" i="31"/>
  <c r="AT8" i="31" s="1"/>
  <c r="AK8" i="31"/>
  <c r="AK9" i="31" s="1"/>
  <c r="AK10" i="31" s="1"/>
  <c r="AK11" i="31" s="1"/>
  <c r="AK12" i="31" s="1"/>
  <c r="AK13" i="31" s="1"/>
  <c r="AK14" i="31" s="1"/>
  <c r="AK15" i="31" s="1"/>
  <c r="AK16" i="31" s="1"/>
  <c r="AK17" i="31" s="1"/>
  <c r="AK18" i="31" s="1"/>
  <c r="AK19" i="31" s="1"/>
  <c r="AK20" i="31" s="1"/>
  <c r="AK21" i="31" s="1"/>
  <c r="AK22" i="31" s="1"/>
  <c r="AK23" i="31" s="1"/>
  <c r="AK24" i="31" s="1"/>
  <c r="AK25" i="31" s="1"/>
  <c r="AK26" i="31" s="1"/>
  <c r="AK27" i="31" s="1"/>
  <c r="AK28" i="31" s="1"/>
  <c r="AK29" i="31" s="1"/>
  <c r="AK30" i="31" s="1"/>
  <c r="BA30" i="31" s="1"/>
  <c r="AJ8" i="31"/>
  <c r="AZ8" i="31" s="1"/>
  <c r="AI8" i="31"/>
  <c r="AI9" i="31" s="1"/>
  <c r="AH8" i="31"/>
  <c r="AH9" i="31" s="1"/>
  <c r="AH10" i="31" s="1"/>
  <c r="AH11" i="31" s="1"/>
  <c r="AH12" i="31" s="1"/>
  <c r="AH13" i="31" s="1"/>
  <c r="AH14" i="31" s="1"/>
  <c r="AH15" i="31" s="1"/>
  <c r="AH16" i="31" s="1"/>
  <c r="AH17" i="31" s="1"/>
  <c r="AH18" i="31" s="1"/>
  <c r="AH19" i="31" s="1"/>
  <c r="AH20" i="31" s="1"/>
  <c r="AH21" i="31" s="1"/>
  <c r="AH22" i="31" s="1"/>
  <c r="AG8" i="31"/>
  <c r="AW8" i="31" s="1"/>
  <c r="AF8" i="31"/>
  <c r="AN8" i="31" s="1"/>
  <c r="BC7" i="31"/>
  <c r="BB7" i="31"/>
  <c r="BA7" i="31"/>
  <c r="AZ7" i="31"/>
  <c r="AY7" i="31"/>
  <c r="AX7" i="31"/>
  <c r="AW7" i="31"/>
  <c r="AV7" i="31"/>
  <c r="AU7" i="31"/>
  <c r="AT7" i="31"/>
  <c r="AS7" i="31"/>
  <c r="AR7" i="31"/>
  <c r="AQ7" i="31"/>
  <c r="AP7" i="31"/>
  <c r="AO7" i="31"/>
  <c r="AN7" i="31"/>
  <c r="BC6" i="31"/>
  <c r="BC109" i="31" s="1"/>
  <c r="BB6" i="31"/>
  <c r="BB109" i="31" s="1"/>
  <c r="BA6" i="31"/>
  <c r="BA109" i="31" s="1"/>
  <c r="AZ6" i="31"/>
  <c r="AZ109" i="31" s="1"/>
  <c r="AY6" i="31"/>
  <c r="AY109" i="31" s="1"/>
  <c r="AX6" i="31"/>
  <c r="AX109" i="31" s="1"/>
  <c r="AW6" i="31"/>
  <c r="AW109" i="31" s="1"/>
  <c r="AV6" i="31"/>
  <c r="AV109" i="31" s="1"/>
  <c r="AU6" i="31"/>
  <c r="AU109" i="31" s="1"/>
  <c r="AT6" i="31"/>
  <c r="AT109" i="31" s="1"/>
  <c r="AS6" i="31"/>
  <c r="AS109" i="31" s="1"/>
  <c r="AR6" i="31"/>
  <c r="AR109" i="31" s="1"/>
  <c r="AQ6" i="31"/>
  <c r="AQ109" i="31" s="1"/>
  <c r="AP6" i="31"/>
  <c r="AP109" i="31" s="1"/>
  <c r="AO6" i="31"/>
  <c r="AO109" i="31" s="1"/>
  <c r="AN6" i="31"/>
  <c r="AN109" i="31" s="1"/>
  <c r="W3" i="31"/>
  <c r="L3" i="31"/>
  <c r="W2" i="31"/>
  <c r="L2" i="31"/>
  <c r="B2" i="31"/>
  <c r="B1" i="31"/>
  <c r="V302" i="30"/>
  <c r="U302" i="30"/>
  <c r="V301" i="30"/>
  <c r="U301" i="30"/>
  <c r="V300" i="30"/>
  <c r="U300" i="30"/>
  <c r="V299" i="30"/>
  <c r="U299" i="30"/>
  <c r="V298" i="30"/>
  <c r="U298" i="30"/>
  <c r="V297" i="30"/>
  <c r="U297" i="30"/>
  <c r="V296" i="30"/>
  <c r="AH112" i="30"/>
  <c r="AF112" i="30"/>
  <c r="AH111" i="30"/>
  <c r="AG111" i="30"/>
  <c r="AG112" i="30" s="1"/>
  <c r="AF111" i="30"/>
  <c r="AU110" i="30"/>
  <c r="AT110" i="30"/>
  <c r="BC110" i="30"/>
  <c r="BB110" i="30"/>
  <c r="AP110" i="30"/>
  <c r="AO110" i="30"/>
  <c r="AN110" i="30"/>
  <c r="AM109" i="30"/>
  <c r="AL109" i="30"/>
  <c r="AK109" i="30"/>
  <c r="AJ109" i="30"/>
  <c r="AI109" i="30"/>
  <c r="AH109" i="30"/>
  <c r="AG109" i="30"/>
  <c r="AF109" i="30"/>
  <c r="AC109" i="30"/>
  <c r="AC70" i="30" s="1"/>
  <c r="AC6" i="30" s="1"/>
  <c r="BC70" i="30"/>
  <c r="BB70" i="30"/>
  <c r="BA70" i="30"/>
  <c r="AZ70" i="30"/>
  <c r="AY70" i="30"/>
  <c r="AX70" i="30"/>
  <c r="AW70" i="30"/>
  <c r="AV70" i="30"/>
  <c r="AU70" i="30"/>
  <c r="AT70" i="30"/>
  <c r="AS70" i="30"/>
  <c r="AR70" i="30"/>
  <c r="AQ70" i="30"/>
  <c r="AP70" i="30"/>
  <c r="AO70" i="30"/>
  <c r="AN70" i="30"/>
  <c r="AZ8" i="30"/>
  <c r="AT8" i="30"/>
  <c r="AS8" i="30"/>
  <c r="AN8" i="30"/>
  <c r="AM8" i="30"/>
  <c r="AL8" i="30"/>
  <c r="AL9" i="30" s="1"/>
  <c r="AK8" i="30"/>
  <c r="AK9" i="30" s="1"/>
  <c r="BA9" i="30" s="1"/>
  <c r="AJ8" i="30"/>
  <c r="AJ9" i="30" s="1"/>
  <c r="AZ9" i="30" s="1"/>
  <c r="AI8" i="30"/>
  <c r="AI9" i="30" s="1"/>
  <c r="AY9" i="30" s="1"/>
  <c r="AH8" i="30"/>
  <c r="AX8" i="30" s="1"/>
  <c r="AG8" i="30"/>
  <c r="AW8" i="30" s="1"/>
  <c r="AF8" i="30"/>
  <c r="AV8" i="30" s="1"/>
  <c r="BC7" i="30"/>
  <c r="BB7" i="30"/>
  <c r="BA7" i="30"/>
  <c r="AZ7" i="30"/>
  <c r="AY7" i="30"/>
  <c r="AX7" i="30"/>
  <c r="AW7" i="30"/>
  <c r="AV7" i="30"/>
  <c r="AU7" i="30"/>
  <c r="AT7" i="30"/>
  <c r="AS7" i="30"/>
  <c r="AR7" i="30"/>
  <c r="AQ7" i="30"/>
  <c r="AP7" i="30"/>
  <c r="AO7" i="30"/>
  <c r="AN7" i="30"/>
  <c r="BC6" i="30"/>
  <c r="BC109" i="30" s="1"/>
  <c r="BB6" i="30"/>
  <c r="BB109" i="30" s="1"/>
  <c r="BA6" i="30"/>
  <c r="BA109" i="30" s="1"/>
  <c r="AZ6" i="30"/>
  <c r="AZ109" i="30" s="1"/>
  <c r="AY6" i="30"/>
  <c r="AY109" i="30" s="1"/>
  <c r="AX6" i="30"/>
  <c r="AX109" i="30" s="1"/>
  <c r="AW6" i="30"/>
  <c r="AW109" i="30" s="1"/>
  <c r="AV6" i="30"/>
  <c r="AV109" i="30" s="1"/>
  <c r="AU6" i="30"/>
  <c r="AU109" i="30" s="1"/>
  <c r="AT6" i="30"/>
  <c r="AT109" i="30" s="1"/>
  <c r="AS6" i="30"/>
  <c r="AS109" i="30" s="1"/>
  <c r="AR6" i="30"/>
  <c r="AR109" i="30" s="1"/>
  <c r="AQ6" i="30"/>
  <c r="AQ109" i="30" s="1"/>
  <c r="AP6" i="30"/>
  <c r="AP109" i="30" s="1"/>
  <c r="AO6" i="30"/>
  <c r="AO109" i="30" s="1"/>
  <c r="AN6" i="30"/>
  <c r="AN109" i="30" s="1"/>
  <c r="W3" i="30"/>
  <c r="L3" i="30"/>
  <c r="W2" i="30"/>
  <c r="L2" i="30"/>
  <c r="B2" i="30"/>
  <c r="B1" i="30"/>
  <c r="V302" i="29"/>
  <c r="U302" i="29"/>
  <c r="V301" i="29"/>
  <c r="U301" i="29"/>
  <c r="V300" i="29"/>
  <c r="U300" i="29"/>
  <c r="V299" i="29"/>
  <c r="U299" i="29"/>
  <c r="V298" i="29"/>
  <c r="U298" i="29"/>
  <c r="V297" i="29"/>
  <c r="U297" i="29"/>
  <c r="V296" i="29"/>
  <c r="BC129" i="29"/>
  <c r="BC128" i="29"/>
  <c r="AU123" i="29"/>
  <c r="BC122" i="29"/>
  <c r="AU120" i="29"/>
  <c r="AU118" i="29"/>
  <c r="AU116" i="29"/>
  <c r="AU112" i="29"/>
  <c r="BC111" i="29"/>
  <c r="AH111" i="29"/>
  <c r="AP111" i="29" s="1"/>
  <c r="BC110" i="29"/>
  <c r="BA110" i="29"/>
  <c r="AW110" i="29"/>
  <c r="AV110" i="29"/>
  <c r="AU110" i="29"/>
  <c r="AS110" i="29"/>
  <c r="AP110" i="29"/>
  <c r="AO110" i="29"/>
  <c r="AM111" i="29"/>
  <c r="AM112" i="29" s="1"/>
  <c r="AM113" i="29" s="1"/>
  <c r="AM114" i="29" s="1"/>
  <c r="AM115" i="29" s="1"/>
  <c r="AM116" i="29" s="1"/>
  <c r="AM117" i="29" s="1"/>
  <c r="AM118" i="29" s="1"/>
  <c r="AM119" i="29" s="1"/>
  <c r="AM120" i="29" s="1"/>
  <c r="AM121" i="29" s="1"/>
  <c r="AM122" i="29" s="1"/>
  <c r="AM123" i="29" s="1"/>
  <c r="AM124" i="29" s="1"/>
  <c r="AM125" i="29" s="1"/>
  <c r="AM127" i="29" s="1"/>
  <c r="AM128" i="29" s="1"/>
  <c r="AM129" i="29" s="1"/>
  <c r="AK111" i="29"/>
  <c r="AY110" i="29"/>
  <c r="AX110" i="29"/>
  <c r="AG111" i="29"/>
  <c r="AW111" i="29" s="1"/>
  <c r="AN110" i="29"/>
  <c r="AM109" i="29"/>
  <c r="AL109" i="29"/>
  <c r="AK109" i="29"/>
  <c r="AJ109" i="29"/>
  <c r="AI109" i="29"/>
  <c r="AH109" i="29"/>
  <c r="AG109" i="29"/>
  <c r="AF109" i="29"/>
  <c r="AC109" i="29"/>
  <c r="BC70" i="29"/>
  <c r="BB70" i="29"/>
  <c r="BA70" i="29"/>
  <c r="AZ70" i="29"/>
  <c r="AY70" i="29"/>
  <c r="AX70" i="29"/>
  <c r="AW70" i="29"/>
  <c r="AV70" i="29"/>
  <c r="AU70" i="29"/>
  <c r="AT70" i="29"/>
  <c r="AS70" i="29"/>
  <c r="AR70" i="29"/>
  <c r="AQ70" i="29"/>
  <c r="AP70" i="29"/>
  <c r="AO70" i="29"/>
  <c r="AN70" i="29"/>
  <c r="AC70" i="29"/>
  <c r="AC6" i="29" s="1"/>
  <c r="BC8" i="29"/>
  <c r="AU8" i="29"/>
  <c r="AM8" i="29"/>
  <c r="AM9" i="29" s="1"/>
  <c r="AL8" i="29"/>
  <c r="BB8" i="29" s="1"/>
  <c r="AK8" i="29"/>
  <c r="BA8" i="29" s="1"/>
  <c r="AJ8" i="29"/>
  <c r="AZ8" i="29" s="1"/>
  <c r="AI8" i="29"/>
  <c r="AY8" i="29" s="1"/>
  <c r="AH8" i="29"/>
  <c r="AP8" i="29" s="1"/>
  <c r="AG8" i="29"/>
  <c r="AO8" i="29" s="1"/>
  <c r="AF8" i="29"/>
  <c r="AN8" i="29" s="1"/>
  <c r="BC7" i="29"/>
  <c r="BB7" i="29"/>
  <c r="BA7" i="29"/>
  <c r="AZ7" i="29"/>
  <c r="AY7" i="29"/>
  <c r="AX7" i="29"/>
  <c r="AW7" i="29"/>
  <c r="AV7" i="29"/>
  <c r="AU7" i="29"/>
  <c r="AT7" i="29"/>
  <c r="AS7" i="29"/>
  <c r="AR7" i="29"/>
  <c r="AQ7" i="29"/>
  <c r="AP7" i="29"/>
  <c r="AO7" i="29"/>
  <c r="AN7" i="29"/>
  <c r="BC6" i="29"/>
  <c r="BC109" i="29" s="1"/>
  <c r="BB6" i="29"/>
  <c r="BB109" i="29" s="1"/>
  <c r="BA6" i="29"/>
  <c r="BA109" i="29" s="1"/>
  <c r="AZ6" i="29"/>
  <c r="AZ109" i="29" s="1"/>
  <c r="AY6" i="29"/>
  <c r="AY109" i="29" s="1"/>
  <c r="AX6" i="29"/>
  <c r="AX109" i="29" s="1"/>
  <c r="AW6" i="29"/>
  <c r="AW109" i="29" s="1"/>
  <c r="AV6" i="29"/>
  <c r="AV109" i="29" s="1"/>
  <c r="AU6" i="29"/>
  <c r="AU109" i="29" s="1"/>
  <c r="AT6" i="29"/>
  <c r="AT109" i="29" s="1"/>
  <c r="AS6" i="29"/>
  <c r="AS109" i="29" s="1"/>
  <c r="AR6" i="29"/>
  <c r="AR109" i="29" s="1"/>
  <c r="AQ6" i="29"/>
  <c r="AQ109" i="29" s="1"/>
  <c r="AP6" i="29"/>
  <c r="AP109" i="29" s="1"/>
  <c r="AO6" i="29"/>
  <c r="AO109" i="29" s="1"/>
  <c r="AN6" i="29"/>
  <c r="AN109" i="29" s="1"/>
  <c r="W3" i="29"/>
  <c r="L3" i="29"/>
  <c r="W2" i="29"/>
  <c r="L2" i="29"/>
  <c r="B2" i="29"/>
  <c r="B1" i="29"/>
  <c r="V302" i="28"/>
  <c r="U302" i="28"/>
  <c r="V301" i="28"/>
  <c r="U301" i="28"/>
  <c r="V300" i="28"/>
  <c r="U300" i="28"/>
  <c r="V299" i="28"/>
  <c r="U299" i="28"/>
  <c r="V298" i="28"/>
  <c r="U298" i="28"/>
  <c r="V297" i="28"/>
  <c r="U297" i="28"/>
  <c r="V296" i="28"/>
  <c r="AM112" i="28"/>
  <c r="AU112" i="28" s="1"/>
  <c r="AJ112" i="28"/>
  <c r="AJ113" i="28" s="1"/>
  <c r="AZ113" i="28" s="1"/>
  <c r="AI112" i="28"/>
  <c r="AU111" i="28"/>
  <c r="AR111" i="28"/>
  <c r="AM111" i="28"/>
  <c r="BC111" i="28" s="1"/>
  <c r="AJ111" i="28"/>
  <c r="AZ111" i="28" s="1"/>
  <c r="AI111" i="28"/>
  <c r="AQ111" i="28" s="1"/>
  <c r="AF111" i="28"/>
  <c r="BC110" i="28"/>
  <c r="AU110" i="28"/>
  <c r="AT110" i="28"/>
  <c r="AS110" i="28"/>
  <c r="AR110" i="28"/>
  <c r="AQ110" i="28"/>
  <c r="AO110" i="28"/>
  <c r="BB110" i="28"/>
  <c r="BA110" i="28"/>
  <c r="AZ110" i="28"/>
  <c r="AY110" i="28"/>
  <c r="AP110" i="28"/>
  <c r="AW110" i="28"/>
  <c r="AN110" i="28"/>
  <c r="AM109" i="28"/>
  <c r="AL109" i="28"/>
  <c r="AK109" i="28"/>
  <c r="AJ109" i="28"/>
  <c r="AI109" i="28"/>
  <c r="AH109" i="28"/>
  <c r="AG109" i="28"/>
  <c r="AF109" i="28"/>
  <c r="AC109" i="28"/>
  <c r="AC70" i="28" s="1"/>
  <c r="BC70" i="28"/>
  <c r="BB70" i="28"/>
  <c r="BA70" i="28"/>
  <c r="AZ70" i="28"/>
  <c r="AY70" i="28"/>
  <c r="AX70" i="28"/>
  <c r="AW70" i="28"/>
  <c r="AV70" i="28"/>
  <c r="AU70" i="28"/>
  <c r="AT70" i="28"/>
  <c r="AS70" i="28"/>
  <c r="AR70" i="28"/>
  <c r="AQ70" i="28"/>
  <c r="AP70" i="28"/>
  <c r="AO70" i="28"/>
  <c r="AN70" i="28"/>
  <c r="AS43" i="28"/>
  <c r="AS38" i="28"/>
  <c r="AS31" i="28"/>
  <c r="AS29" i="28"/>
  <c r="AU20" i="28"/>
  <c r="BC18" i="28"/>
  <c r="BA18" i="28"/>
  <c r="AU17" i="28"/>
  <c r="AS17" i="28"/>
  <c r="BC12" i="28"/>
  <c r="BA12" i="28"/>
  <c r="AU11" i="28"/>
  <c r="AS11" i="28"/>
  <c r="BC10" i="28"/>
  <c r="AI9" i="28"/>
  <c r="AY9" i="28" s="1"/>
  <c r="BC8" i="28"/>
  <c r="BA8" i="28"/>
  <c r="AV8" i="28"/>
  <c r="AU8" i="28"/>
  <c r="AM8" i="28"/>
  <c r="AM9" i="28" s="1"/>
  <c r="AM10" i="28" s="1"/>
  <c r="AM11" i="28" s="1"/>
  <c r="AM12" i="28" s="1"/>
  <c r="AM13" i="28" s="1"/>
  <c r="AM14" i="28" s="1"/>
  <c r="AM15" i="28" s="1"/>
  <c r="AM16" i="28" s="1"/>
  <c r="AM17" i="28" s="1"/>
  <c r="AM18" i="28" s="1"/>
  <c r="AM19" i="28" s="1"/>
  <c r="AM20" i="28" s="1"/>
  <c r="AM21" i="28" s="1"/>
  <c r="AM22" i="28" s="1"/>
  <c r="AM23" i="28" s="1"/>
  <c r="AM24" i="28" s="1"/>
  <c r="BC24" i="28" s="1"/>
  <c r="AL8" i="28"/>
  <c r="BB8" i="28" s="1"/>
  <c r="AK8" i="28"/>
  <c r="AK9" i="28" s="1"/>
  <c r="AK10" i="28" s="1"/>
  <c r="AK11" i="28" s="1"/>
  <c r="AK12" i="28" s="1"/>
  <c r="AK13" i="28" s="1"/>
  <c r="AK14" i="28" s="1"/>
  <c r="AK15" i="28" s="1"/>
  <c r="AK16" i="28" s="1"/>
  <c r="AK17" i="28" s="1"/>
  <c r="AK18" i="28" s="1"/>
  <c r="AK19" i="28" s="1"/>
  <c r="AK20" i="28" s="1"/>
  <c r="AK21" i="28" s="1"/>
  <c r="AK22" i="28" s="1"/>
  <c r="AK23" i="28" s="1"/>
  <c r="AK24" i="28" s="1"/>
  <c r="AK25" i="28" s="1"/>
  <c r="AK26" i="28" s="1"/>
  <c r="AK27" i="28" s="1"/>
  <c r="AK28" i="28" s="1"/>
  <c r="AK29" i="28" s="1"/>
  <c r="AK30" i="28" s="1"/>
  <c r="AK31" i="28" s="1"/>
  <c r="AK32" i="28" s="1"/>
  <c r="AK33" i="28" s="1"/>
  <c r="AK34" i="28" s="1"/>
  <c r="AK35" i="28" s="1"/>
  <c r="AK36" i="28" s="1"/>
  <c r="AK37" i="28" s="1"/>
  <c r="AK38" i="28" s="1"/>
  <c r="AK39" i="28" s="1"/>
  <c r="AK40" i="28" s="1"/>
  <c r="AK41" i="28" s="1"/>
  <c r="AK42" i="28" s="1"/>
  <c r="AK43" i="28" s="1"/>
  <c r="AK44" i="28" s="1"/>
  <c r="AK45" i="28" s="1"/>
  <c r="AK46" i="28" s="1"/>
  <c r="AK47" i="28" s="1"/>
  <c r="AK48" i="28" s="1"/>
  <c r="AK49" i="28" s="1"/>
  <c r="AK50" i="28" s="1"/>
  <c r="AK51" i="28" s="1"/>
  <c r="AK52" i="28" s="1"/>
  <c r="BA52" i="28" s="1"/>
  <c r="AJ8" i="28"/>
  <c r="AR8" i="28" s="1"/>
  <c r="AI8" i="28"/>
  <c r="AY8" i="28" s="1"/>
  <c r="AH8" i="28"/>
  <c r="AH9" i="28" s="1"/>
  <c r="AG8" i="28"/>
  <c r="AW8" i="28" s="1"/>
  <c r="AF8" i="28"/>
  <c r="AN8" i="28" s="1"/>
  <c r="BC7" i="28"/>
  <c r="BB7" i="28"/>
  <c r="BA7" i="28"/>
  <c r="AZ7" i="28"/>
  <c r="AY7" i="28"/>
  <c r="AX7" i="28"/>
  <c r="AW7" i="28"/>
  <c r="AV7" i="28"/>
  <c r="AU7" i="28"/>
  <c r="AT7" i="28"/>
  <c r="AS7" i="28"/>
  <c r="AR7" i="28"/>
  <c r="AQ7" i="28"/>
  <c r="AP7" i="28"/>
  <c r="AO7" i="28"/>
  <c r="AN7" i="28"/>
  <c r="BC6" i="28"/>
  <c r="BC109" i="28" s="1"/>
  <c r="BB6" i="28"/>
  <c r="BB109" i="28" s="1"/>
  <c r="BA6" i="28"/>
  <c r="BA109" i="28" s="1"/>
  <c r="AZ6" i="28"/>
  <c r="AZ109" i="28" s="1"/>
  <c r="AY6" i="28"/>
  <c r="AY109" i="28" s="1"/>
  <c r="AX6" i="28"/>
  <c r="AX109" i="28" s="1"/>
  <c r="AW6" i="28"/>
  <c r="AW109" i="28" s="1"/>
  <c r="AV6" i="28"/>
  <c r="AV109" i="28" s="1"/>
  <c r="AU6" i="28"/>
  <c r="AU109" i="28" s="1"/>
  <c r="AT6" i="28"/>
  <c r="AT109" i="28" s="1"/>
  <c r="AS6" i="28"/>
  <c r="AS109" i="28" s="1"/>
  <c r="AR6" i="28"/>
  <c r="AR109" i="28" s="1"/>
  <c r="AQ6" i="28"/>
  <c r="AQ109" i="28" s="1"/>
  <c r="AP6" i="28"/>
  <c r="AP109" i="28" s="1"/>
  <c r="AO6" i="28"/>
  <c r="AO109" i="28" s="1"/>
  <c r="AN6" i="28"/>
  <c r="AN109" i="28" s="1"/>
  <c r="AC6" i="28"/>
  <c r="W3" i="28"/>
  <c r="L3" i="28"/>
  <c r="W2" i="28"/>
  <c r="L2" i="28"/>
  <c r="B2" i="28"/>
  <c r="B1" i="28"/>
  <c r="K4" i="24"/>
  <c r="I4" i="24"/>
  <c r="AM10" i="31" l="1"/>
  <c r="BC10" i="31" s="1"/>
  <c r="BC9" i="31"/>
  <c r="AU9" i="31"/>
  <c r="AI10" i="31"/>
  <c r="AY9" i="31"/>
  <c r="AF9" i="28"/>
  <c r="BC19" i="28"/>
  <c r="AS49" i="28"/>
  <c r="BA8" i="30"/>
  <c r="AU8" i="31"/>
  <c r="AS8" i="34"/>
  <c r="AX118" i="34"/>
  <c r="AY121" i="35"/>
  <c r="AZ8" i="36"/>
  <c r="AZ113" i="36"/>
  <c r="AZ112" i="28"/>
  <c r="BB8" i="30"/>
  <c r="AL112" i="31"/>
  <c r="AH9" i="30"/>
  <c r="AY8" i="31"/>
  <c r="AP8" i="32"/>
  <c r="AY8" i="33"/>
  <c r="AR111" i="34"/>
  <c r="AX121" i="34"/>
  <c r="AQ124" i="35"/>
  <c r="AJ9" i="28"/>
  <c r="AR9" i="28" s="1"/>
  <c r="BC13" i="28"/>
  <c r="BA21" i="28"/>
  <c r="AM113" i="28"/>
  <c r="AL9" i="28"/>
  <c r="AL10" i="28" s="1"/>
  <c r="AS14" i="28"/>
  <c r="BC21" i="28"/>
  <c r="AO111" i="29"/>
  <c r="BA8" i="31"/>
  <c r="BB9" i="31"/>
  <c r="AP18" i="31"/>
  <c r="AS8" i="32"/>
  <c r="AU111" i="34"/>
  <c r="AQ127" i="35"/>
  <c r="AZ114" i="36"/>
  <c r="AY118" i="35"/>
  <c r="BB8" i="33"/>
  <c r="AJ112" i="34"/>
  <c r="AQ128" i="35"/>
  <c r="AQ119" i="35"/>
  <c r="BC8" i="31"/>
  <c r="AU8" i="32"/>
  <c r="BA9" i="28"/>
  <c r="BA15" i="28"/>
  <c r="AR8" i="29"/>
  <c r="AG112" i="29"/>
  <c r="AP8" i="30"/>
  <c r="AF9" i="31"/>
  <c r="AL10" i="31"/>
  <c r="AX18" i="31"/>
  <c r="AV8" i="32"/>
  <c r="AJ9" i="34"/>
  <c r="AR9" i="34" s="1"/>
  <c r="AK112" i="34"/>
  <c r="AO125" i="34"/>
  <c r="AM112" i="35"/>
  <c r="AU112" i="35" s="1"/>
  <c r="AN8" i="36"/>
  <c r="AQ122" i="35"/>
  <c r="AQ8" i="29"/>
  <c r="AO8" i="30"/>
  <c r="AS8" i="28"/>
  <c r="BC9" i="28"/>
  <c r="BC15" i="28"/>
  <c r="AS25" i="28"/>
  <c r="AX8" i="32"/>
  <c r="AL9" i="34"/>
  <c r="AP137" i="34"/>
  <c r="AY112" i="35"/>
  <c r="AO8" i="36"/>
  <c r="AZ111" i="36"/>
  <c r="AY8" i="30"/>
  <c r="AZ115" i="36"/>
  <c r="AU14" i="28"/>
  <c r="AU23" i="28"/>
  <c r="AS8" i="29"/>
  <c r="AQ8" i="30"/>
  <c r="AG9" i="31"/>
  <c r="AW9" i="31" s="1"/>
  <c r="AT8" i="28"/>
  <c r="BC16" i="28"/>
  <c r="AS27" i="28"/>
  <c r="AT8" i="29"/>
  <c r="AU114" i="29"/>
  <c r="AR8" i="30"/>
  <c r="AX21" i="31"/>
  <c r="AQ111" i="32"/>
  <c r="AS9" i="34"/>
  <c r="AM112" i="34"/>
  <c r="AM113" i="34" s="1"/>
  <c r="BC113" i="34" s="1"/>
  <c r="AX139" i="34"/>
  <c r="AQ113" i="35"/>
  <c r="AZ112" i="36"/>
  <c r="S11" i="37"/>
  <c r="AA10" i="37"/>
  <c r="AB9" i="37"/>
  <c r="T10" i="37"/>
  <c r="AG9" i="37"/>
  <c r="Y10" i="37"/>
  <c r="AC10" i="37"/>
  <c r="U11" i="37"/>
  <c r="W10" i="37"/>
  <c r="AE9" i="37"/>
  <c r="V12" i="37"/>
  <c r="AD11" i="37"/>
  <c r="AB8" i="37"/>
  <c r="AE8" i="37"/>
  <c r="AA9" i="37"/>
  <c r="R9" i="37"/>
  <c r="X11" i="37"/>
  <c r="BC9" i="36"/>
  <c r="AM10" i="36"/>
  <c r="AU9" i="36"/>
  <c r="BA9" i="36"/>
  <c r="AK10" i="36"/>
  <c r="AS9" i="36"/>
  <c r="AY9" i="36"/>
  <c r="AI10" i="36"/>
  <c r="AQ9" i="36"/>
  <c r="AZ9" i="36"/>
  <c r="AJ10" i="36"/>
  <c r="AR9" i="36"/>
  <c r="AF9" i="36"/>
  <c r="AG9" i="36"/>
  <c r="AH9" i="36"/>
  <c r="AU8" i="36"/>
  <c r="AX8" i="36"/>
  <c r="AL9" i="36"/>
  <c r="AP110" i="36"/>
  <c r="AX110" i="36"/>
  <c r="AH111" i="36"/>
  <c r="AI112" i="36"/>
  <c r="AQ111" i="36"/>
  <c r="AY111" i="36"/>
  <c r="AW110" i="36"/>
  <c r="AJ117" i="36"/>
  <c r="AZ116" i="36"/>
  <c r="AF111" i="36"/>
  <c r="AG111" i="36"/>
  <c r="AU110" i="36"/>
  <c r="BC110" i="36"/>
  <c r="AK111" i="36"/>
  <c r="AU111" i="36"/>
  <c r="BC111" i="36"/>
  <c r="AM112" i="36"/>
  <c r="AR111" i="36"/>
  <c r="AR112" i="36"/>
  <c r="AR113" i="36"/>
  <c r="AR114" i="36"/>
  <c r="AR115" i="36"/>
  <c r="AR116" i="36"/>
  <c r="AS110" i="36"/>
  <c r="AL111" i="36"/>
  <c r="AP9" i="35"/>
  <c r="AH10" i="35"/>
  <c r="AX9" i="35"/>
  <c r="AI10" i="35"/>
  <c r="AQ9" i="35"/>
  <c r="AY9" i="35"/>
  <c r="AN9" i="35"/>
  <c r="AF10" i="35"/>
  <c r="BB9" i="35"/>
  <c r="BA8" i="35"/>
  <c r="AS8" i="35"/>
  <c r="AJ9" i="35"/>
  <c r="AU8" i="35"/>
  <c r="BC8" i="35"/>
  <c r="BA9" i="35"/>
  <c r="AS9" i="35"/>
  <c r="AK10" i="35"/>
  <c r="AL10" i="35"/>
  <c r="AM9" i="35"/>
  <c r="AV8" i="35"/>
  <c r="AV9" i="35"/>
  <c r="AQ8" i="35"/>
  <c r="AG9" i="35"/>
  <c r="AJ112" i="35"/>
  <c r="AZ111" i="35"/>
  <c r="AK112" i="35"/>
  <c r="AS111" i="35"/>
  <c r="BA111" i="35"/>
  <c r="AF112" i="35"/>
  <c r="AN111" i="35"/>
  <c r="AT111" i="35"/>
  <c r="BB111" i="35"/>
  <c r="AH112" i="35"/>
  <c r="AX111" i="35"/>
  <c r="AP111" i="35"/>
  <c r="AL112" i="35"/>
  <c r="AQ112" i="35"/>
  <c r="AQ115" i="35"/>
  <c r="AQ118" i="35"/>
  <c r="AQ121" i="35"/>
  <c r="AY122" i="35"/>
  <c r="AY128" i="35"/>
  <c r="AQ125" i="35"/>
  <c r="AO111" i="35"/>
  <c r="BC111" i="35"/>
  <c r="AY113" i="35"/>
  <c r="AY116" i="35"/>
  <c r="AY119" i="35"/>
  <c r="AY123" i="35"/>
  <c r="AZ110" i="35"/>
  <c r="AQ126" i="35"/>
  <c r="BA110" i="35"/>
  <c r="AQ111" i="35"/>
  <c r="AG112" i="35"/>
  <c r="AQ114" i="35"/>
  <c r="AQ117" i="35"/>
  <c r="AQ120" i="35"/>
  <c r="AY124" i="35"/>
  <c r="AY130" i="35"/>
  <c r="AQ130" i="35"/>
  <c r="AI131" i="35"/>
  <c r="AY125" i="35"/>
  <c r="AY126" i="35"/>
  <c r="AQ129" i="35"/>
  <c r="AR110" i="35"/>
  <c r="AQ123" i="35"/>
  <c r="AS110" i="35"/>
  <c r="AY111" i="35"/>
  <c r="AY114" i="35"/>
  <c r="AY117" i="35"/>
  <c r="AY120" i="35"/>
  <c r="AY127" i="35"/>
  <c r="AV9" i="34"/>
  <c r="AF10" i="34"/>
  <c r="AN9" i="34"/>
  <c r="AG9" i="34"/>
  <c r="AH10" i="34"/>
  <c r="AV8" i="34"/>
  <c r="AP9" i="34"/>
  <c r="AJ10" i="34"/>
  <c r="AL10" i="34"/>
  <c r="AK12" i="34"/>
  <c r="AS11" i="34"/>
  <c r="AM10" i="34"/>
  <c r="AU9" i="34"/>
  <c r="BC9" i="34"/>
  <c r="AQ8" i="34"/>
  <c r="BC8" i="34"/>
  <c r="AU8" i="34"/>
  <c r="AI9" i="34"/>
  <c r="AG128" i="34"/>
  <c r="AW127" i="34"/>
  <c r="AO127" i="34"/>
  <c r="AH145" i="34"/>
  <c r="AP144" i="34"/>
  <c r="AX144" i="34"/>
  <c r="AJ113" i="34"/>
  <c r="AR112" i="34"/>
  <c r="AZ112" i="34"/>
  <c r="AS112" i="34"/>
  <c r="AK113" i="34"/>
  <c r="BA112" i="34"/>
  <c r="AM114" i="34"/>
  <c r="AU113" i="34"/>
  <c r="AV112" i="34"/>
  <c r="AF113" i="34"/>
  <c r="AN112" i="34"/>
  <c r="AI113" i="34"/>
  <c r="AQ112" i="34"/>
  <c r="AY112" i="34"/>
  <c r="AX127" i="34"/>
  <c r="AX130" i="34"/>
  <c r="AX133" i="34"/>
  <c r="AX136" i="34"/>
  <c r="AV111" i="34"/>
  <c r="AP113" i="34"/>
  <c r="AP116" i="34"/>
  <c r="AP119" i="34"/>
  <c r="AP122" i="34"/>
  <c r="AP125" i="34"/>
  <c r="AP128" i="34"/>
  <c r="AP131" i="34"/>
  <c r="AP134" i="34"/>
  <c r="AX140" i="34"/>
  <c r="AX141" i="34"/>
  <c r="AX142" i="34"/>
  <c r="AX143" i="34"/>
  <c r="AW111" i="34"/>
  <c r="AW114" i="34"/>
  <c r="AW117" i="34"/>
  <c r="AW120" i="34"/>
  <c r="AW123" i="34"/>
  <c r="AW126" i="34"/>
  <c r="AX111" i="34"/>
  <c r="BB112" i="34"/>
  <c r="AX114" i="34"/>
  <c r="AX117" i="34"/>
  <c r="AX120" i="34"/>
  <c r="AX123" i="34"/>
  <c r="AX126" i="34"/>
  <c r="AX129" i="34"/>
  <c r="AX132" i="34"/>
  <c r="AX135" i="34"/>
  <c r="AY111" i="34"/>
  <c r="AO112" i="34"/>
  <c r="BC112" i="34"/>
  <c r="AO115" i="34"/>
  <c r="AO118" i="34"/>
  <c r="AO121" i="34"/>
  <c r="AO124" i="34"/>
  <c r="AP138" i="34"/>
  <c r="AP112" i="34"/>
  <c r="AP115" i="34"/>
  <c r="AP118" i="34"/>
  <c r="AP121" i="34"/>
  <c r="AP124" i="34"/>
  <c r="AP127" i="34"/>
  <c r="AP130" i="34"/>
  <c r="AP133" i="34"/>
  <c r="AP136" i="34"/>
  <c r="BA111" i="34"/>
  <c r="AW113" i="34"/>
  <c r="AW116" i="34"/>
  <c r="AW119" i="34"/>
  <c r="AW122" i="34"/>
  <c r="AW125" i="34"/>
  <c r="AX137" i="34"/>
  <c r="AN111" i="34"/>
  <c r="BB111" i="34"/>
  <c r="AX113" i="34"/>
  <c r="AX116" i="34"/>
  <c r="AX119" i="34"/>
  <c r="AX122" i="34"/>
  <c r="AX125" i="34"/>
  <c r="AX128" i="34"/>
  <c r="AX131" i="34"/>
  <c r="AX134" i="34"/>
  <c r="AP139" i="34"/>
  <c r="AO111" i="34"/>
  <c r="AU112" i="34"/>
  <c r="AO114" i="34"/>
  <c r="AO117" i="34"/>
  <c r="AO120" i="34"/>
  <c r="AO123" i="34"/>
  <c r="AO126" i="34"/>
  <c r="AP111" i="34"/>
  <c r="AL113" i="34"/>
  <c r="AP114" i="34"/>
  <c r="AP117" i="34"/>
  <c r="AP120" i="34"/>
  <c r="AP123" i="34"/>
  <c r="AP126" i="34"/>
  <c r="AP129" i="34"/>
  <c r="AP132" i="34"/>
  <c r="AP135" i="34"/>
  <c r="AP140" i="34"/>
  <c r="AP141" i="34"/>
  <c r="AP142" i="34"/>
  <c r="AP143" i="34"/>
  <c r="BA110" i="34"/>
  <c r="AQ111" i="34"/>
  <c r="AW112" i="34"/>
  <c r="AW115" i="34"/>
  <c r="AW118" i="34"/>
  <c r="AW121" i="34"/>
  <c r="AW124" i="34"/>
  <c r="AX138" i="34"/>
  <c r="AL10" i="33"/>
  <c r="AT9" i="33"/>
  <c r="AM10" i="33"/>
  <c r="BC9" i="33"/>
  <c r="AU9" i="33"/>
  <c r="BB9" i="33"/>
  <c r="BA9" i="33"/>
  <c r="AK10" i="33"/>
  <c r="AS9" i="33"/>
  <c r="AY9" i="33"/>
  <c r="AQ9" i="33"/>
  <c r="AI10" i="33"/>
  <c r="AF9" i="33"/>
  <c r="AG9" i="33"/>
  <c r="AH9" i="33"/>
  <c r="AU8" i="33"/>
  <c r="AV8" i="33"/>
  <c r="AJ9" i="33"/>
  <c r="BB111" i="33"/>
  <c r="AT111" i="33"/>
  <c r="AL112" i="33"/>
  <c r="AF112" i="33"/>
  <c r="AN111" i="33"/>
  <c r="AV111" i="33"/>
  <c r="AW110" i="33"/>
  <c r="AX110" i="33"/>
  <c r="AQ110" i="33"/>
  <c r="AY110" i="33"/>
  <c r="AG111" i="33"/>
  <c r="AR110" i="33"/>
  <c r="AZ110" i="33"/>
  <c r="AH111" i="33"/>
  <c r="AI111" i="33"/>
  <c r="AJ111" i="33"/>
  <c r="AK111" i="33"/>
  <c r="AM111" i="33"/>
  <c r="AT10" i="32"/>
  <c r="BB10" i="32"/>
  <c r="AL11" i="32"/>
  <c r="AF10" i="32"/>
  <c r="AN9" i="32"/>
  <c r="AR8" i="32"/>
  <c r="AZ8" i="32"/>
  <c r="AT8" i="32"/>
  <c r="BB8" i="32"/>
  <c r="AO8" i="32"/>
  <c r="AW8" i="32"/>
  <c r="AQ9" i="32"/>
  <c r="AY9" i="32"/>
  <c r="AR9" i="32"/>
  <c r="AZ9" i="32"/>
  <c r="AV9" i="32"/>
  <c r="AO9" i="32"/>
  <c r="AW9" i="32"/>
  <c r="AG10" i="32"/>
  <c r="AH10" i="32"/>
  <c r="AP9" i="32"/>
  <c r="AQ8" i="32"/>
  <c r="AY8" i="32"/>
  <c r="AT9" i="32"/>
  <c r="BB9" i="32"/>
  <c r="AI10" i="32"/>
  <c r="AJ10" i="32"/>
  <c r="AK9" i="32"/>
  <c r="AM9" i="32"/>
  <c r="AN8" i="32"/>
  <c r="AU111" i="32"/>
  <c r="AM112" i="32"/>
  <c r="BC111" i="32"/>
  <c r="AX110" i="32"/>
  <c r="AY111" i="32"/>
  <c r="AI113" i="32"/>
  <c r="AY112" i="32"/>
  <c r="AJ112" i="32"/>
  <c r="AR111" i="32"/>
  <c r="AK112" i="32"/>
  <c r="AS111" i="32"/>
  <c r="BA111" i="32"/>
  <c r="BC110" i="32"/>
  <c r="AH111" i="32"/>
  <c r="AL111" i="32"/>
  <c r="AQ112" i="32"/>
  <c r="AF111" i="32"/>
  <c r="AG111" i="32"/>
  <c r="AZ10" i="31"/>
  <c r="AJ11" i="31"/>
  <c r="AR10" i="31"/>
  <c r="AQ10" i="31"/>
  <c r="AY10" i="31"/>
  <c r="AI11" i="31"/>
  <c r="BA10" i="31"/>
  <c r="AS11" i="31"/>
  <c r="BA12" i="31"/>
  <c r="AS13" i="31"/>
  <c r="BA14" i="31"/>
  <c r="AS15" i="31"/>
  <c r="AS21" i="31"/>
  <c r="AS22" i="31"/>
  <c r="AS23" i="31"/>
  <c r="AS24" i="31"/>
  <c r="AS25" i="31"/>
  <c r="AS26" i="31"/>
  <c r="AS27" i="31"/>
  <c r="AS28" i="31"/>
  <c r="AS29" i="31"/>
  <c r="AR8" i="31"/>
  <c r="BA17" i="31"/>
  <c r="BA20" i="31"/>
  <c r="AH23" i="31"/>
  <c r="AP22" i="31"/>
  <c r="AZ9" i="31"/>
  <c r="AP10" i="31"/>
  <c r="AP12" i="31"/>
  <c r="AP14" i="31"/>
  <c r="BA21" i="31"/>
  <c r="BA22" i="31"/>
  <c r="BA23" i="31"/>
  <c r="BA24" i="31"/>
  <c r="BA25" i="31"/>
  <c r="BA26" i="31"/>
  <c r="BA27" i="31"/>
  <c r="BA28" i="31"/>
  <c r="BA29" i="31"/>
  <c r="AV8" i="31"/>
  <c r="BA9" i="31"/>
  <c r="AS16" i="31"/>
  <c r="AS19" i="31"/>
  <c r="AN9" i="31"/>
  <c r="AS10" i="31"/>
  <c r="AL11" i="31"/>
  <c r="BA11" i="31"/>
  <c r="AS12" i="31"/>
  <c r="BA13" i="31"/>
  <c r="AS14" i="31"/>
  <c r="BA15" i="31"/>
  <c r="BA18" i="31"/>
  <c r="AM11" i="31"/>
  <c r="AX19" i="31"/>
  <c r="AP20" i="31"/>
  <c r="AP9" i="31"/>
  <c r="AK31" i="31"/>
  <c r="AS30" i="31"/>
  <c r="AU10" i="31"/>
  <c r="AQ9" i="31"/>
  <c r="AG10" i="31"/>
  <c r="AX10" i="31"/>
  <c r="AX12" i="31"/>
  <c r="AX14" i="31"/>
  <c r="AS17" i="31"/>
  <c r="AS20" i="31"/>
  <c r="BB8" i="31"/>
  <c r="AR9" i="31"/>
  <c r="AP11" i="31"/>
  <c r="AP13" i="31"/>
  <c r="AP15" i="31"/>
  <c r="BA16" i="31"/>
  <c r="BA19" i="31"/>
  <c r="AP21" i="31"/>
  <c r="AO8" i="31"/>
  <c r="AS9" i="31"/>
  <c r="AX20" i="31"/>
  <c r="AN110" i="31"/>
  <c r="AF111" i="31"/>
  <c r="AV110" i="31"/>
  <c r="AX111" i="31"/>
  <c r="AP111" i="31"/>
  <c r="AH112" i="31"/>
  <c r="AZ111" i="31"/>
  <c r="AR111" i="31"/>
  <c r="AJ112" i="31"/>
  <c r="AL113" i="31"/>
  <c r="BB112" i="31"/>
  <c r="AT112" i="31"/>
  <c r="AO110" i="31"/>
  <c r="AW110" i="31"/>
  <c r="AX110" i="31"/>
  <c r="AY111" i="31"/>
  <c r="AI112" i="31"/>
  <c r="AT111" i="31"/>
  <c r="AM111" i="31"/>
  <c r="AU110" i="31"/>
  <c r="AG111" i="31"/>
  <c r="AP110" i="31"/>
  <c r="AK111" i="31"/>
  <c r="AI10" i="30"/>
  <c r="AQ9" i="30"/>
  <c r="AJ10" i="30"/>
  <c r="AR9" i="30"/>
  <c r="AK10" i="30"/>
  <c r="AS9" i="30"/>
  <c r="AL10" i="30"/>
  <c r="AT9" i="30"/>
  <c r="BB9" i="30"/>
  <c r="AU8" i="30"/>
  <c r="BC8" i="30"/>
  <c r="AM9" i="30"/>
  <c r="AF9" i="30"/>
  <c r="AH10" i="30"/>
  <c r="AG9" i="30"/>
  <c r="AQ110" i="30"/>
  <c r="AY110" i="30"/>
  <c r="AI111" i="30"/>
  <c r="AN112" i="30"/>
  <c r="AV112" i="30"/>
  <c r="AZ110" i="30"/>
  <c r="AJ111" i="30"/>
  <c r="AR110" i="30"/>
  <c r="AO112" i="30"/>
  <c r="AW112" i="30"/>
  <c r="BA110" i="30"/>
  <c r="AS110" i="30"/>
  <c r="AK111" i="30"/>
  <c r="AP112" i="30"/>
  <c r="AX112" i="30"/>
  <c r="AF113" i="30"/>
  <c r="AG113" i="30"/>
  <c r="AN111" i="30"/>
  <c r="AV111" i="30"/>
  <c r="AH113" i="30"/>
  <c r="AO111" i="30"/>
  <c r="AW111" i="30"/>
  <c r="AP111" i="30"/>
  <c r="AX111" i="30"/>
  <c r="AV110" i="30"/>
  <c r="AW110" i="30"/>
  <c r="AX110" i="30"/>
  <c r="AL111" i="30"/>
  <c r="AM111" i="30"/>
  <c r="AM10" i="29"/>
  <c r="AU9" i="29"/>
  <c r="BC9" i="29"/>
  <c r="AF9" i="29"/>
  <c r="AG9" i="29"/>
  <c r="AI9" i="29"/>
  <c r="AV8" i="29"/>
  <c r="AJ9" i="29"/>
  <c r="AW8" i="29"/>
  <c r="AK9" i="29"/>
  <c r="AL9" i="29"/>
  <c r="AH9" i="29"/>
  <c r="AX8" i="29"/>
  <c r="AZ110" i="29"/>
  <c r="AJ111" i="29"/>
  <c r="AR110" i="29"/>
  <c r="BA111" i="29"/>
  <c r="AK112" i="29"/>
  <c r="AL111" i="29"/>
  <c r="AT110" i="29"/>
  <c r="BB110" i="29"/>
  <c r="AS111" i="29"/>
  <c r="AG113" i="29"/>
  <c r="AO112" i="29"/>
  <c r="AW112" i="29"/>
  <c r="AM130" i="29"/>
  <c r="AU129" i="29"/>
  <c r="AH112" i="29"/>
  <c r="AF111" i="29"/>
  <c r="AQ110" i="29"/>
  <c r="AU111" i="29"/>
  <c r="BC120" i="29"/>
  <c r="AU121" i="29"/>
  <c r="BC123" i="29"/>
  <c r="AU124" i="29"/>
  <c r="BC126" i="29"/>
  <c r="AU127" i="29"/>
  <c r="BC112" i="29"/>
  <c r="BC114" i="29"/>
  <c r="BC116" i="29"/>
  <c r="BC118" i="29"/>
  <c r="AI111" i="29"/>
  <c r="AU113" i="29"/>
  <c r="AU115" i="29"/>
  <c r="AU117" i="29"/>
  <c r="AU119" i="29"/>
  <c r="AX111" i="29"/>
  <c r="AU128" i="29"/>
  <c r="BC121" i="29"/>
  <c r="AU122" i="29"/>
  <c r="BC124" i="29"/>
  <c r="AU125" i="29"/>
  <c r="BC127" i="29"/>
  <c r="BC113" i="29"/>
  <c r="BC115" i="29"/>
  <c r="BC117" i="29"/>
  <c r="BC119" i="29"/>
  <c r="BC125" i="29"/>
  <c r="AU126" i="29"/>
  <c r="AH10" i="28"/>
  <c r="AX9" i="28"/>
  <c r="AP9" i="28"/>
  <c r="BB10" i="28"/>
  <c r="AT10" i="28"/>
  <c r="AL11" i="28"/>
  <c r="AS33" i="28"/>
  <c r="AS35" i="28"/>
  <c r="BA45" i="28"/>
  <c r="BA51" i="28"/>
  <c r="AZ9" i="28"/>
  <c r="BA50" i="28"/>
  <c r="AS22" i="28"/>
  <c r="BA37" i="28"/>
  <c r="AS39" i="28"/>
  <c r="AS42" i="28"/>
  <c r="AS48" i="28"/>
  <c r="AS19" i="28"/>
  <c r="BA43" i="28"/>
  <c r="BA49" i="28"/>
  <c r="AS10" i="28"/>
  <c r="AS16" i="28"/>
  <c r="AM25" i="28"/>
  <c r="AU24" i="28"/>
  <c r="AQ9" i="28"/>
  <c r="AU10" i="28"/>
  <c r="BA11" i="28"/>
  <c r="AU13" i="28"/>
  <c r="BA14" i="28"/>
  <c r="AU16" i="28"/>
  <c r="BA17" i="28"/>
  <c r="AU19" i="28"/>
  <c r="BA20" i="28"/>
  <c r="AU22" i="28"/>
  <c r="BA23" i="28"/>
  <c r="BA25" i="28"/>
  <c r="BA27" i="28"/>
  <c r="BA29" i="28"/>
  <c r="BA31" i="28"/>
  <c r="BA33" i="28"/>
  <c r="BA35" i="28"/>
  <c r="AS47" i="28"/>
  <c r="AS26" i="28"/>
  <c r="BA42" i="28"/>
  <c r="BA48" i="28"/>
  <c r="AS40" i="28"/>
  <c r="AO8" i="28"/>
  <c r="AS9" i="28"/>
  <c r="AI10" i="28"/>
  <c r="BC11" i="28"/>
  <c r="AS12" i="28"/>
  <c r="BC14" i="28"/>
  <c r="AS15" i="28"/>
  <c r="BC17" i="28"/>
  <c r="AS18" i="28"/>
  <c r="BC20" i="28"/>
  <c r="AS21" i="28"/>
  <c r="BC23" i="28"/>
  <c r="AS46" i="28"/>
  <c r="AX8" i="28"/>
  <c r="AJ10" i="28"/>
  <c r="BA39" i="28"/>
  <c r="BA40" i="28"/>
  <c r="BA41" i="28"/>
  <c r="BA47" i="28"/>
  <c r="BB9" i="28"/>
  <c r="BA44" i="28"/>
  <c r="AS13" i="28"/>
  <c r="AS24" i="28"/>
  <c r="AP8" i="28"/>
  <c r="AT9" i="28"/>
  <c r="AQ8" i="28"/>
  <c r="AG9" i="28"/>
  <c r="AU9" i="28"/>
  <c r="BA10" i="28"/>
  <c r="AU12" i="28"/>
  <c r="BA13" i="28"/>
  <c r="AU15" i="28"/>
  <c r="BA16" i="28"/>
  <c r="AU18" i="28"/>
  <c r="BA19" i="28"/>
  <c r="AU21" i="28"/>
  <c r="BA22" i="28"/>
  <c r="AS45" i="28"/>
  <c r="AS51" i="28"/>
  <c r="AK53" i="28"/>
  <c r="AS52" i="28"/>
  <c r="AZ8" i="28"/>
  <c r="AS41" i="28"/>
  <c r="AS28" i="28"/>
  <c r="AS30" i="28"/>
  <c r="AS32" i="28"/>
  <c r="AS34" i="28"/>
  <c r="AS36" i="28"/>
  <c r="BA38" i="28"/>
  <c r="AS37" i="28"/>
  <c r="BA46" i="28"/>
  <c r="AS20" i="28"/>
  <c r="BC22" i="28"/>
  <c r="AS23" i="28"/>
  <c r="BA24" i="28"/>
  <c r="BA26" i="28"/>
  <c r="BA28" i="28"/>
  <c r="BA30" i="28"/>
  <c r="BA32" i="28"/>
  <c r="BA34" i="28"/>
  <c r="BA36" i="28"/>
  <c r="AS44" i="28"/>
  <c r="AS50" i="28"/>
  <c r="AM114" i="28"/>
  <c r="AU113" i="28"/>
  <c r="BC113" i="28"/>
  <c r="AI113" i="28"/>
  <c r="AQ112" i="28"/>
  <c r="AY112" i="28"/>
  <c r="AJ114" i="28"/>
  <c r="AR113" i="28"/>
  <c r="AF112" i="28"/>
  <c r="AN111" i="28"/>
  <c r="AV111" i="28"/>
  <c r="AG111" i="28"/>
  <c r="AH111" i="28"/>
  <c r="BC112" i="28"/>
  <c r="AV110" i="28"/>
  <c r="AK111" i="28"/>
  <c r="AL111" i="28"/>
  <c r="AY111" i="28"/>
  <c r="AX110" i="28"/>
  <c r="AR112" i="28"/>
  <c r="Y36" i="19"/>
  <c r="AA36" i="19" s="1"/>
  <c r="AE36" i="19" s="1"/>
  <c r="AT9" i="34" l="1"/>
  <c r="BB9" i="34"/>
  <c r="AX9" i="30"/>
  <c r="AP9" i="30"/>
  <c r="BC112" i="35"/>
  <c r="AT10" i="31"/>
  <c r="BB10" i="31"/>
  <c r="AV9" i="28"/>
  <c r="AF10" i="28"/>
  <c r="AN9" i="28"/>
  <c r="AZ9" i="34"/>
  <c r="AM113" i="35"/>
  <c r="AU113" i="35" s="1"/>
  <c r="AF10" i="31"/>
  <c r="AV9" i="31"/>
  <c r="AO9" i="31"/>
  <c r="Y11" i="37"/>
  <c r="AG10" i="37"/>
  <c r="AB10" i="37"/>
  <c r="T11" i="37"/>
  <c r="X12" i="37"/>
  <c r="AF11" i="37"/>
  <c r="R10" i="37"/>
  <c r="Z9" i="37"/>
  <c r="AA11" i="37"/>
  <c r="S12" i="37"/>
  <c r="V13" i="37"/>
  <c r="AD12" i="37"/>
  <c r="AE10" i="37"/>
  <c r="W11" i="37"/>
  <c r="AC11" i="37"/>
  <c r="U12" i="37"/>
  <c r="AV111" i="36"/>
  <c r="AN111" i="36"/>
  <c r="AF112" i="36"/>
  <c r="AO9" i="36"/>
  <c r="AW9" i="36"/>
  <c r="AG10" i="36"/>
  <c r="AJ118" i="36"/>
  <c r="AZ117" i="36"/>
  <c r="AR117" i="36"/>
  <c r="AY10" i="36"/>
  <c r="AI11" i="36"/>
  <c r="AQ10" i="36"/>
  <c r="AU112" i="36"/>
  <c r="BC112" i="36"/>
  <c r="AM113" i="36"/>
  <c r="AP111" i="36"/>
  <c r="AX111" i="36"/>
  <c r="AH112" i="36"/>
  <c r="AZ10" i="36"/>
  <c r="AJ11" i="36"/>
  <c r="AR10" i="36"/>
  <c r="AI113" i="36"/>
  <c r="AQ112" i="36"/>
  <c r="AY112" i="36"/>
  <c r="AP9" i="36"/>
  <c r="AX9" i="36"/>
  <c r="AH10" i="36"/>
  <c r="AN9" i="36"/>
  <c r="AV9" i="36"/>
  <c r="AF10" i="36"/>
  <c r="BB9" i="36"/>
  <c r="AL10" i="36"/>
  <c r="AT9" i="36"/>
  <c r="BA10" i="36"/>
  <c r="AK11" i="36"/>
  <c r="AS10" i="36"/>
  <c r="BA111" i="36"/>
  <c r="AS111" i="36"/>
  <c r="AK112" i="36"/>
  <c r="BB111" i="36"/>
  <c r="AL112" i="36"/>
  <c r="AT111" i="36"/>
  <c r="AM11" i="36"/>
  <c r="BC10" i="36"/>
  <c r="AU10" i="36"/>
  <c r="AO111" i="36"/>
  <c r="AG112" i="36"/>
  <c r="AW111" i="36"/>
  <c r="AJ113" i="35"/>
  <c r="AR112" i="35"/>
  <c r="AZ112" i="35"/>
  <c r="AK11" i="35"/>
  <c r="AS10" i="35"/>
  <c r="BA10" i="35"/>
  <c r="BB10" i="35"/>
  <c r="AT10" i="35"/>
  <c r="AL11" i="35"/>
  <c r="AI132" i="35"/>
  <c r="AQ131" i="35"/>
  <c r="AY131" i="35"/>
  <c r="AI11" i="35"/>
  <c r="AQ10" i="35"/>
  <c r="AY10" i="35"/>
  <c r="AT112" i="35"/>
  <c r="BB112" i="35"/>
  <c r="AL113" i="35"/>
  <c r="BA112" i="35"/>
  <c r="AK113" i="35"/>
  <c r="AS112" i="35"/>
  <c r="AO9" i="35"/>
  <c r="AG10" i="35"/>
  <c r="AW9" i="35"/>
  <c r="AN10" i="35"/>
  <c r="AV10" i="35"/>
  <c r="AF11" i="35"/>
  <c r="AH113" i="35"/>
  <c r="AX112" i="35"/>
  <c r="AP112" i="35"/>
  <c r="AO112" i="35"/>
  <c r="AW112" i="35"/>
  <c r="AG113" i="35"/>
  <c r="AP10" i="35"/>
  <c r="AH11" i="35"/>
  <c r="AX10" i="35"/>
  <c r="AN112" i="35"/>
  <c r="AV112" i="35"/>
  <c r="AF113" i="35"/>
  <c r="AU9" i="35"/>
  <c r="BC9" i="35"/>
  <c r="AM10" i="35"/>
  <c r="AZ9" i="35"/>
  <c r="AR9" i="35"/>
  <c r="AJ10" i="35"/>
  <c r="AP10" i="34"/>
  <c r="AH11" i="34"/>
  <c r="AX10" i="34"/>
  <c r="AY113" i="34"/>
  <c r="AI114" i="34"/>
  <c r="AQ113" i="34"/>
  <c r="AL11" i="34"/>
  <c r="AT10" i="34"/>
  <c r="BB10" i="34"/>
  <c r="AZ113" i="34"/>
  <c r="AJ114" i="34"/>
  <c r="AR113" i="34"/>
  <c r="AM11" i="34"/>
  <c r="AU10" i="34"/>
  <c r="BC10" i="34"/>
  <c r="AR10" i="34"/>
  <c r="AJ11" i="34"/>
  <c r="AZ10" i="34"/>
  <c r="AH146" i="34"/>
  <c r="AP145" i="34"/>
  <c r="AX145" i="34"/>
  <c r="AV113" i="34"/>
  <c r="AF114" i="34"/>
  <c r="AN113" i="34"/>
  <c r="AY9" i="34"/>
  <c r="AI10" i="34"/>
  <c r="AQ9" i="34"/>
  <c r="AT113" i="34"/>
  <c r="AL114" i="34"/>
  <c r="BB113" i="34"/>
  <c r="BC114" i="34"/>
  <c r="AM115" i="34"/>
  <c r="AU114" i="34"/>
  <c r="AG129" i="34"/>
  <c r="AW128" i="34"/>
  <c r="AO128" i="34"/>
  <c r="AS113" i="34"/>
  <c r="BA113" i="34"/>
  <c r="AK114" i="34"/>
  <c r="AW9" i="34"/>
  <c r="AO9" i="34"/>
  <c r="AG10" i="34"/>
  <c r="AV10" i="34"/>
  <c r="AN10" i="34"/>
  <c r="AF11" i="34"/>
  <c r="AK13" i="34"/>
  <c r="AS12" i="34"/>
  <c r="BA12" i="34"/>
  <c r="AO9" i="33"/>
  <c r="AW9" i="33"/>
  <c r="AG10" i="33"/>
  <c r="AQ10" i="33"/>
  <c r="AY10" i="33"/>
  <c r="AI11" i="33"/>
  <c r="BA10" i="33"/>
  <c r="AK11" i="33"/>
  <c r="AS10" i="33"/>
  <c r="BB112" i="33"/>
  <c r="AT112" i="33"/>
  <c r="AL113" i="33"/>
  <c r="AR111" i="33"/>
  <c r="AZ111" i="33"/>
  <c r="AJ112" i="33"/>
  <c r="AF113" i="33"/>
  <c r="AN112" i="33"/>
  <c r="AV112" i="33"/>
  <c r="BA111" i="33"/>
  <c r="AK112" i="33"/>
  <c r="AS111" i="33"/>
  <c r="AQ111" i="33"/>
  <c r="AY111" i="33"/>
  <c r="AI112" i="33"/>
  <c r="AZ9" i="33"/>
  <c r="AJ10" i="33"/>
  <c r="AR9" i="33"/>
  <c r="AP111" i="33"/>
  <c r="AH112" i="33"/>
  <c r="AX111" i="33"/>
  <c r="AX9" i="33"/>
  <c r="AH10" i="33"/>
  <c r="AP9" i="33"/>
  <c r="AN9" i="33"/>
  <c r="AV9" i="33"/>
  <c r="AF10" i="33"/>
  <c r="AM11" i="33"/>
  <c r="AU10" i="33"/>
  <c r="BC10" i="33"/>
  <c r="BC111" i="33"/>
  <c r="AM112" i="33"/>
  <c r="AU111" i="33"/>
  <c r="AO111" i="33"/>
  <c r="AG112" i="33"/>
  <c r="AW111" i="33"/>
  <c r="AL11" i="33"/>
  <c r="AT10" i="33"/>
  <c r="BB10" i="33"/>
  <c r="AI114" i="32"/>
  <c r="AY113" i="32"/>
  <c r="AQ113" i="32"/>
  <c r="AW111" i="32"/>
  <c r="AG112" i="32"/>
  <c r="AO111" i="32"/>
  <c r="AV111" i="32"/>
  <c r="AF112" i="32"/>
  <c r="AN111" i="32"/>
  <c r="BB111" i="32"/>
  <c r="AL112" i="32"/>
  <c r="AT111" i="32"/>
  <c r="BA9" i="32"/>
  <c r="AK10" i="32"/>
  <c r="AS9" i="32"/>
  <c r="AP111" i="32"/>
  <c r="AH112" i="32"/>
  <c r="AX111" i="32"/>
  <c r="AR10" i="32"/>
  <c r="AZ10" i="32"/>
  <c r="AJ11" i="32"/>
  <c r="AF11" i="32"/>
  <c r="AN10" i="32"/>
  <c r="AV10" i="32"/>
  <c r="AJ113" i="32"/>
  <c r="AR112" i="32"/>
  <c r="AZ112" i="32"/>
  <c r="AU112" i="32"/>
  <c r="AM113" i="32"/>
  <c r="BC112" i="32"/>
  <c r="AH11" i="32"/>
  <c r="AP10" i="32"/>
  <c r="AX10" i="32"/>
  <c r="AQ10" i="32"/>
  <c r="AY10" i="32"/>
  <c r="AI11" i="32"/>
  <c r="AT11" i="32"/>
  <c r="BB11" i="32"/>
  <c r="AL12" i="32"/>
  <c r="AK113" i="32"/>
  <c r="AS112" i="32"/>
  <c r="BA112" i="32"/>
  <c r="BC9" i="32"/>
  <c r="AM10" i="32"/>
  <c r="AU9" i="32"/>
  <c r="AO10" i="32"/>
  <c r="AW10" i="32"/>
  <c r="AG11" i="32"/>
  <c r="AT11" i="31"/>
  <c r="BB11" i="31"/>
  <c r="AL12" i="31"/>
  <c r="AY112" i="31"/>
  <c r="AI113" i="31"/>
  <c r="AQ112" i="31"/>
  <c r="BC11" i="31"/>
  <c r="AM12" i="31"/>
  <c r="AU11" i="31"/>
  <c r="AW10" i="31"/>
  <c r="AO10" i="31"/>
  <c r="AG11" i="31"/>
  <c r="AX112" i="31"/>
  <c r="AP112" i="31"/>
  <c r="AH113" i="31"/>
  <c r="AQ11" i="31"/>
  <c r="AI12" i="31"/>
  <c r="AY11" i="31"/>
  <c r="AH24" i="31"/>
  <c r="AP23" i="31"/>
  <c r="AX23" i="31"/>
  <c r="AM112" i="31"/>
  <c r="AU111" i="31"/>
  <c r="BC111" i="31"/>
  <c r="BA111" i="31"/>
  <c r="AK112" i="31"/>
  <c r="AS111" i="31"/>
  <c r="AL114" i="31"/>
  <c r="BB113" i="31"/>
  <c r="AT113" i="31"/>
  <c r="AK32" i="31"/>
  <c r="AS31" i="31"/>
  <c r="BA31" i="31"/>
  <c r="AZ112" i="31"/>
  <c r="AR112" i="31"/>
  <c r="AJ113" i="31"/>
  <c r="AO111" i="31"/>
  <c r="AW111" i="31"/>
  <c r="AG112" i="31"/>
  <c r="AN111" i="31"/>
  <c r="AF112" i="31"/>
  <c r="AV111" i="31"/>
  <c r="AJ12" i="31"/>
  <c r="AR11" i="31"/>
  <c r="AZ11" i="31"/>
  <c r="AU9" i="30"/>
  <c r="BC9" i="30"/>
  <c r="AM10" i="30"/>
  <c r="AK11" i="30"/>
  <c r="AS10" i="30"/>
  <c r="BA10" i="30"/>
  <c r="BA111" i="30"/>
  <c r="AK112" i="30"/>
  <c r="AS111" i="30"/>
  <c r="BC111" i="30"/>
  <c r="AM112" i="30"/>
  <c r="AU111" i="30"/>
  <c r="AO113" i="30"/>
  <c r="AW113" i="30"/>
  <c r="AG114" i="30"/>
  <c r="AL11" i="30"/>
  <c r="AT10" i="30"/>
  <c r="BB10" i="30"/>
  <c r="BB111" i="30"/>
  <c r="AL112" i="30"/>
  <c r="AT111" i="30"/>
  <c r="AN113" i="30"/>
  <c r="AV113" i="30"/>
  <c r="AF114" i="30"/>
  <c r="AV9" i="30"/>
  <c r="AF10" i="30"/>
  <c r="AN9" i="30"/>
  <c r="AJ11" i="30"/>
  <c r="AR10" i="30"/>
  <c r="AZ10" i="30"/>
  <c r="AP113" i="30"/>
  <c r="AX113" i="30"/>
  <c r="AH114" i="30"/>
  <c r="AQ111" i="30"/>
  <c r="AY111" i="30"/>
  <c r="AI112" i="30"/>
  <c r="AX10" i="30"/>
  <c r="AH11" i="30"/>
  <c r="AP10" i="30"/>
  <c r="AZ111" i="30"/>
  <c r="AJ112" i="30"/>
  <c r="AR111" i="30"/>
  <c r="AW9" i="30"/>
  <c r="AG10" i="30"/>
  <c r="AO9" i="30"/>
  <c r="AI11" i="30"/>
  <c r="AQ10" i="30"/>
  <c r="AY10" i="30"/>
  <c r="AZ111" i="29"/>
  <c r="AJ112" i="29"/>
  <c r="AR111" i="29"/>
  <c r="AO9" i="29"/>
  <c r="AW9" i="29"/>
  <c r="AG10" i="29"/>
  <c r="AP9" i="29"/>
  <c r="AX9" i="29"/>
  <c r="AH10" i="29"/>
  <c r="AZ9" i="29"/>
  <c r="AJ10" i="29"/>
  <c r="AR9" i="29"/>
  <c r="AY9" i="29"/>
  <c r="AI10" i="29"/>
  <c r="AQ9" i="29"/>
  <c r="AN9" i="29"/>
  <c r="AV9" i="29"/>
  <c r="AF10" i="29"/>
  <c r="AO113" i="29"/>
  <c r="AW113" i="29"/>
  <c r="AG114" i="29"/>
  <c r="AM131" i="29"/>
  <c r="AU130" i="29"/>
  <c r="BC130" i="29"/>
  <c r="BA9" i="29"/>
  <c r="AK10" i="29"/>
  <c r="AS9" i="29"/>
  <c r="BB111" i="29"/>
  <c r="AL112" i="29"/>
  <c r="AT111" i="29"/>
  <c r="BB9" i="29"/>
  <c r="AL10" i="29"/>
  <c r="AT9" i="29"/>
  <c r="AH113" i="29"/>
  <c r="AP112" i="29"/>
  <c r="AX112" i="29"/>
  <c r="AY111" i="29"/>
  <c r="AI112" i="29"/>
  <c r="AQ111" i="29"/>
  <c r="BA112" i="29"/>
  <c r="AK113" i="29"/>
  <c r="AS112" i="29"/>
  <c r="AN111" i="29"/>
  <c r="AF112" i="29"/>
  <c r="AV111" i="29"/>
  <c r="AM11" i="29"/>
  <c r="AU10" i="29"/>
  <c r="BC10" i="29"/>
  <c r="AZ114" i="28"/>
  <c r="AJ115" i="28"/>
  <c r="AR114" i="28"/>
  <c r="AY10" i="28"/>
  <c r="AQ10" i="28"/>
  <c r="AI11" i="28"/>
  <c r="AF113" i="28"/>
  <c r="AN112" i="28"/>
  <c r="AV112" i="28"/>
  <c r="AZ10" i="28"/>
  <c r="AJ11" i="28"/>
  <c r="AR10" i="28"/>
  <c r="AY113" i="28"/>
  <c r="AI114" i="28"/>
  <c r="AQ113" i="28"/>
  <c r="BB11" i="28"/>
  <c r="AL12" i="28"/>
  <c r="AT11" i="28"/>
  <c r="AM26" i="28"/>
  <c r="AU25" i="28"/>
  <c r="BC25" i="28"/>
  <c r="BA111" i="28"/>
  <c r="AK112" i="28"/>
  <c r="AS111" i="28"/>
  <c r="AW9" i="28"/>
  <c r="AO9" i="28"/>
  <c r="AG10" i="28"/>
  <c r="AP111" i="28"/>
  <c r="AX111" i="28"/>
  <c r="AH112" i="28"/>
  <c r="AX10" i="28"/>
  <c r="AH11" i="28"/>
  <c r="AP10" i="28"/>
  <c r="BB111" i="28"/>
  <c r="AL112" i="28"/>
  <c r="AT111" i="28"/>
  <c r="BC114" i="28"/>
  <c r="AM115" i="28"/>
  <c r="AU114" i="28"/>
  <c r="AG112" i="28"/>
  <c r="AO111" i="28"/>
  <c r="AW111" i="28"/>
  <c r="BA53" i="28"/>
  <c r="AK54" i="28"/>
  <c r="AS53" i="28"/>
  <c r="C56" i="23"/>
  <c r="C57" i="23"/>
  <c r="C58" i="23"/>
  <c r="C59" i="23"/>
  <c r="B37" i="23"/>
  <c r="C37" i="23" s="1"/>
  <c r="A37" i="23"/>
  <c r="B36" i="23"/>
  <c r="C36" i="23" s="1"/>
  <c r="A36" i="23"/>
  <c r="B35" i="23"/>
  <c r="C35" i="23" s="1"/>
  <c r="A35" i="23"/>
  <c r="Y43" i="19"/>
  <c r="Y44" i="19"/>
  <c r="Y45" i="19"/>
  <c r="Y46" i="19"/>
  <c r="Y47" i="19"/>
  <c r="Y42" i="19"/>
  <c r="Y39" i="19"/>
  <c r="AA39" i="19" s="1"/>
  <c r="AE39" i="19" s="1"/>
  <c r="Y41" i="19"/>
  <c r="Y40" i="19"/>
  <c r="AA40" i="19" s="1"/>
  <c r="AE40" i="19" s="1"/>
  <c r="Y38" i="19"/>
  <c r="AA38" i="19" s="1"/>
  <c r="AE38" i="19" s="1"/>
  <c r="Y37" i="19"/>
  <c r="AA37" i="19" s="1"/>
  <c r="AE37" i="19" s="1"/>
  <c r="Y35" i="19"/>
  <c r="Y34" i="19"/>
  <c r="AA34" i="19" s="1"/>
  <c r="AE34" i="19" s="1"/>
  <c r="Y33" i="19"/>
  <c r="AA33" i="19" s="1"/>
  <c r="AE33" i="19" s="1"/>
  <c r="Y32" i="19"/>
  <c r="AA32" i="19" s="1"/>
  <c r="AE32" i="19" s="1"/>
  <c r="Y31" i="19"/>
  <c r="Y30" i="19"/>
  <c r="AA30" i="19" s="1"/>
  <c r="AE30" i="19" s="1"/>
  <c r="Y29" i="19"/>
  <c r="Y28" i="19"/>
  <c r="Y27" i="19"/>
  <c r="Y26" i="19"/>
  <c r="Y25" i="19"/>
  <c r="Y24" i="19"/>
  <c r="Y23" i="19"/>
  <c r="Y22" i="19"/>
  <c r="Y21" i="19"/>
  <c r="AA21" i="19" s="1"/>
  <c r="AE21" i="19" s="1"/>
  <c r="Y20" i="19"/>
  <c r="AA20" i="19" s="1"/>
  <c r="AE20" i="19" s="1"/>
  <c r="Y19" i="19"/>
  <c r="AA19" i="19" s="1"/>
  <c r="AE19" i="19" s="1"/>
  <c r="Y18" i="19"/>
  <c r="Y17" i="19"/>
  <c r="Y16" i="19"/>
  <c r="Y15" i="19"/>
  <c r="Y14" i="19"/>
  <c r="AA14" i="19" s="1"/>
  <c r="AE14" i="19" s="1"/>
  <c r="Y13" i="19"/>
  <c r="Y12" i="19"/>
  <c r="P45" i="19"/>
  <c r="BC70" i="16"/>
  <c r="BB70" i="16"/>
  <c r="BA70" i="16"/>
  <c r="AZ70" i="16"/>
  <c r="AY70" i="16"/>
  <c r="AX70" i="16"/>
  <c r="AW70" i="16"/>
  <c r="AV70" i="16"/>
  <c r="AU70" i="16"/>
  <c r="AT70" i="16"/>
  <c r="AS70" i="16"/>
  <c r="AR70" i="16"/>
  <c r="AQ70" i="16"/>
  <c r="AP70" i="16"/>
  <c r="AO70" i="16"/>
  <c r="AN70" i="16"/>
  <c r="V47" i="19"/>
  <c r="P47" i="19"/>
  <c r="J47" i="19" s="1"/>
  <c r="V46" i="19"/>
  <c r="P46" i="19"/>
  <c r="J46" i="19" s="1"/>
  <c r="V45" i="19"/>
  <c r="D58" i="18"/>
  <c r="W3" i="16"/>
  <c r="K3" i="15"/>
  <c r="D2" i="27"/>
  <c r="AN10" i="28" l="1"/>
  <c r="AF11" i="28"/>
  <c r="AV10" i="28"/>
  <c r="AM114" i="35"/>
  <c r="BC113" i="35"/>
  <c r="AN10" i="31"/>
  <c r="AF11" i="31"/>
  <c r="AV10" i="31"/>
  <c r="AB11" i="37"/>
  <c r="T12" i="37"/>
  <c r="U13" i="37"/>
  <c r="AC12" i="37"/>
  <c r="AA12" i="37"/>
  <c r="S13" i="37"/>
  <c r="AD13" i="37"/>
  <c r="V14" i="37"/>
  <c r="Y12" i="37"/>
  <c r="AG11" i="37"/>
  <c r="AE11" i="37"/>
  <c r="W12" i="37"/>
  <c r="Z10" i="37"/>
  <c r="R11" i="37"/>
  <c r="X13" i="37"/>
  <c r="AF12" i="37"/>
  <c r="AO10" i="36"/>
  <c r="AW10" i="36"/>
  <c r="AG11" i="36"/>
  <c r="BA112" i="36"/>
  <c r="AS112" i="36"/>
  <c r="AK113" i="36"/>
  <c r="AU113" i="36"/>
  <c r="BC113" i="36"/>
  <c r="AM114" i="36"/>
  <c r="AP112" i="36"/>
  <c r="AX112" i="36"/>
  <c r="AH113" i="36"/>
  <c r="AV112" i="36"/>
  <c r="AN112" i="36"/>
  <c r="AF113" i="36"/>
  <c r="AN10" i="36"/>
  <c r="AV10" i="36"/>
  <c r="AF11" i="36"/>
  <c r="AP10" i="36"/>
  <c r="AX10" i="36"/>
  <c r="AH11" i="36"/>
  <c r="AO112" i="36"/>
  <c r="AG113" i="36"/>
  <c r="AW112" i="36"/>
  <c r="BA11" i="36"/>
  <c r="AK12" i="36"/>
  <c r="AS11" i="36"/>
  <c r="AQ11" i="36"/>
  <c r="AY11" i="36"/>
  <c r="AI12" i="36"/>
  <c r="AI114" i="36"/>
  <c r="AQ113" i="36"/>
  <c r="AY113" i="36"/>
  <c r="BB10" i="36"/>
  <c r="AL11" i="36"/>
  <c r="AT10" i="36"/>
  <c r="AZ11" i="36"/>
  <c r="AJ12" i="36"/>
  <c r="AR11" i="36"/>
  <c r="AM12" i="36"/>
  <c r="AU11" i="36"/>
  <c r="BC11" i="36"/>
  <c r="BB112" i="36"/>
  <c r="AL113" i="36"/>
  <c r="AT112" i="36"/>
  <c r="AJ119" i="36"/>
  <c r="AZ118" i="36"/>
  <c r="AR118" i="36"/>
  <c r="AK114" i="35"/>
  <c r="AS113" i="35"/>
  <c r="BA113" i="35"/>
  <c r="AX11" i="35"/>
  <c r="AP11" i="35"/>
  <c r="AH12" i="35"/>
  <c r="AT113" i="35"/>
  <c r="AL114" i="35"/>
  <c r="BB113" i="35"/>
  <c r="AY132" i="35"/>
  <c r="AQ132" i="35"/>
  <c r="AJ114" i="35"/>
  <c r="AR113" i="35"/>
  <c r="AZ113" i="35"/>
  <c r="AZ10" i="35"/>
  <c r="AR10" i="35"/>
  <c r="AJ11" i="35"/>
  <c r="AH114" i="35"/>
  <c r="AX113" i="35"/>
  <c r="AP113" i="35"/>
  <c r="AT11" i="35"/>
  <c r="AL12" i="35"/>
  <c r="BB11" i="35"/>
  <c r="BC10" i="35"/>
  <c r="AU10" i="35"/>
  <c r="AM11" i="35"/>
  <c r="AN11" i="35"/>
  <c r="AF12" i="35"/>
  <c r="AV11" i="35"/>
  <c r="AG114" i="35"/>
  <c r="AO113" i="35"/>
  <c r="AW113" i="35"/>
  <c r="AU114" i="35"/>
  <c r="AM115" i="35"/>
  <c r="BC114" i="35"/>
  <c r="AQ11" i="35"/>
  <c r="AI12" i="35"/>
  <c r="AY11" i="35"/>
  <c r="AF114" i="35"/>
  <c r="AV113" i="35"/>
  <c r="AN113" i="35"/>
  <c r="AK12" i="35"/>
  <c r="AS11" i="35"/>
  <c r="BA11" i="35"/>
  <c r="AO10" i="35"/>
  <c r="AG11" i="35"/>
  <c r="AW10" i="35"/>
  <c r="AW10" i="34"/>
  <c r="AG11" i="34"/>
  <c r="AO10" i="34"/>
  <c r="AI115" i="34"/>
  <c r="AQ114" i="34"/>
  <c r="AY114" i="34"/>
  <c r="AG130" i="34"/>
  <c r="AO129" i="34"/>
  <c r="AW129" i="34"/>
  <c r="AM12" i="34"/>
  <c r="AU11" i="34"/>
  <c r="BC11" i="34"/>
  <c r="AF115" i="34"/>
  <c r="AN114" i="34"/>
  <c r="AV114" i="34"/>
  <c r="AH12" i="34"/>
  <c r="AX11" i="34"/>
  <c r="AP11" i="34"/>
  <c r="AM116" i="34"/>
  <c r="AU115" i="34"/>
  <c r="BC115" i="34"/>
  <c r="AZ114" i="34"/>
  <c r="AJ115" i="34"/>
  <c r="AR114" i="34"/>
  <c r="AS114" i="34"/>
  <c r="BA114" i="34"/>
  <c r="AK115" i="34"/>
  <c r="AT114" i="34"/>
  <c r="BB114" i="34"/>
  <c r="AL115" i="34"/>
  <c r="AH147" i="34"/>
  <c r="AP146" i="34"/>
  <c r="AX146" i="34"/>
  <c r="AK14" i="34"/>
  <c r="AS13" i="34"/>
  <c r="BA13" i="34"/>
  <c r="AT11" i="34"/>
  <c r="BB11" i="34"/>
  <c r="AL12" i="34"/>
  <c r="AN11" i="34"/>
  <c r="AF12" i="34"/>
  <c r="AV11" i="34"/>
  <c r="AJ12" i="34"/>
  <c r="AR11" i="34"/>
  <c r="AZ11" i="34"/>
  <c r="AY10" i="34"/>
  <c r="AI11" i="34"/>
  <c r="AQ10" i="34"/>
  <c r="BC11" i="33"/>
  <c r="AM12" i="33"/>
  <c r="AU11" i="33"/>
  <c r="AZ10" i="33"/>
  <c r="AJ11" i="33"/>
  <c r="AR10" i="33"/>
  <c r="AF114" i="33"/>
  <c r="AN113" i="33"/>
  <c r="AV113" i="33"/>
  <c r="AP112" i="33"/>
  <c r="AH113" i="33"/>
  <c r="AX112" i="33"/>
  <c r="AL12" i="33"/>
  <c r="AT11" i="33"/>
  <c r="BB11" i="33"/>
  <c r="AN10" i="33"/>
  <c r="AV10" i="33"/>
  <c r="AF11" i="33"/>
  <c r="AR112" i="33"/>
  <c r="AZ112" i="33"/>
  <c r="AJ113" i="33"/>
  <c r="AO10" i="33"/>
  <c r="AW10" i="33"/>
  <c r="AG11" i="33"/>
  <c r="AO112" i="33"/>
  <c r="AG113" i="33"/>
  <c r="AW112" i="33"/>
  <c r="AQ112" i="33"/>
  <c r="AY112" i="33"/>
  <c r="AI113" i="33"/>
  <c r="BB113" i="33"/>
  <c r="AT113" i="33"/>
  <c r="AL114" i="33"/>
  <c r="AX10" i="33"/>
  <c r="AH11" i="33"/>
  <c r="AP10" i="33"/>
  <c r="BA112" i="33"/>
  <c r="AK113" i="33"/>
  <c r="AS112" i="33"/>
  <c r="AY11" i="33"/>
  <c r="AQ11" i="33"/>
  <c r="AI12" i="33"/>
  <c r="BC112" i="33"/>
  <c r="AM113" i="33"/>
  <c r="AU112" i="33"/>
  <c r="BA11" i="33"/>
  <c r="AK12" i="33"/>
  <c r="AS11" i="33"/>
  <c r="AT12" i="32"/>
  <c r="BB12" i="32"/>
  <c r="AL13" i="32"/>
  <c r="BC10" i="32"/>
  <c r="AM11" i="32"/>
  <c r="AU10" i="32"/>
  <c r="AU113" i="32"/>
  <c r="AM114" i="32"/>
  <c r="BC113" i="32"/>
  <c r="AW112" i="32"/>
  <c r="AG113" i="32"/>
  <c r="AO112" i="32"/>
  <c r="AK114" i="32"/>
  <c r="AS113" i="32"/>
  <c r="BA113" i="32"/>
  <c r="BB112" i="32"/>
  <c r="AL113" i="32"/>
  <c r="AT112" i="32"/>
  <c r="AQ11" i="32"/>
  <c r="AY11" i="32"/>
  <c r="AI12" i="32"/>
  <c r="AV112" i="32"/>
  <c r="AF113" i="32"/>
  <c r="AN112" i="32"/>
  <c r="AJ114" i="32"/>
  <c r="AR113" i="32"/>
  <c r="AZ113" i="32"/>
  <c r="AP112" i="32"/>
  <c r="AH113" i="32"/>
  <c r="AX112" i="32"/>
  <c r="AO11" i="32"/>
  <c r="AW11" i="32"/>
  <c r="AG12" i="32"/>
  <c r="AR11" i="32"/>
  <c r="AZ11" i="32"/>
  <c r="AJ12" i="32"/>
  <c r="AI115" i="32"/>
  <c r="AY114" i="32"/>
  <c r="AQ114" i="32"/>
  <c r="AH12" i="32"/>
  <c r="AP11" i="32"/>
  <c r="AX11" i="32"/>
  <c r="BA10" i="32"/>
  <c r="AK11" i="32"/>
  <c r="AS10" i="32"/>
  <c r="AF12" i="32"/>
  <c r="AN11" i="32"/>
  <c r="AV11" i="32"/>
  <c r="AN112" i="31"/>
  <c r="AV112" i="31"/>
  <c r="AF113" i="31"/>
  <c r="AT12" i="31"/>
  <c r="BB12" i="31"/>
  <c r="AL13" i="31"/>
  <c r="AW11" i="31"/>
  <c r="AG12" i="31"/>
  <c r="AO11" i="31"/>
  <c r="AO112" i="31"/>
  <c r="AW112" i="31"/>
  <c r="AG113" i="31"/>
  <c r="AL115" i="31"/>
  <c r="BB114" i="31"/>
  <c r="AT114" i="31"/>
  <c r="AH25" i="31"/>
  <c r="AP24" i="31"/>
  <c r="AX24" i="31"/>
  <c r="AZ113" i="31"/>
  <c r="AR113" i="31"/>
  <c r="AJ114" i="31"/>
  <c r="BA112" i="31"/>
  <c r="AK113" i="31"/>
  <c r="AS112" i="31"/>
  <c r="AQ12" i="31"/>
  <c r="AY12" i="31"/>
  <c r="AI13" i="31"/>
  <c r="BC12" i="31"/>
  <c r="AM13" i="31"/>
  <c r="AU12" i="31"/>
  <c r="AZ12" i="31"/>
  <c r="AJ13" i="31"/>
  <c r="AR12" i="31"/>
  <c r="AK33" i="31"/>
  <c r="AS32" i="31"/>
  <c r="BA32" i="31"/>
  <c r="AM113" i="31"/>
  <c r="AU112" i="31"/>
  <c r="BC112" i="31"/>
  <c r="AX113" i="31"/>
  <c r="AP113" i="31"/>
  <c r="AH114" i="31"/>
  <c r="AY113" i="31"/>
  <c r="AI114" i="31"/>
  <c r="AQ113" i="31"/>
  <c r="AP114" i="30"/>
  <c r="AX114" i="30"/>
  <c r="AH115" i="30"/>
  <c r="BC112" i="30"/>
  <c r="AM113" i="30"/>
  <c r="AU112" i="30"/>
  <c r="AW10" i="30"/>
  <c r="AG11" i="30"/>
  <c r="AO10" i="30"/>
  <c r="BB112" i="30"/>
  <c r="AL113" i="30"/>
  <c r="AT112" i="30"/>
  <c r="BA112" i="30"/>
  <c r="AK113" i="30"/>
  <c r="AS112" i="30"/>
  <c r="AZ11" i="30"/>
  <c r="AJ12" i="30"/>
  <c r="AR11" i="30"/>
  <c r="AL12" i="30"/>
  <c r="AT11" i="30"/>
  <c r="BB11" i="30"/>
  <c r="BA11" i="30"/>
  <c r="AK12" i="30"/>
  <c r="AS11" i="30"/>
  <c r="AO114" i="30"/>
  <c r="AG115" i="30"/>
  <c r="AW114" i="30"/>
  <c r="AM11" i="30"/>
  <c r="AU10" i="30"/>
  <c r="BC10" i="30"/>
  <c r="AZ112" i="30"/>
  <c r="AJ113" i="30"/>
  <c r="AR112" i="30"/>
  <c r="AX11" i="30"/>
  <c r="AH12" i="30"/>
  <c r="AP11" i="30"/>
  <c r="AV10" i="30"/>
  <c r="AF11" i="30"/>
  <c r="AN10" i="30"/>
  <c r="AI12" i="30"/>
  <c r="AY11" i="30"/>
  <c r="AQ11" i="30"/>
  <c r="AQ112" i="30"/>
  <c r="AY112" i="30"/>
  <c r="AI113" i="30"/>
  <c r="AN114" i="30"/>
  <c r="AV114" i="30"/>
  <c r="AF115" i="30"/>
  <c r="AY112" i="29"/>
  <c r="AI113" i="29"/>
  <c r="AQ112" i="29"/>
  <c r="AN10" i="29"/>
  <c r="AV10" i="29"/>
  <c r="AF11" i="29"/>
  <c r="AO10" i="29"/>
  <c r="AW10" i="29"/>
  <c r="AG11" i="29"/>
  <c r="BA113" i="29"/>
  <c r="AK114" i="29"/>
  <c r="AS113" i="29"/>
  <c r="BA10" i="29"/>
  <c r="AK11" i="29"/>
  <c r="AS10" i="29"/>
  <c r="AO114" i="29"/>
  <c r="AG115" i="29"/>
  <c r="AW114" i="29"/>
  <c r="AZ10" i="29"/>
  <c r="AJ11" i="29"/>
  <c r="AR10" i="29"/>
  <c r="AT112" i="29"/>
  <c r="BB112" i="29"/>
  <c r="AL113" i="29"/>
  <c r="AM12" i="29"/>
  <c r="AU11" i="29"/>
  <c r="BC11" i="29"/>
  <c r="AX113" i="29"/>
  <c r="AP113" i="29"/>
  <c r="AH114" i="29"/>
  <c r="AY10" i="29"/>
  <c r="AI11" i="29"/>
  <c r="AQ10" i="29"/>
  <c r="AZ112" i="29"/>
  <c r="AR112" i="29"/>
  <c r="AJ113" i="29"/>
  <c r="AM132" i="29"/>
  <c r="AU131" i="29"/>
  <c r="BC131" i="29"/>
  <c r="AP10" i="29"/>
  <c r="AX10" i="29"/>
  <c r="AH11" i="29"/>
  <c r="AN112" i="29"/>
  <c r="AF113" i="29"/>
  <c r="AV112" i="29"/>
  <c r="BB10" i="29"/>
  <c r="AL11" i="29"/>
  <c r="AT10" i="29"/>
  <c r="BA112" i="28"/>
  <c r="AK113" i="28"/>
  <c r="AS112" i="28"/>
  <c r="AL13" i="28"/>
  <c r="AT12" i="28"/>
  <c r="BB12" i="28"/>
  <c r="AY11" i="28"/>
  <c r="AQ11" i="28"/>
  <c r="AI12" i="28"/>
  <c r="AH12" i="28"/>
  <c r="AX11" i="28"/>
  <c r="AP11" i="28"/>
  <c r="AP112" i="28"/>
  <c r="AH113" i="28"/>
  <c r="AX112" i="28"/>
  <c r="AV113" i="28"/>
  <c r="AF114" i="28"/>
  <c r="AN113" i="28"/>
  <c r="BB112" i="28"/>
  <c r="AT112" i="28"/>
  <c r="AL113" i="28"/>
  <c r="BA54" i="28"/>
  <c r="AK55" i="28"/>
  <c r="AS54" i="28"/>
  <c r="AQ114" i="28"/>
  <c r="AY114" i="28"/>
  <c r="AI115" i="28"/>
  <c r="AJ116" i="28"/>
  <c r="AR115" i="28"/>
  <c r="AZ115" i="28"/>
  <c r="AO112" i="28"/>
  <c r="AG113" i="28"/>
  <c r="AW112" i="28"/>
  <c r="AM27" i="28"/>
  <c r="AU26" i="28"/>
  <c r="BC26" i="28"/>
  <c r="AR11" i="28"/>
  <c r="AZ11" i="28"/>
  <c r="AJ12" i="28"/>
  <c r="AU115" i="28"/>
  <c r="BC115" i="28"/>
  <c r="AM116" i="28"/>
  <c r="AW10" i="28"/>
  <c r="AG11" i="28"/>
  <c r="AO10" i="28"/>
  <c r="AC20" i="19"/>
  <c r="AD18" i="19"/>
  <c r="AC35" i="19"/>
  <c r="AA43" i="19"/>
  <c r="AE43" i="19" s="1"/>
  <c r="AA42" i="19"/>
  <c r="AE42" i="19" s="1"/>
  <c r="AC43" i="19"/>
  <c r="AD27" i="19"/>
  <c r="AA27" i="19" s="1"/>
  <c r="AE27" i="19" s="1"/>
  <c r="AA17" i="19"/>
  <c r="AE17" i="19" s="1"/>
  <c r="AA25" i="19"/>
  <c r="AE25" i="19" s="1"/>
  <c r="AB27" i="19"/>
  <c r="AC17" i="19"/>
  <c r="AA35" i="19"/>
  <c r="AE35" i="19" s="1"/>
  <c r="AA41" i="19"/>
  <c r="AE41" i="19" s="1"/>
  <c r="AA18" i="19"/>
  <c r="AE18" i="19" s="1"/>
  <c r="AA26" i="19"/>
  <c r="AE26" i="19" s="1"/>
  <c r="AB26" i="19"/>
  <c r="AA15" i="19"/>
  <c r="AE15" i="19" s="1"/>
  <c r="AA16" i="19"/>
  <c r="AE16" i="19" s="1"/>
  <c r="AB18" i="19"/>
  <c r="AA24" i="19"/>
  <c r="AE24" i="19" s="1"/>
  <c r="AA31" i="19"/>
  <c r="AE31" i="19" s="1"/>
  <c r="F47" i="19"/>
  <c r="G47" i="19"/>
  <c r="F46" i="19"/>
  <c r="I47" i="19"/>
  <c r="H46" i="19"/>
  <c r="G45" i="19"/>
  <c r="F45" i="19"/>
  <c r="H45" i="19"/>
  <c r="J45" i="19"/>
  <c r="G46" i="19"/>
  <c r="H47" i="19"/>
  <c r="I45" i="19"/>
  <c r="I46" i="19"/>
  <c r="AF12" i="31" l="1"/>
  <c r="AN11" i="31"/>
  <c r="AV11" i="31"/>
  <c r="AF12" i="28"/>
  <c r="AV11" i="28"/>
  <c r="AN11" i="28"/>
  <c r="Z11" i="37"/>
  <c r="R12" i="37"/>
  <c r="AG12" i="37"/>
  <c r="Y13" i="37"/>
  <c r="AF13" i="37"/>
  <c r="X14" i="37"/>
  <c r="AD14" i="37"/>
  <c r="V15" i="37"/>
  <c r="U14" i="37"/>
  <c r="AC13" i="37"/>
  <c r="T13" i="37"/>
  <c r="AB12" i="37"/>
  <c r="W13" i="37"/>
  <c r="AE12" i="37"/>
  <c r="S14" i="37"/>
  <c r="AA13" i="37"/>
  <c r="AO113" i="36"/>
  <c r="AG114" i="36"/>
  <c r="AW113" i="36"/>
  <c r="AZ12" i="36"/>
  <c r="AJ13" i="36"/>
  <c r="AR12" i="36"/>
  <c r="AP113" i="36"/>
  <c r="AX113" i="36"/>
  <c r="AH114" i="36"/>
  <c r="AY12" i="36"/>
  <c r="AQ12" i="36"/>
  <c r="AI13" i="36"/>
  <c r="BA12" i="36"/>
  <c r="AK13" i="36"/>
  <c r="AS12" i="36"/>
  <c r="AP11" i="36"/>
  <c r="AX11" i="36"/>
  <c r="AH12" i="36"/>
  <c r="BB11" i="36"/>
  <c r="AL12" i="36"/>
  <c r="AT11" i="36"/>
  <c r="AU114" i="36"/>
  <c r="BC114" i="36"/>
  <c r="AM115" i="36"/>
  <c r="AN11" i="36"/>
  <c r="AV11" i="36"/>
  <c r="AF12" i="36"/>
  <c r="BC12" i="36"/>
  <c r="AM13" i="36"/>
  <c r="AU12" i="36"/>
  <c r="AO11" i="36"/>
  <c r="AW11" i="36"/>
  <c r="AG12" i="36"/>
  <c r="BA113" i="36"/>
  <c r="AS113" i="36"/>
  <c r="AK114" i="36"/>
  <c r="AI115" i="36"/>
  <c r="AQ114" i="36"/>
  <c r="AY114" i="36"/>
  <c r="AV113" i="36"/>
  <c r="AN113" i="36"/>
  <c r="AF114" i="36"/>
  <c r="AJ120" i="36"/>
  <c r="AZ119" i="36"/>
  <c r="AR119" i="36"/>
  <c r="BB113" i="36"/>
  <c r="AL114" i="36"/>
  <c r="AT113" i="36"/>
  <c r="AS12" i="35"/>
  <c r="BA12" i="35"/>
  <c r="AK13" i="35"/>
  <c r="AM12" i="35"/>
  <c r="AU11" i="35"/>
  <c r="BC11" i="35"/>
  <c r="AK115" i="35"/>
  <c r="AS114" i="35"/>
  <c r="BA114" i="35"/>
  <c r="AZ11" i="35"/>
  <c r="AR11" i="35"/>
  <c r="AJ12" i="35"/>
  <c r="AN12" i="35"/>
  <c r="AV12" i="35"/>
  <c r="AF13" i="35"/>
  <c r="AT12" i="35"/>
  <c r="AL13" i="35"/>
  <c r="BB12" i="35"/>
  <c r="AJ115" i="35"/>
  <c r="AZ114" i="35"/>
  <c r="AR114" i="35"/>
  <c r="AH13" i="35"/>
  <c r="AX12" i="35"/>
  <c r="AP12" i="35"/>
  <c r="AG12" i="35"/>
  <c r="AW11" i="35"/>
  <c r="AO11" i="35"/>
  <c r="AF115" i="35"/>
  <c r="AN114" i="35"/>
  <c r="AV114" i="35"/>
  <c r="AW114" i="35"/>
  <c r="AG115" i="35"/>
  <c r="AO114" i="35"/>
  <c r="AH115" i="35"/>
  <c r="AX114" i="35"/>
  <c r="AP114" i="35"/>
  <c r="AU115" i="35"/>
  <c r="BC115" i="35"/>
  <c r="AI13" i="35"/>
  <c r="AY12" i="35"/>
  <c r="AQ12" i="35"/>
  <c r="AQ133" i="35"/>
  <c r="AY133" i="35"/>
  <c r="AI134" i="35"/>
  <c r="AT114" i="35"/>
  <c r="BB114" i="35"/>
  <c r="AL115" i="35"/>
  <c r="AG131" i="34"/>
  <c r="AW130" i="34"/>
  <c r="AO130" i="34"/>
  <c r="AT115" i="34"/>
  <c r="AL116" i="34"/>
  <c r="BB115" i="34"/>
  <c r="AJ116" i="34"/>
  <c r="AR115" i="34"/>
  <c r="AZ115" i="34"/>
  <c r="AX12" i="34"/>
  <c r="AP12" i="34"/>
  <c r="AH13" i="34"/>
  <c r="AJ13" i="34"/>
  <c r="AZ12" i="34"/>
  <c r="AR12" i="34"/>
  <c r="AX147" i="34"/>
  <c r="AH148" i="34"/>
  <c r="AP147" i="34"/>
  <c r="AF13" i="34"/>
  <c r="AV12" i="34"/>
  <c r="AN12" i="34"/>
  <c r="AK15" i="34"/>
  <c r="AS14" i="34"/>
  <c r="BA14" i="34"/>
  <c r="AS115" i="34"/>
  <c r="AK116" i="34"/>
  <c r="BA115" i="34"/>
  <c r="AW11" i="34"/>
  <c r="AG12" i="34"/>
  <c r="AO11" i="34"/>
  <c r="AY11" i="34"/>
  <c r="AI12" i="34"/>
  <c r="AQ11" i="34"/>
  <c r="AV115" i="34"/>
  <c r="AF116" i="34"/>
  <c r="AN115" i="34"/>
  <c r="AI116" i="34"/>
  <c r="AQ115" i="34"/>
  <c r="AY115" i="34"/>
  <c r="AM117" i="34"/>
  <c r="AU116" i="34"/>
  <c r="BC116" i="34"/>
  <c r="BB12" i="34"/>
  <c r="AL13" i="34"/>
  <c r="AT12" i="34"/>
  <c r="AM13" i="34"/>
  <c r="AU12" i="34"/>
  <c r="BC12" i="34"/>
  <c r="AX11" i="33"/>
  <c r="AH12" i="33"/>
  <c r="AP11" i="33"/>
  <c r="AM13" i="33"/>
  <c r="BC12" i="33"/>
  <c r="AU12" i="33"/>
  <c r="BC113" i="33"/>
  <c r="AM114" i="33"/>
  <c r="AU113" i="33"/>
  <c r="AN11" i="33"/>
  <c r="AV11" i="33"/>
  <c r="AF12" i="33"/>
  <c r="AP113" i="33"/>
  <c r="AH114" i="33"/>
  <c r="AX113" i="33"/>
  <c r="AZ11" i="33"/>
  <c r="AJ12" i="33"/>
  <c r="AR11" i="33"/>
  <c r="AY12" i="33"/>
  <c r="AQ12" i="33"/>
  <c r="AI13" i="33"/>
  <c r="AO11" i="33"/>
  <c r="AW11" i="33"/>
  <c r="AG12" i="33"/>
  <c r="AO113" i="33"/>
  <c r="AG114" i="33"/>
  <c r="AW113" i="33"/>
  <c r="BB114" i="33"/>
  <c r="AT114" i="33"/>
  <c r="AL115" i="33"/>
  <c r="AR113" i="33"/>
  <c r="AZ113" i="33"/>
  <c r="AJ114" i="33"/>
  <c r="BA12" i="33"/>
  <c r="AK13" i="33"/>
  <c r="AS12" i="33"/>
  <c r="BA113" i="33"/>
  <c r="AK114" i="33"/>
  <c r="AS113" i="33"/>
  <c r="AQ113" i="33"/>
  <c r="AY113" i="33"/>
  <c r="AI114" i="33"/>
  <c r="AL13" i="33"/>
  <c r="AT12" i="33"/>
  <c r="BB12" i="33"/>
  <c r="AF115" i="33"/>
  <c r="AN114" i="33"/>
  <c r="AV114" i="33"/>
  <c r="AW113" i="32"/>
  <c r="AG114" i="32"/>
  <c r="AO113" i="32"/>
  <c r="BA11" i="32"/>
  <c r="AK12" i="32"/>
  <c r="AS11" i="32"/>
  <c r="AO12" i="32"/>
  <c r="AW12" i="32"/>
  <c r="AG13" i="32"/>
  <c r="AV113" i="32"/>
  <c r="AF114" i="32"/>
  <c r="AN113" i="32"/>
  <c r="AY115" i="32"/>
  <c r="AQ115" i="32"/>
  <c r="BC11" i="32"/>
  <c r="AM12" i="32"/>
  <c r="AU11" i="32"/>
  <c r="BB113" i="32"/>
  <c r="AL114" i="32"/>
  <c r="AT113" i="32"/>
  <c r="AR12" i="32"/>
  <c r="AZ12" i="32"/>
  <c r="AJ13" i="32"/>
  <c r="AQ12" i="32"/>
  <c r="AY12" i="32"/>
  <c r="AI13" i="32"/>
  <c r="AP113" i="32"/>
  <c r="AH114" i="32"/>
  <c r="AX113" i="32"/>
  <c r="AT13" i="32"/>
  <c r="BB13" i="32"/>
  <c r="AL14" i="32"/>
  <c r="AK115" i="32"/>
  <c r="AS114" i="32"/>
  <c r="BA114" i="32"/>
  <c r="AF13" i="32"/>
  <c r="AN12" i="32"/>
  <c r="AV12" i="32"/>
  <c r="AU114" i="32"/>
  <c r="AM115" i="32"/>
  <c r="BC114" i="32"/>
  <c r="AH13" i="32"/>
  <c r="AP12" i="32"/>
  <c r="AX12" i="32"/>
  <c r="AJ115" i="32"/>
  <c r="AR114" i="32"/>
  <c r="AZ114" i="32"/>
  <c r="AY114" i="31"/>
  <c r="AI115" i="31"/>
  <c r="AQ114" i="31"/>
  <c r="AJ14" i="31"/>
  <c r="AR13" i="31"/>
  <c r="AZ13" i="31"/>
  <c r="AQ13" i="31"/>
  <c r="AI14" i="31"/>
  <c r="AY13" i="31"/>
  <c r="AL116" i="31"/>
  <c r="BB115" i="31"/>
  <c r="AT115" i="31"/>
  <c r="BA113" i="31"/>
  <c r="AK114" i="31"/>
  <c r="AS113" i="31"/>
  <c r="AO113" i="31"/>
  <c r="AW113" i="31"/>
  <c r="AG114" i="31"/>
  <c r="AN113" i="31"/>
  <c r="AV113" i="31"/>
  <c r="AF114" i="31"/>
  <c r="AX114" i="31"/>
  <c r="AP114" i="31"/>
  <c r="AH115" i="31"/>
  <c r="AK34" i="31"/>
  <c r="AS33" i="31"/>
  <c r="BA33" i="31"/>
  <c r="AZ114" i="31"/>
  <c r="AJ115" i="31"/>
  <c r="AR114" i="31"/>
  <c r="AW12" i="31"/>
  <c r="AG13" i="31"/>
  <c r="AO12" i="31"/>
  <c r="BC13" i="31"/>
  <c r="AM14" i="31"/>
  <c r="AU13" i="31"/>
  <c r="AM114" i="31"/>
  <c r="AU113" i="31"/>
  <c r="BC113" i="31"/>
  <c r="AH26" i="31"/>
  <c r="AP25" i="31"/>
  <c r="AX25" i="31"/>
  <c r="AT13" i="31"/>
  <c r="BB13" i="31"/>
  <c r="AL14" i="31"/>
  <c r="BC113" i="30"/>
  <c r="AM114" i="30"/>
  <c r="AU113" i="30"/>
  <c r="AZ12" i="30"/>
  <c r="AJ13" i="30"/>
  <c r="AR12" i="30"/>
  <c r="AP115" i="30"/>
  <c r="AX115" i="30"/>
  <c r="AH116" i="30"/>
  <c r="AZ113" i="30"/>
  <c r="AJ114" i="30"/>
  <c r="AR113" i="30"/>
  <c r="AL13" i="30"/>
  <c r="BB12" i="30"/>
  <c r="AT12" i="30"/>
  <c r="BA113" i="30"/>
  <c r="AK114" i="30"/>
  <c r="AS113" i="30"/>
  <c r="AQ113" i="30"/>
  <c r="AY113" i="30"/>
  <c r="AI114" i="30"/>
  <c r="BB113" i="30"/>
  <c r="AL114" i="30"/>
  <c r="AT113" i="30"/>
  <c r="AX12" i="30"/>
  <c r="AP12" i="30"/>
  <c r="AH13" i="30"/>
  <c r="AU11" i="30"/>
  <c r="AM12" i="30"/>
  <c r="BC11" i="30"/>
  <c r="AN115" i="30"/>
  <c r="AV115" i="30"/>
  <c r="AF116" i="30"/>
  <c r="AV11" i="30"/>
  <c r="AN11" i="30"/>
  <c r="AF12" i="30"/>
  <c r="BA12" i="30"/>
  <c r="AK13" i="30"/>
  <c r="AS12" i="30"/>
  <c r="AI13" i="30"/>
  <c r="AQ12" i="30"/>
  <c r="AY12" i="30"/>
  <c r="AO115" i="30"/>
  <c r="AG116" i="30"/>
  <c r="AW115" i="30"/>
  <c r="AW11" i="30"/>
  <c r="AG12" i="30"/>
  <c r="AO11" i="30"/>
  <c r="BA11" i="29"/>
  <c r="AK12" i="29"/>
  <c r="AS11" i="29"/>
  <c r="BB11" i="29"/>
  <c r="AL12" i="29"/>
  <c r="AT11" i="29"/>
  <c r="AN11" i="29"/>
  <c r="AV11" i="29"/>
  <c r="AF12" i="29"/>
  <c r="AZ113" i="29"/>
  <c r="AJ114" i="29"/>
  <c r="AR113" i="29"/>
  <c r="BA114" i="29"/>
  <c r="AK115" i="29"/>
  <c r="AS114" i="29"/>
  <c r="AO115" i="29"/>
  <c r="AW115" i="29"/>
  <c r="AG116" i="29"/>
  <c r="AN113" i="29"/>
  <c r="AV113" i="29"/>
  <c r="AF114" i="29"/>
  <c r="AP11" i="29"/>
  <c r="AX11" i="29"/>
  <c r="AH12" i="29"/>
  <c r="AY11" i="29"/>
  <c r="AI12" i="29"/>
  <c r="AQ11" i="29"/>
  <c r="AM13" i="29"/>
  <c r="AU12" i="29"/>
  <c r="BC12" i="29"/>
  <c r="AM133" i="29"/>
  <c r="AU132" i="29"/>
  <c r="BC132" i="29"/>
  <c r="AH115" i="29"/>
  <c r="AP114" i="29"/>
  <c r="AX114" i="29"/>
  <c r="AL114" i="29"/>
  <c r="AT113" i="29"/>
  <c r="BB113" i="29"/>
  <c r="AZ11" i="29"/>
  <c r="AJ12" i="29"/>
  <c r="AR11" i="29"/>
  <c r="AO11" i="29"/>
  <c r="AW11" i="29"/>
  <c r="AG12" i="29"/>
  <c r="AY113" i="29"/>
  <c r="AI114" i="29"/>
  <c r="AQ113" i="29"/>
  <c r="AJ117" i="28"/>
  <c r="AR116" i="28"/>
  <c r="AZ116" i="28"/>
  <c r="AM117" i="28"/>
  <c r="AU116" i="28"/>
  <c r="BC116" i="28"/>
  <c r="AO113" i="28"/>
  <c r="AW113" i="28"/>
  <c r="AG114" i="28"/>
  <c r="AI116" i="28"/>
  <c r="AQ115" i="28"/>
  <c r="AY115" i="28"/>
  <c r="BB113" i="28"/>
  <c r="AL114" i="28"/>
  <c r="AT113" i="28"/>
  <c r="BB13" i="28"/>
  <c r="AL14" i="28"/>
  <c r="AT13" i="28"/>
  <c r="AP113" i="28"/>
  <c r="AX113" i="28"/>
  <c r="AH114" i="28"/>
  <c r="AJ13" i="28"/>
  <c r="AR12" i="28"/>
  <c r="AZ12" i="28"/>
  <c r="AH13" i="28"/>
  <c r="AP12" i="28"/>
  <c r="AX12" i="28"/>
  <c r="AY12" i="28"/>
  <c r="AI13" i="28"/>
  <c r="AQ12" i="28"/>
  <c r="AS55" i="28"/>
  <c r="AK56" i="28"/>
  <c r="BA55" i="28"/>
  <c r="AF115" i="28"/>
  <c r="AN114" i="28"/>
  <c r="AV114" i="28"/>
  <c r="BA113" i="28"/>
  <c r="AK114" i="28"/>
  <c r="AS113" i="28"/>
  <c r="AW11" i="28"/>
  <c r="AG12" i="28"/>
  <c r="AO11" i="28"/>
  <c r="AM28" i="28"/>
  <c r="AU27" i="28"/>
  <c r="BC27" i="28"/>
  <c r="J12" i="24"/>
  <c r="AC109" i="16"/>
  <c r="AN12" i="28" l="1"/>
  <c r="AV12" i="28"/>
  <c r="AF13" i="28"/>
  <c r="AN12" i="31"/>
  <c r="AV12" i="31"/>
  <c r="AF13" i="31"/>
  <c r="T14" i="37"/>
  <c r="AB13" i="37"/>
  <c r="AF14" i="37"/>
  <c r="X15" i="37"/>
  <c r="AA14" i="37"/>
  <c r="S15" i="37"/>
  <c r="AG13" i="37"/>
  <c r="Y14" i="37"/>
  <c r="Z12" i="37"/>
  <c r="R13" i="37"/>
  <c r="AE13" i="37"/>
  <c r="W14" i="37"/>
  <c r="AC14" i="37"/>
  <c r="U15" i="37"/>
  <c r="AD15" i="37"/>
  <c r="V16" i="37"/>
  <c r="AN12" i="36"/>
  <c r="AV12" i="36"/>
  <c r="AF13" i="36"/>
  <c r="BB12" i="36"/>
  <c r="AL13" i="36"/>
  <c r="AT12" i="36"/>
  <c r="AZ120" i="36"/>
  <c r="AR120" i="36"/>
  <c r="BA13" i="36"/>
  <c r="AK14" i="36"/>
  <c r="AS13" i="36"/>
  <c r="AZ13" i="36"/>
  <c r="AJ14" i="36"/>
  <c r="AR13" i="36"/>
  <c r="AO12" i="36"/>
  <c r="AW12" i="36"/>
  <c r="AG13" i="36"/>
  <c r="AY13" i="36"/>
  <c r="AI14" i="36"/>
  <c r="AQ13" i="36"/>
  <c r="AU115" i="36"/>
  <c r="BC115" i="36"/>
  <c r="AM116" i="36"/>
  <c r="AO114" i="36"/>
  <c r="AG115" i="36"/>
  <c r="AW114" i="36"/>
  <c r="BA114" i="36"/>
  <c r="AS114" i="36"/>
  <c r="AK115" i="36"/>
  <c r="AV114" i="36"/>
  <c r="AN114" i="36"/>
  <c r="AF115" i="36"/>
  <c r="BB114" i="36"/>
  <c r="AL115" i="36"/>
  <c r="AT114" i="36"/>
  <c r="AM14" i="36"/>
  <c r="BC13" i="36"/>
  <c r="AU13" i="36"/>
  <c r="AP12" i="36"/>
  <c r="AX12" i="36"/>
  <c r="AH13" i="36"/>
  <c r="AP114" i="36"/>
  <c r="AX114" i="36"/>
  <c r="AH115" i="36"/>
  <c r="AI116" i="36"/>
  <c r="AQ115" i="36"/>
  <c r="AY115" i="36"/>
  <c r="AI135" i="35"/>
  <c r="AY134" i="35"/>
  <c r="AQ134" i="35"/>
  <c r="AW12" i="35"/>
  <c r="AO12" i="35"/>
  <c r="AG13" i="35"/>
  <c r="BB13" i="35"/>
  <c r="AT13" i="35"/>
  <c r="AL14" i="35"/>
  <c r="BA115" i="35"/>
  <c r="AS115" i="35"/>
  <c r="AP115" i="35"/>
  <c r="AX115" i="35"/>
  <c r="AN13" i="35"/>
  <c r="AV13" i="35"/>
  <c r="AF14" i="35"/>
  <c r="AZ12" i="35"/>
  <c r="AR12" i="35"/>
  <c r="AJ13" i="35"/>
  <c r="AM13" i="35"/>
  <c r="BC12" i="35"/>
  <c r="AU12" i="35"/>
  <c r="AO115" i="35"/>
  <c r="AW115" i="35"/>
  <c r="AY13" i="35"/>
  <c r="AQ13" i="35"/>
  <c r="AI14" i="35"/>
  <c r="AP13" i="35"/>
  <c r="AX13" i="35"/>
  <c r="AH14" i="35"/>
  <c r="AK14" i="35"/>
  <c r="BA13" i="35"/>
  <c r="AS13" i="35"/>
  <c r="AT115" i="35"/>
  <c r="BB115" i="35"/>
  <c r="AU116" i="35"/>
  <c r="BC116" i="35"/>
  <c r="AM117" i="35"/>
  <c r="AN115" i="35"/>
  <c r="AV115" i="35"/>
  <c r="AR115" i="35"/>
  <c r="AZ115" i="35"/>
  <c r="AK16" i="34"/>
  <c r="AS15" i="34"/>
  <c r="BA15" i="34"/>
  <c r="AT116" i="34"/>
  <c r="AL117" i="34"/>
  <c r="BB116" i="34"/>
  <c r="AM14" i="34"/>
  <c r="AU13" i="34"/>
  <c r="BC13" i="34"/>
  <c r="AY116" i="34"/>
  <c r="AI117" i="34"/>
  <c r="AQ116" i="34"/>
  <c r="AX13" i="34"/>
  <c r="AP13" i="34"/>
  <c r="AH14" i="34"/>
  <c r="BC117" i="34"/>
  <c r="AM118" i="34"/>
  <c r="AU117" i="34"/>
  <c r="AZ13" i="34"/>
  <c r="AR13" i="34"/>
  <c r="AJ14" i="34"/>
  <c r="AW12" i="34"/>
  <c r="AG13" i="34"/>
  <c r="AO12" i="34"/>
  <c r="AG132" i="34"/>
  <c r="AW131" i="34"/>
  <c r="AO131" i="34"/>
  <c r="AY12" i="34"/>
  <c r="AI13" i="34"/>
  <c r="AQ12" i="34"/>
  <c r="AL14" i="34"/>
  <c r="AT13" i="34"/>
  <c r="BB13" i="34"/>
  <c r="AN13" i="34"/>
  <c r="AF14" i="34"/>
  <c r="AV13" i="34"/>
  <c r="AV116" i="34"/>
  <c r="AF117" i="34"/>
  <c r="AN116" i="34"/>
  <c r="AS116" i="34"/>
  <c r="BA116" i="34"/>
  <c r="AK117" i="34"/>
  <c r="AX148" i="34"/>
  <c r="AH149" i="34"/>
  <c r="AP148" i="34"/>
  <c r="AZ116" i="34"/>
  <c r="AJ117" i="34"/>
  <c r="AR116" i="34"/>
  <c r="AN12" i="33"/>
  <c r="AV12" i="33"/>
  <c r="AF13" i="33"/>
  <c r="AF116" i="33"/>
  <c r="AN115" i="33"/>
  <c r="AV115" i="33"/>
  <c r="AL14" i="33"/>
  <c r="AT13" i="33"/>
  <c r="BB13" i="33"/>
  <c r="AR114" i="33"/>
  <c r="AZ114" i="33"/>
  <c r="AJ115" i="33"/>
  <c r="AX12" i="33"/>
  <c r="AH13" i="33"/>
  <c r="AP12" i="33"/>
  <c r="AQ13" i="33"/>
  <c r="AY13" i="33"/>
  <c r="AI14" i="33"/>
  <c r="AO114" i="33"/>
  <c r="AG115" i="33"/>
  <c r="AW114" i="33"/>
  <c r="AQ114" i="33"/>
  <c r="AY114" i="33"/>
  <c r="AI115" i="33"/>
  <c r="AZ12" i="33"/>
  <c r="AJ13" i="33"/>
  <c r="AR12" i="33"/>
  <c r="AO12" i="33"/>
  <c r="AW12" i="33"/>
  <c r="AG13" i="33"/>
  <c r="BC114" i="33"/>
  <c r="AM115" i="33"/>
  <c r="AU114" i="33"/>
  <c r="BB115" i="33"/>
  <c r="AT115" i="33"/>
  <c r="AL116" i="33"/>
  <c r="AP114" i="33"/>
  <c r="AH115" i="33"/>
  <c r="AX114" i="33"/>
  <c r="AM14" i="33"/>
  <c r="AU13" i="33"/>
  <c r="BC13" i="33"/>
  <c r="BA13" i="33"/>
  <c r="AK14" i="33"/>
  <c r="AS13" i="33"/>
  <c r="BA114" i="33"/>
  <c r="AK115" i="33"/>
  <c r="AS114" i="33"/>
  <c r="AW114" i="32"/>
  <c r="AG115" i="32"/>
  <c r="AO114" i="32"/>
  <c r="AH14" i="32"/>
  <c r="AP13" i="32"/>
  <c r="AX13" i="32"/>
  <c r="AF14" i="32"/>
  <c r="AN13" i="32"/>
  <c r="AV13" i="32"/>
  <c r="AR13" i="32"/>
  <c r="AZ13" i="32"/>
  <c r="AJ14" i="32"/>
  <c r="AV114" i="32"/>
  <c r="AF115" i="32"/>
  <c r="AN114" i="32"/>
  <c r="AQ13" i="32"/>
  <c r="AY13" i="32"/>
  <c r="AI14" i="32"/>
  <c r="AU115" i="32"/>
  <c r="BC115" i="32"/>
  <c r="AS115" i="32"/>
  <c r="BA115" i="32"/>
  <c r="AI117" i="32"/>
  <c r="AY116" i="32"/>
  <c r="AQ116" i="32"/>
  <c r="AO13" i="32"/>
  <c r="AW13" i="32"/>
  <c r="AG14" i="32"/>
  <c r="BB114" i="32"/>
  <c r="AL115" i="32"/>
  <c r="AT114" i="32"/>
  <c r="AP114" i="32"/>
  <c r="AH115" i="32"/>
  <c r="AX114" i="32"/>
  <c r="BA12" i="32"/>
  <c r="AK13" i="32"/>
  <c r="AS12" i="32"/>
  <c r="BC12" i="32"/>
  <c r="AM13" i="32"/>
  <c r="AU12" i="32"/>
  <c r="AR115" i="32"/>
  <c r="AZ115" i="32"/>
  <c r="AT14" i="32"/>
  <c r="BB14" i="32"/>
  <c r="AL15" i="32"/>
  <c r="AW13" i="31"/>
  <c r="AG14" i="31"/>
  <c r="AO13" i="31"/>
  <c r="AH27" i="31"/>
  <c r="AP26" i="31"/>
  <c r="AX26" i="31"/>
  <c r="AO114" i="31"/>
  <c r="AW114" i="31"/>
  <c r="AG115" i="31"/>
  <c r="AQ14" i="31"/>
  <c r="AY14" i="31"/>
  <c r="AI15" i="31"/>
  <c r="AL117" i="31"/>
  <c r="BB116" i="31"/>
  <c r="AT116" i="31"/>
  <c r="BA114" i="31"/>
  <c r="AK115" i="31"/>
  <c r="AS114" i="31"/>
  <c r="BC14" i="31"/>
  <c r="AU14" i="31"/>
  <c r="AM15" i="31"/>
  <c r="AX115" i="31"/>
  <c r="AP115" i="31"/>
  <c r="AH116" i="31"/>
  <c r="AZ14" i="31"/>
  <c r="AJ15" i="31"/>
  <c r="AR14" i="31"/>
  <c r="AZ115" i="31"/>
  <c r="AJ116" i="31"/>
  <c r="AR115" i="31"/>
  <c r="AM115" i="31"/>
  <c r="AU114" i="31"/>
  <c r="BC114" i="31"/>
  <c r="AS34" i="31"/>
  <c r="BA34" i="31"/>
  <c r="AK35" i="31"/>
  <c r="AT14" i="31"/>
  <c r="AL15" i="31"/>
  <c r="BB14" i="31"/>
  <c r="AN114" i="31"/>
  <c r="AV114" i="31"/>
  <c r="AF115" i="31"/>
  <c r="AY115" i="31"/>
  <c r="AI116" i="31"/>
  <c r="AQ115" i="31"/>
  <c r="AI14" i="30"/>
  <c r="AQ13" i="30"/>
  <c r="AY13" i="30"/>
  <c r="AU12" i="30"/>
  <c r="BC12" i="30"/>
  <c r="AM13" i="30"/>
  <c r="BB114" i="30"/>
  <c r="AL115" i="30"/>
  <c r="AT114" i="30"/>
  <c r="AJ14" i="30"/>
  <c r="AR13" i="30"/>
  <c r="AZ13" i="30"/>
  <c r="AK14" i="30"/>
  <c r="AS13" i="30"/>
  <c r="BA13" i="30"/>
  <c r="AQ114" i="30"/>
  <c r="AY114" i="30"/>
  <c r="AI115" i="30"/>
  <c r="AO116" i="30"/>
  <c r="AW116" i="30"/>
  <c r="AG117" i="30"/>
  <c r="AP116" i="30"/>
  <c r="AX116" i="30"/>
  <c r="AH117" i="30"/>
  <c r="BA114" i="30"/>
  <c r="AS114" i="30"/>
  <c r="AK115" i="30"/>
  <c r="AG13" i="30"/>
  <c r="AO12" i="30"/>
  <c r="AW12" i="30"/>
  <c r="AZ114" i="30"/>
  <c r="AJ115" i="30"/>
  <c r="AR114" i="30"/>
  <c r="BC114" i="30"/>
  <c r="AM115" i="30"/>
  <c r="AU114" i="30"/>
  <c r="AL14" i="30"/>
  <c r="AT13" i="30"/>
  <c r="BB13" i="30"/>
  <c r="AX13" i="30"/>
  <c r="AP13" i="30"/>
  <c r="AH14" i="30"/>
  <c r="AF13" i="30"/>
  <c r="AN12" i="30"/>
  <c r="AV12" i="30"/>
  <c r="AN116" i="30"/>
  <c r="AV116" i="30"/>
  <c r="AF117" i="30"/>
  <c r="AX115" i="29"/>
  <c r="AP115" i="29"/>
  <c r="AH116" i="29"/>
  <c r="AP12" i="29"/>
  <c r="AX12" i="29"/>
  <c r="AH13" i="29"/>
  <c r="AN114" i="29"/>
  <c r="AF115" i="29"/>
  <c r="AV114" i="29"/>
  <c r="AZ12" i="29"/>
  <c r="AJ13" i="29"/>
  <c r="AR12" i="29"/>
  <c r="AY12" i="29"/>
  <c r="AI13" i="29"/>
  <c r="AQ12" i="29"/>
  <c r="AZ114" i="29"/>
  <c r="AR114" i="29"/>
  <c r="AJ115" i="29"/>
  <c r="AT114" i="29"/>
  <c r="BB114" i="29"/>
  <c r="AL115" i="29"/>
  <c r="AO116" i="29"/>
  <c r="AG117" i="29"/>
  <c r="AW116" i="29"/>
  <c r="BB12" i="29"/>
  <c r="AT12" i="29"/>
  <c r="AL13" i="29"/>
  <c r="BA12" i="29"/>
  <c r="AK13" i="29"/>
  <c r="AS12" i="29"/>
  <c r="AM14" i="29"/>
  <c r="AU13" i="29"/>
  <c r="BC13" i="29"/>
  <c r="AO12" i="29"/>
  <c r="AW12" i="29"/>
  <c r="AG13" i="29"/>
  <c r="AM134" i="29"/>
  <c r="AU133" i="29"/>
  <c r="BC133" i="29"/>
  <c r="AY114" i="29"/>
  <c r="AI115" i="29"/>
  <c r="AQ114" i="29"/>
  <c r="BA115" i="29"/>
  <c r="AK116" i="29"/>
  <c r="AS115" i="29"/>
  <c r="AN12" i="29"/>
  <c r="AV12" i="29"/>
  <c r="AF13" i="29"/>
  <c r="AY13" i="28"/>
  <c r="AI14" i="28"/>
  <c r="AQ13" i="28"/>
  <c r="BA114" i="28"/>
  <c r="AK115" i="28"/>
  <c r="AS114" i="28"/>
  <c r="AZ117" i="28"/>
  <c r="AJ118" i="28"/>
  <c r="AR117" i="28"/>
  <c r="BB114" i="28"/>
  <c r="AL115" i="28"/>
  <c r="AT114" i="28"/>
  <c r="BC117" i="28"/>
  <c r="AM118" i="28"/>
  <c r="AU117" i="28"/>
  <c r="AR13" i="28"/>
  <c r="AZ13" i="28"/>
  <c r="AJ14" i="28"/>
  <c r="AM29" i="28"/>
  <c r="AU28" i="28"/>
  <c r="BC28" i="28"/>
  <c r="AP114" i="28"/>
  <c r="AX114" i="28"/>
  <c r="AH115" i="28"/>
  <c r="AS56" i="28"/>
  <c r="BA56" i="28"/>
  <c r="AK57" i="28"/>
  <c r="AX13" i="28"/>
  <c r="AH14" i="28"/>
  <c r="AP13" i="28"/>
  <c r="AY116" i="28"/>
  <c r="AI117" i="28"/>
  <c r="AQ116" i="28"/>
  <c r="AF116" i="28"/>
  <c r="AN115" i="28"/>
  <c r="AV115" i="28"/>
  <c r="AW12" i="28"/>
  <c r="AO12" i="28"/>
  <c r="AG13" i="28"/>
  <c r="BB14" i="28"/>
  <c r="AL15" i="28"/>
  <c r="AT14" i="28"/>
  <c r="AO114" i="28"/>
  <c r="AG115" i="28"/>
  <c r="AW114" i="28"/>
  <c r="AC70" i="16"/>
  <c r="AC6" i="16" s="1"/>
  <c r="A8" i="24"/>
  <c r="F12" i="24"/>
  <c r="C4" i="24"/>
  <c r="C8" i="24"/>
  <c r="B12" i="24"/>
  <c r="A12" i="24"/>
  <c r="G4" i="24"/>
  <c r="E4" i="24"/>
  <c r="H12" i="24"/>
  <c r="L12" i="24"/>
  <c r="A4" i="24"/>
  <c r="AV13" i="31" l="1"/>
  <c r="AF14" i="31"/>
  <c r="AN13" i="31"/>
  <c r="AN13" i="28"/>
  <c r="AF14" i="28"/>
  <c r="AV13" i="28"/>
  <c r="AE14" i="37"/>
  <c r="W15" i="37"/>
  <c r="R14" i="37"/>
  <c r="Z13" i="37"/>
  <c r="AC15" i="37"/>
  <c r="U16" i="37"/>
  <c r="X16" i="37"/>
  <c r="AF15" i="37"/>
  <c r="AG14" i="37"/>
  <c r="Y15" i="37"/>
  <c r="AB14" i="37"/>
  <c r="T15" i="37"/>
  <c r="V17" i="37"/>
  <c r="AD16" i="37"/>
  <c r="AA15" i="37"/>
  <c r="S16" i="37"/>
  <c r="AV115" i="36"/>
  <c r="AN115" i="36"/>
  <c r="AF116" i="36"/>
  <c r="AO115" i="36"/>
  <c r="AG116" i="36"/>
  <c r="AW115" i="36"/>
  <c r="AY14" i="36"/>
  <c r="AI15" i="36"/>
  <c r="AQ14" i="36"/>
  <c r="BA14" i="36"/>
  <c r="AK15" i="36"/>
  <c r="AS14" i="36"/>
  <c r="BB13" i="36"/>
  <c r="AL14" i="36"/>
  <c r="AT13" i="36"/>
  <c r="AP13" i="36"/>
  <c r="AX13" i="36"/>
  <c r="AH14" i="36"/>
  <c r="AN13" i="36"/>
  <c r="AV13" i="36"/>
  <c r="AF14" i="36"/>
  <c r="AO13" i="36"/>
  <c r="AW13" i="36"/>
  <c r="AG14" i="36"/>
  <c r="AU116" i="36"/>
  <c r="BC116" i="36"/>
  <c r="AM117" i="36"/>
  <c r="AZ14" i="36"/>
  <c r="AJ15" i="36"/>
  <c r="AR14" i="36"/>
  <c r="AJ122" i="36"/>
  <c r="AZ121" i="36"/>
  <c r="AR121" i="36"/>
  <c r="BA115" i="36"/>
  <c r="AS115" i="36"/>
  <c r="AK116" i="36"/>
  <c r="AP115" i="36"/>
  <c r="AX115" i="36"/>
  <c r="AH116" i="36"/>
  <c r="AI117" i="36"/>
  <c r="AQ116" i="36"/>
  <c r="AY116" i="36"/>
  <c r="BC14" i="36"/>
  <c r="AM15" i="36"/>
  <c r="AU14" i="36"/>
  <c r="BB115" i="36"/>
  <c r="AL116" i="36"/>
  <c r="AT115" i="36"/>
  <c r="AU117" i="35"/>
  <c r="AM118" i="35"/>
  <c r="BC117" i="35"/>
  <c r="AJ117" i="35"/>
  <c r="AR116" i="35"/>
  <c r="AZ116" i="35"/>
  <c r="AY14" i="35"/>
  <c r="AQ14" i="35"/>
  <c r="AI15" i="35"/>
  <c r="AH117" i="35"/>
  <c r="AX116" i="35"/>
  <c r="AP116" i="35"/>
  <c r="AT116" i="35"/>
  <c r="AL117" i="35"/>
  <c r="BB116" i="35"/>
  <c r="AU13" i="35"/>
  <c r="BC13" i="35"/>
  <c r="AM14" i="35"/>
  <c r="AK117" i="35"/>
  <c r="AS116" i="35"/>
  <c r="BA116" i="35"/>
  <c r="AZ13" i="35"/>
  <c r="AJ14" i="35"/>
  <c r="AR13" i="35"/>
  <c r="AL15" i="35"/>
  <c r="BB14" i="35"/>
  <c r="AT14" i="35"/>
  <c r="AY135" i="35"/>
  <c r="AQ135" i="35"/>
  <c r="AI136" i="35"/>
  <c r="AX14" i="35"/>
  <c r="AP14" i="35"/>
  <c r="AH15" i="35"/>
  <c r="AN14" i="35"/>
  <c r="AF15" i="35"/>
  <c r="AV14" i="35"/>
  <c r="AW13" i="35"/>
  <c r="AO13" i="35"/>
  <c r="AG14" i="35"/>
  <c r="BA14" i="35"/>
  <c r="AS14" i="35"/>
  <c r="AK15" i="35"/>
  <c r="AN116" i="35"/>
  <c r="AF117" i="35"/>
  <c r="AV116" i="35"/>
  <c r="AG117" i="35"/>
  <c r="AO116" i="35"/>
  <c r="AW116" i="35"/>
  <c r="AY13" i="34"/>
  <c r="AI14" i="34"/>
  <c r="AQ13" i="34"/>
  <c r="AP149" i="34"/>
  <c r="AX149" i="34"/>
  <c r="AH150" i="34"/>
  <c r="AF118" i="34"/>
  <c r="AN117" i="34"/>
  <c r="AV117" i="34"/>
  <c r="AZ14" i="34"/>
  <c r="AR14" i="34"/>
  <c r="AJ15" i="34"/>
  <c r="AX14" i="34"/>
  <c r="AH15" i="34"/>
  <c r="AP14" i="34"/>
  <c r="AM15" i="34"/>
  <c r="AU14" i="34"/>
  <c r="BC14" i="34"/>
  <c r="AT117" i="34"/>
  <c r="BB117" i="34"/>
  <c r="AL118" i="34"/>
  <c r="AG133" i="34"/>
  <c r="AO132" i="34"/>
  <c r="AW132" i="34"/>
  <c r="AS117" i="34"/>
  <c r="BA117" i="34"/>
  <c r="AK118" i="34"/>
  <c r="AV14" i="34"/>
  <c r="AN14" i="34"/>
  <c r="AF15" i="34"/>
  <c r="AK17" i="34"/>
  <c r="AS16" i="34"/>
  <c r="BA16" i="34"/>
  <c r="AZ117" i="34"/>
  <c r="AJ118" i="34"/>
  <c r="AR117" i="34"/>
  <c r="AW13" i="34"/>
  <c r="AG14" i="34"/>
  <c r="AO13" i="34"/>
  <c r="AI118" i="34"/>
  <c r="AQ117" i="34"/>
  <c r="AY117" i="34"/>
  <c r="AM119" i="34"/>
  <c r="AU118" i="34"/>
  <c r="BC118" i="34"/>
  <c r="AL15" i="34"/>
  <c r="AT14" i="34"/>
  <c r="BB14" i="34"/>
  <c r="BC115" i="33"/>
  <c r="AM116" i="33"/>
  <c r="AU115" i="33"/>
  <c r="AN13" i="33"/>
  <c r="AV13" i="33"/>
  <c r="AF14" i="33"/>
  <c r="AX13" i="33"/>
  <c r="AH14" i="33"/>
  <c r="AP13" i="33"/>
  <c r="AP115" i="33"/>
  <c r="AH116" i="33"/>
  <c r="AX115" i="33"/>
  <c r="AF117" i="33"/>
  <c r="AN116" i="33"/>
  <c r="AV116" i="33"/>
  <c r="AQ115" i="33"/>
  <c r="AY115" i="33"/>
  <c r="AI116" i="33"/>
  <c r="BA14" i="33"/>
  <c r="AK15" i="33"/>
  <c r="AS14" i="33"/>
  <c r="AO13" i="33"/>
  <c r="AW13" i="33"/>
  <c r="AG14" i="33"/>
  <c r="AZ13" i="33"/>
  <c r="AJ14" i="33"/>
  <c r="AR13" i="33"/>
  <c r="AL15" i="33"/>
  <c r="AT14" i="33"/>
  <c r="BB14" i="33"/>
  <c r="AY14" i="33"/>
  <c r="AQ14" i="33"/>
  <c r="AI15" i="33"/>
  <c r="BA115" i="33"/>
  <c r="AK116" i="33"/>
  <c r="AS115" i="33"/>
  <c r="AM15" i="33"/>
  <c r="BC14" i="33"/>
  <c r="AU14" i="33"/>
  <c r="BB116" i="33"/>
  <c r="AT116" i="33"/>
  <c r="AL117" i="33"/>
  <c r="AO115" i="33"/>
  <c r="AG116" i="33"/>
  <c r="AW115" i="33"/>
  <c r="AR115" i="33"/>
  <c r="AZ115" i="33"/>
  <c r="AJ116" i="33"/>
  <c r="AK117" i="32"/>
  <c r="AS116" i="32"/>
  <c r="BA116" i="32"/>
  <c r="AV115" i="32"/>
  <c r="AN115" i="32"/>
  <c r="AU116" i="32"/>
  <c r="AM117" i="32"/>
  <c r="BC116" i="32"/>
  <c r="BC13" i="32"/>
  <c r="AM14" i="32"/>
  <c r="AU13" i="32"/>
  <c r="AW115" i="32"/>
  <c r="AO115" i="32"/>
  <c r="AF15" i="32"/>
  <c r="AN14" i="32"/>
  <c r="AV14" i="32"/>
  <c r="AP115" i="32"/>
  <c r="AX115" i="32"/>
  <c r="AH15" i="32"/>
  <c r="AP14" i="32"/>
  <c r="AX14" i="32"/>
  <c r="AR14" i="32"/>
  <c r="AZ14" i="32"/>
  <c r="AJ15" i="32"/>
  <c r="BA13" i="32"/>
  <c r="AK14" i="32"/>
  <c r="AS13" i="32"/>
  <c r="BB115" i="32"/>
  <c r="AT115" i="32"/>
  <c r="AJ117" i="32"/>
  <c r="AR116" i="32"/>
  <c r="AZ116" i="32"/>
  <c r="AT15" i="32"/>
  <c r="BB15" i="32"/>
  <c r="AL16" i="32"/>
  <c r="AQ14" i="32"/>
  <c r="AY14" i="32"/>
  <c r="AI15" i="32"/>
  <c r="AO14" i="32"/>
  <c r="AW14" i="32"/>
  <c r="AG15" i="32"/>
  <c r="AI118" i="32"/>
  <c r="AY117" i="32"/>
  <c r="AQ117" i="32"/>
  <c r="AS35" i="31"/>
  <c r="AK36" i="31"/>
  <c r="BA35" i="31"/>
  <c r="BC15" i="31"/>
  <c r="AU15" i="31"/>
  <c r="AM16" i="31"/>
  <c r="AO115" i="31"/>
  <c r="AW115" i="31"/>
  <c r="AG116" i="31"/>
  <c r="AW14" i="31"/>
  <c r="AO14" i="31"/>
  <c r="AG15" i="31"/>
  <c r="AL118" i="31"/>
  <c r="BB117" i="31"/>
  <c r="AT117" i="31"/>
  <c r="AR15" i="31"/>
  <c r="AJ16" i="31"/>
  <c r="AZ15" i="31"/>
  <c r="AY116" i="31"/>
  <c r="AI117" i="31"/>
  <c r="AQ116" i="31"/>
  <c r="AM116" i="31"/>
  <c r="AU115" i="31"/>
  <c r="BC115" i="31"/>
  <c r="AI16" i="31"/>
  <c r="AQ15" i="31"/>
  <c r="AY15" i="31"/>
  <c r="BA115" i="31"/>
  <c r="AK116" i="31"/>
  <c r="AS115" i="31"/>
  <c r="AN115" i="31"/>
  <c r="AV115" i="31"/>
  <c r="AF116" i="31"/>
  <c r="AZ116" i="31"/>
  <c r="AJ117" i="31"/>
  <c r="AR116" i="31"/>
  <c r="AH28" i="31"/>
  <c r="AP27" i="31"/>
  <c r="AX27" i="31"/>
  <c r="AX116" i="31"/>
  <c r="AH117" i="31"/>
  <c r="AP116" i="31"/>
  <c r="AT15" i="31"/>
  <c r="AL16" i="31"/>
  <c r="BB15" i="31"/>
  <c r="AL15" i="30"/>
  <c r="BB14" i="30"/>
  <c r="AT14" i="30"/>
  <c r="BC115" i="30"/>
  <c r="AM116" i="30"/>
  <c r="AU115" i="30"/>
  <c r="BB115" i="30"/>
  <c r="AL116" i="30"/>
  <c r="AT115" i="30"/>
  <c r="AX14" i="30"/>
  <c r="AH15" i="30"/>
  <c r="AP14" i="30"/>
  <c r="AO117" i="30"/>
  <c r="AG118" i="30"/>
  <c r="AW117" i="30"/>
  <c r="AU13" i="30"/>
  <c r="AM14" i="30"/>
  <c r="BC13" i="30"/>
  <c r="BA115" i="30"/>
  <c r="AS115" i="30"/>
  <c r="AK116" i="30"/>
  <c r="AQ115" i="30"/>
  <c r="AY115" i="30"/>
  <c r="AI116" i="30"/>
  <c r="AZ14" i="30"/>
  <c r="AJ15" i="30"/>
  <c r="AR14" i="30"/>
  <c r="AV13" i="30"/>
  <c r="AF14" i="30"/>
  <c r="AN13" i="30"/>
  <c r="AG14" i="30"/>
  <c r="AO13" i="30"/>
  <c r="AW13" i="30"/>
  <c r="AP117" i="30"/>
  <c r="AX117" i="30"/>
  <c r="AH118" i="30"/>
  <c r="AZ115" i="30"/>
  <c r="AJ116" i="30"/>
  <c r="AR115" i="30"/>
  <c r="AK15" i="30"/>
  <c r="BA14" i="30"/>
  <c r="AS14" i="30"/>
  <c r="AI15" i="30"/>
  <c r="AY14" i="30"/>
  <c r="AQ14" i="30"/>
  <c r="AN117" i="30"/>
  <c r="AV117" i="30"/>
  <c r="AF118" i="30"/>
  <c r="BA13" i="29"/>
  <c r="AK14" i="29"/>
  <c r="AS13" i="29"/>
  <c r="AN115" i="29"/>
  <c r="AV115" i="29"/>
  <c r="AF116" i="29"/>
  <c r="AL116" i="29"/>
  <c r="AT115" i="29"/>
  <c r="BB115" i="29"/>
  <c r="AO13" i="29"/>
  <c r="AW13" i="29"/>
  <c r="AG14" i="29"/>
  <c r="AP13" i="29"/>
  <c r="AX13" i="29"/>
  <c r="AH14" i="29"/>
  <c r="AY13" i="29"/>
  <c r="AI14" i="29"/>
  <c r="AQ13" i="29"/>
  <c r="AN13" i="29"/>
  <c r="AV13" i="29"/>
  <c r="AF14" i="29"/>
  <c r="AO117" i="29"/>
  <c r="AW117" i="29"/>
  <c r="AG118" i="29"/>
  <c r="BA116" i="29"/>
  <c r="AK117" i="29"/>
  <c r="AS116" i="29"/>
  <c r="AM15" i="29"/>
  <c r="AU14" i="29"/>
  <c r="BC14" i="29"/>
  <c r="AZ13" i="29"/>
  <c r="AJ14" i="29"/>
  <c r="AR13" i="29"/>
  <c r="BB13" i="29"/>
  <c r="AT13" i="29"/>
  <c r="AL14" i="29"/>
  <c r="AZ115" i="29"/>
  <c r="AJ116" i="29"/>
  <c r="AR115" i="29"/>
  <c r="AH117" i="29"/>
  <c r="AP116" i="29"/>
  <c r="AX116" i="29"/>
  <c r="AU134" i="29"/>
  <c r="BC134" i="29"/>
  <c r="AY115" i="29"/>
  <c r="AI116" i="29"/>
  <c r="AQ115" i="29"/>
  <c r="BA115" i="28"/>
  <c r="AK116" i="28"/>
  <c r="AS115" i="28"/>
  <c r="AM119" i="28"/>
  <c r="AU118" i="28"/>
  <c r="BC118" i="28"/>
  <c r="AO115" i="28"/>
  <c r="AG116" i="28"/>
  <c r="AW115" i="28"/>
  <c r="AK58" i="28"/>
  <c r="AS57" i="28"/>
  <c r="BA57" i="28"/>
  <c r="AM30" i="28"/>
  <c r="AU29" i="28"/>
  <c r="BC29" i="28"/>
  <c r="AL16" i="28"/>
  <c r="BB15" i="28"/>
  <c r="AT15" i="28"/>
  <c r="AP115" i="28"/>
  <c r="AH116" i="28"/>
  <c r="AX115" i="28"/>
  <c r="AR14" i="28"/>
  <c r="AZ14" i="28"/>
  <c r="AJ15" i="28"/>
  <c r="AQ117" i="28"/>
  <c r="AY117" i="28"/>
  <c r="AI118" i="28"/>
  <c r="BB115" i="28"/>
  <c r="AT115" i="28"/>
  <c r="AL116" i="28"/>
  <c r="AZ118" i="28"/>
  <c r="AR118" i="28"/>
  <c r="AJ119" i="28"/>
  <c r="AY14" i="28"/>
  <c r="AQ14" i="28"/>
  <c r="AI15" i="28"/>
  <c r="AH15" i="28"/>
  <c r="AX14" i="28"/>
  <c r="AP14" i="28"/>
  <c r="AW13" i="28"/>
  <c r="AO13" i="28"/>
  <c r="AG14" i="28"/>
  <c r="AV116" i="28"/>
  <c r="AF117" i="28"/>
  <c r="AN116" i="28"/>
  <c r="D12" i="24"/>
  <c r="A63" i="23"/>
  <c r="AN14" i="28" l="1"/>
  <c r="AF15" i="28"/>
  <c r="AV14" i="28"/>
  <c r="AV14" i="31"/>
  <c r="AF15" i="31"/>
  <c r="AN14" i="31"/>
  <c r="R15" i="37"/>
  <c r="Z14" i="37"/>
  <c r="W16" i="37"/>
  <c r="AE15" i="37"/>
  <c r="Y16" i="37"/>
  <c r="AG15" i="37"/>
  <c r="S17" i="37"/>
  <c r="AA16" i="37"/>
  <c r="X17" i="37"/>
  <c r="AF16" i="37"/>
  <c r="V18" i="37"/>
  <c r="AD17" i="37"/>
  <c r="AB15" i="37"/>
  <c r="T16" i="37"/>
  <c r="U17" i="37"/>
  <c r="AC16" i="37"/>
  <c r="AV116" i="36"/>
  <c r="AN116" i="36"/>
  <c r="AF117" i="36"/>
  <c r="AP116" i="36"/>
  <c r="AX116" i="36"/>
  <c r="AH117" i="36"/>
  <c r="AU117" i="36"/>
  <c r="BC117" i="36"/>
  <c r="AM118" i="36"/>
  <c r="BB14" i="36"/>
  <c r="AL15" i="36"/>
  <c r="AT14" i="36"/>
  <c r="BB116" i="36"/>
  <c r="AL117" i="36"/>
  <c r="AT116" i="36"/>
  <c r="AJ123" i="36"/>
  <c r="AZ122" i="36"/>
  <c r="AR122" i="36"/>
  <c r="AN14" i="36"/>
  <c r="AV14" i="36"/>
  <c r="AF15" i="36"/>
  <c r="BA15" i="36"/>
  <c r="AK16" i="36"/>
  <c r="AS15" i="36"/>
  <c r="AP14" i="36"/>
  <c r="AX14" i="36"/>
  <c r="AH15" i="36"/>
  <c r="AY15" i="36"/>
  <c r="AI16" i="36"/>
  <c r="AQ15" i="36"/>
  <c r="BA116" i="36"/>
  <c r="AS116" i="36"/>
  <c r="AK117" i="36"/>
  <c r="AI118" i="36"/>
  <c r="AQ117" i="36"/>
  <c r="AY117" i="36"/>
  <c r="AO14" i="36"/>
  <c r="AW14" i="36"/>
  <c r="AG15" i="36"/>
  <c r="AZ15" i="36"/>
  <c r="AJ16" i="36"/>
  <c r="AR15" i="36"/>
  <c r="AO116" i="36"/>
  <c r="AG117" i="36"/>
  <c r="AW116" i="36"/>
  <c r="AM16" i="36"/>
  <c r="AU15" i="36"/>
  <c r="BC15" i="36"/>
  <c r="AU118" i="35"/>
  <c r="BC118" i="35"/>
  <c r="AM119" i="35"/>
  <c r="AZ14" i="35"/>
  <c r="AR14" i="35"/>
  <c r="AJ15" i="35"/>
  <c r="AW117" i="35"/>
  <c r="AG118" i="35"/>
  <c r="AO117" i="35"/>
  <c r="AP15" i="35"/>
  <c r="AH16" i="35"/>
  <c r="AX15" i="35"/>
  <c r="AH118" i="35"/>
  <c r="AX117" i="35"/>
  <c r="AP117" i="35"/>
  <c r="AN15" i="35"/>
  <c r="AF16" i="35"/>
  <c r="AV15" i="35"/>
  <c r="AF118" i="35"/>
  <c r="AN117" i="35"/>
  <c r="AV117" i="35"/>
  <c r="AK118" i="35"/>
  <c r="AS117" i="35"/>
  <c r="BA117" i="35"/>
  <c r="AY15" i="35"/>
  <c r="AI16" i="35"/>
  <c r="AQ15" i="35"/>
  <c r="AY136" i="35"/>
  <c r="AQ136" i="35"/>
  <c r="AI137" i="35"/>
  <c r="AM15" i="35"/>
  <c r="BC14" i="35"/>
  <c r="AU14" i="35"/>
  <c r="AT15" i="35"/>
  <c r="BB15" i="35"/>
  <c r="AL16" i="35"/>
  <c r="AW14" i="35"/>
  <c r="AG15" i="35"/>
  <c r="AO14" i="35"/>
  <c r="BA15" i="35"/>
  <c r="AS15" i="35"/>
  <c r="AK16" i="35"/>
  <c r="AT117" i="35"/>
  <c r="BB117" i="35"/>
  <c r="AL118" i="35"/>
  <c r="AJ118" i="35"/>
  <c r="AZ117" i="35"/>
  <c r="AR117" i="35"/>
  <c r="AM120" i="34"/>
  <c r="AU119" i="34"/>
  <c r="BC119" i="34"/>
  <c r="AM16" i="34"/>
  <c r="AU15" i="34"/>
  <c r="BC15" i="34"/>
  <c r="AY14" i="34"/>
  <c r="AI15" i="34"/>
  <c r="AQ14" i="34"/>
  <c r="AJ119" i="34"/>
  <c r="AR118" i="34"/>
  <c r="AZ118" i="34"/>
  <c r="AT118" i="34"/>
  <c r="AL119" i="34"/>
  <c r="BB118" i="34"/>
  <c r="AJ16" i="34"/>
  <c r="AZ15" i="34"/>
  <c r="AR15" i="34"/>
  <c r="AI119" i="34"/>
  <c r="AQ118" i="34"/>
  <c r="AY118" i="34"/>
  <c r="AK18" i="34"/>
  <c r="AS17" i="34"/>
  <c r="BA17" i="34"/>
  <c r="AG134" i="34"/>
  <c r="AW133" i="34"/>
  <c r="AO133" i="34"/>
  <c r="AW14" i="34"/>
  <c r="AG15" i="34"/>
  <c r="AO14" i="34"/>
  <c r="AS118" i="34"/>
  <c r="AK119" i="34"/>
  <c r="BA118" i="34"/>
  <c r="AF16" i="34"/>
  <c r="AN15" i="34"/>
  <c r="AV15" i="34"/>
  <c r="AV118" i="34"/>
  <c r="AF119" i="34"/>
  <c r="AN118" i="34"/>
  <c r="AX15" i="34"/>
  <c r="AH16" i="34"/>
  <c r="AP15" i="34"/>
  <c r="AL16" i="34"/>
  <c r="AT15" i="34"/>
  <c r="BB15" i="34"/>
  <c r="AH151" i="34"/>
  <c r="AP150" i="34"/>
  <c r="AX150" i="34"/>
  <c r="AO14" i="33"/>
  <c r="AW14" i="33"/>
  <c r="AG15" i="33"/>
  <c r="AF118" i="33"/>
  <c r="AN117" i="33"/>
  <c r="AV117" i="33"/>
  <c r="BC116" i="33"/>
  <c r="AM117" i="33"/>
  <c r="AU116" i="33"/>
  <c r="AL16" i="33"/>
  <c r="AT15" i="33"/>
  <c r="BB15" i="33"/>
  <c r="BA15" i="33"/>
  <c r="AK16" i="33"/>
  <c r="AS15" i="33"/>
  <c r="AP116" i="33"/>
  <c r="AH117" i="33"/>
  <c r="AX116" i="33"/>
  <c r="AO116" i="33"/>
  <c r="AG117" i="33"/>
  <c r="AW116" i="33"/>
  <c r="BC15" i="33"/>
  <c r="AM16" i="33"/>
  <c r="AU15" i="33"/>
  <c r="BB117" i="33"/>
  <c r="AT117" i="33"/>
  <c r="AL118" i="33"/>
  <c r="AR116" i="33"/>
  <c r="AZ116" i="33"/>
  <c r="AJ117" i="33"/>
  <c r="AZ14" i="33"/>
  <c r="AJ15" i="33"/>
  <c r="AR14" i="33"/>
  <c r="AQ116" i="33"/>
  <c r="AY116" i="33"/>
  <c r="AI117" i="33"/>
  <c r="AX14" i="33"/>
  <c r="AH15" i="33"/>
  <c r="AP14" i="33"/>
  <c r="BA116" i="33"/>
  <c r="AK117" i="33"/>
  <c r="AS116" i="33"/>
  <c r="AY15" i="33"/>
  <c r="AQ15" i="33"/>
  <c r="AI16" i="33"/>
  <c r="AN14" i="33"/>
  <c r="AV14" i="33"/>
  <c r="AF15" i="33"/>
  <c r="AR15" i="32"/>
  <c r="AZ15" i="32"/>
  <c r="AJ16" i="32"/>
  <c r="AI119" i="32"/>
  <c r="AY118" i="32"/>
  <c r="AQ118" i="32"/>
  <c r="AJ118" i="32"/>
  <c r="AR117" i="32"/>
  <c r="AZ117" i="32"/>
  <c r="AV116" i="32"/>
  <c r="AF117" i="32"/>
  <c r="AN116" i="32"/>
  <c r="AF16" i="32"/>
  <c r="AN15" i="32"/>
  <c r="AV15" i="32"/>
  <c r="AO15" i="32"/>
  <c r="AW15" i="32"/>
  <c r="AG16" i="32"/>
  <c r="AW116" i="32"/>
  <c r="AG117" i="32"/>
  <c r="AO116" i="32"/>
  <c r="BB116" i="32"/>
  <c r="AL117" i="32"/>
  <c r="AT116" i="32"/>
  <c r="AK118" i="32"/>
  <c r="AS117" i="32"/>
  <c r="BA117" i="32"/>
  <c r="AT16" i="32"/>
  <c r="BB16" i="32"/>
  <c r="AL17" i="32"/>
  <c r="BC14" i="32"/>
  <c r="AM15" i="32"/>
  <c r="AU14" i="32"/>
  <c r="BA14" i="32"/>
  <c r="AK15" i="32"/>
  <c r="AS14" i="32"/>
  <c r="AQ15" i="32"/>
  <c r="AY15" i="32"/>
  <c r="AI16" i="32"/>
  <c r="AH16" i="32"/>
  <c r="AP15" i="32"/>
  <c r="AX15" i="32"/>
  <c r="AP116" i="32"/>
  <c r="AH117" i="32"/>
  <c r="AX116" i="32"/>
  <c r="AU117" i="32"/>
  <c r="AM118" i="32"/>
  <c r="BC117" i="32"/>
  <c r="AX117" i="31"/>
  <c r="AH118" i="31"/>
  <c r="AP117" i="31"/>
  <c r="AN116" i="31"/>
  <c r="AV116" i="31"/>
  <c r="AF117" i="31"/>
  <c r="AO116" i="31"/>
  <c r="AW116" i="31"/>
  <c r="AG117" i="31"/>
  <c r="AU16" i="31"/>
  <c r="BC16" i="31"/>
  <c r="AM17" i="31"/>
  <c r="AH29" i="31"/>
  <c r="AP28" i="31"/>
  <c r="AX28" i="31"/>
  <c r="BA116" i="31"/>
  <c r="AK117" i="31"/>
  <c r="AS116" i="31"/>
  <c r="AW15" i="31"/>
  <c r="AG16" i="31"/>
  <c r="AO15" i="31"/>
  <c r="AY117" i="31"/>
  <c r="AI118" i="31"/>
  <c r="AQ117" i="31"/>
  <c r="AL119" i="31"/>
  <c r="AT118" i="31"/>
  <c r="BB118" i="31"/>
  <c r="AS36" i="31"/>
  <c r="AK37" i="31"/>
  <c r="BA36" i="31"/>
  <c r="AZ16" i="31"/>
  <c r="AR16" i="31"/>
  <c r="AJ17" i="31"/>
  <c r="AT16" i="31"/>
  <c r="BB16" i="31"/>
  <c r="AL17" i="31"/>
  <c r="AI17" i="31"/>
  <c r="AQ16" i="31"/>
  <c r="AY16" i="31"/>
  <c r="AM117" i="31"/>
  <c r="AU116" i="31"/>
  <c r="BC116" i="31"/>
  <c r="AZ117" i="31"/>
  <c r="AJ118" i="31"/>
  <c r="AR117" i="31"/>
  <c r="AX15" i="30"/>
  <c r="AH16" i="30"/>
  <c r="AP15" i="30"/>
  <c r="AU14" i="30"/>
  <c r="BC14" i="30"/>
  <c r="AM15" i="30"/>
  <c r="AW14" i="30"/>
  <c r="AG15" i="30"/>
  <c r="AO14" i="30"/>
  <c r="BC116" i="30"/>
  <c r="AM117" i="30"/>
  <c r="AU116" i="30"/>
  <c r="AP118" i="30"/>
  <c r="AX118" i="30"/>
  <c r="AH119" i="30"/>
  <c r="AI16" i="30"/>
  <c r="AQ15" i="30"/>
  <c r="AY15" i="30"/>
  <c r="AJ16" i="30"/>
  <c r="AR15" i="30"/>
  <c r="AZ15" i="30"/>
  <c r="AK16" i="30"/>
  <c r="AS15" i="30"/>
  <c r="BA15" i="30"/>
  <c r="AO118" i="30"/>
  <c r="AG119" i="30"/>
  <c r="AW118" i="30"/>
  <c r="BA116" i="30"/>
  <c r="AK117" i="30"/>
  <c r="AS116" i="30"/>
  <c r="AQ116" i="30"/>
  <c r="AY116" i="30"/>
  <c r="AI117" i="30"/>
  <c r="AL16" i="30"/>
  <c r="AT15" i="30"/>
  <c r="BB15" i="30"/>
  <c r="AN118" i="30"/>
  <c r="AV118" i="30"/>
  <c r="AF119" i="30"/>
  <c r="AZ116" i="30"/>
  <c r="AJ117" i="30"/>
  <c r="AR116" i="30"/>
  <c r="BB116" i="30"/>
  <c r="AL117" i="30"/>
  <c r="AT116" i="30"/>
  <c r="AV14" i="30"/>
  <c r="AN14" i="30"/>
  <c r="AF15" i="30"/>
  <c r="AO14" i="29"/>
  <c r="AW14" i="29"/>
  <c r="AG15" i="29"/>
  <c r="AM136" i="29"/>
  <c r="AU135" i="29"/>
  <c r="BC135" i="29"/>
  <c r="AN14" i="29"/>
  <c r="AV14" i="29"/>
  <c r="AF15" i="29"/>
  <c r="AM16" i="29"/>
  <c r="AU15" i="29"/>
  <c r="BC15" i="29"/>
  <c r="BA14" i="29"/>
  <c r="AK15" i="29"/>
  <c r="AS14" i="29"/>
  <c r="AX117" i="29"/>
  <c r="AP117" i="29"/>
  <c r="AH118" i="29"/>
  <c r="AT116" i="29"/>
  <c r="BB116" i="29"/>
  <c r="AL117" i="29"/>
  <c r="AO118" i="29"/>
  <c r="AG119" i="29"/>
  <c r="AW118" i="29"/>
  <c r="AY116" i="29"/>
  <c r="AI117" i="29"/>
  <c r="AQ116" i="29"/>
  <c r="AZ116" i="29"/>
  <c r="AR116" i="29"/>
  <c r="AJ117" i="29"/>
  <c r="AZ14" i="29"/>
  <c r="AJ15" i="29"/>
  <c r="AR14" i="29"/>
  <c r="AY14" i="29"/>
  <c r="AI15" i="29"/>
  <c r="AQ14" i="29"/>
  <c r="BB14" i="29"/>
  <c r="AL15" i="29"/>
  <c r="AT14" i="29"/>
  <c r="BA117" i="29"/>
  <c r="AK118" i="29"/>
  <c r="AS117" i="29"/>
  <c r="AN116" i="29"/>
  <c r="AF117" i="29"/>
  <c r="AV116" i="29"/>
  <c r="AP14" i="29"/>
  <c r="AX14" i="29"/>
  <c r="AH15" i="29"/>
  <c r="AY15" i="28"/>
  <c r="AI16" i="28"/>
  <c r="AQ15" i="28"/>
  <c r="AZ119" i="28"/>
  <c r="AR119" i="28"/>
  <c r="AJ120" i="28"/>
  <c r="BC119" i="28"/>
  <c r="AM120" i="28"/>
  <c r="AU119" i="28"/>
  <c r="BA58" i="28"/>
  <c r="AK59" i="28"/>
  <c r="AS58" i="28"/>
  <c r="BA116" i="28"/>
  <c r="AK117" i="28"/>
  <c r="AS116" i="28"/>
  <c r="BB16" i="28"/>
  <c r="AT16" i="28"/>
  <c r="AL17" i="28"/>
  <c r="AW14" i="28"/>
  <c r="AG15" i="28"/>
  <c r="AO14" i="28"/>
  <c r="AX15" i="28"/>
  <c r="AH16" i="28"/>
  <c r="AP15" i="28"/>
  <c r="AJ16" i="28"/>
  <c r="AR15" i="28"/>
  <c r="AZ15" i="28"/>
  <c r="AO116" i="28"/>
  <c r="AW116" i="28"/>
  <c r="AG117" i="28"/>
  <c r="AP116" i="28"/>
  <c r="AX116" i="28"/>
  <c r="AH117" i="28"/>
  <c r="AQ118" i="28"/>
  <c r="AI119" i="28"/>
  <c r="AY118" i="28"/>
  <c r="AF118" i="28"/>
  <c r="AN117" i="28"/>
  <c r="AV117" i="28"/>
  <c r="AM31" i="28"/>
  <c r="AU30" i="28"/>
  <c r="BC30" i="28"/>
  <c r="BB116" i="28"/>
  <c r="AL117" i="28"/>
  <c r="AT116" i="28"/>
  <c r="B69" i="23"/>
  <c r="C69" i="23" s="1"/>
  <c r="B68" i="23"/>
  <c r="C68" i="23" s="1"/>
  <c r="B67" i="23"/>
  <c r="C67" i="23" s="1"/>
  <c r="B66" i="23"/>
  <c r="C66" i="23" s="1"/>
  <c r="B65" i="23"/>
  <c r="C65" i="23" s="1"/>
  <c r="B64" i="23"/>
  <c r="C64" i="23" s="1"/>
  <c r="B63" i="23"/>
  <c r="C63" i="23" s="1"/>
  <c r="B62" i="23"/>
  <c r="C62" i="23" s="1"/>
  <c r="B61" i="23"/>
  <c r="C61" i="23" s="1"/>
  <c r="B60" i="23"/>
  <c r="C60" i="23" s="1"/>
  <c r="B55" i="23"/>
  <c r="C55" i="23" s="1"/>
  <c r="B54" i="23"/>
  <c r="C54" i="23" s="1"/>
  <c r="B53" i="23"/>
  <c r="C53" i="23" s="1"/>
  <c r="B52" i="23"/>
  <c r="C52" i="23" s="1"/>
  <c r="A67" i="23"/>
  <c r="A65" i="23"/>
  <c r="A68" i="23"/>
  <c r="A66" i="23"/>
  <c r="A64" i="23"/>
  <c r="A62" i="23"/>
  <c r="A60" i="23"/>
  <c r="A54" i="23"/>
  <c r="A52" i="23"/>
  <c r="B82" i="23"/>
  <c r="B81" i="23"/>
  <c r="B76" i="23"/>
  <c r="B77" i="23"/>
  <c r="B78" i="23"/>
  <c r="B75" i="23"/>
  <c r="A12" i="23"/>
  <c r="B12" i="23"/>
  <c r="C12" i="23" s="1"/>
  <c r="A13" i="23"/>
  <c r="B13" i="23"/>
  <c r="C13" i="23" s="1"/>
  <c r="A14" i="23"/>
  <c r="B14" i="23"/>
  <c r="C14" i="23" s="1"/>
  <c r="A15" i="23"/>
  <c r="B15" i="23"/>
  <c r="C15" i="23" s="1"/>
  <c r="A16" i="23"/>
  <c r="B16" i="23"/>
  <c r="C16" i="23" s="1"/>
  <c r="A17" i="23"/>
  <c r="B17" i="23"/>
  <c r="C17" i="23" s="1"/>
  <c r="A18" i="23"/>
  <c r="B18" i="23"/>
  <c r="C18" i="23" s="1"/>
  <c r="A19" i="23"/>
  <c r="B19" i="23"/>
  <c r="C19" i="23" s="1"/>
  <c r="A20" i="23"/>
  <c r="B20" i="23"/>
  <c r="C20" i="23" s="1"/>
  <c r="A21" i="23"/>
  <c r="B21" i="23"/>
  <c r="C21" i="23" s="1"/>
  <c r="A22" i="23"/>
  <c r="B22" i="23"/>
  <c r="C22" i="23" s="1"/>
  <c r="A23" i="23"/>
  <c r="B23" i="23"/>
  <c r="C23" i="23" s="1"/>
  <c r="A24" i="23"/>
  <c r="B24" i="23"/>
  <c r="C24" i="23" s="1"/>
  <c r="A25" i="23"/>
  <c r="B25" i="23"/>
  <c r="C25" i="23" s="1"/>
  <c r="A26" i="23"/>
  <c r="B26" i="23"/>
  <c r="C26" i="23" s="1"/>
  <c r="A27" i="23"/>
  <c r="B27" i="23"/>
  <c r="C27" i="23" s="1"/>
  <c r="A28" i="23"/>
  <c r="B28" i="23"/>
  <c r="C28" i="23" s="1"/>
  <c r="A29" i="23"/>
  <c r="B29" i="23"/>
  <c r="C29" i="23" s="1"/>
  <c r="A30" i="23"/>
  <c r="B30" i="23"/>
  <c r="C30" i="23" s="1"/>
  <c r="A31" i="23"/>
  <c r="B31" i="23"/>
  <c r="C31" i="23" s="1"/>
  <c r="A32" i="23"/>
  <c r="B32" i="23"/>
  <c r="C32" i="23" s="1"/>
  <c r="A33" i="23"/>
  <c r="B33" i="23"/>
  <c r="C33" i="23" s="1"/>
  <c r="A34" i="23"/>
  <c r="B34" i="23"/>
  <c r="C34" i="23" s="1"/>
  <c r="A38" i="23"/>
  <c r="B38" i="23"/>
  <c r="C38" i="23" s="1"/>
  <c r="A39" i="23"/>
  <c r="B39" i="23"/>
  <c r="C39" i="23" s="1"/>
  <c r="A40" i="23"/>
  <c r="B40" i="23"/>
  <c r="C40" i="23" s="1"/>
  <c r="A41" i="23"/>
  <c r="B41" i="23"/>
  <c r="C41" i="23" s="1"/>
  <c r="A42" i="23"/>
  <c r="B42" i="23"/>
  <c r="C42" i="23" s="1"/>
  <c r="A43" i="23"/>
  <c r="B43" i="23"/>
  <c r="C43" i="23" s="1"/>
  <c r="A44" i="23"/>
  <c r="B44" i="23"/>
  <c r="C44" i="23" s="1"/>
  <c r="A45" i="23"/>
  <c r="B45" i="23"/>
  <c r="C45" i="23" s="1"/>
  <c r="A46" i="23"/>
  <c r="B46" i="23"/>
  <c r="C46" i="23" s="1"/>
  <c r="A47" i="23"/>
  <c r="B47" i="23"/>
  <c r="C47" i="23" s="1"/>
  <c r="A48" i="23"/>
  <c r="B48" i="23"/>
  <c r="C48" i="23" s="1"/>
  <c r="A49" i="23"/>
  <c r="B49" i="23"/>
  <c r="C49" i="23" s="1"/>
  <c r="B11" i="23"/>
  <c r="C11" i="23" s="1"/>
  <c r="AF16" i="31" l="1"/>
  <c r="AV15" i="31"/>
  <c r="AN15" i="31"/>
  <c r="AV15" i="28"/>
  <c r="AF16" i="28"/>
  <c r="AN15" i="28"/>
  <c r="AB16" i="37"/>
  <c r="T17" i="37"/>
  <c r="AD18" i="37"/>
  <c r="V19" i="37"/>
  <c r="Y17" i="37"/>
  <c r="AG16" i="37"/>
  <c r="AF17" i="37"/>
  <c r="X18" i="37"/>
  <c r="W17" i="37"/>
  <c r="AE16" i="37"/>
  <c r="U18" i="37"/>
  <c r="AC17" i="37"/>
  <c r="Z15" i="37"/>
  <c r="R16" i="37"/>
  <c r="S18" i="37"/>
  <c r="AA17" i="37"/>
  <c r="BA117" i="36"/>
  <c r="AS117" i="36"/>
  <c r="AK118" i="36"/>
  <c r="AU118" i="36"/>
  <c r="BC118" i="36"/>
  <c r="AM119" i="36"/>
  <c r="AO15" i="36"/>
  <c r="AW15" i="36"/>
  <c r="AG16" i="36"/>
  <c r="BA16" i="36"/>
  <c r="AK17" i="36"/>
  <c r="AS16" i="36"/>
  <c r="AP117" i="36"/>
  <c r="AX117" i="36"/>
  <c r="AH118" i="36"/>
  <c r="BC16" i="36"/>
  <c r="AM17" i="36"/>
  <c r="AU16" i="36"/>
  <c r="AQ16" i="36"/>
  <c r="AY16" i="36"/>
  <c r="AI17" i="36"/>
  <c r="AJ124" i="36"/>
  <c r="AZ123" i="36"/>
  <c r="AR123" i="36"/>
  <c r="AO117" i="36"/>
  <c r="AW117" i="36"/>
  <c r="AG118" i="36"/>
  <c r="AV117" i="36"/>
  <c r="AN117" i="36"/>
  <c r="AF118" i="36"/>
  <c r="AP15" i="36"/>
  <c r="AX15" i="36"/>
  <c r="AH16" i="36"/>
  <c r="BB117" i="36"/>
  <c r="AL118" i="36"/>
  <c r="AT117" i="36"/>
  <c r="AN15" i="36"/>
  <c r="AV15" i="36"/>
  <c r="AF16" i="36"/>
  <c r="BB15" i="36"/>
  <c r="AL16" i="36"/>
  <c r="AT15" i="36"/>
  <c r="AZ16" i="36"/>
  <c r="AJ17" i="36"/>
  <c r="AR16" i="36"/>
  <c r="AI119" i="36"/>
  <c r="AQ118" i="36"/>
  <c r="AY118" i="36"/>
  <c r="AG16" i="35"/>
  <c r="AW15" i="35"/>
  <c r="AO15" i="35"/>
  <c r="AO118" i="35"/>
  <c r="AW118" i="35"/>
  <c r="AG119" i="35"/>
  <c r="AN16" i="35"/>
  <c r="AV16" i="35"/>
  <c r="AF17" i="35"/>
  <c r="AZ15" i="35"/>
  <c r="AR15" i="35"/>
  <c r="AJ16" i="35"/>
  <c r="AN118" i="35"/>
  <c r="AV118" i="35"/>
  <c r="AF119" i="35"/>
  <c r="BC15" i="35"/>
  <c r="AU15" i="35"/>
  <c r="AM16" i="35"/>
  <c r="AH119" i="35"/>
  <c r="AX118" i="35"/>
  <c r="AP118" i="35"/>
  <c r="AI138" i="35"/>
  <c r="AQ137" i="35"/>
  <c r="AY137" i="35"/>
  <c r="AK17" i="35"/>
  <c r="AS16" i="35"/>
  <c r="BA16" i="35"/>
  <c r="AP16" i="35"/>
  <c r="AH17" i="35"/>
  <c r="AX16" i="35"/>
  <c r="AU119" i="35"/>
  <c r="BC119" i="35"/>
  <c r="AM120" i="35"/>
  <c r="AT118" i="35"/>
  <c r="BB118" i="35"/>
  <c r="AL119" i="35"/>
  <c r="AI17" i="35"/>
  <c r="AY16" i="35"/>
  <c r="AQ16" i="35"/>
  <c r="BB16" i="35"/>
  <c r="AT16" i="35"/>
  <c r="AL17" i="35"/>
  <c r="BA118" i="35"/>
  <c r="AK119" i="35"/>
  <c r="AS118" i="35"/>
  <c r="AJ119" i="35"/>
  <c r="AR118" i="35"/>
  <c r="AZ118" i="35"/>
  <c r="AF17" i="34"/>
  <c r="AV16" i="34"/>
  <c r="AN16" i="34"/>
  <c r="AR16" i="34"/>
  <c r="AJ17" i="34"/>
  <c r="AZ16" i="34"/>
  <c r="AY15" i="34"/>
  <c r="AI16" i="34"/>
  <c r="AQ15" i="34"/>
  <c r="AG135" i="34"/>
  <c r="AW134" i="34"/>
  <c r="AO134" i="34"/>
  <c r="AY119" i="34"/>
  <c r="AI120" i="34"/>
  <c r="AQ119" i="34"/>
  <c r="AL17" i="34"/>
  <c r="AT16" i="34"/>
  <c r="BB16" i="34"/>
  <c r="AT119" i="34"/>
  <c r="AL120" i="34"/>
  <c r="BB119" i="34"/>
  <c r="AK19" i="34"/>
  <c r="AS18" i="34"/>
  <c r="BA18" i="34"/>
  <c r="AX16" i="34"/>
  <c r="AH17" i="34"/>
  <c r="AP16" i="34"/>
  <c r="AS119" i="34"/>
  <c r="BA119" i="34"/>
  <c r="AK120" i="34"/>
  <c r="AM17" i="34"/>
  <c r="AU16" i="34"/>
  <c r="BC16" i="34"/>
  <c r="AH152" i="34"/>
  <c r="AP151" i="34"/>
  <c r="AX151" i="34"/>
  <c r="AV119" i="34"/>
  <c r="AF120" i="34"/>
  <c r="AN119" i="34"/>
  <c r="AZ119" i="34"/>
  <c r="AJ120" i="34"/>
  <c r="AR119" i="34"/>
  <c r="BC120" i="34"/>
  <c r="AM121" i="34"/>
  <c r="AU120" i="34"/>
  <c r="AW15" i="34"/>
  <c r="AG16" i="34"/>
  <c r="AO15" i="34"/>
  <c r="AX15" i="33"/>
  <c r="AH16" i="33"/>
  <c r="AP15" i="33"/>
  <c r="BB118" i="33"/>
  <c r="AT118" i="33"/>
  <c r="AL119" i="33"/>
  <c r="AL17" i="33"/>
  <c r="AT16" i="33"/>
  <c r="BB16" i="33"/>
  <c r="AQ117" i="33"/>
  <c r="AY117" i="33"/>
  <c r="AI118" i="33"/>
  <c r="BC117" i="33"/>
  <c r="AM118" i="33"/>
  <c r="AU117" i="33"/>
  <c r="AO117" i="33"/>
  <c r="AG118" i="33"/>
  <c r="AW117" i="33"/>
  <c r="AN15" i="33"/>
  <c r="AV15" i="33"/>
  <c r="AF16" i="33"/>
  <c r="BA16" i="33"/>
  <c r="AK17" i="33"/>
  <c r="AS16" i="33"/>
  <c r="AR117" i="33"/>
  <c r="AZ117" i="33"/>
  <c r="AJ118" i="33"/>
  <c r="AY16" i="33"/>
  <c r="AI17" i="33"/>
  <c r="AQ16" i="33"/>
  <c r="AM17" i="33"/>
  <c r="BC16" i="33"/>
  <c r="AU16" i="33"/>
  <c r="AO15" i="33"/>
  <c r="AW15" i="33"/>
  <c r="AG16" i="33"/>
  <c r="BA117" i="33"/>
  <c r="AK118" i="33"/>
  <c r="AS117" i="33"/>
  <c r="AP117" i="33"/>
  <c r="AH118" i="33"/>
  <c r="AX117" i="33"/>
  <c r="AZ15" i="33"/>
  <c r="AJ16" i="33"/>
  <c r="AR15" i="33"/>
  <c r="AF119" i="33"/>
  <c r="AN118" i="33"/>
  <c r="AV118" i="33"/>
  <c r="AU118" i="32"/>
  <c r="AM119" i="32"/>
  <c r="BC118" i="32"/>
  <c r="AQ16" i="32"/>
  <c r="AY16" i="32"/>
  <c r="AI17" i="32"/>
  <c r="AW117" i="32"/>
  <c r="AG118" i="32"/>
  <c r="AO117" i="32"/>
  <c r="AI120" i="32"/>
  <c r="AY119" i="32"/>
  <c r="AQ119" i="32"/>
  <c r="AK119" i="32"/>
  <c r="AS118" i="32"/>
  <c r="BA118" i="32"/>
  <c r="AR16" i="32"/>
  <c r="AZ16" i="32"/>
  <c r="AJ17" i="32"/>
  <c r="AP117" i="32"/>
  <c r="AH118" i="32"/>
  <c r="AX117" i="32"/>
  <c r="AO16" i="32"/>
  <c r="AW16" i="32"/>
  <c r="AG17" i="32"/>
  <c r="BB117" i="32"/>
  <c r="AL118" i="32"/>
  <c r="AT117" i="32"/>
  <c r="AJ119" i="32"/>
  <c r="AR118" i="32"/>
  <c r="AZ118" i="32"/>
  <c r="BA15" i="32"/>
  <c r="AK16" i="32"/>
  <c r="AS15" i="32"/>
  <c r="AT17" i="32"/>
  <c r="BB17" i="32"/>
  <c r="AL18" i="32"/>
  <c r="AF17" i="32"/>
  <c r="AN16" i="32"/>
  <c r="AV16" i="32"/>
  <c r="AH17" i="32"/>
  <c r="AP16" i="32"/>
  <c r="AX16" i="32"/>
  <c r="BC15" i="32"/>
  <c r="AM16" i="32"/>
  <c r="AU15" i="32"/>
  <c r="AV117" i="32"/>
  <c r="AF118" i="32"/>
  <c r="AN117" i="32"/>
  <c r="AY118" i="31"/>
  <c r="AI119" i="31"/>
  <c r="AQ118" i="31"/>
  <c r="AO117" i="31"/>
  <c r="AW117" i="31"/>
  <c r="AG118" i="31"/>
  <c r="AL120" i="31"/>
  <c r="BB119" i="31"/>
  <c r="AT119" i="31"/>
  <c r="AM118" i="31"/>
  <c r="AU117" i="31"/>
  <c r="BC117" i="31"/>
  <c r="AT17" i="31"/>
  <c r="AL18" i="31"/>
  <c r="BB17" i="31"/>
  <c r="AN117" i="31"/>
  <c r="AV117" i="31"/>
  <c r="AF118" i="31"/>
  <c r="AW16" i="31"/>
  <c r="AG17" i="31"/>
  <c r="AO16" i="31"/>
  <c r="AU17" i="31"/>
  <c r="BC17" i="31"/>
  <c r="AM18" i="31"/>
  <c r="AI18" i="31"/>
  <c r="AQ17" i="31"/>
  <c r="AY17" i="31"/>
  <c r="AZ118" i="31"/>
  <c r="AJ119" i="31"/>
  <c r="AR118" i="31"/>
  <c r="BA117" i="31"/>
  <c r="AK118" i="31"/>
  <c r="AS117" i="31"/>
  <c r="AX118" i="31"/>
  <c r="AP118" i="31"/>
  <c r="AH119" i="31"/>
  <c r="AR17" i="31"/>
  <c r="AJ18" i="31"/>
  <c r="AZ17" i="31"/>
  <c r="AS37" i="31"/>
  <c r="BA37" i="31"/>
  <c r="AK38" i="31"/>
  <c r="AH30" i="31"/>
  <c r="AP29" i="31"/>
  <c r="AX29" i="31"/>
  <c r="AL17" i="30"/>
  <c r="BB16" i="30"/>
  <c r="AT16" i="30"/>
  <c r="AV15" i="30"/>
  <c r="AN15" i="30"/>
  <c r="AF16" i="30"/>
  <c r="AQ117" i="30"/>
  <c r="AY117" i="30"/>
  <c r="AI118" i="30"/>
  <c r="AO119" i="30"/>
  <c r="AW119" i="30"/>
  <c r="AG120" i="30"/>
  <c r="AK17" i="30"/>
  <c r="BA16" i="30"/>
  <c r="AS16" i="30"/>
  <c r="AX16" i="30"/>
  <c r="AP16" i="30"/>
  <c r="AH17" i="30"/>
  <c r="AN119" i="30"/>
  <c r="AV119" i="30"/>
  <c r="AF120" i="30"/>
  <c r="BA117" i="30"/>
  <c r="AK118" i="30"/>
  <c r="AS117" i="30"/>
  <c r="AU15" i="30"/>
  <c r="BC15" i="30"/>
  <c r="AM16" i="30"/>
  <c r="AI17" i="30"/>
  <c r="AQ16" i="30"/>
  <c r="AY16" i="30"/>
  <c r="AP119" i="30"/>
  <c r="AX119" i="30"/>
  <c r="AH120" i="30"/>
  <c r="BB117" i="30"/>
  <c r="AL118" i="30"/>
  <c r="AT117" i="30"/>
  <c r="AJ17" i="30"/>
  <c r="AZ16" i="30"/>
  <c r="AR16" i="30"/>
  <c r="AW15" i="30"/>
  <c r="AO15" i="30"/>
  <c r="AG16" i="30"/>
  <c r="AZ117" i="30"/>
  <c r="AJ118" i="30"/>
  <c r="AR117" i="30"/>
  <c r="BC117" i="30"/>
  <c r="AM118" i="30"/>
  <c r="AU117" i="30"/>
  <c r="BA118" i="29"/>
  <c r="AK119" i="29"/>
  <c r="AS118" i="29"/>
  <c r="AP15" i="29"/>
  <c r="AX15" i="29"/>
  <c r="AH16" i="29"/>
  <c r="AM137" i="29"/>
  <c r="AU136" i="29"/>
  <c r="BC136" i="29"/>
  <c r="AL118" i="29"/>
  <c r="AT117" i="29"/>
  <c r="BB117" i="29"/>
  <c r="AH119" i="29"/>
  <c r="AP118" i="29"/>
  <c r="AX118" i="29"/>
  <c r="AO15" i="29"/>
  <c r="AW15" i="29"/>
  <c r="AG16" i="29"/>
  <c r="AY15" i="29"/>
  <c r="AI16" i="29"/>
  <c r="AQ15" i="29"/>
  <c r="AM17" i="29"/>
  <c r="AU16" i="29"/>
  <c r="BC16" i="29"/>
  <c r="AN15" i="29"/>
  <c r="AV15" i="29"/>
  <c r="AF16" i="29"/>
  <c r="BB15" i="29"/>
  <c r="AL16" i="29"/>
  <c r="AT15" i="29"/>
  <c r="BA15" i="29"/>
  <c r="AK16" i="29"/>
  <c r="AS15" i="29"/>
  <c r="AZ117" i="29"/>
  <c r="AJ118" i="29"/>
  <c r="AR117" i="29"/>
  <c r="AN117" i="29"/>
  <c r="AV117" i="29"/>
  <c r="AF118" i="29"/>
  <c r="AY117" i="29"/>
  <c r="AI118" i="29"/>
  <c r="AQ117" i="29"/>
  <c r="AO119" i="29"/>
  <c r="AW119" i="29"/>
  <c r="AG120" i="29"/>
  <c r="AZ15" i="29"/>
  <c r="AJ16" i="29"/>
  <c r="AR15" i="29"/>
  <c r="AN118" i="28"/>
  <c r="AV118" i="28"/>
  <c r="AF119" i="28"/>
  <c r="AX16" i="28"/>
  <c r="AP16" i="28"/>
  <c r="AH17" i="28"/>
  <c r="AK60" i="28"/>
  <c r="AS59" i="28"/>
  <c r="BA59" i="28"/>
  <c r="AY16" i="28"/>
  <c r="AQ16" i="28"/>
  <c r="AI17" i="28"/>
  <c r="AZ16" i="28"/>
  <c r="AR16" i="28"/>
  <c r="AJ17" i="28"/>
  <c r="AQ119" i="28"/>
  <c r="AI120" i="28"/>
  <c r="AY119" i="28"/>
  <c r="BA117" i="28"/>
  <c r="AK118" i="28"/>
  <c r="AS117" i="28"/>
  <c r="AP117" i="28"/>
  <c r="AX117" i="28"/>
  <c r="AH118" i="28"/>
  <c r="AO117" i="28"/>
  <c r="AG118" i="28"/>
  <c r="AW117" i="28"/>
  <c r="BC120" i="28"/>
  <c r="AU120" i="28"/>
  <c r="AM121" i="28"/>
  <c r="AM32" i="28"/>
  <c r="AU31" i="28"/>
  <c r="BC31" i="28"/>
  <c r="AW15" i="28"/>
  <c r="AG16" i="28"/>
  <c r="AO15" i="28"/>
  <c r="BB17" i="28"/>
  <c r="AL18" i="28"/>
  <c r="AT17" i="28"/>
  <c r="BB117" i="28"/>
  <c r="AL118" i="28"/>
  <c r="AT117" i="28"/>
  <c r="AZ120" i="28"/>
  <c r="AR120" i="28"/>
  <c r="AJ121" i="28"/>
  <c r="A11" i="23"/>
  <c r="B5" i="23"/>
  <c r="B7" i="23"/>
  <c r="B6" i="23"/>
  <c r="B2" i="23"/>
  <c r="AN16" i="28" l="1"/>
  <c r="AV16" i="28"/>
  <c r="AF17" i="28"/>
  <c r="AN16" i="31"/>
  <c r="AV16" i="31"/>
  <c r="AF17" i="31"/>
  <c r="AA18" i="37"/>
  <c r="S19" i="37"/>
  <c r="AE17" i="37"/>
  <c r="W18" i="37"/>
  <c r="AF18" i="37"/>
  <c r="X19" i="37"/>
  <c r="Z16" i="37"/>
  <c r="R17" i="37"/>
  <c r="AG17" i="37"/>
  <c r="Y18" i="37"/>
  <c r="AD19" i="37"/>
  <c r="V20" i="37"/>
  <c r="AC18" i="37"/>
  <c r="U19" i="37"/>
  <c r="T18" i="37"/>
  <c r="AB17" i="37"/>
  <c r="AI120" i="36"/>
  <c r="AQ119" i="36"/>
  <c r="AY119" i="36"/>
  <c r="AM18" i="36"/>
  <c r="AU17" i="36"/>
  <c r="BC17" i="36"/>
  <c r="AO118" i="36"/>
  <c r="AG119" i="36"/>
  <c r="AW118" i="36"/>
  <c r="AP118" i="36"/>
  <c r="AX118" i="36"/>
  <c r="AH119" i="36"/>
  <c r="AU119" i="36"/>
  <c r="BC119" i="36"/>
  <c r="AM120" i="36"/>
  <c r="BB16" i="36"/>
  <c r="AL17" i="36"/>
  <c r="AT16" i="36"/>
  <c r="BA118" i="36"/>
  <c r="AS118" i="36"/>
  <c r="AK119" i="36"/>
  <c r="AZ17" i="36"/>
  <c r="AJ18" i="36"/>
  <c r="AR17" i="36"/>
  <c r="BB118" i="36"/>
  <c r="AL119" i="36"/>
  <c r="AT118" i="36"/>
  <c r="BA17" i="36"/>
  <c r="AK18" i="36"/>
  <c r="AS17" i="36"/>
  <c r="AV118" i="36"/>
  <c r="AN118" i="36"/>
  <c r="AF119" i="36"/>
  <c r="AN16" i="36"/>
  <c r="AV16" i="36"/>
  <c r="AF17" i="36"/>
  <c r="AJ125" i="36"/>
  <c r="AR124" i="36"/>
  <c r="AZ124" i="36"/>
  <c r="AP16" i="36"/>
  <c r="AX16" i="36"/>
  <c r="AH17" i="36"/>
  <c r="AY17" i="36"/>
  <c r="AQ17" i="36"/>
  <c r="AI18" i="36"/>
  <c r="AO16" i="36"/>
  <c r="AW16" i="36"/>
  <c r="AG17" i="36"/>
  <c r="AN17" i="35"/>
  <c r="AF18" i="35"/>
  <c r="AV17" i="35"/>
  <c r="AK120" i="35"/>
  <c r="AS119" i="35"/>
  <c r="BA119" i="35"/>
  <c r="AI139" i="35"/>
  <c r="AQ138" i="35"/>
  <c r="AY138" i="35"/>
  <c r="AT17" i="35"/>
  <c r="AL18" i="35"/>
  <c r="BB17" i="35"/>
  <c r="AZ16" i="35"/>
  <c r="AR16" i="35"/>
  <c r="AJ17" i="35"/>
  <c r="AG120" i="35"/>
  <c r="AO119" i="35"/>
  <c r="AW119" i="35"/>
  <c r="AX17" i="35"/>
  <c r="AH18" i="35"/>
  <c r="AP17" i="35"/>
  <c r="AH120" i="35"/>
  <c r="AX119" i="35"/>
  <c r="AP119" i="35"/>
  <c r="BC16" i="35"/>
  <c r="AU16" i="35"/>
  <c r="AM17" i="35"/>
  <c r="AQ17" i="35"/>
  <c r="AI18" i="35"/>
  <c r="AY17" i="35"/>
  <c r="AO16" i="35"/>
  <c r="AG17" i="35"/>
  <c r="AW16" i="35"/>
  <c r="AU120" i="35"/>
  <c r="AM121" i="35"/>
  <c r="BC120" i="35"/>
  <c r="AT119" i="35"/>
  <c r="BB119" i="35"/>
  <c r="AL120" i="35"/>
  <c r="AK18" i="35"/>
  <c r="BA17" i="35"/>
  <c r="AS17" i="35"/>
  <c r="AJ120" i="35"/>
  <c r="AR119" i="35"/>
  <c r="AZ119" i="35"/>
  <c r="AF120" i="35"/>
  <c r="AN119" i="35"/>
  <c r="AV119" i="35"/>
  <c r="AZ120" i="34"/>
  <c r="AJ121" i="34"/>
  <c r="AR120" i="34"/>
  <c r="AM18" i="34"/>
  <c r="AU17" i="34"/>
  <c r="BC17" i="34"/>
  <c r="AI121" i="34"/>
  <c r="AQ120" i="34"/>
  <c r="AY120" i="34"/>
  <c r="AS120" i="34"/>
  <c r="BA120" i="34"/>
  <c r="AK121" i="34"/>
  <c r="AK20" i="34"/>
  <c r="AS19" i="34"/>
  <c r="BA19" i="34"/>
  <c r="AZ17" i="34"/>
  <c r="AJ18" i="34"/>
  <c r="AR17" i="34"/>
  <c r="AT120" i="34"/>
  <c r="BB120" i="34"/>
  <c r="AL121" i="34"/>
  <c r="AG136" i="34"/>
  <c r="AO135" i="34"/>
  <c r="AW135" i="34"/>
  <c r="AF121" i="34"/>
  <c r="AN120" i="34"/>
  <c r="AV120" i="34"/>
  <c r="AW16" i="34"/>
  <c r="AG17" i="34"/>
  <c r="AO16" i="34"/>
  <c r="AN17" i="34"/>
  <c r="AV17" i="34"/>
  <c r="AF18" i="34"/>
  <c r="AM122" i="34"/>
  <c r="AU121" i="34"/>
  <c r="BC121" i="34"/>
  <c r="AH153" i="34"/>
  <c r="AP152" i="34"/>
  <c r="AX152" i="34"/>
  <c r="AX17" i="34"/>
  <c r="AH18" i="34"/>
  <c r="AP17" i="34"/>
  <c r="AL18" i="34"/>
  <c r="AT17" i="34"/>
  <c r="BB17" i="34"/>
  <c r="AY16" i="34"/>
  <c r="AI17" i="34"/>
  <c r="AQ16" i="34"/>
  <c r="BB119" i="33"/>
  <c r="AL120" i="33"/>
  <c r="AT119" i="33"/>
  <c r="AX16" i="33"/>
  <c r="AH17" i="33"/>
  <c r="AP16" i="33"/>
  <c r="BC17" i="33"/>
  <c r="AM18" i="33"/>
  <c r="AU17" i="33"/>
  <c r="AO118" i="33"/>
  <c r="AG119" i="33"/>
  <c r="AW118" i="33"/>
  <c r="AZ16" i="33"/>
  <c r="AJ17" i="33"/>
  <c r="AR16" i="33"/>
  <c r="AP118" i="33"/>
  <c r="AH119" i="33"/>
  <c r="AX118" i="33"/>
  <c r="BA118" i="33"/>
  <c r="AK119" i="33"/>
  <c r="AS118" i="33"/>
  <c r="BC118" i="33"/>
  <c r="AM119" i="33"/>
  <c r="AU118" i="33"/>
  <c r="AN16" i="33"/>
  <c r="AV16" i="33"/>
  <c r="AF17" i="33"/>
  <c r="AY17" i="33"/>
  <c r="AQ17" i="33"/>
  <c r="AI18" i="33"/>
  <c r="AR118" i="33"/>
  <c r="AZ118" i="33"/>
  <c r="AJ119" i="33"/>
  <c r="BA17" i="33"/>
  <c r="AK18" i="33"/>
  <c r="AS17" i="33"/>
  <c r="AQ118" i="33"/>
  <c r="AY118" i="33"/>
  <c r="AI119" i="33"/>
  <c r="AL18" i="33"/>
  <c r="AT17" i="33"/>
  <c r="BB17" i="33"/>
  <c r="AO16" i="33"/>
  <c r="AW16" i="33"/>
  <c r="AG17" i="33"/>
  <c r="AF120" i="33"/>
  <c r="AN119" i="33"/>
  <c r="AV119" i="33"/>
  <c r="AR17" i="32"/>
  <c r="AZ17" i="32"/>
  <c r="AJ18" i="32"/>
  <c r="AW118" i="32"/>
  <c r="AG119" i="32"/>
  <c r="AO118" i="32"/>
  <c r="AY120" i="32"/>
  <c r="AQ120" i="32"/>
  <c r="AI121" i="32"/>
  <c r="BB118" i="32"/>
  <c r="AL119" i="32"/>
  <c r="AT118" i="32"/>
  <c r="AQ17" i="32"/>
  <c r="AY17" i="32"/>
  <c r="AI18" i="32"/>
  <c r="BC16" i="32"/>
  <c r="AM17" i="32"/>
  <c r="AU16" i="32"/>
  <c r="AU119" i="32"/>
  <c r="AM120" i="32"/>
  <c r="BC119" i="32"/>
  <c r="AH18" i="32"/>
  <c r="AP17" i="32"/>
  <c r="AX17" i="32"/>
  <c r="BA16" i="32"/>
  <c r="AK17" i="32"/>
  <c r="AS16" i="32"/>
  <c r="AK120" i="32"/>
  <c r="AS119" i="32"/>
  <c r="BA119" i="32"/>
  <c r="AF18" i="32"/>
  <c r="AN17" i="32"/>
  <c r="AV17" i="32"/>
  <c r="AO17" i="32"/>
  <c r="AW17" i="32"/>
  <c r="AG18" i="32"/>
  <c r="AV118" i="32"/>
  <c r="AF119" i="32"/>
  <c r="AN118" i="32"/>
  <c r="AJ120" i="32"/>
  <c r="AR119" i="32"/>
  <c r="AZ119" i="32"/>
  <c r="AT18" i="32"/>
  <c r="BB18" i="32"/>
  <c r="AL19" i="32"/>
  <c r="AP118" i="32"/>
  <c r="AH119" i="32"/>
  <c r="AX118" i="32"/>
  <c r="AU18" i="31"/>
  <c r="BC18" i="31"/>
  <c r="AM19" i="31"/>
  <c r="AH31" i="31"/>
  <c r="AP30" i="31"/>
  <c r="AX30" i="31"/>
  <c r="BA118" i="31"/>
  <c r="AK119" i="31"/>
  <c r="AS118" i="31"/>
  <c r="BB120" i="31"/>
  <c r="AL121" i="31"/>
  <c r="AT120" i="31"/>
  <c r="AW17" i="31"/>
  <c r="AO17" i="31"/>
  <c r="AG18" i="31"/>
  <c r="AN118" i="31"/>
  <c r="AV118" i="31"/>
  <c r="AF119" i="31"/>
  <c r="AO118" i="31"/>
  <c r="AW118" i="31"/>
  <c r="AG119" i="31"/>
  <c r="AM119" i="31"/>
  <c r="AU118" i="31"/>
  <c r="BC118" i="31"/>
  <c r="AJ19" i="31"/>
  <c r="AZ18" i="31"/>
  <c r="AR18" i="31"/>
  <c r="AZ119" i="31"/>
  <c r="AJ120" i="31"/>
  <c r="AR119" i="31"/>
  <c r="AS38" i="31"/>
  <c r="AK39" i="31"/>
  <c r="BA38" i="31"/>
  <c r="AT18" i="31"/>
  <c r="AL19" i="31"/>
  <c r="BB18" i="31"/>
  <c r="AY119" i="31"/>
  <c r="AI120" i="31"/>
  <c r="AQ119" i="31"/>
  <c r="AI19" i="31"/>
  <c r="AQ18" i="31"/>
  <c r="AY18" i="31"/>
  <c r="AX119" i="31"/>
  <c r="AP119" i="31"/>
  <c r="AH120" i="31"/>
  <c r="AZ17" i="30"/>
  <c r="AR17" i="30"/>
  <c r="AJ18" i="30"/>
  <c r="AL18" i="30"/>
  <c r="BB17" i="30"/>
  <c r="AT17" i="30"/>
  <c r="AZ118" i="30"/>
  <c r="AJ119" i="30"/>
  <c r="AR118" i="30"/>
  <c r="AX17" i="30"/>
  <c r="AP17" i="30"/>
  <c r="AH18" i="30"/>
  <c r="AU16" i="30"/>
  <c r="BC16" i="30"/>
  <c r="AM17" i="30"/>
  <c r="AO120" i="30"/>
  <c r="AG121" i="30"/>
  <c r="AW120" i="30"/>
  <c r="AI18" i="30"/>
  <c r="AQ17" i="30"/>
  <c r="AY17" i="30"/>
  <c r="AN16" i="30"/>
  <c r="AF17" i="30"/>
  <c r="AV16" i="30"/>
  <c r="BA118" i="30"/>
  <c r="AK119" i="30"/>
  <c r="AS118" i="30"/>
  <c r="AW16" i="30"/>
  <c r="AO16" i="30"/>
  <c r="AG17" i="30"/>
  <c r="AP120" i="30"/>
  <c r="AX120" i="30"/>
  <c r="AH121" i="30"/>
  <c r="AN120" i="30"/>
  <c r="AV120" i="30"/>
  <c r="AF121" i="30"/>
  <c r="BB118" i="30"/>
  <c r="AL119" i="30"/>
  <c r="AT118" i="30"/>
  <c r="AK18" i="30"/>
  <c r="BA17" i="30"/>
  <c r="AS17" i="30"/>
  <c r="BC118" i="30"/>
  <c r="AM119" i="30"/>
  <c r="AU118" i="30"/>
  <c r="AQ118" i="30"/>
  <c r="AY118" i="30"/>
  <c r="AI119" i="30"/>
  <c r="AM138" i="29"/>
  <c r="AU137" i="29"/>
  <c r="BC137" i="29"/>
  <c r="AY118" i="29"/>
  <c r="AI119" i="29"/>
  <c r="AQ118" i="29"/>
  <c r="AN118" i="29"/>
  <c r="AF119" i="29"/>
  <c r="AV118" i="29"/>
  <c r="AO16" i="29"/>
  <c r="AW16" i="29"/>
  <c r="AG17" i="29"/>
  <c r="AP16" i="29"/>
  <c r="AX16" i="29"/>
  <c r="AH17" i="29"/>
  <c r="AZ118" i="29"/>
  <c r="AR118" i="29"/>
  <c r="AJ119" i="29"/>
  <c r="AM18" i="29"/>
  <c r="AU17" i="29"/>
  <c r="BC17" i="29"/>
  <c r="BA16" i="29"/>
  <c r="AK17" i="29"/>
  <c r="AS16" i="29"/>
  <c r="BA119" i="29"/>
  <c r="AK120" i="29"/>
  <c r="AS119" i="29"/>
  <c r="BB16" i="29"/>
  <c r="AL17" i="29"/>
  <c r="AT16" i="29"/>
  <c r="AZ16" i="29"/>
  <c r="AJ17" i="29"/>
  <c r="AR16" i="29"/>
  <c r="AN16" i="29"/>
  <c r="AV16" i="29"/>
  <c r="AF17" i="29"/>
  <c r="AO120" i="29"/>
  <c r="AG121" i="29"/>
  <c r="AW120" i="29"/>
  <c r="AY16" i="29"/>
  <c r="AI17" i="29"/>
  <c r="AQ16" i="29"/>
  <c r="AX119" i="29"/>
  <c r="AP119" i="29"/>
  <c r="AH120" i="29"/>
  <c r="AT118" i="29"/>
  <c r="BB118" i="29"/>
  <c r="AL119" i="29"/>
  <c r="BA60" i="28"/>
  <c r="AK61" i="28"/>
  <c r="AS60" i="28"/>
  <c r="AM33" i="28"/>
  <c r="AU32" i="28"/>
  <c r="BC32" i="28"/>
  <c r="AP118" i="28"/>
  <c r="AH119" i="28"/>
  <c r="AX118" i="28"/>
  <c r="BA118" i="28"/>
  <c r="AS118" i="28"/>
  <c r="AK119" i="28"/>
  <c r="AH18" i="28"/>
  <c r="AX17" i="28"/>
  <c r="AP17" i="28"/>
  <c r="AZ121" i="28"/>
  <c r="AR121" i="28"/>
  <c r="AJ122" i="28"/>
  <c r="AL19" i="28"/>
  <c r="AT18" i="28"/>
  <c r="BB18" i="28"/>
  <c r="AI121" i="28"/>
  <c r="AY120" i="28"/>
  <c r="AQ120" i="28"/>
  <c r="AY17" i="28"/>
  <c r="AQ17" i="28"/>
  <c r="AI18" i="28"/>
  <c r="AN119" i="28"/>
  <c r="AF120" i="28"/>
  <c r="AV119" i="28"/>
  <c r="AO118" i="28"/>
  <c r="AW118" i="28"/>
  <c r="AG119" i="28"/>
  <c r="BB118" i="28"/>
  <c r="AT118" i="28"/>
  <c r="AL119" i="28"/>
  <c r="BC121" i="28"/>
  <c r="AU121" i="28"/>
  <c r="AM122" i="28"/>
  <c r="AW16" i="28"/>
  <c r="AO16" i="28"/>
  <c r="AG17" i="28"/>
  <c r="AR17" i="28"/>
  <c r="AZ17" i="28"/>
  <c r="AJ18" i="28"/>
  <c r="AG109" i="16"/>
  <c r="AH109" i="16"/>
  <c r="AI109" i="16"/>
  <c r="AJ109" i="16"/>
  <c r="AK109" i="16"/>
  <c r="AL109" i="16"/>
  <c r="AM109" i="16"/>
  <c r="AF109" i="16"/>
  <c r="AV17" i="31" l="1"/>
  <c r="AN17" i="31"/>
  <c r="AF18" i="31"/>
  <c r="AF18" i="28"/>
  <c r="AV17" i="28"/>
  <c r="AN17" i="28"/>
  <c r="R18" i="37"/>
  <c r="Z17" i="37"/>
  <c r="AF19" i="37"/>
  <c r="X20" i="37"/>
  <c r="W19" i="37"/>
  <c r="AE18" i="37"/>
  <c r="AG18" i="37"/>
  <c r="Y19" i="37"/>
  <c r="AC19" i="37"/>
  <c r="U20" i="37"/>
  <c r="AB18" i="37"/>
  <c r="T19" i="37"/>
  <c r="S20" i="37"/>
  <c r="AA19" i="37"/>
  <c r="V21" i="37"/>
  <c r="AD20" i="37"/>
  <c r="AN17" i="36"/>
  <c r="AV17" i="36"/>
  <c r="AF18" i="36"/>
  <c r="AU120" i="36"/>
  <c r="BC120" i="36"/>
  <c r="AY18" i="36"/>
  <c r="AQ18" i="36"/>
  <c r="AI19" i="36"/>
  <c r="AZ18" i="36"/>
  <c r="AJ19" i="36"/>
  <c r="AR18" i="36"/>
  <c r="AV119" i="36"/>
  <c r="AN119" i="36"/>
  <c r="AF120" i="36"/>
  <c r="BA119" i="36"/>
  <c r="AK120" i="36"/>
  <c r="AS119" i="36"/>
  <c r="AP119" i="36"/>
  <c r="AX119" i="36"/>
  <c r="AH120" i="36"/>
  <c r="BC18" i="36"/>
  <c r="AM19" i="36"/>
  <c r="AU18" i="36"/>
  <c r="AP17" i="36"/>
  <c r="AX17" i="36"/>
  <c r="AH18" i="36"/>
  <c r="AO119" i="36"/>
  <c r="AG120" i="36"/>
  <c r="AW119" i="36"/>
  <c r="BA18" i="36"/>
  <c r="AK19" i="36"/>
  <c r="AS18" i="36"/>
  <c r="AO17" i="36"/>
  <c r="AW17" i="36"/>
  <c r="AG18" i="36"/>
  <c r="BB119" i="36"/>
  <c r="AL120" i="36"/>
  <c r="AT119" i="36"/>
  <c r="BB17" i="36"/>
  <c r="AL18" i="36"/>
  <c r="AT17" i="36"/>
  <c r="AJ126" i="36"/>
  <c r="AR125" i="36"/>
  <c r="AZ125" i="36"/>
  <c r="AQ120" i="36"/>
  <c r="AY120" i="36"/>
  <c r="AT120" i="35"/>
  <c r="AL121" i="35"/>
  <c r="BB120" i="35"/>
  <c r="AM18" i="35"/>
  <c r="AU17" i="35"/>
  <c r="BC17" i="35"/>
  <c r="AT18" i="35"/>
  <c r="AL19" i="35"/>
  <c r="BB18" i="35"/>
  <c r="AV120" i="35"/>
  <c r="AF121" i="35"/>
  <c r="AN120" i="35"/>
  <c r="AH19" i="35"/>
  <c r="AX18" i="35"/>
  <c r="AP18" i="35"/>
  <c r="AU121" i="35"/>
  <c r="BC121" i="35"/>
  <c r="AM122" i="35"/>
  <c r="AQ139" i="35"/>
  <c r="AY139" i="35"/>
  <c r="AI140" i="35"/>
  <c r="AH121" i="35"/>
  <c r="AX120" i="35"/>
  <c r="AP120" i="35"/>
  <c r="AG18" i="35"/>
  <c r="AW17" i="35"/>
  <c r="AO17" i="35"/>
  <c r="AW120" i="35"/>
  <c r="AG121" i="35"/>
  <c r="AO120" i="35"/>
  <c r="AK121" i="35"/>
  <c r="AS120" i="35"/>
  <c r="BA120" i="35"/>
  <c r="AJ121" i="35"/>
  <c r="AR120" i="35"/>
  <c r="AZ120" i="35"/>
  <c r="AZ17" i="35"/>
  <c r="AR17" i="35"/>
  <c r="AJ18" i="35"/>
  <c r="AN18" i="35"/>
  <c r="AV18" i="35"/>
  <c r="AF19" i="35"/>
  <c r="AS18" i="35"/>
  <c r="BA18" i="35"/>
  <c r="AK19" i="35"/>
  <c r="AI19" i="35"/>
  <c r="AY18" i="35"/>
  <c r="AQ18" i="35"/>
  <c r="AG137" i="34"/>
  <c r="AW136" i="34"/>
  <c r="AO136" i="34"/>
  <c r="AX18" i="34"/>
  <c r="AH19" i="34"/>
  <c r="AP18" i="34"/>
  <c r="AW17" i="34"/>
  <c r="AG18" i="34"/>
  <c r="AO17" i="34"/>
  <c r="AT121" i="34"/>
  <c r="AL122" i="34"/>
  <c r="BB121" i="34"/>
  <c r="AI122" i="34"/>
  <c r="AQ121" i="34"/>
  <c r="AY121" i="34"/>
  <c r="AX153" i="34"/>
  <c r="AH154" i="34"/>
  <c r="AP153" i="34"/>
  <c r="AV121" i="34"/>
  <c r="AF122" i="34"/>
  <c r="AN121" i="34"/>
  <c r="AZ18" i="34"/>
  <c r="AR18" i="34"/>
  <c r="AJ19" i="34"/>
  <c r="AM19" i="34"/>
  <c r="AU18" i="34"/>
  <c r="BC18" i="34"/>
  <c r="AY17" i="34"/>
  <c r="AI18" i="34"/>
  <c r="AQ17" i="34"/>
  <c r="AM123" i="34"/>
  <c r="AU122" i="34"/>
  <c r="BC122" i="34"/>
  <c r="AJ122" i="34"/>
  <c r="AR121" i="34"/>
  <c r="AZ121" i="34"/>
  <c r="AV18" i="34"/>
  <c r="AN18" i="34"/>
  <c r="AF19" i="34"/>
  <c r="AK21" i="34"/>
  <c r="AS20" i="34"/>
  <c r="BA20" i="34"/>
  <c r="AS121" i="34"/>
  <c r="AK122" i="34"/>
  <c r="BA121" i="34"/>
  <c r="AL19" i="34"/>
  <c r="AT18" i="34"/>
  <c r="BB18" i="34"/>
  <c r="BA18" i="33"/>
  <c r="AK19" i="33"/>
  <c r="AS18" i="33"/>
  <c r="AM19" i="33"/>
  <c r="BC18" i="33"/>
  <c r="AU18" i="33"/>
  <c r="AN17" i="33"/>
  <c r="AV17" i="33"/>
  <c r="AF18" i="33"/>
  <c r="BC119" i="33"/>
  <c r="AM120" i="33"/>
  <c r="AU119" i="33"/>
  <c r="AX17" i="33"/>
  <c r="AH18" i="33"/>
  <c r="AP17" i="33"/>
  <c r="AF121" i="33"/>
  <c r="AN120" i="33"/>
  <c r="AV120" i="33"/>
  <c r="AZ17" i="33"/>
  <c r="AJ18" i="33"/>
  <c r="AR17" i="33"/>
  <c r="AP119" i="33"/>
  <c r="AX119" i="33"/>
  <c r="AH120" i="33"/>
  <c r="AR119" i="33"/>
  <c r="AZ119" i="33"/>
  <c r="AJ120" i="33"/>
  <c r="AL19" i="33"/>
  <c r="AT18" i="33"/>
  <c r="BB18" i="33"/>
  <c r="AY18" i="33"/>
  <c r="AI19" i="33"/>
  <c r="AQ18" i="33"/>
  <c r="AO17" i="33"/>
  <c r="AW17" i="33"/>
  <c r="AG18" i="33"/>
  <c r="AQ119" i="33"/>
  <c r="AY119" i="33"/>
  <c r="AI120" i="33"/>
  <c r="BA119" i="33"/>
  <c r="AK120" i="33"/>
  <c r="AS119" i="33"/>
  <c r="BB120" i="33"/>
  <c r="AL121" i="33"/>
  <c r="AT120" i="33"/>
  <c r="AO119" i="33"/>
  <c r="AG120" i="33"/>
  <c r="AW119" i="33"/>
  <c r="AQ121" i="32"/>
  <c r="AY121" i="32"/>
  <c r="AI122" i="32"/>
  <c r="AH19" i="32"/>
  <c r="AP18" i="32"/>
  <c r="AX18" i="32"/>
  <c r="AV119" i="32"/>
  <c r="AF120" i="32"/>
  <c r="AN119" i="32"/>
  <c r="BA120" i="32"/>
  <c r="AK121" i="32"/>
  <c r="AS120" i="32"/>
  <c r="AF19" i="32"/>
  <c r="AN18" i="32"/>
  <c r="AV18" i="32"/>
  <c r="AQ18" i="32"/>
  <c r="AY18" i="32"/>
  <c r="AI19" i="32"/>
  <c r="AW119" i="32"/>
  <c r="AG120" i="32"/>
  <c r="AO119" i="32"/>
  <c r="AU120" i="32"/>
  <c r="BC120" i="32"/>
  <c r="AM121" i="32"/>
  <c r="AZ120" i="32"/>
  <c r="AJ121" i="32"/>
  <c r="AR120" i="32"/>
  <c r="AO18" i="32"/>
  <c r="AW18" i="32"/>
  <c r="AG19" i="32"/>
  <c r="BA17" i="32"/>
  <c r="AK18" i="32"/>
  <c r="AS17" i="32"/>
  <c r="AR18" i="32"/>
  <c r="AZ18" i="32"/>
  <c r="AJ19" i="32"/>
  <c r="BC17" i="32"/>
  <c r="AM18" i="32"/>
  <c r="AU17" i="32"/>
  <c r="AP119" i="32"/>
  <c r="AH120" i="32"/>
  <c r="AX119" i="32"/>
  <c r="AT19" i="32"/>
  <c r="BB19" i="32"/>
  <c r="AL20" i="32"/>
  <c r="AL120" i="32"/>
  <c r="BB119" i="32"/>
  <c r="AT119" i="32"/>
  <c r="AT19" i="31"/>
  <c r="BB19" i="31"/>
  <c r="AL20" i="31"/>
  <c r="AN119" i="31"/>
  <c r="AV119" i="31"/>
  <c r="AF120" i="31"/>
  <c r="AW18" i="31"/>
  <c r="AO18" i="31"/>
  <c r="AG19" i="31"/>
  <c r="BA119" i="31"/>
  <c r="AK120" i="31"/>
  <c r="AS119" i="31"/>
  <c r="AP120" i="31"/>
  <c r="AX120" i="31"/>
  <c r="AH121" i="31"/>
  <c r="AS39" i="31"/>
  <c r="AK40" i="31"/>
  <c r="BA39" i="31"/>
  <c r="AY120" i="31"/>
  <c r="AI121" i="31"/>
  <c r="AQ120" i="31"/>
  <c r="AM120" i="31"/>
  <c r="AU119" i="31"/>
  <c r="BC119" i="31"/>
  <c r="AI20" i="31"/>
  <c r="AQ19" i="31"/>
  <c r="AY19" i="31"/>
  <c r="AO119" i="31"/>
  <c r="AW119" i="31"/>
  <c r="AG120" i="31"/>
  <c r="AZ19" i="31"/>
  <c r="AR19" i="31"/>
  <c r="AJ20" i="31"/>
  <c r="AZ120" i="31"/>
  <c r="AJ121" i="31"/>
  <c r="AR120" i="31"/>
  <c r="BB121" i="31"/>
  <c r="AL122" i="31"/>
  <c r="AT121" i="31"/>
  <c r="AH32" i="31"/>
  <c r="AP31" i="31"/>
  <c r="AX31" i="31"/>
  <c r="AU19" i="31"/>
  <c r="BC19" i="31"/>
  <c r="AM20" i="31"/>
  <c r="AZ119" i="30"/>
  <c r="AJ120" i="30"/>
  <c r="AR119" i="30"/>
  <c r="AP121" i="30"/>
  <c r="AX121" i="30"/>
  <c r="AH122" i="30"/>
  <c r="BB119" i="30"/>
  <c r="AL120" i="30"/>
  <c r="AT119" i="30"/>
  <c r="AW17" i="30"/>
  <c r="AG18" i="30"/>
  <c r="AO17" i="30"/>
  <c r="AQ119" i="30"/>
  <c r="AY119" i="30"/>
  <c r="AI120" i="30"/>
  <c r="BC119" i="30"/>
  <c r="AM120" i="30"/>
  <c r="AU119" i="30"/>
  <c r="AO121" i="30"/>
  <c r="AG122" i="30"/>
  <c r="AW121" i="30"/>
  <c r="AN121" i="30"/>
  <c r="AV121" i="30"/>
  <c r="AF122" i="30"/>
  <c r="AL19" i="30"/>
  <c r="AT18" i="30"/>
  <c r="BB18" i="30"/>
  <c r="AK19" i="30"/>
  <c r="AS18" i="30"/>
  <c r="BA18" i="30"/>
  <c r="AV17" i="30"/>
  <c r="AF18" i="30"/>
  <c r="AN17" i="30"/>
  <c r="AU17" i="30"/>
  <c r="BC17" i="30"/>
  <c r="AM18" i="30"/>
  <c r="AR18" i="30"/>
  <c r="AJ19" i="30"/>
  <c r="AZ18" i="30"/>
  <c r="AX18" i="30"/>
  <c r="AP18" i="30"/>
  <c r="AH19" i="30"/>
  <c r="AI19" i="30"/>
  <c r="AQ18" i="30"/>
  <c r="AY18" i="30"/>
  <c r="BA119" i="30"/>
  <c r="AK120" i="30"/>
  <c r="AS119" i="30"/>
  <c r="AN119" i="29"/>
  <c r="AV119" i="29"/>
  <c r="AF120" i="29"/>
  <c r="AY17" i="29"/>
  <c r="AI18" i="29"/>
  <c r="AQ17" i="29"/>
  <c r="AO121" i="29"/>
  <c r="AW121" i="29"/>
  <c r="AG122" i="29"/>
  <c r="BA120" i="29"/>
  <c r="AS120" i="29"/>
  <c r="AK121" i="29"/>
  <c r="AZ119" i="29"/>
  <c r="AJ120" i="29"/>
  <c r="AR119" i="29"/>
  <c r="AL120" i="29"/>
  <c r="AT119" i="29"/>
  <c r="BB119" i="29"/>
  <c r="AY119" i="29"/>
  <c r="AI120" i="29"/>
  <c r="AQ119" i="29"/>
  <c r="BB17" i="29"/>
  <c r="AL18" i="29"/>
  <c r="AT17" i="29"/>
  <c r="AP17" i="29"/>
  <c r="AX17" i="29"/>
  <c r="AH18" i="29"/>
  <c r="AO17" i="29"/>
  <c r="AW17" i="29"/>
  <c r="AG18" i="29"/>
  <c r="AZ17" i="29"/>
  <c r="AJ18" i="29"/>
  <c r="AR17" i="29"/>
  <c r="AM19" i="29"/>
  <c r="AU18" i="29"/>
  <c r="BC18" i="29"/>
  <c r="AN17" i="29"/>
  <c r="AV17" i="29"/>
  <c r="AF18" i="29"/>
  <c r="AX120" i="29"/>
  <c r="AH121" i="29"/>
  <c r="AP120" i="29"/>
  <c r="BA17" i="29"/>
  <c r="AK18" i="29"/>
  <c r="AS17" i="29"/>
  <c r="AM139" i="29"/>
  <c r="AU138" i="29"/>
  <c r="BC138" i="29"/>
  <c r="BA119" i="28"/>
  <c r="AK120" i="28"/>
  <c r="AS119" i="28"/>
  <c r="AM34" i="28"/>
  <c r="AU33" i="28"/>
  <c r="BC33" i="28"/>
  <c r="BB19" i="28"/>
  <c r="AL20" i="28"/>
  <c r="AT19" i="28"/>
  <c r="AZ122" i="28"/>
  <c r="AR122" i="28"/>
  <c r="AJ123" i="28"/>
  <c r="AK62" i="28"/>
  <c r="AS61" i="28"/>
  <c r="BA61" i="28"/>
  <c r="BC122" i="28"/>
  <c r="AU122" i="28"/>
  <c r="AM123" i="28"/>
  <c r="AO119" i="28"/>
  <c r="AG120" i="28"/>
  <c r="AW119" i="28"/>
  <c r="BB119" i="28"/>
  <c r="AL120" i="28"/>
  <c r="AT119" i="28"/>
  <c r="AN120" i="28"/>
  <c r="AF121" i="28"/>
  <c r="AV120" i="28"/>
  <c r="AP119" i="28"/>
  <c r="AH120" i="28"/>
  <c r="AX119" i="28"/>
  <c r="AJ19" i="28"/>
  <c r="AR18" i="28"/>
  <c r="AZ18" i="28"/>
  <c r="AY18" i="28"/>
  <c r="AI19" i="28"/>
  <c r="AQ18" i="28"/>
  <c r="AW17" i="28"/>
  <c r="AG18" i="28"/>
  <c r="AO17" i="28"/>
  <c r="AY121" i="28"/>
  <c r="AQ121" i="28"/>
  <c r="AI122" i="28"/>
  <c r="AH19" i="28"/>
  <c r="AP18" i="28"/>
  <c r="AX18" i="28"/>
  <c r="O6" i="15"/>
  <c r="AV18" i="28" l="1"/>
  <c r="AF19" i="28"/>
  <c r="AN18" i="28"/>
  <c r="AV18" i="31"/>
  <c r="AF19" i="31"/>
  <c r="AN18" i="31"/>
  <c r="AB19" i="37"/>
  <c r="T20" i="37"/>
  <c r="AC20" i="37"/>
  <c r="U21" i="37"/>
  <c r="Y20" i="37"/>
  <c r="AG19" i="37"/>
  <c r="AE19" i="37"/>
  <c r="W20" i="37"/>
  <c r="X21" i="37"/>
  <c r="AF20" i="37"/>
  <c r="V22" i="37"/>
  <c r="AD21" i="37"/>
  <c r="AA20" i="37"/>
  <c r="S21" i="37"/>
  <c r="R19" i="37"/>
  <c r="Z18" i="37"/>
  <c r="AO18" i="36"/>
  <c r="AW18" i="36"/>
  <c r="AG19" i="36"/>
  <c r="AI122" i="36"/>
  <c r="AQ121" i="36"/>
  <c r="AY121" i="36"/>
  <c r="AP120" i="36"/>
  <c r="AX120" i="36"/>
  <c r="AY19" i="36"/>
  <c r="AQ19" i="36"/>
  <c r="AI20" i="36"/>
  <c r="BA19" i="36"/>
  <c r="AK20" i="36"/>
  <c r="AS19" i="36"/>
  <c r="AJ127" i="36"/>
  <c r="AR126" i="36"/>
  <c r="AZ126" i="36"/>
  <c r="AU121" i="36"/>
  <c r="BC121" i="36"/>
  <c r="AM122" i="36"/>
  <c r="BC19" i="36"/>
  <c r="AM20" i="36"/>
  <c r="AU19" i="36"/>
  <c r="BB18" i="36"/>
  <c r="AL19" i="36"/>
  <c r="AT18" i="36"/>
  <c r="AO120" i="36"/>
  <c r="AW120" i="36"/>
  <c r="BA120" i="36"/>
  <c r="AS120" i="36"/>
  <c r="AP18" i="36"/>
  <c r="AX18" i="36"/>
  <c r="AH19" i="36"/>
  <c r="AV120" i="36"/>
  <c r="AN120" i="36"/>
  <c r="AN18" i="36"/>
  <c r="AV18" i="36"/>
  <c r="AF19" i="36"/>
  <c r="AZ19" i="36"/>
  <c r="AJ20" i="36"/>
  <c r="AR19" i="36"/>
  <c r="BB120" i="36"/>
  <c r="AT120" i="36"/>
  <c r="AY19" i="35"/>
  <c r="AQ19" i="35"/>
  <c r="AI20" i="35"/>
  <c r="AK20" i="35"/>
  <c r="BA19" i="35"/>
  <c r="AS19" i="35"/>
  <c r="AY140" i="35"/>
  <c r="AQ140" i="35"/>
  <c r="AL20" i="35"/>
  <c r="BB19" i="35"/>
  <c r="AT19" i="35"/>
  <c r="AZ121" i="35"/>
  <c r="AR121" i="35"/>
  <c r="AJ122" i="35"/>
  <c r="BA121" i="35"/>
  <c r="AS121" i="35"/>
  <c r="AK122" i="35"/>
  <c r="AN19" i="35"/>
  <c r="AV19" i="35"/>
  <c r="AF20" i="35"/>
  <c r="AU122" i="35"/>
  <c r="AM123" i="35"/>
  <c r="BC122" i="35"/>
  <c r="AO121" i="35"/>
  <c r="AW121" i="35"/>
  <c r="AG122" i="35"/>
  <c r="AM19" i="35"/>
  <c r="BC18" i="35"/>
  <c r="AU18" i="35"/>
  <c r="AF122" i="35"/>
  <c r="AN121" i="35"/>
  <c r="AV121" i="35"/>
  <c r="AH122" i="35"/>
  <c r="AX121" i="35"/>
  <c r="AP121" i="35"/>
  <c r="AZ18" i="35"/>
  <c r="AJ19" i="35"/>
  <c r="AR18" i="35"/>
  <c r="AT121" i="35"/>
  <c r="BB121" i="35"/>
  <c r="AL122" i="35"/>
  <c r="AW18" i="35"/>
  <c r="AO18" i="35"/>
  <c r="AG19" i="35"/>
  <c r="AP19" i="35"/>
  <c r="AX19" i="35"/>
  <c r="AH20" i="35"/>
  <c r="AT122" i="34"/>
  <c r="AL123" i="34"/>
  <c r="BB122" i="34"/>
  <c r="AJ20" i="34"/>
  <c r="AZ19" i="34"/>
  <c r="AR19" i="34"/>
  <c r="AL20" i="34"/>
  <c r="AT19" i="34"/>
  <c r="BB19" i="34"/>
  <c r="BC123" i="34"/>
  <c r="AM124" i="34"/>
  <c r="AU123" i="34"/>
  <c r="AW18" i="34"/>
  <c r="AG19" i="34"/>
  <c r="AO18" i="34"/>
  <c r="AY18" i="34"/>
  <c r="AI19" i="34"/>
  <c r="AQ18" i="34"/>
  <c r="AX154" i="34"/>
  <c r="AP154" i="34"/>
  <c r="AX19" i="34"/>
  <c r="AH20" i="34"/>
  <c r="AP19" i="34"/>
  <c r="AZ122" i="34"/>
  <c r="AJ123" i="34"/>
  <c r="AR122" i="34"/>
  <c r="AV122" i="34"/>
  <c r="AF123" i="34"/>
  <c r="AN122" i="34"/>
  <c r="AF20" i="34"/>
  <c r="AV19" i="34"/>
  <c r="AN19" i="34"/>
  <c r="AS122" i="34"/>
  <c r="BA122" i="34"/>
  <c r="AK123" i="34"/>
  <c r="AK22" i="34"/>
  <c r="AS21" i="34"/>
  <c r="BA21" i="34"/>
  <c r="AM20" i="34"/>
  <c r="AU19" i="34"/>
  <c r="BC19" i="34"/>
  <c r="AY122" i="34"/>
  <c r="AI123" i="34"/>
  <c r="AQ122" i="34"/>
  <c r="AG138" i="34"/>
  <c r="AW137" i="34"/>
  <c r="AO137" i="34"/>
  <c r="BC120" i="33"/>
  <c r="AM121" i="33"/>
  <c r="AU120" i="33"/>
  <c r="AO18" i="33"/>
  <c r="AW18" i="33"/>
  <c r="AG19" i="33"/>
  <c r="AN18" i="33"/>
  <c r="AV18" i="33"/>
  <c r="AF19" i="33"/>
  <c r="BB121" i="33"/>
  <c r="AL122" i="33"/>
  <c r="AT121" i="33"/>
  <c r="BA120" i="33"/>
  <c r="AS120" i="33"/>
  <c r="AK121" i="33"/>
  <c r="AO120" i="33"/>
  <c r="AG121" i="33"/>
  <c r="AW120" i="33"/>
  <c r="AL20" i="33"/>
  <c r="AT19" i="33"/>
  <c r="BB19" i="33"/>
  <c r="AF122" i="33"/>
  <c r="AN121" i="33"/>
  <c r="AV121" i="33"/>
  <c r="AM20" i="33"/>
  <c r="BC19" i="33"/>
  <c r="AU19" i="33"/>
  <c r="AY19" i="33"/>
  <c r="AQ19" i="33"/>
  <c r="AI20" i="33"/>
  <c r="AR120" i="33"/>
  <c r="AZ120" i="33"/>
  <c r="AJ121" i="33"/>
  <c r="AZ18" i="33"/>
  <c r="AJ19" i="33"/>
  <c r="AR18" i="33"/>
  <c r="AX18" i="33"/>
  <c r="AH19" i="33"/>
  <c r="AP18" i="33"/>
  <c r="BA19" i="33"/>
  <c r="AK20" i="33"/>
  <c r="AS19" i="33"/>
  <c r="AP120" i="33"/>
  <c r="AX120" i="33"/>
  <c r="AH121" i="33"/>
  <c r="AQ120" i="33"/>
  <c r="AY120" i="33"/>
  <c r="AI121" i="33"/>
  <c r="AR19" i="32"/>
  <c r="AZ19" i="32"/>
  <c r="AJ20" i="32"/>
  <c r="BA121" i="32"/>
  <c r="AK122" i="32"/>
  <c r="AS121" i="32"/>
  <c r="BA18" i="32"/>
  <c r="AK19" i="32"/>
  <c r="AS18" i="32"/>
  <c r="AW120" i="32"/>
  <c r="AG121" i="32"/>
  <c r="AO120" i="32"/>
  <c r="AN120" i="32"/>
  <c r="AF121" i="32"/>
  <c r="AV120" i="32"/>
  <c r="AL121" i="32"/>
  <c r="AT120" i="32"/>
  <c r="BB120" i="32"/>
  <c r="AG20" i="32"/>
  <c r="AO19" i="32"/>
  <c r="AW19" i="32"/>
  <c r="AQ19" i="32"/>
  <c r="AY19" i="32"/>
  <c r="AI20" i="32"/>
  <c r="BC121" i="32"/>
  <c r="AM122" i="32"/>
  <c r="AU121" i="32"/>
  <c r="AX120" i="32"/>
  <c r="AH121" i="32"/>
  <c r="AP120" i="32"/>
  <c r="AH20" i="32"/>
  <c r="AP19" i="32"/>
  <c r="AX19" i="32"/>
  <c r="AI123" i="32"/>
  <c r="AQ122" i="32"/>
  <c r="AY122" i="32"/>
  <c r="AT20" i="32"/>
  <c r="BB20" i="32"/>
  <c r="AL21" i="32"/>
  <c r="BC18" i="32"/>
  <c r="AM19" i="32"/>
  <c r="AU18" i="32"/>
  <c r="AZ121" i="32"/>
  <c r="AJ122" i="32"/>
  <c r="AR121" i="32"/>
  <c r="AF20" i="32"/>
  <c r="AN19" i="32"/>
  <c r="AV19" i="32"/>
  <c r="AO120" i="31"/>
  <c r="AW120" i="31"/>
  <c r="AG121" i="31"/>
  <c r="AN120" i="31"/>
  <c r="AV120" i="31"/>
  <c r="AF121" i="31"/>
  <c r="AJ21" i="31"/>
  <c r="AR20" i="31"/>
  <c r="AZ20" i="31"/>
  <c r="AY121" i="31"/>
  <c r="AI122" i="31"/>
  <c r="AQ121" i="31"/>
  <c r="AS40" i="31"/>
  <c r="AK41" i="31"/>
  <c r="BA40" i="31"/>
  <c r="AU20" i="31"/>
  <c r="BC20" i="31"/>
  <c r="AM21" i="31"/>
  <c r="AP121" i="31"/>
  <c r="AX121" i="31"/>
  <c r="AH122" i="31"/>
  <c r="AI21" i="31"/>
  <c r="AQ20" i="31"/>
  <c r="AY20" i="31"/>
  <c r="AW19" i="31"/>
  <c r="AO19" i="31"/>
  <c r="AG20" i="31"/>
  <c r="AH33" i="31"/>
  <c r="AP32" i="31"/>
  <c r="AX32" i="31"/>
  <c r="AT20" i="31"/>
  <c r="BB20" i="31"/>
  <c r="AL21" i="31"/>
  <c r="BB122" i="31"/>
  <c r="AT122" i="31"/>
  <c r="AZ121" i="31"/>
  <c r="AJ122" i="31"/>
  <c r="AR121" i="31"/>
  <c r="BA120" i="31"/>
  <c r="AK121" i="31"/>
  <c r="AS120" i="31"/>
  <c r="AM121" i="31"/>
  <c r="AU120" i="31"/>
  <c r="BC120" i="31"/>
  <c r="AO122" i="30"/>
  <c r="AW122" i="30"/>
  <c r="AG123" i="30"/>
  <c r="AU18" i="30"/>
  <c r="BC18" i="30"/>
  <c r="AM19" i="30"/>
  <c r="BA120" i="30"/>
  <c r="AS120" i="30"/>
  <c r="AK121" i="30"/>
  <c r="AV18" i="30"/>
  <c r="AN18" i="30"/>
  <c r="AF19" i="30"/>
  <c r="AW18" i="30"/>
  <c r="AO18" i="30"/>
  <c r="AG19" i="30"/>
  <c r="AI20" i="30"/>
  <c r="AQ19" i="30"/>
  <c r="AY19" i="30"/>
  <c r="AX19" i="30"/>
  <c r="AP19" i="30"/>
  <c r="AH20" i="30"/>
  <c r="AQ120" i="30"/>
  <c r="AY120" i="30"/>
  <c r="AI121" i="30"/>
  <c r="AN122" i="30"/>
  <c r="AV122" i="30"/>
  <c r="AF123" i="30"/>
  <c r="AJ20" i="30"/>
  <c r="AZ19" i="30"/>
  <c r="AR19" i="30"/>
  <c r="AZ120" i="30"/>
  <c r="AJ121" i="30"/>
  <c r="AR120" i="30"/>
  <c r="BB120" i="30"/>
  <c r="AL121" i="30"/>
  <c r="AT120" i="30"/>
  <c r="AP122" i="30"/>
  <c r="AX122" i="30"/>
  <c r="AH123" i="30"/>
  <c r="BC120" i="30"/>
  <c r="AM121" i="30"/>
  <c r="AU120" i="30"/>
  <c r="AK20" i="30"/>
  <c r="BA19" i="30"/>
  <c r="AS19" i="30"/>
  <c r="AL20" i="30"/>
  <c r="BB19" i="30"/>
  <c r="AT19" i="30"/>
  <c r="AO122" i="29"/>
  <c r="AG123" i="29"/>
  <c r="AW122" i="29"/>
  <c r="AZ18" i="29"/>
  <c r="AJ19" i="29"/>
  <c r="AR18" i="29"/>
  <c r="AX121" i="29"/>
  <c r="AH122" i="29"/>
  <c r="AP121" i="29"/>
  <c r="AY18" i="29"/>
  <c r="AI19" i="29"/>
  <c r="AQ18" i="29"/>
  <c r="AL121" i="29"/>
  <c r="AT120" i="29"/>
  <c r="BB120" i="29"/>
  <c r="AP18" i="29"/>
  <c r="AX18" i="29"/>
  <c r="AH19" i="29"/>
  <c r="AN120" i="29"/>
  <c r="AF121" i="29"/>
  <c r="AV120" i="29"/>
  <c r="BA121" i="29"/>
  <c r="AK122" i="29"/>
  <c r="AS121" i="29"/>
  <c r="AM140" i="29"/>
  <c r="AU139" i="29"/>
  <c r="BC139" i="29"/>
  <c r="AY120" i="29"/>
  <c r="AI121" i="29"/>
  <c r="AQ120" i="29"/>
  <c r="AZ120" i="29"/>
  <c r="AJ121" i="29"/>
  <c r="AR120" i="29"/>
  <c r="BB18" i="29"/>
  <c r="AL19" i="29"/>
  <c r="AT18" i="29"/>
  <c r="AM20" i="29"/>
  <c r="AU19" i="29"/>
  <c r="BC19" i="29"/>
  <c r="BA18" i="29"/>
  <c r="AK19" i="29"/>
  <c r="AS18" i="29"/>
  <c r="AO18" i="29"/>
  <c r="AW18" i="29"/>
  <c r="AG19" i="29"/>
  <c r="AN18" i="29"/>
  <c r="AV18" i="29"/>
  <c r="AF19" i="29"/>
  <c r="AY19" i="28"/>
  <c r="AI20" i="28"/>
  <c r="AQ19" i="28"/>
  <c r="AJ20" i="28"/>
  <c r="AZ19" i="28"/>
  <c r="AR19" i="28"/>
  <c r="AP19" i="28"/>
  <c r="AX19" i="28"/>
  <c r="AH20" i="28"/>
  <c r="BB20" i="28"/>
  <c r="AL21" i="28"/>
  <c r="AT20" i="28"/>
  <c r="AY122" i="28"/>
  <c r="AQ122" i="28"/>
  <c r="AI123" i="28"/>
  <c r="AM35" i="28"/>
  <c r="AU34" i="28"/>
  <c r="BC34" i="28"/>
  <c r="BA120" i="28"/>
  <c r="AS120" i="28"/>
  <c r="AK121" i="28"/>
  <c r="AZ123" i="28"/>
  <c r="AR123" i="28"/>
  <c r="AJ124" i="28"/>
  <c r="BB120" i="28"/>
  <c r="AL121" i="28"/>
  <c r="AT120" i="28"/>
  <c r="AO120" i="28"/>
  <c r="AG121" i="28"/>
  <c r="AW120" i="28"/>
  <c r="BC123" i="28"/>
  <c r="AU123" i="28"/>
  <c r="AM124" i="28"/>
  <c r="AW18" i="28"/>
  <c r="AO18" i="28"/>
  <c r="AG19" i="28"/>
  <c r="AP120" i="28"/>
  <c r="AX120" i="28"/>
  <c r="AH121" i="28"/>
  <c r="AN121" i="28"/>
  <c r="AF122" i="28"/>
  <c r="AV121" i="28"/>
  <c r="BA62" i="28"/>
  <c r="AK63" i="28"/>
  <c r="AS62" i="28"/>
  <c r="B2" i="16"/>
  <c r="B1" i="16"/>
  <c r="L3" i="16"/>
  <c r="L2" i="16"/>
  <c r="W2" i="16"/>
  <c r="H3" i="15"/>
  <c r="K2" i="15"/>
  <c r="H2" i="15"/>
  <c r="B2" i="15"/>
  <c r="B1" i="15"/>
  <c r="AF20" i="31" l="1"/>
  <c r="AV19" i="31"/>
  <c r="AN19" i="31"/>
  <c r="AF20" i="28"/>
  <c r="AN19" i="28"/>
  <c r="AV19" i="28"/>
  <c r="X22" i="37"/>
  <c r="AF21" i="37"/>
  <c r="AE20" i="37"/>
  <c r="W21" i="37"/>
  <c r="Y21" i="37"/>
  <c r="AG20" i="37"/>
  <c r="U22" i="37"/>
  <c r="AC21" i="37"/>
  <c r="Z19" i="37"/>
  <c r="R20" i="37"/>
  <c r="AD22" i="37"/>
  <c r="V23" i="37"/>
  <c r="AA21" i="37"/>
  <c r="S22" i="37"/>
  <c r="AB20" i="37"/>
  <c r="T21" i="37"/>
  <c r="AP19" i="36"/>
  <c r="AX19" i="36"/>
  <c r="AH20" i="36"/>
  <c r="AU122" i="36"/>
  <c r="BC122" i="36"/>
  <c r="AM123" i="36"/>
  <c r="AP121" i="36"/>
  <c r="AX121" i="36"/>
  <c r="AH122" i="36"/>
  <c r="BA121" i="36"/>
  <c r="AK122" i="36"/>
  <c r="AS121" i="36"/>
  <c r="AZ20" i="36"/>
  <c r="AJ21" i="36"/>
  <c r="AR20" i="36"/>
  <c r="AN19" i="36"/>
  <c r="AV19" i="36"/>
  <c r="AF20" i="36"/>
  <c r="BB121" i="36"/>
  <c r="AL122" i="36"/>
  <c r="AT121" i="36"/>
  <c r="AO121" i="36"/>
  <c r="AG122" i="36"/>
  <c r="AW121" i="36"/>
  <c r="AJ128" i="36"/>
  <c r="AR127" i="36"/>
  <c r="AZ127" i="36"/>
  <c r="AI123" i="36"/>
  <c r="AQ122" i="36"/>
  <c r="AY122" i="36"/>
  <c r="AY20" i="36"/>
  <c r="AI21" i="36"/>
  <c r="AQ20" i="36"/>
  <c r="AV121" i="36"/>
  <c r="AN121" i="36"/>
  <c r="AF122" i="36"/>
  <c r="AO19" i="36"/>
  <c r="AW19" i="36"/>
  <c r="AG20" i="36"/>
  <c r="AM21" i="36"/>
  <c r="BC20" i="36"/>
  <c r="AU20" i="36"/>
  <c r="BB19" i="36"/>
  <c r="AL20" i="36"/>
  <c r="AT19" i="36"/>
  <c r="BA20" i="36"/>
  <c r="AK21" i="36"/>
  <c r="AS20" i="36"/>
  <c r="AH123" i="35"/>
  <c r="AP122" i="35"/>
  <c r="AX122" i="35"/>
  <c r="AL21" i="35"/>
  <c r="BB20" i="35"/>
  <c r="AT20" i="35"/>
  <c r="AU123" i="35"/>
  <c r="AM124" i="35"/>
  <c r="BC123" i="35"/>
  <c r="AO19" i="35"/>
  <c r="AG20" i="35"/>
  <c r="AW19" i="35"/>
  <c r="AN20" i="35"/>
  <c r="AF21" i="35"/>
  <c r="AV20" i="35"/>
  <c r="AV122" i="35"/>
  <c r="AN122" i="35"/>
  <c r="AF123" i="35"/>
  <c r="AY141" i="35"/>
  <c r="AI142" i="35"/>
  <c r="AQ141" i="35"/>
  <c r="BA122" i="35"/>
  <c r="AK123" i="35"/>
  <c r="AS122" i="35"/>
  <c r="AX20" i="35"/>
  <c r="AP20" i="35"/>
  <c r="AH21" i="35"/>
  <c r="AT122" i="35"/>
  <c r="AL123" i="35"/>
  <c r="BB122" i="35"/>
  <c r="AU19" i="35"/>
  <c r="BC19" i="35"/>
  <c r="AM20" i="35"/>
  <c r="AK21" i="35"/>
  <c r="BA20" i="35"/>
  <c r="AS20" i="35"/>
  <c r="AO122" i="35"/>
  <c r="AW122" i="35"/>
  <c r="AG123" i="35"/>
  <c r="AZ122" i="35"/>
  <c r="AR122" i="35"/>
  <c r="AJ123" i="35"/>
  <c r="AI21" i="35"/>
  <c r="AQ20" i="35"/>
  <c r="AY20" i="35"/>
  <c r="AZ19" i="35"/>
  <c r="AJ20" i="35"/>
  <c r="AR19" i="35"/>
  <c r="AS123" i="34"/>
  <c r="BA123" i="34"/>
  <c r="AK124" i="34"/>
  <c r="AP155" i="34"/>
  <c r="AX155" i="34"/>
  <c r="AH156" i="34"/>
  <c r="AM125" i="34"/>
  <c r="AU124" i="34"/>
  <c r="BC124" i="34"/>
  <c r="AN20" i="34"/>
  <c r="AV20" i="34"/>
  <c r="AF21" i="34"/>
  <c r="AL21" i="34"/>
  <c r="AT20" i="34"/>
  <c r="BB20" i="34"/>
  <c r="AY19" i="34"/>
  <c r="AI20" i="34"/>
  <c r="AQ19" i="34"/>
  <c r="AM21" i="34"/>
  <c r="AU20" i="34"/>
  <c r="BC20" i="34"/>
  <c r="AZ20" i="34"/>
  <c r="AJ21" i="34"/>
  <c r="AR20" i="34"/>
  <c r="AI124" i="34"/>
  <c r="AQ123" i="34"/>
  <c r="AY123" i="34"/>
  <c r="AG139" i="34"/>
  <c r="AO138" i="34"/>
  <c r="AW138" i="34"/>
  <c r="AZ123" i="34"/>
  <c r="AJ124" i="34"/>
  <c r="AR123" i="34"/>
  <c r="AW19" i="34"/>
  <c r="AG20" i="34"/>
  <c r="AO19" i="34"/>
  <c r="AT123" i="34"/>
  <c r="BB123" i="34"/>
  <c r="AL124" i="34"/>
  <c r="AX20" i="34"/>
  <c r="AH21" i="34"/>
  <c r="AP20" i="34"/>
  <c r="AF124" i="34"/>
  <c r="AN123" i="34"/>
  <c r="AV123" i="34"/>
  <c r="AK23" i="34"/>
  <c r="AS22" i="34"/>
  <c r="BA22" i="34"/>
  <c r="AN19" i="33"/>
  <c r="AV19" i="33"/>
  <c r="AF20" i="33"/>
  <c r="AM21" i="33"/>
  <c r="AU20" i="33"/>
  <c r="BC20" i="33"/>
  <c r="BB122" i="33"/>
  <c r="AL123" i="33"/>
  <c r="AT122" i="33"/>
  <c r="AQ121" i="33"/>
  <c r="AY121" i="33"/>
  <c r="AI122" i="33"/>
  <c r="AZ19" i="33"/>
  <c r="AJ20" i="33"/>
  <c r="AR19" i="33"/>
  <c r="AP121" i="33"/>
  <c r="AX121" i="33"/>
  <c r="AH122" i="33"/>
  <c r="AL21" i="33"/>
  <c r="AT20" i="33"/>
  <c r="BB20" i="33"/>
  <c r="AQ20" i="33"/>
  <c r="AY20" i="33"/>
  <c r="AI21" i="33"/>
  <c r="AO19" i="33"/>
  <c r="AW19" i="33"/>
  <c r="AG20" i="33"/>
  <c r="AF123" i="33"/>
  <c r="AN122" i="33"/>
  <c r="AV122" i="33"/>
  <c r="AR121" i="33"/>
  <c r="AZ121" i="33"/>
  <c r="AJ122" i="33"/>
  <c r="BA20" i="33"/>
  <c r="AK21" i="33"/>
  <c r="AS20" i="33"/>
  <c r="BA121" i="33"/>
  <c r="AK122" i="33"/>
  <c r="AS121" i="33"/>
  <c r="AO121" i="33"/>
  <c r="AG122" i="33"/>
  <c r="AW121" i="33"/>
  <c r="AX19" i="33"/>
  <c r="AH20" i="33"/>
  <c r="AP19" i="33"/>
  <c r="BC121" i="33"/>
  <c r="AM122" i="33"/>
  <c r="AU121" i="33"/>
  <c r="AQ20" i="32"/>
  <c r="AY20" i="32"/>
  <c r="AI21" i="32"/>
  <c r="AF21" i="32"/>
  <c r="AN20" i="32"/>
  <c r="AV20" i="32"/>
  <c r="BC19" i="32"/>
  <c r="AM20" i="32"/>
  <c r="AU19" i="32"/>
  <c r="AX121" i="32"/>
  <c r="AP121" i="32"/>
  <c r="AH122" i="32"/>
  <c r="AK123" i="32"/>
  <c r="AS122" i="32"/>
  <c r="BA122" i="32"/>
  <c r="AG122" i="32"/>
  <c r="AO121" i="32"/>
  <c r="AW121" i="32"/>
  <c r="AL122" i="32"/>
  <c r="AT121" i="32"/>
  <c r="BB121" i="32"/>
  <c r="AZ122" i="32"/>
  <c r="AJ123" i="32"/>
  <c r="AR122" i="32"/>
  <c r="AS19" i="32"/>
  <c r="BA19" i="32"/>
  <c r="AK20" i="32"/>
  <c r="AG21" i="32"/>
  <c r="AO20" i="32"/>
  <c r="AW20" i="32"/>
  <c r="AT21" i="32"/>
  <c r="BB21" i="32"/>
  <c r="AL22" i="32"/>
  <c r="AR20" i="32"/>
  <c r="AZ20" i="32"/>
  <c r="AJ21" i="32"/>
  <c r="AU122" i="32"/>
  <c r="BC122" i="32"/>
  <c r="AM123" i="32"/>
  <c r="AN121" i="32"/>
  <c r="AF122" i="32"/>
  <c r="AV121" i="32"/>
  <c r="AY123" i="32"/>
  <c r="AQ123" i="32"/>
  <c r="AI124" i="32"/>
  <c r="AH21" i="32"/>
  <c r="AP20" i="32"/>
  <c r="AX20" i="32"/>
  <c r="AM122" i="31"/>
  <c r="AU121" i="31"/>
  <c r="BC121" i="31"/>
  <c r="AU21" i="31"/>
  <c r="BC21" i="31"/>
  <c r="AM22" i="31"/>
  <c r="AN121" i="31"/>
  <c r="AV121" i="31"/>
  <c r="AF122" i="31"/>
  <c r="BB123" i="31"/>
  <c r="AL124" i="31"/>
  <c r="AT123" i="31"/>
  <c r="AP122" i="31"/>
  <c r="AX122" i="31"/>
  <c r="AY122" i="31"/>
  <c r="AQ122" i="31"/>
  <c r="AT21" i="31"/>
  <c r="BB21" i="31"/>
  <c r="AL22" i="31"/>
  <c r="AO121" i="31"/>
  <c r="AW121" i="31"/>
  <c r="AG122" i="31"/>
  <c r="AI22" i="31"/>
  <c r="AQ21" i="31"/>
  <c r="AY21" i="31"/>
  <c r="AJ22" i="31"/>
  <c r="AR21" i="31"/>
  <c r="AZ21" i="31"/>
  <c r="AS41" i="31"/>
  <c r="AK42" i="31"/>
  <c r="BA41" i="31"/>
  <c r="BA121" i="31"/>
  <c r="AK122" i="31"/>
  <c r="AS121" i="31"/>
  <c r="AZ122" i="31"/>
  <c r="AR122" i="31"/>
  <c r="AH34" i="31"/>
  <c r="AP33" i="31"/>
  <c r="AX33" i="31"/>
  <c r="AW20" i="31"/>
  <c r="AO20" i="31"/>
  <c r="AG21" i="31"/>
  <c r="AN19" i="30"/>
  <c r="AF20" i="30"/>
  <c r="AV19" i="30"/>
  <c r="BC121" i="30"/>
  <c r="AM122" i="30"/>
  <c r="AU121" i="30"/>
  <c r="AZ121" i="30"/>
  <c r="AJ122" i="30"/>
  <c r="AR121" i="30"/>
  <c r="AK21" i="30"/>
  <c r="BA20" i="30"/>
  <c r="AS20" i="30"/>
  <c r="AU19" i="30"/>
  <c r="BC19" i="30"/>
  <c r="AM20" i="30"/>
  <c r="AZ20" i="30"/>
  <c r="AR20" i="30"/>
  <c r="AJ21" i="30"/>
  <c r="BA121" i="30"/>
  <c r="AS121" i="30"/>
  <c r="AK122" i="30"/>
  <c r="AP123" i="30"/>
  <c r="AX123" i="30"/>
  <c r="AN123" i="30"/>
  <c r="AV123" i="30"/>
  <c r="AW19" i="30"/>
  <c r="AO19" i="30"/>
  <c r="AG20" i="30"/>
  <c r="AO123" i="30"/>
  <c r="AW123" i="30"/>
  <c r="AQ121" i="30"/>
  <c r="AY121" i="30"/>
  <c r="AI122" i="30"/>
  <c r="BB121" i="30"/>
  <c r="AL122" i="30"/>
  <c r="AT121" i="30"/>
  <c r="AL21" i="30"/>
  <c r="BB20" i="30"/>
  <c r="AT20" i="30"/>
  <c r="AX20" i="30"/>
  <c r="AP20" i="30"/>
  <c r="AH21" i="30"/>
  <c r="AI21" i="30"/>
  <c r="AQ20" i="30"/>
  <c r="AY20" i="30"/>
  <c r="AN19" i="29"/>
  <c r="AV19" i="29"/>
  <c r="AF20" i="29"/>
  <c r="BB19" i="29"/>
  <c r="AL20" i="29"/>
  <c r="AT19" i="29"/>
  <c r="BA122" i="29"/>
  <c r="AK123" i="29"/>
  <c r="AS122" i="29"/>
  <c r="AN121" i="29"/>
  <c r="AF122" i="29"/>
  <c r="AV121" i="29"/>
  <c r="AZ121" i="29"/>
  <c r="AJ122" i="29"/>
  <c r="AR121" i="29"/>
  <c r="AO19" i="29"/>
  <c r="AW19" i="29"/>
  <c r="AG20" i="29"/>
  <c r="BA19" i="29"/>
  <c r="AK20" i="29"/>
  <c r="AS19" i="29"/>
  <c r="AZ19" i="29"/>
  <c r="AJ20" i="29"/>
  <c r="AR19" i="29"/>
  <c r="AY19" i="29"/>
  <c r="AI20" i="29"/>
  <c r="AQ19" i="29"/>
  <c r="AX122" i="29"/>
  <c r="AH123" i="29"/>
  <c r="AP122" i="29"/>
  <c r="AP19" i="29"/>
  <c r="AX19" i="29"/>
  <c r="AH20" i="29"/>
  <c r="AY121" i="29"/>
  <c r="AI122" i="29"/>
  <c r="AQ121" i="29"/>
  <c r="AO123" i="29"/>
  <c r="AG124" i="29"/>
  <c r="AW123" i="29"/>
  <c r="AM21" i="29"/>
  <c r="AU20" i="29"/>
  <c r="BC20" i="29"/>
  <c r="AM141" i="29"/>
  <c r="AU140" i="29"/>
  <c r="BC140" i="29"/>
  <c r="AL122" i="29"/>
  <c r="BB121" i="29"/>
  <c r="AT121" i="29"/>
  <c r="AK64" i="28"/>
  <c r="AS63" i="28"/>
  <c r="BA63" i="28"/>
  <c r="AL22" i="28"/>
  <c r="AT21" i="28"/>
  <c r="BB21" i="28"/>
  <c r="AN122" i="28"/>
  <c r="AV122" i="28"/>
  <c r="AF123" i="28"/>
  <c r="BC124" i="28"/>
  <c r="AU124" i="28"/>
  <c r="AM125" i="28"/>
  <c r="BA121" i="28"/>
  <c r="AS121" i="28"/>
  <c r="AK122" i="28"/>
  <c r="AH21" i="28"/>
  <c r="AP20" i="28"/>
  <c r="AX20" i="28"/>
  <c r="AP121" i="28"/>
  <c r="AX121" i="28"/>
  <c r="AH122" i="28"/>
  <c r="BB121" i="28"/>
  <c r="AL122" i="28"/>
  <c r="AT121" i="28"/>
  <c r="AM36" i="28"/>
  <c r="AU35" i="28"/>
  <c r="BC35" i="28"/>
  <c r="AR20" i="28"/>
  <c r="AZ20" i="28"/>
  <c r="AJ21" i="28"/>
  <c r="AW19" i="28"/>
  <c r="AO19" i="28"/>
  <c r="AG20" i="28"/>
  <c r="AZ124" i="28"/>
  <c r="AR124" i="28"/>
  <c r="AJ125" i="28"/>
  <c r="AY123" i="28"/>
  <c r="AQ123" i="28"/>
  <c r="AI124" i="28"/>
  <c r="AO121" i="28"/>
  <c r="AW121" i="28"/>
  <c r="AG122" i="28"/>
  <c r="AY20" i="28"/>
  <c r="AI21" i="28"/>
  <c r="AQ20" i="28"/>
  <c r="D89" i="18" a="1"/>
  <c r="D89" i="18" s="1"/>
  <c r="B72" i="23" s="1"/>
  <c r="AN20" i="28" l="1"/>
  <c r="AF21" i="28"/>
  <c r="AV20" i="28"/>
  <c r="AN20" i="31"/>
  <c r="AF21" i="31"/>
  <c r="AV20" i="31"/>
  <c r="AD23" i="37"/>
  <c r="V24" i="37"/>
  <c r="Z20" i="37"/>
  <c r="R21" i="37"/>
  <c r="U23" i="37"/>
  <c r="AC22" i="37"/>
  <c r="AG21" i="37"/>
  <c r="Y22" i="37"/>
  <c r="T22" i="37"/>
  <c r="AB21" i="37"/>
  <c r="W22" i="37"/>
  <c r="AE21" i="37"/>
  <c r="S23" i="37"/>
  <c r="AA22" i="37"/>
  <c r="AF22" i="37"/>
  <c r="X23" i="37"/>
  <c r="AV122" i="36"/>
  <c r="AN122" i="36"/>
  <c r="AF123" i="36"/>
  <c r="AP122" i="36"/>
  <c r="AX122" i="36"/>
  <c r="AH123" i="36"/>
  <c r="BA21" i="36"/>
  <c r="AK22" i="36"/>
  <c r="AS21" i="36"/>
  <c r="BB20" i="36"/>
  <c r="AL21" i="36"/>
  <c r="AT20" i="36"/>
  <c r="AQ21" i="36"/>
  <c r="AY21" i="36"/>
  <c r="AI22" i="36"/>
  <c r="BB122" i="36"/>
  <c r="AL123" i="36"/>
  <c r="AT122" i="36"/>
  <c r="AN20" i="36"/>
  <c r="AV20" i="36"/>
  <c r="AF21" i="36"/>
  <c r="AU123" i="36"/>
  <c r="BC123" i="36"/>
  <c r="AM124" i="36"/>
  <c r="AM22" i="36"/>
  <c r="AU21" i="36"/>
  <c r="BC21" i="36"/>
  <c r="AI124" i="36"/>
  <c r="AQ123" i="36"/>
  <c r="AY123" i="36"/>
  <c r="AO122" i="36"/>
  <c r="AG123" i="36"/>
  <c r="AW122" i="36"/>
  <c r="AO20" i="36"/>
  <c r="AW20" i="36"/>
  <c r="AG21" i="36"/>
  <c r="AP20" i="36"/>
  <c r="AX20" i="36"/>
  <c r="AH21" i="36"/>
  <c r="AZ21" i="36"/>
  <c r="AJ22" i="36"/>
  <c r="AR21" i="36"/>
  <c r="BA122" i="36"/>
  <c r="AS122" i="36"/>
  <c r="AK123" i="36"/>
  <c r="AJ129" i="36"/>
  <c r="AR128" i="36"/>
  <c r="AZ128" i="36"/>
  <c r="BA21" i="35"/>
  <c r="AK22" i="35"/>
  <c r="AS21" i="35"/>
  <c r="AN21" i="35"/>
  <c r="AV21" i="35"/>
  <c r="AF22" i="35"/>
  <c r="AM21" i="35"/>
  <c r="BC20" i="35"/>
  <c r="AU20" i="35"/>
  <c r="AQ142" i="35"/>
  <c r="AI143" i="35"/>
  <c r="AY142" i="35"/>
  <c r="AU124" i="35"/>
  <c r="BC124" i="35"/>
  <c r="AY21" i="35"/>
  <c r="AI22" i="35"/>
  <c r="AQ21" i="35"/>
  <c r="AZ20" i="35"/>
  <c r="AR20" i="35"/>
  <c r="AJ21" i="35"/>
  <c r="AZ123" i="35"/>
  <c r="AR123" i="35"/>
  <c r="AJ124" i="35"/>
  <c r="AN123" i="35"/>
  <c r="AF124" i="35"/>
  <c r="AV123" i="35"/>
  <c r="BA123" i="35"/>
  <c r="AK124" i="35"/>
  <c r="AS123" i="35"/>
  <c r="AT123" i="35"/>
  <c r="AL124" i="35"/>
  <c r="BB123" i="35"/>
  <c r="AT21" i="35"/>
  <c r="BB21" i="35"/>
  <c r="AL22" i="35"/>
  <c r="AW20" i="35"/>
  <c r="AG21" i="35"/>
  <c r="AO20" i="35"/>
  <c r="AO123" i="35"/>
  <c r="AW123" i="35"/>
  <c r="AG124" i="35"/>
  <c r="AX21" i="35"/>
  <c r="AP21" i="35"/>
  <c r="AH22" i="35"/>
  <c r="AH124" i="35"/>
  <c r="AP123" i="35"/>
  <c r="AX123" i="35"/>
  <c r="AW20" i="34"/>
  <c r="AG21" i="34"/>
  <c r="AO20" i="34"/>
  <c r="AJ125" i="34"/>
  <c r="AR124" i="34"/>
  <c r="AZ124" i="34"/>
  <c r="AV21" i="34"/>
  <c r="AN21" i="34"/>
  <c r="AF22" i="34"/>
  <c r="AK24" i="34"/>
  <c r="AS23" i="34"/>
  <c r="BA23" i="34"/>
  <c r="AH157" i="34"/>
  <c r="AP156" i="34"/>
  <c r="AX156" i="34"/>
  <c r="AX21" i="34"/>
  <c r="AH22" i="34"/>
  <c r="AP21" i="34"/>
  <c r="AY20" i="34"/>
  <c r="AI21" i="34"/>
  <c r="AQ20" i="34"/>
  <c r="AV124" i="34"/>
  <c r="AF125" i="34"/>
  <c r="AN124" i="34"/>
  <c r="AM22" i="34"/>
  <c r="AU21" i="34"/>
  <c r="BC21" i="34"/>
  <c r="AS124" i="34"/>
  <c r="AK125" i="34"/>
  <c r="BA124" i="34"/>
  <c r="AM126" i="34"/>
  <c r="AU125" i="34"/>
  <c r="BC125" i="34"/>
  <c r="AZ21" i="34"/>
  <c r="AJ22" i="34"/>
  <c r="AR21" i="34"/>
  <c r="AG140" i="34"/>
  <c r="AO139" i="34"/>
  <c r="AW139" i="34"/>
  <c r="AT124" i="34"/>
  <c r="AL125" i="34"/>
  <c r="BB124" i="34"/>
  <c r="AI125" i="34"/>
  <c r="AQ124" i="34"/>
  <c r="AY124" i="34"/>
  <c r="AL22" i="34"/>
  <c r="AT21" i="34"/>
  <c r="BB21" i="34"/>
  <c r="AQ122" i="33"/>
  <c r="AY122" i="33"/>
  <c r="AI123" i="33"/>
  <c r="BB123" i="33"/>
  <c r="AL124" i="33"/>
  <c r="AT123" i="33"/>
  <c r="AP122" i="33"/>
  <c r="AX122" i="33"/>
  <c r="AH123" i="33"/>
  <c r="AO122" i="33"/>
  <c r="AW122" i="33"/>
  <c r="AG123" i="33"/>
  <c r="AF124" i="33"/>
  <c r="AN123" i="33"/>
  <c r="AV123" i="33"/>
  <c r="AM22" i="33"/>
  <c r="BC21" i="33"/>
  <c r="AU21" i="33"/>
  <c r="BC122" i="33"/>
  <c r="AM123" i="33"/>
  <c r="AU122" i="33"/>
  <c r="AX20" i="33"/>
  <c r="AH21" i="33"/>
  <c r="AP20" i="33"/>
  <c r="AO20" i="33"/>
  <c r="AW20" i="33"/>
  <c r="AG21" i="33"/>
  <c r="AN20" i="33"/>
  <c r="AV20" i="33"/>
  <c r="AF21" i="33"/>
  <c r="BA21" i="33"/>
  <c r="AK22" i="33"/>
  <c r="AS21" i="33"/>
  <c r="AR122" i="33"/>
  <c r="AZ122" i="33"/>
  <c r="AJ123" i="33"/>
  <c r="AL22" i="33"/>
  <c r="AT21" i="33"/>
  <c r="BB21" i="33"/>
  <c r="BA122" i="33"/>
  <c r="AK123" i="33"/>
  <c r="AS122" i="33"/>
  <c r="AZ20" i="33"/>
  <c r="AJ21" i="33"/>
  <c r="AR20" i="33"/>
  <c r="AQ21" i="33"/>
  <c r="AY21" i="33"/>
  <c r="AI22" i="33"/>
  <c r="AR21" i="32"/>
  <c r="AZ21" i="32"/>
  <c r="AJ22" i="32"/>
  <c r="AT22" i="32"/>
  <c r="BB22" i="32"/>
  <c r="AL23" i="32"/>
  <c r="AZ123" i="32"/>
  <c r="AJ124" i="32"/>
  <c r="AR123" i="32"/>
  <c r="AN122" i="32"/>
  <c r="AF123" i="32"/>
  <c r="AV122" i="32"/>
  <c r="AG22" i="32"/>
  <c r="AO21" i="32"/>
  <c r="AW21" i="32"/>
  <c r="AG123" i="32"/>
  <c r="AW122" i="32"/>
  <c r="AO122" i="32"/>
  <c r="AF22" i="32"/>
  <c r="AN21" i="32"/>
  <c r="AV21" i="32"/>
  <c r="AL123" i="32"/>
  <c r="AT122" i="32"/>
  <c r="BB122" i="32"/>
  <c r="AQ21" i="32"/>
  <c r="AY21" i="32"/>
  <c r="AI22" i="32"/>
  <c r="AY124" i="32"/>
  <c r="AQ124" i="32"/>
  <c r="AI125" i="32"/>
  <c r="BC20" i="32"/>
  <c r="AM21" i="32"/>
  <c r="AU20" i="32"/>
  <c r="AU123" i="32"/>
  <c r="BC123" i="32"/>
  <c r="AM124" i="32"/>
  <c r="AX122" i="32"/>
  <c r="AP122" i="32"/>
  <c r="AH123" i="32"/>
  <c r="AH22" i="32"/>
  <c r="AP21" i="32"/>
  <c r="AX21" i="32"/>
  <c r="AS20" i="32"/>
  <c r="BA20" i="32"/>
  <c r="AK21" i="32"/>
  <c r="BA123" i="32"/>
  <c r="AK124" i="32"/>
  <c r="AS123" i="32"/>
  <c r="AO122" i="31"/>
  <c r="AW122" i="31"/>
  <c r="BB124" i="31"/>
  <c r="AL125" i="31"/>
  <c r="AT124" i="31"/>
  <c r="AT22" i="31"/>
  <c r="BB22" i="31"/>
  <c r="AL23" i="31"/>
  <c r="AU22" i="31"/>
  <c r="BC22" i="31"/>
  <c r="AM23" i="31"/>
  <c r="AZ123" i="31"/>
  <c r="AJ124" i="31"/>
  <c r="AR123" i="31"/>
  <c r="AY123" i="31"/>
  <c r="AI124" i="31"/>
  <c r="AQ123" i="31"/>
  <c r="AS42" i="31"/>
  <c r="AK43" i="31"/>
  <c r="BA42" i="31"/>
  <c r="AN122" i="31"/>
  <c r="AV122" i="31"/>
  <c r="AP123" i="31"/>
  <c r="AX123" i="31"/>
  <c r="AH124" i="31"/>
  <c r="AJ23" i="31"/>
  <c r="AR22" i="31"/>
  <c r="AZ22" i="31"/>
  <c r="AW21" i="31"/>
  <c r="AO21" i="31"/>
  <c r="AG22" i="31"/>
  <c r="AX34" i="31"/>
  <c r="AH35" i="31"/>
  <c r="AP34" i="31"/>
  <c r="BA122" i="31"/>
  <c r="AS122" i="31"/>
  <c r="AI23" i="31"/>
  <c r="AQ22" i="31"/>
  <c r="AY22" i="31"/>
  <c r="AU122" i="31"/>
  <c r="BC122" i="31"/>
  <c r="AQ122" i="30"/>
  <c r="AY122" i="30"/>
  <c r="AI123" i="30"/>
  <c r="AZ122" i="30"/>
  <c r="AJ123" i="30"/>
  <c r="AR122" i="30"/>
  <c r="AK22" i="30"/>
  <c r="AS21" i="30"/>
  <c r="BA21" i="30"/>
  <c r="AX21" i="30"/>
  <c r="AP21" i="30"/>
  <c r="AH22" i="30"/>
  <c r="AO124" i="30"/>
  <c r="AG125" i="30"/>
  <c r="AW124" i="30"/>
  <c r="BC122" i="30"/>
  <c r="AM123" i="30"/>
  <c r="AU122" i="30"/>
  <c r="AP124" i="30"/>
  <c r="AX124" i="30"/>
  <c r="AH125" i="30"/>
  <c r="AR21" i="30"/>
  <c r="AJ22" i="30"/>
  <c r="AZ21" i="30"/>
  <c r="AI22" i="30"/>
  <c r="AQ21" i="30"/>
  <c r="AY21" i="30"/>
  <c r="AN124" i="30"/>
  <c r="AV124" i="30"/>
  <c r="AF125" i="30"/>
  <c r="AU20" i="30"/>
  <c r="BC20" i="30"/>
  <c r="AM21" i="30"/>
  <c r="BA122" i="30"/>
  <c r="AS122" i="30"/>
  <c r="AK123" i="30"/>
  <c r="BB122" i="30"/>
  <c r="AL123" i="30"/>
  <c r="AT122" i="30"/>
  <c r="AV20" i="30"/>
  <c r="AN20" i="30"/>
  <c r="AF21" i="30"/>
  <c r="AW20" i="30"/>
  <c r="AG21" i="30"/>
  <c r="AO20" i="30"/>
  <c r="AL22" i="30"/>
  <c r="AT21" i="30"/>
  <c r="BB21" i="30"/>
  <c r="AY122" i="29"/>
  <c r="AI123" i="29"/>
  <c r="AQ122" i="29"/>
  <c r="BB20" i="29"/>
  <c r="AL21" i="29"/>
  <c r="AT20" i="29"/>
  <c r="AN122" i="29"/>
  <c r="AV122" i="29"/>
  <c r="AF123" i="29"/>
  <c r="AL123" i="29"/>
  <c r="BB122" i="29"/>
  <c r="AT122" i="29"/>
  <c r="BA123" i="29"/>
  <c r="AK124" i="29"/>
  <c r="AS123" i="29"/>
  <c r="AX123" i="29"/>
  <c r="AH124" i="29"/>
  <c r="AP123" i="29"/>
  <c r="AM22" i="29"/>
  <c r="AU21" i="29"/>
  <c r="BC21" i="29"/>
  <c r="AN20" i="29"/>
  <c r="AV20" i="29"/>
  <c r="AF21" i="29"/>
  <c r="BA20" i="29"/>
  <c r="AK21" i="29"/>
  <c r="AS20" i="29"/>
  <c r="AM142" i="29"/>
  <c r="AU141" i="29"/>
  <c r="BC141" i="29"/>
  <c r="AO20" i="29"/>
  <c r="AW20" i="29"/>
  <c r="AG21" i="29"/>
  <c r="AO124" i="29"/>
  <c r="AW124" i="29"/>
  <c r="AG125" i="29"/>
  <c r="AY20" i="29"/>
  <c r="AI21" i="29"/>
  <c r="AQ20" i="29"/>
  <c r="AZ122" i="29"/>
  <c r="AJ123" i="29"/>
  <c r="AR122" i="29"/>
  <c r="AZ20" i="29"/>
  <c r="AJ21" i="29"/>
  <c r="AR20" i="29"/>
  <c r="AP20" i="29"/>
  <c r="AX20" i="29"/>
  <c r="AH21" i="29"/>
  <c r="AP122" i="28"/>
  <c r="AX122" i="28"/>
  <c r="AH123" i="28"/>
  <c r="AM126" i="28"/>
  <c r="BC125" i="28"/>
  <c r="AU125" i="28"/>
  <c r="AY21" i="28"/>
  <c r="AI22" i="28"/>
  <c r="AQ21" i="28"/>
  <c r="AO122" i="28"/>
  <c r="AW122" i="28"/>
  <c r="AG123" i="28"/>
  <c r="AJ22" i="28"/>
  <c r="AR21" i="28"/>
  <c r="AZ21" i="28"/>
  <c r="AN123" i="28"/>
  <c r="AV123" i="28"/>
  <c r="AF124" i="28"/>
  <c r="AM37" i="28"/>
  <c r="AU36" i="28"/>
  <c r="BC36" i="28"/>
  <c r="BB22" i="28"/>
  <c r="AL23" i="28"/>
  <c r="AT22" i="28"/>
  <c r="AW20" i="28"/>
  <c r="AG21" i="28"/>
  <c r="AO20" i="28"/>
  <c r="BA122" i="28"/>
  <c r="AK123" i="28"/>
  <c r="AS122" i="28"/>
  <c r="AY124" i="28"/>
  <c r="AQ124" i="28"/>
  <c r="AI125" i="28"/>
  <c r="AX21" i="28"/>
  <c r="AP21" i="28"/>
  <c r="AH22" i="28"/>
  <c r="AZ125" i="28"/>
  <c r="AR125" i="28"/>
  <c r="AJ126" i="28"/>
  <c r="BB122" i="28"/>
  <c r="AL123" i="28"/>
  <c r="AT122" i="28"/>
  <c r="BA64" i="28"/>
  <c r="AK65" i="28"/>
  <c r="AS64" i="28"/>
  <c r="D93" i="18"/>
  <c r="D90" i="18"/>
  <c r="D91" i="18"/>
  <c r="D92" i="18"/>
  <c r="AV21" i="31" l="1"/>
  <c r="AN21" i="31"/>
  <c r="AF22" i="31"/>
  <c r="AN21" i="28"/>
  <c r="AF22" i="28"/>
  <c r="AV21" i="28"/>
  <c r="AE22" i="37"/>
  <c r="W23" i="37"/>
  <c r="T23" i="37"/>
  <c r="AB22" i="37"/>
  <c r="AG22" i="37"/>
  <c r="Y23" i="37"/>
  <c r="AF23" i="37"/>
  <c r="X24" i="37"/>
  <c r="Z21" i="37"/>
  <c r="R22" i="37"/>
  <c r="AC23" i="37"/>
  <c r="U24" i="37"/>
  <c r="AD24" i="37"/>
  <c r="V25" i="37"/>
  <c r="AA23" i="37"/>
  <c r="S24" i="37"/>
  <c r="AO21" i="36"/>
  <c r="AW21" i="36"/>
  <c r="AG22" i="36"/>
  <c r="AU124" i="36"/>
  <c r="BC124" i="36"/>
  <c r="AM125" i="36"/>
  <c r="BA123" i="36"/>
  <c r="AK124" i="36"/>
  <c r="AS123" i="36"/>
  <c r="AN21" i="36"/>
  <c r="AV21" i="36"/>
  <c r="AF22" i="36"/>
  <c r="AG124" i="36"/>
  <c r="AO123" i="36"/>
  <c r="AW123" i="36"/>
  <c r="BA22" i="36"/>
  <c r="AK23" i="36"/>
  <c r="AS22" i="36"/>
  <c r="AH124" i="36"/>
  <c r="AP123" i="36"/>
  <c r="AX123" i="36"/>
  <c r="AZ22" i="36"/>
  <c r="AJ23" i="36"/>
  <c r="AR22" i="36"/>
  <c r="BB123" i="36"/>
  <c r="AL124" i="36"/>
  <c r="AT123" i="36"/>
  <c r="AI125" i="36"/>
  <c r="AQ124" i="36"/>
  <c r="AY124" i="36"/>
  <c r="AR129" i="36"/>
  <c r="AZ129" i="36"/>
  <c r="AP21" i="36"/>
  <c r="AX21" i="36"/>
  <c r="AH22" i="36"/>
  <c r="AY22" i="36"/>
  <c r="AI23" i="36"/>
  <c r="AQ22" i="36"/>
  <c r="AV123" i="36"/>
  <c r="AF124" i="36"/>
  <c r="AN123" i="36"/>
  <c r="BB21" i="36"/>
  <c r="AL22" i="36"/>
  <c r="AT21" i="36"/>
  <c r="BC22" i="36"/>
  <c r="AM23" i="36"/>
  <c r="AU22" i="36"/>
  <c r="AL23" i="35"/>
  <c r="AT22" i="35"/>
  <c r="BB22" i="35"/>
  <c r="AP124" i="35"/>
  <c r="AX124" i="35"/>
  <c r="AX22" i="35"/>
  <c r="AH23" i="35"/>
  <c r="AP22" i="35"/>
  <c r="AZ21" i="35"/>
  <c r="AR21" i="35"/>
  <c r="AJ22" i="35"/>
  <c r="AG22" i="35"/>
  <c r="AW21" i="35"/>
  <c r="AO21" i="35"/>
  <c r="AQ143" i="35"/>
  <c r="AY143" i="35"/>
  <c r="AI144" i="35"/>
  <c r="AT124" i="35"/>
  <c r="BB124" i="35"/>
  <c r="AS22" i="35"/>
  <c r="BA22" i="35"/>
  <c r="AK23" i="35"/>
  <c r="AM22" i="35"/>
  <c r="BC21" i="35"/>
  <c r="AU21" i="35"/>
  <c r="AO124" i="35"/>
  <c r="AW124" i="35"/>
  <c r="AN22" i="35"/>
  <c r="AF23" i="35"/>
  <c r="AV22" i="35"/>
  <c r="AN124" i="35"/>
  <c r="AV124" i="35"/>
  <c r="AZ124" i="35"/>
  <c r="AR124" i="35"/>
  <c r="BA124" i="35"/>
  <c r="AS124" i="35"/>
  <c r="AI23" i="35"/>
  <c r="AY22" i="35"/>
  <c r="AQ22" i="35"/>
  <c r="AU125" i="35"/>
  <c r="BC125" i="35"/>
  <c r="AM126" i="35"/>
  <c r="AK25" i="34"/>
  <c r="AS24" i="34"/>
  <c r="BA24" i="34"/>
  <c r="AF23" i="34"/>
  <c r="AV22" i="34"/>
  <c r="AN22" i="34"/>
  <c r="AY21" i="34"/>
  <c r="AI22" i="34"/>
  <c r="AQ21" i="34"/>
  <c r="BC126" i="34"/>
  <c r="AM127" i="34"/>
  <c r="AU126" i="34"/>
  <c r="AL23" i="34"/>
  <c r="AT22" i="34"/>
  <c r="BB22" i="34"/>
  <c r="AT125" i="34"/>
  <c r="AL126" i="34"/>
  <c r="BB125" i="34"/>
  <c r="AS125" i="34"/>
  <c r="BA125" i="34"/>
  <c r="AK126" i="34"/>
  <c r="AX22" i="34"/>
  <c r="AH23" i="34"/>
  <c r="AP22" i="34"/>
  <c r="AZ125" i="34"/>
  <c r="AJ126" i="34"/>
  <c r="AR125" i="34"/>
  <c r="AJ23" i="34"/>
  <c r="AZ22" i="34"/>
  <c r="AR22" i="34"/>
  <c r="AW21" i="34"/>
  <c r="AG22" i="34"/>
  <c r="AO21" i="34"/>
  <c r="AV125" i="34"/>
  <c r="AF126" i="34"/>
  <c r="AN125" i="34"/>
  <c r="AY125" i="34"/>
  <c r="AI126" i="34"/>
  <c r="AQ125" i="34"/>
  <c r="AG141" i="34"/>
  <c r="AO140" i="34"/>
  <c r="AW140" i="34"/>
  <c r="AM23" i="34"/>
  <c r="AU22" i="34"/>
  <c r="BC22" i="34"/>
  <c r="AH158" i="34"/>
  <c r="AP157" i="34"/>
  <c r="AX157" i="34"/>
  <c r="AO123" i="33"/>
  <c r="AW123" i="33"/>
  <c r="AG124" i="33"/>
  <c r="AP123" i="33"/>
  <c r="AX123" i="33"/>
  <c r="AH124" i="33"/>
  <c r="BA22" i="33"/>
  <c r="AK23" i="33"/>
  <c r="AS22" i="33"/>
  <c r="BB124" i="33"/>
  <c r="AL125" i="33"/>
  <c r="AT124" i="33"/>
  <c r="AZ21" i="33"/>
  <c r="AJ22" i="33"/>
  <c r="AR21" i="33"/>
  <c r="AM23" i="33"/>
  <c r="AU22" i="33"/>
  <c r="BC22" i="33"/>
  <c r="AR123" i="33"/>
  <c r="AZ123" i="33"/>
  <c r="AJ124" i="33"/>
  <c r="BC123" i="33"/>
  <c r="AM124" i="33"/>
  <c r="AU123" i="33"/>
  <c r="BA123" i="33"/>
  <c r="AK124" i="33"/>
  <c r="AS123" i="33"/>
  <c r="AO21" i="33"/>
  <c r="AW21" i="33"/>
  <c r="AG22" i="33"/>
  <c r="AQ123" i="33"/>
  <c r="AY123" i="33"/>
  <c r="AI124" i="33"/>
  <c r="AX21" i="33"/>
  <c r="AH22" i="33"/>
  <c r="AP21" i="33"/>
  <c r="AN21" i="33"/>
  <c r="AV21" i="33"/>
  <c r="AF22" i="33"/>
  <c r="AY22" i="33"/>
  <c r="AI23" i="33"/>
  <c r="AQ22" i="33"/>
  <c r="AL23" i="33"/>
  <c r="AT22" i="33"/>
  <c r="BB22" i="33"/>
  <c r="AF125" i="33"/>
  <c r="AN124" i="33"/>
  <c r="AV124" i="33"/>
  <c r="AL124" i="32"/>
  <c r="AT123" i="32"/>
  <c r="BB123" i="32"/>
  <c r="AZ124" i="32"/>
  <c r="AJ125" i="32"/>
  <c r="AR124" i="32"/>
  <c r="AT23" i="32"/>
  <c r="BB23" i="32"/>
  <c r="AL24" i="32"/>
  <c r="AM125" i="32"/>
  <c r="AU124" i="32"/>
  <c r="BC124" i="32"/>
  <c r="AH23" i="32"/>
  <c r="AP22" i="32"/>
  <c r="AX22" i="32"/>
  <c r="AW123" i="32"/>
  <c r="AG124" i="32"/>
  <c r="AO123" i="32"/>
  <c r="AS21" i="32"/>
  <c r="BA21" i="32"/>
  <c r="AK22" i="32"/>
  <c r="AX123" i="32"/>
  <c r="AH124" i="32"/>
  <c r="AP123" i="32"/>
  <c r="AQ22" i="32"/>
  <c r="AY22" i="32"/>
  <c r="AI23" i="32"/>
  <c r="AR22" i="32"/>
  <c r="AZ22" i="32"/>
  <c r="AJ23" i="32"/>
  <c r="AN123" i="32"/>
  <c r="AF124" i="32"/>
  <c r="AV123" i="32"/>
  <c r="BC21" i="32"/>
  <c r="AM22" i="32"/>
  <c r="AU21" i="32"/>
  <c r="AF23" i="32"/>
  <c r="AN22" i="32"/>
  <c r="AV22" i="32"/>
  <c r="AY125" i="32"/>
  <c r="AQ125" i="32"/>
  <c r="BA124" i="32"/>
  <c r="AK125" i="32"/>
  <c r="AS124" i="32"/>
  <c r="AG23" i="32"/>
  <c r="AO22" i="32"/>
  <c r="AW22" i="32"/>
  <c r="AN123" i="31"/>
  <c r="AV123" i="31"/>
  <c r="AF124" i="31"/>
  <c r="AW22" i="31"/>
  <c r="AO22" i="31"/>
  <c r="AG23" i="31"/>
  <c r="AU23" i="31"/>
  <c r="BC23" i="31"/>
  <c r="AM24" i="31"/>
  <c r="AS43" i="31"/>
  <c r="AK44" i="31"/>
  <c r="BA43" i="31"/>
  <c r="AM124" i="31"/>
  <c r="AU123" i="31"/>
  <c r="BC123" i="31"/>
  <c r="AI24" i="31"/>
  <c r="AQ23" i="31"/>
  <c r="AY23" i="31"/>
  <c r="AP124" i="31"/>
  <c r="AX124" i="31"/>
  <c r="AH125" i="31"/>
  <c r="AO123" i="31"/>
  <c r="AW123" i="31"/>
  <c r="AG124" i="31"/>
  <c r="AJ24" i="31"/>
  <c r="AR23" i="31"/>
  <c r="AZ23" i="31"/>
  <c r="AY124" i="31"/>
  <c r="AI125" i="31"/>
  <c r="AQ124" i="31"/>
  <c r="AX35" i="31"/>
  <c r="AH36" i="31"/>
  <c r="AP35" i="31"/>
  <c r="AZ124" i="31"/>
  <c r="AJ125" i="31"/>
  <c r="AR124" i="31"/>
  <c r="AT23" i="31"/>
  <c r="BB23" i="31"/>
  <c r="AL24" i="31"/>
  <c r="BA123" i="31"/>
  <c r="AK124" i="31"/>
  <c r="AS123" i="31"/>
  <c r="BB125" i="31"/>
  <c r="AL126" i="31"/>
  <c r="AT125" i="31"/>
  <c r="AX22" i="30"/>
  <c r="AP22" i="30"/>
  <c r="AH23" i="30"/>
  <c r="AJ23" i="30"/>
  <c r="AZ22" i="30"/>
  <c r="AR22" i="30"/>
  <c r="AL23" i="30"/>
  <c r="BB22" i="30"/>
  <c r="AT22" i="30"/>
  <c r="AW21" i="30"/>
  <c r="AO21" i="30"/>
  <c r="AG22" i="30"/>
  <c r="BC123" i="30"/>
  <c r="AU123" i="30"/>
  <c r="AZ123" i="30"/>
  <c r="AR123" i="30"/>
  <c r="AP125" i="30"/>
  <c r="AX125" i="30"/>
  <c r="AQ123" i="30"/>
  <c r="AY123" i="30"/>
  <c r="AU21" i="30"/>
  <c r="BC21" i="30"/>
  <c r="AM22" i="30"/>
  <c r="AK23" i="30"/>
  <c r="BA22" i="30"/>
  <c r="AS22" i="30"/>
  <c r="AV21" i="30"/>
  <c r="AN21" i="30"/>
  <c r="AF22" i="30"/>
  <c r="AN125" i="30"/>
  <c r="AV125" i="30"/>
  <c r="BB123" i="30"/>
  <c r="AT123" i="30"/>
  <c r="AO125" i="30"/>
  <c r="AW125" i="30"/>
  <c r="BA123" i="30"/>
  <c r="AS123" i="30"/>
  <c r="AI23" i="30"/>
  <c r="AQ22" i="30"/>
  <c r="AY22" i="30"/>
  <c r="AO21" i="29"/>
  <c r="AW21" i="29"/>
  <c r="AG22" i="29"/>
  <c r="AP21" i="29"/>
  <c r="AX21" i="29"/>
  <c r="AH22" i="29"/>
  <c r="AL124" i="29"/>
  <c r="AT123" i="29"/>
  <c r="BB123" i="29"/>
  <c r="AM23" i="29"/>
  <c r="AU22" i="29"/>
  <c r="BC22" i="29"/>
  <c r="AO125" i="29"/>
  <c r="AW125" i="29"/>
  <c r="AZ21" i="29"/>
  <c r="AJ22" i="29"/>
  <c r="AR21" i="29"/>
  <c r="AZ123" i="29"/>
  <c r="AJ124" i="29"/>
  <c r="AR123" i="29"/>
  <c r="AX124" i="29"/>
  <c r="AH125" i="29"/>
  <c r="AP124" i="29"/>
  <c r="AY21" i="29"/>
  <c r="AI22" i="29"/>
  <c r="AQ21" i="29"/>
  <c r="BA124" i="29"/>
  <c r="AS124" i="29"/>
  <c r="AK125" i="29"/>
  <c r="AY123" i="29"/>
  <c r="AI124" i="29"/>
  <c r="AQ123" i="29"/>
  <c r="AN21" i="29"/>
  <c r="AV21" i="29"/>
  <c r="AF22" i="29"/>
  <c r="AN123" i="29"/>
  <c r="AF124" i="29"/>
  <c r="AV123" i="29"/>
  <c r="BB21" i="29"/>
  <c r="AL22" i="29"/>
  <c r="AT21" i="29"/>
  <c r="AM143" i="29"/>
  <c r="AU142" i="29"/>
  <c r="BC142" i="29"/>
  <c r="BA21" i="29"/>
  <c r="AK22" i="29"/>
  <c r="AS21" i="29"/>
  <c r="AM38" i="28"/>
  <c r="AU37" i="28"/>
  <c r="BC37" i="28"/>
  <c r="AK66" i="28"/>
  <c r="AS65" i="28"/>
  <c r="BA65" i="28"/>
  <c r="AY22" i="28"/>
  <c r="AQ22" i="28"/>
  <c r="AI23" i="28"/>
  <c r="BB123" i="28"/>
  <c r="AL124" i="28"/>
  <c r="AT123" i="28"/>
  <c r="AY125" i="28"/>
  <c r="AQ125" i="28"/>
  <c r="AI126" i="28"/>
  <c r="AW21" i="28"/>
  <c r="AO21" i="28"/>
  <c r="AG22" i="28"/>
  <c r="AO123" i="28"/>
  <c r="AW123" i="28"/>
  <c r="AG124" i="28"/>
  <c r="AP22" i="28"/>
  <c r="AX22" i="28"/>
  <c r="AH23" i="28"/>
  <c r="AN124" i="28"/>
  <c r="AV124" i="28"/>
  <c r="AF125" i="28"/>
  <c r="AM127" i="28"/>
  <c r="BC126" i="28"/>
  <c r="AU126" i="28"/>
  <c r="BA123" i="28"/>
  <c r="AK124" i="28"/>
  <c r="AS123" i="28"/>
  <c r="AZ126" i="28"/>
  <c r="AJ127" i="28"/>
  <c r="AR126" i="28"/>
  <c r="AP123" i="28"/>
  <c r="AX123" i="28"/>
  <c r="AH124" i="28"/>
  <c r="AL24" i="28"/>
  <c r="BB23" i="28"/>
  <c r="AT23" i="28"/>
  <c r="AJ23" i="28"/>
  <c r="AZ22" i="28"/>
  <c r="AR22" i="28"/>
  <c r="R14" i="19"/>
  <c r="S14" i="19"/>
  <c r="T14" i="19"/>
  <c r="U14" i="19"/>
  <c r="Q14" i="19"/>
  <c r="Q12" i="19"/>
  <c r="R12" i="19"/>
  <c r="S12" i="19"/>
  <c r="T12" i="19"/>
  <c r="U12" i="19"/>
  <c r="AN22" i="28" l="1"/>
  <c r="AV22" i="28"/>
  <c r="AF23" i="28"/>
  <c r="AF23" i="31"/>
  <c r="AV22" i="31"/>
  <c r="AN22" i="31"/>
  <c r="AC24" i="37"/>
  <c r="U25" i="37"/>
  <c r="X25" i="37"/>
  <c r="AF24" i="37"/>
  <c r="AG23" i="37"/>
  <c r="Y24" i="37"/>
  <c r="AA24" i="37"/>
  <c r="S25" i="37"/>
  <c r="R23" i="37"/>
  <c r="Z22" i="37"/>
  <c r="AB23" i="37"/>
  <c r="T24" i="37"/>
  <c r="V26" i="37"/>
  <c r="AD25" i="37"/>
  <c r="AE23" i="37"/>
  <c r="W24" i="37"/>
  <c r="AP22" i="36"/>
  <c r="AX22" i="36"/>
  <c r="AH23" i="36"/>
  <c r="AN22" i="36"/>
  <c r="AV22" i="36"/>
  <c r="AF23" i="36"/>
  <c r="BB22" i="36"/>
  <c r="AL23" i="36"/>
  <c r="AT22" i="36"/>
  <c r="AS124" i="36"/>
  <c r="BA124" i="36"/>
  <c r="AK125" i="36"/>
  <c r="AZ130" i="36"/>
  <c r="AJ131" i="36"/>
  <c r="AR130" i="36"/>
  <c r="AH125" i="36"/>
  <c r="AP124" i="36"/>
  <c r="AX124" i="36"/>
  <c r="AM24" i="36"/>
  <c r="BC23" i="36"/>
  <c r="AU23" i="36"/>
  <c r="AU125" i="36"/>
  <c r="BC125" i="36"/>
  <c r="AM126" i="36"/>
  <c r="BA23" i="36"/>
  <c r="AK24" i="36"/>
  <c r="AS23" i="36"/>
  <c r="AI126" i="36"/>
  <c r="AQ125" i="36"/>
  <c r="AY125" i="36"/>
  <c r="AO22" i="36"/>
  <c r="AW22" i="36"/>
  <c r="AG23" i="36"/>
  <c r="AZ23" i="36"/>
  <c r="AJ24" i="36"/>
  <c r="AR23" i="36"/>
  <c r="AY23" i="36"/>
  <c r="AI24" i="36"/>
  <c r="AQ23" i="36"/>
  <c r="AT124" i="36"/>
  <c r="BB124" i="36"/>
  <c r="AL125" i="36"/>
  <c r="AV124" i="36"/>
  <c r="AF125" i="36"/>
  <c r="AN124" i="36"/>
  <c r="AG125" i="36"/>
  <c r="AO124" i="36"/>
  <c r="AW124" i="36"/>
  <c r="AZ22" i="35"/>
  <c r="AJ23" i="35"/>
  <c r="AR22" i="35"/>
  <c r="AN23" i="35"/>
  <c r="AV23" i="35"/>
  <c r="AF24" i="35"/>
  <c r="AT125" i="35"/>
  <c r="BB125" i="35"/>
  <c r="AL126" i="35"/>
  <c r="AX23" i="35"/>
  <c r="AH24" i="35"/>
  <c r="AP23" i="35"/>
  <c r="AN125" i="35"/>
  <c r="AF126" i="35"/>
  <c r="AV125" i="35"/>
  <c r="AY23" i="35"/>
  <c r="AQ23" i="35"/>
  <c r="AI24" i="35"/>
  <c r="AO125" i="35"/>
  <c r="AW125" i="35"/>
  <c r="AG126" i="35"/>
  <c r="AQ144" i="35"/>
  <c r="AY144" i="35"/>
  <c r="AI145" i="35"/>
  <c r="AS23" i="35"/>
  <c r="BA23" i="35"/>
  <c r="AK24" i="35"/>
  <c r="AH126" i="35"/>
  <c r="AX125" i="35"/>
  <c r="AP125" i="35"/>
  <c r="BA125" i="35"/>
  <c r="AK126" i="35"/>
  <c r="AS125" i="35"/>
  <c r="AZ125" i="35"/>
  <c r="AR125" i="35"/>
  <c r="AJ126" i="35"/>
  <c r="AU126" i="35"/>
  <c r="BC126" i="35"/>
  <c r="AM127" i="35"/>
  <c r="BC22" i="35"/>
  <c r="AM23" i="35"/>
  <c r="AU22" i="35"/>
  <c r="AG23" i="35"/>
  <c r="AO22" i="35"/>
  <c r="AW22" i="35"/>
  <c r="AL24" i="35"/>
  <c r="BB23" i="35"/>
  <c r="AT23" i="35"/>
  <c r="AI127" i="34"/>
  <c r="AQ126" i="34"/>
  <c r="AY126" i="34"/>
  <c r="AM128" i="34"/>
  <c r="AU127" i="34"/>
  <c r="BC127" i="34"/>
  <c r="AX158" i="34"/>
  <c r="AH159" i="34"/>
  <c r="AP158" i="34"/>
  <c r="AS126" i="34"/>
  <c r="BA126" i="34"/>
  <c r="AK127" i="34"/>
  <c r="AW22" i="34"/>
  <c r="AG23" i="34"/>
  <c r="AO22" i="34"/>
  <c r="AY22" i="34"/>
  <c r="AI23" i="34"/>
  <c r="AQ22" i="34"/>
  <c r="AX23" i="34"/>
  <c r="AH24" i="34"/>
  <c r="AP23" i="34"/>
  <c r="AM24" i="34"/>
  <c r="AU23" i="34"/>
  <c r="BC23" i="34"/>
  <c r="AZ126" i="34"/>
  <c r="AJ127" i="34"/>
  <c r="AR126" i="34"/>
  <c r="AG142" i="34"/>
  <c r="AO141" i="34"/>
  <c r="AW141" i="34"/>
  <c r="AZ23" i="34"/>
  <c r="AJ24" i="34"/>
  <c r="AR23" i="34"/>
  <c r="AN23" i="34"/>
  <c r="AF24" i="34"/>
  <c r="AV23" i="34"/>
  <c r="AF127" i="34"/>
  <c r="AN126" i="34"/>
  <c r="AV126" i="34"/>
  <c r="AT126" i="34"/>
  <c r="BB126" i="34"/>
  <c r="AL127" i="34"/>
  <c r="AL24" i="34"/>
  <c r="AT23" i="34"/>
  <c r="BB23" i="34"/>
  <c r="AK26" i="34"/>
  <c r="AS25" i="34"/>
  <c r="BA25" i="34"/>
  <c r="AF126" i="33"/>
  <c r="AN125" i="33"/>
  <c r="AV125" i="33"/>
  <c r="BB125" i="33"/>
  <c r="AL126" i="33"/>
  <c r="AT125" i="33"/>
  <c r="AP124" i="33"/>
  <c r="AX124" i="33"/>
  <c r="AH125" i="33"/>
  <c r="AY23" i="33"/>
  <c r="AQ23" i="33"/>
  <c r="AI24" i="33"/>
  <c r="BA23" i="33"/>
  <c r="AK24" i="33"/>
  <c r="AS23" i="33"/>
  <c r="BC23" i="33"/>
  <c r="AM24" i="33"/>
  <c r="AU23" i="33"/>
  <c r="AX22" i="33"/>
  <c r="AH23" i="33"/>
  <c r="AP22" i="33"/>
  <c r="AR124" i="33"/>
  <c r="AZ124" i="33"/>
  <c r="AJ125" i="33"/>
  <c r="AL24" i="33"/>
  <c r="AT23" i="33"/>
  <c r="BB23" i="33"/>
  <c r="AO124" i="33"/>
  <c r="AW124" i="33"/>
  <c r="AG125" i="33"/>
  <c r="BA124" i="33"/>
  <c r="AK125" i="33"/>
  <c r="AS124" i="33"/>
  <c r="AZ22" i="33"/>
  <c r="AJ23" i="33"/>
  <c r="AR22" i="33"/>
  <c r="BC124" i="33"/>
  <c r="AM125" i="33"/>
  <c r="AU124" i="33"/>
  <c r="AQ124" i="33"/>
  <c r="AY124" i="33"/>
  <c r="AI125" i="33"/>
  <c r="AO22" i="33"/>
  <c r="AW22" i="33"/>
  <c r="AG23" i="33"/>
  <c r="AN22" i="33"/>
  <c r="AV22" i="33"/>
  <c r="AF23" i="33"/>
  <c r="BC22" i="32"/>
  <c r="AM23" i="32"/>
  <c r="AU22" i="32"/>
  <c r="AX124" i="32"/>
  <c r="AH125" i="32"/>
  <c r="AP124" i="32"/>
  <c r="AG24" i="32"/>
  <c r="AO23" i="32"/>
  <c r="AW23" i="32"/>
  <c r="AU125" i="32"/>
  <c r="BC125" i="32"/>
  <c r="AT24" i="32"/>
  <c r="BB24" i="32"/>
  <c r="AL25" i="32"/>
  <c r="AG125" i="32"/>
  <c r="AO124" i="32"/>
  <c r="AW124" i="32"/>
  <c r="AZ125" i="32"/>
  <c r="AR125" i="32"/>
  <c r="AS125" i="32"/>
  <c r="BA125" i="32"/>
  <c r="AQ23" i="32"/>
  <c r="AY23" i="32"/>
  <c r="AI24" i="32"/>
  <c r="AS22" i="32"/>
  <c r="BA22" i="32"/>
  <c r="AK23" i="32"/>
  <c r="AN124" i="32"/>
  <c r="AF125" i="32"/>
  <c r="AV124" i="32"/>
  <c r="AR23" i="32"/>
  <c r="AZ23" i="32"/>
  <c r="AJ24" i="32"/>
  <c r="AY126" i="32"/>
  <c r="AQ126" i="32"/>
  <c r="AI127" i="32"/>
  <c r="AF24" i="32"/>
  <c r="AN23" i="32"/>
  <c r="AV23" i="32"/>
  <c r="AH24" i="32"/>
  <c r="AP23" i="32"/>
  <c r="AX23" i="32"/>
  <c r="AL125" i="32"/>
  <c r="BB124" i="32"/>
  <c r="AT124" i="32"/>
  <c r="AS44" i="31"/>
  <c r="AK45" i="31"/>
  <c r="BA44" i="31"/>
  <c r="AI25" i="31"/>
  <c r="AQ24" i="31"/>
  <c r="AY24" i="31"/>
  <c r="AT24" i="31"/>
  <c r="BB24" i="31"/>
  <c r="AL25" i="31"/>
  <c r="AW23" i="31"/>
  <c r="AO23" i="31"/>
  <c r="AG24" i="31"/>
  <c r="AP125" i="31"/>
  <c r="AX125" i="31"/>
  <c r="AH126" i="31"/>
  <c r="BB126" i="31"/>
  <c r="AL127" i="31"/>
  <c r="AT126" i="31"/>
  <c r="AU24" i="31"/>
  <c r="BC24" i="31"/>
  <c r="AM25" i="31"/>
  <c r="AJ25" i="31"/>
  <c r="AR24" i="31"/>
  <c r="AZ24" i="31"/>
  <c r="AO124" i="31"/>
  <c r="AW124" i="31"/>
  <c r="AG125" i="31"/>
  <c r="AN124" i="31"/>
  <c r="AV124" i="31"/>
  <c r="AF125" i="31"/>
  <c r="AX36" i="31"/>
  <c r="AH37" i="31"/>
  <c r="AP36" i="31"/>
  <c r="AY125" i="31"/>
  <c r="AI126" i="31"/>
  <c r="AQ125" i="31"/>
  <c r="AZ125" i="31"/>
  <c r="AJ126" i="31"/>
  <c r="AR125" i="31"/>
  <c r="BA124" i="31"/>
  <c r="AK125" i="31"/>
  <c r="AS124" i="31"/>
  <c r="AM125" i="31"/>
  <c r="AU124" i="31"/>
  <c r="BC124" i="31"/>
  <c r="AN126" i="30"/>
  <c r="AV126" i="30"/>
  <c r="AF127" i="30"/>
  <c r="AW22" i="30"/>
  <c r="AO22" i="30"/>
  <c r="AG23" i="30"/>
  <c r="AP126" i="30"/>
  <c r="AX126" i="30"/>
  <c r="AH127" i="30"/>
  <c r="AK24" i="30"/>
  <c r="BA23" i="30"/>
  <c r="AS23" i="30"/>
  <c r="AZ23" i="30"/>
  <c r="AR23" i="30"/>
  <c r="AJ24" i="30"/>
  <c r="AQ124" i="30"/>
  <c r="AY124" i="30"/>
  <c r="AI125" i="30"/>
  <c r="AI24" i="30"/>
  <c r="AQ23" i="30"/>
  <c r="AY23" i="30"/>
  <c r="BA124" i="30"/>
  <c r="AK125" i="30"/>
  <c r="AS124" i="30"/>
  <c r="AU22" i="30"/>
  <c r="BC22" i="30"/>
  <c r="AM23" i="30"/>
  <c r="AX23" i="30"/>
  <c r="AP23" i="30"/>
  <c r="AH24" i="30"/>
  <c r="AN22" i="30"/>
  <c r="AF23" i="30"/>
  <c r="AV22" i="30"/>
  <c r="AL24" i="30"/>
  <c r="BB23" i="30"/>
  <c r="AT23" i="30"/>
  <c r="AO126" i="30"/>
  <c r="AW126" i="30"/>
  <c r="AG127" i="30"/>
  <c r="AZ124" i="30"/>
  <c r="AJ125" i="30"/>
  <c r="AR124" i="30"/>
  <c r="BB124" i="30"/>
  <c r="AL125" i="30"/>
  <c r="AT124" i="30"/>
  <c r="BC124" i="30"/>
  <c r="AM125" i="30"/>
  <c r="AU124" i="30"/>
  <c r="BA22" i="29"/>
  <c r="AK23" i="29"/>
  <c r="AS22" i="29"/>
  <c r="AM24" i="29"/>
  <c r="AU23" i="29"/>
  <c r="BC23" i="29"/>
  <c r="AP22" i="29"/>
  <c r="AX22" i="29"/>
  <c r="AH23" i="29"/>
  <c r="AZ124" i="29"/>
  <c r="AJ125" i="29"/>
  <c r="AR124" i="29"/>
  <c r="AZ22" i="29"/>
  <c r="AJ23" i="29"/>
  <c r="AR22" i="29"/>
  <c r="AO22" i="29"/>
  <c r="AW22" i="29"/>
  <c r="AG23" i="29"/>
  <c r="AY124" i="29"/>
  <c r="AI125" i="29"/>
  <c r="AQ124" i="29"/>
  <c r="AY22" i="29"/>
  <c r="AI23" i="29"/>
  <c r="AQ22" i="29"/>
  <c r="AO126" i="29"/>
  <c r="AG127" i="29"/>
  <c r="AW126" i="29"/>
  <c r="AN22" i="29"/>
  <c r="AV22" i="29"/>
  <c r="AF23" i="29"/>
  <c r="AX125" i="29"/>
  <c r="AP125" i="29"/>
  <c r="AM144" i="29"/>
  <c r="AU143" i="29"/>
  <c r="BC143" i="29"/>
  <c r="AL125" i="29"/>
  <c r="BB124" i="29"/>
  <c r="AT124" i="29"/>
  <c r="BA125" i="29"/>
  <c r="AS125" i="29"/>
  <c r="BB22" i="29"/>
  <c r="AL23" i="29"/>
  <c r="AT22" i="29"/>
  <c r="AN124" i="29"/>
  <c r="AF125" i="29"/>
  <c r="AV124" i="29"/>
  <c r="AY23" i="28"/>
  <c r="AI24" i="28"/>
  <c r="AQ23" i="28"/>
  <c r="BB124" i="28"/>
  <c r="AL125" i="28"/>
  <c r="AT124" i="28"/>
  <c r="AP124" i="28"/>
  <c r="AX124" i="28"/>
  <c r="AH125" i="28"/>
  <c r="BA124" i="28"/>
  <c r="AK125" i="28"/>
  <c r="AS124" i="28"/>
  <c r="BA66" i="28"/>
  <c r="AK67" i="28"/>
  <c r="AS66" i="28"/>
  <c r="AO124" i="28"/>
  <c r="AW124" i="28"/>
  <c r="AG125" i="28"/>
  <c r="AY126" i="28"/>
  <c r="AI127" i="28"/>
  <c r="AQ126" i="28"/>
  <c r="AM128" i="28"/>
  <c r="BC127" i="28"/>
  <c r="AU127" i="28"/>
  <c r="AW22" i="28"/>
  <c r="AO22" i="28"/>
  <c r="AG23" i="28"/>
  <c r="AJ24" i="28"/>
  <c r="AR23" i="28"/>
  <c r="AZ23" i="28"/>
  <c r="AL25" i="28"/>
  <c r="AT24" i="28"/>
  <c r="BB24" i="28"/>
  <c r="AN125" i="28"/>
  <c r="AF126" i="28"/>
  <c r="AV125" i="28"/>
  <c r="AH24" i="28"/>
  <c r="AP23" i="28"/>
  <c r="AX23" i="28"/>
  <c r="AZ127" i="28"/>
  <c r="AJ128" i="28"/>
  <c r="AR127" i="28"/>
  <c r="AM39" i="28"/>
  <c r="AU38" i="28"/>
  <c r="BC38" i="28"/>
  <c r="V14" i="19"/>
  <c r="V13" i="19"/>
  <c r="AV23" i="31" l="1"/>
  <c r="AN23" i="31"/>
  <c r="AF24" i="31"/>
  <c r="AV23" i="28"/>
  <c r="AN23" i="28"/>
  <c r="AF24" i="28"/>
  <c r="AB24" i="37"/>
  <c r="T25" i="37"/>
  <c r="R24" i="37"/>
  <c r="Z23" i="37"/>
  <c r="S26" i="37"/>
  <c r="AA25" i="37"/>
  <c r="Y25" i="37"/>
  <c r="AG24" i="37"/>
  <c r="W25" i="37"/>
  <c r="AE24" i="37"/>
  <c r="X26" i="37"/>
  <c r="AF25" i="37"/>
  <c r="U26" i="37"/>
  <c r="AC25" i="37"/>
  <c r="V27" i="37"/>
  <c r="AD26" i="37"/>
  <c r="AS125" i="36"/>
  <c r="BA125" i="36"/>
  <c r="AK126" i="36"/>
  <c r="AU126" i="36"/>
  <c r="BC126" i="36"/>
  <c r="AM127" i="36"/>
  <c r="AG126" i="36"/>
  <c r="AO125" i="36"/>
  <c r="AW125" i="36"/>
  <c r="BB23" i="36"/>
  <c r="AL24" i="36"/>
  <c r="AT23" i="36"/>
  <c r="AT125" i="36"/>
  <c r="BB125" i="36"/>
  <c r="AL126" i="36"/>
  <c r="AN23" i="36"/>
  <c r="AV23" i="36"/>
  <c r="AF24" i="36"/>
  <c r="AM25" i="36"/>
  <c r="BC24" i="36"/>
  <c r="AU24" i="36"/>
  <c r="AI127" i="36"/>
  <c r="AQ126" i="36"/>
  <c r="AY126" i="36"/>
  <c r="AH126" i="36"/>
  <c r="AP125" i="36"/>
  <c r="AX125" i="36"/>
  <c r="AO23" i="36"/>
  <c r="AW23" i="36"/>
  <c r="AG24" i="36"/>
  <c r="AP23" i="36"/>
  <c r="AX23" i="36"/>
  <c r="AH24" i="36"/>
  <c r="AZ24" i="36"/>
  <c r="AJ25" i="36"/>
  <c r="AR24" i="36"/>
  <c r="AV125" i="36"/>
  <c r="AF126" i="36"/>
  <c r="AN125" i="36"/>
  <c r="AQ24" i="36"/>
  <c r="AY24" i="36"/>
  <c r="AI25" i="36"/>
  <c r="BA24" i="36"/>
  <c r="AK25" i="36"/>
  <c r="AS24" i="36"/>
  <c r="AZ131" i="36"/>
  <c r="AJ132" i="36"/>
  <c r="AR131" i="36"/>
  <c r="AX24" i="35"/>
  <c r="AH25" i="35"/>
  <c r="AP24" i="35"/>
  <c r="AL25" i="35"/>
  <c r="AT24" i="35"/>
  <c r="BB24" i="35"/>
  <c r="AO126" i="35"/>
  <c r="AW126" i="35"/>
  <c r="AG127" i="35"/>
  <c r="AQ145" i="35"/>
  <c r="AY145" i="35"/>
  <c r="AI146" i="35"/>
  <c r="AT126" i="35"/>
  <c r="BB126" i="35"/>
  <c r="AL127" i="35"/>
  <c r="BA126" i="35"/>
  <c r="AK127" i="35"/>
  <c r="AS126" i="35"/>
  <c r="AZ126" i="35"/>
  <c r="AR126" i="35"/>
  <c r="AJ127" i="35"/>
  <c r="AG24" i="35"/>
  <c r="AW23" i="35"/>
  <c r="AO23" i="35"/>
  <c r="AI25" i="35"/>
  <c r="AY24" i="35"/>
  <c r="AQ24" i="35"/>
  <c r="AN24" i="35"/>
  <c r="AF25" i="35"/>
  <c r="AV24" i="35"/>
  <c r="AH127" i="35"/>
  <c r="AX126" i="35"/>
  <c r="AP126" i="35"/>
  <c r="AU127" i="35"/>
  <c r="AM128" i="35"/>
  <c r="BC127" i="35"/>
  <c r="AM24" i="35"/>
  <c r="AU23" i="35"/>
  <c r="BC23" i="35"/>
  <c r="AS24" i="35"/>
  <c r="BA24" i="35"/>
  <c r="AK25" i="35"/>
  <c r="AN126" i="35"/>
  <c r="AV126" i="35"/>
  <c r="AF127" i="35"/>
  <c r="AZ23" i="35"/>
  <c r="AJ24" i="35"/>
  <c r="AR23" i="35"/>
  <c r="AS127" i="34"/>
  <c r="AK128" i="34"/>
  <c r="BA127" i="34"/>
  <c r="AK27" i="34"/>
  <c r="AS26" i="34"/>
  <c r="BA26" i="34"/>
  <c r="AM25" i="34"/>
  <c r="AU24" i="34"/>
  <c r="BC24" i="34"/>
  <c r="AZ24" i="34"/>
  <c r="AR24" i="34"/>
  <c r="AJ25" i="34"/>
  <c r="AX24" i="34"/>
  <c r="AH25" i="34"/>
  <c r="AP24" i="34"/>
  <c r="AP159" i="34"/>
  <c r="AX159" i="34"/>
  <c r="AH160" i="34"/>
  <c r="AV24" i="34"/>
  <c r="AN24" i="34"/>
  <c r="AF25" i="34"/>
  <c r="AM129" i="34"/>
  <c r="AU128" i="34"/>
  <c r="BC128" i="34"/>
  <c r="AL25" i="34"/>
  <c r="AT24" i="34"/>
  <c r="BB24" i="34"/>
  <c r="AT127" i="34"/>
  <c r="AL128" i="34"/>
  <c r="BB127" i="34"/>
  <c r="AG143" i="34"/>
  <c r="AO142" i="34"/>
  <c r="AW142" i="34"/>
  <c r="AY23" i="34"/>
  <c r="AI24" i="34"/>
  <c r="AQ23" i="34"/>
  <c r="AJ128" i="34"/>
  <c r="AR127" i="34"/>
  <c r="AZ127" i="34"/>
  <c r="AW23" i="34"/>
  <c r="AG24" i="34"/>
  <c r="AO23" i="34"/>
  <c r="AV127" i="34"/>
  <c r="AF128" i="34"/>
  <c r="AN127" i="34"/>
  <c r="AI128" i="34"/>
  <c r="AQ127" i="34"/>
  <c r="AY127" i="34"/>
  <c r="AP125" i="33"/>
  <c r="AX125" i="33"/>
  <c r="AH126" i="33"/>
  <c r="AY24" i="33"/>
  <c r="AQ24" i="33"/>
  <c r="AI25" i="33"/>
  <c r="AX23" i="33"/>
  <c r="AH24" i="33"/>
  <c r="AP23" i="33"/>
  <c r="AQ125" i="33"/>
  <c r="AY125" i="33"/>
  <c r="AI126" i="33"/>
  <c r="AO125" i="33"/>
  <c r="AW125" i="33"/>
  <c r="AG126" i="33"/>
  <c r="AO23" i="33"/>
  <c r="AW23" i="33"/>
  <c r="AG24" i="33"/>
  <c r="AM25" i="33"/>
  <c r="BC24" i="33"/>
  <c r="AU24" i="33"/>
  <c r="BB126" i="33"/>
  <c r="AT126" i="33"/>
  <c r="AZ23" i="33"/>
  <c r="AJ24" i="33"/>
  <c r="AR23" i="33"/>
  <c r="AN23" i="33"/>
  <c r="AV23" i="33"/>
  <c r="AF24" i="33"/>
  <c r="BA125" i="33"/>
  <c r="AK126" i="33"/>
  <c r="AS125" i="33"/>
  <c r="AR125" i="33"/>
  <c r="AZ125" i="33"/>
  <c r="AJ126" i="33"/>
  <c r="BC125" i="33"/>
  <c r="AM126" i="33"/>
  <c r="AU125" i="33"/>
  <c r="BA24" i="33"/>
  <c r="AK25" i="33"/>
  <c r="AS24" i="33"/>
  <c r="AL25" i="33"/>
  <c r="AT24" i="33"/>
  <c r="BB24" i="33"/>
  <c r="AN126" i="33"/>
  <c r="AV126" i="33"/>
  <c r="AR24" i="32"/>
  <c r="AZ24" i="32"/>
  <c r="AJ25" i="32"/>
  <c r="BB125" i="32"/>
  <c r="AT125" i="32"/>
  <c r="AM127" i="32"/>
  <c r="AU126" i="32"/>
  <c r="BC126" i="32"/>
  <c r="AH25" i="32"/>
  <c r="AP24" i="32"/>
  <c r="AX24" i="32"/>
  <c r="AX125" i="32"/>
  <c r="AP125" i="32"/>
  <c r="BA126" i="32"/>
  <c r="AK127" i="32"/>
  <c r="AS126" i="32"/>
  <c r="AW125" i="32"/>
  <c r="AO125" i="32"/>
  <c r="AZ126" i="32"/>
  <c r="AJ127" i="32"/>
  <c r="AR126" i="32"/>
  <c r="AQ24" i="32"/>
  <c r="AY24" i="32"/>
  <c r="AI25" i="32"/>
  <c r="AT25" i="32"/>
  <c r="BB25" i="32"/>
  <c r="AL26" i="32"/>
  <c r="AN125" i="32"/>
  <c r="AV125" i="32"/>
  <c r="AS23" i="32"/>
  <c r="BA23" i="32"/>
  <c r="AK24" i="32"/>
  <c r="AF25" i="32"/>
  <c r="AN24" i="32"/>
  <c r="AV24" i="32"/>
  <c r="BC23" i="32"/>
  <c r="AM24" i="32"/>
  <c r="AU23" i="32"/>
  <c r="AG25" i="32"/>
  <c r="AO24" i="32"/>
  <c r="AW24" i="32"/>
  <c r="AY127" i="32"/>
  <c r="AI128" i="32"/>
  <c r="AQ127" i="32"/>
  <c r="AJ26" i="31"/>
  <c r="AR25" i="31"/>
  <c r="AZ25" i="31"/>
  <c r="AN125" i="31"/>
  <c r="AV125" i="31"/>
  <c r="AF126" i="31"/>
  <c r="AU25" i="31"/>
  <c r="BC25" i="31"/>
  <c r="AM26" i="31"/>
  <c r="AT25" i="31"/>
  <c r="BB25" i="31"/>
  <c r="AL26" i="31"/>
  <c r="AM126" i="31"/>
  <c r="AU125" i="31"/>
  <c r="BC125" i="31"/>
  <c r="BA125" i="31"/>
  <c r="AK126" i="31"/>
  <c r="AS125" i="31"/>
  <c r="AZ126" i="31"/>
  <c r="AJ127" i="31"/>
  <c r="AR126" i="31"/>
  <c r="BB127" i="31"/>
  <c r="AL128" i="31"/>
  <c r="AT127" i="31"/>
  <c r="AO125" i="31"/>
  <c r="AW125" i="31"/>
  <c r="AG126" i="31"/>
  <c r="AP126" i="31"/>
  <c r="AX126" i="31"/>
  <c r="AH127" i="31"/>
  <c r="AW24" i="31"/>
  <c r="AO24" i="31"/>
  <c r="AG25" i="31"/>
  <c r="AX37" i="31"/>
  <c r="AH38" i="31"/>
  <c r="AP37" i="31"/>
  <c r="AI26" i="31"/>
  <c r="AQ25" i="31"/>
  <c r="AY25" i="31"/>
  <c r="AY126" i="31"/>
  <c r="AI127" i="31"/>
  <c r="AQ126" i="31"/>
  <c r="AK46" i="31"/>
  <c r="AS45" i="31"/>
  <c r="BA45" i="31"/>
  <c r="AV23" i="30"/>
  <c r="AF24" i="30"/>
  <c r="AN23" i="30"/>
  <c r="BA125" i="30"/>
  <c r="AS125" i="30"/>
  <c r="AP127" i="30"/>
  <c r="AX127" i="30"/>
  <c r="AH128" i="30"/>
  <c r="AX24" i="30"/>
  <c r="AP24" i="30"/>
  <c r="AH25" i="30"/>
  <c r="AI25" i="30"/>
  <c r="AQ24" i="30"/>
  <c r="AY24" i="30"/>
  <c r="AW23" i="30"/>
  <c r="AG24" i="30"/>
  <c r="AO23" i="30"/>
  <c r="AZ125" i="30"/>
  <c r="AR125" i="30"/>
  <c r="AO127" i="30"/>
  <c r="AG128" i="30"/>
  <c r="AW127" i="30"/>
  <c r="AU23" i="30"/>
  <c r="BC23" i="30"/>
  <c r="AM24" i="30"/>
  <c r="AJ25" i="30"/>
  <c r="AR24" i="30"/>
  <c r="AZ24" i="30"/>
  <c r="AN127" i="30"/>
  <c r="AV127" i="30"/>
  <c r="AF128" i="30"/>
  <c r="BC125" i="30"/>
  <c r="AU125" i="30"/>
  <c r="AK25" i="30"/>
  <c r="AS24" i="30"/>
  <c r="BA24" i="30"/>
  <c r="AL25" i="30"/>
  <c r="AT24" i="30"/>
  <c r="BB24" i="30"/>
  <c r="BB125" i="30"/>
  <c r="AT125" i="30"/>
  <c r="AQ125" i="30"/>
  <c r="AY125" i="30"/>
  <c r="AN125" i="29"/>
  <c r="AV125" i="29"/>
  <c r="AY125" i="29"/>
  <c r="AQ125" i="29"/>
  <c r="AO23" i="29"/>
  <c r="AW23" i="29"/>
  <c r="AG24" i="29"/>
  <c r="BB23" i="29"/>
  <c r="AL24" i="29"/>
  <c r="AT23" i="29"/>
  <c r="AN23" i="29"/>
  <c r="AV23" i="29"/>
  <c r="AF24" i="29"/>
  <c r="AM25" i="29"/>
  <c r="AU24" i="29"/>
  <c r="BC24" i="29"/>
  <c r="AZ125" i="29"/>
  <c r="AR125" i="29"/>
  <c r="AP23" i="29"/>
  <c r="AX23" i="29"/>
  <c r="AH24" i="29"/>
  <c r="AX126" i="29"/>
  <c r="AH127" i="29"/>
  <c r="AP126" i="29"/>
  <c r="AO127" i="29"/>
  <c r="AW127" i="29"/>
  <c r="AG128" i="29"/>
  <c r="AZ23" i="29"/>
  <c r="AJ24" i="29"/>
  <c r="AR23" i="29"/>
  <c r="BA23" i="29"/>
  <c r="AK24" i="29"/>
  <c r="AS23" i="29"/>
  <c r="AY23" i="29"/>
  <c r="AI24" i="29"/>
  <c r="AQ23" i="29"/>
  <c r="AM145" i="29"/>
  <c r="AU144" i="29"/>
  <c r="BC144" i="29"/>
  <c r="BA126" i="29"/>
  <c r="AK127" i="29"/>
  <c r="AS126" i="29"/>
  <c r="BB125" i="29"/>
  <c r="AT125" i="29"/>
  <c r="AM129" i="28"/>
  <c r="AU128" i="28"/>
  <c r="BC128" i="28"/>
  <c r="AZ128" i="28"/>
  <c r="AR128" i="28"/>
  <c r="AJ129" i="28"/>
  <c r="AM40" i="28"/>
  <c r="AU39" i="28"/>
  <c r="BC39" i="28"/>
  <c r="AP125" i="28"/>
  <c r="AX125" i="28"/>
  <c r="AH126" i="28"/>
  <c r="AT25" i="28"/>
  <c r="AL26" i="28"/>
  <c r="BB25" i="28"/>
  <c r="BB125" i="28"/>
  <c r="AL126" i="28"/>
  <c r="AT125" i="28"/>
  <c r="AZ24" i="28"/>
  <c r="AJ25" i="28"/>
  <c r="AR24" i="28"/>
  <c r="AK68" i="28"/>
  <c r="AS67" i="28"/>
  <c r="BA67" i="28"/>
  <c r="AY24" i="28"/>
  <c r="AI25" i="28"/>
  <c r="AQ24" i="28"/>
  <c r="BA125" i="28"/>
  <c r="AK126" i="28"/>
  <c r="AS125" i="28"/>
  <c r="AY127" i="28"/>
  <c r="AI128" i="28"/>
  <c r="AQ127" i="28"/>
  <c r="AO125" i="28"/>
  <c r="AW125" i="28"/>
  <c r="AG126" i="28"/>
  <c r="AX24" i="28"/>
  <c r="AH25" i="28"/>
  <c r="AP24" i="28"/>
  <c r="AW23" i="28"/>
  <c r="AG24" i="28"/>
  <c r="AO23" i="28"/>
  <c r="AN126" i="28"/>
  <c r="AF127" i="28"/>
  <c r="AV126" i="28"/>
  <c r="AM8" i="16"/>
  <c r="AL8" i="16"/>
  <c r="AK8" i="16"/>
  <c r="AJ8" i="16"/>
  <c r="AJ9" i="16" s="1"/>
  <c r="AI8" i="16"/>
  <c r="AI9" i="16" s="1"/>
  <c r="AH8" i="16"/>
  <c r="AG8" i="16"/>
  <c r="AF8" i="16"/>
  <c r="BB7" i="16"/>
  <c r="BA7" i="16"/>
  <c r="AZ7" i="16"/>
  <c r="AY7" i="16"/>
  <c r="AX7" i="16"/>
  <c r="AW7" i="16"/>
  <c r="AV7" i="16"/>
  <c r="AU7" i="16"/>
  <c r="AT7" i="16"/>
  <c r="AS7" i="16"/>
  <c r="AR7" i="16"/>
  <c r="AQ7" i="16"/>
  <c r="AP7" i="16"/>
  <c r="AO7" i="16"/>
  <c r="AN7" i="16"/>
  <c r="BB6" i="16"/>
  <c r="BB109" i="16" s="1"/>
  <c r="BA6" i="16"/>
  <c r="BA109" i="16" s="1"/>
  <c r="AZ6" i="16"/>
  <c r="AZ109" i="16" s="1"/>
  <c r="AY6" i="16"/>
  <c r="AY109" i="16" s="1"/>
  <c r="AX6" i="16"/>
  <c r="AX109" i="16" s="1"/>
  <c r="AW6" i="16"/>
  <c r="AW109" i="16" s="1"/>
  <c r="AV6" i="16"/>
  <c r="AV109" i="16" s="1"/>
  <c r="AU6" i="16"/>
  <c r="AU109" i="16" s="1"/>
  <c r="AT6" i="16"/>
  <c r="AT109" i="16" s="1"/>
  <c r="AS6" i="16"/>
  <c r="AS109" i="16" s="1"/>
  <c r="AR6" i="16"/>
  <c r="AR109" i="16" s="1"/>
  <c r="AQ6" i="16"/>
  <c r="AQ109" i="16" s="1"/>
  <c r="AP6" i="16"/>
  <c r="AP109" i="16" s="1"/>
  <c r="AO6" i="16"/>
  <c r="AO109" i="16" s="1"/>
  <c r="AN6" i="16"/>
  <c r="AN109" i="16" s="1"/>
  <c r="AF25" i="28" l="1"/>
  <c r="AN24" i="28"/>
  <c r="AV24" i="28"/>
  <c r="AF25" i="31"/>
  <c r="AV24" i="31"/>
  <c r="AN24" i="31"/>
  <c r="AF26" i="37"/>
  <c r="X27" i="37"/>
  <c r="Y26" i="37"/>
  <c r="AG25" i="37"/>
  <c r="W26" i="37"/>
  <c r="AE25" i="37"/>
  <c r="S27" i="37"/>
  <c r="AA26" i="37"/>
  <c r="AD27" i="37"/>
  <c r="V28" i="37"/>
  <c r="Z24" i="37"/>
  <c r="R25" i="37"/>
  <c r="AB25" i="37"/>
  <c r="T26" i="37"/>
  <c r="U27" i="37"/>
  <c r="AC26" i="37"/>
  <c r="AZ132" i="36"/>
  <c r="AJ133" i="36"/>
  <c r="AR132" i="36"/>
  <c r="AZ25" i="36"/>
  <c r="AJ26" i="36"/>
  <c r="AR25" i="36"/>
  <c r="BB24" i="36"/>
  <c r="AL25" i="36"/>
  <c r="AT24" i="36"/>
  <c r="AI128" i="36"/>
  <c r="AQ127" i="36"/>
  <c r="AY127" i="36"/>
  <c r="AG127" i="36"/>
  <c r="AO126" i="36"/>
  <c r="AW126" i="36"/>
  <c r="AY25" i="36"/>
  <c r="AQ25" i="36"/>
  <c r="AI26" i="36"/>
  <c r="AO24" i="36"/>
  <c r="AW24" i="36"/>
  <c r="AG25" i="36"/>
  <c r="AN24" i="36"/>
  <c r="AV24" i="36"/>
  <c r="AF25" i="36"/>
  <c r="AU127" i="36"/>
  <c r="BC127" i="36"/>
  <c r="AM128" i="36"/>
  <c r="AM26" i="36"/>
  <c r="AU25" i="36"/>
  <c r="BC25" i="36"/>
  <c r="AP24" i="36"/>
  <c r="AX24" i="36"/>
  <c r="AH25" i="36"/>
  <c r="AT126" i="36"/>
  <c r="BB126" i="36"/>
  <c r="AL127" i="36"/>
  <c r="AS126" i="36"/>
  <c r="BA126" i="36"/>
  <c r="AK127" i="36"/>
  <c r="AV126" i="36"/>
  <c r="AF127" i="36"/>
  <c r="AN126" i="36"/>
  <c r="BA25" i="36"/>
  <c r="AK26" i="36"/>
  <c r="AS25" i="36"/>
  <c r="AH127" i="36"/>
  <c r="AP126" i="36"/>
  <c r="AX126" i="36"/>
  <c r="AQ146" i="35"/>
  <c r="AY146" i="35"/>
  <c r="AI147" i="35"/>
  <c r="AZ24" i="35"/>
  <c r="AJ25" i="35"/>
  <c r="AR24" i="35"/>
  <c r="AG25" i="35"/>
  <c r="AO24" i="35"/>
  <c r="AW24" i="35"/>
  <c r="AN127" i="35"/>
  <c r="AV127" i="35"/>
  <c r="AF128" i="35"/>
  <c r="AZ127" i="35"/>
  <c r="AR127" i="35"/>
  <c r="AJ128" i="35"/>
  <c r="AO127" i="35"/>
  <c r="AW127" i="35"/>
  <c r="AG128" i="35"/>
  <c r="AU128" i="35"/>
  <c r="AM129" i="35"/>
  <c r="BC128" i="35"/>
  <c r="AH128" i="35"/>
  <c r="AX127" i="35"/>
  <c r="AP127" i="35"/>
  <c r="AS25" i="35"/>
  <c r="BA25" i="35"/>
  <c r="AK26" i="35"/>
  <c r="AN25" i="35"/>
  <c r="AV25" i="35"/>
  <c r="AF26" i="35"/>
  <c r="BA127" i="35"/>
  <c r="AK128" i="35"/>
  <c r="AS127" i="35"/>
  <c r="AL26" i="35"/>
  <c r="BB25" i="35"/>
  <c r="AT25" i="35"/>
  <c r="AT127" i="35"/>
  <c r="AL128" i="35"/>
  <c r="BB127" i="35"/>
  <c r="AX25" i="35"/>
  <c r="AH26" i="35"/>
  <c r="AP25" i="35"/>
  <c r="BC24" i="35"/>
  <c r="AM25" i="35"/>
  <c r="AU24" i="35"/>
  <c r="AY25" i="35"/>
  <c r="AQ25" i="35"/>
  <c r="AI26" i="35"/>
  <c r="BC129" i="34"/>
  <c r="AM130" i="34"/>
  <c r="AU129" i="34"/>
  <c r="AF26" i="34"/>
  <c r="AN25" i="34"/>
  <c r="AV25" i="34"/>
  <c r="AV128" i="34"/>
  <c r="AF129" i="34"/>
  <c r="AN128" i="34"/>
  <c r="AG144" i="34"/>
  <c r="AO143" i="34"/>
  <c r="AW143" i="34"/>
  <c r="AM26" i="34"/>
  <c r="AU25" i="34"/>
  <c r="BC25" i="34"/>
  <c r="AY128" i="34"/>
  <c r="AI129" i="34"/>
  <c r="AQ128" i="34"/>
  <c r="AT128" i="34"/>
  <c r="AL129" i="34"/>
  <c r="BB128" i="34"/>
  <c r="AJ26" i="34"/>
  <c r="AZ25" i="34"/>
  <c r="AR25" i="34"/>
  <c r="AK28" i="34"/>
  <c r="AS27" i="34"/>
  <c r="BA27" i="34"/>
  <c r="AY24" i="34"/>
  <c r="AI25" i="34"/>
  <c r="AQ24" i="34"/>
  <c r="AH161" i="34"/>
  <c r="AP160" i="34"/>
  <c r="AX160" i="34"/>
  <c r="AW24" i="34"/>
  <c r="AG25" i="34"/>
  <c r="AO24" i="34"/>
  <c r="AX25" i="34"/>
  <c r="AH26" i="34"/>
  <c r="AP25" i="34"/>
  <c r="AS128" i="34"/>
  <c r="BA128" i="34"/>
  <c r="AK129" i="34"/>
  <c r="AZ128" i="34"/>
  <c r="AJ129" i="34"/>
  <c r="AR128" i="34"/>
  <c r="AL26" i="34"/>
  <c r="AT25" i="34"/>
  <c r="BB25" i="34"/>
  <c r="AN24" i="33"/>
  <c r="AV24" i="33"/>
  <c r="AF25" i="33"/>
  <c r="AO24" i="33"/>
  <c r="AW24" i="33"/>
  <c r="AG25" i="33"/>
  <c r="AY25" i="33"/>
  <c r="AQ25" i="33"/>
  <c r="AI26" i="33"/>
  <c r="BB127" i="33"/>
  <c r="AL128" i="33"/>
  <c r="AT127" i="33"/>
  <c r="BC25" i="33"/>
  <c r="AM26" i="33"/>
  <c r="AU25" i="33"/>
  <c r="AQ126" i="33"/>
  <c r="AY126" i="33"/>
  <c r="AX24" i="33"/>
  <c r="AH25" i="33"/>
  <c r="AP24" i="33"/>
  <c r="BA25" i="33"/>
  <c r="AK26" i="33"/>
  <c r="AS25" i="33"/>
  <c r="AO126" i="33"/>
  <c r="AW126" i="33"/>
  <c r="AP126" i="33"/>
  <c r="AX126" i="33"/>
  <c r="BA126" i="33"/>
  <c r="AS126" i="33"/>
  <c r="AL26" i="33"/>
  <c r="AT25" i="33"/>
  <c r="BB25" i="33"/>
  <c r="BC126" i="33"/>
  <c r="AU126" i="33"/>
  <c r="AZ24" i="33"/>
  <c r="AJ25" i="33"/>
  <c r="AR24" i="33"/>
  <c r="AR126" i="33"/>
  <c r="AZ126" i="33"/>
  <c r="AF128" i="33"/>
  <c r="AN127" i="33"/>
  <c r="AV127" i="33"/>
  <c r="AS24" i="32"/>
  <c r="BA24" i="32"/>
  <c r="AK25" i="32"/>
  <c r="AN126" i="32"/>
  <c r="AF127" i="32"/>
  <c r="AV126" i="32"/>
  <c r="AG127" i="32"/>
  <c r="AO126" i="32"/>
  <c r="AW126" i="32"/>
  <c r="AM128" i="32"/>
  <c r="AU127" i="32"/>
  <c r="BC127" i="32"/>
  <c r="AH26" i="32"/>
  <c r="AP25" i="32"/>
  <c r="AX25" i="32"/>
  <c r="AK128" i="32"/>
  <c r="AS127" i="32"/>
  <c r="BA127" i="32"/>
  <c r="AL127" i="32"/>
  <c r="BB126" i="32"/>
  <c r="AT126" i="32"/>
  <c r="AQ25" i="32"/>
  <c r="AY25" i="32"/>
  <c r="AI26" i="32"/>
  <c r="AX126" i="32"/>
  <c r="AH127" i="32"/>
  <c r="AP126" i="32"/>
  <c r="AR25" i="32"/>
  <c r="AZ25" i="32"/>
  <c r="AJ26" i="32"/>
  <c r="AZ127" i="32"/>
  <c r="AJ128" i="32"/>
  <c r="AR127" i="32"/>
  <c r="AG26" i="32"/>
  <c r="AO25" i="32"/>
  <c r="AW25" i="32"/>
  <c r="AT26" i="32"/>
  <c r="BB26" i="32"/>
  <c r="AL27" i="32"/>
  <c r="AY128" i="32"/>
  <c r="AQ128" i="32"/>
  <c r="BC24" i="32"/>
  <c r="AM25" i="32"/>
  <c r="AU24" i="32"/>
  <c r="AF26" i="32"/>
  <c r="AN25" i="32"/>
  <c r="AV25" i="32"/>
  <c r="AP127" i="31"/>
  <c r="AX127" i="31"/>
  <c r="AH128" i="31"/>
  <c r="AU26" i="31"/>
  <c r="BC26" i="31"/>
  <c r="AM27" i="31"/>
  <c r="AY127" i="31"/>
  <c r="AI128" i="31"/>
  <c r="AQ127" i="31"/>
  <c r="AZ127" i="31"/>
  <c r="AJ128" i="31"/>
  <c r="AR127" i="31"/>
  <c r="AK47" i="31"/>
  <c r="AS46" i="31"/>
  <c r="BA46" i="31"/>
  <c r="AO126" i="31"/>
  <c r="AW126" i="31"/>
  <c r="AG127" i="31"/>
  <c r="AN126" i="31"/>
  <c r="AV126" i="31"/>
  <c r="AF127" i="31"/>
  <c r="AT26" i="31"/>
  <c r="BB26" i="31"/>
  <c r="AL27" i="31"/>
  <c r="BA126" i="31"/>
  <c r="AK127" i="31"/>
  <c r="AS126" i="31"/>
  <c r="AI27" i="31"/>
  <c r="AQ26" i="31"/>
  <c r="AY26" i="31"/>
  <c r="AW25" i="31"/>
  <c r="AO25" i="31"/>
  <c r="AG26" i="31"/>
  <c r="AX38" i="31"/>
  <c r="AH39" i="31"/>
  <c r="AP38" i="31"/>
  <c r="BB128" i="31"/>
  <c r="AL129" i="31"/>
  <c r="AT128" i="31"/>
  <c r="AM127" i="31"/>
  <c r="AU126" i="31"/>
  <c r="BC126" i="31"/>
  <c r="AJ27" i="31"/>
  <c r="AR26" i="31"/>
  <c r="AZ26" i="31"/>
  <c r="BC126" i="30"/>
  <c r="AM127" i="30"/>
  <c r="AU126" i="30"/>
  <c r="AP128" i="30"/>
  <c r="AX128" i="30"/>
  <c r="AH129" i="30"/>
  <c r="BB126" i="30"/>
  <c r="AL127" i="30"/>
  <c r="AT126" i="30"/>
  <c r="AZ126" i="30"/>
  <c r="AJ127" i="30"/>
  <c r="AR126" i="30"/>
  <c r="AW24" i="30"/>
  <c r="AO24" i="30"/>
  <c r="AG25" i="30"/>
  <c r="BA126" i="30"/>
  <c r="AS126" i="30"/>
  <c r="AK127" i="30"/>
  <c r="AX25" i="30"/>
  <c r="AP25" i="30"/>
  <c r="AH26" i="30"/>
  <c r="AN128" i="30"/>
  <c r="AV128" i="30"/>
  <c r="AF129" i="30"/>
  <c r="AL26" i="30"/>
  <c r="BB25" i="30"/>
  <c r="AT25" i="30"/>
  <c r="AJ26" i="30"/>
  <c r="AZ25" i="30"/>
  <c r="AR25" i="30"/>
  <c r="AQ126" i="30"/>
  <c r="AY126" i="30"/>
  <c r="AI127" i="30"/>
  <c r="AV24" i="30"/>
  <c r="AN24" i="30"/>
  <c r="AF25" i="30"/>
  <c r="AO128" i="30"/>
  <c r="AG129" i="30"/>
  <c r="AW128" i="30"/>
  <c r="AU24" i="30"/>
  <c r="BC24" i="30"/>
  <c r="AM25" i="30"/>
  <c r="AK26" i="30"/>
  <c r="BA25" i="30"/>
  <c r="AS25" i="30"/>
  <c r="AI26" i="30"/>
  <c r="AQ25" i="30"/>
  <c r="AY25" i="30"/>
  <c r="AZ24" i="29"/>
  <c r="AJ25" i="29"/>
  <c r="AR24" i="29"/>
  <c r="BB24" i="29"/>
  <c r="AL25" i="29"/>
  <c r="AT24" i="29"/>
  <c r="AO24" i="29"/>
  <c r="AW24" i="29"/>
  <c r="AG25" i="29"/>
  <c r="AZ126" i="29"/>
  <c r="AJ127" i="29"/>
  <c r="AR126" i="29"/>
  <c r="AY126" i="29"/>
  <c r="AI127" i="29"/>
  <c r="AQ126" i="29"/>
  <c r="AP24" i="29"/>
  <c r="AX24" i="29"/>
  <c r="AH25" i="29"/>
  <c r="BA24" i="29"/>
  <c r="AK25" i="29"/>
  <c r="AS24" i="29"/>
  <c r="BA127" i="29"/>
  <c r="AK128" i="29"/>
  <c r="AS127" i="29"/>
  <c r="AM26" i="29"/>
  <c r="AU25" i="29"/>
  <c r="BC25" i="29"/>
  <c r="AL127" i="29"/>
  <c r="AT126" i="29"/>
  <c r="BB126" i="29"/>
  <c r="AO128" i="29"/>
  <c r="AW128" i="29"/>
  <c r="AG129" i="29"/>
  <c r="AN24" i="29"/>
  <c r="AV24" i="29"/>
  <c r="AF25" i="29"/>
  <c r="AN126" i="29"/>
  <c r="AF127" i="29"/>
  <c r="AV126" i="29"/>
  <c r="AM146" i="29"/>
  <c r="AU145" i="29"/>
  <c r="BC145" i="29"/>
  <c r="AY24" i="29"/>
  <c r="AI25" i="29"/>
  <c r="AQ24" i="29"/>
  <c r="AX127" i="29"/>
  <c r="AH128" i="29"/>
  <c r="AP127" i="29"/>
  <c r="BB126" i="28"/>
  <c r="AL127" i="28"/>
  <c r="AT126" i="28"/>
  <c r="AM41" i="28"/>
  <c r="AU40" i="28"/>
  <c r="BC40" i="28"/>
  <c r="AN127" i="28"/>
  <c r="AF128" i="28"/>
  <c r="AV127" i="28"/>
  <c r="AZ129" i="28"/>
  <c r="AJ130" i="28"/>
  <c r="AR129" i="28"/>
  <c r="AJ26" i="28"/>
  <c r="AR25" i="28"/>
  <c r="AZ25" i="28"/>
  <c r="AM130" i="28"/>
  <c r="BC129" i="28"/>
  <c r="AU129" i="28"/>
  <c r="AY128" i="28"/>
  <c r="AQ128" i="28"/>
  <c r="AI129" i="28"/>
  <c r="AW24" i="28"/>
  <c r="AO24" i="28"/>
  <c r="AG25" i="28"/>
  <c r="AY25" i="28"/>
  <c r="AI26" i="28"/>
  <c r="AQ25" i="28"/>
  <c r="AO126" i="28"/>
  <c r="AW126" i="28"/>
  <c r="AG127" i="28"/>
  <c r="BA126" i="28"/>
  <c r="AK127" i="28"/>
  <c r="AS126" i="28"/>
  <c r="AH26" i="28"/>
  <c r="AP25" i="28"/>
  <c r="AX25" i="28"/>
  <c r="AL27" i="28"/>
  <c r="AT26" i="28"/>
  <c r="BB26" i="28"/>
  <c r="AP126" i="28"/>
  <c r="AX126" i="28"/>
  <c r="AH127" i="28"/>
  <c r="BA68" i="28"/>
  <c r="AK71" i="28"/>
  <c r="AS68" i="28"/>
  <c r="AU8" i="16"/>
  <c r="AM9" i="16"/>
  <c r="AN8" i="16"/>
  <c r="AF9" i="16"/>
  <c r="BA8" i="16"/>
  <c r="AK9" i="16"/>
  <c r="AO8" i="16"/>
  <c r="AG9" i="16"/>
  <c r="AP8" i="16"/>
  <c r="AH9" i="16"/>
  <c r="AT8" i="16"/>
  <c r="AL9" i="16"/>
  <c r="AY9" i="16"/>
  <c r="AI10" i="16"/>
  <c r="AQ9" i="16"/>
  <c r="AZ9" i="16"/>
  <c r="AJ10" i="16"/>
  <c r="AR9" i="16"/>
  <c r="AZ8" i="16"/>
  <c r="AY8" i="16"/>
  <c r="AQ8" i="16"/>
  <c r="AR8" i="16"/>
  <c r="AW8" i="16"/>
  <c r="AX8" i="16"/>
  <c r="BB8" i="16"/>
  <c r="AS8" i="16"/>
  <c r="AV8" i="16"/>
  <c r="AF26" i="31" l="1"/>
  <c r="AN25" i="31"/>
  <c r="AV25" i="31"/>
  <c r="AN25" i="28"/>
  <c r="AV25" i="28"/>
  <c r="AF26" i="28"/>
  <c r="AD28" i="37"/>
  <c r="V29" i="37"/>
  <c r="AA27" i="37"/>
  <c r="S28" i="37"/>
  <c r="AE26" i="37"/>
  <c r="W27" i="37"/>
  <c r="Z25" i="37"/>
  <c r="R26" i="37"/>
  <c r="AC27" i="37"/>
  <c r="U28" i="37"/>
  <c r="AG26" i="37"/>
  <c r="Y27" i="37"/>
  <c r="T27" i="37"/>
  <c r="AB26" i="37"/>
  <c r="AF27" i="37"/>
  <c r="X28" i="37"/>
  <c r="AT127" i="36"/>
  <c r="BB127" i="36"/>
  <c r="AL128" i="36"/>
  <c r="AN25" i="36"/>
  <c r="AV25" i="36"/>
  <c r="AF26" i="36"/>
  <c r="AH128" i="36"/>
  <c r="AP127" i="36"/>
  <c r="AX127" i="36"/>
  <c r="AI129" i="36"/>
  <c r="AQ128" i="36"/>
  <c r="AY128" i="36"/>
  <c r="AP25" i="36"/>
  <c r="AX25" i="36"/>
  <c r="AH26" i="36"/>
  <c r="AO25" i="36"/>
  <c r="AW25" i="36"/>
  <c r="AG26" i="36"/>
  <c r="AS26" i="36"/>
  <c r="BA26" i="36"/>
  <c r="AK27" i="36"/>
  <c r="BB25" i="36"/>
  <c r="AL26" i="36"/>
  <c r="AT25" i="36"/>
  <c r="AQ26" i="36"/>
  <c r="AY26" i="36"/>
  <c r="AI27" i="36"/>
  <c r="AZ26" i="36"/>
  <c r="AJ27" i="36"/>
  <c r="AR26" i="36"/>
  <c r="BC26" i="36"/>
  <c r="AM27" i="36"/>
  <c r="AU26" i="36"/>
  <c r="AS127" i="36"/>
  <c r="BA127" i="36"/>
  <c r="AK128" i="36"/>
  <c r="AU128" i="36"/>
  <c r="BC128" i="36"/>
  <c r="AM129" i="36"/>
  <c r="AV127" i="36"/>
  <c r="AF128" i="36"/>
  <c r="AN127" i="36"/>
  <c r="AR133" i="36"/>
  <c r="AZ133" i="36"/>
  <c r="AJ134" i="36"/>
  <c r="AG128" i="36"/>
  <c r="AO127" i="36"/>
  <c r="AW127" i="36"/>
  <c r="AL27" i="35"/>
  <c r="AT26" i="35"/>
  <c r="BB26" i="35"/>
  <c r="AH129" i="35"/>
  <c r="AP128" i="35"/>
  <c r="AX128" i="35"/>
  <c r="AI27" i="35"/>
  <c r="AY26" i="35"/>
  <c r="AQ26" i="35"/>
  <c r="AM26" i="35"/>
  <c r="AU25" i="35"/>
  <c r="BC25" i="35"/>
  <c r="BA128" i="35"/>
  <c r="AS128" i="35"/>
  <c r="AK129" i="35"/>
  <c r="BC129" i="35"/>
  <c r="AU129" i="35"/>
  <c r="AG26" i="35"/>
  <c r="AW25" i="35"/>
  <c r="AO25" i="35"/>
  <c r="AZ25" i="35"/>
  <c r="AJ26" i="35"/>
  <c r="AR25" i="35"/>
  <c r="AN26" i="35"/>
  <c r="AF27" i="35"/>
  <c r="AV26" i="35"/>
  <c r="AX26" i="35"/>
  <c r="AH27" i="35"/>
  <c r="AP26" i="35"/>
  <c r="AN128" i="35"/>
  <c r="AV128" i="35"/>
  <c r="AF129" i="35"/>
  <c r="AO128" i="35"/>
  <c r="AW128" i="35"/>
  <c r="AG129" i="35"/>
  <c r="AJ129" i="35"/>
  <c r="AZ128" i="35"/>
  <c r="AR128" i="35"/>
  <c r="AT128" i="35"/>
  <c r="AL129" i="35"/>
  <c r="BB128" i="35"/>
  <c r="AS26" i="35"/>
  <c r="BA26" i="35"/>
  <c r="AK27" i="35"/>
  <c r="AQ147" i="35"/>
  <c r="AY147" i="35"/>
  <c r="AI148" i="35"/>
  <c r="AL27" i="34"/>
  <c r="AT26" i="34"/>
  <c r="BB26" i="34"/>
  <c r="AZ129" i="34"/>
  <c r="AJ130" i="34"/>
  <c r="AR129" i="34"/>
  <c r="AT129" i="34"/>
  <c r="BB129" i="34"/>
  <c r="AL130" i="34"/>
  <c r="AF130" i="34"/>
  <c r="AN129" i="34"/>
  <c r="AV129" i="34"/>
  <c r="AX161" i="34"/>
  <c r="AH162" i="34"/>
  <c r="AP161" i="34"/>
  <c r="AJ27" i="34"/>
  <c r="AZ26" i="34"/>
  <c r="AR26" i="34"/>
  <c r="AY25" i="34"/>
  <c r="AI26" i="34"/>
  <c r="AQ25" i="34"/>
  <c r="AI130" i="34"/>
  <c r="AQ129" i="34"/>
  <c r="AY129" i="34"/>
  <c r="AN26" i="34"/>
  <c r="AV26" i="34"/>
  <c r="AF27" i="34"/>
  <c r="AW25" i="34"/>
  <c r="AG26" i="34"/>
  <c r="AO25" i="34"/>
  <c r="AG145" i="34"/>
  <c r="AO144" i="34"/>
  <c r="AW144" i="34"/>
  <c r="AS129" i="34"/>
  <c r="BA129" i="34"/>
  <c r="AK130" i="34"/>
  <c r="AX26" i="34"/>
  <c r="AH27" i="34"/>
  <c r="AP26" i="34"/>
  <c r="AM131" i="34"/>
  <c r="AU130" i="34"/>
  <c r="BC130" i="34"/>
  <c r="AK29" i="34"/>
  <c r="AS28" i="34"/>
  <c r="BA28" i="34"/>
  <c r="AM27" i="34"/>
  <c r="AU26" i="34"/>
  <c r="BC26" i="34"/>
  <c r="AL27" i="33"/>
  <c r="AT26" i="33"/>
  <c r="BB26" i="33"/>
  <c r="AX25" i="33"/>
  <c r="AH26" i="33"/>
  <c r="AP25" i="33"/>
  <c r="AP127" i="33"/>
  <c r="AX127" i="33"/>
  <c r="AH128" i="33"/>
  <c r="AQ127" i="33"/>
  <c r="AY127" i="33"/>
  <c r="AI128" i="33"/>
  <c r="AO25" i="33"/>
  <c r="AW25" i="33"/>
  <c r="AG26" i="33"/>
  <c r="BB128" i="33"/>
  <c r="AL129" i="33"/>
  <c r="AT128" i="33"/>
  <c r="AY26" i="33"/>
  <c r="AQ26" i="33"/>
  <c r="AI27" i="33"/>
  <c r="AZ25" i="33"/>
  <c r="AJ26" i="33"/>
  <c r="AR25" i="33"/>
  <c r="AR127" i="33"/>
  <c r="AZ127" i="33"/>
  <c r="AJ128" i="33"/>
  <c r="AO127" i="33"/>
  <c r="AW127" i="33"/>
  <c r="AG128" i="33"/>
  <c r="AN25" i="33"/>
  <c r="AV25" i="33"/>
  <c r="AF26" i="33"/>
  <c r="AF129" i="33"/>
  <c r="AN128" i="33"/>
  <c r="AV128" i="33"/>
  <c r="BA127" i="33"/>
  <c r="AK128" i="33"/>
  <c r="AS127" i="33"/>
  <c r="BC127" i="33"/>
  <c r="AM128" i="33"/>
  <c r="AU127" i="33"/>
  <c r="AM27" i="33"/>
  <c r="BC26" i="33"/>
  <c r="AU26" i="33"/>
  <c r="BA26" i="33"/>
  <c r="AK27" i="33"/>
  <c r="AS26" i="33"/>
  <c r="BC128" i="32"/>
  <c r="AU128" i="32"/>
  <c r="BC25" i="32"/>
  <c r="AM26" i="32"/>
  <c r="AU25" i="32"/>
  <c r="AZ128" i="32"/>
  <c r="AR128" i="32"/>
  <c r="AL128" i="32"/>
  <c r="AT127" i="32"/>
  <c r="BB127" i="32"/>
  <c r="AW127" i="32"/>
  <c r="AG128" i="32"/>
  <c r="AO127" i="32"/>
  <c r="AN127" i="32"/>
  <c r="AV127" i="32"/>
  <c r="AF128" i="32"/>
  <c r="AR26" i="32"/>
  <c r="AZ26" i="32"/>
  <c r="AJ27" i="32"/>
  <c r="BA128" i="32"/>
  <c r="AS128" i="32"/>
  <c r="AF27" i="32"/>
  <c r="AN26" i="32"/>
  <c r="AV26" i="32"/>
  <c r="AT27" i="32"/>
  <c r="BB27" i="32"/>
  <c r="AL28" i="32"/>
  <c r="AS25" i="32"/>
  <c r="BA25" i="32"/>
  <c r="AK26" i="32"/>
  <c r="AX127" i="32"/>
  <c r="AP127" i="32"/>
  <c r="AH128" i="32"/>
  <c r="AQ26" i="32"/>
  <c r="AY26" i="32"/>
  <c r="AI27" i="32"/>
  <c r="AG27" i="32"/>
  <c r="AO26" i="32"/>
  <c r="AW26" i="32"/>
  <c r="AY129" i="32"/>
  <c r="AI130" i="32"/>
  <c r="AQ129" i="32"/>
  <c r="AH27" i="32"/>
  <c r="AP26" i="32"/>
  <c r="AX26" i="32"/>
  <c r="AW26" i="31"/>
  <c r="AO26" i="31"/>
  <c r="AG27" i="31"/>
  <c r="AO127" i="31"/>
  <c r="AW127" i="31"/>
  <c r="AG128" i="31"/>
  <c r="AN127" i="31"/>
  <c r="AV127" i="31"/>
  <c r="AF128" i="31"/>
  <c r="AI28" i="31"/>
  <c r="AQ27" i="31"/>
  <c r="AY27" i="31"/>
  <c r="AT27" i="31"/>
  <c r="BB27" i="31"/>
  <c r="AL28" i="31"/>
  <c r="AP128" i="31"/>
  <c r="AX128" i="31"/>
  <c r="AH129" i="31"/>
  <c r="AJ28" i="31"/>
  <c r="AR27" i="31"/>
  <c r="AZ27" i="31"/>
  <c r="AU27" i="31"/>
  <c r="BC27" i="31"/>
  <c r="AM28" i="31"/>
  <c r="BB129" i="31"/>
  <c r="AL130" i="31"/>
  <c r="AT129" i="31"/>
  <c r="AK48" i="31"/>
  <c r="AS47" i="31"/>
  <c r="BA47" i="31"/>
  <c r="AX39" i="31"/>
  <c r="AH40" i="31"/>
  <c r="AP39" i="31"/>
  <c r="AZ128" i="31"/>
  <c r="AJ129" i="31"/>
  <c r="AR128" i="31"/>
  <c r="AY128" i="31"/>
  <c r="AI129" i="31"/>
  <c r="AQ128" i="31"/>
  <c r="AM128" i="31"/>
  <c r="AU127" i="31"/>
  <c r="BC127" i="31"/>
  <c r="BA127" i="31"/>
  <c r="AK128" i="31"/>
  <c r="AS127" i="31"/>
  <c r="AZ127" i="30"/>
  <c r="AJ128" i="30"/>
  <c r="AR127" i="30"/>
  <c r="AQ127" i="30"/>
  <c r="AY127" i="30"/>
  <c r="AI128" i="30"/>
  <c r="AX26" i="30"/>
  <c r="AP26" i="30"/>
  <c r="AH27" i="30"/>
  <c r="BB127" i="30"/>
  <c r="AL128" i="30"/>
  <c r="AT127" i="30"/>
  <c r="AI27" i="30"/>
  <c r="AQ26" i="30"/>
  <c r="AY26" i="30"/>
  <c r="AZ26" i="30"/>
  <c r="AR26" i="30"/>
  <c r="AJ27" i="30"/>
  <c r="AN129" i="30"/>
  <c r="AV129" i="30"/>
  <c r="AF130" i="30"/>
  <c r="AK27" i="30"/>
  <c r="BA26" i="30"/>
  <c r="AS26" i="30"/>
  <c r="AP129" i="30"/>
  <c r="AX129" i="30"/>
  <c r="AH130" i="30"/>
  <c r="AW25" i="30"/>
  <c r="AO25" i="30"/>
  <c r="AG26" i="30"/>
  <c r="AU25" i="30"/>
  <c r="BC25" i="30"/>
  <c r="AM26" i="30"/>
  <c r="AO129" i="30"/>
  <c r="AW129" i="30"/>
  <c r="AG130" i="30"/>
  <c r="BC127" i="30"/>
  <c r="AM128" i="30"/>
  <c r="AU127" i="30"/>
  <c r="AN25" i="30"/>
  <c r="AF26" i="30"/>
  <c r="AV25" i="30"/>
  <c r="BA127" i="30"/>
  <c r="AK128" i="30"/>
  <c r="AS127" i="30"/>
  <c r="AL27" i="30"/>
  <c r="BB26" i="30"/>
  <c r="AT26" i="30"/>
  <c r="BA128" i="29"/>
  <c r="AK129" i="29"/>
  <c r="AS128" i="29"/>
  <c r="AZ127" i="29"/>
  <c r="AJ128" i="29"/>
  <c r="AR127" i="29"/>
  <c r="AX128" i="29"/>
  <c r="AH129" i="29"/>
  <c r="AP128" i="29"/>
  <c r="AL26" i="29"/>
  <c r="BB25" i="29"/>
  <c r="AT25" i="29"/>
  <c r="AO129" i="29"/>
  <c r="AW129" i="29"/>
  <c r="AG130" i="29"/>
  <c r="AL128" i="29"/>
  <c r="BB127" i="29"/>
  <c r="AT127" i="29"/>
  <c r="AI26" i="29"/>
  <c r="AY25" i="29"/>
  <c r="AQ25" i="29"/>
  <c r="AM147" i="29"/>
  <c r="AU146" i="29"/>
  <c r="BC146" i="29"/>
  <c r="AN25" i="29"/>
  <c r="AV25" i="29"/>
  <c r="AF26" i="29"/>
  <c r="AO25" i="29"/>
  <c r="AW25" i="29"/>
  <c r="AG26" i="29"/>
  <c r="BA25" i="29"/>
  <c r="AK26" i="29"/>
  <c r="AS25" i="29"/>
  <c r="AP25" i="29"/>
  <c r="AX25" i="29"/>
  <c r="AH26" i="29"/>
  <c r="AN127" i="29"/>
  <c r="AF128" i="29"/>
  <c r="AV127" i="29"/>
  <c r="AY127" i="29"/>
  <c r="AI128" i="29"/>
  <c r="AQ127" i="29"/>
  <c r="AZ25" i="29"/>
  <c r="AJ26" i="29"/>
  <c r="AR25" i="29"/>
  <c r="AU26" i="29"/>
  <c r="BC26" i="29"/>
  <c r="AM27" i="29"/>
  <c r="AW25" i="28"/>
  <c r="AG26" i="28"/>
  <c r="AO25" i="28"/>
  <c r="AP127" i="28"/>
  <c r="AX127" i="28"/>
  <c r="AH128" i="28"/>
  <c r="AO127" i="28"/>
  <c r="AW127" i="28"/>
  <c r="AG128" i="28"/>
  <c r="AM131" i="28"/>
  <c r="BC130" i="28"/>
  <c r="AU130" i="28"/>
  <c r="AM42" i="28"/>
  <c r="AU41" i="28"/>
  <c r="BC41" i="28"/>
  <c r="BA127" i="28"/>
  <c r="AK128" i="28"/>
  <c r="AS127" i="28"/>
  <c r="AZ130" i="28"/>
  <c r="AJ131" i="28"/>
  <c r="AR130" i="28"/>
  <c r="AX26" i="28"/>
  <c r="AH27" i="28"/>
  <c r="AP26" i="28"/>
  <c r="AY129" i="28"/>
  <c r="AI130" i="28"/>
  <c r="AQ129" i="28"/>
  <c r="AK72" i="28"/>
  <c r="BA71" i="28"/>
  <c r="AS71" i="28"/>
  <c r="AN128" i="28"/>
  <c r="AV128" i="28"/>
  <c r="AF129" i="28"/>
  <c r="AY26" i="28"/>
  <c r="AI27" i="28"/>
  <c r="AQ26" i="28"/>
  <c r="BB127" i="28"/>
  <c r="AL128" i="28"/>
  <c r="AT127" i="28"/>
  <c r="BB27" i="28"/>
  <c r="AT27" i="28"/>
  <c r="AL28" i="28"/>
  <c r="AZ26" i="28"/>
  <c r="AJ27" i="28"/>
  <c r="AR26" i="28"/>
  <c r="AT9" i="16"/>
  <c r="AL10" i="16"/>
  <c r="BB9" i="16"/>
  <c r="AP9" i="16"/>
  <c r="AX9" i="16"/>
  <c r="AH10" i="16"/>
  <c r="AW9" i="16"/>
  <c r="AO9" i="16"/>
  <c r="AG10" i="16"/>
  <c r="AV9" i="16"/>
  <c r="AF10" i="16"/>
  <c r="AN9" i="16"/>
  <c r="AY10" i="16"/>
  <c r="AI11" i="16"/>
  <c r="AQ10" i="16"/>
  <c r="BC9" i="16"/>
  <c r="AM10" i="16"/>
  <c r="AU9" i="16"/>
  <c r="AK10" i="16"/>
  <c r="AS9" i="16"/>
  <c r="BA9" i="16"/>
  <c r="AZ10" i="16"/>
  <c r="AJ11" i="16"/>
  <c r="AR10" i="16"/>
  <c r="AV26" i="28" l="1"/>
  <c r="AF27" i="28"/>
  <c r="AN26" i="28"/>
  <c r="AF27" i="31"/>
  <c r="AN26" i="31"/>
  <c r="AV26" i="31"/>
  <c r="AC28" i="37"/>
  <c r="U29" i="37"/>
  <c r="AG27" i="37"/>
  <c r="Y28" i="37"/>
  <c r="R27" i="37"/>
  <c r="Z26" i="37"/>
  <c r="W28" i="37"/>
  <c r="AE27" i="37"/>
  <c r="AF28" i="37"/>
  <c r="X29" i="37"/>
  <c r="S29" i="37"/>
  <c r="AA28" i="37"/>
  <c r="V30" i="37"/>
  <c r="AD29" i="37"/>
  <c r="AB27" i="37"/>
  <c r="T28" i="37"/>
  <c r="AS128" i="36"/>
  <c r="BA128" i="36"/>
  <c r="AK129" i="36"/>
  <c r="BB26" i="36"/>
  <c r="AL27" i="36"/>
  <c r="AT26" i="36"/>
  <c r="AG129" i="36"/>
  <c r="AO128" i="36"/>
  <c r="AW128" i="36"/>
  <c r="AQ129" i="36"/>
  <c r="AY129" i="36"/>
  <c r="AJ135" i="36"/>
  <c r="AR134" i="36"/>
  <c r="AZ134" i="36"/>
  <c r="AS27" i="36"/>
  <c r="AK28" i="36"/>
  <c r="BA27" i="36"/>
  <c r="AU27" i="36"/>
  <c r="BC27" i="36"/>
  <c r="AM28" i="36"/>
  <c r="AH129" i="36"/>
  <c r="AP128" i="36"/>
  <c r="AX128" i="36"/>
  <c r="AG27" i="36"/>
  <c r="AO26" i="36"/>
  <c r="AW26" i="36"/>
  <c r="AF27" i="36"/>
  <c r="AN26" i="36"/>
  <c r="AV26" i="36"/>
  <c r="AV128" i="36"/>
  <c r="AF129" i="36"/>
  <c r="AN128" i="36"/>
  <c r="AZ27" i="36"/>
  <c r="AJ28" i="36"/>
  <c r="AR27" i="36"/>
  <c r="AU129" i="36"/>
  <c r="BC129" i="36"/>
  <c r="AI28" i="36"/>
  <c r="AQ27" i="36"/>
  <c r="AY27" i="36"/>
  <c r="AP26" i="36"/>
  <c r="AH27" i="36"/>
  <c r="AX26" i="36"/>
  <c r="AL129" i="36"/>
  <c r="AT128" i="36"/>
  <c r="BB128" i="36"/>
  <c r="BC26" i="35"/>
  <c r="AM27" i="35"/>
  <c r="AU26" i="35"/>
  <c r="AQ148" i="35"/>
  <c r="AY148" i="35"/>
  <c r="AI149" i="35"/>
  <c r="AZ26" i="35"/>
  <c r="AJ27" i="35"/>
  <c r="AR26" i="35"/>
  <c r="AW129" i="35"/>
  <c r="AO129" i="35"/>
  <c r="AG27" i="35"/>
  <c r="AO26" i="35"/>
  <c r="AW26" i="35"/>
  <c r="AY27" i="35"/>
  <c r="AQ27" i="35"/>
  <c r="AI28" i="35"/>
  <c r="AV129" i="35"/>
  <c r="AN129" i="35"/>
  <c r="AT129" i="35"/>
  <c r="BB129" i="35"/>
  <c r="AX27" i="35"/>
  <c r="AH28" i="35"/>
  <c r="AP27" i="35"/>
  <c r="AM131" i="35"/>
  <c r="BC130" i="35"/>
  <c r="AU130" i="35"/>
  <c r="AP129" i="35"/>
  <c r="AX129" i="35"/>
  <c r="AS27" i="35"/>
  <c r="BA27" i="35"/>
  <c r="AK28" i="35"/>
  <c r="AS129" i="35"/>
  <c r="BA129" i="35"/>
  <c r="AN27" i="35"/>
  <c r="AV27" i="35"/>
  <c r="AF28" i="35"/>
  <c r="AR129" i="35"/>
  <c r="AZ129" i="35"/>
  <c r="AL28" i="35"/>
  <c r="BB27" i="35"/>
  <c r="AT27" i="35"/>
  <c r="AT130" i="34"/>
  <c r="AL131" i="34"/>
  <c r="BB130" i="34"/>
  <c r="AY26" i="34"/>
  <c r="AI27" i="34"/>
  <c r="AQ26" i="34"/>
  <c r="AM28" i="34"/>
  <c r="AU27" i="34"/>
  <c r="BC27" i="34"/>
  <c r="BA29" i="34"/>
  <c r="AK30" i="34"/>
  <c r="AS29" i="34"/>
  <c r="AO145" i="34"/>
  <c r="AG146" i="34"/>
  <c r="AW145" i="34"/>
  <c r="AV130" i="34"/>
  <c r="AF131" i="34"/>
  <c r="AN130" i="34"/>
  <c r="AW26" i="34"/>
  <c r="AG27" i="34"/>
  <c r="AO26" i="34"/>
  <c r="AJ131" i="34"/>
  <c r="AR130" i="34"/>
  <c r="AZ130" i="34"/>
  <c r="AM132" i="34"/>
  <c r="AU131" i="34"/>
  <c r="BC131" i="34"/>
  <c r="AZ27" i="34"/>
  <c r="AJ28" i="34"/>
  <c r="AR27" i="34"/>
  <c r="AS130" i="34"/>
  <c r="AK131" i="34"/>
  <c r="BA130" i="34"/>
  <c r="AI131" i="34"/>
  <c r="AQ130" i="34"/>
  <c r="AY130" i="34"/>
  <c r="AV27" i="34"/>
  <c r="AN27" i="34"/>
  <c r="AF28" i="34"/>
  <c r="AX27" i="34"/>
  <c r="AH28" i="34"/>
  <c r="AP27" i="34"/>
  <c r="AP162" i="34"/>
  <c r="AX162" i="34"/>
  <c r="AH163" i="34"/>
  <c r="AL28" i="34"/>
  <c r="AT27" i="34"/>
  <c r="BB27" i="34"/>
  <c r="AZ26" i="33"/>
  <c r="AJ27" i="33"/>
  <c r="AR26" i="33"/>
  <c r="AM28" i="33"/>
  <c r="AU27" i="33"/>
  <c r="BC27" i="33"/>
  <c r="AO128" i="33"/>
  <c r="AW128" i="33"/>
  <c r="AG129" i="33"/>
  <c r="AP128" i="33"/>
  <c r="AX128" i="33"/>
  <c r="AH129" i="33"/>
  <c r="BC128" i="33"/>
  <c r="AM129" i="33"/>
  <c r="AU128" i="33"/>
  <c r="BB129" i="33"/>
  <c r="AL130" i="33"/>
  <c r="AT129" i="33"/>
  <c r="AX26" i="33"/>
  <c r="AH27" i="33"/>
  <c r="AP26" i="33"/>
  <c r="AQ128" i="33"/>
  <c r="AY128" i="33"/>
  <c r="AI129" i="33"/>
  <c r="AF130" i="33"/>
  <c r="AN129" i="33"/>
  <c r="AV129" i="33"/>
  <c r="AN26" i="33"/>
  <c r="AV26" i="33"/>
  <c r="AF27" i="33"/>
  <c r="AR128" i="33"/>
  <c r="AZ128" i="33"/>
  <c r="AJ129" i="33"/>
  <c r="AO26" i="33"/>
  <c r="AW26" i="33"/>
  <c r="AG27" i="33"/>
  <c r="BA27" i="33"/>
  <c r="AK28" i="33"/>
  <c r="AS27" i="33"/>
  <c r="BA128" i="33"/>
  <c r="AK129" i="33"/>
  <c r="AS128" i="33"/>
  <c r="AY27" i="33"/>
  <c r="AI28" i="33"/>
  <c r="AQ27" i="33"/>
  <c r="AL28" i="33"/>
  <c r="AT27" i="33"/>
  <c r="BB27" i="33"/>
  <c r="AK130" i="32"/>
  <c r="AS129" i="32"/>
  <c r="BA129" i="32"/>
  <c r="BC26" i="32"/>
  <c r="AM27" i="32"/>
  <c r="AU26" i="32"/>
  <c r="AX128" i="32"/>
  <c r="AP128" i="32"/>
  <c r="AR27" i="32"/>
  <c r="AZ27" i="32"/>
  <c r="AJ28" i="32"/>
  <c r="AT28" i="32"/>
  <c r="BB28" i="32"/>
  <c r="AL29" i="32"/>
  <c r="AG28" i="32"/>
  <c r="AO27" i="32"/>
  <c r="AW27" i="32"/>
  <c r="BB128" i="32"/>
  <c r="AT128" i="32"/>
  <c r="AY130" i="32"/>
  <c r="AQ130" i="32"/>
  <c r="AI131" i="32"/>
  <c r="AH28" i="32"/>
  <c r="AP27" i="32"/>
  <c r="AX27" i="32"/>
  <c r="AO128" i="32"/>
  <c r="AW128" i="32"/>
  <c r="AS26" i="32"/>
  <c r="BA26" i="32"/>
  <c r="AK27" i="32"/>
  <c r="AZ129" i="32"/>
  <c r="AJ130" i="32"/>
  <c r="AR129" i="32"/>
  <c r="AN128" i="32"/>
  <c r="AV128" i="32"/>
  <c r="AQ27" i="32"/>
  <c r="AY27" i="32"/>
  <c r="AI28" i="32"/>
  <c r="AF28" i="32"/>
  <c r="AN27" i="32"/>
  <c r="AV27" i="32"/>
  <c r="AM130" i="32"/>
  <c r="AU129" i="32"/>
  <c r="BC129" i="32"/>
  <c r="AO128" i="31"/>
  <c r="AW128" i="31"/>
  <c r="AG129" i="31"/>
  <c r="BA128" i="31"/>
  <c r="AK129" i="31"/>
  <c r="AS128" i="31"/>
  <c r="AT28" i="31"/>
  <c r="BB28" i="31"/>
  <c r="AL29" i="31"/>
  <c r="AW27" i="31"/>
  <c r="AO27" i="31"/>
  <c r="AG28" i="31"/>
  <c r="AN128" i="31"/>
  <c r="AV128" i="31"/>
  <c r="AF129" i="31"/>
  <c r="AJ29" i="31"/>
  <c r="AR28" i="31"/>
  <c r="AZ28" i="31"/>
  <c r="AL131" i="31"/>
  <c r="AT130" i="31"/>
  <c r="BB130" i="31"/>
  <c r="AX40" i="31"/>
  <c r="AH41" i="31"/>
  <c r="AP40" i="31"/>
  <c r="AU28" i="31"/>
  <c r="BC28" i="31"/>
  <c r="AM29" i="31"/>
  <c r="AK49" i="31"/>
  <c r="AS48" i="31"/>
  <c r="BA48" i="31"/>
  <c r="AH130" i="31"/>
  <c r="AP129" i="31"/>
  <c r="AX129" i="31"/>
  <c r="AM129" i="31"/>
  <c r="AU128" i="31"/>
  <c r="BC128" i="31"/>
  <c r="AY129" i="31"/>
  <c r="AQ129" i="31"/>
  <c r="AI130" i="31"/>
  <c r="AR129" i="31"/>
  <c r="AZ129" i="31"/>
  <c r="AJ130" i="31"/>
  <c r="AI29" i="31"/>
  <c r="AQ28" i="31"/>
  <c r="AY28" i="31"/>
  <c r="AU26" i="30"/>
  <c r="BC26" i="30"/>
  <c r="AM27" i="30"/>
  <c r="BA128" i="30"/>
  <c r="AK129" i="30"/>
  <c r="AS128" i="30"/>
  <c r="BB128" i="30"/>
  <c r="AL129" i="30"/>
  <c r="AT128" i="30"/>
  <c r="AO130" i="30"/>
  <c r="AG131" i="30"/>
  <c r="AW130" i="30"/>
  <c r="AL28" i="30"/>
  <c r="AT27" i="30"/>
  <c r="BB27" i="30"/>
  <c r="AN130" i="30"/>
  <c r="AV130" i="30"/>
  <c r="AF131" i="30"/>
  <c r="AW26" i="30"/>
  <c r="AG27" i="30"/>
  <c r="AO26" i="30"/>
  <c r="AQ128" i="30"/>
  <c r="AY128" i="30"/>
  <c r="AI129" i="30"/>
  <c r="AP130" i="30"/>
  <c r="AX130" i="30"/>
  <c r="AH131" i="30"/>
  <c r="BC128" i="30"/>
  <c r="AM129" i="30"/>
  <c r="AU128" i="30"/>
  <c r="AZ128" i="30"/>
  <c r="AJ129" i="30"/>
  <c r="AR128" i="30"/>
  <c r="AK28" i="30"/>
  <c r="AS27" i="30"/>
  <c r="BA27" i="30"/>
  <c r="AX27" i="30"/>
  <c r="AP27" i="30"/>
  <c r="AH28" i="30"/>
  <c r="AR27" i="30"/>
  <c r="AJ28" i="30"/>
  <c r="AZ27" i="30"/>
  <c r="AV26" i="30"/>
  <c r="AF27" i="30"/>
  <c r="AN26" i="30"/>
  <c r="AI28" i="30"/>
  <c r="AQ27" i="30"/>
  <c r="AY27" i="30"/>
  <c r="AL27" i="29"/>
  <c r="BB26" i="29"/>
  <c r="AT26" i="29"/>
  <c r="AR26" i="29"/>
  <c r="AZ26" i="29"/>
  <c r="AJ27" i="29"/>
  <c r="AY128" i="29"/>
  <c r="AQ128" i="29"/>
  <c r="AI129" i="29"/>
  <c r="AZ128" i="29"/>
  <c r="AR128" i="29"/>
  <c r="AJ129" i="29"/>
  <c r="AL129" i="29"/>
  <c r="BB128" i="29"/>
  <c r="AT128" i="29"/>
  <c r="AU27" i="29"/>
  <c r="AM28" i="29"/>
  <c r="BC27" i="29"/>
  <c r="AF27" i="29"/>
  <c r="AN26" i="29"/>
  <c r="AV26" i="29"/>
  <c r="AO130" i="29"/>
  <c r="AW130" i="29"/>
  <c r="AG131" i="29"/>
  <c r="BA129" i="29"/>
  <c r="AK130" i="29"/>
  <c r="AS129" i="29"/>
  <c r="AX26" i="29"/>
  <c r="AH27" i="29"/>
  <c r="AP26" i="29"/>
  <c r="AM148" i="29"/>
  <c r="AU147" i="29"/>
  <c r="BC147" i="29"/>
  <c r="BA26" i="29"/>
  <c r="AK27" i="29"/>
  <c r="AS26" i="29"/>
  <c r="AX129" i="29"/>
  <c r="AP129" i="29"/>
  <c r="AH130" i="29"/>
  <c r="AI27" i="29"/>
  <c r="AQ26" i="29"/>
  <c r="AY26" i="29"/>
  <c r="AG27" i="29"/>
  <c r="AO26" i="29"/>
  <c r="AW26" i="29"/>
  <c r="AN128" i="29"/>
  <c r="AF129" i="29"/>
  <c r="AV128" i="29"/>
  <c r="AN129" i="28"/>
  <c r="AF130" i="28"/>
  <c r="AV129" i="28"/>
  <c r="AZ131" i="28"/>
  <c r="AR131" i="28"/>
  <c r="AJ132" i="28"/>
  <c r="AP128" i="28"/>
  <c r="AX128" i="28"/>
  <c r="AH129" i="28"/>
  <c r="AW26" i="28"/>
  <c r="AO26" i="28"/>
  <c r="AG27" i="28"/>
  <c r="BA128" i="28"/>
  <c r="AK129" i="28"/>
  <c r="AS128" i="28"/>
  <c r="BB128" i="28"/>
  <c r="AL129" i="28"/>
  <c r="AT128" i="28"/>
  <c r="AJ28" i="28"/>
  <c r="AR27" i="28"/>
  <c r="AZ27" i="28"/>
  <c r="AL29" i="28"/>
  <c r="AT28" i="28"/>
  <c r="BB28" i="28"/>
  <c r="AY27" i="28"/>
  <c r="AI28" i="28"/>
  <c r="AQ27" i="28"/>
  <c r="AO128" i="28"/>
  <c r="AW128" i="28"/>
  <c r="AG129" i="28"/>
  <c r="AK73" i="28"/>
  <c r="BA72" i="28"/>
  <c r="AS72" i="28"/>
  <c r="AY130" i="28"/>
  <c r="AI131" i="28"/>
  <c r="AQ130" i="28"/>
  <c r="AM43" i="28"/>
  <c r="AU42" i="28"/>
  <c r="BC42" i="28"/>
  <c r="AH28" i="28"/>
  <c r="AP27" i="28"/>
  <c r="AX27" i="28"/>
  <c r="AM132" i="28"/>
  <c r="AU131" i="28"/>
  <c r="BC131" i="28"/>
  <c r="AW10" i="16"/>
  <c r="AG11" i="16"/>
  <c r="AO10" i="16"/>
  <c r="AV10" i="16"/>
  <c r="AF11" i="16"/>
  <c r="AN10" i="16"/>
  <c r="AH11" i="16"/>
  <c r="AP10" i="16"/>
  <c r="AX10" i="16"/>
  <c r="BC10" i="16"/>
  <c r="AM11" i="16"/>
  <c r="AU10" i="16"/>
  <c r="AZ11" i="16"/>
  <c r="AJ12" i="16"/>
  <c r="AR11" i="16"/>
  <c r="AK11" i="16"/>
  <c r="AS10" i="16"/>
  <c r="BA10" i="16"/>
  <c r="AY11" i="16"/>
  <c r="AI12" i="16"/>
  <c r="AQ11" i="16"/>
  <c r="AT10" i="16"/>
  <c r="BB10" i="16"/>
  <c r="AL11" i="16"/>
  <c r="AF28" i="31" l="1"/>
  <c r="AV27" i="31"/>
  <c r="AN27" i="31"/>
  <c r="AN27" i="28"/>
  <c r="AF28" i="28"/>
  <c r="AV27" i="28"/>
  <c r="AA29" i="37"/>
  <c r="S30" i="37"/>
  <c r="X30" i="37"/>
  <c r="AF29" i="37"/>
  <c r="AE28" i="37"/>
  <c r="W29" i="37"/>
  <c r="R28" i="37"/>
  <c r="Z27" i="37"/>
  <c r="AB28" i="37"/>
  <c r="T29" i="37"/>
  <c r="Y29" i="37"/>
  <c r="AG28" i="37"/>
  <c r="AC29" i="37"/>
  <c r="U30" i="37"/>
  <c r="V31" i="37"/>
  <c r="AD30" i="37"/>
  <c r="AT129" i="36"/>
  <c r="BB129" i="36"/>
  <c r="AM29" i="36"/>
  <c r="AU28" i="36"/>
  <c r="BC28" i="36"/>
  <c r="AZ28" i="36"/>
  <c r="AJ29" i="36"/>
  <c r="AR28" i="36"/>
  <c r="AW129" i="36"/>
  <c r="AO129" i="36"/>
  <c r="AY130" i="36"/>
  <c r="AI131" i="36"/>
  <c r="AQ130" i="36"/>
  <c r="AS28" i="36"/>
  <c r="BA28" i="36"/>
  <c r="AK29" i="36"/>
  <c r="AT27" i="36"/>
  <c r="BB27" i="36"/>
  <c r="AL28" i="36"/>
  <c r="AY28" i="36"/>
  <c r="AI29" i="36"/>
  <c r="AQ28" i="36"/>
  <c r="AN27" i="36"/>
  <c r="AF28" i="36"/>
  <c r="AV27" i="36"/>
  <c r="AS129" i="36"/>
  <c r="BA129" i="36"/>
  <c r="AV129" i="36"/>
  <c r="AN129" i="36"/>
  <c r="AX129" i="36"/>
  <c r="AP129" i="36"/>
  <c r="AH28" i="36"/>
  <c r="AP27" i="36"/>
  <c r="AX27" i="36"/>
  <c r="AM131" i="36"/>
  <c r="AU130" i="36"/>
  <c r="BC130" i="36"/>
  <c r="AG28" i="36"/>
  <c r="AO27" i="36"/>
  <c r="AW27" i="36"/>
  <c r="AJ136" i="36"/>
  <c r="AR135" i="36"/>
  <c r="AZ135" i="36"/>
  <c r="AL29" i="35"/>
  <c r="BB28" i="35"/>
  <c r="AT28" i="35"/>
  <c r="AF131" i="35"/>
  <c r="AN130" i="35"/>
  <c r="AV130" i="35"/>
  <c r="AR130" i="35"/>
  <c r="AJ131" i="35"/>
  <c r="AZ130" i="35"/>
  <c r="AZ27" i="35"/>
  <c r="AJ28" i="35"/>
  <c r="AR27" i="35"/>
  <c r="AH131" i="35"/>
  <c r="AX130" i="35"/>
  <c r="AP130" i="35"/>
  <c r="AS28" i="35"/>
  <c r="AK29" i="35"/>
  <c r="BA28" i="35"/>
  <c r="AY28" i="35"/>
  <c r="AI29" i="35"/>
  <c r="AQ28" i="35"/>
  <c r="AQ149" i="35"/>
  <c r="AY149" i="35"/>
  <c r="AI150" i="35"/>
  <c r="AG131" i="35"/>
  <c r="AO130" i="35"/>
  <c r="AW130" i="35"/>
  <c r="AT130" i="35"/>
  <c r="AL131" i="35"/>
  <c r="BB130" i="35"/>
  <c r="AN28" i="35"/>
  <c r="AF29" i="35"/>
  <c r="AV28" i="35"/>
  <c r="AU131" i="35"/>
  <c r="BC131" i="35"/>
  <c r="AM132" i="35"/>
  <c r="AX28" i="35"/>
  <c r="AP28" i="35"/>
  <c r="AH29" i="35"/>
  <c r="AM28" i="35"/>
  <c r="AU27" i="35"/>
  <c r="BC27" i="35"/>
  <c r="BA130" i="35"/>
  <c r="AS130" i="35"/>
  <c r="AK131" i="35"/>
  <c r="AG28" i="35"/>
  <c r="AW27" i="35"/>
  <c r="AO27" i="35"/>
  <c r="AK31" i="34"/>
  <c r="BA30" i="34"/>
  <c r="AS30" i="34"/>
  <c r="AT28" i="34"/>
  <c r="AL29" i="34"/>
  <c r="BB28" i="34"/>
  <c r="AY131" i="34"/>
  <c r="AI132" i="34"/>
  <c r="AQ131" i="34"/>
  <c r="AZ131" i="34"/>
  <c r="AJ132" i="34"/>
  <c r="AR131" i="34"/>
  <c r="AH164" i="34"/>
  <c r="AP163" i="34"/>
  <c r="AX163" i="34"/>
  <c r="AS131" i="34"/>
  <c r="BA131" i="34"/>
  <c r="AK132" i="34"/>
  <c r="AW27" i="34"/>
  <c r="AG28" i="34"/>
  <c r="AO27" i="34"/>
  <c r="AM29" i="34"/>
  <c r="AU28" i="34"/>
  <c r="BC28" i="34"/>
  <c r="AZ28" i="34"/>
  <c r="AJ29" i="34"/>
  <c r="AR28" i="34"/>
  <c r="AH29" i="34"/>
  <c r="AX28" i="34"/>
  <c r="AP28" i="34"/>
  <c r="AV131" i="34"/>
  <c r="AF132" i="34"/>
  <c r="AN131" i="34"/>
  <c r="AY27" i="34"/>
  <c r="AI28" i="34"/>
  <c r="AQ27" i="34"/>
  <c r="AV28" i="34"/>
  <c r="AF29" i="34"/>
  <c r="AN28" i="34"/>
  <c r="AO146" i="34"/>
  <c r="AW146" i="34"/>
  <c r="AG147" i="34"/>
  <c r="AT131" i="34"/>
  <c r="AL132" i="34"/>
  <c r="BB131" i="34"/>
  <c r="BC132" i="34"/>
  <c r="AM133" i="34"/>
  <c r="AU132" i="34"/>
  <c r="AP129" i="33"/>
  <c r="AX129" i="33"/>
  <c r="AH130" i="33"/>
  <c r="AQ129" i="33"/>
  <c r="AY129" i="33"/>
  <c r="AI130" i="33"/>
  <c r="AY28" i="33"/>
  <c r="AQ28" i="33"/>
  <c r="AI29" i="33"/>
  <c r="AX27" i="33"/>
  <c r="AH28" i="33"/>
  <c r="AP27" i="33"/>
  <c r="AN27" i="33"/>
  <c r="AV27" i="33"/>
  <c r="AF28" i="33"/>
  <c r="AR129" i="33"/>
  <c r="AZ129" i="33"/>
  <c r="AJ130" i="33"/>
  <c r="BB130" i="33"/>
  <c r="AT130" i="33"/>
  <c r="AM29" i="33"/>
  <c r="BC28" i="33"/>
  <c r="AU28" i="33"/>
  <c r="AO27" i="33"/>
  <c r="AW27" i="33"/>
  <c r="AG28" i="33"/>
  <c r="AL29" i="33"/>
  <c r="AT28" i="33"/>
  <c r="BB28" i="33"/>
  <c r="BA129" i="33"/>
  <c r="AK130" i="33"/>
  <c r="AS129" i="33"/>
  <c r="BA28" i="33"/>
  <c r="AK29" i="33"/>
  <c r="AS28" i="33"/>
  <c r="BC129" i="33"/>
  <c r="AM130" i="33"/>
  <c r="AU129" i="33"/>
  <c r="AZ27" i="33"/>
  <c r="AJ28" i="33"/>
  <c r="AR27" i="33"/>
  <c r="AO129" i="33"/>
  <c r="AW129" i="33"/>
  <c r="AG130" i="33"/>
  <c r="AN130" i="33"/>
  <c r="AV130" i="33"/>
  <c r="AX129" i="32"/>
  <c r="AP129" i="32"/>
  <c r="AH130" i="32"/>
  <c r="AY131" i="32"/>
  <c r="AI132" i="32"/>
  <c r="AQ131" i="32"/>
  <c r="AQ28" i="32"/>
  <c r="AY28" i="32"/>
  <c r="AI29" i="32"/>
  <c r="BC27" i="32"/>
  <c r="AM28" i="32"/>
  <c r="AU27" i="32"/>
  <c r="AR28" i="32"/>
  <c r="AZ28" i="32"/>
  <c r="AJ29" i="32"/>
  <c r="AT29" i="32"/>
  <c r="BB29" i="32"/>
  <c r="AL30" i="32"/>
  <c r="AL130" i="32"/>
  <c r="AT129" i="32"/>
  <c r="BB129" i="32"/>
  <c r="AW129" i="32"/>
  <c r="AG130" i="32"/>
  <c r="AO129" i="32"/>
  <c r="AN129" i="32"/>
  <c r="AV129" i="32"/>
  <c r="AF130" i="32"/>
  <c r="AZ130" i="32"/>
  <c r="AJ131" i="32"/>
  <c r="AR130" i="32"/>
  <c r="AM131" i="32"/>
  <c r="BC130" i="32"/>
  <c r="AU130" i="32"/>
  <c r="AS27" i="32"/>
  <c r="BA27" i="32"/>
  <c r="AK28" i="32"/>
  <c r="AF29" i="32"/>
  <c r="AN28" i="32"/>
  <c r="AV28" i="32"/>
  <c r="AG29" i="32"/>
  <c r="AO28" i="32"/>
  <c r="AW28" i="32"/>
  <c r="AH29" i="32"/>
  <c r="AP28" i="32"/>
  <c r="AX28" i="32"/>
  <c r="BA130" i="32"/>
  <c r="AK131" i="32"/>
  <c r="AS130" i="32"/>
  <c r="AH131" i="31"/>
  <c r="AP130" i="31"/>
  <c r="AX130" i="31"/>
  <c r="AT29" i="31"/>
  <c r="BB29" i="31"/>
  <c r="AL30" i="31"/>
  <c r="AI30" i="31"/>
  <c r="AQ29" i="31"/>
  <c r="AY29" i="31"/>
  <c r="AR130" i="31"/>
  <c r="AJ131" i="31"/>
  <c r="AZ130" i="31"/>
  <c r="AX41" i="31"/>
  <c r="AH42" i="31"/>
  <c r="AP41" i="31"/>
  <c r="AM130" i="31"/>
  <c r="BC129" i="31"/>
  <c r="AU129" i="31"/>
  <c r="AK50" i="31"/>
  <c r="AS49" i="31"/>
  <c r="BA49" i="31"/>
  <c r="BA129" i="31"/>
  <c r="AK130" i="31"/>
  <c r="AS129" i="31"/>
  <c r="AT131" i="31"/>
  <c r="BB131" i="31"/>
  <c r="AY130" i="31"/>
  <c r="AI131" i="31"/>
  <c r="AQ130" i="31"/>
  <c r="AJ30" i="31"/>
  <c r="AR29" i="31"/>
  <c r="AZ29" i="31"/>
  <c r="AW28" i="31"/>
  <c r="AO28" i="31"/>
  <c r="AG29" i="31"/>
  <c r="AU29" i="31"/>
  <c r="BC29" i="31"/>
  <c r="AM30" i="31"/>
  <c r="AF130" i="31"/>
  <c r="AN129" i="31"/>
  <c r="AV129" i="31"/>
  <c r="AG130" i="31"/>
  <c r="AO129" i="31"/>
  <c r="AW129" i="31"/>
  <c r="BB129" i="30"/>
  <c r="AL130" i="30"/>
  <c r="AT129" i="30"/>
  <c r="AK29" i="30"/>
  <c r="BA28" i="30"/>
  <c r="AS28" i="30"/>
  <c r="AZ129" i="30"/>
  <c r="AJ130" i="30"/>
  <c r="AR129" i="30"/>
  <c r="AJ29" i="30"/>
  <c r="AZ28" i="30"/>
  <c r="AR28" i="30"/>
  <c r="BC129" i="30"/>
  <c r="AM130" i="30"/>
  <c r="AU129" i="30"/>
  <c r="BA129" i="30"/>
  <c r="AS129" i="30"/>
  <c r="AK130" i="30"/>
  <c r="AQ129" i="30"/>
  <c r="AY129" i="30"/>
  <c r="AI130" i="30"/>
  <c r="AI29" i="30"/>
  <c r="AQ28" i="30"/>
  <c r="AY28" i="30"/>
  <c r="AV27" i="30"/>
  <c r="AN27" i="30"/>
  <c r="AF28" i="30"/>
  <c r="AX28" i="30"/>
  <c r="AP28" i="30"/>
  <c r="AH29" i="30"/>
  <c r="AU27" i="30"/>
  <c r="BC27" i="30"/>
  <c r="AM28" i="30"/>
  <c r="AO131" i="30"/>
  <c r="AG132" i="30"/>
  <c r="AW131" i="30"/>
  <c r="AW27" i="30"/>
  <c r="AO27" i="30"/>
  <c r="AG28" i="30"/>
  <c r="AP131" i="30"/>
  <c r="AX131" i="30"/>
  <c r="AH132" i="30"/>
  <c r="AN131" i="30"/>
  <c r="AV131" i="30"/>
  <c r="AF132" i="30"/>
  <c r="AL29" i="30"/>
  <c r="BB28" i="30"/>
  <c r="AT28" i="30"/>
  <c r="AJ28" i="29"/>
  <c r="AR27" i="29"/>
  <c r="AZ27" i="29"/>
  <c r="AO131" i="29"/>
  <c r="AW131" i="29"/>
  <c r="AG132" i="29"/>
  <c r="AK28" i="29"/>
  <c r="AS27" i="29"/>
  <c r="BA27" i="29"/>
  <c r="AY129" i="29"/>
  <c r="AI130" i="29"/>
  <c r="AQ129" i="29"/>
  <c r="AX27" i="29"/>
  <c r="AH28" i="29"/>
  <c r="AP27" i="29"/>
  <c r="AU28" i="29"/>
  <c r="AM29" i="29"/>
  <c r="BC28" i="29"/>
  <c r="AN129" i="29"/>
  <c r="AF130" i="29"/>
  <c r="AV129" i="29"/>
  <c r="AV27" i="29"/>
  <c r="AF28" i="29"/>
  <c r="AN27" i="29"/>
  <c r="AI28" i="29"/>
  <c r="AQ27" i="29"/>
  <c r="AY27" i="29"/>
  <c r="AP130" i="29"/>
  <c r="AX130" i="29"/>
  <c r="AH131" i="29"/>
  <c r="AW27" i="29"/>
  <c r="AG28" i="29"/>
  <c r="AO27" i="29"/>
  <c r="BA130" i="29"/>
  <c r="AK131" i="29"/>
  <c r="AS130" i="29"/>
  <c r="AZ129" i="29"/>
  <c r="AR129" i="29"/>
  <c r="AJ130" i="29"/>
  <c r="AM149" i="29"/>
  <c r="AU148" i="29"/>
  <c r="BC148" i="29"/>
  <c r="BB129" i="29"/>
  <c r="AL130" i="29"/>
  <c r="AT129" i="29"/>
  <c r="AL28" i="29"/>
  <c r="AT27" i="29"/>
  <c r="BB27" i="29"/>
  <c r="AY131" i="28"/>
  <c r="AQ131" i="28"/>
  <c r="AI132" i="28"/>
  <c r="AM133" i="28"/>
  <c r="BC132" i="28"/>
  <c r="AU132" i="28"/>
  <c r="AO129" i="28"/>
  <c r="AW129" i="28"/>
  <c r="AG130" i="28"/>
  <c r="AZ132" i="28"/>
  <c r="AJ133" i="28"/>
  <c r="AR132" i="28"/>
  <c r="AL30" i="28"/>
  <c r="BB29" i="28"/>
  <c r="AT29" i="28"/>
  <c r="AK74" i="28"/>
  <c r="BA73" i="28"/>
  <c r="AS73" i="28"/>
  <c r="AZ28" i="28"/>
  <c r="AJ29" i="28"/>
  <c r="AR28" i="28"/>
  <c r="BB129" i="28"/>
  <c r="AL130" i="28"/>
  <c r="AT129" i="28"/>
  <c r="AH29" i="28"/>
  <c r="AX28" i="28"/>
  <c r="AP28" i="28"/>
  <c r="AN130" i="28"/>
  <c r="AF131" i="28"/>
  <c r="AV130" i="28"/>
  <c r="AW27" i="28"/>
  <c r="AG28" i="28"/>
  <c r="AO27" i="28"/>
  <c r="AP129" i="28"/>
  <c r="AX129" i="28"/>
  <c r="AH130" i="28"/>
  <c r="AY28" i="28"/>
  <c r="AI29" i="28"/>
  <c r="AQ28" i="28"/>
  <c r="BA129" i="28"/>
  <c r="AK130" i="28"/>
  <c r="AS129" i="28"/>
  <c r="AM44" i="28"/>
  <c r="AU43" i="28"/>
  <c r="BC43" i="28"/>
  <c r="AT11" i="16"/>
  <c r="BB11" i="16"/>
  <c r="AL12" i="16"/>
  <c r="BC11" i="16"/>
  <c r="AM12" i="16"/>
  <c r="AU11" i="16"/>
  <c r="AY12" i="16"/>
  <c r="AI13" i="16"/>
  <c r="AQ12" i="16"/>
  <c r="AS11" i="16"/>
  <c r="BA11" i="16"/>
  <c r="AK12" i="16"/>
  <c r="AX11" i="16"/>
  <c r="AH12" i="16"/>
  <c r="AP11" i="16"/>
  <c r="AZ12" i="16"/>
  <c r="AJ13" i="16"/>
  <c r="AR12" i="16"/>
  <c r="AW11" i="16"/>
  <c r="AG12" i="16"/>
  <c r="AO11" i="16"/>
  <c r="AV11" i="16"/>
  <c r="AF12" i="16"/>
  <c r="AN11" i="16"/>
  <c r="AV28" i="28" l="1"/>
  <c r="AN28" i="28"/>
  <c r="AF29" i="28"/>
  <c r="AV28" i="31"/>
  <c r="AN28" i="31"/>
  <c r="AF29" i="31"/>
  <c r="Y30" i="37"/>
  <c r="AG29" i="37"/>
  <c r="AB29" i="37"/>
  <c r="T30" i="37"/>
  <c r="Z28" i="37"/>
  <c r="R29" i="37"/>
  <c r="AE29" i="37"/>
  <c r="W30" i="37"/>
  <c r="AD31" i="37"/>
  <c r="V32" i="37"/>
  <c r="X31" i="37"/>
  <c r="AF30" i="37"/>
  <c r="U31" i="37"/>
  <c r="AC30" i="37"/>
  <c r="AA30" i="37"/>
  <c r="S31" i="37"/>
  <c r="AL29" i="36"/>
  <c r="AT28" i="36"/>
  <c r="BB28" i="36"/>
  <c r="AX130" i="36"/>
  <c r="AH131" i="36"/>
  <c r="AP130" i="36"/>
  <c r="AZ136" i="36"/>
  <c r="AJ137" i="36"/>
  <c r="AR136" i="36"/>
  <c r="AV130" i="36"/>
  <c r="AF131" i="36"/>
  <c r="AN130" i="36"/>
  <c r="AZ29" i="36"/>
  <c r="AJ30" i="36"/>
  <c r="AR29" i="36"/>
  <c r="AW130" i="36"/>
  <c r="AG131" i="36"/>
  <c r="AO130" i="36"/>
  <c r="AG29" i="36"/>
  <c r="AW28" i="36"/>
  <c r="AO28" i="36"/>
  <c r="AS29" i="36"/>
  <c r="BA29" i="36"/>
  <c r="AK30" i="36"/>
  <c r="AM132" i="36"/>
  <c r="AU131" i="36"/>
  <c r="BC131" i="36"/>
  <c r="AK131" i="36"/>
  <c r="AS130" i="36"/>
  <c r="BA130" i="36"/>
  <c r="BC29" i="36"/>
  <c r="AM30" i="36"/>
  <c r="AU29" i="36"/>
  <c r="AN28" i="36"/>
  <c r="AV28" i="36"/>
  <c r="AF29" i="36"/>
  <c r="AY29" i="36"/>
  <c r="AQ29" i="36"/>
  <c r="AI30" i="36"/>
  <c r="AY131" i="36"/>
  <c r="AI132" i="36"/>
  <c r="AQ131" i="36"/>
  <c r="AX28" i="36"/>
  <c r="AH29" i="36"/>
  <c r="AP28" i="36"/>
  <c r="AL131" i="36"/>
  <c r="AT130" i="36"/>
  <c r="BB130" i="36"/>
  <c r="AZ28" i="35"/>
  <c r="AR28" i="35"/>
  <c r="AJ29" i="35"/>
  <c r="AG29" i="35"/>
  <c r="AO28" i="35"/>
  <c r="AW28" i="35"/>
  <c r="BC132" i="35"/>
  <c r="AU132" i="35"/>
  <c r="BA131" i="35"/>
  <c r="AS131" i="35"/>
  <c r="AK132" i="35"/>
  <c r="AN29" i="35"/>
  <c r="AF30" i="35"/>
  <c r="AV29" i="35"/>
  <c r="AY29" i="35"/>
  <c r="AI30" i="35"/>
  <c r="AQ29" i="35"/>
  <c r="AZ131" i="35"/>
  <c r="AJ132" i="35"/>
  <c r="AR131" i="35"/>
  <c r="AT131" i="35"/>
  <c r="AL132" i="35"/>
  <c r="BB131" i="35"/>
  <c r="AS29" i="35"/>
  <c r="BA29" i="35"/>
  <c r="AK30" i="35"/>
  <c r="AM29" i="35"/>
  <c r="AU28" i="35"/>
  <c r="BC28" i="35"/>
  <c r="AN131" i="35"/>
  <c r="AF132" i="35"/>
  <c r="AV131" i="35"/>
  <c r="AX29" i="35"/>
  <c r="AP29" i="35"/>
  <c r="AH30" i="35"/>
  <c r="AQ150" i="35"/>
  <c r="AY150" i="35"/>
  <c r="AI151" i="35"/>
  <c r="AO131" i="35"/>
  <c r="AG132" i="35"/>
  <c r="AW131" i="35"/>
  <c r="AH132" i="35"/>
  <c r="AP131" i="35"/>
  <c r="AX131" i="35"/>
  <c r="AL30" i="35"/>
  <c r="BB29" i="35"/>
  <c r="AT29" i="35"/>
  <c r="AZ132" i="34"/>
  <c r="AJ133" i="34"/>
  <c r="AR132" i="34"/>
  <c r="AT132" i="34"/>
  <c r="BB132" i="34"/>
  <c r="AL133" i="34"/>
  <c r="AF133" i="34"/>
  <c r="AN132" i="34"/>
  <c r="AV132" i="34"/>
  <c r="AG29" i="34"/>
  <c r="AW28" i="34"/>
  <c r="AO28" i="34"/>
  <c r="AI133" i="34"/>
  <c r="AQ132" i="34"/>
  <c r="AY132" i="34"/>
  <c r="AM134" i="34"/>
  <c r="AU133" i="34"/>
  <c r="BC133" i="34"/>
  <c r="AY28" i="34"/>
  <c r="AI29" i="34"/>
  <c r="AQ28" i="34"/>
  <c r="AM30" i="34"/>
  <c r="AU29" i="34"/>
  <c r="BC29" i="34"/>
  <c r="AS132" i="34"/>
  <c r="BA132" i="34"/>
  <c r="AK133" i="34"/>
  <c r="AT29" i="34"/>
  <c r="BB29" i="34"/>
  <c r="AL30" i="34"/>
  <c r="AH30" i="34"/>
  <c r="AX29" i="34"/>
  <c r="AP29" i="34"/>
  <c r="AO147" i="34"/>
  <c r="AW147" i="34"/>
  <c r="AG148" i="34"/>
  <c r="AN29" i="34"/>
  <c r="AV29" i="34"/>
  <c r="AF30" i="34"/>
  <c r="AZ29" i="34"/>
  <c r="AJ30" i="34"/>
  <c r="AR29" i="34"/>
  <c r="AH165" i="34"/>
  <c r="AP164" i="34"/>
  <c r="AX164" i="34"/>
  <c r="AS31" i="34"/>
  <c r="BA31" i="34"/>
  <c r="AK32" i="34"/>
  <c r="AX28" i="33"/>
  <c r="AH29" i="33"/>
  <c r="AP28" i="33"/>
  <c r="BB131" i="33"/>
  <c r="AL132" i="33"/>
  <c r="AT131" i="33"/>
  <c r="AR130" i="33"/>
  <c r="AZ130" i="33"/>
  <c r="AQ130" i="33"/>
  <c r="AY130" i="33"/>
  <c r="AZ28" i="33"/>
  <c r="AJ29" i="33"/>
  <c r="AR28" i="33"/>
  <c r="BA29" i="33"/>
  <c r="AK30" i="33"/>
  <c r="AS29" i="33"/>
  <c r="AY29" i="33"/>
  <c r="AQ29" i="33"/>
  <c r="AI30" i="33"/>
  <c r="AL30" i="33"/>
  <c r="AT29" i="33"/>
  <c r="BB29" i="33"/>
  <c r="AF132" i="33"/>
  <c r="AN131" i="33"/>
  <c r="AV131" i="33"/>
  <c r="AO130" i="33"/>
  <c r="AW130" i="33"/>
  <c r="AO28" i="33"/>
  <c r="AW28" i="33"/>
  <c r="AG29" i="33"/>
  <c r="AN28" i="33"/>
  <c r="AV28" i="33"/>
  <c r="AF29" i="33"/>
  <c r="AP130" i="33"/>
  <c r="AX130" i="33"/>
  <c r="BC130" i="33"/>
  <c r="AU130" i="33"/>
  <c r="BC29" i="33"/>
  <c r="AM30" i="33"/>
  <c r="AU29" i="33"/>
  <c r="BA130" i="33"/>
  <c r="AS130" i="33"/>
  <c r="BC28" i="32"/>
  <c r="AM29" i="32"/>
  <c r="AU28" i="32"/>
  <c r="AY132" i="32"/>
  <c r="AQ132" i="32"/>
  <c r="AS28" i="32"/>
  <c r="BA28" i="32"/>
  <c r="AK29" i="32"/>
  <c r="AL131" i="32"/>
  <c r="BB130" i="32"/>
  <c r="AT130" i="32"/>
  <c r="AH30" i="32"/>
  <c r="AP29" i="32"/>
  <c r="AX29" i="32"/>
  <c r="AN130" i="32"/>
  <c r="AF131" i="32"/>
  <c r="AV130" i="32"/>
  <c r="AR29" i="32"/>
  <c r="AZ29" i="32"/>
  <c r="AJ30" i="32"/>
  <c r="AX130" i="32"/>
  <c r="AH131" i="32"/>
  <c r="AP130" i="32"/>
  <c r="AG131" i="32"/>
  <c r="AO130" i="32"/>
  <c r="AW130" i="32"/>
  <c r="AQ29" i="32"/>
  <c r="AY29" i="32"/>
  <c r="AI30" i="32"/>
  <c r="AZ131" i="32"/>
  <c r="AJ132" i="32"/>
  <c r="AR131" i="32"/>
  <c r="AK132" i="32"/>
  <c r="AS131" i="32"/>
  <c r="BA131" i="32"/>
  <c r="AM132" i="32"/>
  <c r="AU131" i="32"/>
  <c r="BC131" i="32"/>
  <c r="AT30" i="32"/>
  <c r="BB30" i="32"/>
  <c r="AL31" i="32"/>
  <c r="AG30" i="32"/>
  <c r="AO29" i="32"/>
  <c r="AW29" i="32"/>
  <c r="AF30" i="32"/>
  <c r="AN29" i="32"/>
  <c r="AV29" i="32"/>
  <c r="AR131" i="31"/>
  <c r="AZ131" i="31"/>
  <c r="AU30" i="31"/>
  <c r="BC30" i="31"/>
  <c r="AM31" i="31"/>
  <c r="AK51" i="31"/>
  <c r="AS50" i="31"/>
  <c r="BA50" i="31"/>
  <c r="AY131" i="31"/>
  <c r="AQ131" i="31"/>
  <c r="AJ31" i="31"/>
  <c r="AR30" i="31"/>
  <c r="AZ30" i="31"/>
  <c r="AF131" i="31"/>
  <c r="AV130" i="31"/>
  <c r="AN130" i="31"/>
  <c r="AG131" i="31"/>
  <c r="AO130" i="31"/>
  <c r="AW130" i="31"/>
  <c r="AM131" i="31"/>
  <c r="AU130" i="31"/>
  <c r="BC130" i="31"/>
  <c r="AK131" i="31"/>
  <c r="AS130" i="31"/>
  <c r="BA130" i="31"/>
  <c r="AX42" i="31"/>
  <c r="AH43" i="31"/>
  <c r="AP42" i="31"/>
  <c r="AI31" i="31"/>
  <c r="AQ30" i="31"/>
  <c r="AY30" i="31"/>
  <c r="AT30" i="31"/>
  <c r="BB30" i="31"/>
  <c r="AL31" i="31"/>
  <c r="BB132" i="31"/>
  <c r="AL133" i="31"/>
  <c r="AT132" i="31"/>
  <c r="AW29" i="31"/>
  <c r="AG30" i="31"/>
  <c r="AO29" i="31"/>
  <c r="AX131" i="31"/>
  <c r="AP131" i="31"/>
  <c r="AO132" i="30"/>
  <c r="AW132" i="30"/>
  <c r="AG133" i="30"/>
  <c r="AZ130" i="30"/>
  <c r="AJ131" i="30"/>
  <c r="AR130" i="30"/>
  <c r="AZ29" i="30"/>
  <c r="AR29" i="30"/>
  <c r="AJ30" i="30"/>
  <c r="BA130" i="30"/>
  <c r="AK131" i="30"/>
  <c r="AS130" i="30"/>
  <c r="AL30" i="30"/>
  <c r="BB29" i="30"/>
  <c r="AT29" i="30"/>
  <c r="AN132" i="30"/>
  <c r="AV132" i="30"/>
  <c r="AF133" i="30"/>
  <c r="AK30" i="30"/>
  <c r="BA29" i="30"/>
  <c r="AS29" i="30"/>
  <c r="AI30" i="30"/>
  <c r="AQ29" i="30"/>
  <c r="AY29" i="30"/>
  <c r="AX29" i="30"/>
  <c r="AP29" i="30"/>
  <c r="AH30" i="30"/>
  <c r="AW28" i="30"/>
  <c r="AO28" i="30"/>
  <c r="AG29" i="30"/>
  <c r="AN28" i="30"/>
  <c r="AF29" i="30"/>
  <c r="AV28" i="30"/>
  <c r="AU28" i="30"/>
  <c r="BC28" i="30"/>
  <c r="AM29" i="30"/>
  <c r="AP132" i="30"/>
  <c r="AX132" i="30"/>
  <c r="AH133" i="30"/>
  <c r="BC130" i="30"/>
  <c r="AM131" i="30"/>
  <c r="AU130" i="30"/>
  <c r="BB130" i="30"/>
  <c r="AL131" i="30"/>
  <c r="AT130" i="30"/>
  <c r="AQ130" i="30"/>
  <c r="AY130" i="30"/>
  <c r="AI131" i="30"/>
  <c r="BA28" i="29"/>
  <c r="AK29" i="29"/>
  <c r="AS28" i="29"/>
  <c r="AU29" i="29"/>
  <c r="BC29" i="29"/>
  <c r="AM30" i="29"/>
  <c r="AN130" i="29"/>
  <c r="AF131" i="29"/>
  <c r="AV130" i="29"/>
  <c r="AM150" i="29"/>
  <c r="AU149" i="29"/>
  <c r="BC149" i="29"/>
  <c r="AY130" i="29"/>
  <c r="AI131" i="29"/>
  <c r="AQ130" i="29"/>
  <c r="AW28" i="29"/>
  <c r="AG29" i="29"/>
  <c r="AO28" i="29"/>
  <c r="AO132" i="29"/>
  <c r="AW132" i="29"/>
  <c r="AG133" i="29"/>
  <c r="AZ130" i="29"/>
  <c r="AJ131" i="29"/>
  <c r="AR130" i="29"/>
  <c r="AN28" i="29"/>
  <c r="AV28" i="29"/>
  <c r="AF29" i="29"/>
  <c r="AP131" i="29"/>
  <c r="AX131" i="29"/>
  <c r="AH132" i="29"/>
  <c r="BA131" i="29"/>
  <c r="AK132" i="29"/>
  <c r="AS131" i="29"/>
  <c r="AL29" i="29"/>
  <c r="BB28" i="29"/>
  <c r="AT28" i="29"/>
  <c r="BB130" i="29"/>
  <c r="AL131" i="29"/>
  <c r="AT130" i="29"/>
  <c r="AX28" i="29"/>
  <c r="AH29" i="29"/>
  <c r="AP28" i="29"/>
  <c r="AI29" i="29"/>
  <c r="AY28" i="29"/>
  <c r="AQ28" i="29"/>
  <c r="AZ28" i="29"/>
  <c r="AJ29" i="29"/>
  <c r="AR28" i="29"/>
  <c r="AM134" i="28"/>
  <c r="BC133" i="28"/>
  <c r="AU133" i="28"/>
  <c r="AN131" i="28"/>
  <c r="AV131" i="28"/>
  <c r="AF132" i="28"/>
  <c r="AY29" i="28"/>
  <c r="AI30" i="28"/>
  <c r="AQ29" i="28"/>
  <c r="AH30" i="28"/>
  <c r="AP29" i="28"/>
  <c r="AX29" i="28"/>
  <c r="AL31" i="28"/>
  <c r="AT30" i="28"/>
  <c r="BB30" i="28"/>
  <c r="AM45" i="28"/>
  <c r="AU44" i="28"/>
  <c r="BC44" i="28"/>
  <c r="AJ30" i="28"/>
  <c r="AR29" i="28"/>
  <c r="AZ29" i="28"/>
  <c r="AK75" i="28"/>
  <c r="BA74" i="28"/>
  <c r="AS74" i="28"/>
  <c r="AZ133" i="28"/>
  <c r="AJ134" i="28"/>
  <c r="AR133" i="28"/>
  <c r="AO130" i="28"/>
  <c r="AW130" i="28"/>
  <c r="AG131" i="28"/>
  <c r="AW28" i="28"/>
  <c r="AO28" i="28"/>
  <c r="AG29" i="28"/>
  <c r="BA130" i="28"/>
  <c r="AK131" i="28"/>
  <c r="AS130" i="28"/>
  <c r="AP130" i="28"/>
  <c r="AX130" i="28"/>
  <c r="AH131" i="28"/>
  <c r="AY132" i="28"/>
  <c r="AI133" i="28"/>
  <c r="AQ132" i="28"/>
  <c r="BB130" i="28"/>
  <c r="AL131" i="28"/>
  <c r="AT130" i="28"/>
  <c r="AI14" i="16"/>
  <c r="AY13" i="16"/>
  <c r="AQ13" i="16"/>
  <c r="AF13" i="16"/>
  <c r="AN12" i="16"/>
  <c r="AV12" i="16"/>
  <c r="BC12" i="16"/>
  <c r="AM13" i="16"/>
  <c r="AU12" i="16"/>
  <c r="AT12" i="16"/>
  <c r="AL13" i="16"/>
  <c r="BB12" i="16"/>
  <c r="AK13" i="16"/>
  <c r="AS12" i="16"/>
  <c r="BA12" i="16"/>
  <c r="AW12" i="16"/>
  <c r="AO12" i="16"/>
  <c r="AG13" i="16"/>
  <c r="AZ13" i="16"/>
  <c r="AJ14" i="16"/>
  <c r="AR13" i="16"/>
  <c r="AP12" i="16"/>
  <c r="AX12" i="16"/>
  <c r="AH13" i="16"/>
  <c r="V51" i="19"/>
  <c r="V16" i="19"/>
  <c r="V17" i="19"/>
  <c r="V18" i="19"/>
  <c r="V19" i="19"/>
  <c r="V20" i="19"/>
  <c r="V21" i="19"/>
  <c r="V22" i="19"/>
  <c r="V23" i="19"/>
  <c r="V24" i="19"/>
  <c r="V25" i="19"/>
  <c r="V26" i="19"/>
  <c r="V27" i="19"/>
  <c r="V28" i="19"/>
  <c r="V29" i="19"/>
  <c r="V30" i="19"/>
  <c r="V31" i="19"/>
  <c r="V32" i="19"/>
  <c r="V33" i="19"/>
  <c r="V34" i="19"/>
  <c r="V35" i="19"/>
  <c r="V40" i="19"/>
  <c r="V41" i="19"/>
  <c r="V42" i="19"/>
  <c r="V43" i="19"/>
  <c r="V44" i="19"/>
  <c r="V48" i="19"/>
  <c r="V49" i="19"/>
  <c r="V50" i="19"/>
  <c r="V15" i="19"/>
  <c r="AF30" i="31" l="1"/>
  <c r="AV29" i="31"/>
  <c r="AN29" i="31"/>
  <c r="AV29" i="28"/>
  <c r="AF30" i="28"/>
  <c r="AN29" i="28"/>
  <c r="AF31" i="37"/>
  <c r="X32" i="37"/>
  <c r="AD32" i="37"/>
  <c r="V33" i="37"/>
  <c r="Z29" i="37"/>
  <c r="R30" i="37"/>
  <c r="W31" i="37"/>
  <c r="AE30" i="37"/>
  <c r="S32" i="37"/>
  <c r="AA31" i="37"/>
  <c r="T31" i="37"/>
  <c r="AB30" i="37"/>
  <c r="U32" i="37"/>
  <c r="AC31" i="37"/>
  <c r="AG30" i="37"/>
  <c r="Y31" i="37"/>
  <c r="AN29" i="36"/>
  <c r="AF30" i="36"/>
  <c r="AV29" i="36"/>
  <c r="AS30" i="36"/>
  <c r="AK31" i="36"/>
  <c r="BA30" i="36"/>
  <c r="AL132" i="36"/>
  <c r="BB131" i="36"/>
  <c r="AT131" i="36"/>
  <c r="AN131" i="36"/>
  <c r="AV131" i="36"/>
  <c r="AF132" i="36"/>
  <c r="AP29" i="36"/>
  <c r="AH30" i="36"/>
  <c r="AX29" i="36"/>
  <c r="AU30" i="36"/>
  <c r="BC30" i="36"/>
  <c r="AM31" i="36"/>
  <c r="AZ137" i="36"/>
  <c r="AJ138" i="36"/>
  <c r="AR137" i="36"/>
  <c r="AG30" i="36"/>
  <c r="AO29" i="36"/>
  <c r="AW29" i="36"/>
  <c r="AQ132" i="36"/>
  <c r="AY132" i="36"/>
  <c r="AI133" i="36"/>
  <c r="AI31" i="36"/>
  <c r="AQ30" i="36"/>
  <c r="AY30" i="36"/>
  <c r="AX131" i="36"/>
  <c r="AH132" i="36"/>
  <c r="AP131" i="36"/>
  <c r="AZ30" i="36"/>
  <c r="AJ31" i="36"/>
  <c r="AR30" i="36"/>
  <c r="AO131" i="36"/>
  <c r="AW131" i="36"/>
  <c r="AG132" i="36"/>
  <c r="BA131" i="36"/>
  <c r="AK132" i="36"/>
  <c r="AS131" i="36"/>
  <c r="BC132" i="36"/>
  <c r="AM133" i="36"/>
  <c r="AU132" i="36"/>
  <c r="BB29" i="36"/>
  <c r="AL30" i="36"/>
  <c r="AT29" i="36"/>
  <c r="AX30" i="35"/>
  <c r="AP30" i="35"/>
  <c r="AH31" i="35"/>
  <c r="BA132" i="35"/>
  <c r="AS132" i="35"/>
  <c r="AV132" i="35"/>
  <c r="AN132" i="35"/>
  <c r="AR132" i="35"/>
  <c r="AZ132" i="35"/>
  <c r="AM134" i="35"/>
  <c r="AU133" i="35"/>
  <c r="BC133" i="35"/>
  <c r="AP132" i="35"/>
  <c r="AX132" i="35"/>
  <c r="AT132" i="35"/>
  <c r="BB132" i="35"/>
  <c r="AM30" i="35"/>
  <c r="AU29" i="35"/>
  <c r="BC29" i="35"/>
  <c r="AG30" i="35"/>
  <c r="AW29" i="35"/>
  <c r="AO29" i="35"/>
  <c r="AO132" i="35"/>
  <c r="AW132" i="35"/>
  <c r="AQ151" i="35"/>
  <c r="AY151" i="35"/>
  <c r="AI152" i="35"/>
  <c r="AS30" i="35"/>
  <c r="AK31" i="35"/>
  <c r="BA30" i="35"/>
  <c r="AZ29" i="35"/>
  <c r="AR29" i="35"/>
  <c r="AJ30" i="35"/>
  <c r="AL31" i="35"/>
  <c r="AT30" i="35"/>
  <c r="BB30" i="35"/>
  <c r="AY30" i="35"/>
  <c r="AI31" i="35"/>
  <c r="AQ30" i="35"/>
  <c r="AN30" i="35"/>
  <c r="AF31" i="35"/>
  <c r="AV30" i="35"/>
  <c r="AO148" i="34"/>
  <c r="AW148" i="34"/>
  <c r="AG149" i="34"/>
  <c r="AI30" i="34"/>
  <c r="AY29" i="34"/>
  <c r="AQ29" i="34"/>
  <c r="AX165" i="34"/>
  <c r="AH166" i="34"/>
  <c r="AP165" i="34"/>
  <c r="AH31" i="34"/>
  <c r="AP30" i="34"/>
  <c r="AX30" i="34"/>
  <c r="AV133" i="34"/>
  <c r="AF134" i="34"/>
  <c r="AN133" i="34"/>
  <c r="BC30" i="34"/>
  <c r="AM31" i="34"/>
  <c r="AU30" i="34"/>
  <c r="AT133" i="34"/>
  <c r="AL134" i="34"/>
  <c r="BB133" i="34"/>
  <c r="AZ30" i="34"/>
  <c r="AJ31" i="34"/>
  <c r="AR30" i="34"/>
  <c r="AM135" i="34"/>
  <c r="AU134" i="34"/>
  <c r="BC134" i="34"/>
  <c r="AK33" i="34"/>
  <c r="AS32" i="34"/>
  <c r="BA32" i="34"/>
  <c r="AO29" i="34"/>
  <c r="AW29" i="34"/>
  <c r="AG30" i="34"/>
  <c r="AT30" i="34"/>
  <c r="BB30" i="34"/>
  <c r="AL31" i="34"/>
  <c r="AF31" i="34"/>
  <c r="AV30" i="34"/>
  <c r="AN30" i="34"/>
  <c r="AS133" i="34"/>
  <c r="AK134" i="34"/>
  <c r="BA133" i="34"/>
  <c r="AJ134" i="34"/>
  <c r="AR133" i="34"/>
  <c r="AZ133" i="34"/>
  <c r="AI134" i="34"/>
  <c r="AQ133" i="34"/>
  <c r="AY133" i="34"/>
  <c r="AN29" i="33"/>
  <c r="AV29" i="33"/>
  <c r="AF30" i="33"/>
  <c r="AQ131" i="33"/>
  <c r="AY131" i="33"/>
  <c r="AI132" i="33"/>
  <c r="AL31" i="33"/>
  <c r="AT30" i="33"/>
  <c r="BB30" i="33"/>
  <c r="BA131" i="33"/>
  <c r="AK132" i="33"/>
  <c r="AS131" i="33"/>
  <c r="AQ30" i="33"/>
  <c r="AY30" i="33"/>
  <c r="AI31" i="33"/>
  <c r="AO131" i="33"/>
  <c r="AW131" i="33"/>
  <c r="AG132" i="33"/>
  <c r="AR131" i="33"/>
  <c r="AZ131" i="33"/>
  <c r="AJ132" i="33"/>
  <c r="BC131" i="33"/>
  <c r="AM132" i="33"/>
  <c r="AU131" i="33"/>
  <c r="BA30" i="33"/>
  <c r="AK31" i="33"/>
  <c r="AS30" i="33"/>
  <c r="AP131" i="33"/>
  <c r="AX131" i="33"/>
  <c r="AH132" i="33"/>
  <c r="AM31" i="33"/>
  <c r="BC30" i="33"/>
  <c r="AU30" i="33"/>
  <c r="AZ29" i="33"/>
  <c r="AJ30" i="33"/>
  <c r="AR29" i="33"/>
  <c r="AX29" i="33"/>
  <c r="AH30" i="33"/>
  <c r="AP29" i="33"/>
  <c r="AO29" i="33"/>
  <c r="AW29" i="33"/>
  <c r="AG30" i="33"/>
  <c r="BB132" i="33"/>
  <c r="AL133" i="33"/>
  <c r="AT132" i="33"/>
  <c r="AF133" i="33"/>
  <c r="AN132" i="33"/>
  <c r="AV132" i="33"/>
  <c r="AZ132" i="32"/>
  <c r="AR132" i="32"/>
  <c r="BA132" i="32"/>
  <c r="AS132" i="32"/>
  <c r="AL132" i="32"/>
  <c r="AT131" i="32"/>
  <c r="BB131" i="32"/>
  <c r="AY133" i="32"/>
  <c r="AI134" i="32"/>
  <c r="AQ133" i="32"/>
  <c r="AS29" i="32"/>
  <c r="BA29" i="32"/>
  <c r="AK30" i="32"/>
  <c r="AN131" i="32"/>
  <c r="AV131" i="32"/>
  <c r="AF132" i="32"/>
  <c r="AF31" i="32"/>
  <c r="AN30" i="32"/>
  <c r="AV30" i="32"/>
  <c r="AG31" i="32"/>
  <c r="AO30" i="32"/>
  <c r="AW30" i="32"/>
  <c r="AQ30" i="32"/>
  <c r="AY30" i="32"/>
  <c r="AI31" i="32"/>
  <c r="AX131" i="32"/>
  <c r="AP131" i="32"/>
  <c r="AH132" i="32"/>
  <c r="AR30" i="32"/>
  <c r="AZ30" i="32"/>
  <c r="AJ31" i="32"/>
  <c r="BC29" i="32"/>
  <c r="AM30" i="32"/>
  <c r="AU29" i="32"/>
  <c r="AT31" i="32"/>
  <c r="BB31" i="32"/>
  <c r="AL32" i="32"/>
  <c r="BC132" i="32"/>
  <c r="AU132" i="32"/>
  <c r="AW131" i="32"/>
  <c r="AG132" i="32"/>
  <c r="AO131" i="32"/>
  <c r="AH31" i="32"/>
  <c r="AP30" i="32"/>
  <c r="AX30" i="32"/>
  <c r="AH133" i="31"/>
  <c r="AP132" i="31"/>
  <c r="AX132" i="31"/>
  <c r="AX43" i="31"/>
  <c r="AH44" i="31"/>
  <c r="AP43" i="31"/>
  <c r="AK52" i="31"/>
  <c r="AS51" i="31"/>
  <c r="BA51" i="31"/>
  <c r="AW131" i="31"/>
  <c r="AO131" i="31"/>
  <c r="AU31" i="31"/>
  <c r="BC31" i="31"/>
  <c r="AM32" i="31"/>
  <c r="AL134" i="31"/>
  <c r="AT133" i="31"/>
  <c r="BB133" i="31"/>
  <c r="AY132" i="31"/>
  <c r="AQ132" i="31"/>
  <c r="AI133" i="31"/>
  <c r="BA131" i="31"/>
  <c r="AS131" i="31"/>
  <c r="AR132" i="31"/>
  <c r="AZ132" i="31"/>
  <c r="AJ133" i="31"/>
  <c r="AI32" i="31"/>
  <c r="AQ31" i="31"/>
  <c r="AY31" i="31"/>
  <c r="AW30" i="31"/>
  <c r="AG31" i="31"/>
  <c r="AO30" i="31"/>
  <c r="AV131" i="31"/>
  <c r="AN131" i="31"/>
  <c r="AT31" i="31"/>
  <c r="BB31" i="31"/>
  <c r="AL32" i="31"/>
  <c r="AU131" i="31"/>
  <c r="BC131" i="31"/>
  <c r="AJ32" i="31"/>
  <c r="AZ31" i="31"/>
  <c r="AR31" i="31"/>
  <c r="AU29" i="30"/>
  <c r="BC29" i="30"/>
  <c r="AM30" i="30"/>
  <c r="BC131" i="30"/>
  <c r="AM132" i="30"/>
  <c r="AU131" i="30"/>
  <c r="AZ131" i="30"/>
  <c r="AJ132" i="30"/>
  <c r="AR131" i="30"/>
  <c r="AI31" i="30"/>
  <c r="AQ30" i="30"/>
  <c r="AY30" i="30"/>
  <c r="AJ31" i="30"/>
  <c r="AR30" i="30"/>
  <c r="AZ30" i="30"/>
  <c r="AK31" i="30"/>
  <c r="AS30" i="30"/>
  <c r="BA30" i="30"/>
  <c r="AQ131" i="30"/>
  <c r="AY131" i="30"/>
  <c r="AI132" i="30"/>
  <c r="BA131" i="30"/>
  <c r="AS131" i="30"/>
  <c r="AK132" i="30"/>
  <c r="BB131" i="30"/>
  <c r="AL132" i="30"/>
  <c r="AT131" i="30"/>
  <c r="AP133" i="30"/>
  <c r="AX133" i="30"/>
  <c r="AH134" i="30"/>
  <c r="AO133" i="30"/>
  <c r="AG134" i="30"/>
  <c r="AW133" i="30"/>
  <c r="AW29" i="30"/>
  <c r="AG30" i="30"/>
  <c r="AO29" i="30"/>
  <c r="AV29" i="30"/>
  <c r="AN29" i="30"/>
  <c r="AF30" i="30"/>
  <c r="AF134" i="30"/>
  <c r="AN133" i="30"/>
  <c r="AV133" i="30"/>
  <c r="AX30" i="30"/>
  <c r="AP30" i="30"/>
  <c r="AH31" i="30"/>
  <c r="AL31" i="30"/>
  <c r="AT30" i="30"/>
  <c r="BB30" i="30"/>
  <c r="AI30" i="29"/>
  <c r="AQ29" i="29"/>
  <c r="AY29" i="29"/>
  <c r="AZ131" i="29"/>
  <c r="AJ132" i="29"/>
  <c r="AR131" i="29"/>
  <c r="AU30" i="29"/>
  <c r="AM31" i="29"/>
  <c r="BC30" i="29"/>
  <c r="AR29" i="29"/>
  <c r="AZ29" i="29"/>
  <c r="AJ30" i="29"/>
  <c r="AM151" i="29"/>
  <c r="AU150" i="29"/>
  <c r="BC150" i="29"/>
  <c r="AN131" i="29"/>
  <c r="AF132" i="29"/>
  <c r="AV131" i="29"/>
  <c r="AO133" i="29"/>
  <c r="AW133" i="29"/>
  <c r="AG134" i="29"/>
  <c r="AF30" i="29"/>
  <c r="AN29" i="29"/>
  <c r="AV29" i="29"/>
  <c r="BA132" i="29"/>
  <c r="AK133" i="29"/>
  <c r="AS132" i="29"/>
  <c r="AP132" i="29"/>
  <c r="AX132" i="29"/>
  <c r="AH133" i="29"/>
  <c r="AG30" i="29"/>
  <c r="AO29" i="29"/>
  <c r="AW29" i="29"/>
  <c r="AY131" i="29"/>
  <c r="AI132" i="29"/>
  <c r="AQ131" i="29"/>
  <c r="BA29" i="29"/>
  <c r="AK30" i="29"/>
  <c r="AS29" i="29"/>
  <c r="AL30" i="29"/>
  <c r="BB29" i="29"/>
  <c r="AT29" i="29"/>
  <c r="AX29" i="29"/>
  <c r="AH30" i="29"/>
  <c r="AP29" i="29"/>
  <c r="BB131" i="29"/>
  <c r="AL132" i="29"/>
  <c r="AT131" i="29"/>
  <c r="AW29" i="28"/>
  <c r="AG30" i="28"/>
  <c r="AO29" i="28"/>
  <c r="AZ30" i="28"/>
  <c r="AJ31" i="28"/>
  <c r="AR30" i="28"/>
  <c r="AP131" i="28"/>
  <c r="AX131" i="28"/>
  <c r="AH132" i="28"/>
  <c r="AN132" i="28"/>
  <c r="AF133" i="28"/>
  <c r="AV132" i="28"/>
  <c r="AZ134" i="28"/>
  <c r="AJ135" i="28"/>
  <c r="AR134" i="28"/>
  <c r="AX30" i="28"/>
  <c r="AH31" i="28"/>
  <c r="AP30" i="28"/>
  <c r="AO131" i="28"/>
  <c r="AW131" i="28"/>
  <c r="AG132" i="28"/>
  <c r="AY133" i="28"/>
  <c r="AQ133" i="28"/>
  <c r="AI134" i="28"/>
  <c r="BB131" i="28"/>
  <c r="AL132" i="28"/>
  <c r="AT131" i="28"/>
  <c r="AM46" i="28"/>
  <c r="AU45" i="28"/>
  <c r="BC45" i="28"/>
  <c r="AY30" i="28"/>
  <c r="AI31" i="28"/>
  <c r="AQ30" i="28"/>
  <c r="BA131" i="28"/>
  <c r="AK132" i="28"/>
  <c r="AS131" i="28"/>
  <c r="AK76" i="28"/>
  <c r="BA75" i="28"/>
  <c r="AS75" i="28"/>
  <c r="AT31" i="28"/>
  <c r="BB31" i="28"/>
  <c r="AL32" i="28"/>
  <c r="AM135" i="28"/>
  <c r="BC134" i="28"/>
  <c r="AU134" i="28"/>
  <c r="AH14" i="16"/>
  <c r="AP13" i="16"/>
  <c r="AX13" i="16"/>
  <c r="AF14" i="16"/>
  <c r="AN13" i="16"/>
  <c r="AV13" i="16"/>
  <c r="BC13" i="16"/>
  <c r="AM14" i="16"/>
  <c r="AU13" i="16"/>
  <c r="AT13" i="16"/>
  <c r="BB13" i="16"/>
  <c r="AL14" i="16"/>
  <c r="AW13" i="16"/>
  <c r="AG14" i="16"/>
  <c r="AO13" i="16"/>
  <c r="AZ14" i="16"/>
  <c r="AJ15" i="16"/>
  <c r="AR14" i="16"/>
  <c r="AK14" i="16"/>
  <c r="AS13" i="16"/>
  <c r="BA13" i="16"/>
  <c r="AI15" i="16"/>
  <c r="AY14" i="16"/>
  <c r="AQ14" i="16"/>
  <c r="D80" i="18"/>
  <c r="D81" i="18"/>
  <c r="D79" i="18"/>
  <c r="V296" i="16"/>
  <c r="AV30" i="28" l="1"/>
  <c r="AF31" i="28"/>
  <c r="AN30" i="28"/>
  <c r="AN30" i="31"/>
  <c r="AV30" i="31"/>
  <c r="AF31" i="31"/>
  <c r="T32" i="37"/>
  <c r="AB31" i="37"/>
  <c r="AA32" i="37"/>
  <c r="S33" i="37"/>
  <c r="AE31" i="37"/>
  <c r="W32" i="37"/>
  <c r="Z30" i="37"/>
  <c r="R31" i="37"/>
  <c r="AG31" i="37"/>
  <c r="Y32" i="37"/>
  <c r="AD33" i="37"/>
  <c r="V34" i="37"/>
  <c r="AF32" i="37"/>
  <c r="X33" i="37"/>
  <c r="AC32" i="37"/>
  <c r="U33" i="37"/>
  <c r="AF133" i="36"/>
  <c r="AN132" i="36"/>
  <c r="AV132" i="36"/>
  <c r="AT30" i="36"/>
  <c r="BB30" i="36"/>
  <c r="AL31" i="36"/>
  <c r="AG31" i="36"/>
  <c r="AO30" i="36"/>
  <c r="AW30" i="36"/>
  <c r="AZ31" i="36"/>
  <c r="AJ32" i="36"/>
  <c r="AR31" i="36"/>
  <c r="BC133" i="36"/>
  <c r="AM134" i="36"/>
  <c r="AU133" i="36"/>
  <c r="AX132" i="36"/>
  <c r="AP132" i="36"/>
  <c r="AH133" i="36"/>
  <c r="AZ138" i="36"/>
  <c r="AJ139" i="36"/>
  <c r="AR138" i="36"/>
  <c r="AL133" i="36"/>
  <c r="BB132" i="36"/>
  <c r="AT132" i="36"/>
  <c r="AM32" i="36"/>
  <c r="AU31" i="36"/>
  <c r="BC31" i="36"/>
  <c r="AS31" i="36"/>
  <c r="AK32" i="36"/>
  <c r="BA31" i="36"/>
  <c r="AY31" i="36"/>
  <c r="AI32" i="36"/>
  <c r="AQ31" i="36"/>
  <c r="BA132" i="36"/>
  <c r="AK133" i="36"/>
  <c r="AS132" i="36"/>
  <c r="AO132" i="36"/>
  <c r="AW132" i="36"/>
  <c r="AG133" i="36"/>
  <c r="AQ133" i="36"/>
  <c r="AY133" i="36"/>
  <c r="AI134" i="36"/>
  <c r="AH31" i="36"/>
  <c r="AP30" i="36"/>
  <c r="AX30" i="36"/>
  <c r="AN30" i="36"/>
  <c r="AF31" i="36"/>
  <c r="AV30" i="36"/>
  <c r="AN31" i="35"/>
  <c r="AF32" i="35"/>
  <c r="AV31" i="35"/>
  <c r="AS31" i="35"/>
  <c r="AK32" i="35"/>
  <c r="BA31" i="35"/>
  <c r="AM31" i="35"/>
  <c r="AU30" i="35"/>
  <c r="BC30" i="35"/>
  <c r="AR133" i="35"/>
  <c r="AJ134" i="35"/>
  <c r="AZ133" i="35"/>
  <c r="AQ152" i="35"/>
  <c r="AY152" i="35"/>
  <c r="AI153" i="35"/>
  <c r="AT133" i="35"/>
  <c r="AL134" i="35"/>
  <c r="BB133" i="35"/>
  <c r="AF134" i="35"/>
  <c r="AN133" i="35"/>
  <c r="AV133" i="35"/>
  <c r="AY31" i="35"/>
  <c r="AI32" i="35"/>
  <c r="AQ31" i="35"/>
  <c r="AG134" i="35"/>
  <c r="AW133" i="35"/>
  <c r="AO133" i="35"/>
  <c r="AK134" i="35"/>
  <c r="BA133" i="35"/>
  <c r="AS133" i="35"/>
  <c r="AL32" i="35"/>
  <c r="BB31" i="35"/>
  <c r="AT31" i="35"/>
  <c r="AH134" i="35"/>
  <c r="AX133" i="35"/>
  <c r="AP133" i="35"/>
  <c r="AZ30" i="35"/>
  <c r="AR30" i="35"/>
  <c r="AJ31" i="35"/>
  <c r="AX31" i="35"/>
  <c r="AP31" i="35"/>
  <c r="AH32" i="35"/>
  <c r="AG31" i="35"/>
  <c r="AW30" i="35"/>
  <c r="AO30" i="35"/>
  <c r="AU134" i="35"/>
  <c r="AM135" i="35"/>
  <c r="BC134" i="35"/>
  <c r="AY134" i="34"/>
  <c r="AI135" i="34"/>
  <c r="AQ134" i="34"/>
  <c r="AH32" i="34"/>
  <c r="AX31" i="34"/>
  <c r="AP31" i="34"/>
  <c r="AO30" i="34"/>
  <c r="AW30" i="34"/>
  <c r="AG31" i="34"/>
  <c r="AT31" i="34"/>
  <c r="BB31" i="34"/>
  <c r="AL32" i="34"/>
  <c r="AT134" i="34"/>
  <c r="AL135" i="34"/>
  <c r="BB134" i="34"/>
  <c r="AH167" i="34"/>
  <c r="AP166" i="34"/>
  <c r="AX166" i="34"/>
  <c r="AZ134" i="34"/>
  <c r="AJ135" i="34"/>
  <c r="AR134" i="34"/>
  <c r="AR31" i="34"/>
  <c r="AZ31" i="34"/>
  <c r="AJ32" i="34"/>
  <c r="AS134" i="34"/>
  <c r="BA134" i="34"/>
  <c r="AK135" i="34"/>
  <c r="AM32" i="34"/>
  <c r="BC31" i="34"/>
  <c r="AU31" i="34"/>
  <c r="AK34" i="34"/>
  <c r="AS33" i="34"/>
  <c r="BA33" i="34"/>
  <c r="AQ30" i="34"/>
  <c r="AY30" i="34"/>
  <c r="AI31" i="34"/>
  <c r="AO149" i="34"/>
  <c r="AW149" i="34"/>
  <c r="AG150" i="34"/>
  <c r="AV134" i="34"/>
  <c r="AF135" i="34"/>
  <c r="AN134" i="34"/>
  <c r="AF32" i="34"/>
  <c r="AN31" i="34"/>
  <c r="AV31" i="34"/>
  <c r="BC135" i="34"/>
  <c r="AM136" i="34"/>
  <c r="AU135" i="34"/>
  <c r="AZ30" i="33"/>
  <c r="AJ31" i="33"/>
  <c r="AR30" i="33"/>
  <c r="BC132" i="33"/>
  <c r="AM133" i="33"/>
  <c r="AU132" i="33"/>
  <c r="BA132" i="33"/>
  <c r="AK133" i="33"/>
  <c r="AS132" i="33"/>
  <c r="AM32" i="33"/>
  <c r="AU31" i="33"/>
  <c r="BC31" i="33"/>
  <c r="AL32" i="33"/>
  <c r="AT31" i="33"/>
  <c r="BB31" i="33"/>
  <c r="AR132" i="33"/>
  <c r="AZ132" i="33"/>
  <c r="AJ133" i="33"/>
  <c r="AO30" i="33"/>
  <c r="AW30" i="33"/>
  <c r="AG31" i="33"/>
  <c r="AP132" i="33"/>
  <c r="AX132" i="33"/>
  <c r="AH133" i="33"/>
  <c r="AO132" i="33"/>
  <c r="AW132" i="33"/>
  <c r="AG133" i="33"/>
  <c r="AQ132" i="33"/>
  <c r="AY132" i="33"/>
  <c r="AI133" i="33"/>
  <c r="AY31" i="33"/>
  <c r="AI32" i="33"/>
  <c r="AQ31" i="33"/>
  <c r="AN30" i="33"/>
  <c r="AV30" i="33"/>
  <c r="AF31" i="33"/>
  <c r="AF134" i="33"/>
  <c r="AN133" i="33"/>
  <c r="AV133" i="33"/>
  <c r="AX30" i="33"/>
  <c r="AH31" i="33"/>
  <c r="AP30" i="33"/>
  <c r="BA31" i="33"/>
  <c r="AK32" i="33"/>
  <c r="AS31" i="33"/>
  <c r="BB133" i="33"/>
  <c r="AL134" i="33"/>
  <c r="AT133" i="33"/>
  <c r="BC30" i="32"/>
  <c r="AM31" i="32"/>
  <c r="AU30" i="32"/>
  <c r="AH32" i="32"/>
  <c r="AP31" i="32"/>
  <c r="AX31" i="32"/>
  <c r="AK134" i="32"/>
  <c r="AS133" i="32"/>
  <c r="BA133" i="32"/>
  <c r="AF32" i="32"/>
  <c r="AN31" i="32"/>
  <c r="AV31" i="32"/>
  <c r="AM134" i="32"/>
  <c r="AU133" i="32"/>
  <c r="BC133" i="32"/>
  <c r="AY134" i="32"/>
  <c r="AQ134" i="32"/>
  <c r="AI135" i="32"/>
  <c r="AX132" i="32"/>
  <c r="AP132" i="32"/>
  <c r="AQ31" i="32"/>
  <c r="AI32" i="32"/>
  <c r="AY31" i="32"/>
  <c r="AS30" i="32"/>
  <c r="BA30" i="32"/>
  <c r="AK31" i="32"/>
  <c r="AZ133" i="32"/>
  <c r="AJ134" i="32"/>
  <c r="AR133" i="32"/>
  <c r="AG32" i="32"/>
  <c r="AO31" i="32"/>
  <c r="AW31" i="32"/>
  <c r="AJ32" i="32"/>
  <c r="AR31" i="32"/>
  <c r="AZ31" i="32"/>
  <c r="AO132" i="32"/>
  <c r="AW132" i="32"/>
  <c r="BB132" i="32"/>
  <c r="AT132" i="32"/>
  <c r="AN132" i="32"/>
  <c r="AV132" i="32"/>
  <c r="AL33" i="32"/>
  <c r="AT32" i="32"/>
  <c r="BB32" i="32"/>
  <c r="AK53" i="31"/>
  <c r="AS52" i="31"/>
  <c r="BA52" i="31"/>
  <c r="AG133" i="31"/>
  <c r="AO132" i="31"/>
  <c r="AW132" i="31"/>
  <c r="AI33" i="31"/>
  <c r="AQ32" i="31"/>
  <c r="AY32" i="31"/>
  <c r="AT32" i="31"/>
  <c r="BB32" i="31"/>
  <c r="AL33" i="31"/>
  <c r="AX44" i="31"/>
  <c r="AH45" i="31"/>
  <c r="AP44" i="31"/>
  <c r="AF133" i="31"/>
  <c r="AN132" i="31"/>
  <c r="AV132" i="31"/>
  <c r="AL135" i="31"/>
  <c r="AT134" i="31"/>
  <c r="BB134" i="31"/>
  <c r="AU32" i="31"/>
  <c r="BC32" i="31"/>
  <c r="AM33" i="31"/>
  <c r="AW31" i="31"/>
  <c r="AG32" i="31"/>
  <c r="AO31" i="31"/>
  <c r="AJ33" i="31"/>
  <c r="AZ32" i="31"/>
  <c r="AR32" i="31"/>
  <c r="AY133" i="31"/>
  <c r="AI134" i="31"/>
  <c r="AQ133" i="31"/>
  <c r="AM133" i="31"/>
  <c r="BC132" i="31"/>
  <c r="AU132" i="31"/>
  <c r="AR133" i="31"/>
  <c r="AJ134" i="31"/>
  <c r="AZ133" i="31"/>
  <c r="BA132" i="31"/>
  <c r="AK133" i="31"/>
  <c r="AS132" i="31"/>
  <c r="AH134" i="31"/>
  <c r="AP133" i="31"/>
  <c r="AX133" i="31"/>
  <c r="AL32" i="30"/>
  <c r="BB31" i="30"/>
  <c r="AT31" i="30"/>
  <c r="BA132" i="30"/>
  <c r="AS132" i="30"/>
  <c r="AK133" i="30"/>
  <c r="AG135" i="30"/>
  <c r="AO134" i="30"/>
  <c r="AW134" i="30"/>
  <c r="AZ132" i="30"/>
  <c r="AJ133" i="30"/>
  <c r="AR132" i="30"/>
  <c r="AI32" i="30"/>
  <c r="AQ31" i="30"/>
  <c r="AY31" i="30"/>
  <c r="BC132" i="30"/>
  <c r="AM133" i="30"/>
  <c r="AU132" i="30"/>
  <c r="AK32" i="30"/>
  <c r="AS31" i="30"/>
  <c r="BA31" i="30"/>
  <c r="AW30" i="30"/>
  <c r="AO30" i="30"/>
  <c r="AG31" i="30"/>
  <c r="AX31" i="30"/>
  <c r="AP31" i="30"/>
  <c r="AH32" i="30"/>
  <c r="AV30" i="30"/>
  <c r="AN30" i="30"/>
  <c r="AF31" i="30"/>
  <c r="AU30" i="30"/>
  <c r="BC30" i="30"/>
  <c r="AM31" i="30"/>
  <c r="AF135" i="30"/>
  <c r="AN134" i="30"/>
  <c r="AV134" i="30"/>
  <c r="BB132" i="30"/>
  <c r="AL133" i="30"/>
  <c r="AT132" i="30"/>
  <c r="AQ132" i="30"/>
  <c r="AY132" i="30"/>
  <c r="AI133" i="30"/>
  <c r="AH135" i="30"/>
  <c r="AP134" i="30"/>
  <c r="AX134" i="30"/>
  <c r="AJ32" i="30"/>
  <c r="AR31" i="30"/>
  <c r="AZ31" i="30"/>
  <c r="AJ31" i="29"/>
  <c r="AR30" i="29"/>
  <c r="AZ30" i="29"/>
  <c r="AV30" i="29"/>
  <c r="AF31" i="29"/>
  <c r="AN30" i="29"/>
  <c r="AY132" i="29"/>
  <c r="AI133" i="29"/>
  <c r="AQ132" i="29"/>
  <c r="AN132" i="29"/>
  <c r="AF133" i="29"/>
  <c r="AV132" i="29"/>
  <c r="AZ132" i="29"/>
  <c r="AR132" i="29"/>
  <c r="AJ133" i="29"/>
  <c r="BB132" i="29"/>
  <c r="AL133" i="29"/>
  <c r="AT132" i="29"/>
  <c r="AX30" i="29"/>
  <c r="AH31" i="29"/>
  <c r="AP30" i="29"/>
  <c r="AW30" i="29"/>
  <c r="AG31" i="29"/>
  <c r="AO30" i="29"/>
  <c r="AP133" i="29"/>
  <c r="AX133" i="29"/>
  <c r="AH134" i="29"/>
  <c r="AL31" i="29"/>
  <c r="AT30" i="29"/>
  <c r="BB30" i="29"/>
  <c r="AK31" i="29"/>
  <c r="AS30" i="29"/>
  <c r="BA30" i="29"/>
  <c r="BA133" i="29"/>
  <c r="AK134" i="29"/>
  <c r="AS133" i="29"/>
  <c r="AO134" i="29"/>
  <c r="AW134" i="29"/>
  <c r="AU31" i="29"/>
  <c r="AM32" i="29"/>
  <c r="BC31" i="29"/>
  <c r="AM152" i="29"/>
  <c r="AU151" i="29"/>
  <c r="BC151" i="29"/>
  <c r="AI31" i="29"/>
  <c r="AQ30" i="29"/>
  <c r="AY30" i="29"/>
  <c r="AP132" i="28"/>
  <c r="AX132" i="28"/>
  <c r="AH133" i="28"/>
  <c r="AY31" i="28"/>
  <c r="AI32" i="28"/>
  <c r="AQ31" i="28"/>
  <c r="AM136" i="28"/>
  <c r="BC135" i="28"/>
  <c r="AU135" i="28"/>
  <c r="AH32" i="28"/>
  <c r="AP31" i="28"/>
  <c r="AX31" i="28"/>
  <c r="AO132" i="28"/>
  <c r="AW132" i="28"/>
  <c r="AG133" i="28"/>
  <c r="AL33" i="28"/>
  <c r="AT32" i="28"/>
  <c r="BB32" i="28"/>
  <c r="AJ32" i="28"/>
  <c r="AR31" i="28"/>
  <c r="AZ31" i="28"/>
  <c r="AM47" i="28"/>
  <c r="AU46" i="28"/>
  <c r="BC46" i="28"/>
  <c r="BB132" i="28"/>
  <c r="AL133" i="28"/>
  <c r="AT132" i="28"/>
  <c r="AZ135" i="28"/>
  <c r="AJ136" i="28"/>
  <c r="AR135" i="28"/>
  <c r="AK77" i="28"/>
  <c r="BA76" i="28"/>
  <c r="AS76" i="28"/>
  <c r="AY134" i="28"/>
  <c r="AI135" i="28"/>
  <c r="AQ134" i="28"/>
  <c r="BA132" i="28"/>
  <c r="AK133" i="28"/>
  <c r="AS132" i="28"/>
  <c r="AN133" i="28"/>
  <c r="AV133" i="28"/>
  <c r="AF134" i="28"/>
  <c r="AW30" i="28"/>
  <c r="AO30" i="28"/>
  <c r="AG31" i="28"/>
  <c r="AZ15" i="16"/>
  <c r="AR15" i="16"/>
  <c r="AJ16" i="16"/>
  <c r="AT14" i="16"/>
  <c r="BB14" i="16"/>
  <c r="AL15" i="16"/>
  <c r="AY15" i="16"/>
  <c r="AQ15" i="16"/>
  <c r="AI16" i="16"/>
  <c r="AF15" i="16"/>
  <c r="AV14" i="16"/>
  <c r="AN14" i="16"/>
  <c r="BC14" i="16"/>
  <c r="AU14" i="16"/>
  <c r="AM15" i="16"/>
  <c r="AS14" i="16"/>
  <c r="BA14" i="16"/>
  <c r="AK15" i="16"/>
  <c r="AW14" i="16"/>
  <c r="AG15" i="16"/>
  <c r="AO14" i="16"/>
  <c r="AX14" i="16"/>
  <c r="AH15" i="16"/>
  <c r="AP14" i="16"/>
  <c r="C1" i="19"/>
  <c r="B1" i="19"/>
  <c r="AF32" i="31" l="1"/>
  <c r="AN31" i="31"/>
  <c r="AV31" i="31"/>
  <c r="AF32" i="28"/>
  <c r="AV31" i="28"/>
  <c r="AN31" i="28"/>
  <c r="V35" i="37"/>
  <c r="AD34" i="37"/>
  <c r="AG32" i="37"/>
  <c r="Y33" i="37"/>
  <c r="R32" i="37"/>
  <c r="Z31" i="37"/>
  <c r="AE32" i="37"/>
  <c r="W33" i="37"/>
  <c r="AC33" i="37"/>
  <c r="U34" i="37"/>
  <c r="AA33" i="37"/>
  <c r="S34" i="37"/>
  <c r="X34" i="37"/>
  <c r="AF33" i="37"/>
  <c r="AB32" i="37"/>
  <c r="T33" i="37"/>
  <c r="AN31" i="36"/>
  <c r="AV31" i="36"/>
  <c r="AF32" i="36"/>
  <c r="AY32" i="36"/>
  <c r="AQ32" i="36"/>
  <c r="AI33" i="36"/>
  <c r="AR139" i="36"/>
  <c r="AZ139" i="36"/>
  <c r="AJ140" i="36"/>
  <c r="AX31" i="36"/>
  <c r="AH32" i="36"/>
  <c r="AP31" i="36"/>
  <c r="AG32" i="36"/>
  <c r="AW31" i="36"/>
  <c r="AO31" i="36"/>
  <c r="AI135" i="36"/>
  <c r="AQ134" i="36"/>
  <c r="AY134" i="36"/>
  <c r="AX133" i="36"/>
  <c r="AH134" i="36"/>
  <c r="AP133" i="36"/>
  <c r="AL32" i="36"/>
  <c r="AT31" i="36"/>
  <c r="BB31" i="36"/>
  <c r="AZ32" i="36"/>
  <c r="AJ33" i="36"/>
  <c r="AR32" i="36"/>
  <c r="AS133" i="36"/>
  <c r="BA133" i="36"/>
  <c r="AK134" i="36"/>
  <c r="AS32" i="36"/>
  <c r="BA32" i="36"/>
  <c r="AK33" i="36"/>
  <c r="AG134" i="36"/>
  <c r="AO133" i="36"/>
  <c r="AW133" i="36"/>
  <c r="AL134" i="36"/>
  <c r="BB133" i="36"/>
  <c r="AT133" i="36"/>
  <c r="AU134" i="36"/>
  <c r="BC134" i="36"/>
  <c r="AM135" i="36"/>
  <c r="BC32" i="36"/>
  <c r="AM33" i="36"/>
  <c r="AU32" i="36"/>
  <c r="AF134" i="36"/>
  <c r="AN133" i="36"/>
  <c r="AV133" i="36"/>
  <c r="BC135" i="35"/>
  <c r="AU135" i="35"/>
  <c r="AM136" i="35"/>
  <c r="AY32" i="35"/>
  <c r="AQ32" i="35"/>
  <c r="AI33" i="35"/>
  <c r="AJ135" i="35"/>
  <c r="AZ134" i="35"/>
  <c r="AR134" i="35"/>
  <c r="AH135" i="35"/>
  <c r="AX134" i="35"/>
  <c r="AP134" i="35"/>
  <c r="AG32" i="35"/>
  <c r="AO31" i="35"/>
  <c r="AW31" i="35"/>
  <c r="AL33" i="35"/>
  <c r="BB32" i="35"/>
  <c r="AT32" i="35"/>
  <c r="AN134" i="35"/>
  <c r="AF135" i="35"/>
  <c r="AV134" i="35"/>
  <c r="AM32" i="35"/>
  <c r="AU31" i="35"/>
  <c r="BC31" i="35"/>
  <c r="AT134" i="35"/>
  <c r="AL135" i="35"/>
  <c r="BB134" i="35"/>
  <c r="AS32" i="35"/>
  <c r="BA32" i="35"/>
  <c r="AK33" i="35"/>
  <c r="AX32" i="35"/>
  <c r="AP32" i="35"/>
  <c r="AH33" i="35"/>
  <c r="AN32" i="35"/>
  <c r="AF33" i="35"/>
  <c r="AV32" i="35"/>
  <c r="AS134" i="35"/>
  <c r="BA134" i="35"/>
  <c r="AK135" i="35"/>
  <c r="AZ31" i="35"/>
  <c r="AR31" i="35"/>
  <c r="AJ32" i="35"/>
  <c r="AQ153" i="35"/>
  <c r="AY153" i="35"/>
  <c r="AI154" i="35"/>
  <c r="AW134" i="35"/>
  <c r="AO134" i="35"/>
  <c r="AG135" i="35"/>
  <c r="AJ33" i="34"/>
  <c r="AZ32" i="34"/>
  <c r="AR32" i="34"/>
  <c r="AI32" i="34"/>
  <c r="AQ31" i="34"/>
  <c r="AY31" i="34"/>
  <c r="AM137" i="34"/>
  <c r="AU136" i="34"/>
  <c r="BC136" i="34"/>
  <c r="AG32" i="34"/>
  <c r="AO31" i="34"/>
  <c r="AW31" i="34"/>
  <c r="AZ135" i="34"/>
  <c r="AJ136" i="34"/>
  <c r="AR135" i="34"/>
  <c r="AV32" i="34"/>
  <c r="AF33" i="34"/>
  <c r="AN32" i="34"/>
  <c r="AK35" i="34"/>
  <c r="AS34" i="34"/>
  <c r="BA34" i="34"/>
  <c r="AT32" i="34"/>
  <c r="BB32" i="34"/>
  <c r="AL33" i="34"/>
  <c r="AU32" i="34"/>
  <c r="BC32" i="34"/>
  <c r="AM33" i="34"/>
  <c r="AH168" i="34"/>
  <c r="AP167" i="34"/>
  <c r="AX167" i="34"/>
  <c r="AH33" i="34"/>
  <c r="AP32" i="34"/>
  <c r="AX32" i="34"/>
  <c r="AF136" i="34"/>
  <c r="AN135" i="34"/>
  <c r="AV135" i="34"/>
  <c r="AO150" i="34"/>
  <c r="AG151" i="34"/>
  <c r="AW150" i="34"/>
  <c r="AS135" i="34"/>
  <c r="BA135" i="34"/>
  <c r="AK136" i="34"/>
  <c r="AT135" i="34"/>
  <c r="BB135" i="34"/>
  <c r="AL136" i="34"/>
  <c r="AI136" i="34"/>
  <c r="AQ135" i="34"/>
  <c r="AY135" i="34"/>
  <c r="AP133" i="33"/>
  <c r="AX133" i="33"/>
  <c r="AH134" i="33"/>
  <c r="BA133" i="33"/>
  <c r="AK134" i="33"/>
  <c r="AS133" i="33"/>
  <c r="AN31" i="33"/>
  <c r="AV31" i="33"/>
  <c r="AF32" i="33"/>
  <c r="AM33" i="33"/>
  <c r="BC32" i="33"/>
  <c r="AU32" i="33"/>
  <c r="AY32" i="33"/>
  <c r="AQ32" i="33"/>
  <c r="AI33" i="33"/>
  <c r="AQ133" i="33"/>
  <c r="AY133" i="33"/>
  <c r="AI134" i="33"/>
  <c r="AR133" i="33"/>
  <c r="AZ133" i="33"/>
  <c r="AJ134" i="33"/>
  <c r="AX31" i="33"/>
  <c r="AH32" i="33"/>
  <c r="AP31" i="33"/>
  <c r="BC133" i="33"/>
  <c r="AM134" i="33"/>
  <c r="AU133" i="33"/>
  <c r="BA32" i="33"/>
  <c r="AK33" i="33"/>
  <c r="AS32" i="33"/>
  <c r="AO133" i="33"/>
  <c r="AW133" i="33"/>
  <c r="AG134" i="33"/>
  <c r="BB134" i="33"/>
  <c r="AL135" i="33"/>
  <c r="AT134" i="33"/>
  <c r="AO31" i="33"/>
  <c r="AW31" i="33"/>
  <c r="AG32" i="33"/>
  <c r="AZ31" i="33"/>
  <c r="AJ32" i="33"/>
  <c r="AR31" i="33"/>
  <c r="AF135" i="33"/>
  <c r="AN134" i="33"/>
  <c r="AV134" i="33"/>
  <c r="AL33" i="33"/>
  <c r="AT32" i="33"/>
  <c r="BB32" i="33"/>
  <c r="BA134" i="32"/>
  <c r="AK135" i="32"/>
  <c r="AS134" i="32"/>
  <c r="AW32" i="32"/>
  <c r="AG33" i="32"/>
  <c r="AO32" i="32"/>
  <c r="AL34" i="32"/>
  <c r="AT33" i="32"/>
  <c r="BB33" i="32"/>
  <c r="AN133" i="32"/>
  <c r="AV133" i="32"/>
  <c r="AF134" i="32"/>
  <c r="AL134" i="32"/>
  <c r="AT133" i="32"/>
  <c r="BB133" i="32"/>
  <c r="AH33" i="32"/>
  <c r="AP32" i="32"/>
  <c r="AX32" i="32"/>
  <c r="AV32" i="32"/>
  <c r="AF33" i="32"/>
  <c r="AN32" i="32"/>
  <c r="AX133" i="32"/>
  <c r="AP133" i="32"/>
  <c r="AH134" i="32"/>
  <c r="AY135" i="32"/>
  <c r="AI136" i="32"/>
  <c r="AQ135" i="32"/>
  <c r="AS31" i="32"/>
  <c r="BA31" i="32"/>
  <c r="AK32" i="32"/>
  <c r="AQ32" i="32"/>
  <c r="AI33" i="32"/>
  <c r="AY32" i="32"/>
  <c r="BC31" i="32"/>
  <c r="AU31" i="32"/>
  <c r="AM32" i="32"/>
  <c r="AJ33" i="32"/>
  <c r="AR32" i="32"/>
  <c r="AZ32" i="32"/>
  <c r="AZ134" i="32"/>
  <c r="AJ135" i="32"/>
  <c r="AR134" i="32"/>
  <c r="AW133" i="32"/>
  <c r="AG134" i="32"/>
  <c r="AO133" i="32"/>
  <c r="AM135" i="32"/>
  <c r="BC134" i="32"/>
  <c r="AU134" i="32"/>
  <c r="BB135" i="31"/>
  <c r="AL136" i="31"/>
  <c r="AT135" i="31"/>
  <c r="AI34" i="31"/>
  <c r="AQ33" i="31"/>
  <c r="AY33" i="31"/>
  <c r="AK134" i="31"/>
  <c r="AS133" i="31"/>
  <c r="BA133" i="31"/>
  <c r="AM134" i="31"/>
  <c r="AU133" i="31"/>
  <c r="BC133" i="31"/>
  <c r="AJ34" i="31"/>
  <c r="AZ33" i="31"/>
  <c r="AR33" i="31"/>
  <c r="AF134" i="31"/>
  <c r="AV133" i="31"/>
  <c r="AN133" i="31"/>
  <c r="AG134" i="31"/>
  <c r="AO133" i="31"/>
  <c r="AW133" i="31"/>
  <c r="AY134" i="31"/>
  <c r="AI135" i="31"/>
  <c r="AQ134" i="31"/>
  <c r="AR134" i="31"/>
  <c r="AZ134" i="31"/>
  <c r="AJ135" i="31"/>
  <c r="AW32" i="31"/>
  <c r="AG33" i="31"/>
  <c r="AO32" i="31"/>
  <c r="AX45" i="31"/>
  <c r="AP45" i="31"/>
  <c r="AH46" i="31"/>
  <c r="AK54" i="31"/>
  <c r="AS53" i="31"/>
  <c r="BA53" i="31"/>
  <c r="AX134" i="31"/>
  <c r="AP134" i="31"/>
  <c r="AH135" i="31"/>
  <c r="AM34" i="31"/>
  <c r="AU33" i="31"/>
  <c r="BC33" i="31"/>
  <c r="AL34" i="31"/>
  <c r="AT33" i="31"/>
  <c r="BB33" i="31"/>
  <c r="AH136" i="30"/>
  <c r="AP135" i="30"/>
  <c r="AX135" i="30"/>
  <c r="AV31" i="30"/>
  <c r="AN31" i="30"/>
  <c r="AF32" i="30"/>
  <c r="BC133" i="30"/>
  <c r="AM134" i="30"/>
  <c r="AU133" i="30"/>
  <c r="AJ33" i="30"/>
  <c r="AZ32" i="30"/>
  <c r="AR32" i="30"/>
  <c r="AG136" i="30"/>
  <c r="AO135" i="30"/>
  <c r="AW135" i="30"/>
  <c r="AQ133" i="30"/>
  <c r="AY133" i="30"/>
  <c r="AI134" i="30"/>
  <c r="AZ133" i="30"/>
  <c r="AJ134" i="30"/>
  <c r="AR133" i="30"/>
  <c r="AU31" i="30"/>
  <c r="BC31" i="30"/>
  <c r="AM32" i="30"/>
  <c r="AK33" i="30"/>
  <c r="BA32" i="30"/>
  <c r="AS32" i="30"/>
  <c r="BA133" i="30"/>
  <c r="AK134" i="30"/>
  <c r="AS133" i="30"/>
  <c r="BB133" i="30"/>
  <c r="AL134" i="30"/>
  <c r="AT133" i="30"/>
  <c r="AW31" i="30"/>
  <c r="AO31" i="30"/>
  <c r="AG32" i="30"/>
  <c r="AF136" i="30"/>
  <c r="AV135" i="30"/>
  <c r="AN135" i="30"/>
  <c r="AX32" i="30"/>
  <c r="AP32" i="30"/>
  <c r="AH33" i="30"/>
  <c r="AI33" i="30"/>
  <c r="AQ32" i="30"/>
  <c r="AY32" i="30"/>
  <c r="AL33" i="30"/>
  <c r="BB32" i="30"/>
  <c r="AT32" i="30"/>
  <c r="AI32" i="29"/>
  <c r="AY31" i="29"/>
  <c r="AQ31" i="29"/>
  <c r="AY133" i="29"/>
  <c r="AI134" i="29"/>
  <c r="AQ133" i="29"/>
  <c r="AN133" i="29"/>
  <c r="AF134" i="29"/>
  <c r="AV133" i="29"/>
  <c r="BB133" i="29"/>
  <c r="AL134" i="29"/>
  <c r="AT133" i="29"/>
  <c r="AN31" i="29"/>
  <c r="AV31" i="29"/>
  <c r="AF32" i="29"/>
  <c r="BA31" i="29"/>
  <c r="AK32" i="29"/>
  <c r="AS31" i="29"/>
  <c r="AU32" i="29"/>
  <c r="BC32" i="29"/>
  <c r="AM33" i="29"/>
  <c r="AL32" i="29"/>
  <c r="BB31" i="29"/>
  <c r="AT31" i="29"/>
  <c r="AW31" i="29"/>
  <c r="AG32" i="29"/>
  <c r="AO31" i="29"/>
  <c r="AX31" i="29"/>
  <c r="AH32" i="29"/>
  <c r="AP31" i="29"/>
  <c r="AO135" i="29"/>
  <c r="AW135" i="29"/>
  <c r="AG136" i="29"/>
  <c r="AP134" i="29"/>
  <c r="AX134" i="29"/>
  <c r="AZ133" i="29"/>
  <c r="AJ134" i="29"/>
  <c r="AR133" i="29"/>
  <c r="BA134" i="29"/>
  <c r="AS134" i="29"/>
  <c r="AM153" i="29"/>
  <c r="AU152" i="29"/>
  <c r="BC152" i="29"/>
  <c r="AZ31" i="29"/>
  <c r="AJ32" i="29"/>
  <c r="AR31" i="29"/>
  <c r="AW31" i="28"/>
  <c r="AG32" i="28"/>
  <c r="AO31" i="28"/>
  <c r="AZ32" i="28"/>
  <c r="AJ33" i="28"/>
  <c r="AR32" i="28"/>
  <c r="AN134" i="28"/>
  <c r="AV134" i="28"/>
  <c r="AF135" i="28"/>
  <c r="AK78" i="28"/>
  <c r="AS77" i="28"/>
  <c r="BA77" i="28"/>
  <c r="AZ136" i="28"/>
  <c r="AJ137" i="28"/>
  <c r="AR136" i="28"/>
  <c r="AM137" i="28"/>
  <c r="BC136" i="28"/>
  <c r="AU136" i="28"/>
  <c r="BA133" i="28"/>
  <c r="AK134" i="28"/>
  <c r="AS133" i="28"/>
  <c r="AY32" i="28"/>
  <c r="AI33" i="28"/>
  <c r="AQ32" i="28"/>
  <c r="AX32" i="28"/>
  <c r="AH33" i="28"/>
  <c r="AP32" i="28"/>
  <c r="BB33" i="28"/>
  <c r="AT33" i="28"/>
  <c r="AL34" i="28"/>
  <c r="AO133" i="28"/>
  <c r="AW133" i="28"/>
  <c r="AG134" i="28"/>
  <c r="AP133" i="28"/>
  <c r="AX133" i="28"/>
  <c r="AH134" i="28"/>
  <c r="BB133" i="28"/>
  <c r="AL134" i="28"/>
  <c r="AT133" i="28"/>
  <c r="AY135" i="28"/>
  <c r="AQ135" i="28"/>
  <c r="AI136" i="28"/>
  <c r="AM48" i="28"/>
  <c r="AU47" i="28"/>
  <c r="BC47" i="28"/>
  <c r="AY16" i="16"/>
  <c r="AQ16" i="16"/>
  <c r="AI17" i="16"/>
  <c r="AV15" i="16"/>
  <c r="AN15" i="16"/>
  <c r="AF16" i="16"/>
  <c r="AT15" i="16"/>
  <c r="BB15" i="16"/>
  <c r="AL16" i="16"/>
  <c r="BC15" i="16"/>
  <c r="AM16" i="16"/>
  <c r="AU15" i="16"/>
  <c r="AZ16" i="16"/>
  <c r="AR16" i="16"/>
  <c r="AJ17" i="16"/>
  <c r="AP15" i="16"/>
  <c r="AX15" i="16"/>
  <c r="AH16" i="16"/>
  <c r="AW15" i="16"/>
  <c r="AG16" i="16"/>
  <c r="AO15" i="16"/>
  <c r="AS15" i="16"/>
  <c r="BA15" i="16"/>
  <c r="AK16" i="16"/>
  <c r="J216" i="15"/>
  <c r="I216" i="15"/>
  <c r="J215" i="15"/>
  <c r="I215" i="15"/>
  <c r="J214" i="15"/>
  <c r="I214" i="15"/>
  <c r="J213" i="15"/>
  <c r="I213" i="15"/>
  <c r="J212" i="15"/>
  <c r="I212" i="15"/>
  <c r="J211" i="15"/>
  <c r="I211" i="15"/>
  <c r="J210" i="15"/>
  <c r="I210" i="15"/>
  <c r="U298" i="16"/>
  <c r="U299" i="16"/>
  <c r="U300" i="16"/>
  <c r="U301" i="16"/>
  <c r="U302" i="16"/>
  <c r="U297" i="16"/>
  <c r="V298" i="16"/>
  <c r="V299" i="16"/>
  <c r="V300" i="16"/>
  <c r="V301" i="16"/>
  <c r="V302" i="16"/>
  <c r="V297" i="16"/>
  <c r="AV32" i="28" l="1"/>
  <c r="AN32" i="28"/>
  <c r="AF33" i="28"/>
  <c r="AN32" i="31"/>
  <c r="AV32" i="31"/>
  <c r="AF33" i="31"/>
  <c r="U35" i="37"/>
  <c r="AC34" i="37"/>
  <c r="W34" i="37"/>
  <c r="AE33" i="37"/>
  <c r="R33" i="37"/>
  <c r="Z32" i="37"/>
  <c r="S35" i="37"/>
  <c r="AA34" i="37"/>
  <c r="AB33" i="37"/>
  <c r="T34" i="37"/>
  <c r="Y34" i="37"/>
  <c r="AG33" i="37"/>
  <c r="X35" i="37"/>
  <c r="AF34" i="37"/>
  <c r="V36" i="37"/>
  <c r="AD35" i="37"/>
  <c r="AP32" i="36"/>
  <c r="AH33" i="36"/>
  <c r="AX32" i="36"/>
  <c r="AF135" i="36"/>
  <c r="AN134" i="36"/>
  <c r="AV134" i="36"/>
  <c r="AG135" i="36"/>
  <c r="AO134" i="36"/>
  <c r="AW134" i="36"/>
  <c r="BB32" i="36"/>
  <c r="AL33" i="36"/>
  <c r="AT32" i="36"/>
  <c r="AU33" i="36"/>
  <c r="BC33" i="36"/>
  <c r="AM34" i="36"/>
  <c r="AX134" i="36"/>
  <c r="AH135" i="36"/>
  <c r="AP134" i="36"/>
  <c r="AS33" i="36"/>
  <c r="AK34" i="36"/>
  <c r="BA33" i="36"/>
  <c r="AJ141" i="36"/>
  <c r="AR140" i="36"/>
  <c r="AZ140" i="36"/>
  <c r="AM136" i="36"/>
  <c r="AU135" i="36"/>
  <c r="BC135" i="36"/>
  <c r="AS134" i="36"/>
  <c r="BA134" i="36"/>
  <c r="AK135" i="36"/>
  <c r="AI34" i="36"/>
  <c r="AQ33" i="36"/>
  <c r="AY33" i="36"/>
  <c r="AI136" i="36"/>
  <c r="AQ135" i="36"/>
  <c r="AY135" i="36"/>
  <c r="AZ33" i="36"/>
  <c r="AJ34" i="36"/>
  <c r="AR33" i="36"/>
  <c r="AN32" i="36"/>
  <c r="AF33" i="36"/>
  <c r="AV32" i="36"/>
  <c r="AL135" i="36"/>
  <c r="AT134" i="36"/>
  <c r="BB134" i="36"/>
  <c r="AG33" i="36"/>
  <c r="AO32" i="36"/>
  <c r="AW32" i="36"/>
  <c r="AN33" i="35"/>
  <c r="AF34" i="35"/>
  <c r="AV33" i="35"/>
  <c r="AM33" i="35"/>
  <c r="AU32" i="35"/>
  <c r="BC32" i="35"/>
  <c r="AH136" i="35"/>
  <c r="AP135" i="35"/>
  <c r="AX135" i="35"/>
  <c r="AQ154" i="35"/>
  <c r="AY154" i="35"/>
  <c r="AI155" i="35"/>
  <c r="AX33" i="35"/>
  <c r="AP33" i="35"/>
  <c r="AH34" i="35"/>
  <c r="AV135" i="35"/>
  <c r="AN135" i="35"/>
  <c r="AF136" i="35"/>
  <c r="AW135" i="35"/>
  <c r="AO135" i="35"/>
  <c r="AG136" i="35"/>
  <c r="AZ135" i="35"/>
  <c r="AR135" i="35"/>
  <c r="AJ136" i="35"/>
  <c r="AY33" i="35"/>
  <c r="AI34" i="35"/>
  <c r="AQ33" i="35"/>
  <c r="AZ32" i="35"/>
  <c r="AR32" i="35"/>
  <c r="AJ33" i="35"/>
  <c r="AL34" i="35"/>
  <c r="AT33" i="35"/>
  <c r="BB33" i="35"/>
  <c r="AT135" i="35"/>
  <c r="AL136" i="35"/>
  <c r="BB135" i="35"/>
  <c r="AS33" i="35"/>
  <c r="AK34" i="35"/>
  <c r="BA33" i="35"/>
  <c r="AK136" i="35"/>
  <c r="BA135" i="35"/>
  <c r="AS135" i="35"/>
  <c r="AM137" i="35"/>
  <c r="BC136" i="35"/>
  <c r="AU136" i="35"/>
  <c r="AG33" i="35"/>
  <c r="AW32" i="35"/>
  <c r="AO32" i="35"/>
  <c r="AT33" i="34"/>
  <c r="AL34" i="34"/>
  <c r="BB33" i="34"/>
  <c r="AI137" i="34"/>
  <c r="AQ136" i="34"/>
  <c r="AY136" i="34"/>
  <c r="AV136" i="34"/>
  <c r="AF137" i="34"/>
  <c r="AN136" i="34"/>
  <c r="AO32" i="34"/>
  <c r="AG33" i="34"/>
  <c r="AW32" i="34"/>
  <c r="AT136" i="34"/>
  <c r="AL137" i="34"/>
  <c r="BB136" i="34"/>
  <c r="AH34" i="34"/>
  <c r="AX33" i="34"/>
  <c r="AP33" i="34"/>
  <c r="AX168" i="34"/>
  <c r="AP168" i="34"/>
  <c r="AH169" i="34"/>
  <c r="AI33" i="34"/>
  <c r="AQ32" i="34"/>
  <c r="AY32" i="34"/>
  <c r="AK36" i="34"/>
  <c r="AS35" i="34"/>
  <c r="BA35" i="34"/>
  <c r="AS136" i="34"/>
  <c r="AK137" i="34"/>
  <c r="BA136" i="34"/>
  <c r="AV33" i="34"/>
  <c r="AF34" i="34"/>
  <c r="AN33" i="34"/>
  <c r="AM34" i="34"/>
  <c r="BC33" i="34"/>
  <c r="AU33" i="34"/>
  <c r="AM138" i="34"/>
  <c r="BC137" i="34"/>
  <c r="AU137" i="34"/>
  <c r="AO151" i="34"/>
  <c r="AG152" i="34"/>
  <c r="AW151" i="34"/>
  <c r="AJ137" i="34"/>
  <c r="AR136" i="34"/>
  <c r="AZ136" i="34"/>
  <c r="AR33" i="34"/>
  <c r="AJ34" i="34"/>
  <c r="AZ33" i="34"/>
  <c r="AO134" i="33"/>
  <c r="AW134" i="33"/>
  <c r="AG135" i="33"/>
  <c r="AR134" i="33"/>
  <c r="AZ134" i="33"/>
  <c r="AJ135" i="33"/>
  <c r="AN32" i="33"/>
  <c r="AV32" i="33"/>
  <c r="AF33" i="33"/>
  <c r="AX32" i="33"/>
  <c r="AH33" i="33"/>
  <c r="AP32" i="33"/>
  <c r="BA134" i="33"/>
  <c r="AK135" i="33"/>
  <c r="AS134" i="33"/>
  <c r="AM34" i="33"/>
  <c r="BC33" i="33"/>
  <c r="AU33" i="33"/>
  <c r="AF136" i="33"/>
  <c r="AN135" i="33"/>
  <c r="AV135" i="33"/>
  <c r="BA33" i="33"/>
  <c r="AK34" i="33"/>
  <c r="AS33" i="33"/>
  <c r="AZ32" i="33"/>
  <c r="AJ33" i="33"/>
  <c r="AR32" i="33"/>
  <c r="AO32" i="33"/>
  <c r="AW32" i="33"/>
  <c r="AG33" i="33"/>
  <c r="AY33" i="33"/>
  <c r="AQ33" i="33"/>
  <c r="AI34" i="33"/>
  <c r="AP134" i="33"/>
  <c r="AX134" i="33"/>
  <c r="AH135" i="33"/>
  <c r="BB135" i="33"/>
  <c r="AL136" i="33"/>
  <c r="AT135" i="33"/>
  <c r="AL34" i="33"/>
  <c r="AT33" i="33"/>
  <c r="BB33" i="33"/>
  <c r="AQ134" i="33"/>
  <c r="AY134" i="33"/>
  <c r="AI135" i="33"/>
  <c r="BC134" i="33"/>
  <c r="AM135" i="33"/>
  <c r="AU134" i="33"/>
  <c r="AN134" i="32"/>
  <c r="AF135" i="32"/>
  <c r="AV134" i="32"/>
  <c r="AL35" i="32"/>
  <c r="AT34" i="32"/>
  <c r="BB34" i="32"/>
  <c r="AX134" i="32"/>
  <c r="AH135" i="32"/>
  <c r="AP134" i="32"/>
  <c r="AQ33" i="32"/>
  <c r="AY33" i="32"/>
  <c r="AI34" i="32"/>
  <c r="AW33" i="32"/>
  <c r="AG34" i="32"/>
  <c r="AO33" i="32"/>
  <c r="AM136" i="32"/>
  <c r="AU135" i="32"/>
  <c r="BC135" i="32"/>
  <c r="AK33" i="32"/>
  <c r="AS32" i="32"/>
  <c r="BA32" i="32"/>
  <c r="BC32" i="32"/>
  <c r="AU32" i="32"/>
  <c r="AM33" i="32"/>
  <c r="AV33" i="32"/>
  <c r="AN33" i="32"/>
  <c r="AF34" i="32"/>
  <c r="AY136" i="32"/>
  <c r="AQ136" i="32"/>
  <c r="AI137" i="32"/>
  <c r="AK136" i="32"/>
  <c r="AS135" i="32"/>
  <c r="BA135" i="32"/>
  <c r="AG135" i="32"/>
  <c r="AO134" i="32"/>
  <c r="AW134" i="32"/>
  <c r="AZ135" i="32"/>
  <c r="AJ136" i="32"/>
  <c r="AR135" i="32"/>
  <c r="AX33" i="32"/>
  <c r="AH34" i="32"/>
  <c r="AP33" i="32"/>
  <c r="AJ34" i="32"/>
  <c r="AR33" i="32"/>
  <c r="AZ33" i="32"/>
  <c r="AL135" i="32"/>
  <c r="BB134" i="32"/>
  <c r="AT134" i="32"/>
  <c r="AM135" i="31"/>
  <c r="AU134" i="31"/>
  <c r="BC134" i="31"/>
  <c r="AY135" i="31"/>
  <c r="AQ135" i="31"/>
  <c r="AI136" i="31"/>
  <c r="AX46" i="31"/>
  <c r="AH47" i="31"/>
  <c r="AP46" i="31"/>
  <c r="AK55" i="31"/>
  <c r="AS54" i="31"/>
  <c r="BA54" i="31"/>
  <c r="AL35" i="31"/>
  <c r="AT34" i="31"/>
  <c r="BB34" i="31"/>
  <c r="AW134" i="31"/>
  <c r="AG135" i="31"/>
  <c r="AO134" i="31"/>
  <c r="BA134" i="31"/>
  <c r="AK135" i="31"/>
  <c r="AS134" i="31"/>
  <c r="AG34" i="31"/>
  <c r="AW33" i="31"/>
  <c r="AO33" i="31"/>
  <c r="AM35" i="31"/>
  <c r="BC34" i="31"/>
  <c r="AU34" i="31"/>
  <c r="AF135" i="31"/>
  <c r="AV134" i="31"/>
  <c r="AN134" i="31"/>
  <c r="AY34" i="31"/>
  <c r="AI35" i="31"/>
  <c r="AQ34" i="31"/>
  <c r="AH136" i="31"/>
  <c r="AP135" i="31"/>
  <c r="AX135" i="31"/>
  <c r="AR135" i="31"/>
  <c r="AZ135" i="31"/>
  <c r="AJ136" i="31"/>
  <c r="AL137" i="31"/>
  <c r="AT136" i="31"/>
  <c r="BB136" i="31"/>
  <c r="AZ34" i="31"/>
  <c r="AJ35" i="31"/>
  <c r="AR34" i="31"/>
  <c r="AW32" i="30"/>
  <c r="AO32" i="30"/>
  <c r="AG33" i="30"/>
  <c r="AU32" i="30"/>
  <c r="BC32" i="30"/>
  <c r="AM33" i="30"/>
  <c r="BB134" i="30"/>
  <c r="AL135" i="30"/>
  <c r="AT134" i="30"/>
  <c r="AR134" i="30"/>
  <c r="AZ134" i="30"/>
  <c r="AJ135" i="30"/>
  <c r="BC134" i="30"/>
  <c r="AM135" i="30"/>
  <c r="AU134" i="30"/>
  <c r="AV32" i="30"/>
  <c r="AN32" i="30"/>
  <c r="AF33" i="30"/>
  <c r="AS134" i="30"/>
  <c r="BA134" i="30"/>
  <c r="AK135" i="30"/>
  <c r="AJ34" i="30"/>
  <c r="AZ33" i="30"/>
  <c r="AR33" i="30"/>
  <c r="AX33" i="30"/>
  <c r="AH34" i="30"/>
  <c r="AP33" i="30"/>
  <c r="AQ134" i="30"/>
  <c r="AI135" i="30"/>
  <c r="AY134" i="30"/>
  <c r="AI34" i="30"/>
  <c r="AQ33" i="30"/>
  <c r="AY33" i="30"/>
  <c r="AL34" i="30"/>
  <c r="BB33" i="30"/>
  <c r="AT33" i="30"/>
  <c r="AF137" i="30"/>
  <c r="AV136" i="30"/>
  <c r="AN136" i="30"/>
  <c r="AK34" i="30"/>
  <c r="BA33" i="30"/>
  <c r="AS33" i="30"/>
  <c r="AW136" i="30"/>
  <c r="AG137" i="30"/>
  <c r="AO136" i="30"/>
  <c r="AH137" i="30"/>
  <c r="AX136" i="30"/>
  <c r="AP136" i="30"/>
  <c r="AY134" i="29"/>
  <c r="AQ134" i="29"/>
  <c r="BB134" i="29"/>
  <c r="AT134" i="29"/>
  <c r="AM154" i="29"/>
  <c r="AU153" i="29"/>
  <c r="BC153" i="29"/>
  <c r="BA135" i="29"/>
  <c r="AK136" i="29"/>
  <c r="AS135" i="29"/>
  <c r="AF33" i="29"/>
  <c r="AN32" i="29"/>
  <c r="AV32" i="29"/>
  <c r="AP135" i="29"/>
  <c r="AX135" i="29"/>
  <c r="AH136" i="29"/>
  <c r="AJ33" i="29"/>
  <c r="AR32" i="29"/>
  <c r="AZ32" i="29"/>
  <c r="AO136" i="29"/>
  <c r="AW136" i="29"/>
  <c r="AG137" i="29"/>
  <c r="AK33" i="29"/>
  <c r="BA32" i="29"/>
  <c r="AS32" i="29"/>
  <c r="AZ134" i="29"/>
  <c r="AR134" i="29"/>
  <c r="AW32" i="29"/>
  <c r="AG33" i="29"/>
  <c r="AO32" i="29"/>
  <c r="AL33" i="29"/>
  <c r="BB32" i="29"/>
  <c r="AT32" i="29"/>
  <c r="AU33" i="29"/>
  <c r="AM34" i="29"/>
  <c r="BC33" i="29"/>
  <c r="AN134" i="29"/>
  <c r="AV134" i="29"/>
  <c r="AX32" i="29"/>
  <c r="AH33" i="29"/>
  <c r="AP32" i="29"/>
  <c r="AI33" i="29"/>
  <c r="AQ32" i="29"/>
  <c r="AY32" i="29"/>
  <c r="BA134" i="28"/>
  <c r="AK135" i="28"/>
  <c r="AS134" i="28"/>
  <c r="AN135" i="28"/>
  <c r="AV135" i="28"/>
  <c r="AF136" i="28"/>
  <c r="AO134" i="28"/>
  <c r="AW134" i="28"/>
  <c r="AG135" i="28"/>
  <c r="AY33" i="28"/>
  <c r="AI34" i="28"/>
  <c r="AQ33" i="28"/>
  <c r="AM49" i="28"/>
  <c r="AU48" i="28"/>
  <c r="BC48" i="28"/>
  <c r="AY136" i="28"/>
  <c r="AI137" i="28"/>
  <c r="AQ136" i="28"/>
  <c r="BB134" i="28"/>
  <c r="AL135" i="28"/>
  <c r="AT134" i="28"/>
  <c r="AK79" i="28"/>
  <c r="BA78" i="28"/>
  <c r="AS78" i="28"/>
  <c r="AJ34" i="28"/>
  <c r="AR33" i="28"/>
  <c r="AZ33" i="28"/>
  <c r="AP134" i="28"/>
  <c r="AX134" i="28"/>
  <c r="AH135" i="28"/>
  <c r="AH34" i="28"/>
  <c r="AP33" i="28"/>
  <c r="AX33" i="28"/>
  <c r="AZ137" i="28"/>
  <c r="AJ138" i="28"/>
  <c r="AR137" i="28"/>
  <c r="AW32" i="28"/>
  <c r="AO32" i="28"/>
  <c r="AG33" i="28"/>
  <c r="AL35" i="28"/>
  <c r="AT34" i="28"/>
  <c r="BB34" i="28"/>
  <c r="AM138" i="28"/>
  <c r="BC137" i="28"/>
  <c r="AU137" i="28"/>
  <c r="AK17" i="16"/>
  <c r="AS16" i="16"/>
  <c r="BA16" i="16"/>
  <c r="BC16" i="16"/>
  <c r="AM17" i="16"/>
  <c r="AU16" i="16"/>
  <c r="AT16" i="16"/>
  <c r="AL17" i="16"/>
  <c r="BB16" i="16"/>
  <c r="AW16" i="16"/>
  <c r="AO16" i="16"/>
  <c r="AG17" i="16"/>
  <c r="AP16" i="16"/>
  <c r="AX16" i="16"/>
  <c r="AH17" i="16"/>
  <c r="AZ17" i="16"/>
  <c r="AJ18" i="16"/>
  <c r="AR17" i="16"/>
  <c r="AY17" i="16"/>
  <c r="AQ17" i="16"/>
  <c r="AI18" i="16"/>
  <c r="AV16" i="16"/>
  <c r="AN16" i="16"/>
  <c r="AF17" i="16"/>
  <c r="P13" i="19"/>
  <c r="P14" i="19"/>
  <c r="P15" i="19"/>
  <c r="P16" i="19"/>
  <c r="P17" i="19"/>
  <c r="P18" i="19"/>
  <c r="P19" i="19"/>
  <c r="P20" i="19"/>
  <c r="P21" i="19"/>
  <c r="P22" i="19"/>
  <c r="P23" i="19"/>
  <c r="P24" i="19"/>
  <c r="P25" i="19"/>
  <c r="P26" i="19"/>
  <c r="P27" i="19"/>
  <c r="P28" i="19"/>
  <c r="P29" i="19"/>
  <c r="P30" i="19"/>
  <c r="P31" i="19"/>
  <c r="P32" i="19"/>
  <c r="P33" i="19"/>
  <c r="P34" i="19"/>
  <c r="P35" i="19"/>
  <c r="P40" i="19"/>
  <c r="P41" i="19"/>
  <c r="P42" i="19"/>
  <c r="P43" i="19"/>
  <c r="P44" i="19"/>
  <c r="P48" i="19"/>
  <c r="P49" i="19"/>
  <c r="P50" i="19"/>
  <c r="P51" i="19"/>
  <c r="P12" i="19"/>
  <c r="AV33" i="31" l="1"/>
  <c r="AF34" i="31"/>
  <c r="AN33" i="31"/>
  <c r="AF34" i="28"/>
  <c r="AV33" i="28"/>
  <c r="AN33" i="28"/>
  <c r="Y35" i="37"/>
  <c r="AG34" i="37"/>
  <c r="AB34" i="37"/>
  <c r="T35" i="37"/>
  <c r="Z33" i="37"/>
  <c r="R34" i="37"/>
  <c r="AD36" i="37"/>
  <c r="V37" i="37"/>
  <c r="W35" i="37"/>
  <c r="AE34" i="37"/>
  <c r="S36" i="37"/>
  <c r="AA35" i="37"/>
  <c r="AF35" i="37"/>
  <c r="X36" i="37"/>
  <c r="U36" i="37"/>
  <c r="AC35" i="37"/>
  <c r="AG34" i="36"/>
  <c r="AO33" i="36"/>
  <c r="AW33" i="36"/>
  <c r="AY136" i="36"/>
  <c r="AI137" i="36"/>
  <c r="AQ136" i="36"/>
  <c r="AJ142" i="36"/>
  <c r="AR141" i="36"/>
  <c r="AZ141" i="36"/>
  <c r="AT33" i="36"/>
  <c r="AL34" i="36"/>
  <c r="BB33" i="36"/>
  <c r="AS34" i="36"/>
  <c r="AK35" i="36"/>
  <c r="BA34" i="36"/>
  <c r="AL136" i="36"/>
  <c r="AT135" i="36"/>
  <c r="BB135" i="36"/>
  <c r="AY34" i="36"/>
  <c r="AI35" i="36"/>
  <c r="AQ34" i="36"/>
  <c r="AW135" i="36"/>
  <c r="AG136" i="36"/>
  <c r="AO135" i="36"/>
  <c r="AK136" i="36"/>
  <c r="AS135" i="36"/>
  <c r="BA135" i="36"/>
  <c r="AN33" i="36"/>
  <c r="AV33" i="36"/>
  <c r="AF34" i="36"/>
  <c r="AX135" i="36"/>
  <c r="AH136" i="36"/>
  <c r="AP135" i="36"/>
  <c r="AV135" i="36"/>
  <c r="AF136" i="36"/>
  <c r="AN135" i="36"/>
  <c r="AM35" i="36"/>
  <c r="AU34" i="36"/>
  <c r="BC34" i="36"/>
  <c r="AZ34" i="36"/>
  <c r="AJ35" i="36"/>
  <c r="AR34" i="36"/>
  <c r="AH34" i="36"/>
  <c r="AP33" i="36"/>
  <c r="AX33" i="36"/>
  <c r="AM137" i="36"/>
  <c r="AU136" i="36"/>
  <c r="BC136" i="36"/>
  <c r="AT136" i="35"/>
  <c r="BB136" i="35"/>
  <c r="AL137" i="35"/>
  <c r="AR136" i="35"/>
  <c r="AJ137" i="35"/>
  <c r="AZ136" i="35"/>
  <c r="AG34" i="35"/>
  <c r="AW33" i="35"/>
  <c r="AO33" i="35"/>
  <c r="AG137" i="35"/>
  <c r="AO136" i="35"/>
  <c r="AW136" i="35"/>
  <c r="AQ155" i="35"/>
  <c r="AY155" i="35"/>
  <c r="AI156" i="35"/>
  <c r="AU137" i="35"/>
  <c r="BC137" i="35"/>
  <c r="AM138" i="35"/>
  <c r="AL35" i="35"/>
  <c r="BB34" i="35"/>
  <c r="AT34" i="35"/>
  <c r="AH137" i="35"/>
  <c r="AX136" i="35"/>
  <c r="AP136" i="35"/>
  <c r="AF137" i="35"/>
  <c r="AN136" i="35"/>
  <c r="AV136" i="35"/>
  <c r="AM34" i="35"/>
  <c r="AU33" i="35"/>
  <c r="BC33" i="35"/>
  <c r="AX34" i="35"/>
  <c r="AP34" i="35"/>
  <c r="AH35" i="35"/>
  <c r="AS34" i="35"/>
  <c r="AK35" i="35"/>
  <c r="BA34" i="35"/>
  <c r="AY34" i="35"/>
  <c r="AI35" i="35"/>
  <c r="AQ34" i="35"/>
  <c r="AN34" i="35"/>
  <c r="AF35" i="35"/>
  <c r="AV34" i="35"/>
  <c r="AZ33" i="35"/>
  <c r="AR33" i="35"/>
  <c r="AJ34" i="35"/>
  <c r="BA136" i="35"/>
  <c r="AK137" i="35"/>
  <c r="AS136" i="35"/>
  <c r="AM139" i="34"/>
  <c r="AU138" i="34"/>
  <c r="BC138" i="34"/>
  <c r="AM35" i="34"/>
  <c r="AU34" i="34"/>
  <c r="BC34" i="34"/>
  <c r="AI34" i="34"/>
  <c r="AQ33" i="34"/>
  <c r="AY33" i="34"/>
  <c r="AW33" i="34"/>
  <c r="AG34" i="34"/>
  <c r="AO33" i="34"/>
  <c r="AP169" i="34"/>
  <c r="AX169" i="34"/>
  <c r="AH170" i="34"/>
  <c r="AV34" i="34"/>
  <c r="AF35" i="34"/>
  <c r="AN34" i="34"/>
  <c r="AF138" i="34"/>
  <c r="AN137" i="34"/>
  <c r="AV137" i="34"/>
  <c r="AS137" i="34"/>
  <c r="BA137" i="34"/>
  <c r="AK138" i="34"/>
  <c r="AH35" i="34"/>
  <c r="AX34" i="34"/>
  <c r="AP34" i="34"/>
  <c r="AY137" i="34"/>
  <c r="AQ137" i="34"/>
  <c r="AI138" i="34"/>
  <c r="AZ34" i="34"/>
  <c r="AJ35" i="34"/>
  <c r="AR34" i="34"/>
  <c r="AZ137" i="34"/>
  <c r="AR137" i="34"/>
  <c r="AJ138" i="34"/>
  <c r="AK37" i="34"/>
  <c r="AS36" i="34"/>
  <c r="BA36" i="34"/>
  <c r="AO152" i="34"/>
  <c r="AW152" i="34"/>
  <c r="AG153" i="34"/>
  <c r="AT137" i="34"/>
  <c r="BB137" i="34"/>
  <c r="AL138" i="34"/>
  <c r="AT34" i="34"/>
  <c r="AL35" i="34"/>
  <c r="BB34" i="34"/>
  <c r="AQ135" i="33"/>
  <c r="AY135" i="33"/>
  <c r="AI136" i="33"/>
  <c r="AY34" i="33"/>
  <c r="AI35" i="33"/>
  <c r="AQ34" i="33"/>
  <c r="AN33" i="33"/>
  <c r="AV33" i="33"/>
  <c r="AF34" i="33"/>
  <c r="BC135" i="33"/>
  <c r="AM136" i="33"/>
  <c r="AU135" i="33"/>
  <c r="AO33" i="33"/>
  <c r="AW33" i="33"/>
  <c r="AG34" i="33"/>
  <c r="AR135" i="33"/>
  <c r="AZ135" i="33"/>
  <c r="AJ136" i="33"/>
  <c r="AP135" i="33"/>
  <c r="AX135" i="33"/>
  <c r="AH136" i="33"/>
  <c r="AO135" i="33"/>
  <c r="AW135" i="33"/>
  <c r="AG136" i="33"/>
  <c r="BA34" i="33"/>
  <c r="AK35" i="33"/>
  <c r="AS34" i="33"/>
  <c r="AL35" i="33"/>
  <c r="AT34" i="33"/>
  <c r="BB34" i="33"/>
  <c r="AM35" i="33"/>
  <c r="AU34" i="33"/>
  <c r="BC34" i="33"/>
  <c r="BB136" i="33"/>
  <c r="AL137" i="33"/>
  <c r="AT136" i="33"/>
  <c r="AZ33" i="33"/>
  <c r="AJ34" i="33"/>
  <c r="AR33" i="33"/>
  <c r="BA135" i="33"/>
  <c r="AK136" i="33"/>
  <c r="AS135" i="33"/>
  <c r="AX33" i="33"/>
  <c r="AH34" i="33"/>
  <c r="AP33" i="33"/>
  <c r="AF137" i="33"/>
  <c r="AN136" i="33"/>
  <c r="AV136" i="33"/>
  <c r="AW135" i="32"/>
  <c r="AG136" i="32"/>
  <c r="AO135" i="32"/>
  <c r="BC33" i="32"/>
  <c r="AM34" i="32"/>
  <c r="AU33" i="32"/>
  <c r="AL136" i="32"/>
  <c r="AT135" i="32"/>
  <c r="BB135" i="32"/>
  <c r="AZ34" i="32"/>
  <c r="AJ35" i="32"/>
  <c r="AR34" i="32"/>
  <c r="AX34" i="32"/>
  <c r="AH35" i="32"/>
  <c r="AP34" i="32"/>
  <c r="AX135" i="32"/>
  <c r="AP135" i="32"/>
  <c r="AH136" i="32"/>
  <c r="AM137" i="32"/>
  <c r="BC136" i="32"/>
  <c r="AU136" i="32"/>
  <c r="BB35" i="32"/>
  <c r="AL36" i="32"/>
  <c r="AT35" i="32"/>
  <c r="AK34" i="32"/>
  <c r="AS33" i="32"/>
  <c r="BA33" i="32"/>
  <c r="AN34" i="32"/>
  <c r="AV34" i="32"/>
  <c r="AF35" i="32"/>
  <c r="AQ34" i="32"/>
  <c r="AY34" i="32"/>
  <c r="AI35" i="32"/>
  <c r="AY137" i="32"/>
  <c r="AI138" i="32"/>
  <c r="AQ137" i="32"/>
  <c r="AZ136" i="32"/>
  <c r="AJ137" i="32"/>
  <c r="AR136" i="32"/>
  <c r="AW34" i="32"/>
  <c r="AG35" i="32"/>
  <c r="AO34" i="32"/>
  <c r="AN135" i="32"/>
  <c r="AV135" i="32"/>
  <c r="AF136" i="32"/>
  <c r="BA136" i="32"/>
  <c r="AK137" i="32"/>
  <c r="AS136" i="32"/>
  <c r="AR136" i="31"/>
  <c r="AJ137" i="31"/>
  <c r="AZ136" i="31"/>
  <c r="AL36" i="31"/>
  <c r="BB35" i="31"/>
  <c r="AT35" i="31"/>
  <c r="AH137" i="31"/>
  <c r="AP136" i="31"/>
  <c r="AX136" i="31"/>
  <c r="AG35" i="31"/>
  <c r="AW34" i="31"/>
  <c r="AO34" i="31"/>
  <c r="AI36" i="31"/>
  <c r="AQ35" i="31"/>
  <c r="AY35" i="31"/>
  <c r="BC35" i="31"/>
  <c r="AU35" i="31"/>
  <c r="AM36" i="31"/>
  <c r="AK56" i="31"/>
  <c r="AS55" i="31"/>
  <c r="BA55" i="31"/>
  <c r="AZ35" i="31"/>
  <c r="AR35" i="31"/>
  <c r="AJ36" i="31"/>
  <c r="BA135" i="31"/>
  <c r="AK136" i="31"/>
  <c r="AS135" i="31"/>
  <c r="AG136" i="31"/>
  <c r="AO135" i="31"/>
  <c r="AW135" i="31"/>
  <c r="AX47" i="31"/>
  <c r="AH48" i="31"/>
  <c r="AP47" i="31"/>
  <c r="AM136" i="31"/>
  <c r="BC135" i="31"/>
  <c r="AU135" i="31"/>
  <c r="AL138" i="31"/>
  <c r="AT137" i="31"/>
  <c r="BB137" i="31"/>
  <c r="AF136" i="31"/>
  <c r="AN135" i="31"/>
  <c r="AV135" i="31"/>
  <c r="AY136" i="31"/>
  <c r="AI137" i="31"/>
  <c r="AQ136" i="31"/>
  <c r="AR135" i="30"/>
  <c r="AJ136" i="30"/>
  <c r="AZ135" i="30"/>
  <c r="AT135" i="30"/>
  <c r="BB135" i="30"/>
  <c r="AL136" i="30"/>
  <c r="AI136" i="30"/>
  <c r="AQ135" i="30"/>
  <c r="AY135" i="30"/>
  <c r="AL35" i="30"/>
  <c r="BB34" i="30"/>
  <c r="AT34" i="30"/>
  <c r="AS135" i="30"/>
  <c r="AK136" i="30"/>
  <c r="BA135" i="30"/>
  <c r="AW137" i="30"/>
  <c r="AG138" i="30"/>
  <c r="AO137" i="30"/>
  <c r="AU33" i="30"/>
  <c r="BC33" i="30"/>
  <c r="AM34" i="30"/>
  <c r="AX137" i="30"/>
  <c r="AP137" i="30"/>
  <c r="AH138" i="30"/>
  <c r="AI35" i="30"/>
  <c r="AQ34" i="30"/>
  <c r="AY34" i="30"/>
  <c r="AV33" i="30"/>
  <c r="AN33" i="30"/>
  <c r="AF34" i="30"/>
  <c r="AW33" i="30"/>
  <c r="AG34" i="30"/>
  <c r="AO33" i="30"/>
  <c r="AX34" i="30"/>
  <c r="AP34" i="30"/>
  <c r="AH35" i="30"/>
  <c r="AU135" i="30"/>
  <c r="BC135" i="30"/>
  <c r="AM136" i="30"/>
  <c r="AJ35" i="30"/>
  <c r="AZ34" i="30"/>
  <c r="AR34" i="30"/>
  <c r="AK35" i="30"/>
  <c r="BA34" i="30"/>
  <c r="AS34" i="30"/>
  <c r="AF138" i="30"/>
  <c r="AV137" i="30"/>
  <c r="AN137" i="30"/>
  <c r="BA136" i="29"/>
  <c r="AK137" i="29"/>
  <c r="AS136" i="29"/>
  <c r="AW33" i="29"/>
  <c r="AG34" i="29"/>
  <c r="AO33" i="29"/>
  <c r="AM155" i="29"/>
  <c r="AU154" i="29"/>
  <c r="BC154" i="29"/>
  <c r="AN135" i="29"/>
  <c r="AF136" i="29"/>
  <c r="AV135" i="29"/>
  <c r="BB135" i="29"/>
  <c r="AL136" i="29"/>
  <c r="AT135" i="29"/>
  <c r="AZ33" i="29"/>
  <c r="AJ34" i="29"/>
  <c r="AR33" i="29"/>
  <c r="AP136" i="29"/>
  <c r="AX136" i="29"/>
  <c r="AH137" i="29"/>
  <c r="AO137" i="29"/>
  <c r="AW137" i="29"/>
  <c r="AG138" i="29"/>
  <c r="AI34" i="29"/>
  <c r="AY33" i="29"/>
  <c r="AQ33" i="29"/>
  <c r="AU34" i="29"/>
  <c r="BC34" i="29"/>
  <c r="AM35" i="29"/>
  <c r="AY135" i="29"/>
  <c r="AI136" i="29"/>
  <c r="AQ135" i="29"/>
  <c r="AL34" i="29"/>
  <c r="AT33" i="29"/>
  <c r="BB33" i="29"/>
  <c r="AX33" i="29"/>
  <c r="AH34" i="29"/>
  <c r="AP33" i="29"/>
  <c r="AZ135" i="29"/>
  <c r="AJ136" i="29"/>
  <c r="AR135" i="29"/>
  <c r="AK34" i="29"/>
  <c r="BA33" i="29"/>
  <c r="AS33" i="29"/>
  <c r="AV33" i="29"/>
  <c r="AF34" i="29"/>
  <c r="AN33" i="29"/>
  <c r="BB135" i="28"/>
  <c r="AL136" i="28"/>
  <c r="AT135" i="28"/>
  <c r="AP135" i="28"/>
  <c r="AX135" i="28"/>
  <c r="AH136" i="28"/>
  <c r="AN136" i="28"/>
  <c r="AV136" i="28"/>
  <c r="AF137" i="28"/>
  <c r="AT35" i="28"/>
  <c r="BB35" i="28"/>
  <c r="AL36" i="28"/>
  <c r="AW33" i="28"/>
  <c r="AG34" i="28"/>
  <c r="AO33" i="28"/>
  <c r="AX34" i="28"/>
  <c r="AH35" i="28"/>
  <c r="AP34" i="28"/>
  <c r="AZ34" i="28"/>
  <c r="AJ35" i="28"/>
  <c r="AR34" i="28"/>
  <c r="AM50" i="28"/>
  <c r="AU49" i="28"/>
  <c r="BC49" i="28"/>
  <c r="AZ138" i="28"/>
  <c r="AJ139" i="28"/>
  <c r="AR138" i="28"/>
  <c r="AY34" i="28"/>
  <c r="AI35" i="28"/>
  <c r="AQ34" i="28"/>
  <c r="BA135" i="28"/>
  <c r="AK136" i="28"/>
  <c r="AS135" i="28"/>
  <c r="AO135" i="28"/>
  <c r="AW135" i="28"/>
  <c r="AG136" i="28"/>
  <c r="AM139" i="28"/>
  <c r="BC138" i="28"/>
  <c r="AU138" i="28"/>
  <c r="AY137" i="28"/>
  <c r="AQ137" i="28"/>
  <c r="AI138" i="28"/>
  <c r="AK80" i="28"/>
  <c r="BA79" i="28"/>
  <c r="AS79" i="28"/>
  <c r="BC17" i="16"/>
  <c r="AM18" i="16"/>
  <c r="AU17" i="16"/>
  <c r="AW17" i="16"/>
  <c r="AO17" i="16"/>
  <c r="AG18" i="16"/>
  <c r="AY18" i="16"/>
  <c r="AQ18" i="16"/>
  <c r="AI19" i="16"/>
  <c r="AT17" i="16"/>
  <c r="AL18" i="16"/>
  <c r="BB17" i="16"/>
  <c r="AZ18" i="16"/>
  <c r="AJ19" i="16"/>
  <c r="AR18" i="16"/>
  <c r="AH18" i="16"/>
  <c r="AP17" i="16"/>
  <c r="AX17" i="16"/>
  <c r="AF18" i="16"/>
  <c r="AV17" i="16"/>
  <c r="AN17" i="16"/>
  <c r="AK18" i="16"/>
  <c r="AS17" i="16"/>
  <c r="BA17" i="16"/>
  <c r="V12" i="19"/>
  <c r="D78" i="18" s="1"/>
  <c r="J51" i="19"/>
  <c r="J50" i="19"/>
  <c r="G50" i="19"/>
  <c r="F50" i="19"/>
  <c r="J49" i="19"/>
  <c r="J48" i="19"/>
  <c r="G48" i="19"/>
  <c r="F48" i="19"/>
  <c r="J44" i="19"/>
  <c r="G44" i="19"/>
  <c r="F44" i="19"/>
  <c r="J43" i="19"/>
  <c r="J42" i="19"/>
  <c r="G42" i="19"/>
  <c r="F42" i="19"/>
  <c r="J41" i="19"/>
  <c r="J40" i="19"/>
  <c r="G40" i="19"/>
  <c r="F40" i="19"/>
  <c r="J35" i="19"/>
  <c r="J34" i="19"/>
  <c r="G34" i="19"/>
  <c r="F34" i="19"/>
  <c r="J33" i="19"/>
  <c r="J32" i="19"/>
  <c r="H32" i="19"/>
  <c r="G32" i="19"/>
  <c r="F32" i="19"/>
  <c r="J31" i="19"/>
  <c r="J30" i="19"/>
  <c r="H30" i="19"/>
  <c r="G30" i="19"/>
  <c r="F30" i="19"/>
  <c r="J29" i="19"/>
  <c r="J28" i="19"/>
  <c r="H28" i="19"/>
  <c r="G28" i="19"/>
  <c r="F28" i="19"/>
  <c r="J27" i="19"/>
  <c r="I26" i="19"/>
  <c r="J26" i="19"/>
  <c r="H26" i="19"/>
  <c r="G26" i="19"/>
  <c r="F26" i="19"/>
  <c r="J25" i="19"/>
  <c r="I24" i="19"/>
  <c r="J24" i="19"/>
  <c r="H24" i="19"/>
  <c r="G24" i="19"/>
  <c r="F24" i="19"/>
  <c r="J23" i="19"/>
  <c r="I22" i="19"/>
  <c r="J22" i="19"/>
  <c r="H22" i="19"/>
  <c r="G22" i="19"/>
  <c r="F22" i="19"/>
  <c r="J21" i="19"/>
  <c r="I20" i="19"/>
  <c r="J20" i="19"/>
  <c r="H20" i="19"/>
  <c r="G20" i="19"/>
  <c r="F20" i="19"/>
  <c r="J19" i="19"/>
  <c r="J18" i="19"/>
  <c r="I18" i="19"/>
  <c r="H18" i="19"/>
  <c r="G18" i="19"/>
  <c r="F18" i="19"/>
  <c r="J17" i="19"/>
  <c r="J16" i="19"/>
  <c r="I16" i="19"/>
  <c r="H16" i="19"/>
  <c r="G16" i="19"/>
  <c r="F16" i="19"/>
  <c r="J15" i="19"/>
  <c r="J14" i="19"/>
  <c r="I14" i="19"/>
  <c r="H14" i="19"/>
  <c r="G14" i="19"/>
  <c r="F14" i="19"/>
  <c r="J13" i="19"/>
  <c r="J12" i="19"/>
  <c r="I12" i="19"/>
  <c r="H12" i="19"/>
  <c r="G12" i="19"/>
  <c r="F12" i="19"/>
  <c r="AV34" i="28" l="1"/>
  <c r="AN34" i="28"/>
  <c r="AF35" i="28"/>
  <c r="AN34" i="31"/>
  <c r="AF35" i="31"/>
  <c r="AV34" i="31"/>
  <c r="AD37" i="37"/>
  <c r="V38" i="37"/>
  <c r="Z34" i="37"/>
  <c r="R35" i="37"/>
  <c r="AE35" i="37"/>
  <c r="W36" i="37"/>
  <c r="AA36" i="37"/>
  <c r="S37" i="37"/>
  <c r="T36" i="37"/>
  <c r="AB35" i="37"/>
  <c r="AC36" i="37"/>
  <c r="U37" i="37"/>
  <c r="AF36" i="37"/>
  <c r="X37" i="37"/>
  <c r="AG35" i="37"/>
  <c r="Y36" i="37"/>
  <c r="AW136" i="36"/>
  <c r="AG137" i="36"/>
  <c r="AO136" i="36"/>
  <c r="AL35" i="36"/>
  <c r="AT34" i="36"/>
  <c r="BB34" i="36"/>
  <c r="AX136" i="36"/>
  <c r="AH137" i="36"/>
  <c r="AP136" i="36"/>
  <c r="AQ35" i="36"/>
  <c r="AY35" i="36"/>
  <c r="AI36" i="36"/>
  <c r="AM138" i="36"/>
  <c r="AU137" i="36"/>
  <c r="BC137" i="36"/>
  <c r="AX34" i="36"/>
  <c r="AH35" i="36"/>
  <c r="AP34" i="36"/>
  <c r="AZ142" i="36"/>
  <c r="AJ143" i="36"/>
  <c r="AR142" i="36"/>
  <c r="AN34" i="36"/>
  <c r="AV34" i="36"/>
  <c r="AF35" i="36"/>
  <c r="AY137" i="36"/>
  <c r="AI138" i="36"/>
  <c r="AQ137" i="36"/>
  <c r="AV136" i="36"/>
  <c r="AF137" i="36"/>
  <c r="AN136" i="36"/>
  <c r="AZ35" i="36"/>
  <c r="AJ36" i="36"/>
  <c r="AR35" i="36"/>
  <c r="AL137" i="36"/>
  <c r="AT136" i="36"/>
  <c r="BB136" i="36"/>
  <c r="AS35" i="36"/>
  <c r="BA35" i="36"/>
  <c r="AK36" i="36"/>
  <c r="BC35" i="36"/>
  <c r="AM36" i="36"/>
  <c r="AU35" i="36"/>
  <c r="AK137" i="36"/>
  <c r="AS136" i="36"/>
  <c r="BA136" i="36"/>
  <c r="AG35" i="36"/>
  <c r="AW34" i="36"/>
  <c r="AO34" i="36"/>
  <c r="BA137" i="35"/>
  <c r="AS137" i="35"/>
  <c r="AK138" i="35"/>
  <c r="AK36" i="35"/>
  <c r="AS35" i="35"/>
  <c r="BA35" i="35"/>
  <c r="AH138" i="35"/>
  <c r="AP137" i="35"/>
  <c r="AX137" i="35"/>
  <c r="AG138" i="35"/>
  <c r="AW137" i="35"/>
  <c r="AO137" i="35"/>
  <c r="AZ34" i="35"/>
  <c r="AR34" i="35"/>
  <c r="AJ35" i="35"/>
  <c r="AX35" i="35"/>
  <c r="AP35" i="35"/>
  <c r="AH36" i="35"/>
  <c r="AL36" i="35"/>
  <c r="BB35" i="35"/>
  <c r="AT35" i="35"/>
  <c r="AG35" i="35"/>
  <c r="AO34" i="35"/>
  <c r="AW34" i="35"/>
  <c r="BC138" i="35"/>
  <c r="AU138" i="35"/>
  <c r="AM139" i="35"/>
  <c r="AN35" i="35"/>
  <c r="AF36" i="35"/>
  <c r="AV35" i="35"/>
  <c r="AZ137" i="35"/>
  <c r="AJ138" i="35"/>
  <c r="AR137" i="35"/>
  <c r="AT137" i="35"/>
  <c r="AL138" i="35"/>
  <c r="BB137" i="35"/>
  <c r="AY35" i="35"/>
  <c r="AQ35" i="35"/>
  <c r="AI36" i="35"/>
  <c r="AM35" i="35"/>
  <c r="AU34" i="35"/>
  <c r="BC34" i="35"/>
  <c r="AQ156" i="35"/>
  <c r="AY156" i="35"/>
  <c r="AI157" i="35"/>
  <c r="AN137" i="35"/>
  <c r="AF138" i="35"/>
  <c r="AV137" i="35"/>
  <c r="AT35" i="34"/>
  <c r="BB35" i="34"/>
  <c r="AL36" i="34"/>
  <c r="AG35" i="34"/>
  <c r="AW34" i="34"/>
  <c r="AO34" i="34"/>
  <c r="AZ35" i="34"/>
  <c r="AJ36" i="34"/>
  <c r="AR35" i="34"/>
  <c r="AO153" i="34"/>
  <c r="AW153" i="34"/>
  <c r="AG154" i="34"/>
  <c r="AY138" i="34"/>
  <c r="AQ138" i="34"/>
  <c r="AI139" i="34"/>
  <c r="AS138" i="34"/>
  <c r="BA138" i="34"/>
  <c r="AK139" i="34"/>
  <c r="BC35" i="34"/>
  <c r="AM36" i="34"/>
  <c r="AU35" i="34"/>
  <c r="AR138" i="34"/>
  <c r="AJ139" i="34"/>
  <c r="AZ138" i="34"/>
  <c r="AY34" i="34"/>
  <c r="AI35" i="34"/>
  <c r="AQ34" i="34"/>
  <c r="AN35" i="34"/>
  <c r="AF36" i="34"/>
  <c r="AV35" i="34"/>
  <c r="AH171" i="34"/>
  <c r="AP170" i="34"/>
  <c r="AX170" i="34"/>
  <c r="AT138" i="34"/>
  <c r="AL139" i="34"/>
  <c r="BB138" i="34"/>
  <c r="AF139" i="34"/>
  <c r="AV138" i="34"/>
  <c r="AN138" i="34"/>
  <c r="AK38" i="34"/>
  <c r="AS37" i="34"/>
  <c r="BA37" i="34"/>
  <c r="AH36" i="34"/>
  <c r="AP35" i="34"/>
  <c r="AX35" i="34"/>
  <c r="AM140" i="34"/>
  <c r="AU139" i="34"/>
  <c r="BC139" i="34"/>
  <c r="AO136" i="33"/>
  <c r="AW136" i="33"/>
  <c r="AG137" i="33"/>
  <c r="BB137" i="33"/>
  <c r="AL138" i="33"/>
  <c r="AT137" i="33"/>
  <c r="BC136" i="33"/>
  <c r="AM137" i="33"/>
  <c r="AU136" i="33"/>
  <c r="AF138" i="33"/>
  <c r="AN137" i="33"/>
  <c r="AV137" i="33"/>
  <c r="AN34" i="33"/>
  <c r="AV34" i="33"/>
  <c r="AF35" i="33"/>
  <c r="BC35" i="33"/>
  <c r="AM36" i="33"/>
  <c r="AU35" i="33"/>
  <c r="AR136" i="33"/>
  <c r="AZ136" i="33"/>
  <c r="AJ137" i="33"/>
  <c r="AY35" i="33"/>
  <c r="AQ35" i="33"/>
  <c r="AI36" i="33"/>
  <c r="AL36" i="33"/>
  <c r="AT35" i="33"/>
  <c r="BB35" i="33"/>
  <c r="AO34" i="33"/>
  <c r="AW34" i="33"/>
  <c r="AG35" i="33"/>
  <c r="AQ136" i="33"/>
  <c r="AY136" i="33"/>
  <c r="AI137" i="33"/>
  <c r="AX34" i="33"/>
  <c r="AH35" i="33"/>
  <c r="AP34" i="33"/>
  <c r="BA136" i="33"/>
  <c r="AK137" i="33"/>
  <c r="AS136" i="33"/>
  <c r="AZ34" i="33"/>
  <c r="AJ35" i="33"/>
  <c r="AR34" i="33"/>
  <c r="BA35" i="33"/>
  <c r="AK36" i="33"/>
  <c r="AS35" i="33"/>
  <c r="AP136" i="33"/>
  <c r="AX136" i="33"/>
  <c r="AH137" i="33"/>
  <c r="AN136" i="32"/>
  <c r="AF137" i="32"/>
  <c r="AV136" i="32"/>
  <c r="AQ35" i="32"/>
  <c r="AY35" i="32"/>
  <c r="AI36" i="32"/>
  <c r="AY138" i="32"/>
  <c r="AQ138" i="32"/>
  <c r="AL137" i="32"/>
  <c r="BB136" i="32"/>
  <c r="AT136" i="32"/>
  <c r="AZ35" i="32"/>
  <c r="AR35" i="32"/>
  <c r="AJ36" i="32"/>
  <c r="AX136" i="32"/>
  <c r="AH137" i="32"/>
  <c r="AP136" i="32"/>
  <c r="BC34" i="32"/>
  <c r="AM35" i="32"/>
  <c r="AU34" i="32"/>
  <c r="AF36" i="32"/>
  <c r="AN35" i="32"/>
  <c r="AV35" i="32"/>
  <c r="BB36" i="32"/>
  <c r="AT36" i="32"/>
  <c r="AL37" i="32"/>
  <c r="AO35" i="32"/>
  <c r="AW35" i="32"/>
  <c r="AG36" i="32"/>
  <c r="AP35" i="32"/>
  <c r="AX35" i="32"/>
  <c r="AH36" i="32"/>
  <c r="AG137" i="32"/>
  <c r="AO136" i="32"/>
  <c r="AW136" i="32"/>
  <c r="AK138" i="32"/>
  <c r="AS137" i="32"/>
  <c r="BA137" i="32"/>
  <c r="AM138" i="32"/>
  <c r="AU137" i="32"/>
  <c r="BC137" i="32"/>
  <c r="AZ137" i="32"/>
  <c r="AJ138" i="32"/>
  <c r="AR137" i="32"/>
  <c r="BA34" i="32"/>
  <c r="AK35" i="32"/>
  <c r="AS34" i="32"/>
  <c r="AK57" i="31"/>
  <c r="AS56" i="31"/>
  <c r="BA56" i="31"/>
  <c r="AG36" i="31"/>
  <c r="AO35" i="31"/>
  <c r="AW35" i="31"/>
  <c r="AX48" i="31"/>
  <c r="AP48" i="31"/>
  <c r="AH49" i="31"/>
  <c r="AF137" i="31"/>
  <c r="AV136" i="31"/>
  <c r="AN136" i="31"/>
  <c r="AG137" i="31"/>
  <c r="AO136" i="31"/>
  <c r="AW136" i="31"/>
  <c r="AX137" i="31"/>
  <c r="AP137" i="31"/>
  <c r="AH138" i="31"/>
  <c r="BB138" i="31"/>
  <c r="AL139" i="31"/>
  <c r="AT138" i="31"/>
  <c r="AY36" i="31"/>
  <c r="AI37" i="31"/>
  <c r="AQ36" i="31"/>
  <c r="AL37" i="31"/>
  <c r="AT36" i="31"/>
  <c r="BB36" i="31"/>
  <c r="AY137" i="31"/>
  <c r="AI138" i="31"/>
  <c r="AQ137" i="31"/>
  <c r="AM37" i="31"/>
  <c r="AU36" i="31"/>
  <c r="BC36" i="31"/>
  <c r="AK137" i="31"/>
  <c r="AS136" i="31"/>
  <c r="BA136" i="31"/>
  <c r="AZ36" i="31"/>
  <c r="AJ37" i="31"/>
  <c r="AR36" i="31"/>
  <c r="AR137" i="31"/>
  <c r="AZ137" i="31"/>
  <c r="AJ138" i="31"/>
  <c r="AM137" i="31"/>
  <c r="AU136" i="31"/>
  <c r="BC136" i="31"/>
  <c r="AX35" i="30"/>
  <c r="AP35" i="30"/>
  <c r="AH36" i="30"/>
  <c r="AL36" i="30"/>
  <c r="AT35" i="30"/>
  <c r="BB35" i="30"/>
  <c r="AK36" i="30"/>
  <c r="BA35" i="30"/>
  <c r="AS35" i="30"/>
  <c r="AW138" i="30"/>
  <c r="AG139" i="30"/>
  <c r="AO138" i="30"/>
  <c r="AF139" i="30"/>
  <c r="AN138" i="30"/>
  <c r="AV138" i="30"/>
  <c r="AI137" i="30"/>
  <c r="AQ136" i="30"/>
  <c r="AY136" i="30"/>
  <c r="AV34" i="30"/>
  <c r="AF35" i="30"/>
  <c r="AN34" i="30"/>
  <c r="AJ36" i="30"/>
  <c r="AZ35" i="30"/>
  <c r="AR35" i="30"/>
  <c r="AU34" i="30"/>
  <c r="BC34" i="30"/>
  <c r="AM35" i="30"/>
  <c r="AU136" i="30"/>
  <c r="AM137" i="30"/>
  <c r="BC136" i="30"/>
  <c r="AL137" i="30"/>
  <c r="AT136" i="30"/>
  <c r="BB136" i="30"/>
  <c r="AK137" i="30"/>
  <c r="AS136" i="30"/>
  <c r="BA136" i="30"/>
  <c r="AR136" i="30"/>
  <c r="AJ137" i="30"/>
  <c r="AZ136" i="30"/>
  <c r="AX138" i="30"/>
  <c r="AH139" i="30"/>
  <c r="AP138" i="30"/>
  <c r="AW34" i="30"/>
  <c r="AG35" i="30"/>
  <c r="AO34" i="30"/>
  <c r="AI36" i="30"/>
  <c r="AQ35" i="30"/>
  <c r="AY35" i="30"/>
  <c r="AN136" i="29"/>
  <c r="AV136" i="29"/>
  <c r="AF137" i="29"/>
  <c r="AL35" i="29"/>
  <c r="BB34" i="29"/>
  <c r="AT34" i="29"/>
  <c r="AF35" i="29"/>
  <c r="AN34" i="29"/>
  <c r="AV34" i="29"/>
  <c r="AO138" i="29"/>
  <c r="AW138" i="29"/>
  <c r="AG139" i="29"/>
  <c r="AJ35" i="29"/>
  <c r="AR34" i="29"/>
  <c r="AZ34" i="29"/>
  <c r="AM156" i="29"/>
  <c r="AU155" i="29"/>
  <c r="BC155" i="29"/>
  <c r="AZ136" i="29"/>
  <c r="AJ137" i="29"/>
  <c r="AR136" i="29"/>
  <c r="AX34" i="29"/>
  <c r="AH35" i="29"/>
  <c r="AP34" i="29"/>
  <c r="BB136" i="29"/>
  <c r="AL137" i="29"/>
  <c r="AT136" i="29"/>
  <c r="BA137" i="29"/>
  <c r="AK138" i="29"/>
  <c r="AS137" i="29"/>
  <c r="AP137" i="29"/>
  <c r="AX137" i="29"/>
  <c r="AH138" i="29"/>
  <c r="AY136" i="29"/>
  <c r="AI137" i="29"/>
  <c r="AQ136" i="29"/>
  <c r="AK35" i="29"/>
  <c r="BA34" i="29"/>
  <c r="AS34" i="29"/>
  <c r="AU35" i="29"/>
  <c r="AM36" i="29"/>
  <c r="BC35" i="29"/>
  <c r="AW34" i="29"/>
  <c r="AG35" i="29"/>
  <c r="AO34" i="29"/>
  <c r="AI35" i="29"/>
  <c r="AQ34" i="29"/>
  <c r="AY34" i="29"/>
  <c r="BA136" i="28"/>
  <c r="AK137" i="28"/>
  <c r="AS136" i="28"/>
  <c r="AN137" i="28"/>
  <c r="AV137" i="28"/>
  <c r="AF138" i="28"/>
  <c r="AJ36" i="28"/>
  <c r="AR35" i="28"/>
  <c r="AZ35" i="28"/>
  <c r="AY138" i="28"/>
  <c r="AI139" i="28"/>
  <c r="AQ138" i="28"/>
  <c r="AP136" i="28"/>
  <c r="AX136" i="28"/>
  <c r="AH137" i="28"/>
  <c r="BB136" i="28"/>
  <c r="AL137" i="28"/>
  <c r="AT136" i="28"/>
  <c r="AH36" i="28"/>
  <c r="AP35" i="28"/>
  <c r="AX35" i="28"/>
  <c r="AZ139" i="28"/>
  <c r="AJ140" i="28"/>
  <c r="AR139" i="28"/>
  <c r="AM140" i="28"/>
  <c r="AU139" i="28"/>
  <c r="BC139" i="28"/>
  <c r="AO136" i="28"/>
  <c r="AW136" i="28"/>
  <c r="AG137" i="28"/>
  <c r="BB36" i="28"/>
  <c r="AT36" i="28"/>
  <c r="AL37" i="28"/>
  <c r="AK81" i="28"/>
  <c r="AS80" i="28"/>
  <c r="BA80" i="28"/>
  <c r="AY35" i="28"/>
  <c r="AI36" i="28"/>
  <c r="AQ35" i="28"/>
  <c r="AW34" i="28"/>
  <c r="AO34" i="28"/>
  <c r="AG35" i="28"/>
  <c r="AM51" i="28"/>
  <c r="AU50" i="28"/>
  <c r="BC50" i="28"/>
  <c r="AT18" i="16"/>
  <c r="BB18" i="16"/>
  <c r="AL19" i="16"/>
  <c r="AY19" i="16"/>
  <c r="AQ19" i="16"/>
  <c r="AI20" i="16"/>
  <c r="AS18" i="16"/>
  <c r="AK19" i="16"/>
  <c r="BA18" i="16"/>
  <c r="AH19" i="16"/>
  <c r="AP18" i="16"/>
  <c r="AX18" i="16"/>
  <c r="AZ19" i="16"/>
  <c r="AJ20" i="16"/>
  <c r="AR19" i="16"/>
  <c r="BC18" i="16"/>
  <c r="AM19" i="16"/>
  <c r="AU18" i="16"/>
  <c r="AF19" i="16"/>
  <c r="AV18" i="16"/>
  <c r="AN18" i="16"/>
  <c r="AW18" i="16"/>
  <c r="AG19" i="16"/>
  <c r="AO18" i="16"/>
  <c r="D77" i="18"/>
  <c r="D76" i="18"/>
  <c r="H34" i="19"/>
  <c r="H40" i="19"/>
  <c r="H42" i="19"/>
  <c r="H44" i="19"/>
  <c r="H48" i="19"/>
  <c r="H50" i="19"/>
  <c r="I28" i="19"/>
  <c r="I30" i="19"/>
  <c r="I32" i="19"/>
  <c r="I34" i="19"/>
  <c r="I40" i="19"/>
  <c r="I42" i="19"/>
  <c r="I44" i="19"/>
  <c r="I48" i="19"/>
  <c r="I50" i="19"/>
  <c r="F13" i="19"/>
  <c r="F17" i="19"/>
  <c r="F21" i="19"/>
  <c r="F25" i="19"/>
  <c r="F29" i="19"/>
  <c r="F33" i="19"/>
  <c r="F41" i="19"/>
  <c r="F43" i="19"/>
  <c r="F49" i="19"/>
  <c r="F51" i="19"/>
  <c r="F15" i="19"/>
  <c r="F19" i="19"/>
  <c r="F23" i="19"/>
  <c r="F27" i="19"/>
  <c r="F31" i="19"/>
  <c r="F35" i="19"/>
  <c r="G13" i="19"/>
  <c r="G15" i="19"/>
  <c r="G17" i="19"/>
  <c r="G19" i="19"/>
  <c r="G21" i="19"/>
  <c r="G23" i="19"/>
  <c r="G25" i="19"/>
  <c r="G27" i="19"/>
  <c r="G29" i="19"/>
  <c r="G31" i="19"/>
  <c r="G33" i="19"/>
  <c r="G35" i="19"/>
  <c r="G41" i="19"/>
  <c r="G43" i="19"/>
  <c r="G49" i="19"/>
  <c r="G51" i="19"/>
  <c r="H13" i="19"/>
  <c r="H15" i="19"/>
  <c r="H17" i="19"/>
  <c r="H19" i="19"/>
  <c r="H21" i="19"/>
  <c r="H23" i="19"/>
  <c r="H25" i="19"/>
  <c r="H27" i="19"/>
  <c r="H29" i="19"/>
  <c r="H31" i="19"/>
  <c r="H33" i="19"/>
  <c r="H35" i="19"/>
  <c r="H41" i="19"/>
  <c r="H43" i="19"/>
  <c r="H49" i="19"/>
  <c r="H51" i="19"/>
  <c r="I13" i="19"/>
  <c r="I15" i="19"/>
  <c r="I17" i="19"/>
  <c r="I19" i="19"/>
  <c r="I21" i="19"/>
  <c r="I23" i="19"/>
  <c r="I25" i="19"/>
  <c r="I27" i="19"/>
  <c r="I29" i="19"/>
  <c r="I31" i="19"/>
  <c r="I33" i="19"/>
  <c r="I35" i="19"/>
  <c r="I41" i="19"/>
  <c r="I43" i="19"/>
  <c r="I49" i="19"/>
  <c r="I51" i="19"/>
  <c r="AV35" i="31" l="1"/>
  <c r="AF36" i="31"/>
  <c r="AN35" i="31"/>
  <c r="AV35" i="28"/>
  <c r="AF36" i="28"/>
  <c r="AN35" i="28"/>
  <c r="AC37" i="37"/>
  <c r="U38" i="37"/>
  <c r="AB36" i="37"/>
  <c r="T37" i="37"/>
  <c r="S38" i="37"/>
  <c r="AA37" i="37"/>
  <c r="W37" i="37"/>
  <c r="AE36" i="37"/>
  <c r="AG36" i="37"/>
  <c r="Y37" i="37"/>
  <c r="R36" i="37"/>
  <c r="Z35" i="37"/>
  <c r="AF37" i="37"/>
  <c r="X38" i="37"/>
  <c r="V39" i="37"/>
  <c r="AD38" i="37"/>
  <c r="AN35" i="36"/>
  <c r="AF36" i="36"/>
  <c r="AV35" i="36"/>
  <c r="AI37" i="36"/>
  <c r="AQ36" i="36"/>
  <c r="AY36" i="36"/>
  <c r="AZ36" i="36"/>
  <c r="AJ37" i="36"/>
  <c r="AR36" i="36"/>
  <c r="AZ143" i="36"/>
  <c r="AJ144" i="36"/>
  <c r="AR143" i="36"/>
  <c r="AX137" i="36"/>
  <c r="AH138" i="36"/>
  <c r="AP137" i="36"/>
  <c r="BA137" i="36"/>
  <c r="AK138" i="36"/>
  <c r="AS137" i="36"/>
  <c r="AG36" i="36"/>
  <c r="AO35" i="36"/>
  <c r="AW35" i="36"/>
  <c r="AU36" i="36"/>
  <c r="BC36" i="36"/>
  <c r="AM37" i="36"/>
  <c r="AN137" i="36"/>
  <c r="AV137" i="36"/>
  <c r="AF138" i="36"/>
  <c r="AP35" i="36"/>
  <c r="AX35" i="36"/>
  <c r="AH36" i="36"/>
  <c r="AL138" i="36"/>
  <c r="BB137" i="36"/>
  <c r="AT137" i="36"/>
  <c r="BB35" i="36"/>
  <c r="AL36" i="36"/>
  <c r="AT35" i="36"/>
  <c r="AS36" i="36"/>
  <c r="AK37" i="36"/>
  <c r="BA36" i="36"/>
  <c r="AQ138" i="36"/>
  <c r="AY138" i="36"/>
  <c r="AI139" i="36"/>
  <c r="AO137" i="36"/>
  <c r="AW137" i="36"/>
  <c r="AG138" i="36"/>
  <c r="BC138" i="36"/>
  <c r="AM139" i="36"/>
  <c r="AU138" i="36"/>
  <c r="AV138" i="35"/>
  <c r="AN138" i="35"/>
  <c r="AF139" i="35"/>
  <c r="AT138" i="35"/>
  <c r="BB138" i="35"/>
  <c r="AL139" i="35"/>
  <c r="AW35" i="35"/>
  <c r="AG36" i="35"/>
  <c r="AO35" i="35"/>
  <c r="AO138" i="35"/>
  <c r="AW138" i="35"/>
  <c r="AG139" i="35"/>
  <c r="AQ157" i="35"/>
  <c r="AY157" i="35"/>
  <c r="AI158" i="35"/>
  <c r="AJ139" i="35"/>
  <c r="AR138" i="35"/>
  <c r="AZ138" i="35"/>
  <c r="AL37" i="35"/>
  <c r="AT36" i="35"/>
  <c r="BB36" i="35"/>
  <c r="AH139" i="35"/>
  <c r="AP138" i="35"/>
  <c r="AX138" i="35"/>
  <c r="AX36" i="35"/>
  <c r="AP36" i="35"/>
  <c r="AH37" i="35"/>
  <c r="AN36" i="35"/>
  <c r="AV36" i="35"/>
  <c r="AF37" i="35"/>
  <c r="AM36" i="35"/>
  <c r="BC35" i="35"/>
  <c r="AU35" i="35"/>
  <c r="AK37" i="35"/>
  <c r="AS36" i="35"/>
  <c r="BA36" i="35"/>
  <c r="AY36" i="35"/>
  <c r="AQ36" i="35"/>
  <c r="AI37" i="35"/>
  <c r="AM140" i="35"/>
  <c r="AU139" i="35"/>
  <c r="BC139" i="35"/>
  <c r="AZ35" i="35"/>
  <c r="AR35" i="35"/>
  <c r="AJ36" i="35"/>
  <c r="AK139" i="35"/>
  <c r="AS138" i="35"/>
  <c r="BA138" i="35"/>
  <c r="AT139" i="34"/>
  <c r="AL140" i="34"/>
  <c r="BB139" i="34"/>
  <c r="AR139" i="34"/>
  <c r="AJ140" i="34"/>
  <c r="AZ139" i="34"/>
  <c r="BC140" i="34"/>
  <c r="AM141" i="34"/>
  <c r="AU140" i="34"/>
  <c r="AU36" i="34"/>
  <c r="BC36" i="34"/>
  <c r="AM37" i="34"/>
  <c r="AZ36" i="34"/>
  <c r="AJ37" i="34"/>
  <c r="AR36" i="34"/>
  <c r="AO154" i="34"/>
  <c r="AW154" i="34"/>
  <c r="AH172" i="34"/>
  <c r="AP171" i="34"/>
  <c r="AX171" i="34"/>
  <c r="AS139" i="34"/>
  <c r="BA139" i="34"/>
  <c r="AK140" i="34"/>
  <c r="AH37" i="34"/>
  <c r="AP36" i="34"/>
  <c r="AX36" i="34"/>
  <c r="AN36" i="34"/>
  <c r="AF37" i="34"/>
  <c r="AV36" i="34"/>
  <c r="AK39" i="34"/>
  <c r="AS38" i="34"/>
  <c r="BA38" i="34"/>
  <c r="AO35" i="34"/>
  <c r="AW35" i="34"/>
  <c r="AG36" i="34"/>
  <c r="AY139" i="34"/>
  <c r="AQ139" i="34"/>
  <c r="AI140" i="34"/>
  <c r="AT36" i="34"/>
  <c r="BB36" i="34"/>
  <c r="AL37" i="34"/>
  <c r="AY35" i="34"/>
  <c r="AI36" i="34"/>
  <c r="AQ35" i="34"/>
  <c r="AF140" i="34"/>
  <c r="AV139" i="34"/>
  <c r="AN139" i="34"/>
  <c r="AX35" i="33"/>
  <c r="AH36" i="33"/>
  <c r="AP35" i="33"/>
  <c r="AF139" i="33"/>
  <c r="AN138" i="33"/>
  <c r="AV138" i="33"/>
  <c r="AY36" i="33"/>
  <c r="AQ36" i="33"/>
  <c r="AI37" i="33"/>
  <c r="AP137" i="33"/>
  <c r="AX137" i="33"/>
  <c r="AH138" i="33"/>
  <c r="BA36" i="33"/>
  <c r="AK37" i="33"/>
  <c r="AS36" i="33"/>
  <c r="AO35" i="33"/>
  <c r="AW35" i="33"/>
  <c r="AG36" i="33"/>
  <c r="AZ35" i="33"/>
  <c r="AJ36" i="33"/>
  <c r="AR35" i="33"/>
  <c r="AM37" i="33"/>
  <c r="BC36" i="33"/>
  <c r="AU36" i="33"/>
  <c r="BB138" i="33"/>
  <c r="AL139" i="33"/>
  <c r="AT138" i="33"/>
  <c r="AR137" i="33"/>
  <c r="AZ137" i="33"/>
  <c r="AJ138" i="33"/>
  <c r="AN35" i="33"/>
  <c r="AV35" i="33"/>
  <c r="AF36" i="33"/>
  <c r="AO137" i="33"/>
  <c r="AW137" i="33"/>
  <c r="AG138" i="33"/>
  <c r="AI138" i="33"/>
  <c r="AQ137" i="33"/>
  <c r="AY137" i="33"/>
  <c r="BA137" i="33"/>
  <c r="AK138" i="33"/>
  <c r="AS137" i="33"/>
  <c r="BC137" i="33"/>
  <c r="AM138" i="33"/>
  <c r="AU137" i="33"/>
  <c r="AL37" i="33"/>
  <c r="AT36" i="33"/>
  <c r="BB36" i="33"/>
  <c r="AW137" i="32"/>
  <c r="AG138" i="32"/>
  <c r="AO137" i="32"/>
  <c r="AF37" i="32"/>
  <c r="AN36" i="32"/>
  <c r="AV36" i="32"/>
  <c r="AL138" i="32"/>
  <c r="AT137" i="32"/>
  <c r="BB137" i="32"/>
  <c r="AY139" i="32"/>
  <c r="AI140" i="32"/>
  <c r="AQ139" i="32"/>
  <c r="AZ138" i="32"/>
  <c r="AR138" i="32"/>
  <c r="AG37" i="32"/>
  <c r="AO36" i="32"/>
  <c r="AW36" i="32"/>
  <c r="AQ36" i="32"/>
  <c r="AY36" i="32"/>
  <c r="AI37" i="32"/>
  <c r="BC35" i="32"/>
  <c r="AM36" i="32"/>
  <c r="AU35" i="32"/>
  <c r="AX137" i="32"/>
  <c r="AP137" i="32"/>
  <c r="AH138" i="32"/>
  <c r="BC138" i="32"/>
  <c r="AU138" i="32"/>
  <c r="AT37" i="32"/>
  <c r="BB37" i="32"/>
  <c r="AL38" i="32"/>
  <c r="AR36" i="32"/>
  <c r="AZ36" i="32"/>
  <c r="AJ37" i="32"/>
  <c r="AN137" i="32"/>
  <c r="AV137" i="32"/>
  <c r="AF138" i="32"/>
  <c r="BA35" i="32"/>
  <c r="AK36" i="32"/>
  <c r="AS35" i="32"/>
  <c r="AH37" i="32"/>
  <c r="AP36" i="32"/>
  <c r="AX36" i="32"/>
  <c r="BA138" i="32"/>
  <c r="AS138" i="32"/>
  <c r="BA137" i="31"/>
  <c r="AK138" i="31"/>
  <c r="AS137" i="31"/>
  <c r="AF138" i="31"/>
  <c r="AV137" i="31"/>
  <c r="AN137" i="31"/>
  <c r="AZ37" i="31"/>
  <c r="AR37" i="31"/>
  <c r="AJ38" i="31"/>
  <c r="AX49" i="31"/>
  <c r="AP49" i="31"/>
  <c r="AH50" i="31"/>
  <c r="AI38" i="31"/>
  <c r="AQ37" i="31"/>
  <c r="AY37" i="31"/>
  <c r="BB139" i="31"/>
  <c r="AL140" i="31"/>
  <c r="AT139" i="31"/>
  <c r="AM138" i="31"/>
  <c r="AU137" i="31"/>
  <c r="BC137" i="31"/>
  <c r="BC37" i="31"/>
  <c r="AM38" i="31"/>
  <c r="AU37" i="31"/>
  <c r="AR138" i="31"/>
  <c r="AZ138" i="31"/>
  <c r="AJ139" i="31"/>
  <c r="AH139" i="31"/>
  <c r="AP138" i="31"/>
  <c r="AX138" i="31"/>
  <c r="AY138" i="31"/>
  <c r="AQ138" i="31"/>
  <c r="AI139" i="31"/>
  <c r="AG37" i="31"/>
  <c r="AW36" i="31"/>
  <c r="AO36" i="31"/>
  <c r="AL38" i="31"/>
  <c r="BB37" i="31"/>
  <c r="AT37" i="31"/>
  <c r="AW137" i="31"/>
  <c r="AG138" i="31"/>
  <c r="AO137" i="31"/>
  <c r="AK58" i="31"/>
  <c r="AS57" i="31"/>
  <c r="BA57" i="31"/>
  <c r="AW35" i="30"/>
  <c r="AO35" i="30"/>
  <c r="AG36" i="30"/>
  <c r="AV35" i="30"/>
  <c r="AN35" i="30"/>
  <c r="AF36" i="30"/>
  <c r="AK138" i="30"/>
  <c r="AS137" i="30"/>
  <c r="BA137" i="30"/>
  <c r="AJ37" i="30"/>
  <c r="AR36" i="30"/>
  <c r="AZ36" i="30"/>
  <c r="AK37" i="30"/>
  <c r="AS36" i="30"/>
  <c r="BA36" i="30"/>
  <c r="AL37" i="30"/>
  <c r="AT36" i="30"/>
  <c r="BB36" i="30"/>
  <c r="AO139" i="30"/>
  <c r="AG140" i="30"/>
  <c r="AW139" i="30"/>
  <c r="AM138" i="30"/>
  <c r="AU137" i="30"/>
  <c r="BC137" i="30"/>
  <c r="AU35" i="30"/>
  <c r="BC35" i="30"/>
  <c r="AM36" i="30"/>
  <c r="AX36" i="30"/>
  <c r="AP36" i="30"/>
  <c r="AH37" i="30"/>
  <c r="AI37" i="30"/>
  <c r="AQ36" i="30"/>
  <c r="AY36" i="30"/>
  <c r="AL138" i="30"/>
  <c r="AT137" i="30"/>
  <c r="BB137" i="30"/>
  <c r="AP139" i="30"/>
  <c r="AX139" i="30"/>
  <c r="AH140" i="30"/>
  <c r="AR137" i="30"/>
  <c r="AJ138" i="30"/>
  <c r="AZ137" i="30"/>
  <c r="AY137" i="30"/>
  <c r="AI138" i="30"/>
  <c r="AQ137" i="30"/>
  <c r="AF140" i="30"/>
  <c r="AN139" i="30"/>
  <c r="AV139" i="30"/>
  <c r="AX35" i="29"/>
  <c r="AH36" i="29"/>
  <c r="AP35" i="29"/>
  <c r="AW35" i="29"/>
  <c r="AG36" i="29"/>
  <c r="AO35" i="29"/>
  <c r="AV35" i="29"/>
  <c r="AF36" i="29"/>
  <c r="AN35" i="29"/>
  <c r="BA138" i="29"/>
  <c r="AK139" i="29"/>
  <c r="AS138" i="29"/>
  <c r="AY137" i="29"/>
  <c r="AI138" i="29"/>
  <c r="AQ137" i="29"/>
  <c r="AM157" i="29"/>
  <c r="AU156" i="29"/>
  <c r="BC156" i="29"/>
  <c r="AL36" i="29"/>
  <c r="AT35" i="29"/>
  <c r="BB35" i="29"/>
  <c r="AZ137" i="29"/>
  <c r="AJ138" i="29"/>
  <c r="AR137" i="29"/>
  <c r="AN137" i="29"/>
  <c r="AV137" i="29"/>
  <c r="AF138" i="29"/>
  <c r="AO139" i="29"/>
  <c r="AW139" i="29"/>
  <c r="AG140" i="29"/>
  <c r="AI36" i="29"/>
  <c r="AY35" i="29"/>
  <c r="AQ35" i="29"/>
  <c r="AP138" i="29"/>
  <c r="AX138" i="29"/>
  <c r="AH139" i="29"/>
  <c r="AU36" i="29"/>
  <c r="AM37" i="29"/>
  <c r="BC36" i="29"/>
  <c r="BB137" i="29"/>
  <c r="AL138" i="29"/>
  <c r="AT137" i="29"/>
  <c r="AK36" i="29"/>
  <c r="BA35" i="29"/>
  <c r="AS35" i="29"/>
  <c r="AZ35" i="29"/>
  <c r="AJ36" i="29"/>
  <c r="AR35" i="29"/>
  <c r="AY139" i="28"/>
  <c r="AI140" i="28"/>
  <c r="AQ139" i="28"/>
  <c r="AX36" i="28"/>
  <c r="AH37" i="28"/>
  <c r="AP36" i="28"/>
  <c r="AZ36" i="28"/>
  <c r="AR36" i="28"/>
  <c r="AJ37" i="28"/>
  <c r="AM52" i="28"/>
  <c r="AU51" i="28"/>
  <c r="BC51" i="28"/>
  <c r="BB37" i="28"/>
  <c r="AT37" i="28"/>
  <c r="AL38" i="28"/>
  <c r="AO137" i="28"/>
  <c r="AW137" i="28"/>
  <c r="AG138" i="28"/>
  <c r="AN138" i="28"/>
  <c r="AV138" i="28"/>
  <c r="AF139" i="28"/>
  <c r="AY36" i="28"/>
  <c r="AI37" i="28"/>
  <c r="AQ36" i="28"/>
  <c r="BB137" i="28"/>
  <c r="AL138" i="28"/>
  <c r="AT137" i="28"/>
  <c r="AP137" i="28"/>
  <c r="AX137" i="28"/>
  <c r="AH138" i="28"/>
  <c r="AZ140" i="28"/>
  <c r="AJ141" i="28"/>
  <c r="AR140" i="28"/>
  <c r="AW35" i="28"/>
  <c r="AG36" i="28"/>
  <c r="AO35" i="28"/>
  <c r="BA137" i="28"/>
  <c r="AK138" i="28"/>
  <c r="AS137" i="28"/>
  <c r="AK82" i="28"/>
  <c r="BA81" i="28"/>
  <c r="AS81" i="28"/>
  <c r="AM141" i="28"/>
  <c r="AU140" i="28"/>
  <c r="BC140" i="28"/>
  <c r="AH20" i="16"/>
  <c r="AP19" i="16"/>
  <c r="AX19" i="16"/>
  <c r="AV19" i="16"/>
  <c r="AN19" i="16"/>
  <c r="AF20" i="16"/>
  <c r="BA19" i="16"/>
  <c r="AK20" i="16"/>
  <c r="AS19" i="16"/>
  <c r="AW19" i="16"/>
  <c r="AG20" i="16"/>
  <c r="AO19" i="16"/>
  <c r="AT19" i="16"/>
  <c r="BB19" i="16"/>
  <c r="AL20" i="16"/>
  <c r="AY20" i="16"/>
  <c r="AQ20" i="16"/>
  <c r="AI21" i="16"/>
  <c r="BC19" i="16"/>
  <c r="AM20" i="16"/>
  <c r="AU19" i="16"/>
  <c r="AZ20" i="16"/>
  <c r="AJ21" i="16"/>
  <c r="AR20" i="16"/>
  <c r="BC7" i="16"/>
  <c r="AV36" i="28" l="1"/>
  <c r="AN36" i="28"/>
  <c r="AF37" i="28"/>
  <c r="AN36" i="31"/>
  <c r="AV36" i="31"/>
  <c r="AF37" i="31"/>
  <c r="AE37" i="37"/>
  <c r="W38" i="37"/>
  <c r="AA38" i="37"/>
  <c r="S39" i="37"/>
  <c r="V40" i="37"/>
  <c r="AD39" i="37"/>
  <c r="R37" i="37"/>
  <c r="Z36" i="37"/>
  <c r="X39" i="37"/>
  <c r="AF38" i="37"/>
  <c r="AC38" i="37"/>
  <c r="U39" i="37"/>
  <c r="Y38" i="37"/>
  <c r="AG37" i="37"/>
  <c r="AB37" i="37"/>
  <c r="T38" i="37"/>
  <c r="AM38" i="36"/>
  <c r="AU37" i="36"/>
  <c r="BC37" i="36"/>
  <c r="BC139" i="36"/>
  <c r="AM140" i="36"/>
  <c r="AU139" i="36"/>
  <c r="AT36" i="36"/>
  <c r="BB36" i="36"/>
  <c r="AL37" i="36"/>
  <c r="AZ144" i="36"/>
  <c r="AJ145" i="36"/>
  <c r="AR144" i="36"/>
  <c r="AO138" i="36"/>
  <c r="AW138" i="36"/>
  <c r="AG139" i="36"/>
  <c r="AZ37" i="36"/>
  <c r="AJ38" i="36"/>
  <c r="AR37" i="36"/>
  <c r="AL139" i="36"/>
  <c r="BB138" i="36"/>
  <c r="AT138" i="36"/>
  <c r="AG37" i="36"/>
  <c r="AO36" i="36"/>
  <c r="AW36" i="36"/>
  <c r="AQ139" i="36"/>
  <c r="AY139" i="36"/>
  <c r="AI140" i="36"/>
  <c r="AH37" i="36"/>
  <c r="AP36" i="36"/>
  <c r="AX36" i="36"/>
  <c r="AY37" i="36"/>
  <c r="AI38" i="36"/>
  <c r="AQ37" i="36"/>
  <c r="BA138" i="36"/>
  <c r="AK139" i="36"/>
  <c r="AS138" i="36"/>
  <c r="AF139" i="36"/>
  <c r="AN138" i="36"/>
  <c r="AV138" i="36"/>
  <c r="AS37" i="36"/>
  <c r="AK38" i="36"/>
  <c r="BA37" i="36"/>
  <c r="AX138" i="36"/>
  <c r="AP138" i="36"/>
  <c r="AH139" i="36"/>
  <c r="AN36" i="36"/>
  <c r="AV36" i="36"/>
  <c r="AF37" i="36"/>
  <c r="AK140" i="35"/>
  <c r="BA139" i="35"/>
  <c r="AS139" i="35"/>
  <c r="AK38" i="35"/>
  <c r="AS37" i="35"/>
  <c r="BA37" i="35"/>
  <c r="AH140" i="35"/>
  <c r="AX139" i="35"/>
  <c r="AP139" i="35"/>
  <c r="AZ36" i="35"/>
  <c r="AR36" i="35"/>
  <c r="AJ37" i="35"/>
  <c r="AW36" i="35"/>
  <c r="AG37" i="35"/>
  <c r="AO36" i="35"/>
  <c r="AM37" i="35"/>
  <c r="AU36" i="35"/>
  <c r="BC36" i="35"/>
  <c r="AL38" i="35"/>
  <c r="AT37" i="35"/>
  <c r="BB37" i="35"/>
  <c r="AN37" i="35"/>
  <c r="AF38" i="35"/>
  <c r="AV37" i="35"/>
  <c r="AT139" i="35"/>
  <c r="AL140" i="35"/>
  <c r="BB139" i="35"/>
  <c r="AR139" i="35"/>
  <c r="AJ140" i="35"/>
  <c r="AZ139" i="35"/>
  <c r="AU140" i="35"/>
  <c r="BC140" i="35"/>
  <c r="AG140" i="35"/>
  <c r="AW139" i="35"/>
  <c r="AO139" i="35"/>
  <c r="AY37" i="35"/>
  <c r="AQ37" i="35"/>
  <c r="AI38" i="35"/>
  <c r="AX37" i="35"/>
  <c r="AP37" i="35"/>
  <c r="AH38" i="35"/>
  <c r="AQ158" i="35"/>
  <c r="AI159" i="35"/>
  <c r="AY158" i="35"/>
  <c r="AF140" i="35"/>
  <c r="AV139" i="35"/>
  <c r="AN139" i="35"/>
  <c r="AI37" i="34"/>
  <c r="AY36" i="34"/>
  <c r="AQ36" i="34"/>
  <c r="BC141" i="34"/>
  <c r="AM142" i="34"/>
  <c r="AU141" i="34"/>
  <c r="AT37" i="34"/>
  <c r="AL38" i="34"/>
  <c r="BB37" i="34"/>
  <c r="AO155" i="34"/>
  <c r="AW155" i="34"/>
  <c r="AG156" i="34"/>
  <c r="AS140" i="34"/>
  <c r="BA140" i="34"/>
  <c r="AK141" i="34"/>
  <c r="AN37" i="34"/>
  <c r="AF38" i="34"/>
  <c r="AV37" i="34"/>
  <c r="AX172" i="34"/>
  <c r="AH173" i="34"/>
  <c r="AP172" i="34"/>
  <c r="AO36" i="34"/>
  <c r="AG37" i="34"/>
  <c r="AW36" i="34"/>
  <c r="AF141" i="34"/>
  <c r="AN140" i="34"/>
  <c r="AV140" i="34"/>
  <c r="AK40" i="34"/>
  <c r="AS39" i="34"/>
  <c r="BA39" i="34"/>
  <c r="AZ37" i="34"/>
  <c r="AJ38" i="34"/>
  <c r="AR37" i="34"/>
  <c r="AT140" i="34"/>
  <c r="AL141" i="34"/>
  <c r="BB140" i="34"/>
  <c r="AM38" i="34"/>
  <c r="AU37" i="34"/>
  <c r="BC37" i="34"/>
  <c r="AR140" i="34"/>
  <c r="AJ141" i="34"/>
  <c r="AZ140" i="34"/>
  <c r="AQ140" i="34"/>
  <c r="AY140" i="34"/>
  <c r="AI141" i="34"/>
  <c r="AH38" i="34"/>
  <c r="AX37" i="34"/>
  <c r="AP37" i="34"/>
  <c r="AG139" i="33"/>
  <c r="AO138" i="33"/>
  <c r="AW138" i="33"/>
  <c r="AH139" i="33"/>
  <c r="AP138" i="33"/>
  <c r="AX138" i="33"/>
  <c r="AL38" i="33"/>
  <c r="AT37" i="33"/>
  <c r="BB37" i="33"/>
  <c r="AM38" i="33"/>
  <c r="AU37" i="33"/>
  <c r="BC37" i="33"/>
  <c r="AY37" i="33"/>
  <c r="AI38" i="33"/>
  <c r="AQ37" i="33"/>
  <c r="AV139" i="33"/>
  <c r="AF140" i="33"/>
  <c r="AN139" i="33"/>
  <c r="AU138" i="33"/>
  <c r="BC138" i="33"/>
  <c r="AM139" i="33"/>
  <c r="AO36" i="33"/>
  <c r="AW36" i="33"/>
  <c r="AG37" i="33"/>
  <c r="AS138" i="33"/>
  <c r="BA138" i="33"/>
  <c r="AK139" i="33"/>
  <c r="AT139" i="33"/>
  <c r="BB139" i="33"/>
  <c r="AL140" i="33"/>
  <c r="BA37" i="33"/>
  <c r="AK38" i="33"/>
  <c r="AS37" i="33"/>
  <c r="AX36" i="33"/>
  <c r="AH37" i="33"/>
  <c r="AP36" i="33"/>
  <c r="AN36" i="33"/>
  <c r="AV36" i="33"/>
  <c r="AF37" i="33"/>
  <c r="AZ36" i="33"/>
  <c r="AJ37" i="33"/>
  <c r="AR36" i="33"/>
  <c r="AR138" i="33"/>
  <c r="AZ138" i="33"/>
  <c r="AJ139" i="33"/>
  <c r="AI139" i="33"/>
  <c r="AQ138" i="33"/>
  <c r="AY138" i="33"/>
  <c r="AL39" i="32"/>
  <c r="AT38" i="32"/>
  <c r="BB38" i="32"/>
  <c r="AQ37" i="32"/>
  <c r="AI38" i="32"/>
  <c r="AY37" i="32"/>
  <c r="BC36" i="32"/>
  <c r="AM37" i="32"/>
  <c r="AU36" i="32"/>
  <c r="BB138" i="32"/>
  <c r="AT138" i="32"/>
  <c r="AS36" i="32"/>
  <c r="BA36" i="32"/>
  <c r="AK37" i="32"/>
  <c r="AM140" i="32"/>
  <c r="AU139" i="32"/>
  <c r="BC139" i="32"/>
  <c r="AF38" i="32"/>
  <c r="AN37" i="32"/>
  <c r="AV37" i="32"/>
  <c r="AJ38" i="32"/>
  <c r="AR37" i="32"/>
  <c r="AZ37" i="32"/>
  <c r="AK140" i="32"/>
  <c r="AS139" i="32"/>
  <c r="BA139" i="32"/>
  <c r="AN138" i="32"/>
  <c r="AV138" i="32"/>
  <c r="AX138" i="32"/>
  <c r="AP138" i="32"/>
  <c r="AZ139" i="32"/>
  <c r="AJ140" i="32"/>
  <c r="AR139" i="32"/>
  <c r="AO138" i="32"/>
  <c r="AW138" i="32"/>
  <c r="AY140" i="32"/>
  <c r="AQ140" i="32"/>
  <c r="AI141" i="32"/>
  <c r="AH38" i="32"/>
  <c r="AP37" i="32"/>
  <c r="AX37" i="32"/>
  <c r="AG38" i="32"/>
  <c r="AO37" i="32"/>
  <c r="AW37" i="32"/>
  <c r="AK59" i="31"/>
  <c r="AS58" i="31"/>
  <c r="BA58" i="31"/>
  <c r="AM139" i="31"/>
  <c r="BC138" i="31"/>
  <c r="AU138" i="31"/>
  <c r="AL39" i="31"/>
  <c r="AT38" i="31"/>
  <c r="BB38" i="31"/>
  <c r="AF139" i="31"/>
  <c r="AN138" i="31"/>
  <c r="AV138" i="31"/>
  <c r="AY139" i="31"/>
  <c r="AQ139" i="31"/>
  <c r="AI140" i="31"/>
  <c r="AX50" i="31"/>
  <c r="AH51" i="31"/>
  <c r="AP50" i="31"/>
  <c r="AZ38" i="31"/>
  <c r="AR38" i="31"/>
  <c r="AJ39" i="31"/>
  <c r="AG139" i="31"/>
  <c r="AO138" i="31"/>
  <c r="AW138" i="31"/>
  <c r="BB140" i="31"/>
  <c r="AL141" i="31"/>
  <c r="AT140" i="31"/>
  <c r="AP139" i="31"/>
  <c r="AH140" i="31"/>
  <c r="AX139" i="31"/>
  <c r="AR139" i="31"/>
  <c r="AJ140" i="31"/>
  <c r="AZ139" i="31"/>
  <c r="AY38" i="31"/>
  <c r="AI39" i="31"/>
  <c r="AQ38" i="31"/>
  <c r="AM39" i="31"/>
  <c r="AU38" i="31"/>
  <c r="BC38" i="31"/>
  <c r="BA138" i="31"/>
  <c r="AK139" i="31"/>
  <c r="AS138" i="31"/>
  <c r="AG38" i="31"/>
  <c r="AO37" i="31"/>
  <c r="AW37" i="31"/>
  <c r="AJ38" i="30"/>
  <c r="AR37" i="30"/>
  <c r="AZ37" i="30"/>
  <c r="AV36" i="30"/>
  <c r="AN36" i="30"/>
  <c r="AF37" i="30"/>
  <c r="AM139" i="30"/>
  <c r="BC138" i="30"/>
  <c r="AU138" i="30"/>
  <c r="AX37" i="30"/>
  <c r="AP37" i="30"/>
  <c r="AH38" i="30"/>
  <c r="AL38" i="30"/>
  <c r="BB37" i="30"/>
  <c r="AT37" i="30"/>
  <c r="AF141" i="30"/>
  <c r="AN140" i="30"/>
  <c r="AV140" i="30"/>
  <c r="AY138" i="30"/>
  <c r="AI139" i="30"/>
  <c r="AQ138" i="30"/>
  <c r="BA138" i="30"/>
  <c r="AK139" i="30"/>
  <c r="AS138" i="30"/>
  <c r="AW36" i="30"/>
  <c r="AO36" i="30"/>
  <c r="AG37" i="30"/>
  <c r="AL139" i="30"/>
  <c r="AT138" i="30"/>
  <c r="BB138" i="30"/>
  <c r="AG141" i="30"/>
  <c r="AO140" i="30"/>
  <c r="AW140" i="30"/>
  <c r="AH141" i="30"/>
  <c r="AP140" i="30"/>
  <c r="AX140" i="30"/>
  <c r="AI38" i="30"/>
  <c r="AQ37" i="30"/>
  <c r="AY37" i="30"/>
  <c r="AR138" i="30"/>
  <c r="AZ138" i="30"/>
  <c r="AJ139" i="30"/>
  <c r="AU36" i="30"/>
  <c r="BC36" i="30"/>
  <c r="AM37" i="30"/>
  <c r="AK38" i="30"/>
  <c r="AS37" i="30"/>
  <c r="BA37" i="30"/>
  <c r="BA139" i="29"/>
  <c r="AK140" i="29"/>
  <c r="AS139" i="29"/>
  <c r="AK37" i="29"/>
  <c r="AS36" i="29"/>
  <c r="BA36" i="29"/>
  <c r="AW36" i="29"/>
  <c r="AO36" i="29"/>
  <c r="AG37" i="29"/>
  <c r="AZ138" i="29"/>
  <c r="AJ139" i="29"/>
  <c r="AR138" i="29"/>
  <c r="BB138" i="29"/>
  <c r="AL139" i="29"/>
  <c r="AT138" i="29"/>
  <c r="AM158" i="29"/>
  <c r="AU157" i="29"/>
  <c r="BC157" i="29"/>
  <c r="AL37" i="29"/>
  <c r="BB36" i="29"/>
  <c r="AT36" i="29"/>
  <c r="AO140" i="29"/>
  <c r="AW140" i="29"/>
  <c r="AG141" i="29"/>
  <c r="AN138" i="29"/>
  <c r="AV138" i="29"/>
  <c r="AF139" i="29"/>
  <c r="AP139" i="29"/>
  <c r="AX139" i="29"/>
  <c r="AH140" i="29"/>
  <c r="AR36" i="29"/>
  <c r="AJ37" i="29"/>
  <c r="AZ36" i="29"/>
  <c r="AF37" i="29"/>
  <c r="AN36" i="29"/>
  <c r="AV36" i="29"/>
  <c r="AU37" i="29"/>
  <c r="BC37" i="29"/>
  <c r="AM38" i="29"/>
  <c r="AY138" i="29"/>
  <c r="AI139" i="29"/>
  <c r="AQ138" i="29"/>
  <c r="AX36" i="29"/>
  <c r="AP36" i="29"/>
  <c r="AH37" i="29"/>
  <c r="AI37" i="29"/>
  <c r="AQ36" i="29"/>
  <c r="AY36" i="29"/>
  <c r="AM53" i="28"/>
  <c r="AU52" i="28"/>
  <c r="BC52" i="28"/>
  <c r="AN139" i="28"/>
  <c r="AV139" i="28"/>
  <c r="AF140" i="28"/>
  <c r="AZ141" i="28"/>
  <c r="AJ142" i="28"/>
  <c r="AR141" i="28"/>
  <c r="AK83" i="28"/>
  <c r="BA82" i="28"/>
  <c r="AS82" i="28"/>
  <c r="AP138" i="28"/>
  <c r="AX138" i="28"/>
  <c r="AH139" i="28"/>
  <c r="BA138" i="28"/>
  <c r="AK139" i="28"/>
  <c r="AS138" i="28"/>
  <c r="AP37" i="28"/>
  <c r="AH38" i="28"/>
  <c r="AX37" i="28"/>
  <c r="BB38" i="28"/>
  <c r="AL39" i="28"/>
  <c r="AT38" i="28"/>
  <c r="AW36" i="28"/>
  <c r="AG37" i="28"/>
  <c r="AO36" i="28"/>
  <c r="BB138" i="28"/>
  <c r="AL139" i="28"/>
  <c r="AT138" i="28"/>
  <c r="AY140" i="28"/>
  <c r="AI141" i="28"/>
  <c r="AQ140" i="28"/>
  <c r="AY37" i="28"/>
  <c r="AI38" i="28"/>
  <c r="AQ37" i="28"/>
  <c r="AM142" i="28"/>
  <c r="AU141" i="28"/>
  <c r="BC141" i="28"/>
  <c r="AR37" i="28"/>
  <c r="AJ38" i="28"/>
  <c r="AZ37" i="28"/>
  <c r="AO138" i="28"/>
  <c r="AW138" i="28"/>
  <c r="AG139" i="28"/>
  <c r="BA20" i="16"/>
  <c r="AK21" i="16"/>
  <c r="AS20" i="16"/>
  <c r="AZ21" i="16"/>
  <c r="AJ22" i="16"/>
  <c r="AR21" i="16"/>
  <c r="AW20" i="16"/>
  <c r="AG21" i="16"/>
  <c r="AO20" i="16"/>
  <c r="BC20" i="16"/>
  <c r="AM21" i="16"/>
  <c r="AU20" i="16"/>
  <c r="AY21" i="16"/>
  <c r="AQ21" i="16"/>
  <c r="AI22" i="16"/>
  <c r="AV20" i="16"/>
  <c r="AN20" i="16"/>
  <c r="AF21" i="16"/>
  <c r="AT20" i="16"/>
  <c r="BB20" i="16"/>
  <c r="AL21" i="16"/>
  <c r="AX20" i="16"/>
  <c r="AH21" i="16"/>
  <c r="AP20" i="16"/>
  <c r="AA7" i="15"/>
  <c r="AB7" i="15"/>
  <c r="AC7" i="15"/>
  <c r="AD7" i="15"/>
  <c r="AE7" i="15"/>
  <c r="AF7" i="15"/>
  <c r="AG7" i="15"/>
  <c r="Z7" i="15"/>
  <c r="AV37" i="31" l="1"/>
  <c r="AN37" i="31"/>
  <c r="AF38" i="31"/>
  <c r="AV37" i="28"/>
  <c r="AN37" i="28"/>
  <c r="AF38" i="28"/>
  <c r="Z37" i="37"/>
  <c r="R38" i="37"/>
  <c r="AD40" i="37"/>
  <c r="V41" i="37"/>
  <c r="X40" i="37"/>
  <c r="AF39" i="37"/>
  <c r="AB38" i="37"/>
  <c r="T39" i="37"/>
  <c r="AA39" i="37"/>
  <c r="S40" i="37"/>
  <c r="AE38" i="37"/>
  <c r="W39" i="37"/>
  <c r="U40" i="37"/>
  <c r="AC39" i="37"/>
  <c r="Y39" i="37"/>
  <c r="AG38" i="37"/>
  <c r="AG38" i="36"/>
  <c r="AW37" i="36"/>
  <c r="AO37" i="36"/>
  <c r="AX139" i="36"/>
  <c r="AH140" i="36"/>
  <c r="AP139" i="36"/>
  <c r="AL38" i="36"/>
  <c r="AT37" i="36"/>
  <c r="BB37" i="36"/>
  <c r="AS139" i="36"/>
  <c r="BA139" i="36"/>
  <c r="AK140" i="36"/>
  <c r="AY38" i="36"/>
  <c r="AQ38" i="36"/>
  <c r="AI39" i="36"/>
  <c r="AL140" i="36"/>
  <c r="BB139" i="36"/>
  <c r="AT139" i="36"/>
  <c r="AN37" i="36"/>
  <c r="AV37" i="36"/>
  <c r="AF38" i="36"/>
  <c r="AR145" i="36"/>
  <c r="AZ145" i="36"/>
  <c r="AJ146" i="36"/>
  <c r="AX37" i="36"/>
  <c r="AH38" i="36"/>
  <c r="AP37" i="36"/>
  <c r="AZ38" i="36"/>
  <c r="AJ39" i="36"/>
  <c r="AR38" i="36"/>
  <c r="AI141" i="36"/>
  <c r="AQ140" i="36"/>
  <c r="AY140" i="36"/>
  <c r="AG140" i="36"/>
  <c r="AO139" i="36"/>
  <c r="AW139" i="36"/>
  <c r="AS38" i="36"/>
  <c r="BA38" i="36"/>
  <c r="AK39" i="36"/>
  <c r="AU140" i="36"/>
  <c r="BC140" i="36"/>
  <c r="AM141" i="36"/>
  <c r="AF140" i="36"/>
  <c r="AN139" i="36"/>
  <c r="AV139" i="36"/>
  <c r="BC38" i="36"/>
  <c r="AM39" i="36"/>
  <c r="AU38" i="36"/>
  <c r="AZ37" i="35"/>
  <c r="AR37" i="35"/>
  <c r="AJ38" i="35"/>
  <c r="AN140" i="35"/>
  <c r="AV140" i="35"/>
  <c r="AW140" i="35"/>
  <c r="AO140" i="35"/>
  <c r="BC141" i="35"/>
  <c r="AM142" i="35"/>
  <c r="AU141" i="35"/>
  <c r="AL39" i="35"/>
  <c r="BB38" i="35"/>
  <c r="AT38" i="35"/>
  <c r="AX140" i="35"/>
  <c r="AP140" i="35"/>
  <c r="AQ159" i="35"/>
  <c r="AI160" i="35"/>
  <c r="AY159" i="35"/>
  <c r="AZ140" i="35"/>
  <c r="AR140" i="35"/>
  <c r="AN38" i="35"/>
  <c r="AF39" i="35"/>
  <c r="AV38" i="35"/>
  <c r="AM38" i="35"/>
  <c r="AU37" i="35"/>
  <c r="BC37" i="35"/>
  <c r="AK39" i="35"/>
  <c r="AS38" i="35"/>
  <c r="BA38" i="35"/>
  <c r="AT140" i="35"/>
  <c r="BB140" i="35"/>
  <c r="AW37" i="35"/>
  <c r="AG38" i="35"/>
  <c r="AO37" i="35"/>
  <c r="AX38" i="35"/>
  <c r="AP38" i="35"/>
  <c r="AH39" i="35"/>
  <c r="AY38" i="35"/>
  <c r="AQ38" i="35"/>
  <c r="AI39" i="35"/>
  <c r="AS140" i="35"/>
  <c r="BA140" i="35"/>
  <c r="AH39" i="34"/>
  <c r="AP38" i="34"/>
  <c r="AX38" i="34"/>
  <c r="AQ141" i="34"/>
  <c r="AY141" i="34"/>
  <c r="AI142" i="34"/>
  <c r="AZ38" i="34"/>
  <c r="AJ39" i="34"/>
  <c r="AR38" i="34"/>
  <c r="AX173" i="34"/>
  <c r="AP173" i="34"/>
  <c r="AH174" i="34"/>
  <c r="AT38" i="34"/>
  <c r="BB38" i="34"/>
  <c r="AL39" i="34"/>
  <c r="AW37" i="34"/>
  <c r="AG38" i="34"/>
  <c r="AO37" i="34"/>
  <c r="AR141" i="34"/>
  <c r="AJ142" i="34"/>
  <c r="AZ141" i="34"/>
  <c r="AN38" i="34"/>
  <c r="AF39" i="34"/>
  <c r="AV38" i="34"/>
  <c r="BC142" i="34"/>
  <c r="AM143" i="34"/>
  <c r="AU142" i="34"/>
  <c r="AK41" i="34"/>
  <c r="AS40" i="34"/>
  <c r="BA40" i="34"/>
  <c r="AO156" i="34"/>
  <c r="AG157" i="34"/>
  <c r="AW156" i="34"/>
  <c r="AS141" i="34"/>
  <c r="BA141" i="34"/>
  <c r="AK142" i="34"/>
  <c r="AT141" i="34"/>
  <c r="AL142" i="34"/>
  <c r="BB141" i="34"/>
  <c r="BC38" i="34"/>
  <c r="AM39" i="34"/>
  <c r="AU38" i="34"/>
  <c r="AF142" i="34"/>
  <c r="AN141" i="34"/>
  <c r="AV141" i="34"/>
  <c r="AY37" i="34"/>
  <c r="AI38" i="34"/>
  <c r="AQ37" i="34"/>
  <c r="AM39" i="33"/>
  <c r="BC38" i="33"/>
  <c r="AU38" i="33"/>
  <c r="AI140" i="33"/>
  <c r="AQ139" i="33"/>
  <c r="AY139" i="33"/>
  <c r="AJ140" i="33"/>
  <c r="AR139" i="33"/>
  <c r="AZ139" i="33"/>
  <c r="AU139" i="33"/>
  <c r="BC139" i="33"/>
  <c r="AM140" i="33"/>
  <c r="BA38" i="33"/>
  <c r="AK39" i="33"/>
  <c r="AS38" i="33"/>
  <c r="AZ37" i="33"/>
  <c r="AJ38" i="33"/>
  <c r="AR37" i="33"/>
  <c r="AV140" i="33"/>
  <c r="AF141" i="33"/>
  <c r="AN140" i="33"/>
  <c r="AH140" i="33"/>
  <c r="AP139" i="33"/>
  <c r="AX139" i="33"/>
  <c r="AX37" i="33"/>
  <c r="AH38" i="33"/>
  <c r="AP37" i="33"/>
  <c r="AN37" i="33"/>
  <c r="AV37" i="33"/>
  <c r="AF38" i="33"/>
  <c r="AK140" i="33"/>
  <c r="AS139" i="33"/>
  <c r="BA139" i="33"/>
  <c r="AL39" i="33"/>
  <c r="BB38" i="33"/>
  <c r="AT38" i="33"/>
  <c r="AL141" i="33"/>
  <c r="AT140" i="33"/>
  <c r="BB140" i="33"/>
  <c r="AY38" i="33"/>
  <c r="AQ38" i="33"/>
  <c r="AI39" i="33"/>
  <c r="AO37" i="33"/>
  <c r="AW37" i="33"/>
  <c r="AG38" i="33"/>
  <c r="AG140" i="33"/>
  <c r="AO139" i="33"/>
  <c r="AW139" i="33"/>
  <c r="AX139" i="32"/>
  <c r="AP139" i="32"/>
  <c r="AH140" i="32"/>
  <c r="BC37" i="32"/>
  <c r="AU37" i="32"/>
  <c r="AM38" i="32"/>
  <c r="AQ38" i="32"/>
  <c r="AI39" i="32"/>
  <c r="AY38" i="32"/>
  <c r="AJ39" i="32"/>
  <c r="AR38" i="32"/>
  <c r="AZ38" i="32"/>
  <c r="AN139" i="32"/>
  <c r="AV139" i="32"/>
  <c r="AF140" i="32"/>
  <c r="AM141" i="32"/>
  <c r="BC140" i="32"/>
  <c r="AU140" i="32"/>
  <c r="AZ140" i="32"/>
  <c r="AJ141" i="32"/>
  <c r="AR140" i="32"/>
  <c r="AL140" i="32"/>
  <c r="AT139" i="32"/>
  <c r="BB139" i="32"/>
  <c r="AH39" i="32"/>
  <c r="AP38" i="32"/>
  <c r="AX38" i="32"/>
  <c r="AS37" i="32"/>
  <c r="BA37" i="32"/>
  <c r="AK38" i="32"/>
  <c r="AW38" i="32"/>
  <c r="AG39" i="32"/>
  <c r="AO38" i="32"/>
  <c r="AV38" i="32"/>
  <c r="AF39" i="32"/>
  <c r="AN38" i="32"/>
  <c r="AY141" i="32"/>
  <c r="AQ141" i="32"/>
  <c r="AW139" i="32"/>
  <c r="AG140" i="32"/>
  <c r="AO139" i="32"/>
  <c r="BA140" i="32"/>
  <c r="AK141" i="32"/>
  <c r="AS140" i="32"/>
  <c r="BB39" i="32"/>
  <c r="AL40" i="32"/>
  <c r="AT39" i="32"/>
  <c r="AG39" i="31"/>
  <c r="AW38" i="31"/>
  <c r="AO38" i="31"/>
  <c r="AO139" i="31"/>
  <c r="AG140" i="31"/>
  <c r="AW139" i="31"/>
  <c r="AF140" i="31"/>
  <c r="AV139" i="31"/>
  <c r="AN139" i="31"/>
  <c r="AZ39" i="31"/>
  <c r="AJ40" i="31"/>
  <c r="AR39" i="31"/>
  <c r="AR140" i="31"/>
  <c r="AJ141" i="31"/>
  <c r="AZ140" i="31"/>
  <c r="AL40" i="31"/>
  <c r="BB39" i="31"/>
  <c r="AT39" i="31"/>
  <c r="BA139" i="31"/>
  <c r="AK140" i="31"/>
  <c r="AS139" i="31"/>
  <c r="AP140" i="31"/>
  <c r="AH141" i="31"/>
  <c r="AX140" i="31"/>
  <c r="AX51" i="31"/>
  <c r="AH52" i="31"/>
  <c r="AP51" i="31"/>
  <c r="AI40" i="31"/>
  <c r="AQ39" i="31"/>
  <c r="AY39" i="31"/>
  <c r="AM140" i="31"/>
  <c r="AU139" i="31"/>
  <c r="BC139" i="31"/>
  <c r="AY140" i="31"/>
  <c r="AQ140" i="31"/>
  <c r="AI141" i="31"/>
  <c r="BB141" i="31"/>
  <c r="AL142" i="31"/>
  <c r="AT141" i="31"/>
  <c r="BC39" i="31"/>
  <c r="AM40" i="31"/>
  <c r="AU39" i="31"/>
  <c r="AK60" i="31"/>
  <c r="AS59" i="31"/>
  <c r="BA59" i="31"/>
  <c r="AK39" i="30"/>
  <c r="BA38" i="30"/>
  <c r="AS38" i="30"/>
  <c r="AU37" i="30"/>
  <c r="BC37" i="30"/>
  <c r="AM38" i="30"/>
  <c r="AH142" i="30"/>
  <c r="AP141" i="30"/>
  <c r="AX141" i="30"/>
  <c r="AY139" i="30"/>
  <c r="AQ139" i="30"/>
  <c r="AI140" i="30"/>
  <c r="AV37" i="30"/>
  <c r="AN37" i="30"/>
  <c r="AF38" i="30"/>
  <c r="BB139" i="30"/>
  <c r="AL140" i="30"/>
  <c r="AT139" i="30"/>
  <c r="AF142" i="30"/>
  <c r="AV141" i="30"/>
  <c r="AN141" i="30"/>
  <c r="AW37" i="30"/>
  <c r="AO37" i="30"/>
  <c r="AG38" i="30"/>
  <c r="AX38" i="30"/>
  <c r="AP38" i="30"/>
  <c r="AH39" i="30"/>
  <c r="BC139" i="30"/>
  <c r="AM140" i="30"/>
  <c r="AU139" i="30"/>
  <c r="BA139" i="30"/>
  <c r="AK140" i="30"/>
  <c r="AS139" i="30"/>
  <c r="AG142" i="30"/>
  <c r="AO141" i="30"/>
  <c r="AW141" i="30"/>
  <c r="AR139" i="30"/>
  <c r="AZ139" i="30"/>
  <c r="AJ140" i="30"/>
  <c r="AI39" i="30"/>
  <c r="AQ38" i="30"/>
  <c r="AY38" i="30"/>
  <c r="AL39" i="30"/>
  <c r="BB38" i="30"/>
  <c r="AT38" i="30"/>
  <c r="AJ39" i="30"/>
  <c r="AZ38" i="30"/>
  <c r="AR38" i="30"/>
  <c r="AO141" i="29"/>
  <c r="AW141" i="29"/>
  <c r="AG142" i="29"/>
  <c r="AZ139" i="29"/>
  <c r="AJ140" i="29"/>
  <c r="AR139" i="29"/>
  <c r="AF38" i="29"/>
  <c r="AN37" i="29"/>
  <c r="AV37" i="29"/>
  <c r="AX37" i="29"/>
  <c r="AP37" i="29"/>
  <c r="AH38" i="29"/>
  <c r="AR37" i="29"/>
  <c r="AZ37" i="29"/>
  <c r="AJ38" i="29"/>
  <c r="AL38" i="29"/>
  <c r="BB37" i="29"/>
  <c r="AT37" i="29"/>
  <c r="AY139" i="29"/>
  <c r="AI140" i="29"/>
  <c r="AQ139" i="29"/>
  <c r="BB139" i="29"/>
  <c r="AL140" i="29"/>
  <c r="AT139" i="29"/>
  <c r="BA140" i="29"/>
  <c r="AK141" i="29"/>
  <c r="AS140" i="29"/>
  <c r="AI38" i="29"/>
  <c r="AY37" i="29"/>
  <c r="AQ37" i="29"/>
  <c r="AW37" i="29"/>
  <c r="AG38" i="29"/>
  <c r="AO37" i="29"/>
  <c r="AP140" i="29"/>
  <c r="AX140" i="29"/>
  <c r="AH141" i="29"/>
  <c r="AM159" i="29"/>
  <c r="AU158" i="29"/>
  <c r="BC158" i="29"/>
  <c r="AK38" i="29"/>
  <c r="BA37" i="29"/>
  <c r="AS37" i="29"/>
  <c r="AU38" i="29"/>
  <c r="AM39" i="29"/>
  <c r="BC38" i="29"/>
  <c r="AN139" i="29"/>
  <c r="AV139" i="29"/>
  <c r="AF140" i="29"/>
  <c r="BA139" i="28"/>
  <c r="AK140" i="28"/>
  <c r="AS139" i="28"/>
  <c r="AP38" i="28"/>
  <c r="AH39" i="28"/>
  <c r="AX38" i="28"/>
  <c r="AR38" i="28"/>
  <c r="AJ39" i="28"/>
  <c r="AZ38" i="28"/>
  <c r="AY141" i="28"/>
  <c r="AI142" i="28"/>
  <c r="AQ141" i="28"/>
  <c r="AM54" i="28"/>
  <c r="AU53" i="28"/>
  <c r="BC53" i="28"/>
  <c r="AZ142" i="28"/>
  <c r="AJ143" i="28"/>
  <c r="AR142" i="28"/>
  <c r="AN140" i="28"/>
  <c r="AV140" i="28"/>
  <c r="AF141" i="28"/>
  <c r="AP139" i="28"/>
  <c r="AX139" i="28"/>
  <c r="AH140" i="28"/>
  <c r="AW37" i="28"/>
  <c r="AO37" i="28"/>
  <c r="AG38" i="28"/>
  <c r="AM143" i="28"/>
  <c r="AU142" i="28"/>
  <c r="BC142" i="28"/>
  <c r="AY38" i="28"/>
  <c r="AI39" i="28"/>
  <c r="AQ38" i="28"/>
  <c r="BB39" i="28"/>
  <c r="AT39" i="28"/>
  <c r="AL40" i="28"/>
  <c r="AO139" i="28"/>
  <c r="AW139" i="28"/>
  <c r="AG140" i="28"/>
  <c r="BB139" i="28"/>
  <c r="AL140" i="28"/>
  <c r="AT139" i="28"/>
  <c r="AK84" i="28"/>
  <c r="AS83" i="28"/>
  <c r="BA83" i="28"/>
  <c r="AX21" i="16"/>
  <c r="AH22" i="16"/>
  <c r="AP21" i="16"/>
  <c r="AW21" i="16"/>
  <c r="AG22" i="16"/>
  <c r="AO21" i="16"/>
  <c r="BC21" i="16"/>
  <c r="AM22" i="16"/>
  <c r="AU21" i="16"/>
  <c r="BA21" i="16"/>
  <c r="AK22" i="16"/>
  <c r="AS21" i="16"/>
  <c r="AT21" i="16"/>
  <c r="BB21" i="16"/>
  <c r="AL22" i="16"/>
  <c r="AV21" i="16"/>
  <c r="AN21" i="16"/>
  <c r="AF22" i="16"/>
  <c r="AZ22" i="16"/>
  <c r="AJ23" i="16"/>
  <c r="AR22" i="16"/>
  <c r="AY22" i="16"/>
  <c r="AI23" i="16"/>
  <c r="AQ22" i="16"/>
  <c r="Y8" i="15"/>
  <c r="AG8" i="15" s="1"/>
  <c r="X8" i="15"/>
  <c r="AF8" i="15" s="1"/>
  <c r="W8" i="15"/>
  <c r="V8" i="15"/>
  <c r="U8" i="15"/>
  <c r="AC8" i="15" s="1"/>
  <c r="T8" i="15"/>
  <c r="S8" i="15"/>
  <c r="AA8" i="15" s="1"/>
  <c r="R8" i="15"/>
  <c r="AG6" i="15"/>
  <c r="AF6" i="15"/>
  <c r="AD6" i="15"/>
  <c r="AC6" i="15"/>
  <c r="AB6" i="15"/>
  <c r="AA6" i="15"/>
  <c r="Z6" i="15"/>
  <c r="AF39" i="28" l="1"/>
  <c r="AN38" i="28"/>
  <c r="AV38" i="28"/>
  <c r="AN38" i="31"/>
  <c r="AV38" i="31"/>
  <c r="AF39" i="31"/>
  <c r="S41" i="37"/>
  <c r="AA40" i="37"/>
  <c r="T40" i="37"/>
  <c r="AB39" i="37"/>
  <c r="AF40" i="37"/>
  <c r="X41" i="37"/>
  <c r="AD41" i="37"/>
  <c r="V42" i="37"/>
  <c r="AG39" i="37"/>
  <c r="Y40" i="37"/>
  <c r="W40" i="37"/>
  <c r="AE39" i="37"/>
  <c r="Z38" i="37"/>
  <c r="R39" i="37"/>
  <c r="U41" i="37"/>
  <c r="AC40" i="37"/>
  <c r="AZ146" i="36"/>
  <c r="AJ147" i="36"/>
  <c r="AR146" i="36"/>
  <c r="AS140" i="36"/>
  <c r="BA140" i="36"/>
  <c r="AK141" i="36"/>
  <c r="AG141" i="36"/>
  <c r="AO140" i="36"/>
  <c r="AW140" i="36"/>
  <c r="AU39" i="36"/>
  <c r="BC39" i="36"/>
  <c r="AM40" i="36"/>
  <c r="AN38" i="36"/>
  <c r="AF39" i="36"/>
  <c r="AV38" i="36"/>
  <c r="AF141" i="36"/>
  <c r="AN140" i="36"/>
  <c r="AV140" i="36"/>
  <c r="AI142" i="36"/>
  <c r="AQ141" i="36"/>
  <c r="AY141" i="36"/>
  <c r="BB38" i="36"/>
  <c r="AL39" i="36"/>
  <c r="AT38" i="36"/>
  <c r="AM142" i="36"/>
  <c r="AU141" i="36"/>
  <c r="BC141" i="36"/>
  <c r="AX140" i="36"/>
  <c r="AH141" i="36"/>
  <c r="AP140" i="36"/>
  <c r="AZ39" i="36"/>
  <c r="AJ40" i="36"/>
  <c r="AR39" i="36"/>
  <c r="AL141" i="36"/>
  <c r="AT140" i="36"/>
  <c r="BB140" i="36"/>
  <c r="AS39" i="36"/>
  <c r="AK40" i="36"/>
  <c r="BA39" i="36"/>
  <c r="AI40" i="36"/>
  <c r="AQ39" i="36"/>
  <c r="AY39" i="36"/>
  <c r="AP38" i="36"/>
  <c r="AH39" i="36"/>
  <c r="AX38" i="36"/>
  <c r="AG39" i="36"/>
  <c r="AO38" i="36"/>
  <c r="AW38" i="36"/>
  <c r="BC142" i="35"/>
  <c r="AM143" i="35"/>
  <c r="AU142" i="35"/>
  <c r="AZ141" i="35"/>
  <c r="AJ142" i="35"/>
  <c r="AR141" i="35"/>
  <c r="BA141" i="35"/>
  <c r="AK142" i="35"/>
  <c r="AS141" i="35"/>
  <c r="AY39" i="35"/>
  <c r="AI40" i="35"/>
  <c r="AQ39" i="35"/>
  <c r="AQ160" i="35"/>
  <c r="AI161" i="35"/>
  <c r="AY160" i="35"/>
  <c r="AW141" i="35"/>
  <c r="AO141" i="35"/>
  <c r="AG142" i="35"/>
  <c r="AK40" i="35"/>
  <c r="AS39" i="35"/>
  <c r="BA39" i="35"/>
  <c r="AX39" i="35"/>
  <c r="AP39" i="35"/>
  <c r="AH40" i="35"/>
  <c r="AV141" i="35"/>
  <c r="AF142" i="35"/>
  <c r="AN141" i="35"/>
  <c r="AM39" i="35"/>
  <c r="BC38" i="35"/>
  <c r="AU38" i="35"/>
  <c r="AH142" i="35"/>
  <c r="AP141" i="35"/>
  <c r="AX141" i="35"/>
  <c r="AZ38" i="35"/>
  <c r="AR38" i="35"/>
  <c r="AJ39" i="35"/>
  <c r="AT141" i="35"/>
  <c r="AL142" i="35"/>
  <c r="BB141" i="35"/>
  <c r="AW38" i="35"/>
  <c r="AG39" i="35"/>
  <c r="AO38" i="35"/>
  <c r="AN39" i="35"/>
  <c r="AF40" i="35"/>
  <c r="AV39" i="35"/>
  <c r="AL40" i="35"/>
  <c r="BB39" i="35"/>
  <c r="AT39" i="35"/>
  <c r="AS142" i="34"/>
  <c r="BA142" i="34"/>
  <c r="AK143" i="34"/>
  <c r="AO157" i="34"/>
  <c r="AG158" i="34"/>
  <c r="AW157" i="34"/>
  <c r="AR142" i="34"/>
  <c r="AJ143" i="34"/>
  <c r="AZ142" i="34"/>
  <c r="AZ39" i="34"/>
  <c r="AJ40" i="34"/>
  <c r="AR39" i="34"/>
  <c r="AY38" i="34"/>
  <c r="AQ38" i="34"/>
  <c r="AI39" i="34"/>
  <c r="AQ142" i="34"/>
  <c r="AY142" i="34"/>
  <c r="AI143" i="34"/>
  <c r="AO38" i="34"/>
  <c r="AW38" i="34"/>
  <c r="AG39" i="34"/>
  <c r="AH175" i="34"/>
  <c r="AX174" i="34"/>
  <c r="AP174" i="34"/>
  <c r="AT39" i="34"/>
  <c r="BB39" i="34"/>
  <c r="AL40" i="34"/>
  <c r="AF143" i="34"/>
  <c r="AN142" i="34"/>
  <c r="AV142" i="34"/>
  <c r="AU39" i="34"/>
  <c r="BC39" i="34"/>
  <c r="AM40" i="34"/>
  <c r="AT142" i="34"/>
  <c r="AL143" i="34"/>
  <c r="BB142" i="34"/>
  <c r="BC143" i="34"/>
  <c r="AM144" i="34"/>
  <c r="AU143" i="34"/>
  <c r="AN39" i="34"/>
  <c r="AF40" i="34"/>
  <c r="AV39" i="34"/>
  <c r="AK42" i="34"/>
  <c r="AS41" i="34"/>
  <c r="BA41" i="34"/>
  <c r="AH40" i="34"/>
  <c r="AP39" i="34"/>
  <c r="AX39" i="34"/>
  <c r="AU140" i="33"/>
  <c r="AM141" i="33"/>
  <c r="BC140" i="33"/>
  <c r="AW140" i="33"/>
  <c r="AG141" i="33"/>
  <c r="AO140" i="33"/>
  <c r="AL40" i="33"/>
  <c r="AT39" i="33"/>
  <c r="BB39" i="33"/>
  <c r="AH141" i="33"/>
  <c r="AX140" i="33"/>
  <c r="AP140" i="33"/>
  <c r="AK141" i="33"/>
  <c r="AS140" i="33"/>
  <c r="BA140" i="33"/>
  <c r="AJ141" i="33"/>
  <c r="AR140" i="33"/>
  <c r="AZ140" i="33"/>
  <c r="AN141" i="33"/>
  <c r="AV141" i="33"/>
  <c r="AZ38" i="33"/>
  <c r="AJ39" i="33"/>
  <c r="AR38" i="33"/>
  <c r="AI141" i="33"/>
  <c r="AQ140" i="33"/>
  <c r="AY140" i="33"/>
  <c r="AO38" i="33"/>
  <c r="AW38" i="33"/>
  <c r="AG39" i="33"/>
  <c r="AN38" i="33"/>
  <c r="AV38" i="33"/>
  <c r="AF39" i="33"/>
  <c r="AY39" i="33"/>
  <c r="AQ39" i="33"/>
  <c r="AI40" i="33"/>
  <c r="AX38" i="33"/>
  <c r="AH39" i="33"/>
  <c r="AP38" i="33"/>
  <c r="BA39" i="33"/>
  <c r="AK40" i="33"/>
  <c r="AS39" i="33"/>
  <c r="AT141" i="33"/>
  <c r="BB141" i="33"/>
  <c r="AM40" i="33"/>
  <c r="AU39" i="33"/>
  <c r="BC39" i="33"/>
  <c r="AQ39" i="32"/>
  <c r="AY39" i="32"/>
  <c r="AI40" i="32"/>
  <c r="AV39" i="32"/>
  <c r="AF40" i="32"/>
  <c r="AN39" i="32"/>
  <c r="AJ40" i="32"/>
  <c r="AR39" i="32"/>
  <c r="AZ39" i="32"/>
  <c r="AW39" i="32"/>
  <c r="AO39" i="32"/>
  <c r="AG40" i="32"/>
  <c r="BC38" i="32"/>
  <c r="AU38" i="32"/>
  <c r="AM39" i="32"/>
  <c r="AS141" i="32"/>
  <c r="BA141" i="32"/>
  <c r="AU141" i="32"/>
  <c r="BC141" i="32"/>
  <c r="AN140" i="32"/>
  <c r="AF141" i="32"/>
  <c r="AV140" i="32"/>
  <c r="AX140" i="32"/>
  <c r="AH141" i="32"/>
  <c r="AP140" i="32"/>
  <c r="AG141" i="32"/>
  <c r="AO140" i="32"/>
  <c r="AW140" i="32"/>
  <c r="BB40" i="32"/>
  <c r="AL41" i="32"/>
  <c r="AT40" i="32"/>
  <c r="AL141" i="32"/>
  <c r="BB140" i="32"/>
  <c r="AT140" i="32"/>
  <c r="AZ141" i="32"/>
  <c r="AR141" i="32"/>
  <c r="AK39" i="32"/>
  <c r="AS38" i="32"/>
  <c r="BA38" i="32"/>
  <c r="AY142" i="32"/>
  <c r="AQ142" i="32"/>
  <c r="AI143" i="32"/>
  <c r="AX39" i="32"/>
  <c r="AH40" i="32"/>
  <c r="AP39" i="32"/>
  <c r="AK61" i="31"/>
  <c r="AS60" i="31"/>
  <c r="BA60" i="31"/>
  <c r="AM141" i="31"/>
  <c r="BC140" i="31"/>
  <c r="AU140" i="31"/>
  <c r="AM41" i="31"/>
  <c r="AU40" i="31"/>
  <c r="BC40" i="31"/>
  <c r="BA140" i="31"/>
  <c r="AK141" i="31"/>
  <c r="AS140" i="31"/>
  <c r="AY40" i="31"/>
  <c r="AI41" i="31"/>
  <c r="AQ40" i="31"/>
  <c r="AF141" i="31"/>
  <c r="AN140" i="31"/>
  <c r="AV140" i="31"/>
  <c r="AZ40" i="31"/>
  <c r="AR40" i="31"/>
  <c r="AJ41" i="31"/>
  <c r="BB142" i="31"/>
  <c r="AT142" i="31"/>
  <c r="AL143" i="31"/>
  <c r="AX52" i="31"/>
  <c r="AH53" i="31"/>
  <c r="AP52" i="31"/>
  <c r="AO140" i="31"/>
  <c r="AG141" i="31"/>
  <c r="AW140" i="31"/>
  <c r="AL41" i="31"/>
  <c r="AT40" i="31"/>
  <c r="BB40" i="31"/>
  <c r="AY141" i="31"/>
  <c r="AI142" i="31"/>
  <c r="AQ141" i="31"/>
  <c r="AP141" i="31"/>
  <c r="AX141" i="31"/>
  <c r="AH142" i="31"/>
  <c r="AR141" i="31"/>
  <c r="AZ141" i="31"/>
  <c r="AJ142" i="31"/>
  <c r="AG40" i="31"/>
  <c r="AO39" i="31"/>
  <c r="AW39" i="31"/>
  <c r="AW142" i="30"/>
  <c r="AG143" i="30"/>
  <c r="AO142" i="30"/>
  <c r="AH143" i="30"/>
  <c r="AX142" i="30"/>
  <c r="AP142" i="30"/>
  <c r="BC140" i="30"/>
  <c r="AM141" i="30"/>
  <c r="AU140" i="30"/>
  <c r="BB140" i="30"/>
  <c r="AL141" i="30"/>
  <c r="AT140" i="30"/>
  <c r="AW38" i="30"/>
  <c r="AO38" i="30"/>
  <c r="AG39" i="30"/>
  <c r="AL40" i="30"/>
  <c r="BB39" i="30"/>
  <c r="AT39" i="30"/>
  <c r="AQ140" i="30"/>
  <c r="AI141" i="30"/>
  <c r="AY140" i="30"/>
  <c r="AJ40" i="30"/>
  <c r="AZ39" i="30"/>
  <c r="AR39" i="30"/>
  <c r="AU38" i="30"/>
  <c r="BC38" i="30"/>
  <c r="AM39" i="30"/>
  <c r="AI40" i="30"/>
  <c r="AQ39" i="30"/>
  <c r="AY39" i="30"/>
  <c r="AR140" i="30"/>
  <c r="AZ140" i="30"/>
  <c r="AJ141" i="30"/>
  <c r="AX39" i="30"/>
  <c r="AH40" i="30"/>
  <c r="AP39" i="30"/>
  <c r="AV38" i="30"/>
  <c r="AN38" i="30"/>
  <c r="AF39" i="30"/>
  <c r="AS140" i="30"/>
  <c r="BA140" i="30"/>
  <c r="AK141" i="30"/>
  <c r="AF143" i="30"/>
  <c r="AV142" i="30"/>
  <c r="AN142" i="30"/>
  <c r="AK40" i="30"/>
  <c r="AS39" i="30"/>
  <c r="BA39" i="30"/>
  <c r="AW38" i="29"/>
  <c r="AO38" i="29"/>
  <c r="AG39" i="29"/>
  <c r="AZ140" i="29"/>
  <c r="AJ141" i="29"/>
  <c r="AR140" i="29"/>
  <c r="AU39" i="29"/>
  <c r="AM40" i="29"/>
  <c r="BC39" i="29"/>
  <c r="AF39" i="29"/>
  <c r="AV38" i="29"/>
  <c r="AN38" i="29"/>
  <c r="AK39" i="29"/>
  <c r="AS38" i="29"/>
  <c r="BA38" i="29"/>
  <c r="AX38" i="29"/>
  <c r="AP38" i="29"/>
  <c r="AH39" i="29"/>
  <c r="AN140" i="29"/>
  <c r="AV140" i="29"/>
  <c r="AF141" i="29"/>
  <c r="BB140" i="29"/>
  <c r="AL141" i="29"/>
  <c r="AT140" i="29"/>
  <c r="AL39" i="29"/>
  <c r="AT38" i="29"/>
  <c r="BB38" i="29"/>
  <c r="BA141" i="29"/>
  <c r="AK142" i="29"/>
  <c r="AS141" i="29"/>
  <c r="AP141" i="29"/>
  <c r="AX141" i="29"/>
  <c r="AH142" i="29"/>
  <c r="AY140" i="29"/>
  <c r="AI141" i="29"/>
  <c r="AQ140" i="29"/>
  <c r="AI39" i="29"/>
  <c r="AY38" i="29"/>
  <c r="AQ38" i="29"/>
  <c r="AR38" i="29"/>
  <c r="AZ38" i="29"/>
  <c r="AJ39" i="29"/>
  <c r="AO142" i="29"/>
  <c r="AW142" i="29"/>
  <c r="AG143" i="29"/>
  <c r="BC159" i="29"/>
  <c r="AM160" i="29"/>
  <c r="AU159" i="29"/>
  <c r="BB40" i="28"/>
  <c r="AT40" i="28"/>
  <c r="AL41" i="28"/>
  <c r="AY142" i="28"/>
  <c r="AI143" i="28"/>
  <c r="AQ142" i="28"/>
  <c r="AN141" i="28"/>
  <c r="AV141" i="28"/>
  <c r="AF142" i="28"/>
  <c r="AJ40" i="28"/>
  <c r="AR39" i="28"/>
  <c r="AZ39" i="28"/>
  <c r="BB140" i="28"/>
  <c r="AL141" i="28"/>
  <c r="AT140" i="28"/>
  <c r="AZ143" i="28"/>
  <c r="AJ144" i="28"/>
  <c r="AR143" i="28"/>
  <c r="AM144" i="28"/>
  <c r="AU143" i="28"/>
  <c r="BC143" i="28"/>
  <c r="AP140" i="28"/>
  <c r="AX140" i="28"/>
  <c r="AH141" i="28"/>
  <c r="AO140" i="28"/>
  <c r="AW140" i="28"/>
  <c r="AG141" i="28"/>
  <c r="BA140" i="28"/>
  <c r="AK141" i="28"/>
  <c r="AS140" i="28"/>
  <c r="AK85" i="28"/>
  <c r="AS84" i="28"/>
  <c r="BA84" i="28"/>
  <c r="AY39" i="28"/>
  <c r="AI40" i="28"/>
  <c r="AQ39" i="28"/>
  <c r="AP39" i="28"/>
  <c r="AH40" i="28"/>
  <c r="AX39" i="28"/>
  <c r="AW38" i="28"/>
  <c r="AO38" i="28"/>
  <c r="AG39" i="28"/>
  <c r="BC54" i="28"/>
  <c r="AU54" i="28"/>
  <c r="AM55" i="28"/>
  <c r="BC22" i="16"/>
  <c r="AM23" i="16"/>
  <c r="AU22" i="16"/>
  <c r="BA22" i="16"/>
  <c r="AK23" i="16"/>
  <c r="AS22" i="16"/>
  <c r="AY23" i="16"/>
  <c r="AQ23" i="16"/>
  <c r="AI24" i="16"/>
  <c r="AZ23" i="16"/>
  <c r="AJ24" i="16"/>
  <c r="AR23" i="16"/>
  <c r="AN22" i="16"/>
  <c r="AF23" i="16"/>
  <c r="AV22" i="16"/>
  <c r="AW22" i="16"/>
  <c r="AO22" i="16"/>
  <c r="AG23" i="16"/>
  <c r="AX22" i="16"/>
  <c r="AH23" i="16"/>
  <c r="AP22" i="16"/>
  <c r="AT22" i="16"/>
  <c r="BB22" i="16"/>
  <c r="AL23" i="16"/>
  <c r="V9" i="15"/>
  <c r="AD9" i="15" s="1"/>
  <c r="AD8" i="15"/>
  <c r="T9" i="15"/>
  <c r="AB9" i="15" s="1"/>
  <c r="AB8" i="15"/>
  <c r="W9" i="15"/>
  <c r="AE9" i="15" s="1"/>
  <c r="AE8" i="15"/>
  <c r="X9" i="15"/>
  <c r="AF9" i="15" s="1"/>
  <c r="Y9" i="15"/>
  <c r="AG9" i="15" s="1"/>
  <c r="R9" i="15"/>
  <c r="Z9" i="15" s="1"/>
  <c r="Z8" i="15"/>
  <c r="S9" i="15"/>
  <c r="AA9" i="15" s="1"/>
  <c r="U9" i="15"/>
  <c r="AC9" i="15" s="1"/>
  <c r="AN39" i="31" l="1"/>
  <c r="AF40" i="31"/>
  <c r="AV39" i="31"/>
  <c r="AF40" i="28"/>
  <c r="AV39" i="28"/>
  <c r="AN39" i="28"/>
  <c r="AE40" i="37"/>
  <c r="W41" i="37"/>
  <c r="AG40" i="37"/>
  <c r="Y41" i="37"/>
  <c r="AD42" i="37"/>
  <c r="V43" i="37"/>
  <c r="AF41" i="37"/>
  <c r="X42" i="37"/>
  <c r="AC41" i="37"/>
  <c r="U42" i="37"/>
  <c r="T41" i="37"/>
  <c r="AB40" i="37"/>
  <c r="Z39" i="37"/>
  <c r="R40" i="37"/>
  <c r="AA41" i="37"/>
  <c r="S42" i="37"/>
  <c r="AT39" i="36"/>
  <c r="BB39" i="36"/>
  <c r="AL40" i="36"/>
  <c r="AY142" i="36"/>
  <c r="AI143" i="36"/>
  <c r="AQ142" i="36"/>
  <c r="AW141" i="36"/>
  <c r="AG142" i="36"/>
  <c r="AO141" i="36"/>
  <c r="AK142" i="36"/>
  <c r="AS141" i="36"/>
  <c r="BA141" i="36"/>
  <c r="AZ40" i="36"/>
  <c r="AJ41" i="36"/>
  <c r="AR40" i="36"/>
  <c r="AX141" i="36"/>
  <c r="AH142" i="36"/>
  <c r="AP141" i="36"/>
  <c r="AY40" i="36"/>
  <c r="AI41" i="36"/>
  <c r="AQ40" i="36"/>
  <c r="AV141" i="36"/>
  <c r="AF142" i="36"/>
  <c r="AN141" i="36"/>
  <c r="AG40" i="36"/>
  <c r="AO39" i="36"/>
  <c r="AW39" i="36"/>
  <c r="AM41" i="36"/>
  <c r="AU40" i="36"/>
  <c r="BC40" i="36"/>
  <c r="AH40" i="36"/>
  <c r="AP39" i="36"/>
  <c r="AX39" i="36"/>
  <c r="AS40" i="36"/>
  <c r="BA40" i="36"/>
  <c r="AK41" i="36"/>
  <c r="AZ147" i="36"/>
  <c r="AJ148" i="36"/>
  <c r="AR147" i="36"/>
  <c r="AL142" i="36"/>
  <c r="AT141" i="36"/>
  <c r="BB141" i="36"/>
  <c r="AN39" i="36"/>
  <c r="AF40" i="36"/>
  <c r="AV39" i="36"/>
  <c r="AM143" i="36"/>
  <c r="AU142" i="36"/>
  <c r="BC142" i="36"/>
  <c r="AY40" i="35"/>
  <c r="AQ40" i="35"/>
  <c r="AI41" i="35"/>
  <c r="AL41" i="35"/>
  <c r="BB40" i="35"/>
  <c r="AT40" i="35"/>
  <c r="AN40" i="35"/>
  <c r="AF41" i="35"/>
  <c r="AV40" i="35"/>
  <c r="BA142" i="35"/>
  <c r="AK143" i="35"/>
  <c r="AS142" i="35"/>
  <c r="AH143" i="35"/>
  <c r="AP142" i="35"/>
  <c r="AX142" i="35"/>
  <c r="AK41" i="35"/>
  <c r="AS40" i="35"/>
  <c r="BA40" i="35"/>
  <c r="AX40" i="35"/>
  <c r="AH41" i="35"/>
  <c r="AP40" i="35"/>
  <c r="AG143" i="35"/>
  <c r="AO142" i="35"/>
  <c r="AW142" i="35"/>
  <c r="AW39" i="35"/>
  <c r="AG40" i="35"/>
  <c r="AO39" i="35"/>
  <c r="AZ142" i="35"/>
  <c r="AJ143" i="35"/>
  <c r="AR142" i="35"/>
  <c r="AM40" i="35"/>
  <c r="BC39" i="35"/>
  <c r="AU39" i="35"/>
  <c r="AT142" i="35"/>
  <c r="AL143" i="35"/>
  <c r="BB142" i="35"/>
  <c r="AF143" i="35"/>
  <c r="AV142" i="35"/>
  <c r="AN142" i="35"/>
  <c r="AQ161" i="35"/>
  <c r="AI162" i="35"/>
  <c r="AY161" i="35"/>
  <c r="BC143" i="35"/>
  <c r="AM144" i="35"/>
  <c r="AU143" i="35"/>
  <c r="AZ39" i="35"/>
  <c r="AJ40" i="35"/>
  <c r="AR39" i="35"/>
  <c r="AM41" i="34"/>
  <c r="AU40" i="34"/>
  <c r="BC40" i="34"/>
  <c r="AO39" i="34"/>
  <c r="AW39" i="34"/>
  <c r="AG40" i="34"/>
  <c r="AR143" i="34"/>
  <c r="AJ144" i="34"/>
  <c r="AZ143" i="34"/>
  <c r="AT143" i="34"/>
  <c r="BB143" i="34"/>
  <c r="AL144" i="34"/>
  <c r="AK43" i="34"/>
  <c r="AS42" i="34"/>
  <c r="BA42" i="34"/>
  <c r="AQ143" i="34"/>
  <c r="AY143" i="34"/>
  <c r="AI144" i="34"/>
  <c r="AN40" i="34"/>
  <c r="AF41" i="34"/>
  <c r="AV40" i="34"/>
  <c r="AO158" i="34"/>
  <c r="AW158" i="34"/>
  <c r="AG159" i="34"/>
  <c r="AF144" i="34"/>
  <c r="AN143" i="34"/>
  <c r="AV143" i="34"/>
  <c r="AH41" i="34"/>
  <c r="AX40" i="34"/>
  <c r="AP40" i="34"/>
  <c r="AT40" i="34"/>
  <c r="AL41" i="34"/>
  <c r="BB40" i="34"/>
  <c r="AI40" i="34"/>
  <c r="AY39" i="34"/>
  <c r="AQ39" i="34"/>
  <c r="AS143" i="34"/>
  <c r="BA143" i="34"/>
  <c r="AK144" i="34"/>
  <c r="AP175" i="34"/>
  <c r="AX175" i="34"/>
  <c r="AH176" i="34"/>
  <c r="AZ40" i="34"/>
  <c r="AJ41" i="34"/>
  <c r="AR40" i="34"/>
  <c r="BC144" i="34"/>
  <c r="AM145" i="34"/>
  <c r="AU144" i="34"/>
  <c r="AZ39" i="33"/>
  <c r="AJ40" i="33"/>
  <c r="AR39" i="33"/>
  <c r="AX141" i="33"/>
  <c r="AP141" i="33"/>
  <c r="AY40" i="33"/>
  <c r="AQ40" i="33"/>
  <c r="AI41" i="33"/>
  <c r="AT142" i="33"/>
  <c r="BB142" i="33"/>
  <c r="AL143" i="33"/>
  <c r="AL41" i="33"/>
  <c r="BB40" i="33"/>
  <c r="AT40" i="33"/>
  <c r="AO39" i="33"/>
  <c r="AW39" i="33"/>
  <c r="AG40" i="33"/>
  <c r="AN39" i="33"/>
  <c r="AV39" i="33"/>
  <c r="AF40" i="33"/>
  <c r="AW141" i="33"/>
  <c r="AO141" i="33"/>
  <c r="AM41" i="33"/>
  <c r="AU40" i="33"/>
  <c r="BC40" i="33"/>
  <c r="BA40" i="33"/>
  <c r="AK41" i="33"/>
  <c r="AS40" i="33"/>
  <c r="AF143" i="33"/>
  <c r="AN142" i="33"/>
  <c r="AV142" i="33"/>
  <c r="AX39" i="33"/>
  <c r="AH40" i="33"/>
  <c r="AP39" i="33"/>
  <c r="AU141" i="33"/>
  <c r="BC141" i="33"/>
  <c r="AZ141" i="33"/>
  <c r="AR141" i="33"/>
  <c r="AY141" i="33"/>
  <c r="AQ141" i="33"/>
  <c r="BA141" i="33"/>
  <c r="AS141" i="33"/>
  <c r="AG41" i="32"/>
  <c r="AO40" i="32"/>
  <c r="AW40" i="32"/>
  <c r="AZ40" i="32"/>
  <c r="AJ41" i="32"/>
  <c r="AR40" i="32"/>
  <c r="AF41" i="32"/>
  <c r="AN40" i="32"/>
  <c r="AV40" i="32"/>
  <c r="AW141" i="32"/>
  <c r="AO141" i="32"/>
  <c r="BA142" i="32"/>
  <c r="AK143" i="32"/>
  <c r="AS142" i="32"/>
  <c r="AN141" i="32"/>
  <c r="AV141" i="32"/>
  <c r="AY143" i="32"/>
  <c r="AI144" i="32"/>
  <c r="AQ143" i="32"/>
  <c r="BC39" i="32"/>
  <c r="AM40" i="32"/>
  <c r="AU39" i="32"/>
  <c r="AQ40" i="32"/>
  <c r="AY40" i="32"/>
  <c r="AI41" i="32"/>
  <c r="AP40" i="32"/>
  <c r="AX40" i="32"/>
  <c r="AH41" i="32"/>
  <c r="AT141" i="32"/>
  <c r="BB141" i="32"/>
  <c r="BB41" i="32"/>
  <c r="AL42" i="32"/>
  <c r="AT41" i="32"/>
  <c r="AM143" i="32"/>
  <c r="BC142" i="32"/>
  <c r="AU142" i="32"/>
  <c r="AZ142" i="32"/>
  <c r="AJ143" i="32"/>
  <c r="AR142" i="32"/>
  <c r="AX141" i="32"/>
  <c r="AP141" i="32"/>
  <c r="AK40" i="32"/>
  <c r="AS39" i="32"/>
  <c r="BA39" i="32"/>
  <c r="AG41" i="31"/>
  <c r="AW40" i="31"/>
  <c r="AO40" i="31"/>
  <c r="AL42" i="31"/>
  <c r="BB41" i="31"/>
  <c r="AT41" i="31"/>
  <c r="AR142" i="31"/>
  <c r="AJ143" i="31"/>
  <c r="AZ142" i="31"/>
  <c r="AO141" i="31"/>
  <c r="AW141" i="31"/>
  <c r="AG142" i="31"/>
  <c r="BB143" i="31"/>
  <c r="AT143" i="31"/>
  <c r="AL144" i="31"/>
  <c r="AQ142" i="31"/>
  <c r="AY142" i="31"/>
  <c r="AI143" i="31"/>
  <c r="AZ41" i="31"/>
  <c r="AJ42" i="31"/>
  <c r="AR41" i="31"/>
  <c r="BA141" i="31"/>
  <c r="AK142" i="31"/>
  <c r="AS141" i="31"/>
  <c r="AF142" i="31"/>
  <c r="AV141" i="31"/>
  <c r="AN141" i="31"/>
  <c r="BC41" i="31"/>
  <c r="AM42" i="31"/>
  <c r="AU41" i="31"/>
  <c r="AX53" i="31"/>
  <c r="AH54" i="31"/>
  <c r="AP53" i="31"/>
  <c r="AI42" i="31"/>
  <c r="AQ41" i="31"/>
  <c r="AY41" i="31"/>
  <c r="AM142" i="31"/>
  <c r="BC141" i="31"/>
  <c r="AU141" i="31"/>
  <c r="AP142" i="31"/>
  <c r="AX142" i="31"/>
  <c r="AH143" i="31"/>
  <c r="AK62" i="31"/>
  <c r="AS61" i="31"/>
  <c r="BA61" i="31"/>
  <c r="AU141" i="30"/>
  <c r="BC141" i="30"/>
  <c r="AM142" i="30"/>
  <c r="AT141" i="30"/>
  <c r="BB141" i="30"/>
  <c r="AL142" i="30"/>
  <c r="AX40" i="30"/>
  <c r="AH41" i="30"/>
  <c r="AP40" i="30"/>
  <c r="AJ41" i="30"/>
  <c r="AZ40" i="30"/>
  <c r="AR40" i="30"/>
  <c r="AF144" i="30"/>
  <c r="AV143" i="30"/>
  <c r="AN143" i="30"/>
  <c r="AL41" i="30"/>
  <c r="BB40" i="30"/>
  <c r="AT40" i="30"/>
  <c r="AR141" i="30"/>
  <c r="AJ142" i="30"/>
  <c r="AZ141" i="30"/>
  <c r="AI142" i="30"/>
  <c r="AQ141" i="30"/>
  <c r="AY141" i="30"/>
  <c r="AS141" i="30"/>
  <c r="AK142" i="30"/>
  <c r="BA141" i="30"/>
  <c r="AW39" i="30"/>
  <c r="AG40" i="30"/>
  <c r="AO39" i="30"/>
  <c r="AI41" i="30"/>
  <c r="AQ40" i="30"/>
  <c r="AY40" i="30"/>
  <c r="AX143" i="30"/>
  <c r="AH144" i="30"/>
  <c r="AP143" i="30"/>
  <c r="AV39" i="30"/>
  <c r="AN39" i="30"/>
  <c r="AF40" i="30"/>
  <c r="AU39" i="30"/>
  <c r="BC39" i="30"/>
  <c r="AM40" i="30"/>
  <c r="AW143" i="30"/>
  <c r="AG144" i="30"/>
  <c r="AO143" i="30"/>
  <c r="AK41" i="30"/>
  <c r="AS40" i="30"/>
  <c r="BA40" i="30"/>
  <c r="BC160" i="29"/>
  <c r="AM161" i="29"/>
  <c r="AU160" i="29"/>
  <c r="AN141" i="29"/>
  <c r="AV141" i="29"/>
  <c r="AF142" i="29"/>
  <c r="AR39" i="29"/>
  <c r="AJ40" i="29"/>
  <c r="AZ39" i="29"/>
  <c r="AX39" i="29"/>
  <c r="AP39" i="29"/>
  <c r="AH40" i="29"/>
  <c r="BB141" i="29"/>
  <c r="AL142" i="29"/>
  <c r="AT141" i="29"/>
  <c r="AP142" i="29"/>
  <c r="AX142" i="29"/>
  <c r="AH143" i="29"/>
  <c r="AW39" i="29"/>
  <c r="AO39" i="29"/>
  <c r="AG40" i="29"/>
  <c r="AY141" i="29"/>
  <c r="AI142" i="29"/>
  <c r="AQ141" i="29"/>
  <c r="AO143" i="29"/>
  <c r="AW143" i="29"/>
  <c r="AG144" i="29"/>
  <c r="BA142" i="29"/>
  <c r="AK143" i="29"/>
  <c r="AS142" i="29"/>
  <c r="AF40" i="29"/>
  <c r="AN39" i="29"/>
  <c r="AV39" i="29"/>
  <c r="AU40" i="29"/>
  <c r="BC40" i="29"/>
  <c r="AM41" i="29"/>
  <c r="AZ141" i="29"/>
  <c r="AJ142" i="29"/>
  <c r="AR141" i="29"/>
  <c r="AI40" i="29"/>
  <c r="AQ39" i="29"/>
  <c r="AY39" i="29"/>
  <c r="AL40" i="29"/>
  <c r="BB39" i="29"/>
  <c r="AT39" i="29"/>
  <c r="AK40" i="29"/>
  <c r="AS39" i="29"/>
  <c r="BA39" i="29"/>
  <c r="AY143" i="28"/>
  <c r="AI144" i="28"/>
  <c r="AQ143" i="28"/>
  <c r="AP141" i="28"/>
  <c r="AX141" i="28"/>
  <c r="AH142" i="28"/>
  <c r="AM145" i="28"/>
  <c r="AU144" i="28"/>
  <c r="BC144" i="28"/>
  <c r="AN142" i="28"/>
  <c r="AV142" i="28"/>
  <c r="AF143" i="28"/>
  <c r="AK86" i="28"/>
  <c r="AS85" i="28"/>
  <c r="BA85" i="28"/>
  <c r="AW39" i="28"/>
  <c r="AG40" i="28"/>
  <c r="AO39" i="28"/>
  <c r="BA141" i="28"/>
  <c r="AK142" i="28"/>
  <c r="AS141" i="28"/>
  <c r="AO141" i="28"/>
  <c r="AW141" i="28"/>
  <c r="AG142" i="28"/>
  <c r="AL42" i="28"/>
  <c r="BB41" i="28"/>
  <c r="AT41" i="28"/>
  <c r="BC55" i="28"/>
  <c r="AM56" i="28"/>
  <c r="AU55" i="28"/>
  <c r="AJ41" i="28"/>
  <c r="AR40" i="28"/>
  <c r="AZ40" i="28"/>
  <c r="AZ144" i="28"/>
  <c r="AJ145" i="28"/>
  <c r="AR144" i="28"/>
  <c r="AP40" i="28"/>
  <c r="AH41" i="28"/>
  <c r="AX40" i="28"/>
  <c r="BB141" i="28"/>
  <c r="AL142" i="28"/>
  <c r="AT141" i="28"/>
  <c r="AY40" i="28"/>
  <c r="AI41" i="28"/>
  <c r="AQ40" i="28"/>
  <c r="AT23" i="16"/>
  <c r="BB23" i="16"/>
  <c r="AL24" i="16"/>
  <c r="AX23" i="16"/>
  <c r="AH24" i="16"/>
  <c r="AP23" i="16"/>
  <c r="AZ24" i="16"/>
  <c r="AJ25" i="16"/>
  <c r="AR24" i="16"/>
  <c r="AV23" i="16"/>
  <c r="AN23" i="16"/>
  <c r="AF24" i="16"/>
  <c r="BC23" i="16"/>
  <c r="AM24" i="16"/>
  <c r="AU23" i="16"/>
  <c r="AI25" i="16"/>
  <c r="AY24" i="16"/>
  <c r="AQ24" i="16"/>
  <c r="AW23" i="16"/>
  <c r="AG24" i="16"/>
  <c r="AO23" i="16"/>
  <c r="BA23" i="16"/>
  <c r="AK24" i="16"/>
  <c r="AS23" i="16"/>
  <c r="T10" i="15"/>
  <c r="AB10" i="15" s="1"/>
  <c r="R10" i="15"/>
  <c r="Z10" i="15" s="1"/>
  <c r="V10" i="15"/>
  <c r="AD10" i="15" s="1"/>
  <c r="Y10" i="15"/>
  <c r="AG10" i="15" s="1"/>
  <c r="X10" i="15"/>
  <c r="AF10" i="15" s="1"/>
  <c r="W10" i="15"/>
  <c r="AE10" i="15" s="1"/>
  <c r="S10" i="15"/>
  <c r="AA10" i="15" s="1"/>
  <c r="V11" i="15"/>
  <c r="AD11" i="15" s="1"/>
  <c r="U10" i="15"/>
  <c r="AC10" i="15" s="1"/>
  <c r="AN40" i="28" l="1"/>
  <c r="AV40" i="28"/>
  <c r="AF41" i="28"/>
  <c r="AN40" i="31"/>
  <c r="AV40" i="31"/>
  <c r="AF41" i="31"/>
  <c r="AC42" i="37"/>
  <c r="U43" i="37"/>
  <c r="X43" i="37"/>
  <c r="AF42" i="37"/>
  <c r="AB41" i="37"/>
  <c r="T42" i="37"/>
  <c r="V44" i="37"/>
  <c r="AD43" i="37"/>
  <c r="AA42" i="37"/>
  <c r="S43" i="37"/>
  <c r="AG41" i="37"/>
  <c r="Y42" i="37"/>
  <c r="R41" i="37"/>
  <c r="Z40" i="37"/>
  <c r="AE41" i="37"/>
  <c r="W42" i="37"/>
  <c r="AS41" i="36"/>
  <c r="BA41" i="36"/>
  <c r="AK42" i="36"/>
  <c r="AM144" i="36"/>
  <c r="AU143" i="36"/>
  <c r="BC143" i="36"/>
  <c r="AK143" i="36"/>
  <c r="AS142" i="36"/>
  <c r="BA142" i="36"/>
  <c r="AX40" i="36"/>
  <c r="AH41" i="36"/>
  <c r="AP40" i="36"/>
  <c r="AN40" i="36"/>
  <c r="AV40" i="36"/>
  <c r="AF41" i="36"/>
  <c r="AX142" i="36"/>
  <c r="AH143" i="36"/>
  <c r="AP142" i="36"/>
  <c r="AY143" i="36"/>
  <c r="AI144" i="36"/>
  <c r="AQ143" i="36"/>
  <c r="AQ41" i="36"/>
  <c r="AI42" i="36"/>
  <c r="AY41" i="36"/>
  <c r="AL143" i="36"/>
  <c r="AT142" i="36"/>
  <c r="BB142" i="36"/>
  <c r="BC41" i="36"/>
  <c r="AM42" i="36"/>
  <c r="AU41" i="36"/>
  <c r="AV142" i="36"/>
  <c r="AF143" i="36"/>
  <c r="AN142" i="36"/>
  <c r="AL41" i="36"/>
  <c r="AT40" i="36"/>
  <c r="BB40" i="36"/>
  <c r="AZ148" i="36"/>
  <c r="AJ149" i="36"/>
  <c r="AR148" i="36"/>
  <c r="AZ41" i="36"/>
  <c r="AJ42" i="36"/>
  <c r="AR41" i="36"/>
  <c r="AW142" i="36"/>
  <c r="AG143" i="36"/>
  <c r="AO142" i="36"/>
  <c r="AG41" i="36"/>
  <c r="AW40" i="36"/>
  <c r="AO40" i="36"/>
  <c r="AZ40" i="35"/>
  <c r="AR40" i="35"/>
  <c r="AJ41" i="35"/>
  <c r="AT143" i="35"/>
  <c r="BB143" i="35"/>
  <c r="AL144" i="35"/>
  <c r="AK144" i="35"/>
  <c r="AS143" i="35"/>
  <c r="BA143" i="35"/>
  <c r="AW143" i="35"/>
  <c r="AG144" i="35"/>
  <c r="AO143" i="35"/>
  <c r="AN41" i="35"/>
  <c r="AV41" i="35"/>
  <c r="AF42" i="35"/>
  <c r="BC144" i="35"/>
  <c r="AM145" i="35"/>
  <c r="AU144" i="35"/>
  <c r="AK42" i="35"/>
  <c r="AS41" i="35"/>
  <c r="BA41" i="35"/>
  <c r="AL42" i="35"/>
  <c r="BB41" i="35"/>
  <c r="AT41" i="35"/>
  <c r="AY41" i="35"/>
  <c r="AQ41" i="35"/>
  <c r="AI42" i="35"/>
  <c r="AW40" i="35"/>
  <c r="AG41" i="35"/>
  <c r="AO40" i="35"/>
  <c r="AX41" i="35"/>
  <c r="AP41" i="35"/>
  <c r="AH42" i="35"/>
  <c r="AM41" i="35"/>
  <c r="BC40" i="35"/>
  <c r="AU40" i="35"/>
  <c r="AQ162" i="35"/>
  <c r="AY162" i="35"/>
  <c r="AI163" i="35"/>
  <c r="AJ144" i="35"/>
  <c r="AR143" i="35"/>
  <c r="AZ143" i="35"/>
  <c r="AV143" i="35"/>
  <c r="AF144" i="35"/>
  <c r="AN143" i="35"/>
  <c r="AH144" i="35"/>
  <c r="AX143" i="35"/>
  <c r="AP143" i="35"/>
  <c r="AU145" i="34"/>
  <c r="BC145" i="34"/>
  <c r="AM146" i="34"/>
  <c r="AT144" i="34"/>
  <c r="BB144" i="34"/>
  <c r="AL145" i="34"/>
  <c r="AY40" i="34"/>
  <c r="AI41" i="34"/>
  <c r="AQ40" i="34"/>
  <c r="AZ41" i="34"/>
  <c r="AJ42" i="34"/>
  <c r="AR41" i="34"/>
  <c r="AT41" i="34"/>
  <c r="BB41" i="34"/>
  <c r="AL42" i="34"/>
  <c r="AN41" i="34"/>
  <c r="AF42" i="34"/>
  <c r="AV41" i="34"/>
  <c r="AR144" i="34"/>
  <c r="AJ145" i="34"/>
  <c r="AZ144" i="34"/>
  <c r="AH177" i="34"/>
  <c r="AP176" i="34"/>
  <c r="AX176" i="34"/>
  <c r="AQ144" i="34"/>
  <c r="AY144" i="34"/>
  <c r="AI145" i="34"/>
  <c r="AW40" i="34"/>
  <c r="AG41" i="34"/>
  <c r="AO40" i="34"/>
  <c r="AH42" i="34"/>
  <c r="AP41" i="34"/>
  <c r="AX41" i="34"/>
  <c r="AO159" i="34"/>
  <c r="AG160" i="34"/>
  <c r="AW159" i="34"/>
  <c r="AS144" i="34"/>
  <c r="BA144" i="34"/>
  <c r="AK145" i="34"/>
  <c r="AF145" i="34"/>
  <c r="AV144" i="34"/>
  <c r="AN144" i="34"/>
  <c r="AK44" i="34"/>
  <c r="AS43" i="34"/>
  <c r="BA43" i="34"/>
  <c r="BC41" i="34"/>
  <c r="AM42" i="34"/>
  <c r="AU41" i="34"/>
  <c r="BA142" i="33"/>
  <c r="AK143" i="33"/>
  <c r="AS142" i="33"/>
  <c r="AX40" i="33"/>
  <c r="AH41" i="33"/>
  <c r="AP40" i="33"/>
  <c r="AG143" i="33"/>
  <c r="AO142" i="33"/>
  <c r="AW142" i="33"/>
  <c r="AT143" i="33"/>
  <c r="AL144" i="33"/>
  <c r="BB143" i="33"/>
  <c r="AO40" i="33"/>
  <c r="AW40" i="33"/>
  <c r="AG41" i="33"/>
  <c r="AY41" i="33"/>
  <c r="AQ41" i="33"/>
  <c r="AI42" i="33"/>
  <c r="AV143" i="33"/>
  <c r="AF144" i="33"/>
  <c r="AN143" i="33"/>
  <c r="AH143" i="33"/>
  <c r="AP142" i="33"/>
  <c r="AX142" i="33"/>
  <c r="AJ143" i="33"/>
  <c r="AR142" i="33"/>
  <c r="AZ142" i="33"/>
  <c r="AN40" i="33"/>
  <c r="AV40" i="33"/>
  <c r="AF41" i="33"/>
  <c r="BA41" i="33"/>
  <c r="AK42" i="33"/>
  <c r="AS41" i="33"/>
  <c r="AU142" i="33"/>
  <c r="BC142" i="33"/>
  <c r="AM143" i="33"/>
  <c r="AZ40" i="33"/>
  <c r="AJ41" i="33"/>
  <c r="AR40" i="33"/>
  <c r="AI143" i="33"/>
  <c r="AQ142" i="33"/>
  <c r="AY142" i="33"/>
  <c r="AM42" i="33"/>
  <c r="AU41" i="33"/>
  <c r="BC41" i="33"/>
  <c r="AL42" i="33"/>
  <c r="BB41" i="33"/>
  <c r="AT41" i="33"/>
  <c r="AG42" i="32"/>
  <c r="AO41" i="32"/>
  <c r="AW41" i="32"/>
  <c r="BC40" i="32"/>
  <c r="AM41" i="32"/>
  <c r="AU40" i="32"/>
  <c r="AM144" i="32"/>
  <c r="AU143" i="32"/>
  <c r="BC143" i="32"/>
  <c r="AF42" i="32"/>
  <c r="AN41" i="32"/>
  <c r="AV41" i="32"/>
  <c r="AG143" i="32"/>
  <c r="AO142" i="32"/>
  <c r="AW142" i="32"/>
  <c r="AN142" i="32"/>
  <c r="AF143" i="32"/>
  <c r="AV142" i="32"/>
  <c r="BB42" i="32"/>
  <c r="AT42" i="32"/>
  <c r="AL43" i="32"/>
  <c r="BA40" i="32"/>
  <c r="AK41" i="32"/>
  <c r="AS40" i="32"/>
  <c r="AX142" i="32"/>
  <c r="AH143" i="32"/>
  <c r="AP142" i="32"/>
  <c r="AZ143" i="32"/>
  <c r="AJ144" i="32"/>
  <c r="AR143" i="32"/>
  <c r="AJ42" i="32"/>
  <c r="AR41" i="32"/>
  <c r="AZ41" i="32"/>
  <c r="AL143" i="32"/>
  <c r="BB142" i="32"/>
  <c r="AT142" i="32"/>
  <c r="AQ41" i="32"/>
  <c r="AI42" i="32"/>
  <c r="AY41" i="32"/>
  <c r="AY144" i="32"/>
  <c r="AQ144" i="32"/>
  <c r="AP41" i="32"/>
  <c r="AH42" i="32"/>
  <c r="AX41" i="32"/>
  <c r="AK144" i="32"/>
  <c r="AS143" i="32"/>
  <c r="BA143" i="32"/>
  <c r="AO142" i="31"/>
  <c r="AW142" i="31"/>
  <c r="AG143" i="31"/>
  <c r="AZ42" i="31"/>
  <c r="AR42" i="31"/>
  <c r="AJ43" i="31"/>
  <c r="AR143" i="31"/>
  <c r="AJ144" i="31"/>
  <c r="AZ143" i="31"/>
  <c r="AK63" i="31"/>
  <c r="AS62" i="31"/>
  <c r="BA62" i="31"/>
  <c r="AQ143" i="31"/>
  <c r="AY143" i="31"/>
  <c r="AI144" i="31"/>
  <c r="BA142" i="31"/>
  <c r="AS142" i="31"/>
  <c r="AK143" i="31"/>
  <c r="AX54" i="31"/>
  <c r="AH55" i="31"/>
  <c r="AP54" i="31"/>
  <c r="AM43" i="31"/>
  <c r="AU42" i="31"/>
  <c r="BC42" i="31"/>
  <c r="BB144" i="31"/>
  <c r="AL145" i="31"/>
  <c r="AT144" i="31"/>
  <c r="AY42" i="31"/>
  <c r="AI43" i="31"/>
  <c r="AQ42" i="31"/>
  <c r="AP143" i="31"/>
  <c r="AH144" i="31"/>
  <c r="AX143" i="31"/>
  <c r="AL43" i="31"/>
  <c r="AT42" i="31"/>
  <c r="BB42" i="31"/>
  <c r="BC142" i="31"/>
  <c r="AM143" i="31"/>
  <c r="AU142" i="31"/>
  <c r="AF143" i="31"/>
  <c r="AV142" i="31"/>
  <c r="AN142" i="31"/>
  <c r="AG42" i="31"/>
  <c r="AO41" i="31"/>
  <c r="AW41" i="31"/>
  <c r="AJ42" i="30"/>
  <c r="AZ41" i="30"/>
  <c r="AR41" i="30"/>
  <c r="AI42" i="30"/>
  <c r="AQ41" i="30"/>
  <c r="AY41" i="30"/>
  <c r="AI143" i="30"/>
  <c r="AQ142" i="30"/>
  <c r="AY142" i="30"/>
  <c r="AU40" i="30"/>
  <c r="BC40" i="30"/>
  <c r="AM41" i="30"/>
  <c r="AL143" i="30"/>
  <c r="AT142" i="30"/>
  <c r="BB142" i="30"/>
  <c r="AP144" i="30"/>
  <c r="AX144" i="30"/>
  <c r="AH145" i="30"/>
  <c r="AK42" i="30"/>
  <c r="AS41" i="30"/>
  <c r="BA41" i="30"/>
  <c r="AG145" i="30"/>
  <c r="AO144" i="30"/>
  <c r="AW144" i="30"/>
  <c r="AW40" i="30"/>
  <c r="AG41" i="30"/>
  <c r="AO40" i="30"/>
  <c r="AL42" i="30"/>
  <c r="BB41" i="30"/>
  <c r="AT41" i="30"/>
  <c r="AX41" i="30"/>
  <c r="AH42" i="30"/>
  <c r="AP41" i="30"/>
  <c r="AV40" i="30"/>
  <c r="AN40" i="30"/>
  <c r="AF41" i="30"/>
  <c r="AU142" i="30"/>
  <c r="AM143" i="30"/>
  <c r="BC142" i="30"/>
  <c r="AR142" i="30"/>
  <c r="AJ143" i="30"/>
  <c r="AZ142" i="30"/>
  <c r="AK143" i="30"/>
  <c r="AS142" i="30"/>
  <c r="BA142" i="30"/>
  <c r="AF145" i="30"/>
  <c r="AN144" i="30"/>
  <c r="AV144" i="30"/>
  <c r="AF41" i="29"/>
  <c r="AN40" i="29"/>
  <c r="AV40" i="29"/>
  <c r="AY142" i="29"/>
  <c r="AI143" i="29"/>
  <c r="AQ142" i="29"/>
  <c r="AR40" i="29"/>
  <c r="AJ41" i="29"/>
  <c r="AZ40" i="29"/>
  <c r="AX40" i="29"/>
  <c r="AH41" i="29"/>
  <c r="AP40" i="29"/>
  <c r="AU41" i="29"/>
  <c r="BC41" i="29"/>
  <c r="AM42" i="29"/>
  <c r="AK41" i="29"/>
  <c r="BA40" i="29"/>
  <c r="AS40" i="29"/>
  <c r="AO144" i="29"/>
  <c r="AW144" i="29"/>
  <c r="AG145" i="29"/>
  <c r="AL41" i="29"/>
  <c r="AT40" i="29"/>
  <c r="BB40" i="29"/>
  <c r="AI41" i="29"/>
  <c r="AY40" i="29"/>
  <c r="AQ40" i="29"/>
  <c r="BB142" i="29"/>
  <c r="AL143" i="29"/>
  <c r="AT142" i="29"/>
  <c r="AU161" i="29"/>
  <c r="BC161" i="29"/>
  <c r="AM162" i="29"/>
  <c r="AW40" i="29"/>
  <c r="AG41" i="29"/>
  <c r="AO40" i="29"/>
  <c r="AP143" i="29"/>
  <c r="AX143" i="29"/>
  <c r="AH144" i="29"/>
  <c r="AN142" i="29"/>
  <c r="AV142" i="29"/>
  <c r="AF143" i="29"/>
  <c r="BA143" i="29"/>
  <c r="AK144" i="29"/>
  <c r="AS143" i="29"/>
  <c r="AZ142" i="29"/>
  <c r="AJ143" i="29"/>
  <c r="AR142" i="29"/>
  <c r="BA142" i="28"/>
  <c r="AK143" i="28"/>
  <c r="AS142" i="28"/>
  <c r="BB142" i="28"/>
  <c r="AL143" i="28"/>
  <c r="AT142" i="28"/>
  <c r="AP142" i="28"/>
  <c r="AX142" i="28"/>
  <c r="AH143" i="28"/>
  <c r="AP41" i="28"/>
  <c r="AH42" i="28"/>
  <c r="AX41" i="28"/>
  <c r="AL43" i="28"/>
  <c r="BB42" i="28"/>
  <c r="AT42" i="28"/>
  <c r="AJ42" i="28"/>
  <c r="AR41" i="28"/>
  <c r="AZ41" i="28"/>
  <c r="AM146" i="28"/>
  <c r="AU145" i="28"/>
  <c r="BC145" i="28"/>
  <c r="AU56" i="28"/>
  <c r="AM57" i="28"/>
  <c r="BC56" i="28"/>
  <c r="AO142" i="28"/>
  <c r="AW142" i="28"/>
  <c r="AG143" i="28"/>
  <c r="AK87" i="28"/>
  <c r="AS86" i="28"/>
  <c r="BA86" i="28"/>
  <c r="AN143" i="28"/>
  <c r="AV143" i="28"/>
  <c r="AF144" i="28"/>
  <c r="AZ145" i="28"/>
  <c r="AJ146" i="28"/>
  <c r="AR145" i="28"/>
  <c r="AY144" i="28"/>
  <c r="AI145" i="28"/>
  <c r="AQ144" i="28"/>
  <c r="AY41" i="28"/>
  <c r="AI42" i="28"/>
  <c r="AQ41" i="28"/>
  <c r="AW40" i="28"/>
  <c r="AG41" i="28"/>
  <c r="AO40" i="28"/>
  <c r="AV24" i="16"/>
  <c r="AN24" i="16"/>
  <c r="AF25" i="16"/>
  <c r="AW24" i="16"/>
  <c r="AG25" i="16"/>
  <c r="AO24" i="16"/>
  <c r="AX24" i="16"/>
  <c r="AH25" i="16"/>
  <c r="AP24" i="16"/>
  <c r="AT24" i="16"/>
  <c r="BB24" i="16"/>
  <c r="AL25" i="16"/>
  <c r="BA24" i="16"/>
  <c r="AK25" i="16"/>
  <c r="AS24" i="16"/>
  <c r="BC24" i="16"/>
  <c r="AM25" i="16"/>
  <c r="AU24" i="16"/>
  <c r="AZ25" i="16"/>
  <c r="AJ26" i="16"/>
  <c r="AR25" i="16"/>
  <c r="AY25" i="16"/>
  <c r="AQ25" i="16"/>
  <c r="AI26" i="16"/>
  <c r="T11" i="15"/>
  <c r="AB11" i="15" s="1"/>
  <c r="W11" i="15"/>
  <c r="AE11" i="15" s="1"/>
  <c r="R11" i="15"/>
  <c r="Z11" i="15" s="1"/>
  <c r="X11" i="15"/>
  <c r="AF11" i="15" s="1"/>
  <c r="Y11" i="15"/>
  <c r="AG11" i="15" s="1"/>
  <c r="V12" i="15"/>
  <c r="AD12" i="15" s="1"/>
  <c r="S11" i="15"/>
  <c r="AA11" i="15" s="1"/>
  <c r="U11" i="15"/>
  <c r="AC11" i="15" s="1"/>
  <c r="AN41" i="31" l="1"/>
  <c r="AF42" i="31"/>
  <c r="AV41" i="31"/>
  <c r="AV41" i="28"/>
  <c r="AF42" i="28"/>
  <c r="AN41" i="28"/>
  <c r="Y43" i="37"/>
  <c r="AG42" i="37"/>
  <c r="S44" i="37"/>
  <c r="AA43" i="37"/>
  <c r="V45" i="37"/>
  <c r="AD44" i="37"/>
  <c r="AB42" i="37"/>
  <c r="T43" i="37"/>
  <c r="W43" i="37"/>
  <c r="AE42" i="37"/>
  <c r="X44" i="37"/>
  <c r="AF43" i="37"/>
  <c r="U44" i="37"/>
  <c r="AC43" i="37"/>
  <c r="R42" i="37"/>
  <c r="Z41" i="37"/>
  <c r="AO143" i="36"/>
  <c r="AW143" i="36"/>
  <c r="AG144" i="36"/>
  <c r="AN143" i="36"/>
  <c r="AV143" i="36"/>
  <c r="AF144" i="36"/>
  <c r="AQ144" i="36"/>
  <c r="AY144" i="36"/>
  <c r="AI145" i="36"/>
  <c r="AI43" i="36"/>
  <c r="AQ42" i="36"/>
  <c r="AY42" i="36"/>
  <c r="AZ42" i="36"/>
  <c r="AJ43" i="36"/>
  <c r="AR42" i="36"/>
  <c r="AM43" i="36"/>
  <c r="AU42" i="36"/>
  <c r="BC42" i="36"/>
  <c r="AX143" i="36"/>
  <c r="AH144" i="36"/>
  <c r="AP143" i="36"/>
  <c r="AH42" i="36"/>
  <c r="AP41" i="36"/>
  <c r="AX41" i="36"/>
  <c r="AG42" i="36"/>
  <c r="AO41" i="36"/>
  <c r="AW41" i="36"/>
  <c r="BC144" i="36"/>
  <c r="AM145" i="36"/>
  <c r="AU144" i="36"/>
  <c r="BA143" i="36"/>
  <c r="AK144" i="36"/>
  <c r="AS143" i="36"/>
  <c r="AN41" i="36"/>
  <c r="AF42" i="36"/>
  <c r="AV41" i="36"/>
  <c r="AS42" i="36"/>
  <c r="BA42" i="36"/>
  <c r="AK43" i="36"/>
  <c r="BB41" i="36"/>
  <c r="AL42" i="36"/>
  <c r="AT41" i="36"/>
  <c r="AZ149" i="36"/>
  <c r="AJ150" i="36"/>
  <c r="AR149" i="36"/>
  <c r="AL144" i="36"/>
  <c r="BB143" i="36"/>
  <c r="AT143" i="36"/>
  <c r="AG145" i="35"/>
  <c r="AO144" i="35"/>
  <c r="AW144" i="35"/>
  <c r="AH145" i="35"/>
  <c r="AP144" i="35"/>
  <c r="AX144" i="35"/>
  <c r="AM42" i="35"/>
  <c r="BC41" i="35"/>
  <c r="AU41" i="35"/>
  <c r="AL43" i="35"/>
  <c r="AT42" i="35"/>
  <c r="BB42" i="35"/>
  <c r="AX42" i="35"/>
  <c r="AP42" i="35"/>
  <c r="AH43" i="35"/>
  <c r="AF145" i="35"/>
  <c r="AN144" i="35"/>
  <c r="AV144" i="35"/>
  <c r="AK43" i="35"/>
  <c r="AS42" i="35"/>
  <c r="BA42" i="35"/>
  <c r="BA144" i="35"/>
  <c r="AK145" i="35"/>
  <c r="AS144" i="35"/>
  <c r="AT144" i="35"/>
  <c r="AL145" i="35"/>
  <c r="BB144" i="35"/>
  <c r="AW41" i="35"/>
  <c r="AG42" i="35"/>
  <c r="AO41" i="35"/>
  <c r="BC145" i="35"/>
  <c r="AM146" i="35"/>
  <c r="AU145" i="35"/>
  <c r="AZ144" i="35"/>
  <c r="AJ145" i="35"/>
  <c r="AR144" i="35"/>
  <c r="AQ163" i="35"/>
  <c r="AI164" i="35"/>
  <c r="AY163" i="35"/>
  <c r="AY42" i="35"/>
  <c r="AQ42" i="35"/>
  <c r="AI43" i="35"/>
  <c r="AN42" i="35"/>
  <c r="AV42" i="35"/>
  <c r="AF43" i="35"/>
  <c r="AZ41" i="35"/>
  <c r="AR41" i="35"/>
  <c r="AJ42" i="35"/>
  <c r="AZ42" i="34"/>
  <c r="AJ43" i="34"/>
  <c r="AR42" i="34"/>
  <c r="AH178" i="34"/>
  <c r="AP177" i="34"/>
  <c r="AX177" i="34"/>
  <c r="AJ146" i="34"/>
  <c r="AR145" i="34"/>
  <c r="AZ145" i="34"/>
  <c r="AY41" i="34"/>
  <c r="AQ41" i="34"/>
  <c r="AI42" i="34"/>
  <c r="AK45" i="34"/>
  <c r="AS44" i="34"/>
  <c r="BA44" i="34"/>
  <c r="AH43" i="34"/>
  <c r="AP42" i="34"/>
  <c r="AX42" i="34"/>
  <c r="AO41" i="34"/>
  <c r="AW41" i="34"/>
  <c r="AG42" i="34"/>
  <c r="AN42" i="34"/>
  <c r="AF43" i="34"/>
  <c r="AV42" i="34"/>
  <c r="AU42" i="34"/>
  <c r="BC42" i="34"/>
  <c r="AM43" i="34"/>
  <c r="AF146" i="34"/>
  <c r="AV145" i="34"/>
  <c r="AN145" i="34"/>
  <c r="AO160" i="34"/>
  <c r="AG161" i="34"/>
  <c r="AW160" i="34"/>
  <c r="AT145" i="34"/>
  <c r="BB145" i="34"/>
  <c r="AL146" i="34"/>
  <c r="BA145" i="34"/>
  <c r="AS145" i="34"/>
  <c r="AK146" i="34"/>
  <c r="AI146" i="34"/>
  <c r="AQ145" i="34"/>
  <c r="AY145" i="34"/>
  <c r="AT42" i="34"/>
  <c r="BB42" i="34"/>
  <c r="AL43" i="34"/>
  <c r="AU146" i="34"/>
  <c r="BC146" i="34"/>
  <c r="AM147" i="34"/>
  <c r="AT144" i="33"/>
  <c r="BB144" i="33"/>
  <c r="AL145" i="33"/>
  <c r="BB42" i="33"/>
  <c r="AL43" i="33"/>
  <c r="AT42" i="33"/>
  <c r="AH144" i="33"/>
  <c r="AX143" i="33"/>
  <c r="AP143" i="33"/>
  <c r="AW143" i="33"/>
  <c r="AG144" i="33"/>
  <c r="AO143" i="33"/>
  <c r="AY42" i="33"/>
  <c r="AQ42" i="33"/>
  <c r="AI43" i="33"/>
  <c r="AP41" i="33"/>
  <c r="AX41" i="33"/>
  <c r="AH42" i="33"/>
  <c r="AN144" i="33"/>
  <c r="AV144" i="33"/>
  <c r="AF145" i="33"/>
  <c r="AM43" i="33"/>
  <c r="BC42" i="33"/>
  <c r="AU42" i="33"/>
  <c r="AI144" i="33"/>
  <c r="AQ143" i="33"/>
  <c r="AY143" i="33"/>
  <c r="BA42" i="33"/>
  <c r="AK43" i="33"/>
  <c r="AS42" i="33"/>
  <c r="AN41" i="33"/>
  <c r="AV41" i="33"/>
  <c r="AF42" i="33"/>
  <c r="AO41" i="33"/>
  <c r="AW41" i="33"/>
  <c r="AG42" i="33"/>
  <c r="AU143" i="33"/>
  <c r="AM144" i="33"/>
  <c r="BC143" i="33"/>
  <c r="AZ41" i="33"/>
  <c r="AJ42" i="33"/>
  <c r="AR41" i="33"/>
  <c r="AK144" i="33"/>
  <c r="AS143" i="33"/>
  <c r="BA143" i="33"/>
  <c r="AJ144" i="33"/>
  <c r="AR143" i="33"/>
  <c r="AZ143" i="33"/>
  <c r="AF43" i="32"/>
  <c r="AV42" i="32"/>
  <c r="AN42" i="32"/>
  <c r="BA144" i="32"/>
  <c r="AS144" i="32"/>
  <c r="BC144" i="32"/>
  <c r="AU144" i="32"/>
  <c r="BB43" i="32"/>
  <c r="AT43" i="32"/>
  <c r="AL44" i="32"/>
  <c r="AL144" i="32"/>
  <c r="AT143" i="32"/>
  <c r="BB143" i="32"/>
  <c r="AZ144" i="32"/>
  <c r="AR144" i="32"/>
  <c r="AN143" i="32"/>
  <c r="AV143" i="32"/>
  <c r="AF144" i="32"/>
  <c r="BC41" i="32"/>
  <c r="AU41" i="32"/>
  <c r="AM42" i="32"/>
  <c r="AK42" i="32"/>
  <c r="AS41" i="32"/>
  <c r="BA41" i="32"/>
  <c r="AP42" i="32"/>
  <c r="AH43" i="32"/>
  <c r="AX42" i="32"/>
  <c r="AY145" i="32"/>
  <c r="AI146" i="32"/>
  <c r="AQ145" i="32"/>
  <c r="AQ42" i="32"/>
  <c r="AY42" i="32"/>
  <c r="AI43" i="32"/>
  <c r="AX143" i="32"/>
  <c r="AP143" i="32"/>
  <c r="AH144" i="32"/>
  <c r="AZ42" i="32"/>
  <c r="AJ43" i="32"/>
  <c r="AR42" i="32"/>
  <c r="AW143" i="32"/>
  <c r="AG144" i="32"/>
  <c r="AO143" i="32"/>
  <c r="AG43" i="32"/>
  <c r="AW42" i="32"/>
  <c r="AO42" i="32"/>
  <c r="BC143" i="31"/>
  <c r="AM144" i="31"/>
  <c r="AU143" i="31"/>
  <c r="AG43" i="31"/>
  <c r="AW42" i="31"/>
  <c r="AO42" i="31"/>
  <c r="AK64" i="31"/>
  <c r="AS63" i="31"/>
  <c r="BA63" i="31"/>
  <c r="AZ43" i="31"/>
  <c r="AR43" i="31"/>
  <c r="AJ44" i="31"/>
  <c r="BC43" i="31"/>
  <c r="AM44" i="31"/>
  <c r="AU43" i="31"/>
  <c r="BA143" i="31"/>
  <c r="AS143" i="31"/>
  <c r="AK144" i="31"/>
  <c r="AQ144" i="31"/>
  <c r="AY144" i="31"/>
  <c r="AI145" i="31"/>
  <c r="AL44" i="31"/>
  <c r="BB43" i="31"/>
  <c r="AT43" i="31"/>
  <c r="AP144" i="31"/>
  <c r="AH145" i="31"/>
  <c r="AX144" i="31"/>
  <c r="AI44" i="31"/>
  <c r="AQ43" i="31"/>
  <c r="AY43" i="31"/>
  <c r="AR144" i="31"/>
  <c r="AJ145" i="31"/>
  <c r="AZ144" i="31"/>
  <c r="BB145" i="31"/>
  <c r="AT145" i="31"/>
  <c r="AL146" i="31"/>
  <c r="AO143" i="31"/>
  <c r="AG144" i="31"/>
  <c r="AW143" i="31"/>
  <c r="AX55" i="31"/>
  <c r="AH56" i="31"/>
  <c r="AP55" i="31"/>
  <c r="AF144" i="31"/>
  <c r="AN143" i="31"/>
  <c r="AV143" i="31"/>
  <c r="AU41" i="30"/>
  <c r="BC41" i="30"/>
  <c r="AM42" i="30"/>
  <c r="AK144" i="30"/>
  <c r="BA143" i="30"/>
  <c r="AS143" i="30"/>
  <c r="AX42" i="30"/>
  <c r="AH43" i="30"/>
  <c r="AP42" i="30"/>
  <c r="AK43" i="30"/>
  <c r="AS42" i="30"/>
  <c r="BA42" i="30"/>
  <c r="AV41" i="30"/>
  <c r="AN41" i="30"/>
  <c r="AF42" i="30"/>
  <c r="AO145" i="30"/>
  <c r="AG146" i="30"/>
  <c r="AW145" i="30"/>
  <c r="AI43" i="30"/>
  <c r="AQ42" i="30"/>
  <c r="AY42" i="30"/>
  <c r="AF146" i="30"/>
  <c r="AV145" i="30"/>
  <c r="AN145" i="30"/>
  <c r="AY143" i="30"/>
  <c r="AQ143" i="30"/>
  <c r="AI144" i="30"/>
  <c r="AH146" i="30"/>
  <c r="AP145" i="30"/>
  <c r="AX145" i="30"/>
  <c r="AR143" i="30"/>
  <c r="AJ144" i="30"/>
  <c r="AZ143" i="30"/>
  <c r="AL43" i="30"/>
  <c r="BB42" i="30"/>
  <c r="AT42" i="30"/>
  <c r="AM144" i="30"/>
  <c r="AU143" i="30"/>
  <c r="BC143" i="30"/>
  <c r="AW41" i="30"/>
  <c r="AG42" i="30"/>
  <c r="AO41" i="30"/>
  <c r="BB143" i="30"/>
  <c r="AL144" i="30"/>
  <c r="AT143" i="30"/>
  <c r="AJ43" i="30"/>
  <c r="AZ42" i="30"/>
  <c r="AR42" i="30"/>
  <c r="AZ143" i="29"/>
  <c r="AJ144" i="29"/>
  <c r="AR143" i="29"/>
  <c r="AW41" i="29"/>
  <c r="AG42" i="29"/>
  <c r="AO41" i="29"/>
  <c r="AX41" i="29"/>
  <c r="AH42" i="29"/>
  <c r="AP41" i="29"/>
  <c r="AL42" i="29"/>
  <c r="AT41" i="29"/>
  <c r="BB41" i="29"/>
  <c r="AM163" i="29"/>
  <c r="AU162" i="29"/>
  <c r="BC162" i="29"/>
  <c r="AO145" i="29"/>
  <c r="AW145" i="29"/>
  <c r="AG146" i="29"/>
  <c r="BA144" i="29"/>
  <c r="AK145" i="29"/>
  <c r="AS144" i="29"/>
  <c r="AR41" i="29"/>
  <c r="AJ42" i="29"/>
  <c r="AZ41" i="29"/>
  <c r="AN143" i="29"/>
  <c r="AV143" i="29"/>
  <c r="AF144" i="29"/>
  <c r="BB143" i="29"/>
  <c r="AL144" i="29"/>
  <c r="AT143" i="29"/>
  <c r="AY143" i="29"/>
  <c r="AI144" i="29"/>
  <c r="AQ143" i="29"/>
  <c r="AK42" i="29"/>
  <c r="BA41" i="29"/>
  <c r="AS41" i="29"/>
  <c r="AP144" i="29"/>
  <c r="AX144" i="29"/>
  <c r="AH145" i="29"/>
  <c r="AU42" i="29"/>
  <c r="BC42" i="29"/>
  <c r="AM43" i="29"/>
  <c r="AI42" i="29"/>
  <c r="AQ41" i="29"/>
  <c r="AY41" i="29"/>
  <c r="AF42" i="29"/>
  <c r="AV41" i="29"/>
  <c r="AN41" i="29"/>
  <c r="AY42" i="28"/>
  <c r="AI43" i="28"/>
  <c r="AQ42" i="28"/>
  <c r="AX42" i="28"/>
  <c r="AP42" i="28"/>
  <c r="AH43" i="28"/>
  <c r="AM147" i="28"/>
  <c r="AU146" i="28"/>
  <c r="BC146" i="28"/>
  <c r="BB143" i="28"/>
  <c r="AL144" i="28"/>
  <c r="AT143" i="28"/>
  <c r="BC57" i="28"/>
  <c r="AM58" i="28"/>
  <c r="AU57" i="28"/>
  <c r="AK88" i="28"/>
  <c r="AS87" i="28"/>
  <c r="BA87" i="28"/>
  <c r="AO143" i="28"/>
  <c r="AW143" i="28"/>
  <c r="AG144" i="28"/>
  <c r="AY145" i="28"/>
  <c r="AI146" i="28"/>
  <c r="AQ145" i="28"/>
  <c r="AJ43" i="28"/>
  <c r="AR42" i="28"/>
  <c r="AZ42" i="28"/>
  <c r="AN144" i="28"/>
  <c r="AV144" i="28"/>
  <c r="AF145" i="28"/>
  <c r="BA143" i="28"/>
  <c r="AK144" i="28"/>
  <c r="AS143" i="28"/>
  <c r="AW41" i="28"/>
  <c r="AG42" i="28"/>
  <c r="AO41" i="28"/>
  <c r="AP143" i="28"/>
  <c r="AX143" i="28"/>
  <c r="AH144" i="28"/>
  <c r="AZ146" i="28"/>
  <c r="AJ147" i="28"/>
  <c r="AR146" i="28"/>
  <c r="AL44" i="28"/>
  <c r="BB43" i="28"/>
  <c r="AT43" i="28"/>
  <c r="AY26" i="16"/>
  <c r="AI27" i="16"/>
  <c r="AQ26" i="16"/>
  <c r="AV25" i="16"/>
  <c r="AN25" i="16"/>
  <c r="AF26" i="16"/>
  <c r="AT25" i="16"/>
  <c r="BB25" i="16"/>
  <c r="AL26" i="16"/>
  <c r="AZ26" i="16"/>
  <c r="AJ27" i="16"/>
  <c r="AR26" i="16"/>
  <c r="AW25" i="16"/>
  <c r="AO25" i="16"/>
  <c r="AG26" i="16"/>
  <c r="AX25" i="16"/>
  <c r="AH26" i="16"/>
  <c r="AP25" i="16"/>
  <c r="BC25" i="16"/>
  <c r="AM26" i="16"/>
  <c r="AU25" i="16"/>
  <c r="BA25" i="16"/>
  <c r="AK26" i="16"/>
  <c r="AS25" i="16"/>
  <c r="T12" i="15"/>
  <c r="AB12" i="15" s="1"/>
  <c r="W12" i="15"/>
  <c r="AE12" i="15" s="1"/>
  <c r="X12" i="15"/>
  <c r="AF12" i="15" s="1"/>
  <c r="Y12" i="15"/>
  <c r="AG12" i="15" s="1"/>
  <c r="R12" i="15"/>
  <c r="Z12" i="15" s="1"/>
  <c r="S12" i="15"/>
  <c r="AA12" i="15" s="1"/>
  <c r="T13" i="15"/>
  <c r="AB13" i="15" s="1"/>
  <c r="U12" i="15"/>
  <c r="AC12" i="15" s="1"/>
  <c r="V13" i="15"/>
  <c r="AD13" i="15" s="1"/>
  <c r="W13" i="15"/>
  <c r="AE13" i="15" s="1"/>
  <c r="BC6" i="16"/>
  <c r="BC109" i="16" s="1"/>
  <c r="AF43" i="28" l="1"/>
  <c r="AN42" i="28"/>
  <c r="AV42" i="28"/>
  <c r="AV42" i="31"/>
  <c r="AF43" i="31"/>
  <c r="AN42" i="31"/>
  <c r="W44" i="37"/>
  <c r="AE43" i="37"/>
  <c r="AB43" i="37"/>
  <c r="T44" i="37"/>
  <c r="AD45" i="37"/>
  <c r="V46" i="37"/>
  <c r="AF44" i="37"/>
  <c r="X45" i="37"/>
  <c r="Z42" i="37"/>
  <c r="R43" i="37"/>
  <c r="S45" i="37"/>
  <c r="AA44" i="37"/>
  <c r="U45" i="37"/>
  <c r="AC44" i="37"/>
  <c r="Y44" i="37"/>
  <c r="AG43" i="37"/>
  <c r="AH43" i="36"/>
  <c r="AP42" i="36"/>
  <c r="AX42" i="36"/>
  <c r="AY43" i="36"/>
  <c r="AQ43" i="36"/>
  <c r="AI44" i="36"/>
  <c r="AQ145" i="36"/>
  <c r="AY145" i="36"/>
  <c r="AI146" i="36"/>
  <c r="AF145" i="36"/>
  <c r="AN144" i="36"/>
  <c r="AV144" i="36"/>
  <c r="AZ150" i="36"/>
  <c r="AJ151" i="36"/>
  <c r="AR150" i="36"/>
  <c r="AL43" i="36"/>
  <c r="AT42" i="36"/>
  <c r="BB42" i="36"/>
  <c r="BC145" i="36"/>
  <c r="AM146" i="36"/>
  <c r="AU145" i="36"/>
  <c r="BC43" i="36"/>
  <c r="AM44" i="36"/>
  <c r="AU43" i="36"/>
  <c r="AN42" i="36"/>
  <c r="AV42" i="36"/>
  <c r="AF43" i="36"/>
  <c r="BA144" i="36"/>
  <c r="AK145" i="36"/>
  <c r="AS144" i="36"/>
  <c r="AS43" i="36"/>
  <c r="BA43" i="36"/>
  <c r="AK44" i="36"/>
  <c r="AO144" i="36"/>
  <c r="AW144" i="36"/>
  <c r="AG145" i="36"/>
  <c r="AZ43" i="36"/>
  <c r="AJ44" i="36"/>
  <c r="AR43" i="36"/>
  <c r="AL145" i="36"/>
  <c r="BB144" i="36"/>
  <c r="AT144" i="36"/>
  <c r="AX144" i="36"/>
  <c r="AP144" i="36"/>
  <c r="AH145" i="36"/>
  <c r="AG43" i="36"/>
  <c r="AO42" i="36"/>
  <c r="AW42" i="36"/>
  <c r="AJ146" i="35"/>
  <c r="AR145" i="35"/>
  <c r="AZ145" i="35"/>
  <c r="AK146" i="35"/>
  <c r="AS145" i="35"/>
  <c r="BA145" i="35"/>
  <c r="AL44" i="35"/>
  <c r="AT43" i="35"/>
  <c r="BB43" i="35"/>
  <c r="AN43" i="35"/>
  <c r="AF44" i="35"/>
  <c r="AV43" i="35"/>
  <c r="AK44" i="35"/>
  <c r="AS43" i="35"/>
  <c r="BA43" i="35"/>
  <c r="AM43" i="35"/>
  <c r="AU42" i="35"/>
  <c r="BC42" i="35"/>
  <c r="AY43" i="35"/>
  <c r="AQ43" i="35"/>
  <c r="AI44" i="35"/>
  <c r="AW42" i="35"/>
  <c r="AG43" i="35"/>
  <c r="AO42" i="35"/>
  <c r="AV145" i="35"/>
  <c r="AN145" i="35"/>
  <c r="AF146" i="35"/>
  <c r="AH146" i="35"/>
  <c r="AX145" i="35"/>
  <c r="AP145" i="35"/>
  <c r="AZ42" i="35"/>
  <c r="AR42" i="35"/>
  <c r="AJ43" i="35"/>
  <c r="BC146" i="35"/>
  <c r="AM147" i="35"/>
  <c r="AU146" i="35"/>
  <c r="AX43" i="35"/>
  <c r="AP43" i="35"/>
  <c r="AH44" i="35"/>
  <c r="AQ164" i="35"/>
  <c r="AY164" i="35"/>
  <c r="AI165" i="35"/>
  <c r="AT145" i="35"/>
  <c r="AL146" i="35"/>
  <c r="BB145" i="35"/>
  <c r="AW145" i="35"/>
  <c r="AO145" i="35"/>
  <c r="AG146" i="35"/>
  <c r="AM148" i="34"/>
  <c r="AU147" i="34"/>
  <c r="BC147" i="34"/>
  <c r="AL147" i="34"/>
  <c r="AT146" i="34"/>
  <c r="BB146" i="34"/>
  <c r="AI43" i="34"/>
  <c r="AY42" i="34"/>
  <c r="AQ42" i="34"/>
  <c r="AO161" i="34"/>
  <c r="AW161" i="34"/>
  <c r="AG162" i="34"/>
  <c r="AJ147" i="34"/>
  <c r="AR146" i="34"/>
  <c r="AZ146" i="34"/>
  <c r="AN43" i="34"/>
  <c r="AF44" i="34"/>
  <c r="AV43" i="34"/>
  <c r="AI147" i="34"/>
  <c r="AY146" i="34"/>
  <c r="AQ146" i="34"/>
  <c r="AV146" i="34"/>
  <c r="AF147" i="34"/>
  <c r="AN146" i="34"/>
  <c r="AH44" i="34"/>
  <c r="AX43" i="34"/>
  <c r="AP43" i="34"/>
  <c r="AX178" i="34"/>
  <c r="AH179" i="34"/>
  <c r="AP178" i="34"/>
  <c r="AT43" i="34"/>
  <c r="AL44" i="34"/>
  <c r="BB43" i="34"/>
  <c r="AM44" i="34"/>
  <c r="AU43" i="34"/>
  <c r="BC43" i="34"/>
  <c r="BA146" i="34"/>
  <c r="AK147" i="34"/>
  <c r="AS146" i="34"/>
  <c r="AZ43" i="34"/>
  <c r="AJ44" i="34"/>
  <c r="AR43" i="34"/>
  <c r="AO42" i="34"/>
  <c r="AG43" i="34"/>
  <c r="AW42" i="34"/>
  <c r="AK46" i="34"/>
  <c r="AS45" i="34"/>
  <c r="BA45" i="34"/>
  <c r="AW144" i="33"/>
  <c r="AG145" i="33"/>
  <c r="AO144" i="33"/>
  <c r="AZ144" i="33"/>
  <c r="AJ145" i="33"/>
  <c r="AR144" i="33"/>
  <c r="AM44" i="33"/>
  <c r="BC43" i="33"/>
  <c r="AU43" i="33"/>
  <c r="AO42" i="33"/>
  <c r="AW42" i="33"/>
  <c r="AG43" i="33"/>
  <c r="AH145" i="33"/>
  <c r="AX144" i="33"/>
  <c r="AP144" i="33"/>
  <c r="AX42" i="33"/>
  <c r="AH43" i="33"/>
  <c r="AP42" i="33"/>
  <c r="AL44" i="33"/>
  <c r="AT43" i="33"/>
  <c r="BB43" i="33"/>
  <c r="AN42" i="33"/>
  <c r="AV42" i="33"/>
  <c r="AF43" i="33"/>
  <c r="BA144" i="33"/>
  <c r="AK145" i="33"/>
  <c r="AS144" i="33"/>
  <c r="BA43" i="33"/>
  <c r="AK44" i="33"/>
  <c r="AS43" i="33"/>
  <c r="AQ43" i="33"/>
  <c r="AY43" i="33"/>
  <c r="AI44" i="33"/>
  <c r="AT145" i="33"/>
  <c r="BB145" i="33"/>
  <c r="AN145" i="33"/>
  <c r="AV145" i="33"/>
  <c r="AZ42" i="33"/>
  <c r="AJ43" i="33"/>
  <c r="AR42" i="33"/>
  <c r="AU144" i="33"/>
  <c r="AM145" i="33"/>
  <c r="BC144" i="33"/>
  <c r="AI145" i="33"/>
  <c r="AY144" i="33"/>
  <c r="AQ144" i="33"/>
  <c r="AQ43" i="32"/>
  <c r="AY43" i="32"/>
  <c r="AI44" i="32"/>
  <c r="BB44" i="32"/>
  <c r="AT44" i="32"/>
  <c r="AL45" i="32"/>
  <c r="AM146" i="32"/>
  <c r="AU145" i="32"/>
  <c r="BC145" i="32"/>
  <c r="AO144" i="32"/>
  <c r="AW144" i="32"/>
  <c r="AZ145" i="32"/>
  <c r="AJ146" i="32"/>
  <c r="AR145" i="32"/>
  <c r="AK146" i="32"/>
  <c r="AS145" i="32"/>
  <c r="BA145" i="32"/>
  <c r="BC42" i="32"/>
  <c r="AM43" i="32"/>
  <c r="AU42" i="32"/>
  <c r="AG44" i="32"/>
  <c r="AW43" i="32"/>
  <c r="AO43" i="32"/>
  <c r="AN144" i="32"/>
  <c r="AV144" i="32"/>
  <c r="AY146" i="32"/>
  <c r="AI147" i="32"/>
  <c r="AQ146" i="32"/>
  <c r="AP43" i="32"/>
  <c r="AX43" i="32"/>
  <c r="AH44" i="32"/>
  <c r="AX144" i="32"/>
  <c r="AP144" i="32"/>
  <c r="AZ43" i="32"/>
  <c r="AR43" i="32"/>
  <c r="AJ44" i="32"/>
  <c r="AS42" i="32"/>
  <c r="BA42" i="32"/>
  <c r="AK43" i="32"/>
  <c r="BB144" i="32"/>
  <c r="AT144" i="32"/>
  <c r="AN43" i="32"/>
  <c r="AV43" i="32"/>
  <c r="AF44" i="32"/>
  <c r="AZ44" i="31"/>
  <c r="AR44" i="31"/>
  <c r="AJ45" i="31"/>
  <c r="AQ145" i="31"/>
  <c r="AY145" i="31"/>
  <c r="AI146" i="31"/>
  <c r="AG44" i="31"/>
  <c r="AO43" i="31"/>
  <c r="AW43" i="31"/>
  <c r="AR145" i="31"/>
  <c r="AJ146" i="31"/>
  <c r="AZ145" i="31"/>
  <c r="AF145" i="31"/>
  <c r="AN144" i="31"/>
  <c r="AV144" i="31"/>
  <c r="AX56" i="31"/>
  <c r="AH57" i="31"/>
  <c r="AP56" i="31"/>
  <c r="AY44" i="31"/>
  <c r="AI45" i="31"/>
  <c r="AQ44" i="31"/>
  <c r="AK65" i="31"/>
  <c r="AS64" i="31"/>
  <c r="BA64" i="31"/>
  <c r="BA144" i="31"/>
  <c r="AS144" i="31"/>
  <c r="AK145" i="31"/>
  <c r="AO144" i="31"/>
  <c r="AG145" i="31"/>
  <c r="AW144" i="31"/>
  <c r="AP145" i="31"/>
  <c r="AH146" i="31"/>
  <c r="AX145" i="31"/>
  <c r="BB146" i="31"/>
  <c r="AT146" i="31"/>
  <c r="AL147" i="31"/>
  <c r="AM45" i="31"/>
  <c r="AU44" i="31"/>
  <c r="BC44" i="31"/>
  <c r="BC144" i="31"/>
  <c r="AM145" i="31"/>
  <c r="AU144" i="31"/>
  <c r="AL45" i="31"/>
  <c r="AT44" i="31"/>
  <c r="BB44" i="31"/>
  <c r="AJ44" i="30"/>
  <c r="AZ43" i="30"/>
  <c r="AR43" i="30"/>
  <c r="AK44" i="30"/>
  <c r="AS43" i="30"/>
  <c r="BA43" i="30"/>
  <c r="AX43" i="30"/>
  <c r="AP43" i="30"/>
  <c r="AH44" i="30"/>
  <c r="AF147" i="30"/>
  <c r="AN146" i="30"/>
  <c r="AV146" i="30"/>
  <c r="AH147" i="30"/>
  <c r="AP146" i="30"/>
  <c r="AX146" i="30"/>
  <c r="BA144" i="30"/>
  <c r="AK145" i="30"/>
  <c r="AS144" i="30"/>
  <c r="BB144" i="30"/>
  <c r="AL145" i="30"/>
  <c r="AT144" i="30"/>
  <c r="AI44" i="30"/>
  <c r="AQ43" i="30"/>
  <c r="AY43" i="30"/>
  <c r="AY144" i="30"/>
  <c r="AQ144" i="30"/>
  <c r="AI145" i="30"/>
  <c r="AV42" i="30"/>
  <c r="AN42" i="30"/>
  <c r="AF43" i="30"/>
  <c r="AU42" i="30"/>
  <c r="BC42" i="30"/>
  <c r="AM43" i="30"/>
  <c r="AL44" i="30"/>
  <c r="BB43" i="30"/>
  <c r="AT43" i="30"/>
  <c r="AW42" i="30"/>
  <c r="AG43" i="30"/>
  <c r="AO42" i="30"/>
  <c r="AG147" i="30"/>
  <c r="AO146" i="30"/>
  <c r="AW146" i="30"/>
  <c r="AR144" i="30"/>
  <c r="AZ144" i="30"/>
  <c r="AJ145" i="30"/>
  <c r="BC144" i="30"/>
  <c r="AU144" i="30"/>
  <c r="AM145" i="30"/>
  <c r="AL43" i="29"/>
  <c r="AT42" i="29"/>
  <c r="BB42" i="29"/>
  <c r="AR42" i="29"/>
  <c r="AJ43" i="29"/>
  <c r="AZ42" i="29"/>
  <c r="AY144" i="29"/>
  <c r="AI145" i="29"/>
  <c r="AQ144" i="29"/>
  <c r="BA145" i="29"/>
  <c r="AK146" i="29"/>
  <c r="AS145" i="29"/>
  <c r="AX42" i="29"/>
  <c r="AH43" i="29"/>
  <c r="AP42" i="29"/>
  <c r="AI43" i="29"/>
  <c r="AQ42" i="29"/>
  <c r="AY42" i="29"/>
  <c r="AU43" i="29"/>
  <c r="BC43" i="29"/>
  <c r="AM44" i="29"/>
  <c r="AF43" i="29"/>
  <c r="AV42" i="29"/>
  <c r="AN42" i="29"/>
  <c r="BB144" i="29"/>
  <c r="AL145" i="29"/>
  <c r="AT144" i="29"/>
  <c r="AW42" i="29"/>
  <c r="AG43" i="29"/>
  <c r="AO42" i="29"/>
  <c r="AO146" i="29"/>
  <c r="AW146" i="29"/>
  <c r="AG147" i="29"/>
  <c r="AN144" i="29"/>
  <c r="AV144" i="29"/>
  <c r="AF145" i="29"/>
  <c r="AK43" i="29"/>
  <c r="BA42" i="29"/>
  <c r="AS42" i="29"/>
  <c r="AP145" i="29"/>
  <c r="AX145" i="29"/>
  <c r="AH146" i="29"/>
  <c r="AZ144" i="29"/>
  <c r="AJ145" i="29"/>
  <c r="AR144" i="29"/>
  <c r="AM164" i="29"/>
  <c r="AU163" i="29"/>
  <c r="BC163" i="29"/>
  <c r="AY146" i="28"/>
  <c r="AI147" i="28"/>
  <c r="AQ146" i="28"/>
  <c r="AO144" i="28"/>
  <c r="AW144" i="28"/>
  <c r="AG145" i="28"/>
  <c r="AM148" i="28"/>
  <c r="AU147" i="28"/>
  <c r="BC147" i="28"/>
  <c r="AX43" i="28"/>
  <c r="AP43" i="28"/>
  <c r="AH44" i="28"/>
  <c r="BA144" i="28"/>
  <c r="AK145" i="28"/>
  <c r="AS144" i="28"/>
  <c r="AL45" i="28"/>
  <c r="BB44" i="28"/>
  <c r="AT44" i="28"/>
  <c r="AN145" i="28"/>
  <c r="AV145" i="28"/>
  <c r="AF146" i="28"/>
  <c r="AK89" i="28"/>
  <c r="AS88" i="28"/>
  <c r="BA88" i="28"/>
  <c r="AZ147" i="28"/>
  <c r="AJ148" i="28"/>
  <c r="AR147" i="28"/>
  <c r="BC58" i="28"/>
  <c r="AM59" i="28"/>
  <c r="AU58" i="28"/>
  <c r="AY43" i="28"/>
  <c r="AI44" i="28"/>
  <c r="AQ43" i="28"/>
  <c r="BB144" i="28"/>
  <c r="AL145" i="28"/>
  <c r="AT144" i="28"/>
  <c r="AP144" i="28"/>
  <c r="AX144" i="28"/>
  <c r="AH145" i="28"/>
  <c r="AW42" i="28"/>
  <c r="AG43" i="28"/>
  <c r="AO42" i="28"/>
  <c r="AJ44" i="28"/>
  <c r="AR43" i="28"/>
  <c r="AZ43" i="28"/>
  <c r="BC26" i="16"/>
  <c r="AM27" i="16"/>
  <c r="AU26" i="16"/>
  <c r="BA26" i="16"/>
  <c r="AK27" i="16"/>
  <c r="AS26" i="16"/>
  <c r="AZ27" i="16"/>
  <c r="AJ28" i="16"/>
  <c r="AR27" i="16"/>
  <c r="AT26" i="16"/>
  <c r="BB26" i="16"/>
  <c r="AL27" i="16"/>
  <c r="AY27" i="16"/>
  <c r="AQ27" i="16"/>
  <c r="AI28" i="16"/>
  <c r="AN26" i="16"/>
  <c r="AF27" i="16"/>
  <c r="AV26" i="16"/>
  <c r="AX26" i="16"/>
  <c r="AP26" i="16"/>
  <c r="AH27" i="16"/>
  <c r="AW26" i="16"/>
  <c r="AG27" i="16"/>
  <c r="AO26" i="16"/>
  <c r="X13" i="15"/>
  <c r="AF13" i="15" s="1"/>
  <c r="Y13" i="15"/>
  <c r="AG13" i="15" s="1"/>
  <c r="R13" i="15"/>
  <c r="Z13" i="15" s="1"/>
  <c r="BC8" i="16"/>
  <c r="V14" i="15"/>
  <c r="AD14" i="15" s="1"/>
  <c r="T14" i="15"/>
  <c r="AB14" i="15" s="1"/>
  <c r="W14" i="15"/>
  <c r="AE14" i="15" s="1"/>
  <c r="R14" i="15"/>
  <c r="Z14" i="15" s="1"/>
  <c r="U13" i="15"/>
  <c r="AC13" i="15" s="1"/>
  <c r="S13" i="15"/>
  <c r="AA13" i="15" s="1"/>
  <c r="AN43" i="31" l="1"/>
  <c r="AF44" i="31"/>
  <c r="AV43" i="31"/>
  <c r="AV43" i="28"/>
  <c r="AF44" i="28"/>
  <c r="AN43" i="28"/>
  <c r="AA45" i="37"/>
  <c r="S46" i="37"/>
  <c r="AF45" i="37"/>
  <c r="X46" i="37"/>
  <c r="AD46" i="37"/>
  <c r="V47" i="37"/>
  <c r="Z43" i="37"/>
  <c r="R44" i="37"/>
  <c r="T45" i="37"/>
  <c r="AB44" i="37"/>
  <c r="AG44" i="37"/>
  <c r="Y45" i="37"/>
  <c r="AC45" i="37"/>
  <c r="U46" i="37"/>
  <c r="AE44" i="37"/>
  <c r="W45" i="37"/>
  <c r="AX145" i="36"/>
  <c r="AH146" i="36"/>
  <c r="AP145" i="36"/>
  <c r="AS44" i="36"/>
  <c r="BA44" i="36"/>
  <c r="AK45" i="36"/>
  <c r="AI147" i="36"/>
  <c r="AQ146" i="36"/>
  <c r="AY146" i="36"/>
  <c r="AM147" i="36"/>
  <c r="AU146" i="36"/>
  <c r="BC146" i="36"/>
  <c r="AM45" i="36"/>
  <c r="AU44" i="36"/>
  <c r="BC44" i="36"/>
  <c r="AF146" i="36"/>
  <c r="AN145" i="36"/>
  <c r="AV145" i="36"/>
  <c r="AY44" i="36"/>
  <c r="AQ44" i="36"/>
  <c r="AI45" i="36"/>
  <c r="AG146" i="36"/>
  <c r="AO145" i="36"/>
  <c r="AW145" i="36"/>
  <c r="AG44" i="36"/>
  <c r="AO43" i="36"/>
  <c r="AW43" i="36"/>
  <c r="AL146" i="36"/>
  <c r="BB145" i="36"/>
  <c r="AT145" i="36"/>
  <c r="BB43" i="36"/>
  <c r="AL44" i="36"/>
  <c r="AT43" i="36"/>
  <c r="AN43" i="36"/>
  <c r="AF44" i="36"/>
  <c r="AV43" i="36"/>
  <c r="AZ44" i="36"/>
  <c r="AR44" i="36"/>
  <c r="AJ45" i="36"/>
  <c r="AZ151" i="36"/>
  <c r="AJ152" i="36"/>
  <c r="AR151" i="36"/>
  <c r="AS145" i="36"/>
  <c r="BA145" i="36"/>
  <c r="AK146" i="36"/>
  <c r="AH44" i="36"/>
  <c r="AP43" i="36"/>
  <c r="AX43" i="36"/>
  <c r="AG147" i="35"/>
  <c r="AO146" i="35"/>
  <c r="AW146" i="35"/>
  <c r="AZ43" i="35"/>
  <c r="AR43" i="35"/>
  <c r="AJ44" i="35"/>
  <c r="AY44" i="35"/>
  <c r="AQ44" i="35"/>
  <c r="AI45" i="35"/>
  <c r="AT146" i="35"/>
  <c r="AL147" i="35"/>
  <c r="BB146" i="35"/>
  <c r="AL45" i="35"/>
  <c r="BB44" i="35"/>
  <c r="AT44" i="35"/>
  <c r="AN44" i="35"/>
  <c r="AF45" i="35"/>
  <c r="AV44" i="35"/>
  <c r="AQ165" i="35"/>
  <c r="AY165" i="35"/>
  <c r="AI166" i="35"/>
  <c r="AH147" i="35"/>
  <c r="AP146" i="35"/>
  <c r="AX146" i="35"/>
  <c r="AM44" i="35"/>
  <c r="AU43" i="35"/>
  <c r="BC43" i="35"/>
  <c r="BA146" i="35"/>
  <c r="AK147" i="35"/>
  <c r="AS146" i="35"/>
  <c r="BC147" i="35"/>
  <c r="AM148" i="35"/>
  <c r="AU147" i="35"/>
  <c r="AX44" i="35"/>
  <c r="AP44" i="35"/>
  <c r="AH45" i="35"/>
  <c r="AF147" i="35"/>
  <c r="AN146" i="35"/>
  <c r="AV146" i="35"/>
  <c r="AW43" i="35"/>
  <c r="AG44" i="35"/>
  <c r="AO43" i="35"/>
  <c r="AK45" i="35"/>
  <c r="AS44" i="35"/>
  <c r="BA44" i="35"/>
  <c r="AZ146" i="35"/>
  <c r="AJ147" i="35"/>
  <c r="AR146" i="35"/>
  <c r="AO162" i="34"/>
  <c r="AG163" i="34"/>
  <c r="AW162" i="34"/>
  <c r="BA46" i="34"/>
  <c r="AK47" i="34"/>
  <c r="AS46" i="34"/>
  <c r="BC44" i="34"/>
  <c r="AM45" i="34"/>
  <c r="AU44" i="34"/>
  <c r="AV147" i="34"/>
  <c r="AF148" i="34"/>
  <c r="AN147" i="34"/>
  <c r="AW43" i="34"/>
  <c r="AG44" i="34"/>
  <c r="AO43" i="34"/>
  <c r="AT44" i="34"/>
  <c r="BB44" i="34"/>
  <c r="AL45" i="34"/>
  <c r="AY147" i="34"/>
  <c r="AI148" i="34"/>
  <c r="AQ147" i="34"/>
  <c r="AY43" i="34"/>
  <c r="AI44" i="34"/>
  <c r="AQ43" i="34"/>
  <c r="AL148" i="34"/>
  <c r="AT147" i="34"/>
  <c r="BB147" i="34"/>
  <c r="AZ44" i="34"/>
  <c r="AJ45" i="34"/>
  <c r="AR44" i="34"/>
  <c r="AX179" i="34"/>
  <c r="AP179" i="34"/>
  <c r="AH180" i="34"/>
  <c r="AN44" i="34"/>
  <c r="AF45" i="34"/>
  <c r="AV44" i="34"/>
  <c r="BA147" i="34"/>
  <c r="AK148" i="34"/>
  <c r="AS147" i="34"/>
  <c r="AH45" i="34"/>
  <c r="AP44" i="34"/>
  <c r="AX44" i="34"/>
  <c r="AJ148" i="34"/>
  <c r="AR147" i="34"/>
  <c r="AZ147" i="34"/>
  <c r="AM149" i="34"/>
  <c r="AU148" i="34"/>
  <c r="BC148" i="34"/>
  <c r="AQ145" i="33"/>
  <c r="AY145" i="33"/>
  <c r="BC44" i="33"/>
  <c r="AM45" i="33"/>
  <c r="AU44" i="33"/>
  <c r="AN43" i="33"/>
  <c r="AV43" i="33"/>
  <c r="AF44" i="33"/>
  <c r="AO43" i="33"/>
  <c r="AW43" i="33"/>
  <c r="AG44" i="33"/>
  <c r="AZ43" i="33"/>
  <c r="AJ44" i="33"/>
  <c r="AR43" i="33"/>
  <c r="BA44" i="33"/>
  <c r="AK45" i="33"/>
  <c r="AS44" i="33"/>
  <c r="AX43" i="33"/>
  <c r="AP43" i="33"/>
  <c r="AH44" i="33"/>
  <c r="AR145" i="33"/>
  <c r="AZ145" i="33"/>
  <c r="AQ44" i="33"/>
  <c r="AY44" i="33"/>
  <c r="AI45" i="33"/>
  <c r="AU145" i="33"/>
  <c r="BC145" i="33"/>
  <c r="AT146" i="33"/>
  <c r="AL147" i="33"/>
  <c r="BB146" i="33"/>
  <c r="AL45" i="33"/>
  <c r="BB44" i="33"/>
  <c r="AT44" i="33"/>
  <c r="BA145" i="33"/>
  <c r="AS145" i="33"/>
  <c r="AO145" i="33"/>
  <c r="AW145" i="33"/>
  <c r="AF147" i="33"/>
  <c r="AV146" i="33"/>
  <c r="AN146" i="33"/>
  <c r="AP145" i="33"/>
  <c r="AX145" i="33"/>
  <c r="AG45" i="32"/>
  <c r="AW44" i="32"/>
  <c r="AO44" i="32"/>
  <c r="AW145" i="32"/>
  <c r="AG146" i="32"/>
  <c r="AO145" i="32"/>
  <c r="AM147" i="32"/>
  <c r="BC146" i="32"/>
  <c r="AU146" i="32"/>
  <c r="BB45" i="32"/>
  <c r="AT45" i="32"/>
  <c r="AL46" i="32"/>
  <c r="AX145" i="32"/>
  <c r="AP145" i="32"/>
  <c r="AH146" i="32"/>
  <c r="AP44" i="32"/>
  <c r="AX44" i="32"/>
  <c r="AH45" i="32"/>
  <c r="AL146" i="32"/>
  <c r="AT145" i="32"/>
  <c r="BB145" i="32"/>
  <c r="AS43" i="32"/>
  <c r="BA43" i="32"/>
  <c r="AK44" i="32"/>
  <c r="BA146" i="32"/>
  <c r="AK147" i="32"/>
  <c r="AS146" i="32"/>
  <c r="AZ44" i="32"/>
  <c r="AR44" i="32"/>
  <c r="AJ45" i="32"/>
  <c r="AQ44" i="32"/>
  <c r="AY44" i="32"/>
  <c r="AI45" i="32"/>
  <c r="AN44" i="32"/>
  <c r="AV44" i="32"/>
  <c r="AF45" i="32"/>
  <c r="AY147" i="32"/>
  <c r="AQ147" i="32"/>
  <c r="AN145" i="32"/>
  <c r="AV145" i="32"/>
  <c r="AF146" i="32"/>
  <c r="AZ146" i="32"/>
  <c r="AJ147" i="32"/>
  <c r="AR146" i="32"/>
  <c r="BC43" i="32"/>
  <c r="AM44" i="32"/>
  <c r="AU43" i="32"/>
  <c r="AP146" i="31"/>
  <c r="AH147" i="31"/>
  <c r="AX146" i="31"/>
  <c r="AL46" i="31"/>
  <c r="BB45" i="31"/>
  <c r="AT45" i="31"/>
  <c r="AR146" i="31"/>
  <c r="AZ146" i="31"/>
  <c r="AJ147" i="31"/>
  <c r="BC145" i="31"/>
  <c r="AM146" i="31"/>
  <c r="AU145" i="31"/>
  <c r="AO145" i="31"/>
  <c r="AG146" i="31"/>
  <c r="AW145" i="31"/>
  <c r="AX57" i="31"/>
  <c r="AH58" i="31"/>
  <c r="AP57" i="31"/>
  <c r="AY45" i="31"/>
  <c r="AQ45" i="31"/>
  <c r="AI46" i="31"/>
  <c r="AG45" i="31"/>
  <c r="AW44" i="31"/>
  <c r="AO44" i="31"/>
  <c r="BA145" i="31"/>
  <c r="AK146" i="31"/>
  <c r="AS145" i="31"/>
  <c r="AQ146" i="31"/>
  <c r="AY146" i="31"/>
  <c r="AI147" i="31"/>
  <c r="AM46" i="31"/>
  <c r="BC45" i="31"/>
  <c r="AU45" i="31"/>
  <c r="AF146" i="31"/>
  <c r="AV145" i="31"/>
  <c r="AN145" i="31"/>
  <c r="BB147" i="31"/>
  <c r="AT147" i="31"/>
  <c r="AL148" i="31"/>
  <c r="AZ45" i="31"/>
  <c r="AR45" i="31"/>
  <c r="AJ46" i="31"/>
  <c r="AK66" i="31"/>
  <c r="AS65" i="31"/>
  <c r="BA65" i="31"/>
  <c r="AF148" i="30"/>
  <c r="AV147" i="30"/>
  <c r="AN147" i="30"/>
  <c r="AX44" i="30"/>
  <c r="AP44" i="30"/>
  <c r="AH45" i="30"/>
  <c r="AK45" i="30"/>
  <c r="AS44" i="30"/>
  <c r="BA44" i="30"/>
  <c r="AM146" i="30"/>
  <c r="AU145" i="30"/>
  <c r="BC145" i="30"/>
  <c r="AI45" i="30"/>
  <c r="AQ44" i="30"/>
  <c r="AY44" i="30"/>
  <c r="AQ145" i="30"/>
  <c r="AI146" i="30"/>
  <c r="AY145" i="30"/>
  <c r="AL45" i="30"/>
  <c r="BB44" i="30"/>
  <c r="AT44" i="30"/>
  <c r="AR145" i="30"/>
  <c r="AJ146" i="30"/>
  <c r="AZ145" i="30"/>
  <c r="AK146" i="30"/>
  <c r="AS145" i="30"/>
  <c r="BA145" i="30"/>
  <c r="AW147" i="30"/>
  <c r="AO147" i="30"/>
  <c r="AG148" i="30"/>
  <c r="AW43" i="30"/>
  <c r="AG44" i="30"/>
  <c r="AO43" i="30"/>
  <c r="AU43" i="30"/>
  <c r="BC43" i="30"/>
  <c r="AM44" i="30"/>
  <c r="AT145" i="30"/>
  <c r="BB145" i="30"/>
  <c r="AL146" i="30"/>
  <c r="AV43" i="30"/>
  <c r="AN43" i="30"/>
  <c r="AF44" i="30"/>
  <c r="AH148" i="30"/>
  <c r="AP147" i="30"/>
  <c r="AX147" i="30"/>
  <c r="AJ45" i="30"/>
  <c r="AR44" i="30"/>
  <c r="AZ44" i="30"/>
  <c r="BA146" i="29"/>
  <c r="AK147" i="29"/>
  <c r="AS146" i="29"/>
  <c r="AY145" i="29"/>
  <c r="AI146" i="29"/>
  <c r="AQ145" i="29"/>
  <c r="AZ145" i="29"/>
  <c r="AJ146" i="29"/>
  <c r="AR145" i="29"/>
  <c r="AN145" i="29"/>
  <c r="AV145" i="29"/>
  <c r="AF146" i="29"/>
  <c r="AF44" i="29"/>
  <c r="AV43" i="29"/>
  <c r="AN43" i="29"/>
  <c r="AW43" i="29"/>
  <c r="AG44" i="29"/>
  <c r="AO43" i="29"/>
  <c r="AR43" i="29"/>
  <c r="AJ44" i="29"/>
  <c r="AZ43" i="29"/>
  <c r="BC164" i="29"/>
  <c r="AM165" i="29"/>
  <c r="AU164" i="29"/>
  <c r="AU44" i="29"/>
  <c r="BC44" i="29"/>
  <c r="AM45" i="29"/>
  <c r="AP146" i="29"/>
  <c r="AX146" i="29"/>
  <c r="AH147" i="29"/>
  <c r="BB145" i="29"/>
  <c r="AL146" i="29"/>
  <c r="AT145" i="29"/>
  <c r="AX43" i="29"/>
  <c r="AH44" i="29"/>
  <c r="AP43" i="29"/>
  <c r="AO147" i="29"/>
  <c r="AW147" i="29"/>
  <c r="AG148" i="29"/>
  <c r="AI44" i="29"/>
  <c r="AQ43" i="29"/>
  <c r="AY43" i="29"/>
  <c r="AK44" i="29"/>
  <c r="BA43" i="29"/>
  <c r="AS43" i="29"/>
  <c r="AL44" i="29"/>
  <c r="AT43" i="29"/>
  <c r="BB43" i="29"/>
  <c r="AJ45" i="28"/>
  <c r="AR44" i="28"/>
  <c r="AZ44" i="28"/>
  <c r="AM149" i="28"/>
  <c r="AU148" i="28"/>
  <c r="BC148" i="28"/>
  <c r="BA145" i="28"/>
  <c r="AK146" i="28"/>
  <c r="AS145" i="28"/>
  <c r="AX44" i="28"/>
  <c r="AP44" i="28"/>
  <c r="AH45" i="28"/>
  <c r="AW43" i="28"/>
  <c r="AO43" i="28"/>
  <c r="AG44" i="28"/>
  <c r="AP145" i="28"/>
  <c r="AX145" i="28"/>
  <c r="AH146" i="28"/>
  <c r="AN146" i="28"/>
  <c r="AV146" i="28"/>
  <c r="AF147" i="28"/>
  <c r="AY147" i="28"/>
  <c r="AI148" i="28"/>
  <c r="AQ147" i="28"/>
  <c r="AY44" i="28"/>
  <c r="AI45" i="28"/>
  <c r="AQ44" i="28"/>
  <c r="BC59" i="28"/>
  <c r="AM60" i="28"/>
  <c r="AU59" i="28"/>
  <c r="AL46" i="28"/>
  <c r="BB45" i="28"/>
  <c r="AT45" i="28"/>
  <c r="AO145" i="28"/>
  <c r="AW145" i="28"/>
  <c r="AG146" i="28"/>
  <c r="AZ148" i="28"/>
  <c r="AJ149" i="28"/>
  <c r="AR148" i="28"/>
  <c r="BB145" i="28"/>
  <c r="AL146" i="28"/>
  <c r="AT145" i="28"/>
  <c r="AK90" i="28"/>
  <c r="AS89" i="28"/>
  <c r="BA89" i="28"/>
  <c r="AT27" i="16"/>
  <c r="BB27" i="16"/>
  <c r="AL28" i="16"/>
  <c r="AW27" i="16"/>
  <c r="AG28" i="16"/>
  <c r="AO27" i="16"/>
  <c r="AZ28" i="16"/>
  <c r="AJ29" i="16"/>
  <c r="AR28" i="16"/>
  <c r="AV27" i="16"/>
  <c r="AN27" i="16"/>
  <c r="AF28" i="16"/>
  <c r="BC27" i="16"/>
  <c r="AM28" i="16"/>
  <c r="AU27" i="16"/>
  <c r="AX27" i="16"/>
  <c r="AH28" i="16"/>
  <c r="AP27" i="16"/>
  <c r="BA27" i="16"/>
  <c r="AK28" i="16"/>
  <c r="AS27" i="16"/>
  <c r="AQ28" i="16"/>
  <c r="AI29" i="16"/>
  <c r="AY28" i="16"/>
  <c r="X14" i="15"/>
  <c r="AF14" i="15" s="1"/>
  <c r="Y14" i="15"/>
  <c r="AG14" i="15" s="1"/>
  <c r="S14" i="15"/>
  <c r="AA14" i="15" s="1"/>
  <c r="V15" i="15"/>
  <c r="AD15" i="15" s="1"/>
  <c r="T15" i="15"/>
  <c r="AB15" i="15" s="1"/>
  <c r="X15" i="15"/>
  <c r="AF15" i="15" s="1"/>
  <c r="R15" i="15"/>
  <c r="Z15" i="15" s="1"/>
  <c r="U14" i="15"/>
  <c r="AC14" i="15" s="1"/>
  <c r="W15" i="15"/>
  <c r="AE15" i="15" s="1"/>
  <c r="AF45" i="28" l="1"/>
  <c r="AN44" i="28"/>
  <c r="AV44" i="28"/>
  <c r="AN44" i="31"/>
  <c r="AV44" i="31"/>
  <c r="AF45" i="31"/>
  <c r="AG45" i="37"/>
  <c r="Y46" i="37"/>
  <c r="AB45" i="37"/>
  <c r="T46" i="37"/>
  <c r="R45" i="37"/>
  <c r="Z44" i="37"/>
  <c r="V48" i="37"/>
  <c r="AD47" i="37"/>
  <c r="W46" i="37"/>
  <c r="AE45" i="37"/>
  <c r="AF46" i="37"/>
  <c r="X47" i="37"/>
  <c r="AC46" i="37"/>
  <c r="U47" i="37"/>
  <c r="S47" i="37"/>
  <c r="AA46" i="37"/>
  <c r="AX44" i="36"/>
  <c r="AP44" i="36"/>
  <c r="AH45" i="36"/>
  <c r="AG147" i="36"/>
  <c r="AO146" i="36"/>
  <c r="AW146" i="36"/>
  <c r="BC147" i="36"/>
  <c r="AM148" i="36"/>
  <c r="AU147" i="36"/>
  <c r="AS146" i="36"/>
  <c r="AK147" i="36"/>
  <c r="BA146" i="36"/>
  <c r="AY45" i="36"/>
  <c r="AQ45" i="36"/>
  <c r="AI46" i="36"/>
  <c r="AL45" i="36"/>
  <c r="AT44" i="36"/>
  <c r="BB44" i="36"/>
  <c r="AY147" i="36"/>
  <c r="AI148" i="36"/>
  <c r="AQ147" i="36"/>
  <c r="AS45" i="36"/>
  <c r="BA45" i="36"/>
  <c r="AK46" i="36"/>
  <c r="AZ152" i="36"/>
  <c r="AR152" i="36"/>
  <c r="AJ153" i="36"/>
  <c r="AL147" i="36"/>
  <c r="AT146" i="36"/>
  <c r="BB146" i="36"/>
  <c r="AV146" i="36"/>
  <c r="AF147" i="36"/>
  <c r="AN146" i="36"/>
  <c r="AN44" i="36"/>
  <c r="AV44" i="36"/>
  <c r="AF45" i="36"/>
  <c r="AZ45" i="36"/>
  <c r="AR45" i="36"/>
  <c r="AJ46" i="36"/>
  <c r="AX146" i="36"/>
  <c r="AH147" i="36"/>
  <c r="AP146" i="36"/>
  <c r="AG45" i="36"/>
  <c r="AO44" i="36"/>
  <c r="AW44" i="36"/>
  <c r="AM46" i="36"/>
  <c r="BC45" i="36"/>
  <c r="AU45" i="36"/>
  <c r="AQ166" i="35"/>
  <c r="AI167" i="35"/>
  <c r="AY166" i="35"/>
  <c r="AY45" i="35"/>
  <c r="AI46" i="35"/>
  <c r="AQ45" i="35"/>
  <c r="AK46" i="35"/>
  <c r="AS45" i="35"/>
  <c r="BA45" i="35"/>
  <c r="AX45" i="35"/>
  <c r="AP45" i="35"/>
  <c r="AH46" i="35"/>
  <c r="AZ44" i="35"/>
  <c r="AR44" i="35"/>
  <c r="AJ45" i="35"/>
  <c r="AH148" i="35"/>
  <c r="AX147" i="35"/>
  <c r="AP147" i="35"/>
  <c r="AW44" i="35"/>
  <c r="AG45" i="35"/>
  <c r="AO44" i="35"/>
  <c r="AK148" i="35"/>
  <c r="AS147" i="35"/>
  <c r="BA147" i="35"/>
  <c r="AN45" i="35"/>
  <c r="AF46" i="35"/>
  <c r="AV45" i="35"/>
  <c r="AJ148" i="35"/>
  <c r="AR147" i="35"/>
  <c r="AZ147" i="35"/>
  <c r="AT147" i="35"/>
  <c r="AL148" i="35"/>
  <c r="BB147" i="35"/>
  <c r="BC148" i="35"/>
  <c r="AM149" i="35"/>
  <c r="AU148" i="35"/>
  <c r="AV147" i="35"/>
  <c r="AN147" i="35"/>
  <c r="AF148" i="35"/>
  <c r="AM45" i="35"/>
  <c r="BC44" i="35"/>
  <c r="AU44" i="35"/>
  <c r="AL46" i="35"/>
  <c r="BB45" i="35"/>
  <c r="AT45" i="35"/>
  <c r="AW147" i="35"/>
  <c r="AG148" i="35"/>
  <c r="AO147" i="35"/>
  <c r="BC149" i="34"/>
  <c r="AM150" i="34"/>
  <c r="AU149" i="34"/>
  <c r="AP180" i="34"/>
  <c r="AH181" i="34"/>
  <c r="AX180" i="34"/>
  <c r="AY148" i="34"/>
  <c r="AI149" i="34"/>
  <c r="AQ148" i="34"/>
  <c r="BC45" i="34"/>
  <c r="AM46" i="34"/>
  <c r="AU45" i="34"/>
  <c r="AN45" i="34"/>
  <c r="AV45" i="34"/>
  <c r="AF46" i="34"/>
  <c r="AZ148" i="34"/>
  <c r="AJ149" i="34"/>
  <c r="AR148" i="34"/>
  <c r="AT45" i="34"/>
  <c r="AL46" i="34"/>
  <c r="BB45" i="34"/>
  <c r="AY44" i="34"/>
  <c r="AQ44" i="34"/>
  <c r="AI45" i="34"/>
  <c r="AH46" i="34"/>
  <c r="AP45" i="34"/>
  <c r="AX45" i="34"/>
  <c r="AN148" i="34"/>
  <c r="AV148" i="34"/>
  <c r="AF149" i="34"/>
  <c r="AZ45" i="34"/>
  <c r="AJ46" i="34"/>
  <c r="AR45" i="34"/>
  <c r="AK48" i="34"/>
  <c r="AS47" i="34"/>
  <c r="BA47" i="34"/>
  <c r="BA148" i="34"/>
  <c r="AK149" i="34"/>
  <c r="AS148" i="34"/>
  <c r="AO44" i="34"/>
  <c r="AW44" i="34"/>
  <c r="AG45" i="34"/>
  <c r="AO163" i="34"/>
  <c r="AG164" i="34"/>
  <c r="AW163" i="34"/>
  <c r="BB148" i="34"/>
  <c r="AL149" i="34"/>
  <c r="AT148" i="34"/>
  <c r="AO44" i="33"/>
  <c r="AG45" i="33"/>
  <c r="AW44" i="33"/>
  <c r="AH147" i="33"/>
  <c r="AX146" i="33"/>
  <c r="AP146" i="33"/>
  <c r="AX44" i="33"/>
  <c r="AP44" i="33"/>
  <c r="AH45" i="33"/>
  <c r="AF45" i="33"/>
  <c r="AN44" i="33"/>
  <c r="AV44" i="33"/>
  <c r="AT147" i="33"/>
  <c r="BB147" i="33"/>
  <c r="AL148" i="33"/>
  <c r="AR146" i="33"/>
  <c r="AJ147" i="33"/>
  <c r="AZ146" i="33"/>
  <c r="AF148" i="33"/>
  <c r="AN147" i="33"/>
  <c r="AV147" i="33"/>
  <c r="BA45" i="33"/>
  <c r="AS45" i="33"/>
  <c r="AK46" i="33"/>
  <c r="BC45" i="33"/>
  <c r="AM46" i="33"/>
  <c r="AU45" i="33"/>
  <c r="AW146" i="33"/>
  <c r="AG147" i="33"/>
  <c r="AO146" i="33"/>
  <c r="AI46" i="33"/>
  <c r="AQ45" i="33"/>
  <c r="AY45" i="33"/>
  <c r="AS146" i="33"/>
  <c r="AK147" i="33"/>
  <c r="BA146" i="33"/>
  <c r="AZ44" i="33"/>
  <c r="AJ45" i="33"/>
  <c r="AR44" i="33"/>
  <c r="AL46" i="33"/>
  <c r="AT45" i="33"/>
  <c r="BB45" i="33"/>
  <c r="AU146" i="33"/>
  <c r="AM147" i="33"/>
  <c r="BC146" i="33"/>
  <c r="AI147" i="33"/>
  <c r="AQ146" i="33"/>
  <c r="AY146" i="33"/>
  <c r="BB46" i="32"/>
  <c r="AL47" i="32"/>
  <c r="AT46" i="32"/>
  <c r="AS44" i="32"/>
  <c r="AK45" i="32"/>
  <c r="BA44" i="32"/>
  <c r="AQ45" i="32"/>
  <c r="AY45" i="32"/>
  <c r="AI46" i="32"/>
  <c r="AN146" i="32"/>
  <c r="AF147" i="32"/>
  <c r="AV146" i="32"/>
  <c r="AZ45" i="32"/>
  <c r="AR45" i="32"/>
  <c r="AJ46" i="32"/>
  <c r="AP45" i="32"/>
  <c r="AH46" i="32"/>
  <c r="AX45" i="32"/>
  <c r="AG147" i="32"/>
  <c r="AO146" i="32"/>
  <c r="AW146" i="32"/>
  <c r="AN45" i="32"/>
  <c r="AF46" i="32"/>
  <c r="AV45" i="32"/>
  <c r="BC44" i="32"/>
  <c r="AM45" i="32"/>
  <c r="AU44" i="32"/>
  <c r="AL147" i="32"/>
  <c r="BB146" i="32"/>
  <c r="AT146" i="32"/>
  <c r="AX146" i="32"/>
  <c r="AH147" i="32"/>
  <c r="AP146" i="32"/>
  <c r="AZ147" i="32"/>
  <c r="AR147" i="32"/>
  <c r="AU147" i="32"/>
  <c r="BC147" i="32"/>
  <c r="AY148" i="32"/>
  <c r="AI149" i="32"/>
  <c r="AQ148" i="32"/>
  <c r="BA147" i="32"/>
  <c r="AS147" i="32"/>
  <c r="AG46" i="32"/>
  <c r="AO45" i="32"/>
  <c r="AW45" i="32"/>
  <c r="AK67" i="31"/>
  <c r="AS66" i="31"/>
  <c r="BA66" i="31"/>
  <c r="AG46" i="31"/>
  <c r="AO45" i="31"/>
  <c r="AW45" i="31"/>
  <c r="AY46" i="31"/>
  <c r="AI47" i="31"/>
  <c r="AQ46" i="31"/>
  <c r="AF147" i="31"/>
  <c r="AV146" i="31"/>
  <c r="AN146" i="31"/>
  <c r="AZ46" i="31"/>
  <c r="AJ47" i="31"/>
  <c r="AR46" i="31"/>
  <c r="AR147" i="31"/>
  <c r="AZ147" i="31"/>
  <c r="AJ148" i="31"/>
  <c r="BC146" i="31"/>
  <c r="AM147" i="31"/>
  <c r="AU146" i="31"/>
  <c r="AM47" i="31"/>
  <c r="BC46" i="31"/>
  <c r="AU46" i="31"/>
  <c r="AQ147" i="31"/>
  <c r="AY147" i="31"/>
  <c r="AI148" i="31"/>
  <c r="AX58" i="31"/>
  <c r="AH59" i="31"/>
  <c r="AP58" i="31"/>
  <c r="AL47" i="31"/>
  <c r="BB46" i="31"/>
  <c r="AT46" i="31"/>
  <c r="BB148" i="31"/>
  <c r="AT148" i="31"/>
  <c r="AL149" i="31"/>
  <c r="BA146" i="31"/>
  <c r="AK147" i="31"/>
  <c r="AS146" i="31"/>
  <c r="AO146" i="31"/>
  <c r="AG147" i="31"/>
  <c r="AW146" i="31"/>
  <c r="AP147" i="31"/>
  <c r="AX147" i="31"/>
  <c r="AH148" i="31"/>
  <c r="AW44" i="30"/>
  <c r="AG45" i="30"/>
  <c r="AO44" i="30"/>
  <c r="AK46" i="30"/>
  <c r="AS45" i="30"/>
  <c r="BA45" i="30"/>
  <c r="AU44" i="30"/>
  <c r="BC44" i="30"/>
  <c r="AM45" i="30"/>
  <c r="AJ46" i="30"/>
  <c r="AZ45" i="30"/>
  <c r="AR45" i="30"/>
  <c r="AL46" i="30"/>
  <c r="BB45" i="30"/>
  <c r="AT45" i="30"/>
  <c r="AV44" i="30"/>
  <c r="AN44" i="30"/>
  <c r="AF45" i="30"/>
  <c r="AX45" i="30"/>
  <c r="AP45" i="30"/>
  <c r="AH46" i="30"/>
  <c r="AY146" i="30"/>
  <c r="AI147" i="30"/>
  <c r="AQ146" i="30"/>
  <c r="AH149" i="30"/>
  <c r="AP148" i="30"/>
  <c r="AX148" i="30"/>
  <c r="AM147" i="30"/>
  <c r="BC146" i="30"/>
  <c r="AU146" i="30"/>
  <c r="AO148" i="30"/>
  <c r="AG149" i="30"/>
  <c r="AW148" i="30"/>
  <c r="AR146" i="30"/>
  <c r="AZ146" i="30"/>
  <c r="AJ147" i="30"/>
  <c r="AT146" i="30"/>
  <c r="BB146" i="30"/>
  <c r="AL147" i="30"/>
  <c r="BA146" i="30"/>
  <c r="AK147" i="30"/>
  <c r="AS146" i="30"/>
  <c r="AI46" i="30"/>
  <c r="AQ45" i="30"/>
  <c r="AY45" i="30"/>
  <c r="AF149" i="30"/>
  <c r="AN148" i="30"/>
  <c r="AV148" i="30"/>
  <c r="AN146" i="29"/>
  <c r="AV146" i="29"/>
  <c r="AF147" i="29"/>
  <c r="AX44" i="29"/>
  <c r="AH45" i="29"/>
  <c r="AP44" i="29"/>
  <c r="AZ146" i="29"/>
  <c r="AJ147" i="29"/>
  <c r="AR146" i="29"/>
  <c r="AY146" i="29"/>
  <c r="AI147" i="29"/>
  <c r="AQ146" i="29"/>
  <c r="AM166" i="29"/>
  <c r="AU165" i="29"/>
  <c r="BC165" i="29"/>
  <c r="AL45" i="29"/>
  <c r="AT44" i="29"/>
  <c r="BB44" i="29"/>
  <c r="AI45" i="29"/>
  <c r="AQ44" i="29"/>
  <c r="AY44" i="29"/>
  <c r="AR44" i="29"/>
  <c r="AJ45" i="29"/>
  <c r="AZ44" i="29"/>
  <c r="AK45" i="29"/>
  <c r="BA44" i="29"/>
  <c r="AS44" i="29"/>
  <c r="BA147" i="29"/>
  <c r="AK148" i="29"/>
  <c r="AS147" i="29"/>
  <c r="BB146" i="29"/>
  <c r="AL147" i="29"/>
  <c r="AT146" i="29"/>
  <c r="AP147" i="29"/>
  <c r="AX147" i="29"/>
  <c r="AH148" i="29"/>
  <c r="AW44" i="29"/>
  <c r="AG45" i="29"/>
  <c r="AO44" i="29"/>
  <c r="AO148" i="29"/>
  <c r="AW148" i="29"/>
  <c r="AG149" i="29"/>
  <c r="AU45" i="29"/>
  <c r="BC45" i="29"/>
  <c r="AM46" i="29"/>
  <c r="AF45" i="29"/>
  <c r="AV44" i="29"/>
  <c r="AN44" i="29"/>
  <c r="AO146" i="28"/>
  <c r="AW146" i="28"/>
  <c r="AG147" i="28"/>
  <c r="AL47" i="28"/>
  <c r="BB46" i="28"/>
  <c r="AT46" i="28"/>
  <c r="AK91" i="28"/>
  <c r="AS90" i="28"/>
  <c r="BA90" i="28"/>
  <c r="AN147" i="28"/>
  <c r="AV147" i="28"/>
  <c r="AF148" i="28"/>
  <c r="AX45" i="28"/>
  <c r="AP45" i="28"/>
  <c r="AH46" i="28"/>
  <c r="AM150" i="28"/>
  <c r="AU149" i="28"/>
  <c r="BC149" i="28"/>
  <c r="BA146" i="28"/>
  <c r="AK147" i="28"/>
  <c r="AS146" i="28"/>
  <c r="BC60" i="28"/>
  <c r="AM61" i="28"/>
  <c r="AU60" i="28"/>
  <c r="AW44" i="28"/>
  <c r="AO44" i="28"/>
  <c r="AG45" i="28"/>
  <c r="AY148" i="28"/>
  <c r="AI149" i="28"/>
  <c r="AQ148" i="28"/>
  <c r="AP146" i="28"/>
  <c r="AX146" i="28"/>
  <c r="AH147" i="28"/>
  <c r="BB146" i="28"/>
  <c r="AL147" i="28"/>
  <c r="AT146" i="28"/>
  <c r="AZ149" i="28"/>
  <c r="AJ150" i="28"/>
  <c r="AR149" i="28"/>
  <c r="AY45" i="28"/>
  <c r="AI46" i="28"/>
  <c r="AQ45" i="28"/>
  <c r="AJ46" i="28"/>
  <c r="AR45" i="28"/>
  <c r="AZ45" i="28"/>
  <c r="AV28" i="16"/>
  <c r="AN28" i="16"/>
  <c r="AF29" i="16"/>
  <c r="BA28" i="16"/>
  <c r="AK29" i="16"/>
  <c r="AS28" i="16"/>
  <c r="AQ29" i="16"/>
  <c r="AY29" i="16"/>
  <c r="AI30" i="16"/>
  <c r="AW28" i="16"/>
  <c r="AG29" i="16"/>
  <c r="AO28" i="16"/>
  <c r="AT28" i="16"/>
  <c r="BB28" i="16"/>
  <c r="AL29" i="16"/>
  <c r="AX28" i="16"/>
  <c r="AH29" i="16"/>
  <c r="AP28" i="16"/>
  <c r="AZ29" i="16"/>
  <c r="AJ30" i="16"/>
  <c r="AR29" i="16"/>
  <c r="BC28" i="16"/>
  <c r="AM29" i="16"/>
  <c r="AU28" i="16"/>
  <c r="Y15" i="15"/>
  <c r="AG15" i="15" s="1"/>
  <c r="W16" i="15"/>
  <c r="AE16" i="15" s="1"/>
  <c r="R16" i="15"/>
  <c r="Z16" i="15" s="1"/>
  <c r="T16" i="15"/>
  <c r="AB16" i="15" s="1"/>
  <c r="S15" i="15"/>
  <c r="AA15" i="15" s="1"/>
  <c r="U15" i="15"/>
  <c r="AC15" i="15" s="1"/>
  <c r="X16" i="15"/>
  <c r="AF16" i="15" s="1"/>
  <c r="V16" i="15"/>
  <c r="AD16" i="15" s="1"/>
  <c r="AN45" i="31" l="1"/>
  <c r="AF46" i="31"/>
  <c r="AV45" i="31"/>
  <c r="AV45" i="28"/>
  <c r="AF46" i="28"/>
  <c r="AN45" i="28"/>
  <c r="AE46" i="37"/>
  <c r="W47" i="37"/>
  <c r="X48" i="37"/>
  <c r="AF47" i="37"/>
  <c r="V49" i="37"/>
  <c r="AD48" i="37"/>
  <c r="R46" i="37"/>
  <c r="Z45" i="37"/>
  <c r="AB46" i="37"/>
  <c r="T47" i="37"/>
  <c r="AA47" i="37"/>
  <c r="S48" i="37"/>
  <c r="AC47" i="37"/>
  <c r="U48" i="37"/>
  <c r="Y47" i="37"/>
  <c r="AG46" i="37"/>
  <c r="AN45" i="36"/>
  <c r="AF46" i="36"/>
  <c r="AV45" i="36"/>
  <c r="AS46" i="36"/>
  <c r="BA46" i="36"/>
  <c r="AK47" i="36"/>
  <c r="AS147" i="36"/>
  <c r="BA147" i="36"/>
  <c r="AK148" i="36"/>
  <c r="AN147" i="36"/>
  <c r="AF148" i="36"/>
  <c r="AV147" i="36"/>
  <c r="AI149" i="36"/>
  <c r="AQ148" i="36"/>
  <c r="AY148" i="36"/>
  <c r="AM149" i="36"/>
  <c r="AU148" i="36"/>
  <c r="BC148" i="36"/>
  <c r="AG46" i="36"/>
  <c r="AO45" i="36"/>
  <c r="AW45" i="36"/>
  <c r="AX147" i="36"/>
  <c r="AH148" i="36"/>
  <c r="AP147" i="36"/>
  <c r="AL148" i="36"/>
  <c r="BB147" i="36"/>
  <c r="AT147" i="36"/>
  <c r="AL46" i="36"/>
  <c r="BB45" i="36"/>
  <c r="AT45" i="36"/>
  <c r="AG148" i="36"/>
  <c r="AO147" i="36"/>
  <c r="AW147" i="36"/>
  <c r="AZ46" i="36"/>
  <c r="AR46" i="36"/>
  <c r="AJ47" i="36"/>
  <c r="AZ153" i="36"/>
  <c r="AJ154" i="36"/>
  <c r="AR153" i="36"/>
  <c r="AY46" i="36"/>
  <c r="AQ46" i="36"/>
  <c r="AI47" i="36"/>
  <c r="AP45" i="36"/>
  <c r="AH46" i="36"/>
  <c r="AX45" i="36"/>
  <c r="AM47" i="36"/>
  <c r="BC46" i="36"/>
  <c r="AU46" i="36"/>
  <c r="BA148" i="35"/>
  <c r="AK149" i="35"/>
  <c r="AS148" i="35"/>
  <c r="AX46" i="35"/>
  <c r="AH47" i="35"/>
  <c r="AP46" i="35"/>
  <c r="AT148" i="35"/>
  <c r="AL149" i="35"/>
  <c r="BB148" i="35"/>
  <c r="AW45" i="35"/>
  <c r="AG46" i="35"/>
  <c r="AO45" i="35"/>
  <c r="BC149" i="35"/>
  <c r="AM150" i="35"/>
  <c r="AU149" i="35"/>
  <c r="AL47" i="35"/>
  <c r="BB46" i="35"/>
  <c r="AT46" i="35"/>
  <c r="AK47" i="35"/>
  <c r="AS46" i="35"/>
  <c r="BA46" i="35"/>
  <c r="AY46" i="35"/>
  <c r="AQ46" i="35"/>
  <c r="AI47" i="35"/>
  <c r="AM46" i="35"/>
  <c r="BC45" i="35"/>
  <c r="AU45" i="35"/>
  <c r="AZ148" i="35"/>
  <c r="AJ149" i="35"/>
  <c r="AR148" i="35"/>
  <c r="AH149" i="35"/>
  <c r="AP148" i="35"/>
  <c r="AX148" i="35"/>
  <c r="AF149" i="35"/>
  <c r="AN148" i="35"/>
  <c r="AV148" i="35"/>
  <c r="AG149" i="35"/>
  <c r="AO148" i="35"/>
  <c r="AW148" i="35"/>
  <c r="AZ45" i="35"/>
  <c r="AJ46" i="35"/>
  <c r="AR45" i="35"/>
  <c r="AN46" i="35"/>
  <c r="AF47" i="35"/>
  <c r="AV46" i="35"/>
  <c r="AQ167" i="35"/>
  <c r="AY167" i="35"/>
  <c r="AI168" i="35"/>
  <c r="BC46" i="34"/>
  <c r="AM47" i="34"/>
  <c r="AU46" i="34"/>
  <c r="AQ45" i="34"/>
  <c r="AI46" i="34"/>
  <c r="AY45" i="34"/>
  <c r="BB149" i="34"/>
  <c r="AL150" i="34"/>
  <c r="AT149" i="34"/>
  <c r="AO164" i="34"/>
  <c r="AG165" i="34"/>
  <c r="AW164" i="34"/>
  <c r="AZ46" i="34"/>
  <c r="AJ47" i="34"/>
  <c r="AR46" i="34"/>
  <c r="AT46" i="34"/>
  <c r="BB46" i="34"/>
  <c r="AL47" i="34"/>
  <c r="AQ149" i="34"/>
  <c r="AY149" i="34"/>
  <c r="AI150" i="34"/>
  <c r="AZ149" i="34"/>
  <c r="AJ150" i="34"/>
  <c r="AR149" i="34"/>
  <c r="AP181" i="34"/>
  <c r="AX181" i="34"/>
  <c r="AH182" i="34"/>
  <c r="AF150" i="34"/>
  <c r="AN149" i="34"/>
  <c r="AV149" i="34"/>
  <c r="BA48" i="34"/>
  <c r="AK49" i="34"/>
  <c r="AS48" i="34"/>
  <c r="AN46" i="34"/>
  <c r="AF47" i="34"/>
  <c r="AV46" i="34"/>
  <c r="AG46" i="34"/>
  <c r="AO45" i="34"/>
  <c r="AW45" i="34"/>
  <c r="BA149" i="34"/>
  <c r="AK150" i="34"/>
  <c r="AS149" i="34"/>
  <c r="BC150" i="34"/>
  <c r="AM151" i="34"/>
  <c r="AU150" i="34"/>
  <c r="AH47" i="34"/>
  <c r="AX46" i="34"/>
  <c r="AP46" i="34"/>
  <c r="AF46" i="33"/>
  <c r="AV45" i="33"/>
  <c r="AN45" i="33"/>
  <c r="BA46" i="33"/>
  <c r="AK47" i="33"/>
  <c r="AS46" i="33"/>
  <c r="AU147" i="33"/>
  <c r="BC147" i="33"/>
  <c r="AM148" i="33"/>
  <c r="BA147" i="33"/>
  <c r="AS147" i="33"/>
  <c r="AK148" i="33"/>
  <c r="AG148" i="33"/>
  <c r="AO147" i="33"/>
  <c r="AW147" i="33"/>
  <c r="AR147" i="33"/>
  <c r="AZ147" i="33"/>
  <c r="AJ148" i="33"/>
  <c r="AX45" i="33"/>
  <c r="AH46" i="33"/>
  <c r="AP45" i="33"/>
  <c r="AF149" i="33"/>
  <c r="AV148" i="33"/>
  <c r="AN148" i="33"/>
  <c r="AL47" i="33"/>
  <c r="BB46" i="33"/>
  <c r="AT46" i="33"/>
  <c r="AH148" i="33"/>
  <c r="AX147" i="33"/>
  <c r="AP147" i="33"/>
  <c r="AY46" i="33"/>
  <c r="AI47" i="33"/>
  <c r="AQ46" i="33"/>
  <c r="AT148" i="33"/>
  <c r="AL149" i="33"/>
  <c r="BB148" i="33"/>
  <c r="AI148" i="33"/>
  <c r="AY147" i="33"/>
  <c r="AQ147" i="33"/>
  <c r="AJ46" i="33"/>
  <c r="AR45" i="33"/>
  <c r="AZ45" i="33"/>
  <c r="AM47" i="33"/>
  <c r="AU46" i="33"/>
  <c r="BC46" i="33"/>
  <c r="AO45" i="33"/>
  <c r="AG46" i="33"/>
  <c r="AW45" i="33"/>
  <c r="AZ148" i="32"/>
  <c r="AJ149" i="32"/>
  <c r="AR148" i="32"/>
  <c r="AN46" i="32"/>
  <c r="AF47" i="32"/>
  <c r="AV46" i="32"/>
  <c r="AN147" i="32"/>
  <c r="AV147" i="32"/>
  <c r="AQ46" i="32"/>
  <c r="AY46" i="32"/>
  <c r="AI47" i="32"/>
  <c r="AS45" i="32"/>
  <c r="AK46" i="32"/>
  <c r="BA45" i="32"/>
  <c r="AW147" i="32"/>
  <c r="AO147" i="32"/>
  <c r="AX147" i="32"/>
  <c r="AP147" i="32"/>
  <c r="AZ46" i="32"/>
  <c r="AR46" i="32"/>
  <c r="AJ47" i="32"/>
  <c r="AG47" i="32"/>
  <c r="AO46" i="32"/>
  <c r="AW46" i="32"/>
  <c r="AK149" i="32"/>
  <c r="BA148" i="32"/>
  <c r="AS148" i="32"/>
  <c r="AY149" i="32"/>
  <c r="AI150" i="32"/>
  <c r="AQ149" i="32"/>
  <c r="BC45" i="32"/>
  <c r="AM46" i="32"/>
  <c r="AU45" i="32"/>
  <c r="BB47" i="32"/>
  <c r="AT47" i="32"/>
  <c r="AL48" i="32"/>
  <c r="AP46" i="32"/>
  <c r="AH47" i="32"/>
  <c r="AX46" i="32"/>
  <c r="BB147" i="32"/>
  <c r="AT147" i="32"/>
  <c r="AM149" i="32"/>
  <c r="AU148" i="32"/>
  <c r="BC148" i="32"/>
  <c r="AF148" i="31"/>
  <c r="AV147" i="31"/>
  <c r="AN147" i="31"/>
  <c r="AP148" i="31"/>
  <c r="AX148" i="31"/>
  <c r="AH149" i="31"/>
  <c r="AO147" i="31"/>
  <c r="AW147" i="31"/>
  <c r="AG148" i="31"/>
  <c r="AX59" i="31"/>
  <c r="AH60" i="31"/>
  <c r="AP59" i="31"/>
  <c r="BC147" i="31"/>
  <c r="AM148" i="31"/>
  <c r="AU147" i="31"/>
  <c r="AY47" i="31"/>
  <c r="AQ47" i="31"/>
  <c r="AI48" i="31"/>
  <c r="AL48" i="31"/>
  <c r="BB47" i="31"/>
  <c r="AT47" i="31"/>
  <c r="AR148" i="31"/>
  <c r="AJ149" i="31"/>
  <c r="AZ148" i="31"/>
  <c r="BA147" i="31"/>
  <c r="AS147" i="31"/>
  <c r="AK148" i="31"/>
  <c r="AM48" i="31"/>
  <c r="BC47" i="31"/>
  <c r="AU47" i="31"/>
  <c r="AW46" i="31"/>
  <c r="AG47" i="31"/>
  <c r="AO46" i="31"/>
  <c r="BB149" i="31"/>
  <c r="AL150" i="31"/>
  <c r="AT149" i="31"/>
  <c r="AQ148" i="31"/>
  <c r="AY148" i="31"/>
  <c r="AI149" i="31"/>
  <c r="AZ47" i="31"/>
  <c r="AR47" i="31"/>
  <c r="AJ48" i="31"/>
  <c r="AK68" i="31"/>
  <c r="AS67" i="31"/>
  <c r="BA67" i="31"/>
  <c r="AY147" i="30"/>
  <c r="AI148" i="30"/>
  <c r="AQ147" i="30"/>
  <c r="AF150" i="30"/>
  <c r="AN149" i="30"/>
  <c r="AV149" i="30"/>
  <c r="AX46" i="30"/>
  <c r="AP46" i="30"/>
  <c r="AH47" i="30"/>
  <c r="AJ47" i="30"/>
  <c r="AZ46" i="30"/>
  <c r="AR46" i="30"/>
  <c r="AG150" i="30"/>
  <c r="AO149" i="30"/>
  <c r="AW149" i="30"/>
  <c r="AM148" i="30"/>
  <c r="AU147" i="30"/>
  <c r="BC147" i="30"/>
  <c r="AK47" i="30"/>
  <c r="AS46" i="30"/>
  <c r="BA46" i="30"/>
  <c r="AT147" i="30"/>
  <c r="BB147" i="30"/>
  <c r="AL148" i="30"/>
  <c r="AR147" i="30"/>
  <c r="AZ147" i="30"/>
  <c r="AJ148" i="30"/>
  <c r="AV45" i="30"/>
  <c r="AN45" i="30"/>
  <c r="AF46" i="30"/>
  <c r="AW45" i="30"/>
  <c r="AG46" i="30"/>
  <c r="AO45" i="30"/>
  <c r="AU45" i="30"/>
  <c r="BC45" i="30"/>
  <c r="AM46" i="30"/>
  <c r="AI47" i="30"/>
  <c r="AQ46" i="30"/>
  <c r="AY46" i="30"/>
  <c r="AS147" i="30"/>
  <c r="AK148" i="30"/>
  <c r="BA147" i="30"/>
  <c r="AH150" i="30"/>
  <c r="AP149" i="30"/>
  <c r="AX149" i="30"/>
  <c r="AL47" i="30"/>
  <c r="BB46" i="30"/>
  <c r="AT46" i="30"/>
  <c r="AF46" i="29"/>
  <c r="AV45" i="29"/>
  <c r="AN45" i="29"/>
  <c r="AU46" i="29"/>
  <c r="BC46" i="29"/>
  <c r="AM47" i="29"/>
  <c r="BB147" i="29"/>
  <c r="AL148" i="29"/>
  <c r="AT147" i="29"/>
  <c r="AZ147" i="29"/>
  <c r="AJ148" i="29"/>
  <c r="AR147" i="29"/>
  <c r="AK46" i="29"/>
  <c r="BA45" i="29"/>
  <c r="AS45" i="29"/>
  <c r="AP148" i="29"/>
  <c r="AX148" i="29"/>
  <c r="AH149" i="29"/>
  <c r="AI46" i="29"/>
  <c r="AQ45" i="29"/>
  <c r="AY45" i="29"/>
  <c r="AY147" i="29"/>
  <c r="AI148" i="29"/>
  <c r="AQ147" i="29"/>
  <c r="AX45" i="29"/>
  <c r="AH46" i="29"/>
  <c r="AP45" i="29"/>
  <c r="AR45" i="29"/>
  <c r="AJ46" i="29"/>
  <c r="AZ45" i="29"/>
  <c r="AO149" i="29"/>
  <c r="AW149" i="29"/>
  <c r="AG150" i="29"/>
  <c r="AN147" i="29"/>
  <c r="AV147" i="29"/>
  <c r="AF148" i="29"/>
  <c r="AM167" i="29"/>
  <c r="AU166" i="29"/>
  <c r="BC166" i="29"/>
  <c r="BA148" i="29"/>
  <c r="AK149" i="29"/>
  <c r="AS148" i="29"/>
  <c r="AL46" i="29"/>
  <c r="AT45" i="29"/>
  <c r="BB45" i="29"/>
  <c r="AW45" i="29"/>
  <c r="AG46" i="29"/>
  <c r="AO45" i="29"/>
  <c r="AN148" i="28"/>
  <c r="AV148" i="28"/>
  <c r="AF149" i="28"/>
  <c r="AZ150" i="28"/>
  <c r="AJ151" i="28"/>
  <c r="AR150" i="28"/>
  <c r="AP147" i="28"/>
  <c r="AX147" i="28"/>
  <c r="AH148" i="28"/>
  <c r="AJ47" i="28"/>
  <c r="AR46" i="28"/>
  <c r="AZ46" i="28"/>
  <c r="AM151" i="28"/>
  <c r="AU150" i="28"/>
  <c r="BC150" i="28"/>
  <c r="AL48" i="28"/>
  <c r="BB47" i="28"/>
  <c r="AT47" i="28"/>
  <c r="AX46" i="28"/>
  <c r="AP46" i="28"/>
  <c r="AH47" i="28"/>
  <c r="BC61" i="28"/>
  <c r="AM62" i="28"/>
  <c r="AU61" i="28"/>
  <c r="BA147" i="28"/>
  <c r="AK148" i="28"/>
  <c r="AS147" i="28"/>
  <c r="AY46" i="28"/>
  <c r="AI47" i="28"/>
  <c r="AQ46" i="28"/>
  <c r="AY149" i="28"/>
  <c r="AI150" i="28"/>
  <c r="AQ149" i="28"/>
  <c r="AK92" i="28"/>
  <c r="AS91" i="28"/>
  <c r="BA91" i="28"/>
  <c r="AW45" i="28"/>
  <c r="AO45" i="28"/>
  <c r="AG46" i="28"/>
  <c r="AO147" i="28"/>
  <c r="AW147" i="28"/>
  <c r="AG148" i="28"/>
  <c r="BB147" i="28"/>
  <c r="AL148" i="28"/>
  <c r="AT147" i="28"/>
  <c r="AW29" i="16"/>
  <c r="AG30" i="16"/>
  <c r="AO29" i="16"/>
  <c r="AY30" i="16"/>
  <c r="AQ30" i="16"/>
  <c r="AI31" i="16"/>
  <c r="BC29" i="16"/>
  <c r="AM30" i="16"/>
  <c r="AU29" i="16"/>
  <c r="AX29" i="16"/>
  <c r="AH30" i="16"/>
  <c r="AP29" i="16"/>
  <c r="AF30" i="16"/>
  <c r="AV29" i="16"/>
  <c r="AN29" i="16"/>
  <c r="BA29" i="16"/>
  <c r="AK30" i="16"/>
  <c r="AS29" i="16"/>
  <c r="AZ30" i="16"/>
  <c r="AJ31" i="16"/>
  <c r="AR30" i="16"/>
  <c r="AT29" i="16"/>
  <c r="BB29" i="16"/>
  <c r="AL30" i="16"/>
  <c r="Y16" i="15"/>
  <c r="AG16" i="15" s="1"/>
  <c r="U16" i="15"/>
  <c r="AC16" i="15" s="1"/>
  <c r="T17" i="15"/>
  <c r="AB17" i="15" s="1"/>
  <c r="X17" i="15"/>
  <c r="AF17" i="15" s="1"/>
  <c r="R17" i="15"/>
  <c r="Z17" i="15" s="1"/>
  <c r="S16" i="15"/>
  <c r="AA16" i="15" s="1"/>
  <c r="W17" i="15"/>
  <c r="AE17" i="15" s="1"/>
  <c r="V17" i="15"/>
  <c r="AD17" i="15" s="1"/>
  <c r="AV46" i="28" l="1"/>
  <c r="AF47" i="28"/>
  <c r="AN46" i="28"/>
  <c r="AV46" i="31"/>
  <c r="AN46" i="31"/>
  <c r="AF47" i="31"/>
  <c r="AA48" i="37"/>
  <c r="S49" i="37"/>
  <c r="AB47" i="37"/>
  <c r="T48" i="37"/>
  <c r="V50" i="37"/>
  <c r="AD49" i="37"/>
  <c r="Y48" i="37"/>
  <c r="AG47" i="37"/>
  <c r="X49" i="37"/>
  <c r="AF48" i="37"/>
  <c r="Z46" i="37"/>
  <c r="R47" i="37"/>
  <c r="U49" i="37"/>
  <c r="AC48" i="37"/>
  <c r="AE47" i="37"/>
  <c r="W48" i="37"/>
  <c r="AN148" i="36"/>
  <c r="AV148" i="36"/>
  <c r="AF149" i="36"/>
  <c r="AL149" i="36"/>
  <c r="AT148" i="36"/>
  <c r="BB148" i="36"/>
  <c r="AZ47" i="36"/>
  <c r="AR47" i="36"/>
  <c r="AJ48" i="36"/>
  <c r="AX148" i="36"/>
  <c r="AH149" i="36"/>
  <c r="AP148" i="36"/>
  <c r="AS148" i="36"/>
  <c r="AK149" i="36"/>
  <c r="BA148" i="36"/>
  <c r="AS47" i="36"/>
  <c r="BA47" i="36"/>
  <c r="AK48" i="36"/>
  <c r="AM48" i="36"/>
  <c r="AU47" i="36"/>
  <c r="BC47" i="36"/>
  <c r="AX46" i="36"/>
  <c r="AP46" i="36"/>
  <c r="AH47" i="36"/>
  <c r="AG149" i="36"/>
  <c r="AO148" i="36"/>
  <c r="AW148" i="36"/>
  <c r="BB46" i="36"/>
  <c r="AL47" i="36"/>
  <c r="AT46" i="36"/>
  <c r="BC149" i="36"/>
  <c r="AM150" i="36"/>
  <c r="AU149" i="36"/>
  <c r="AG47" i="36"/>
  <c r="AO46" i="36"/>
  <c r="AW46" i="36"/>
  <c r="AY47" i="36"/>
  <c r="AQ47" i="36"/>
  <c r="AI48" i="36"/>
  <c r="AZ154" i="36"/>
  <c r="AR154" i="36"/>
  <c r="AJ155" i="36"/>
  <c r="AN46" i="36"/>
  <c r="AF47" i="36"/>
  <c r="AV46" i="36"/>
  <c r="AY149" i="36"/>
  <c r="AI150" i="36"/>
  <c r="AQ149" i="36"/>
  <c r="AW46" i="35"/>
  <c r="AG47" i="35"/>
  <c r="AO46" i="35"/>
  <c r="AV149" i="35"/>
  <c r="AF150" i="35"/>
  <c r="AN149" i="35"/>
  <c r="AY47" i="35"/>
  <c r="AQ47" i="35"/>
  <c r="AI48" i="35"/>
  <c r="AN47" i="35"/>
  <c r="AV47" i="35"/>
  <c r="AF48" i="35"/>
  <c r="AT149" i="35"/>
  <c r="AL150" i="35"/>
  <c r="BB149" i="35"/>
  <c r="AH150" i="35"/>
  <c r="AX149" i="35"/>
  <c r="AP149" i="35"/>
  <c r="AK48" i="35"/>
  <c r="AS47" i="35"/>
  <c r="BA47" i="35"/>
  <c r="AX47" i="35"/>
  <c r="AP47" i="35"/>
  <c r="AH48" i="35"/>
  <c r="AZ46" i="35"/>
  <c r="AR46" i="35"/>
  <c r="AJ47" i="35"/>
  <c r="AJ150" i="35"/>
  <c r="AR149" i="35"/>
  <c r="AZ149" i="35"/>
  <c r="AL48" i="35"/>
  <c r="BB47" i="35"/>
  <c r="AT47" i="35"/>
  <c r="BC150" i="35"/>
  <c r="AM151" i="35"/>
  <c r="AU150" i="35"/>
  <c r="AK150" i="35"/>
  <c r="AS149" i="35"/>
  <c r="BA149" i="35"/>
  <c r="AQ168" i="35"/>
  <c r="AI169" i="35"/>
  <c r="AY168" i="35"/>
  <c r="AW149" i="35"/>
  <c r="AG150" i="35"/>
  <c r="AO149" i="35"/>
  <c r="AM47" i="35"/>
  <c r="BC46" i="35"/>
  <c r="AU46" i="35"/>
  <c r="AU151" i="34"/>
  <c r="BC151" i="34"/>
  <c r="AM152" i="34"/>
  <c r="AK50" i="34"/>
  <c r="AS49" i="34"/>
  <c r="BA49" i="34"/>
  <c r="BB150" i="34"/>
  <c r="AL151" i="34"/>
  <c r="AT150" i="34"/>
  <c r="AO165" i="34"/>
  <c r="AW165" i="34"/>
  <c r="AG166" i="34"/>
  <c r="AR150" i="34"/>
  <c r="AZ150" i="34"/>
  <c r="AJ151" i="34"/>
  <c r="AQ46" i="34"/>
  <c r="AY46" i="34"/>
  <c r="AI47" i="34"/>
  <c r="AN47" i="34"/>
  <c r="AV47" i="34"/>
  <c r="AF48" i="34"/>
  <c r="AH48" i="34"/>
  <c r="AP47" i="34"/>
  <c r="AX47" i="34"/>
  <c r="AQ150" i="34"/>
  <c r="AY150" i="34"/>
  <c r="AI151" i="34"/>
  <c r="AF151" i="34"/>
  <c r="AN150" i="34"/>
  <c r="AV150" i="34"/>
  <c r="BA150" i="34"/>
  <c r="AS150" i="34"/>
  <c r="AK151" i="34"/>
  <c r="AH183" i="34"/>
  <c r="AP182" i="34"/>
  <c r="AX182" i="34"/>
  <c r="AT47" i="34"/>
  <c r="AL48" i="34"/>
  <c r="BB47" i="34"/>
  <c r="AZ47" i="34"/>
  <c r="AJ48" i="34"/>
  <c r="AR47" i="34"/>
  <c r="BC47" i="34"/>
  <c r="AM48" i="34"/>
  <c r="AU47" i="34"/>
  <c r="AW46" i="34"/>
  <c r="AO46" i="34"/>
  <c r="AG47" i="34"/>
  <c r="AT149" i="33"/>
  <c r="BB149" i="33"/>
  <c r="AL150" i="33"/>
  <c r="AF150" i="33"/>
  <c r="AN149" i="33"/>
  <c r="AV149" i="33"/>
  <c r="AU148" i="33"/>
  <c r="AM149" i="33"/>
  <c r="BC148" i="33"/>
  <c r="AQ47" i="33"/>
  <c r="AY47" i="33"/>
  <c r="AI48" i="33"/>
  <c r="AX46" i="33"/>
  <c r="AH47" i="33"/>
  <c r="AP46" i="33"/>
  <c r="AR148" i="33"/>
  <c r="AJ149" i="33"/>
  <c r="AZ148" i="33"/>
  <c r="BA47" i="33"/>
  <c r="AK48" i="33"/>
  <c r="AS47" i="33"/>
  <c r="AS148" i="33"/>
  <c r="AK149" i="33"/>
  <c r="BA148" i="33"/>
  <c r="AH149" i="33"/>
  <c r="AX148" i="33"/>
  <c r="AP148" i="33"/>
  <c r="AO46" i="33"/>
  <c r="AW46" i="33"/>
  <c r="AG47" i="33"/>
  <c r="BC47" i="33"/>
  <c r="AM48" i="33"/>
  <c r="AU47" i="33"/>
  <c r="AZ46" i="33"/>
  <c r="AJ47" i="33"/>
  <c r="AR46" i="33"/>
  <c r="AI149" i="33"/>
  <c r="AQ148" i="33"/>
  <c r="AY148" i="33"/>
  <c r="AL48" i="33"/>
  <c r="BB47" i="33"/>
  <c r="AT47" i="33"/>
  <c r="AW148" i="33"/>
  <c r="AG149" i="33"/>
  <c r="AO148" i="33"/>
  <c r="AV46" i="33"/>
  <c r="AF47" i="33"/>
  <c r="AN46" i="33"/>
  <c r="AQ47" i="32"/>
  <c r="AY47" i="32"/>
  <c r="AI48" i="32"/>
  <c r="AM150" i="32"/>
  <c r="AU149" i="32"/>
  <c r="BC149" i="32"/>
  <c r="AN148" i="32"/>
  <c r="AV148" i="32"/>
  <c r="AF149" i="32"/>
  <c r="AP47" i="32"/>
  <c r="AH48" i="32"/>
  <c r="AX47" i="32"/>
  <c r="AW148" i="32"/>
  <c r="AG149" i="32"/>
  <c r="AO148" i="32"/>
  <c r="AN47" i="32"/>
  <c r="AF48" i="32"/>
  <c r="AV47" i="32"/>
  <c r="AY150" i="32"/>
  <c r="AQ150" i="32"/>
  <c r="AZ47" i="32"/>
  <c r="AJ48" i="32"/>
  <c r="AR47" i="32"/>
  <c r="BC46" i="32"/>
  <c r="AM47" i="32"/>
  <c r="AU46" i="32"/>
  <c r="AL149" i="32"/>
  <c r="AT148" i="32"/>
  <c r="BB148" i="32"/>
  <c r="AK150" i="32"/>
  <c r="BA149" i="32"/>
  <c r="AS149" i="32"/>
  <c r="BB48" i="32"/>
  <c r="AT48" i="32"/>
  <c r="AL49" i="32"/>
  <c r="AX148" i="32"/>
  <c r="AP148" i="32"/>
  <c r="AH149" i="32"/>
  <c r="AS46" i="32"/>
  <c r="AK47" i="32"/>
  <c r="BA46" i="32"/>
  <c r="AZ149" i="32"/>
  <c r="AJ150" i="32"/>
  <c r="AR149" i="32"/>
  <c r="AG48" i="32"/>
  <c r="AW47" i="32"/>
  <c r="AO47" i="32"/>
  <c r="AX60" i="31"/>
  <c r="AH61" i="31"/>
  <c r="AP60" i="31"/>
  <c r="AS68" i="31"/>
  <c r="BA68" i="31"/>
  <c r="AK71" i="31"/>
  <c r="AZ48" i="31"/>
  <c r="AJ49" i="31"/>
  <c r="AR48" i="31"/>
  <c r="AO148" i="31"/>
  <c r="AW148" i="31"/>
  <c r="AG149" i="31"/>
  <c r="AM49" i="31"/>
  <c r="AU48" i="31"/>
  <c r="BC48" i="31"/>
  <c r="AL49" i="31"/>
  <c r="BB48" i="31"/>
  <c r="AT48" i="31"/>
  <c r="AR149" i="31"/>
  <c r="AJ150" i="31"/>
  <c r="AZ149" i="31"/>
  <c r="AY48" i="31"/>
  <c r="AQ48" i="31"/>
  <c r="AI49" i="31"/>
  <c r="AW47" i="31"/>
  <c r="AG48" i="31"/>
  <c r="AO47" i="31"/>
  <c r="AQ149" i="31"/>
  <c r="AY149" i="31"/>
  <c r="AI150" i="31"/>
  <c r="AP149" i="31"/>
  <c r="AX149" i="31"/>
  <c r="AH150" i="31"/>
  <c r="BA148" i="31"/>
  <c r="AS148" i="31"/>
  <c r="AK149" i="31"/>
  <c r="BB150" i="31"/>
  <c r="AL151" i="31"/>
  <c r="AT150" i="31"/>
  <c r="BC148" i="31"/>
  <c r="AM149" i="31"/>
  <c r="AU148" i="31"/>
  <c r="AF149" i="31"/>
  <c r="AV148" i="31"/>
  <c r="AN148" i="31"/>
  <c r="AT148" i="30"/>
  <c r="BB148" i="30"/>
  <c r="AL149" i="30"/>
  <c r="AK48" i="30"/>
  <c r="AS47" i="30"/>
  <c r="BA47" i="30"/>
  <c r="AM149" i="30"/>
  <c r="AU148" i="30"/>
  <c r="BC148" i="30"/>
  <c r="AF151" i="30"/>
  <c r="AV150" i="30"/>
  <c r="AN150" i="30"/>
  <c r="AU46" i="30"/>
  <c r="BC46" i="30"/>
  <c r="AM47" i="30"/>
  <c r="AL48" i="30"/>
  <c r="BB47" i="30"/>
  <c r="AT47" i="30"/>
  <c r="AV46" i="30"/>
  <c r="AF47" i="30"/>
  <c r="AN46" i="30"/>
  <c r="AR148" i="30"/>
  <c r="AJ149" i="30"/>
  <c r="AZ148" i="30"/>
  <c r="AX47" i="30"/>
  <c r="AP47" i="30"/>
  <c r="AH48" i="30"/>
  <c r="AS148" i="30"/>
  <c r="AK149" i="30"/>
  <c r="BA148" i="30"/>
  <c r="AY148" i="30"/>
  <c r="AQ148" i="30"/>
  <c r="AI149" i="30"/>
  <c r="AJ48" i="30"/>
  <c r="AZ47" i="30"/>
  <c r="AR47" i="30"/>
  <c r="AW46" i="30"/>
  <c r="AG47" i="30"/>
  <c r="AO46" i="30"/>
  <c r="AH151" i="30"/>
  <c r="AP150" i="30"/>
  <c r="AX150" i="30"/>
  <c r="AI48" i="30"/>
  <c r="AQ47" i="30"/>
  <c r="AY47" i="30"/>
  <c r="AG151" i="30"/>
  <c r="AW150" i="30"/>
  <c r="AO150" i="30"/>
  <c r="AW46" i="29"/>
  <c r="AG47" i="29"/>
  <c r="AO46" i="29"/>
  <c r="AL47" i="29"/>
  <c r="AT46" i="29"/>
  <c r="BB46" i="29"/>
  <c r="AI47" i="29"/>
  <c r="AQ46" i="29"/>
  <c r="AY46" i="29"/>
  <c r="AU47" i="29"/>
  <c r="BC47" i="29"/>
  <c r="AM48" i="29"/>
  <c r="AR46" i="29"/>
  <c r="AJ47" i="29"/>
  <c r="AZ46" i="29"/>
  <c r="AN148" i="29"/>
  <c r="AV148" i="29"/>
  <c r="AF149" i="29"/>
  <c r="AZ148" i="29"/>
  <c r="AJ149" i="29"/>
  <c r="AR148" i="29"/>
  <c r="AO150" i="29"/>
  <c r="AW150" i="29"/>
  <c r="AG151" i="29"/>
  <c r="AX46" i="29"/>
  <c r="AH47" i="29"/>
  <c r="AP46" i="29"/>
  <c r="AY148" i="29"/>
  <c r="AI149" i="29"/>
  <c r="AQ148" i="29"/>
  <c r="BB148" i="29"/>
  <c r="AL149" i="29"/>
  <c r="AT148" i="29"/>
  <c r="AP149" i="29"/>
  <c r="AX149" i="29"/>
  <c r="AH150" i="29"/>
  <c r="BA149" i="29"/>
  <c r="AK150" i="29"/>
  <c r="AS149" i="29"/>
  <c r="BC167" i="29"/>
  <c r="AM168" i="29"/>
  <c r="AU167" i="29"/>
  <c r="AK47" i="29"/>
  <c r="BA46" i="29"/>
  <c r="AS46" i="29"/>
  <c r="AF47" i="29"/>
  <c r="AV46" i="29"/>
  <c r="AN46" i="29"/>
  <c r="BB148" i="28"/>
  <c r="AL149" i="28"/>
  <c r="AT148" i="28"/>
  <c r="AL49" i="28"/>
  <c r="BB48" i="28"/>
  <c r="AT48" i="28"/>
  <c r="AW46" i="28"/>
  <c r="AO46" i="28"/>
  <c r="AG47" i="28"/>
  <c r="AX47" i="28"/>
  <c r="AP47" i="28"/>
  <c r="AH48" i="28"/>
  <c r="AO148" i="28"/>
  <c r="AW148" i="28"/>
  <c r="AG149" i="28"/>
  <c r="AY47" i="28"/>
  <c r="AI48" i="28"/>
  <c r="AQ47" i="28"/>
  <c r="BA148" i="28"/>
  <c r="AK149" i="28"/>
  <c r="AS148" i="28"/>
  <c r="AZ151" i="28"/>
  <c r="AR151" i="28"/>
  <c r="AJ152" i="28"/>
  <c r="AN149" i="28"/>
  <c r="AV149" i="28"/>
  <c r="AF150" i="28"/>
  <c r="AJ48" i="28"/>
  <c r="AR47" i="28"/>
  <c r="AZ47" i="28"/>
  <c r="BC62" i="28"/>
  <c r="AM63" i="28"/>
  <c r="AU62" i="28"/>
  <c r="AY150" i="28"/>
  <c r="AI151" i="28"/>
  <c r="AQ150" i="28"/>
  <c r="AP148" i="28"/>
  <c r="AX148" i="28"/>
  <c r="AH149" i="28"/>
  <c r="AK93" i="28"/>
  <c r="AS92" i="28"/>
  <c r="BA92" i="28"/>
  <c r="BC151" i="28"/>
  <c r="AM152" i="28"/>
  <c r="AU151" i="28"/>
  <c r="AT30" i="16"/>
  <c r="BB30" i="16"/>
  <c r="AL31" i="16"/>
  <c r="AX30" i="16"/>
  <c r="AH31" i="16"/>
  <c r="AP30" i="16"/>
  <c r="AZ31" i="16"/>
  <c r="AJ32" i="16"/>
  <c r="AR31" i="16"/>
  <c r="BC30" i="16"/>
  <c r="AM31" i="16"/>
  <c r="AU30" i="16"/>
  <c r="AY31" i="16"/>
  <c r="AQ31" i="16"/>
  <c r="AI32" i="16"/>
  <c r="AG31" i="16"/>
  <c r="AW30" i="16"/>
  <c r="AO30" i="16"/>
  <c r="BA30" i="16"/>
  <c r="AK31" i="16"/>
  <c r="AS30" i="16"/>
  <c r="AN30" i="16"/>
  <c r="AV30" i="16"/>
  <c r="AF31" i="16"/>
  <c r="Y17" i="15"/>
  <c r="AG17" i="15" s="1"/>
  <c r="S17" i="15"/>
  <c r="AA17" i="15" s="1"/>
  <c r="T18" i="15"/>
  <c r="AB18" i="15" s="1"/>
  <c r="R18" i="15"/>
  <c r="Z18" i="15" s="1"/>
  <c r="V18" i="15"/>
  <c r="AD18" i="15" s="1"/>
  <c r="X18" i="15"/>
  <c r="AF18" i="15" s="1"/>
  <c r="U17" i="15"/>
  <c r="AC17" i="15" s="1"/>
  <c r="W18" i="15"/>
  <c r="AE18" i="15" s="1"/>
  <c r="AV47" i="31" l="1"/>
  <c r="AF48" i="31"/>
  <c r="AN47" i="31"/>
  <c r="AF48" i="28"/>
  <c r="AN47" i="28"/>
  <c r="AV47" i="28"/>
  <c r="Z47" i="37"/>
  <c r="R48" i="37"/>
  <c r="AF49" i="37"/>
  <c r="X50" i="37"/>
  <c r="Y49" i="37"/>
  <c r="AG48" i="37"/>
  <c r="V51" i="37"/>
  <c r="AD50" i="37"/>
  <c r="W49" i="37"/>
  <c r="AE48" i="37"/>
  <c r="T49" i="37"/>
  <c r="AB48" i="37"/>
  <c r="S50" i="37"/>
  <c r="AA49" i="37"/>
  <c r="U50" i="37"/>
  <c r="AC49" i="37"/>
  <c r="AP47" i="36"/>
  <c r="AH48" i="36"/>
  <c r="AX47" i="36"/>
  <c r="AZ48" i="36"/>
  <c r="AR48" i="36"/>
  <c r="AJ49" i="36"/>
  <c r="AM49" i="36"/>
  <c r="BC48" i="36"/>
  <c r="AU48" i="36"/>
  <c r="AI151" i="36"/>
  <c r="AQ150" i="36"/>
  <c r="AY150" i="36"/>
  <c r="AG48" i="36"/>
  <c r="AO47" i="36"/>
  <c r="AW47" i="36"/>
  <c r="AZ155" i="36"/>
  <c r="AR155" i="36"/>
  <c r="AJ156" i="36"/>
  <c r="AS48" i="36"/>
  <c r="BA48" i="36"/>
  <c r="AK49" i="36"/>
  <c r="AX149" i="36"/>
  <c r="AH150" i="36"/>
  <c r="AP149" i="36"/>
  <c r="AL48" i="36"/>
  <c r="AT47" i="36"/>
  <c r="BB47" i="36"/>
  <c r="AL150" i="36"/>
  <c r="BB149" i="36"/>
  <c r="AT149" i="36"/>
  <c r="AN47" i="36"/>
  <c r="AV47" i="36"/>
  <c r="AF48" i="36"/>
  <c r="AY48" i="36"/>
  <c r="AQ48" i="36"/>
  <c r="AI49" i="36"/>
  <c r="AN149" i="36"/>
  <c r="AF150" i="36"/>
  <c r="AV149" i="36"/>
  <c r="AM151" i="36"/>
  <c r="AU150" i="36"/>
  <c r="BC150" i="36"/>
  <c r="AS149" i="36"/>
  <c r="BA149" i="36"/>
  <c r="AK150" i="36"/>
  <c r="AG150" i="36"/>
  <c r="AO149" i="36"/>
  <c r="AW149" i="36"/>
  <c r="AX48" i="35"/>
  <c r="AP48" i="35"/>
  <c r="AH49" i="35"/>
  <c r="AM48" i="35"/>
  <c r="BC47" i="35"/>
  <c r="AU47" i="35"/>
  <c r="AY48" i="35"/>
  <c r="AQ48" i="35"/>
  <c r="AI49" i="35"/>
  <c r="BC151" i="35"/>
  <c r="AM152" i="35"/>
  <c r="AU151" i="35"/>
  <c r="AG151" i="35"/>
  <c r="AO150" i="35"/>
  <c r="AW150" i="35"/>
  <c r="AQ169" i="35"/>
  <c r="AI170" i="35"/>
  <c r="AY169" i="35"/>
  <c r="AV150" i="35"/>
  <c r="AF151" i="35"/>
  <c r="AN150" i="35"/>
  <c r="AN48" i="35"/>
  <c r="AV48" i="35"/>
  <c r="AF49" i="35"/>
  <c r="AZ150" i="35"/>
  <c r="AJ151" i="35"/>
  <c r="AR150" i="35"/>
  <c r="AH151" i="35"/>
  <c r="AX150" i="35"/>
  <c r="AP150" i="35"/>
  <c r="AL49" i="35"/>
  <c r="AT48" i="35"/>
  <c r="BB48" i="35"/>
  <c r="AZ47" i="35"/>
  <c r="AR47" i="35"/>
  <c r="AJ48" i="35"/>
  <c r="AT150" i="35"/>
  <c r="AL151" i="35"/>
  <c r="BB150" i="35"/>
  <c r="AW47" i="35"/>
  <c r="AG48" i="35"/>
  <c r="AO47" i="35"/>
  <c r="AK49" i="35"/>
  <c r="AS48" i="35"/>
  <c r="BA48" i="35"/>
  <c r="BA150" i="35"/>
  <c r="AK151" i="35"/>
  <c r="AS150" i="35"/>
  <c r="AH184" i="34"/>
  <c r="AP183" i="34"/>
  <c r="AX183" i="34"/>
  <c r="AH49" i="34"/>
  <c r="AX48" i="34"/>
  <c r="AP48" i="34"/>
  <c r="AT151" i="34"/>
  <c r="BB151" i="34"/>
  <c r="AL152" i="34"/>
  <c r="AG48" i="34"/>
  <c r="AO47" i="34"/>
  <c r="AW47" i="34"/>
  <c r="AQ47" i="34"/>
  <c r="AI48" i="34"/>
  <c r="AY47" i="34"/>
  <c r="BA151" i="34"/>
  <c r="AS151" i="34"/>
  <c r="AK152" i="34"/>
  <c r="BC48" i="34"/>
  <c r="AM49" i="34"/>
  <c r="AU48" i="34"/>
  <c r="AZ48" i="34"/>
  <c r="AJ49" i="34"/>
  <c r="AR48" i="34"/>
  <c r="AF152" i="34"/>
  <c r="AN151" i="34"/>
  <c r="AV151" i="34"/>
  <c r="BA50" i="34"/>
  <c r="AK51" i="34"/>
  <c r="AS50" i="34"/>
  <c r="AI152" i="34"/>
  <c r="AQ151" i="34"/>
  <c r="AY151" i="34"/>
  <c r="AJ152" i="34"/>
  <c r="AR151" i="34"/>
  <c r="AZ151" i="34"/>
  <c r="AU152" i="34"/>
  <c r="BC152" i="34"/>
  <c r="AM153" i="34"/>
  <c r="AO166" i="34"/>
  <c r="AG167" i="34"/>
  <c r="AW166" i="34"/>
  <c r="AN48" i="34"/>
  <c r="AF49" i="34"/>
  <c r="AV48" i="34"/>
  <c r="AT48" i="34"/>
  <c r="BB48" i="34"/>
  <c r="AL49" i="34"/>
  <c r="AZ47" i="33"/>
  <c r="AJ48" i="33"/>
  <c r="AR47" i="33"/>
  <c r="AG150" i="33"/>
  <c r="AO149" i="33"/>
  <c r="AW149" i="33"/>
  <c r="BC48" i="33"/>
  <c r="AM49" i="33"/>
  <c r="AU48" i="33"/>
  <c r="BA48" i="33"/>
  <c r="AS48" i="33"/>
  <c r="AK49" i="33"/>
  <c r="AU149" i="33"/>
  <c r="BC149" i="33"/>
  <c r="AM150" i="33"/>
  <c r="AO47" i="33"/>
  <c r="AG48" i="33"/>
  <c r="AW47" i="33"/>
  <c r="AR149" i="33"/>
  <c r="AZ149" i="33"/>
  <c r="AJ150" i="33"/>
  <c r="BA149" i="33"/>
  <c r="AS149" i="33"/>
  <c r="AK150" i="33"/>
  <c r="AF151" i="33"/>
  <c r="AV150" i="33"/>
  <c r="AN150" i="33"/>
  <c r="AI49" i="33"/>
  <c r="AQ48" i="33"/>
  <c r="AY48" i="33"/>
  <c r="AT150" i="33"/>
  <c r="AL151" i="33"/>
  <c r="BB150" i="33"/>
  <c r="AL49" i="33"/>
  <c r="AT48" i="33"/>
  <c r="BB48" i="33"/>
  <c r="AX47" i="33"/>
  <c r="AP47" i="33"/>
  <c r="AH48" i="33"/>
  <c r="AF48" i="33"/>
  <c r="AN47" i="33"/>
  <c r="AV47" i="33"/>
  <c r="AI150" i="33"/>
  <c r="AY149" i="33"/>
  <c r="AQ149" i="33"/>
  <c r="AH150" i="33"/>
  <c r="AX149" i="33"/>
  <c r="AP149" i="33"/>
  <c r="AP48" i="32"/>
  <c r="AH49" i="32"/>
  <c r="AX48" i="32"/>
  <c r="BB49" i="32"/>
  <c r="AT49" i="32"/>
  <c r="AL50" i="32"/>
  <c r="AY151" i="32"/>
  <c r="AI152" i="32"/>
  <c r="AQ151" i="32"/>
  <c r="AS47" i="32"/>
  <c r="BA47" i="32"/>
  <c r="AK48" i="32"/>
  <c r="AN48" i="32"/>
  <c r="AF49" i="32"/>
  <c r="AV48" i="32"/>
  <c r="AG49" i="32"/>
  <c r="AO48" i="32"/>
  <c r="AW48" i="32"/>
  <c r="AL150" i="32"/>
  <c r="AT149" i="32"/>
  <c r="BB149" i="32"/>
  <c r="AU150" i="32"/>
  <c r="BC150" i="32"/>
  <c r="AZ48" i="32"/>
  <c r="AJ49" i="32"/>
  <c r="AR48" i="32"/>
  <c r="AZ150" i="32"/>
  <c r="AR150" i="32"/>
  <c r="AX149" i="32"/>
  <c r="AP149" i="32"/>
  <c r="AH150" i="32"/>
  <c r="AQ48" i="32"/>
  <c r="AY48" i="32"/>
  <c r="AI49" i="32"/>
  <c r="AN149" i="32"/>
  <c r="AV149" i="32"/>
  <c r="AF150" i="32"/>
  <c r="BA150" i="32"/>
  <c r="AS150" i="32"/>
  <c r="BC47" i="32"/>
  <c r="AM48" i="32"/>
  <c r="AU47" i="32"/>
  <c r="AW149" i="32"/>
  <c r="AG150" i="32"/>
  <c r="AO149" i="32"/>
  <c r="AP150" i="31"/>
  <c r="AX150" i="31"/>
  <c r="AH151" i="31"/>
  <c r="AQ150" i="31"/>
  <c r="AY150" i="31"/>
  <c r="AI151" i="31"/>
  <c r="BC149" i="31"/>
  <c r="AM150" i="31"/>
  <c r="AU149" i="31"/>
  <c r="AR150" i="31"/>
  <c r="AJ151" i="31"/>
  <c r="AZ150" i="31"/>
  <c r="AZ49" i="31"/>
  <c r="AJ50" i="31"/>
  <c r="AR49" i="31"/>
  <c r="AS71" i="31"/>
  <c r="BA71" i="31"/>
  <c r="AK72" i="31"/>
  <c r="AO149" i="31"/>
  <c r="AG150" i="31"/>
  <c r="AW149" i="31"/>
  <c r="AF150" i="31"/>
  <c r="AN149" i="31"/>
  <c r="AV149" i="31"/>
  <c r="BA149" i="31"/>
  <c r="AS149" i="31"/>
  <c r="AK150" i="31"/>
  <c r="AY49" i="31"/>
  <c r="AQ49" i="31"/>
  <c r="AI50" i="31"/>
  <c r="BB151" i="31"/>
  <c r="AL152" i="31"/>
  <c r="AT151" i="31"/>
  <c r="AW48" i="31"/>
  <c r="AG49" i="31"/>
  <c r="AO48" i="31"/>
  <c r="AL50" i="31"/>
  <c r="BB49" i="31"/>
  <c r="AT49" i="31"/>
  <c r="AX61" i="31"/>
  <c r="AH62" i="31"/>
  <c r="AP61" i="31"/>
  <c r="AM50" i="31"/>
  <c r="BC49" i="31"/>
  <c r="AU49" i="31"/>
  <c r="AG152" i="30"/>
  <c r="AW151" i="30"/>
  <c r="AO151" i="30"/>
  <c r="AM150" i="30"/>
  <c r="BC149" i="30"/>
  <c r="AU149" i="30"/>
  <c r="AR149" i="30"/>
  <c r="AZ149" i="30"/>
  <c r="AJ150" i="30"/>
  <c r="AY149" i="30"/>
  <c r="AI150" i="30"/>
  <c r="AQ149" i="30"/>
  <c r="AF152" i="30"/>
  <c r="AV151" i="30"/>
  <c r="AN151" i="30"/>
  <c r="AI49" i="30"/>
  <c r="AQ48" i="30"/>
  <c r="AY48" i="30"/>
  <c r="BA149" i="30"/>
  <c r="AK150" i="30"/>
  <c r="AS149" i="30"/>
  <c r="AH152" i="30"/>
  <c r="AP151" i="30"/>
  <c r="AX151" i="30"/>
  <c r="AL49" i="30"/>
  <c r="BB48" i="30"/>
  <c r="AT48" i="30"/>
  <c r="AK49" i="30"/>
  <c r="AS48" i="30"/>
  <c r="BA48" i="30"/>
  <c r="AJ49" i="30"/>
  <c r="AZ48" i="30"/>
  <c r="AR48" i="30"/>
  <c r="AV47" i="30"/>
  <c r="AF48" i="30"/>
  <c r="AN47" i="30"/>
  <c r="AX48" i="30"/>
  <c r="AP48" i="30"/>
  <c r="AH49" i="30"/>
  <c r="AU47" i="30"/>
  <c r="BC47" i="30"/>
  <c r="AM48" i="30"/>
  <c r="AT149" i="30"/>
  <c r="BB149" i="30"/>
  <c r="AL150" i="30"/>
  <c r="AW47" i="30"/>
  <c r="AG48" i="30"/>
  <c r="AO47" i="30"/>
  <c r="AX47" i="29"/>
  <c r="AH48" i="29"/>
  <c r="AP47" i="29"/>
  <c r="AO151" i="29"/>
  <c r="AW151" i="29"/>
  <c r="AG152" i="29"/>
  <c r="AP150" i="29"/>
  <c r="AX150" i="29"/>
  <c r="AH151" i="29"/>
  <c r="BA150" i="29"/>
  <c r="AK151" i="29"/>
  <c r="AS150" i="29"/>
  <c r="BB149" i="29"/>
  <c r="AL150" i="29"/>
  <c r="AT149" i="29"/>
  <c r="AZ149" i="29"/>
  <c r="AJ150" i="29"/>
  <c r="AR149" i="29"/>
  <c r="AK48" i="29"/>
  <c r="BA47" i="29"/>
  <c r="AS47" i="29"/>
  <c r="AI48" i="29"/>
  <c r="AQ47" i="29"/>
  <c r="AY47" i="29"/>
  <c r="AR47" i="29"/>
  <c r="AJ48" i="29"/>
  <c r="AZ47" i="29"/>
  <c r="AF48" i="29"/>
  <c r="AV47" i="29"/>
  <c r="AN47" i="29"/>
  <c r="AN149" i="29"/>
  <c r="AV149" i="29"/>
  <c r="AF150" i="29"/>
  <c r="AW47" i="29"/>
  <c r="AG48" i="29"/>
  <c r="AO47" i="29"/>
  <c r="AU48" i="29"/>
  <c r="BC48" i="29"/>
  <c r="AM49" i="29"/>
  <c r="AM169" i="29"/>
  <c r="AU168" i="29"/>
  <c r="BC168" i="29"/>
  <c r="AY149" i="29"/>
  <c r="AI150" i="29"/>
  <c r="AQ149" i="29"/>
  <c r="AL48" i="29"/>
  <c r="AT47" i="29"/>
  <c r="BB47" i="29"/>
  <c r="BA149" i="28"/>
  <c r="AK150" i="28"/>
  <c r="AS149" i="28"/>
  <c r="AJ49" i="28"/>
  <c r="AR48" i="28"/>
  <c r="AZ48" i="28"/>
  <c r="AX48" i="28"/>
  <c r="AP48" i="28"/>
  <c r="AH49" i="28"/>
  <c r="BC63" i="28"/>
  <c r="AM64" i="28"/>
  <c r="AU63" i="28"/>
  <c r="AN150" i="28"/>
  <c r="AV150" i="28"/>
  <c r="AF151" i="28"/>
  <c r="AO149" i="28"/>
  <c r="AW149" i="28"/>
  <c r="AG150" i="28"/>
  <c r="AM153" i="28"/>
  <c r="AU152" i="28"/>
  <c r="BC152" i="28"/>
  <c r="AW47" i="28"/>
  <c r="AG48" i="28"/>
  <c r="AO47" i="28"/>
  <c r="AY48" i="28"/>
  <c r="AI49" i="28"/>
  <c r="AQ48" i="28"/>
  <c r="AI152" i="28"/>
  <c r="AQ151" i="28"/>
  <c r="AY151" i="28"/>
  <c r="BB149" i="28"/>
  <c r="AL150" i="28"/>
  <c r="AT149" i="28"/>
  <c r="AK94" i="28"/>
  <c r="AS93" i="28"/>
  <c r="BA93" i="28"/>
  <c r="AP149" i="28"/>
  <c r="AX149" i="28"/>
  <c r="AH150" i="28"/>
  <c r="AL50" i="28"/>
  <c r="BB49" i="28"/>
  <c r="AT49" i="28"/>
  <c r="AR152" i="28"/>
  <c r="AJ153" i="28"/>
  <c r="AZ152" i="28"/>
  <c r="AZ32" i="16"/>
  <c r="AJ33" i="16"/>
  <c r="AR32" i="16"/>
  <c r="AV31" i="16"/>
  <c r="AF32" i="16"/>
  <c r="AN31" i="16"/>
  <c r="AU31" i="16"/>
  <c r="BC31" i="16"/>
  <c r="AM32" i="16"/>
  <c r="AT31" i="16"/>
  <c r="BB31" i="16"/>
  <c r="AL32" i="16"/>
  <c r="AX31" i="16"/>
  <c r="AH32" i="16"/>
  <c r="AP31" i="16"/>
  <c r="BA31" i="16"/>
  <c r="AK32" i="16"/>
  <c r="AS31" i="16"/>
  <c r="AO31" i="16"/>
  <c r="AG32" i="16"/>
  <c r="AW31" i="16"/>
  <c r="AY32" i="16"/>
  <c r="AQ32" i="16"/>
  <c r="AI33" i="16"/>
  <c r="Y18" i="15"/>
  <c r="AG18" i="15" s="1"/>
  <c r="V19" i="15"/>
  <c r="AD19" i="15" s="1"/>
  <c r="R19" i="15"/>
  <c r="Z19" i="15" s="1"/>
  <c r="W19" i="15"/>
  <c r="AE19" i="15" s="1"/>
  <c r="T19" i="15"/>
  <c r="AB19" i="15" s="1"/>
  <c r="S18" i="15"/>
  <c r="AA18" i="15" s="1"/>
  <c r="U18" i="15"/>
  <c r="AC18" i="15" s="1"/>
  <c r="X19" i="15"/>
  <c r="AF19" i="15" s="1"/>
  <c r="AN48" i="28" l="1"/>
  <c r="AV48" i="28"/>
  <c r="AF49" i="28"/>
  <c r="AN48" i="31"/>
  <c r="AF49" i="31"/>
  <c r="AV48" i="31"/>
  <c r="W50" i="37"/>
  <c r="AE49" i="37"/>
  <c r="T50" i="37"/>
  <c r="AB49" i="37"/>
  <c r="V52" i="37"/>
  <c r="AD51" i="37"/>
  <c r="AG49" i="37"/>
  <c r="Y50" i="37"/>
  <c r="X51" i="37"/>
  <c r="AF50" i="37"/>
  <c r="U51" i="37"/>
  <c r="AC50" i="37"/>
  <c r="Z48" i="37"/>
  <c r="R49" i="37"/>
  <c r="S51" i="37"/>
  <c r="AA50" i="37"/>
  <c r="AY49" i="36"/>
  <c r="AQ49" i="36"/>
  <c r="AI50" i="36"/>
  <c r="AS150" i="36"/>
  <c r="AK151" i="36"/>
  <c r="BA150" i="36"/>
  <c r="AN48" i="36"/>
  <c r="AF49" i="36"/>
  <c r="AV48" i="36"/>
  <c r="AS49" i="36"/>
  <c r="BA49" i="36"/>
  <c r="AK50" i="36"/>
  <c r="AM50" i="36"/>
  <c r="BC49" i="36"/>
  <c r="AU49" i="36"/>
  <c r="AG151" i="36"/>
  <c r="AO150" i="36"/>
  <c r="AW150" i="36"/>
  <c r="AZ156" i="36"/>
  <c r="AJ157" i="36"/>
  <c r="AR156" i="36"/>
  <c r="AZ49" i="36"/>
  <c r="AR49" i="36"/>
  <c r="AJ50" i="36"/>
  <c r="AY151" i="36"/>
  <c r="AI152" i="36"/>
  <c r="AQ151" i="36"/>
  <c r="BC151" i="36"/>
  <c r="AM152" i="36"/>
  <c r="AU151" i="36"/>
  <c r="AL151" i="36"/>
  <c r="AT150" i="36"/>
  <c r="BB150" i="36"/>
  <c r="AX150" i="36"/>
  <c r="AH151" i="36"/>
  <c r="AP150" i="36"/>
  <c r="AN150" i="36"/>
  <c r="AV150" i="36"/>
  <c r="AF151" i="36"/>
  <c r="AP48" i="36"/>
  <c r="AH49" i="36"/>
  <c r="AX48" i="36"/>
  <c r="AT48" i="36"/>
  <c r="AL49" i="36"/>
  <c r="BB48" i="36"/>
  <c r="AG49" i="36"/>
  <c r="AO48" i="36"/>
  <c r="AW48" i="36"/>
  <c r="AZ48" i="35"/>
  <c r="AR48" i="35"/>
  <c r="AJ49" i="35"/>
  <c r="AN49" i="35"/>
  <c r="AF50" i="35"/>
  <c r="AV49" i="35"/>
  <c r="BC152" i="35"/>
  <c r="AM153" i="35"/>
  <c r="AU152" i="35"/>
  <c r="AN151" i="35"/>
  <c r="AV151" i="35"/>
  <c r="AF152" i="35"/>
  <c r="AK50" i="35"/>
  <c r="AS49" i="35"/>
  <c r="BA49" i="35"/>
  <c r="AL50" i="35"/>
  <c r="AT49" i="35"/>
  <c r="BB49" i="35"/>
  <c r="AS151" i="35"/>
  <c r="AK152" i="35"/>
  <c r="BA151" i="35"/>
  <c r="AY49" i="35"/>
  <c r="AQ49" i="35"/>
  <c r="AI50" i="35"/>
  <c r="AW48" i="35"/>
  <c r="AG49" i="35"/>
  <c r="AO48" i="35"/>
  <c r="AH152" i="35"/>
  <c r="AP151" i="35"/>
  <c r="AX151" i="35"/>
  <c r="AM49" i="35"/>
  <c r="AU48" i="35"/>
  <c r="BC48" i="35"/>
  <c r="AX49" i="35"/>
  <c r="AP49" i="35"/>
  <c r="AH50" i="35"/>
  <c r="AT151" i="35"/>
  <c r="AL152" i="35"/>
  <c r="BB151" i="35"/>
  <c r="AZ151" i="35"/>
  <c r="AR151" i="35"/>
  <c r="AJ152" i="35"/>
  <c r="AQ170" i="35"/>
  <c r="AI171" i="35"/>
  <c r="AY170" i="35"/>
  <c r="AG152" i="35"/>
  <c r="AW151" i="35"/>
  <c r="AO151" i="35"/>
  <c r="AZ49" i="34"/>
  <c r="AR49" i="34"/>
  <c r="AJ50" i="34"/>
  <c r="AJ153" i="34"/>
  <c r="AR152" i="34"/>
  <c r="AZ152" i="34"/>
  <c r="AW48" i="34"/>
  <c r="AG49" i="34"/>
  <c r="AO48" i="34"/>
  <c r="AN49" i="34"/>
  <c r="AV49" i="34"/>
  <c r="AF50" i="34"/>
  <c r="BC49" i="34"/>
  <c r="AM50" i="34"/>
  <c r="AU49" i="34"/>
  <c r="AT49" i="34"/>
  <c r="AL50" i="34"/>
  <c r="BB49" i="34"/>
  <c r="AL153" i="34"/>
  <c r="AT152" i="34"/>
  <c r="BB152" i="34"/>
  <c r="AI153" i="34"/>
  <c r="AQ152" i="34"/>
  <c r="AY152" i="34"/>
  <c r="AK52" i="34"/>
  <c r="AS51" i="34"/>
  <c r="BA51" i="34"/>
  <c r="BA152" i="34"/>
  <c r="AK153" i="34"/>
  <c r="AS152" i="34"/>
  <c r="AH50" i="34"/>
  <c r="AP49" i="34"/>
  <c r="AX49" i="34"/>
  <c r="AO167" i="34"/>
  <c r="AG168" i="34"/>
  <c r="AW167" i="34"/>
  <c r="AM154" i="34"/>
  <c r="AU153" i="34"/>
  <c r="BC153" i="34"/>
  <c r="AQ48" i="34"/>
  <c r="AY48" i="34"/>
  <c r="AI49" i="34"/>
  <c r="AV152" i="34"/>
  <c r="AF153" i="34"/>
  <c r="AN152" i="34"/>
  <c r="AX184" i="34"/>
  <c r="AP184" i="34"/>
  <c r="AH185" i="34"/>
  <c r="BA49" i="33"/>
  <c r="AK50" i="33"/>
  <c r="AS49" i="33"/>
  <c r="AT151" i="33"/>
  <c r="BB151" i="33"/>
  <c r="AL152" i="33"/>
  <c r="AM50" i="33"/>
  <c r="AU49" i="33"/>
  <c r="BC49" i="33"/>
  <c r="AL50" i="33"/>
  <c r="AT49" i="33"/>
  <c r="BB49" i="33"/>
  <c r="AI151" i="33"/>
  <c r="AQ150" i="33"/>
  <c r="AY150" i="33"/>
  <c r="AR150" i="33"/>
  <c r="AJ151" i="33"/>
  <c r="AZ150" i="33"/>
  <c r="AO48" i="33"/>
  <c r="AG49" i="33"/>
  <c r="AW48" i="33"/>
  <c r="AY49" i="33"/>
  <c r="AI50" i="33"/>
  <c r="AQ49" i="33"/>
  <c r="AW150" i="33"/>
  <c r="AG151" i="33"/>
  <c r="AO150" i="33"/>
  <c r="AF49" i="33"/>
  <c r="AV48" i="33"/>
  <c r="AN48" i="33"/>
  <c r="AJ49" i="33"/>
  <c r="AR48" i="33"/>
  <c r="AZ48" i="33"/>
  <c r="AS150" i="33"/>
  <c r="AK151" i="33"/>
  <c r="BA150" i="33"/>
  <c r="AH151" i="33"/>
  <c r="AX150" i="33"/>
  <c r="AP150" i="33"/>
  <c r="AX48" i="33"/>
  <c r="AH49" i="33"/>
  <c r="AP48" i="33"/>
  <c r="AU150" i="33"/>
  <c r="AM151" i="33"/>
  <c r="BC150" i="33"/>
  <c r="AF152" i="33"/>
  <c r="AN151" i="33"/>
  <c r="AV151" i="33"/>
  <c r="AQ49" i="32"/>
  <c r="AY49" i="32"/>
  <c r="AI50" i="32"/>
  <c r="AM152" i="32"/>
  <c r="AU151" i="32"/>
  <c r="BC151" i="32"/>
  <c r="AX150" i="32"/>
  <c r="AP150" i="32"/>
  <c r="BC48" i="32"/>
  <c r="AM49" i="32"/>
  <c r="AU48" i="32"/>
  <c r="AY152" i="32"/>
  <c r="AI153" i="32"/>
  <c r="AQ152" i="32"/>
  <c r="BB50" i="32"/>
  <c r="AT50" i="32"/>
  <c r="AL51" i="32"/>
  <c r="AW150" i="32"/>
  <c r="AO150" i="32"/>
  <c r="AS48" i="32"/>
  <c r="BA48" i="32"/>
  <c r="AK49" i="32"/>
  <c r="AN150" i="32"/>
  <c r="AV150" i="32"/>
  <c r="AZ49" i="32"/>
  <c r="AJ50" i="32"/>
  <c r="AR49" i="32"/>
  <c r="AN49" i="32"/>
  <c r="AF50" i="32"/>
  <c r="AV49" i="32"/>
  <c r="AP49" i="32"/>
  <c r="AH50" i="32"/>
  <c r="AX49" i="32"/>
  <c r="AT150" i="32"/>
  <c r="BB150" i="32"/>
  <c r="AZ151" i="32"/>
  <c r="AJ152" i="32"/>
  <c r="AR151" i="32"/>
  <c r="AK152" i="32"/>
  <c r="BA151" i="32"/>
  <c r="AS151" i="32"/>
  <c r="AG50" i="32"/>
  <c r="AO49" i="32"/>
  <c r="AW49" i="32"/>
  <c r="BB152" i="31"/>
  <c r="AL153" i="31"/>
  <c r="AT152" i="31"/>
  <c r="AR151" i="31"/>
  <c r="AJ152" i="31"/>
  <c r="AZ151" i="31"/>
  <c r="AY50" i="31"/>
  <c r="AQ50" i="31"/>
  <c r="AI51" i="31"/>
  <c r="AS72" i="31"/>
  <c r="BA72" i="31"/>
  <c r="AK73" i="31"/>
  <c r="AQ151" i="31"/>
  <c r="AY151" i="31"/>
  <c r="AI152" i="31"/>
  <c r="AM51" i="31"/>
  <c r="BC50" i="31"/>
  <c r="AU50" i="31"/>
  <c r="AF151" i="31"/>
  <c r="AN150" i="31"/>
  <c r="AV150" i="31"/>
  <c r="AO150" i="31"/>
  <c r="AG151" i="31"/>
  <c r="AW150" i="31"/>
  <c r="AL51" i="31"/>
  <c r="BB50" i="31"/>
  <c r="AT50" i="31"/>
  <c r="BA150" i="31"/>
  <c r="AS150" i="31"/>
  <c r="AK151" i="31"/>
  <c r="AP151" i="31"/>
  <c r="AX151" i="31"/>
  <c r="AH152" i="31"/>
  <c r="BC150" i="31"/>
  <c r="AM151" i="31"/>
  <c r="AU150" i="31"/>
  <c r="AW49" i="31"/>
  <c r="AG50" i="31"/>
  <c r="AO49" i="31"/>
  <c r="AZ50" i="31"/>
  <c r="AJ51" i="31"/>
  <c r="AR50" i="31"/>
  <c r="AX62" i="31"/>
  <c r="AH63" i="31"/>
  <c r="AP62" i="31"/>
  <c r="AV48" i="30"/>
  <c r="AF49" i="30"/>
  <c r="AN48" i="30"/>
  <c r="AW48" i="30"/>
  <c r="AG49" i="30"/>
  <c r="AO48" i="30"/>
  <c r="AH153" i="30"/>
  <c r="AP152" i="30"/>
  <c r="AX152" i="30"/>
  <c r="AK50" i="30"/>
  <c r="AS49" i="30"/>
  <c r="BA49" i="30"/>
  <c r="AI50" i="30"/>
  <c r="AQ49" i="30"/>
  <c r="AY49" i="30"/>
  <c r="AM151" i="30"/>
  <c r="AU150" i="30"/>
  <c r="BC150" i="30"/>
  <c r="AY150" i="30"/>
  <c r="AQ150" i="30"/>
  <c r="AI151" i="30"/>
  <c r="AU48" i="30"/>
  <c r="BC48" i="30"/>
  <c r="AM49" i="30"/>
  <c r="AX49" i="30"/>
  <c r="AP49" i="30"/>
  <c r="AH50" i="30"/>
  <c r="AT150" i="30"/>
  <c r="BB150" i="30"/>
  <c r="AL151" i="30"/>
  <c r="AR150" i="30"/>
  <c r="AZ150" i="30"/>
  <c r="AJ151" i="30"/>
  <c r="AS150" i="30"/>
  <c r="BA150" i="30"/>
  <c r="AK151" i="30"/>
  <c r="AJ50" i="30"/>
  <c r="AZ49" i="30"/>
  <c r="AR49" i="30"/>
  <c r="AL50" i="30"/>
  <c r="BB49" i="30"/>
  <c r="AT49" i="30"/>
  <c r="AF153" i="30"/>
  <c r="AV152" i="30"/>
  <c r="AN152" i="30"/>
  <c r="AG153" i="30"/>
  <c r="AO152" i="30"/>
  <c r="AW152" i="30"/>
  <c r="AP151" i="29"/>
  <c r="AX151" i="29"/>
  <c r="AH152" i="29"/>
  <c r="AW48" i="29"/>
  <c r="AG49" i="29"/>
  <c r="AO48" i="29"/>
  <c r="AO152" i="29"/>
  <c r="AW152" i="29"/>
  <c r="AG153" i="29"/>
  <c r="AL49" i="29"/>
  <c r="AT48" i="29"/>
  <c r="BB48" i="29"/>
  <c r="AZ150" i="29"/>
  <c r="AJ151" i="29"/>
  <c r="AR150" i="29"/>
  <c r="AF49" i="29"/>
  <c r="AV48" i="29"/>
  <c r="AN48" i="29"/>
  <c r="AI49" i="29"/>
  <c r="AQ48" i="29"/>
  <c r="AY48" i="29"/>
  <c r="AY150" i="29"/>
  <c r="AI151" i="29"/>
  <c r="AQ150" i="29"/>
  <c r="AU49" i="29"/>
  <c r="BC49" i="29"/>
  <c r="AM50" i="29"/>
  <c r="AM170" i="29"/>
  <c r="BC169" i="29"/>
  <c r="AU169" i="29"/>
  <c r="AR48" i="29"/>
  <c r="AJ49" i="29"/>
  <c r="AZ48" i="29"/>
  <c r="BB150" i="29"/>
  <c r="AL151" i="29"/>
  <c r="AT150" i="29"/>
  <c r="AX48" i="29"/>
  <c r="AH49" i="29"/>
  <c r="AP48" i="29"/>
  <c r="BA151" i="29"/>
  <c r="AK152" i="29"/>
  <c r="AS151" i="29"/>
  <c r="AN150" i="29"/>
  <c r="AV150" i="29"/>
  <c r="AF151" i="29"/>
  <c r="AK49" i="29"/>
  <c r="BA48" i="29"/>
  <c r="AS48" i="29"/>
  <c r="AG151" i="28"/>
  <c r="AO150" i="28"/>
  <c r="AW150" i="28"/>
  <c r="AJ50" i="28"/>
  <c r="AR49" i="28"/>
  <c r="AZ49" i="28"/>
  <c r="AY49" i="28"/>
  <c r="AI50" i="28"/>
  <c r="AQ49" i="28"/>
  <c r="BA150" i="28"/>
  <c r="AK151" i="28"/>
  <c r="AS150" i="28"/>
  <c r="AL51" i="28"/>
  <c r="BB50" i="28"/>
  <c r="AT50" i="28"/>
  <c r="BB150" i="28"/>
  <c r="AL151" i="28"/>
  <c r="AT150" i="28"/>
  <c r="AW48" i="28"/>
  <c r="AO48" i="28"/>
  <c r="AG49" i="28"/>
  <c r="AX49" i="28"/>
  <c r="AP49" i="28"/>
  <c r="AH50" i="28"/>
  <c r="AZ153" i="28"/>
  <c r="AJ154" i="28"/>
  <c r="AR153" i="28"/>
  <c r="BC153" i="28"/>
  <c r="AM154" i="28"/>
  <c r="AU153" i="28"/>
  <c r="AQ152" i="28"/>
  <c r="AI153" i="28"/>
  <c r="AY152" i="28"/>
  <c r="AP150" i="28"/>
  <c r="AX150" i="28"/>
  <c r="AH151" i="28"/>
  <c r="AF152" i="28"/>
  <c r="AN151" i="28"/>
  <c r="AV151" i="28"/>
  <c r="BC64" i="28"/>
  <c r="AM65" i="28"/>
  <c r="AU64" i="28"/>
  <c r="AK95" i="28"/>
  <c r="AS94" i="28"/>
  <c r="BA94" i="28"/>
  <c r="AY33" i="16"/>
  <c r="AQ33" i="16"/>
  <c r="AI34" i="16"/>
  <c r="AT32" i="16"/>
  <c r="BB32" i="16"/>
  <c r="AL33" i="16"/>
  <c r="AU32" i="16"/>
  <c r="BC32" i="16"/>
  <c r="AM33" i="16"/>
  <c r="AO32" i="16"/>
  <c r="AW32" i="16"/>
  <c r="AG33" i="16"/>
  <c r="AX32" i="16"/>
  <c r="AH33" i="16"/>
  <c r="AP32" i="16"/>
  <c r="AR33" i="16"/>
  <c r="AJ34" i="16"/>
  <c r="AZ33" i="16"/>
  <c r="AS32" i="16"/>
  <c r="BA32" i="16"/>
  <c r="AK33" i="16"/>
  <c r="AV32" i="16"/>
  <c r="AN32" i="16"/>
  <c r="AF33" i="16"/>
  <c r="Y19" i="15"/>
  <c r="AG19" i="15" s="1"/>
  <c r="U19" i="15"/>
  <c r="AC19" i="15" s="1"/>
  <c r="X20" i="15"/>
  <c r="AF20" i="15" s="1"/>
  <c r="T20" i="15"/>
  <c r="AB20" i="15" s="1"/>
  <c r="W20" i="15"/>
  <c r="AE20" i="15" s="1"/>
  <c r="S19" i="15"/>
  <c r="AA19" i="15" s="1"/>
  <c r="R20" i="15"/>
  <c r="Z20" i="15" s="1"/>
  <c r="V20" i="15"/>
  <c r="AD20" i="15" s="1"/>
  <c r="AV49" i="31" l="1"/>
  <c r="AN49" i="31"/>
  <c r="AF50" i="31"/>
  <c r="AN49" i="28"/>
  <c r="AF50" i="28"/>
  <c r="AV49" i="28"/>
  <c r="AF51" i="37"/>
  <c r="X52" i="37"/>
  <c r="AG50" i="37"/>
  <c r="Y51" i="37"/>
  <c r="V53" i="37"/>
  <c r="AD52" i="37"/>
  <c r="U52" i="37"/>
  <c r="AC51" i="37"/>
  <c r="AA51" i="37"/>
  <c r="S52" i="37"/>
  <c r="AB50" i="37"/>
  <c r="T51" i="37"/>
  <c r="Z49" i="37"/>
  <c r="R50" i="37"/>
  <c r="AE50" i="37"/>
  <c r="W51" i="37"/>
  <c r="AZ50" i="36"/>
  <c r="AR50" i="36"/>
  <c r="AJ51" i="36"/>
  <c r="AS50" i="36"/>
  <c r="BA50" i="36"/>
  <c r="AK51" i="36"/>
  <c r="AX151" i="36"/>
  <c r="AP151" i="36"/>
  <c r="AH152" i="36"/>
  <c r="AG50" i="36"/>
  <c r="AO49" i="36"/>
  <c r="AW49" i="36"/>
  <c r="BB49" i="36"/>
  <c r="AL50" i="36"/>
  <c r="AT49" i="36"/>
  <c r="AZ157" i="36"/>
  <c r="AR157" i="36"/>
  <c r="AJ158" i="36"/>
  <c r="AN49" i="36"/>
  <c r="AF50" i="36"/>
  <c r="AV49" i="36"/>
  <c r="AX49" i="36"/>
  <c r="AH50" i="36"/>
  <c r="AP49" i="36"/>
  <c r="AU152" i="36"/>
  <c r="AM153" i="36"/>
  <c r="BC152" i="36"/>
  <c r="AS151" i="36"/>
  <c r="BA151" i="36"/>
  <c r="AK152" i="36"/>
  <c r="AG152" i="36"/>
  <c r="AO151" i="36"/>
  <c r="AW151" i="36"/>
  <c r="AL152" i="36"/>
  <c r="BB151" i="36"/>
  <c r="AT151" i="36"/>
  <c r="AN151" i="36"/>
  <c r="AF152" i="36"/>
  <c r="AV151" i="36"/>
  <c r="AQ50" i="36"/>
  <c r="AY50" i="36"/>
  <c r="AI51" i="36"/>
  <c r="AQ152" i="36"/>
  <c r="AI153" i="36"/>
  <c r="AY152" i="36"/>
  <c r="BC50" i="36"/>
  <c r="AM51" i="36"/>
  <c r="AU50" i="36"/>
  <c r="AS152" i="35"/>
  <c r="AK153" i="35"/>
  <c r="BA152" i="35"/>
  <c r="BC153" i="35"/>
  <c r="AM154" i="35"/>
  <c r="AU153" i="35"/>
  <c r="AM50" i="35"/>
  <c r="AU49" i="35"/>
  <c r="BC49" i="35"/>
  <c r="AN152" i="35"/>
  <c r="AF153" i="35"/>
  <c r="AV152" i="35"/>
  <c r="AN50" i="35"/>
  <c r="AF51" i="35"/>
  <c r="AV50" i="35"/>
  <c r="AX50" i="35"/>
  <c r="AP50" i="35"/>
  <c r="AH51" i="35"/>
  <c r="AQ171" i="35"/>
  <c r="AI172" i="35"/>
  <c r="AY171" i="35"/>
  <c r="AZ152" i="35"/>
  <c r="AR152" i="35"/>
  <c r="AJ153" i="35"/>
  <c r="AH153" i="35"/>
  <c r="AX152" i="35"/>
  <c r="AP152" i="35"/>
  <c r="AL51" i="35"/>
  <c r="BB50" i="35"/>
  <c r="AT50" i="35"/>
  <c r="AG153" i="35"/>
  <c r="AW152" i="35"/>
  <c r="AO152" i="35"/>
  <c r="AZ49" i="35"/>
  <c r="AR49" i="35"/>
  <c r="AJ50" i="35"/>
  <c r="AY50" i="35"/>
  <c r="AQ50" i="35"/>
  <c r="AI51" i="35"/>
  <c r="AT152" i="35"/>
  <c r="BB152" i="35"/>
  <c r="AL153" i="35"/>
  <c r="AW49" i="35"/>
  <c r="AG50" i="35"/>
  <c r="AO49" i="35"/>
  <c r="AK51" i="35"/>
  <c r="AS50" i="35"/>
  <c r="BA50" i="35"/>
  <c r="AN50" i="34"/>
  <c r="AF51" i="34"/>
  <c r="AV50" i="34"/>
  <c r="AY153" i="34"/>
  <c r="AI154" i="34"/>
  <c r="AQ153" i="34"/>
  <c r="AV153" i="34"/>
  <c r="AF154" i="34"/>
  <c r="AN153" i="34"/>
  <c r="AG50" i="34"/>
  <c r="AO49" i="34"/>
  <c r="AW49" i="34"/>
  <c r="AX185" i="34"/>
  <c r="AH186" i="34"/>
  <c r="AP185" i="34"/>
  <c r="AH51" i="34"/>
  <c r="AX50" i="34"/>
  <c r="AP50" i="34"/>
  <c r="AL154" i="34"/>
  <c r="AT153" i="34"/>
  <c r="BB153" i="34"/>
  <c r="AQ49" i="34"/>
  <c r="AI50" i="34"/>
  <c r="AY49" i="34"/>
  <c r="BA153" i="34"/>
  <c r="AK154" i="34"/>
  <c r="AS153" i="34"/>
  <c r="AT50" i="34"/>
  <c r="BB50" i="34"/>
  <c r="AL51" i="34"/>
  <c r="AJ154" i="34"/>
  <c r="AR153" i="34"/>
  <c r="AZ153" i="34"/>
  <c r="AZ50" i="34"/>
  <c r="AJ51" i="34"/>
  <c r="AR50" i="34"/>
  <c r="AG169" i="34"/>
  <c r="AO168" i="34"/>
  <c r="AW168" i="34"/>
  <c r="BC50" i="34"/>
  <c r="AM51" i="34"/>
  <c r="AU50" i="34"/>
  <c r="AU154" i="34"/>
  <c r="BC154" i="34"/>
  <c r="AS52" i="34"/>
  <c r="AK53" i="34"/>
  <c r="BA52" i="34"/>
  <c r="AL51" i="33"/>
  <c r="BB50" i="33"/>
  <c r="AT50" i="33"/>
  <c r="BC50" i="33"/>
  <c r="AM51" i="33"/>
  <c r="AU50" i="33"/>
  <c r="AT152" i="33"/>
  <c r="AL153" i="33"/>
  <c r="BB152" i="33"/>
  <c r="AQ50" i="33"/>
  <c r="AY50" i="33"/>
  <c r="AI51" i="33"/>
  <c r="AR151" i="33"/>
  <c r="AZ151" i="33"/>
  <c r="AJ152" i="33"/>
  <c r="BA151" i="33"/>
  <c r="AS151" i="33"/>
  <c r="AK152" i="33"/>
  <c r="AV49" i="33"/>
  <c r="AF50" i="33"/>
  <c r="AN49" i="33"/>
  <c r="AU151" i="33"/>
  <c r="BC151" i="33"/>
  <c r="AM152" i="33"/>
  <c r="AX49" i="33"/>
  <c r="AH50" i="33"/>
  <c r="AP49" i="33"/>
  <c r="AG152" i="33"/>
  <c r="AO151" i="33"/>
  <c r="AW151" i="33"/>
  <c r="BA50" i="33"/>
  <c r="AK51" i="33"/>
  <c r="AS50" i="33"/>
  <c r="AF153" i="33"/>
  <c r="AV152" i="33"/>
  <c r="AN152" i="33"/>
  <c r="AO49" i="33"/>
  <c r="AW49" i="33"/>
  <c r="AG50" i="33"/>
  <c r="AJ50" i="33"/>
  <c r="AZ49" i="33"/>
  <c r="AR49" i="33"/>
  <c r="AH152" i="33"/>
  <c r="AX151" i="33"/>
  <c r="AP151" i="33"/>
  <c r="AI152" i="33"/>
  <c r="AY151" i="33"/>
  <c r="AQ151" i="33"/>
  <c r="AS49" i="32"/>
  <c r="BA49" i="32"/>
  <c r="AK50" i="32"/>
  <c r="AX151" i="32"/>
  <c r="AP151" i="32"/>
  <c r="AH152" i="32"/>
  <c r="BC49" i="32"/>
  <c r="AM50" i="32"/>
  <c r="AU49" i="32"/>
  <c r="AN50" i="32"/>
  <c r="AF51" i="32"/>
  <c r="AV50" i="32"/>
  <c r="AW151" i="32"/>
  <c r="AG152" i="32"/>
  <c r="AO151" i="32"/>
  <c r="AZ152" i="32"/>
  <c r="AJ153" i="32"/>
  <c r="AR152" i="32"/>
  <c r="AZ50" i="32"/>
  <c r="AJ51" i="32"/>
  <c r="AR50" i="32"/>
  <c r="AK153" i="32"/>
  <c r="BA152" i="32"/>
  <c r="AS152" i="32"/>
  <c r="AM153" i="32"/>
  <c r="AU152" i="32"/>
  <c r="BC152" i="32"/>
  <c r="AN151" i="32"/>
  <c r="AV151" i="32"/>
  <c r="AF152" i="32"/>
  <c r="AQ50" i="32"/>
  <c r="AY50" i="32"/>
  <c r="AI51" i="32"/>
  <c r="AP50" i="32"/>
  <c r="AH51" i="32"/>
  <c r="AX50" i="32"/>
  <c r="AI154" i="32"/>
  <c r="AY153" i="32"/>
  <c r="AQ153" i="32"/>
  <c r="AG51" i="32"/>
  <c r="AO50" i="32"/>
  <c r="AW50" i="32"/>
  <c r="BB51" i="32"/>
  <c r="AL52" i="32"/>
  <c r="AT51" i="32"/>
  <c r="AL152" i="32"/>
  <c r="AT151" i="32"/>
  <c r="BB151" i="32"/>
  <c r="AF152" i="31"/>
  <c r="AN151" i="31"/>
  <c r="AV151" i="31"/>
  <c r="AZ51" i="31"/>
  <c r="AJ52" i="31"/>
  <c r="AR51" i="31"/>
  <c r="AM52" i="31"/>
  <c r="BC51" i="31"/>
  <c r="AU51" i="31"/>
  <c r="AQ152" i="31"/>
  <c r="AY152" i="31"/>
  <c r="AI153" i="31"/>
  <c r="AY51" i="31"/>
  <c r="AQ51" i="31"/>
  <c r="AI52" i="31"/>
  <c r="AR152" i="31"/>
  <c r="AJ153" i="31"/>
  <c r="AZ152" i="31"/>
  <c r="AL52" i="31"/>
  <c r="BB51" i="31"/>
  <c r="AT51" i="31"/>
  <c r="AS73" i="31"/>
  <c r="BA73" i="31"/>
  <c r="AK74" i="31"/>
  <c r="AX63" i="31"/>
  <c r="AH64" i="31"/>
  <c r="AP63" i="31"/>
  <c r="BA151" i="31"/>
  <c r="AS151" i="31"/>
  <c r="AK152" i="31"/>
  <c r="AO151" i="31"/>
  <c r="AG152" i="31"/>
  <c r="AW151" i="31"/>
  <c r="BB153" i="31"/>
  <c r="AL154" i="31"/>
  <c r="AT153" i="31"/>
  <c r="AP152" i="31"/>
  <c r="AX152" i="31"/>
  <c r="AH153" i="31"/>
  <c r="AW50" i="31"/>
  <c r="AG51" i="31"/>
  <c r="AO50" i="31"/>
  <c r="BC151" i="31"/>
  <c r="AM152" i="31"/>
  <c r="AU151" i="31"/>
  <c r="AK51" i="30"/>
  <c r="AS50" i="30"/>
  <c r="BA50" i="30"/>
  <c r="AT151" i="30"/>
  <c r="BB151" i="30"/>
  <c r="AL152" i="30"/>
  <c r="AW49" i="30"/>
  <c r="AG50" i="30"/>
  <c r="AO49" i="30"/>
  <c r="AG154" i="30"/>
  <c r="AO153" i="30"/>
  <c r="AW153" i="30"/>
  <c r="AF154" i="30"/>
  <c r="AN153" i="30"/>
  <c r="AV153" i="30"/>
  <c r="AL51" i="30"/>
  <c r="BB50" i="30"/>
  <c r="AT50" i="30"/>
  <c r="AM152" i="30"/>
  <c r="AU151" i="30"/>
  <c r="BC151" i="30"/>
  <c r="AY151" i="30"/>
  <c r="AQ151" i="30"/>
  <c r="AI152" i="30"/>
  <c r="AX50" i="30"/>
  <c r="AP50" i="30"/>
  <c r="AH51" i="30"/>
  <c r="AS151" i="30"/>
  <c r="BA151" i="30"/>
  <c r="AK152" i="30"/>
  <c r="AU49" i="30"/>
  <c r="BC49" i="30"/>
  <c r="AM50" i="30"/>
  <c r="AR151" i="30"/>
  <c r="AJ152" i="30"/>
  <c r="AZ151" i="30"/>
  <c r="AX153" i="30"/>
  <c r="AH154" i="30"/>
  <c r="AP153" i="30"/>
  <c r="AV49" i="30"/>
  <c r="AN49" i="30"/>
  <c r="AF50" i="30"/>
  <c r="AJ51" i="30"/>
  <c r="AR50" i="30"/>
  <c r="AZ50" i="30"/>
  <c r="AI51" i="30"/>
  <c r="AQ50" i="30"/>
  <c r="AY50" i="30"/>
  <c r="AO153" i="29"/>
  <c r="AW153" i="29"/>
  <c r="AG154" i="29"/>
  <c r="AY151" i="29"/>
  <c r="AI152" i="29"/>
  <c r="AQ151" i="29"/>
  <c r="BB151" i="29"/>
  <c r="AL152" i="29"/>
  <c r="AT151" i="29"/>
  <c r="AI50" i="29"/>
  <c r="AQ49" i="29"/>
  <c r="AY49" i="29"/>
  <c r="BA152" i="29"/>
  <c r="AK153" i="29"/>
  <c r="AS152" i="29"/>
  <c r="AW49" i="29"/>
  <c r="AG50" i="29"/>
  <c r="AO49" i="29"/>
  <c r="BC170" i="29"/>
  <c r="AM171" i="29"/>
  <c r="AU170" i="29"/>
  <c r="AF50" i="29"/>
  <c r="AV49" i="29"/>
  <c r="AN49" i="29"/>
  <c r="AK50" i="29"/>
  <c r="BA49" i="29"/>
  <c r="AS49" i="29"/>
  <c r="AU50" i="29"/>
  <c r="BC50" i="29"/>
  <c r="AM51" i="29"/>
  <c r="AP152" i="29"/>
  <c r="AX152" i="29"/>
  <c r="AH153" i="29"/>
  <c r="AL50" i="29"/>
  <c r="AT49" i="29"/>
  <c r="BB49" i="29"/>
  <c r="AN151" i="29"/>
  <c r="AV151" i="29"/>
  <c r="AF152" i="29"/>
  <c r="AR49" i="29"/>
  <c r="AJ50" i="29"/>
  <c r="AZ49" i="29"/>
  <c r="AX49" i="29"/>
  <c r="AH50" i="29"/>
  <c r="AP49" i="29"/>
  <c r="AZ151" i="29"/>
  <c r="AJ152" i="29"/>
  <c r="AR151" i="29"/>
  <c r="BC65" i="28"/>
  <c r="AM66" i="28"/>
  <c r="AU65" i="28"/>
  <c r="AY50" i="28"/>
  <c r="AI51" i="28"/>
  <c r="AQ50" i="28"/>
  <c r="BB151" i="28"/>
  <c r="AL152" i="28"/>
  <c r="AT151" i="28"/>
  <c r="AS151" i="28"/>
  <c r="BA151" i="28"/>
  <c r="AK152" i="28"/>
  <c r="AW49" i="28"/>
  <c r="AO49" i="28"/>
  <c r="AG50" i="28"/>
  <c r="AM155" i="28"/>
  <c r="AU154" i="28"/>
  <c r="BC154" i="28"/>
  <c r="AI154" i="28"/>
  <c r="AY153" i="28"/>
  <c r="AQ153" i="28"/>
  <c r="AK96" i="28"/>
  <c r="AS95" i="28"/>
  <c r="BA95" i="28"/>
  <c r="AR154" i="28"/>
  <c r="AJ155" i="28"/>
  <c r="AZ154" i="28"/>
  <c r="AV152" i="28"/>
  <c r="AF153" i="28"/>
  <c r="AN152" i="28"/>
  <c r="AJ51" i="28"/>
  <c r="AR50" i="28"/>
  <c r="AZ50" i="28"/>
  <c r="AH152" i="28"/>
  <c r="AP151" i="28"/>
  <c r="AX151" i="28"/>
  <c r="AX50" i="28"/>
  <c r="AP50" i="28"/>
  <c r="AH51" i="28"/>
  <c r="AL52" i="28"/>
  <c r="BB51" i="28"/>
  <c r="AT51" i="28"/>
  <c r="AG152" i="28"/>
  <c r="AO151" i="28"/>
  <c r="AW151" i="28"/>
  <c r="AW33" i="16"/>
  <c r="AG34" i="16"/>
  <c r="AO33" i="16"/>
  <c r="AN33" i="16"/>
  <c r="AF34" i="16"/>
  <c r="AV33" i="16"/>
  <c r="AS33" i="16"/>
  <c r="BA33" i="16"/>
  <c r="AK34" i="16"/>
  <c r="AJ35" i="16"/>
  <c r="AZ34" i="16"/>
  <c r="AR34" i="16"/>
  <c r="AY34" i="16"/>
  <c r="AQ34" i="16"/>
  <c r="AI35" i="16"/>
  <c r="BB33" i="16"/>
  <c r="AL34" i="16"/>
  <c r="AT33" i="16"/>
  <c r="AU33" i="16"/>
  <c r="BC33" i="16"/>
  <c r="AM34" i="16"/>
  <c r="AX33" i="16"/>
  <c r="AH34" i="16"/>
  <c r="AP33" i="16"/>
  <c r="Y20" i="15"/>
  <c r="AG20" i="15" s="1"/>
  <c r="Y21" i="15"/>
  <c r="AG21" i="15" s="1"/>
  <c r="V21" i="15"/>
  <c r="AD21" i="15" s="1"/>
  <c r="T21" i="15"/>
  <c r="AB21" i="15" s="1"/>
  <c r="X21" i="15"/>
  <c r="AF21" i="15" s="1"/>
  <c r="R21" i="15"/>
  <c r="Z21" i="15" s="1"/>
  <c r="S20" i="15"/>
  <c r="AA20" i="15" s="1"/>
  <c r="U20" i="15"/>
  <c r="AC20" i="15" s="1"/>
  <c r="W21" i="15"/>
  <c r="AE21" i="15" s="1"/>
  <c r="AV50" i="28" l="1"/>
  <c r="AF51" i="28"/>
  <c r="AN50" i="28"/>
  <c r="AN50" i="31"/>
  <c r="AV50" i="31"/>
  <c r="AF51" i="31"/>
  <c r="S53" i="37"/>
  <c r="AA52" i="37"/>
  <c r="V54" i="37"/>
  <c r="AD53" i="37"/>
  <c r="AC52" i="37"/>
  <c r="U53" i="37"/>
  <c r="W52" i="37"/>
  <c r="AE51" i="37"/>
  <c r="AG51" i="37"/>
  <c r="Y52" i="37"/>
  <c r="T52" i="37"/>
  <c r="AB51" i="37"/>
  <c r="R51" i="37"/>
  <c r="Z50" i="37"/>
  <c r="AF52" i="37"/>
  <c r="X53" i="37"/>
  <c r="AP50" i="36"/>
  <c r="AX50" i="36"/>
  <c r="AH51" i="36"/>
  <c r="AG51" i="36"/>
  <c r="AO50" i="36"/>
  <c r="AW50" i="36"/>
  <c r="AX152" i="36"/>
  <c r="AH153" i="36"/>
  <c r="AP152" i="36"/>
  <c r="AQ153" i="36"/>
  <c r="AI154" i="36"/>
  <c r="AY153" i="36"/>
  <c r="AN50" i="36"/>
  <c r="AF51" i="36"/>
  <c r="AV50" i="36"/>
  <c r="AG153" i="36"/>
  <c r="AW152" i="36"/>
  <c r="AO152" i="36"/>
  <c r="AL153" i="36"/>
  <c r="AT152" i="36"/>
  <c r="BB152" i="36"/>
  <c r="AQ51" i="36"/>
  <c r="AY51" i="36"/>
  <c r="AI52" i="36"/>
  <c r="AS152" i="36"/>
  <c r="AK153" i="36"/>
  <c r="BA152" i="36"/>
  <c r="AZ158" i="36"/>
  <c r="AR158" i="36"/>
  <c r="AJ159" i="36"/>
  <c r="AS51" i="36"/>
  <c r="BA51" i="36"/>
  <c r="AK52" i="36"/>
  <c r="AZ51" i="36"/>
  <c r="AR51" i="36"/>
  <c r="AJ52" i="36"/>
  <c r="BC51" i="36"/>
  <c r="AM52" i="36"/>
  <c r="AU51" i="36"/>
  <c r="AN152" i="36"/>
  <c r="AV152" i="36"/>
  <c r="AF153" i="36"/>
  <c r="BC153" i="36"/>
  <c r="AU153" i="36"/>
  <c r="AM154" i="36"/>
  <c r="BB50" i="36"/>
  <c r="AT50" i="36"/>
  <c r="AL51" i="36"/>
  <c r="AN153" i="35"/>
  <c r="AV153" i="35"/>
  <c r="AF154" i="35"/>
  <c r="AZ50" i="35"/>
  <c r="AR50" i="35"/>
  <c r="AJ51" i="35"/>
  <c r="AK52" i="35"/>
  <c r="AS51" i="35"/>
  <c r="BA51" i="35"/>
  <c r="AW50" i="35"/>
  <c r="AG51" i="35"/>
  <c r="AO50" i="35"/>
  <c r="AQ172" i="35"/>
  <c r="AI173" i="35"/>
  <c r="AY172" i="35"/>
  <c r="AW153" i="35"/>
  <c r="AO153" i="35"/>
  <c r="AG154" i="35"/>
  <c r="AM51" i="35"/>
  <c r="BC50" i="35"/>
  <c r="AU50" i="35"/>
  <c r="AT153" i="35"/>
  <c r="AL154" i="35"/>
  <c r="BB153" i="35"/>
  <c r="AX51" i="35"/>
  <c r="AP51" i="35"/>
  <c r="AH52" i="35"/>
  <c r="BC154" i="35"/>
  <c r="AM155" i="35"/>
  <c r="AU154" i="35"/>
  <c r="AZ153" i="35"/>
  <c r="AJ154" i="35"/>
  <c r="AR153" i="35"/>
  <c r="AL52" i="35"/>
  <c r="BB51" i="35"/>
  <c r="AT51" i="35"/>
  <c r="AY51" i="35"/>
  <c r="AI52" i="35"/>
  <c r="AQ51" i="35"/>
  <c r="AN51" i="35"/>
  <c r="AF52" i="35"/>
  <c r="AV51" i="35"/>
  <c r="AS153" i="35"/>
  <c r="AK154" i="35"/>
  <c r="BA153" i="35"/>
  <c r="AH154" i="35"/>
  <c r="AX153" i="35"/>
  <c r="AP153" i="35"/>
  <c r="AS53" i="34"/>
  <c r="AK54" i="34"/>
  <c r="BA53" i="34"/>
  <c r="AW50" i="34"/>
  <c r="AG51" i="34"/>
  <c r="AO50" i="34"/>
  <c r="AQ50" i="34"/>
  <c r="AI51" i="34"/>
  <c r="AY50" i="34"/>
  <c r="AZ51" i="34"/>
  <c r="AR51" i="34"/>
  <c r="AJ52" i="34"/>
  <c r="AN154" i="34"/>
  <c r="AV154" i="34"/>
  <c r="BC155" i="34"/>
  <c r="AM156" i="34"/>
  <c r="AU155" i="34"/>
  <c r="AZ154" i="34"/>
  <c r="AR154" i="34"/>
  <c r="BB154" i="34"/>
  <c r="AT154" i="34"/>
  <c r="AT51" i="34"/>
  <c r="AL52" i="34"/>
  <c r="BB51" i="34"/>
  <c r="AG170" i="34"/>
  <c r="AO169" i="34"/>
  <c r="AW169" i="34"/>
  <c r="BC51" i="34"/>
  <c r="AM52" i="34"/>
  <c r="AU51" i="34"/>
  <c r="AY154" i="34"/>
  <c r="AQ154" i="34"/>
  <c r="AH52" i="34"/>
  <c r="AP51" i="34"/>
  <c r="AX51" i="34"/>
  <c r="BA154" i="34"/>
  <c r="AS154" i="34"/>
  <c r="AH187" i="34"/>
  <c r="AP186" i="34"/>
  <c r="AX186" i="34"/>
  <c r="AN51" i="34"/>
  <c r="AV51" i="34"/>
  <c r="AF52" i="34"/>
  <c r="AU152" i="33"/>
  <c r="AM153" i="33"/>
  <c r="BC152" i="33"/>
  <c r="AI52" i="33"/>
  <c r="AQ51" i="33"/>
  <c r="AY51" i="33"/>
  <c r="AI153" i="33"/>
  <c r="AQ152" i="33"/>
  <c r="AY152" i="33"/>
  <c r="AT153" i="33"/>
  <c r="AL154" i="33"/>
  <c r="BB153" i="33"/>
  <c r="AU51" i="33"/>
  <c r="BC51" i="33"/>
  <c r="AM52" i="33"/>
  <c r="BA51" i="33"/>
  <c r="AS51" i="33"/>
  <c r="AK52" i="33"/>
  <c r="AH153" i="33"/>
  <c r="AX152" i="33"/>
  <c r="AP152" i="33"/>
  <c r="AZ50" i="33"/>
  <c r="AR50" i="33"/>
  <c r="AJ51" i="33"/>
  <c r="AG153" i="33"/>
  <c r="AW152" i="33"/>
  <c r="AO152" i="33"/>
  <c r="AF154" i="33"/>
  <c r="AN153" i="33"/>
  <c r="AV153" i="33"/>
  <c r="AO50" i="33"/>
  <c r="AG51" i="33"/>
  <c r="AW50" i="33"/>
  <c r="AR152" i="33"/>
  <c r="AJ153" i="33"/>
  <c r="AZ152" i="33"/>
  <c r="AF51" i="33"/>
  <c r="AN50" i="33"/>
  <c r="AV50" i="33"/>
  <c r="AS152" i="33"/>
  <c r="AK153" i="33"/>
  <c r="BA152" i="33"/>
  <c r="AX50" i="33"/>
  <c r="AP50" i="33"/>
  <c r="AH51" i="33"/>
  <c r="AL52" i="33"/>
  <c r="AT51" i="33"/>
  <c r="BB51" i="33"/>
  <c r="AN51" i="32"/>
  <c r="AF52" i="32"/>
  <c r="AV51" i="32"/>
  <c r="AK154" i="32"/>
  <c r="BA153" i="32"/>
  <c r="AS153" i="32"/>
  <c r="BB52" i="32"/>
  <c r="AL53" i="32"/>
  <c r="AT52" i="32"/>
  <c r="AZ51" i="32"/>
  <c r="AJ52" i="32"/>
  <c r="AR51" i="32"/>
  <c r="BC50" i="32"/>
  <c r="AM51" i="32"/>
  <c r="AU50" i="32"/>
  <c r="AN152" i="32"/>
  <c r="AV152" i="32"/>
  <c r="AF153" i="32"/>
  <c r="AX152" i="32"/>
  <c r="AP152" i="32"/>
  <c r="AH153" i="32"/>
  <c r="AG52" i="32"/>
  <c r="AO51" i="32"/>
  <c r="AW51" i="32"/>
  <c r="AP51" i="32"/>
  <c r="AX51" i="32"/>
  <c r="AH52" i="32"/>
  <c r="AS50" i="32"/>
  <c r="BA50" i="32"/>
  <c r="AK51" i="32"/>
  <c r="AL153" i="32"/>
  <c r="AT152" i="32"/>
  <c r="BB152" i="32"/>
  <c r="AQ51" i="32"/>
  <c r="AY51" i="32"/>
  <c r="AI52" i="32"/>
  <c r="AW152" i="32"/>
  <c r="AG153" i="32"/>
  <c r="AO152" i="32"/>
  <c r="AJ154" i="32"/>
  <c r="AZ153" i="32"/>
  <c r="AR153" i="32"/>
  <c r="AI155" i="32"/>
  <c r="AY154" i="32"/>
  <c r="AQ154" i="32"/>
  <c r="AM154" i="32"/>
  <c r="AU153" i="32"/>
  <c r="BC153" i="32"/>
  <c r="AM53" i="31"/>
  <c r="BC52" i="31"/>
  <c r="AU52" i="31"/>
  <c r="BA152" i="31"/>
  <c r="AS152" i="31"/>
  <c r="AK153" i="31"/>
  <c r="AY52" i="31"/>
  <c r="AQ52" i="31"/>
  <c r="AI53" i="31"/>
  <c r="BC152" i="31"/>
  <c r="AM153" i="31"/>
  <c r="AU152" i="31"/>
  <c r="AP153" i="31"/>
  <c r="AX153" i="31"/>
  <c r="AH154" i="31"/>
  <c r="AF153" i="31"/>
  <c r="AN152" i="31"/>
  <c r="AV152" i="31"/>
  <c r="AR153" i="31"/>
  <c r="AJ154" i="31"/>
  <c r="AZ153" i="31"/>
  <c r="AS74" i="31"/>
  <c r="BA74" i="31"/>
  <c r="AK75" i="31"/>
  <c r="AQ153" i="31"/>
  <c r="AY153" i="31"/>
  <c r="AI154" i="31"/>
  <c r="AL53" i="31"/>
  <c r="AT52" i="31"/>
  <c r="BB52" i="31"/>
  <c r="AW51" i="31"/>
  <c r="AG52" i="31"/>
  <c r="AO51" i="31"/>
  <c r="AX64" i="31"/>
  <c r="AH65" i="31"/>
  <c r="AP64" i="31"/>
  <c r="BB154" i="31"/>
  <c r="AL155" i="31"/>
  <c r="AT154" i="31"/>
  <c r="AO152" i="31"/>
  <c r="AW152" i="31"/>
  <c r="AG153" i="31"/>
  <c r="AZ52" i="31"/>
  <c r="AJ53" i="31"/>
  <c r="AR52" i="31"/>
  <c r="AG155" i="30"/>
  <c r="AO154" i="30"/>
  <c r="AW154" i="30"/>
  <c r="AT152" i="30"/>
  <c r="BB152" i="30"/>
  <c r="AL153" i="30"/>
  <c r="AR152" i="30"/>
  <c r="AJ153" i="30"/>
  <c r="AZ152" i="30"/>
  <c r="AI52" i="30"/>
  <c r="AQ51" i="30"/>
  <c r="AY51" i="30"/>
  <c r="AU50" i="30"/>
  <c r="BC50" i="30"/>
  <c r="AM51" i="30"/>
  <c r="AW50" i="30"/>
  <c r="AG51" i="30"/>
  <c r="AO50" i="30"/>
  <c r="AS152" i="30"/>
  <c r="AK153" i="30"/>
  <c r="BA152" i="30"/>
  <c r="AJ52" i="30"/>
  <c r="AZ51" i="30"/>
  <c r="AR51" i="30"/>
  <c r="AL52" i="30"/>
  <c r="BB51" i="30"/>
  <c r="AT51" i="30"/>
  <c r="AY152" i="30"/>
  <c r="AQ152" i="30"/>
  <c r="AI153" i="30"/>
  <c r="AV50" i="30"/>
  <c r="AN50" i="30"/>
  <c r="AF51" i="30"/>
  <c r="AX154" i="30"/>
  <c r="AH155" i="30"/>
  <c r="AP154" i="30"/>
  <c r="AM153" i="30"/>
  <c r="AU152" i="30"/>
  <c r="BC152" i="30"/>
  <c r="AX51" i="30"/>
  <c r="AP51" i="30"/>
  <c r="AH52" i="30"/>
  <c r="AV154" i="30"/>
  <c r="AN154" i="30"/>
  <c r="AF155" i="30"/>
  <c r="AK52" i="30"/>
  <c r="AS51" i="30"/>
  <c r="BA51" i="30"/>
  <c r="AZ152" i="29"/>
  <c r="AJ153" i="29"/>
  <c r="AR152" i="29"/>
  <c r="AX50" i="29"/>
  <c r="AH51" i="29"/>
  <c r="AP50" i="29"/>
  <c r="BC171" i="29"/>
  <c r="AM172" i="29"/>
  <c r="AU171" i="29"/>
  <c r="BB152" i="29"/>
  <c r="AL153" i="29"/>
  <c r="AT152" i="29"/>
  <c r="AP153" i="29"/>
  <c r="AX153" i="29"/>
  <c r="AH154" i="29"/>
  <c r="AW50" i="29"/>
  <c r="AG51" i="29"/>
  <c r="AO50" i="29"/>
  <c r="AY152" i="29"/>
  <c r="AI153" i="29"/>
  <c r="AQ152" i="29"/>
  <c r="AI51" i="29"/>
  <c r="AQ50" i="29"/>
  <c r="AY50" i="29"/>
  <c r="AF51" i="29"/>
  <c r="AV50" i="29"/>
  <c r="AN50" i="29"/>
  <c r="AR50" i="29"/>
  <c r="AJ51" i="29"/>
  <c r="AZ50" i="29"/>
  <c r="AO154" i="29"/>
  <c r="AW154" i="29"/>
  <c r="AG155" i="29"/>
  <c r="AL51" i="29"/>
  <c r="AT50" i="29"/>
  <c r="BB50" i="29"/>
  <c r="AU51" i="29"/>
  <c r="BC51" i="29"/>
  <c r="AM52" i="29"/>
  <c r="AN152" i="29"/>
  <c r="AV152" i="29"/>
  <c r="AF153" i="29"/>
  <c r="BA153" i="29"/>
  <c r="AK154" i="29"/>
  <c r="AS153" i="29"/>
  <c r="AK51" i="29"/>
  <c r="BA50" i="29"/>
  <c r="AS50" i="29"/>
  <c r="AT152" i="28"/>
  <c r="BB152" i="28"/>
  <c r="AL153" i="28"/>
  <c r="AQ154" i="28"/>
  <c r="AI155" i="28"/>
  <c r="AY154" i="28"/>
  <c r="BC155" i="28"/>
  <c r="AM156" i="28"/>
  <c r="AU155" i="28"/>
  <c r="AJ52" i="28"/>
  <c r="AR51" i="28"/>
  <c r="AZ51" i="28"/>
  <c r="AY51" i="28"/>
  <c r="AI52" i="28"/>
  <c r="AQ51" i="28"/>
  <c r="AG153" i="28"/>
  <c r="AW152" i="28"/>
  <c r="AO152" i="28"/>
  <c r="BC66" i="28"/>
  <c r="AM67" i="28"/>
  <c r="AU66" i="28"/>
  <c r="AX51" i="28"/>
  <c r="AP51" i="28"/>
  <c r="AH52" i="28"/>
  <c r="AW50" i="28"/>
  <c r="AO50" i="28"/>
  <c r="AG51" i="28"/>
  <c r="AF154" i="28"/>
  <c r="AN153" i="28"/>
  <c r="AV153" i="28"/>
  <c r="AL53" i="28"/>
  <c r="AT52" i="28"/>
  <c r="BB52" i="28"/>
  <c r="AS152" i="28"/>
  <c r="AK153" i="28"/>
  <c r="BA152" i="28"/>
  <c r="AZ155" i="28"/>
  <c r="AJ156" i="28"/>
  <c r="AR155" i="28"/>
  <c r="AH153" i="28"/>
  <c r="AP152" i="28"/>
  <c r="AX152" i="28"/>
  <c r="AK97" i="28"/>
  <c r="AS96" i="28"/>
  <c r="BA96" i="28"/>
  <c r="AH35" i="16"/>
  <c r="AP34" i="16"/>
  <c r="AX34" i="16"/>
  <c r="AZ35" i="16"/>
  <c r="AR35" i="16"/>
  <c r="AJ36" i="16"/>
  <c r="BA34" i="16"/>
  <c r="AK35" i="16"/>
  <c r="AS34" i="16"/>
  <c r="BC34" i="16"/>
  <c r="AM35" i="16"/>
  <c r="AU34" i="16"/>
  <c r="AL35" i="16"/>
  <c r="AT34" i="16"/>
  <c r="BB34" i="16"/>
  <c r="AW34" i="16"/>
  <c r="AG35" i="16"/>
  <c r="AO34" i="16"/>
  <c r="AV34" i="16"/>
  <c r="AN34" i="16"/>
  <c r="AF35" i="16"/>
  <c r="AQ35" i="16"/>
  <c r="AY35" i="16"/>
  <c r="AI36" i="16"/>
  <c r="X22" i="15"/>
  <c r="AF22" i="15" s="1"/>
  <c r="W22" i="15"/>
  <c r="AE22" i="15" s="1"/>
  <c r="U21" i="15"/>
  <c r="AC21" i="15" s="1"/>
  <c r="T22" i="15"/>
  <c r="AB22" i="15" s="1"/>
  <c r="S21" i="15"/>
  <c r="AA21" i="15" s="1"/>
  <c r="V22" i="15"/>
  <c r="AD22" i="15" s="1"/>
  <c r="R22" i="15"/>
  <c r="Z22" i="15" s="1"/>
  <c r="Y22" i="15"/>
  <c r="AG22" i="15" s="1"/>
  <c r="AF52" i="31" l="1"/>
  <c r="AN51" i="31"/>
  <c r="AV51" i="31"/>
  <c r="AN51" i="28"/>
  <c r="AV51" i="28"/>
  <c r="AF52" i="28"/>
  <c r="T53" i="37"/>
  <c r="AB52" i="37"/>
  <c r="Y53" i="37"/>
  <c r="AG52" i="37"/>
  <c r="AE52" i="37"/>
  <c r="W53" i="37"/>
  <c r="U54" i="37"/>
  <c r="AC53" i="37"/>
  <c r="X54" i="37"/>
  <c r="AF53" i="37"/>
  <c r="V55" i="37"/>
  <c r="AD54" i="37"/>
  <c r="R52" i="37"/>
  <c r="Z51" i="37"/>
  <c r="S54" i="37"/>
  <c r="AA53" i="37"/>
  <c r="AQ52" i="36"/>
  <c r="AY52" i="36"/>
  <c r="AI53" i="36"/>
  <c r="AX153" i="36"/>
  <c r="AH154" i="36"/>
  <c r="AP153" i="36"/>
  <c r="AL154" i="36"/>
  <c r="AT153" i="36"/>
  <c r="BB153" i="36"/>
  <c r="AN153" i="36"/>
  <c r="AF154" i="36"/>
  <c r="AV153" i="36"/>
  <c r="AZ159" i="36"/>
  <c r="AJ160" i="36"/>
  <c r="AR159" i="36"/>
  <c r="AZ52" i="36"/>
  <c r="AJ53" i="36"/>
  <c r="AR52" i="36"/>
  <c r="BC154" i="36"/>
  <c r="AU154" i="36"/>
  <c r="AM155" i="36"/>
  <c r="BB51" i="36"/>
  <c r="AT51" i="36"/>
  <c r="AL52" i="36"/>
  <c r="AG154" i="36"/>
  <c r="AO153" i="36"/>
  <c r="AW153" i="36"/>
  <c r="AG52" i="36"/>
  <c r="AO51" i="36"/>
  <c r="AW51" i="36"/>
  <c r="AY154" i="36"/>
  <c r="AQ154" i="36"/>
  <c r="AI155" i="36"/>
  <c r="BC52" i="36"/>
  <c r="AM53" i="36"/>
  <c r="AU52" i="36"/>
  <c r="AS153" i="36"/>
  <c r="AK154" i="36"/>
  <c r="BA153" i="36"/>
  <c r="AN51" i="36"/>
  <c r="AF52" i="36"/>
  <c r="AV51" i="36"/>
  <c r="AS52" i="36"/>
  <c r="BA52" i="36"/>
  <c r="AK53" i="36"/>
  <c r="AP51" i="36"/>
  <c r="AX51" i="36"/>
  <c r="AH52" i="36"/>
  <c r="AH155" i="35"/>
  <c r="AP154" i="35"/>
  <c r="AX154" i="35"/>
  <c r="AL53" i="35"/>
  <c r="BB52" i="35"/>
  <c r="AT52" i="35"/>
  <c r="AS154" i="35"/>
  <c r="AK155" i="35"/>
  <c r="BA154" i="35"/>
  <c r="AZ154" i="35"/>
  <c r="AR154" i="35"/>
  <c r="AJ155" i="35"/>
  <c r="AM52" i="35"/>
  <c r="BC51" i="35"/>
  <c r="AU51" i="35"/>
  <c r="AK53" i="35"/>
  <c r="AS52" i="35"/>
  <c r="BA52" i="35"/>
  <c r="AG155" i="35"/>
  <c r="AW154" i="35"/>
  <c r="AO154" i="35"/>
  <c r="AZ51" i="35"/>
  <c r="AJ52" i="35"/>
  <c r="AR51" i="35"/>
  <c r="AN52" i="35"/>
  <c r="AF53" i="35"/>
  <c r="AV52" i="35"/>
  <c r="BC155" i="35"/>
  <c r="AM156" i="35"/>
  <c r="AU155" i="35"/>
  <c r="AW51" i="35"/>
  <c r="AG52" i="35"/>
  <c r="AO51" i="35"/>
  <c r="AX52" i="35"/>
  <c r="AH53" i="35"/>
  <c r="AP52" i="35"/>
  <c r="AN154" i="35"/>
  <c r="AV154" i="35"/>
  <c r="AF155" i="35"/>
  <c r="AT154" i="35"/>
  <c r="AL155" i="35"/>
  <c r="BB154" i="35"/>
  <c r="AY52" i="35"/>
  <c r="AI53" i="35"/>
  <c r="AQ52" i="35"/>
  <c r="AQ173" i="35"/>
  <c r="AI174" i="35"/>
  <c r="AY173" i="35"/>
  <c r="AZ52" i="34"/>
  <c r="AR52" i="34"/>
  <c r="AJ53" i="34"/>
  <c r="BB155" i="34"/>
  <c r="AL156" i="34"/>
  <c r="AT155" i="34"/>
  <c r="BC52" i="34"/>
  <c r="AU52" i="34"/>
  <c r="AM53" i="34"/>
  <c r="AZ155" i="34"/>
  <c r="AJ156" i="34"/>
  <c r="AR155" i="34"/>
  <c r="AQ51" i="34"/>
  <c r="AI52" i="34"/>
  <c r="AY51" i="34"/>
  <c r="AX187" i="34"/>
  <c r="AH188" i="34"/>
  <c r="AP187" i="34"/>
  <c r="AG171" i="34"/>
  <c r="AW170" i="34"/>
  <c r="AO170" i="34"/>
  <c r="AH53" i="34"/>
  <c r="AX52" i="34"/>
  <c r="AP52" i="34"/>
  <c r="AN52" i="34"/>
  <c r="AF53" i="34"/>
  <c r="AV52" i="34"/>
  <c r="AQ155" i="34"/>
  <c r="AY155" i="34"/>
  <c r="AI156" i="34"/>
  <c r="BA155" i="34"/>
  <c r="AK156" i="34"/>
  <c r="AS155" i="34"/>
  <c r="BC156" i="34"/>
  <c r="AM157" i="34"/>
  <c r="AU156" i="34"/>
  <c r="AG52" i="34"/>
  <c r="AO51" i="34"/>
  <c r="AW51" i="34"/>
  <c r="AF156" i="34"/>
  <c r="AN155" i="34"/>
  <c r="AV155" i="34"/>
  <c r="AT52" i="34"/>
  <c r="AL53" i="34"/>
  <c r="BB52" i="34"/>
  <c r="AS54" i="34"/>
  <c r="AK55" i="34"/>
  <c r="BA54" i="34"/>
  <c r="AR153" i="33"/>
  <c r="AJ154" i="33"/>
  <c r="AZ153" i="33"/>
  <c r="AT154" i="33"/>
  <c r="BB154" i="33"/>
  <c r="AL155" i="33"/>
  <c r="AO51" i="33"/>
  <c r="AG52" i="33"/>
  <c r="AW51" i="33"/>
  <c r="AI154" i="33"/>
  <c r="AY153" i="33"/>
  <c r="AQ153" i="33"/>
  <c r="BA52" i="33"/>
  <c r="AK53" i="33"/>
  <c r="AS52" i="33"/>
  <c r="AJ52" i="33"/>
  <c r="AR51" i="33"/>
  <c r="AZ51" i="33"/>
  <c r="AS153" i="33"/>
  <c r="AK154" i="33"/>
  <c r="BA153" i="33"/>
  <c r="AX51" i="33"/>
  <c r="AH52" i="33"/>
  <c r="AP51" i="33"/>
  <c r="AF155" i="33"/>
  <c r="AV154" i="33"/>
  <c r="AN154" i="33"/>
  <c r="AY52" i="33"/>
  <c r="AI53" i="33"/>
  <c r="AQ52" i="33"/>
  <c r="AH154" i="33"/>
  <c r="AP153" i="33"/>
  <c r="AX153" i="33"/>
  <c r="AM53" i="33"/>
  <c r="AU52" i="33"/>
  <c r="BC52" i="33"/>
  <c r="AU153" i="33"/>
  <c r="BC153" i="33"/>
  <c r="AM154" i="33"/>
  <c r="AL53" i="33"/>
  <c r="AT52" i="33"/>
  <c r="BB52" i="33"/>
  <c r="AF52" i="33"/>
  <c r="AV51" i="33"/>
  <c r="AN51" i="33"/>
  <c r="AG154" i="33"/>
  <c r="AO153" i="33"/>
  <c r="AW153" i="33"/>
  <c r="AG53" i="32"/>
  <c r="AO52" i="32"/>
  <c r="AW52" i="32"/>
  <c r="BB53" i="32"/>
  <c r="AL54" i="32"/>
  <c r="AT53" i="32"/>
  <c r="AS51" i="32"/>
  <c r="BA51" i="32"/>
  <c r="AK52" i="32"/>
  <c r="AN153" i="32"/>
  <c r="AV153" i="32"/>
  <c r="AF154" i="32"/>
  <c r="AJ155" i="32"/>
  <c r="AZ154" i="32"/>
  <c r="AR154" i="32"/>
  <c r="BA154" i="32"/>
  <c r="AK155" i="32"/>
  <c r="AS154" i="32"/>
  <c r="AQ52" i="32"/>
  <c r="AY52" i="32"/>
  <c r="AI53" i="32"/>
  <c r="AX153" i="32"/>
  <c r="AH154" i="32"/>
  <c r="AP153" i="32"/>
  <c r="AZ52" i="32"/>
  <c r="AJ53" i="32"/>
  <c r="AR52" i="32"/>
  <c r="AL154" i="32"/>
  <c r="AT153" i="32"/>
  <c r="BB153" i="32"/>
  <c r="AW153" i="32"/>
  <c r="AG154" i="32"/>
  <c r="AO153" i="32"/>
  <c r="BC51" i="32"/>
  <c r="AM52" i="32"/>
  <c r="AU51" i="32"/>
  <c r="AN52" i="32"/>
  <c r="AF53" i="32"/>
  <c r="AV52" i="32"/>
  <c r="AU154" i="32"/>
  <c r="BC154" i="32"/>
  <c r="AM155" i="32"/>
  <c r="AI156" i="32"/>
  <c r="AQ155" i="32"/>
  <c r="AY155" i="32"/>
  <c r="AP52" i="32"/>
  <c r="AX52" i="32"/>
  <c r="AH53" i="32"/>
  <c r="AS75" i="31"/>
  <c r="BA75" i="31"/>
  <c r="AK76" i="31"/>
  <c r="AY53" i="31"/>
  <c r="AQ53" i="31"/>
  <c r="AI54" i="31"/>
  <c r="AW52" i="31"/>
  <c r="AG53" i="31"/>
  <c r="AO52" i="31"/>
  <c r="BC153" i="31"/>
  <c r="AM154" i="31"/>
  <c r="AU153" i="31"/>
  <c r="AO153" i="31"/>
  <c r="AG154" i="31"/>
  <c r="AW153" i="31"/>
  <c r="BA153" i="31"/>
  <c r="AS153" i="31"/>
  <c r="AK154" i="31"/>
  <c r="AL54" i="31"/>
  <c r="AT53" i="31"/>
  <c r="BB53" i="31"/>
  <c r="BB155" i="31"/>
  <c r="AL156" i="31"/>
  <c r="AT155" i="31"/>
  <c r="AF154" i="31"/>
  <c r="AN153" i="31"/>
  <c r="AV153" i="31"/>
  <c r="AZ53" i="31"/>
  <c r="AJ54" i="31"/>
  <c r="AR53" i="31"/>
  <c r="AR154" i="31"/>
  <c r="AJ155" i="31"/>
  <c r="AZ154" i="31"/>
  <c r="AQ154" i="31"/>
  <c r="AY154" i="31"/>
  <c r="AI155" i="31"/>
  <c r="AP154" i="31"/>
  <c r="AX154" i="31"/>
  <c r="AH155" i="31"/>
  <c r="AX65" i="31"/>
  <c r="AH66" i="31"/>
  <c r="AP65" i="31"/>
  <c r="AM54" i="31"/>
  <c r="BC53" i="31"/>
  <c r="AU53" i="31"/>
  <c r="AJ53" i="30"/>
  <c r="AZ52" i="30"/>
  <c r="AR52" i="30"/>
  <c r="AI53" i="30"/>
  <c r="AQ52" i="30"/>
  <c r="AY52" i="30"/>
  <c r="AI154" i="30"/>
  <c r="AQ153" i="30"/>
  <c r="AY153" i="30"/>
  <c r="AL154" i="30"/>
  <c r="AT153" i="30"/>
  <c r="BB153" i="30"/>
  <c r="AX155" i="30"/>
  <c r="AP155" i="30"/>
  <c r="AH156" i="30"/>
  <c r="AV51" i="30"/>
  <c r="AN51" i="30"/>
  <c r="AF52" i="30"/>
  <c r="AR153" i="30"/>
  <c r="AZ153" i="30"/>
  <c r="AJ154" i="30"/>
  <c r="AU51" i="30"/>
  <c r="BC51" i="30"/>
  <c r="AM52" i="30"/>
  <c r="AK53" i="30"/>
  <c r="AS52" i="30"/>
  <c r="BA52" i="30"/>
  <c r="AW51" i="30"/>
  <c r="AG52" i="30"/>
  <c r="AO51" i="30"/>
  <c r="AV155" i="30"/>
  <c r="AF156" i="30"/>
  <c r="AN155" i="30"/>
  <c r="AS153" i="30"/>
  <c r="AK154" i="30"/>
  <c r="BA153" i="30"/>
  <c r="AX52" i="30"/>
  <c r="AP52" i="30"/>
  <c r="AH53" i="30"/>
  <c r="BC153" i="30"/>
  <c r="AU153" i="30"/>
  <c r="AM154" i="30"/>
  <c r="AL53" i="30"/>
  <c r="BB52" i="30"/>
  <c r="AT52" i="30"/>
  <c r="AW155" i="30"/>
  <c r="AO155" i="30"/>
  <c r="AG156" i="30"/>
  <c r="AO155" i="29"/>
  <c r="AW155" i="29"/>
  <c r="AG156" i="29"/>
  <c r="AK52" i="29"/>
  <c r="BA51" i="29"/>
  <c r="AS51" i="29"/>
  <c r="BA154" i="29"/>
  <c r="AK155" i="29"/>
  <c r="AS154" i="29"/>
  <c r="AY153" i="29"/>
  <c r="AI154" i="29"/>
  <c r="AQ153" i="29"/>
  <c r="BC172" i="29"/>
  <c r="AM173" i="29"/>
  <c r="AU172" i="29"/>
  <c r="BB153" i="29"/>
  <c r="AL154" i="29"/>
  <c r="AT153" i="29"/>
  <c r="AN153" i="29"/>
  <c r="AV153" i="29"/>
  <c r="AF154" i="29"/>
  <c r="AI52" i="29"/>
  <c r="AQ51" i="29"/>
  <c r="AY51" i="29"/>
  <c r="AW51" i="29"/>
  <c r="AG52" i="29"/>
  <c r="AO51" i="29"/>
  <c r="AX51" i="29"/>
  <c r="AH52" i="29"/>
  <c r="AP51" i="29"/>
  <c r="AL52" i="29"/>
  <c r="AT51" i="29"/>
  <c r="BB51" i="29"/>
  <c r="AU52" i="29"/>
  <c r="BC52" i="29"/>
  <c r="AM53" i="29"/>
  <c r="AP154" i="29"/>
  <c r="AX154" i="29"/>
  <c r="AH155" i="29"/>
  <c r="AR51" i="29"/>
  <c r="AJ52" i="29"/>
  <c r="AZ51" i="29"/>
  <c r="AZ153" i="29"/>
  <c r="AJ154" i="29"/>
  <c r="AR153" i="29"/>
  <c r="AF52" i="29"/>
  <c r="AV51" i="29"/>
  <c r="AN51" i="29"/>
  <c r="AM157" i="28"/>
  <c r="AU156" i="28"/>
  <c r="BC156" i="28"/>
  <c r="AZ52" i="28"/>
  <c r="AJ53" i="28"/>
  <c r="AR52" i="28"/>
  <c r="AH154" i="28"/>
  <c r="AP153" i="28"/>
  <c r="AX153" i="28"/>
  <c r="AI156" i="28"/>
  <c r="AY155" i="28"/>
  <c r="AQ155" i="28"/>
  <c r="AT153" i="28"/>
  <c r="BB153" i="28"/>
  <c r="AL154" i="28"/>
  <c r="AX52" i="28"/>
  <c r="AH53" i="28"/>
  <c r="AP52" i="28"/>
  <c r="AS153" i="28"/>
  <c r="BA153" i="28"/>
  <c r="AK154" i="28"/>
  <c r="AK98" i="28"/>
  <c r="AS97" i="28"/>
  <c r="BA97" i="28"/>
  <c r="BC67" i="28"/>
  <c r="AM68" i="28"/>
  <c r="AU67" i="28"/>
  <c r="BB53" i="28"/>
  <c r="AL54" i="28"/>
  <c r="AT53" i="28"/>
  <c r="AY52" i="28"/>
  <c r="AI53" i="28"/>
  <c r="AQ52" i="28"/>
  <c r="AV154" i="28"/>
  <c r="AF155" i="28"/>
  <c r="AN154" i="28"/>
  <c r="AG154" i="28"/>
  <c r="AO153" i="28"/>
  <c r="AW153" i="28"/>
  <c r="AW51" i="28"/>
  <c r="AG52" i="28"/>
  <c r="AO51" i="28"/>
  <c r="AR156" i="28"/>
  <c r="AJ157" i="28"/>
  <c r="AZ156" i="28"/>
  <c r="AK36" i="16"/>
  <c r="AS35" i="16"/>
  <c r="BA35" i="16"/>
  <c r="AM36" i="16"/>
  <c r="AU35" i="16"/>
  <c r="BC35" i="16"/>
  <c r="AZ36" i="16"/>
  <c r="AJ37" i="16"/>
  <c r="AR36" i="16"/>
  <c r="AY36" i="16"/>
  <c r="AQ36" i="16"/>
  <c r="AI37" i="16"/>
  <c r="AV35" i="16"/>
  <c r="AF36" i="16"/>
  <c r="AN35" i="16"/>
  <c r="AW35" i="16"/>
  <c r="AO35" i="16"/>
  <c r="AG36" i="16"/>
  <c r="BB35" i="16"/>
  <c r="AT35" i="16"/>
  <c r="AL36" i="16"/>
  <c r="AP35" i="16"/>
  <c r="AX35" i="16"/>
  <c r="AH36" i="16"/>
  <c r="Y23" i="15"/>
  <c r="AG23" i="15" s="1"/>
  <c r="R23" i="15"/>
  <c r="Z23" i="15" s="1"/>
  <c r="T23" i="15"/>
  <c r="AB23" i="15" s="1"/>
  <c r="U22" i="15"/>
  <c r="AC22" i="15" s="1"/>
  <c r="V23" i="15"/>
  <c r="AD23" i="15" s="1"/>
  <c r="W23" i="15"/>
  <c r="AE23" i="15" s="1"/>
  <c r="S22" i="15"/>
  <c r="AA22" i="15" s="1"/>
  <c r="X23" i="15"/>
  <c r="AF23" i="15" s="1"/>
  <c r="AN52" i="28" l="1"/>
  <c r="AV52" i="28"/>
  <c r="AF53" i="28"/>
  <c r="AN52" i="31"/>
  <c r="AV52" i="31"/>
  <c r="AF53" i="31"/>
  <c r="AD55" i="37"/>
  <c r="V56" i="37"/>
  <c r="U55" i="37"/>
  <c r="AC54" i="37"/>
  <c r="X55" i="37"/>
  <c r="AF54" i="37"/>
  <c r="AE53" i="37"/>
  <c r="W54" i="37"/>
  <c r="AA54" i="37"/>
  <c r="S55" i="37"/>
  <c r="AG53" i="37"/>
  <c r="Y54" i="37"/>
  <c r="R53" i="37"/>
  <c r="Z52" i="37"/>
  <c r="AB53" i="37"/>
  <c r="T54" i="37"/>
  <c r="AH53" i="36"/>
  <c r="AP52" i="36"/>
  <c r="AX52" i="36"/>
  <c r="AT52" i="36"/>
  <c r="BB52" i="36"/>
  <c r="AL53" i="36"/>
  <c r="AS53" i="36"/>
  <c r="BA53" i="36"/>
  <c r="AK54" i="36"/>
  <c r="AQ155" i="36"/>
  <c r="AI156" i="36"/>
  <c r="AY155" i="36"/>
  <c r="AU155" i="36"/>
  <c r="AM156" i="36"/>
  <c r="BC155" i="36"/>
  <c r="AN154" i="36"/>
  <c r="AV154" i="36"/>
  <c r="AF155" i="36"/>
  <c r="AL155" i="36"/>
  <c r="AT154" i="36"/>
  <c r="BB154" i="36"/>
  <c r="AX154" i="36"/>
  <c r="AH155" i="36"/>
  <c r="AP154" i="36"/>
  <c r="AN52" i="36"/>
  <c r="AF53" i="36"/>
  <c r="AV52" i="36"/>
  <c r="AG53" i="36"/>
  <c r="AO52" i="36"/>
  <c r="AW52" i="36"/>
  <c r="BC53" i="36"/>
  <c r="AM54" i="36"/>
  <c r="AU53" i="36"/>
  <c r="AZ53" i="36"/>
  <c r="AJ54" i="36"/>
  <c r="AR53" i="36"/>
  <c r="AQ53" i="36"/>
  <c r="AY53" i="36"/>
  <c r="AI54" i="36"/>
  <c r="AS154" i="36"/>
  <c r="BA154" i="36"/>
  <c r="AK155" i="36"/>
  <c r="AR160" i="36"/>
  <c r="AZ160" i="36"/>
  <c r="AJ161" i="36"/>
  <c r="AG155" i="36"/>
  <c r="AW154" i="36"/>
  <c r="AO154" i="36"/>
  <c r="AZ155" i="35"/>
  <c r="AR155" i="35"/>
  <c r="AJ156" i="35"/>
  <c r="AX53" i="35"/>
  <c r="AH54" i="35"/>
  <c r="AP53" i="35"/>
  <c r="AY53" i="35"/>
  <c r="AI54" i="35"/>
  <c r="AQ53" i="35"/>
  <c r="AW52" i="35"/>
  <c r="AG53" i="35"/>
  <c r="AO52" i="35"/>
  <c r="AS155" i="35"/>
  <c r="AK156" i="35"/>
  <c r="BA155" i="35"/>
  <c r="AQ174" i="35"/>
  <c r="AI175" i="35"/>
  <c r="AY174" i="35"/>
  <c r="AG156" i="35"/>
  <c r="AW155" i="35"/>
  <c r="AO155" i="35"/>
  <c r="BC156" i="35"/>
  <c r="AM157" i="35"/>
  <c r="AU156" i="35"/>
  <c r="AK54" i="35"/>
  <c r="AS53" i="35"/>
  <c r="BA53" i="35"/>
  <c r="AL54" i="35"/>
  <c r="BB53" i="35"/>
  <c r="AT53" i="35"/>
  <c r="AN155" i="35"/>
  <c r="AF156" i="35"/>
  <c r="AV155" i="35"/>
  <c r="AZ52" i="35"/>
  <c r="AR52" i="35"/>
  <c r="AJ53" i="35"/>
  <c r="AT155" i="35"/>
  <c r="BB155" i="35"/>
  <c r="AL156" i="35"/>
  <c r="AN53" i="35"/>
  <c r="AF54" i="35"/>
  <c r="AV53" i="35"/>
  <c r="AM53" i="35"/>
  <c r="BC52" i="35"/>
  <c r="AU52" i="35"/>
  <c r="AH156" i="35"/>
  <c r="AX155" i="35"/>
  <c r="AP155" i="35"/>
  <c r="AQ52" i="34"/>
  <c r="AY52" i="34"/>
  <c r="AI53" i="34"/>
  <c r="AG53" i="34"/>
  <c r="AW52" i="34"/>
  <c r="AO52" i="34"/>
  <c r="AS55" i="34"/>
  <c r="AK56" i="34"/>
  <c r="BA55" i="34"/>
  <c r="AR156" i="34"/>
  <c r="AZ156" i="34"/>
  <c r="AJ157" i="34"/>
  <c r="AH54" i="34"/>
  <c r="AX53" i="34"/>
  <c r="AP53" i="34"/>
  <c r="AT53" i="34"/>
  <c r="AL54" i="34"/>
  <c r="BB53" i="34"/>
  <c r="BA156" i="34"/>
  <c r="AS156" i="34"/>
  <c r="AK157" i="34"/>
  <c r="BC53" i="34"/>
  <c r="AM54" i="34"/>
  <c r="AU53" i="34"/>
  <c r="AG172" i="34"/>
  <c r="AO171" i="34"/>
  <c r="AW171" i="34"/>
  <c r="AN53" i="34"/>
  <c r="AV53" i="34"/>
  <c r="AF54" i="34"/>
  <c r="AX188" i="34"/>
  <c r="AP188" i="34"/>
  <c r="AH189" i="34"/>
  <c r="AF157" i="34"/>
  <c r="AN156" i="34"/>
  <c r="AV156" i="34"/>
  <c r="AU157" i="34"/>
  <c r="BC157" i="34"/>
  <c r="AM158" i="34"/>
  <c r="AQ156" i="34"/>
  <c r="AY156" i="34"/>
  <c r="AI157" i="34"/>
  <c r="BB156" i="34"/>
  <c r="AL157" i="34"/>
  <c r="AT156" i="34"/>
  <c r="AZ53" i="34"/>
  <c r="AR53" i="34"/>
  <c r="AJ54" i="34"/>
  <c r="AX52" i="33"/>
  <c r="AH53" i="33"/>
  <c r="AP52" i="33"/>
  <c r="AG155" i="33"/>
  <c r="AW154" i="33"/>
  <c r="AO154" i="33"/>
  <c r="AM54" i="33"/>
  <c r="BC53" i="33"/>
  <c r="AU53" i="33"/>
  <c r="AI155" i="33"/>
  <c r="AY154" i="33"/>
  <c r="AQ154" i="33"/>
  <c r="AS154" i="33"/>
  <c r="BA154" i="33"/>
  <c r="AK155" i="33"/>
  <c r="AO52" i="33"/>
  <c r="AW52" i="33"/>
  <c r="AG53" i="33"/>
  <c r="AT155" i="33"/>
  <c r="AL156" i="33"/>
  <c r="BB155" i="33"/>
  <c r="AI54" i="33"/>
  <c r="AQ53" i="33"/>
  <c r="AY53" i="33"/>
  <c r="AL54" i="33"/>
  <c r="AT53" i="33"/>
  <c r="BB53" i="33"/>
  <c r="AJ53" i="33"/>
  <c r="AR52" i="33"/>
  <c r="AZ52" i="33"/>
  <c r="AV52" i="33"/>
  <c r="AF53" i="33"/>
  <c r="AN52" i="33"/>
  <c r="AU154" i="33"/>
  <c r="AM155" i="33"/>
  <c r="BC154" i="33"/>
  <c r="BA53" i="33"/>
  <c r="AK54" i="33"/>
  <c r="AS53" i="33"/>
  <c r="AR154" i="33"/>
  <c r="AZ154" i="33"/>
  <c r="AJ155" i="33"/>
  <c r="AH155" i="33"/>
  <c r="AX154" i="33"/>
  <c r="AP154" i="33"/>
  <c r="AF156" i="33"/>
  <c r="AV155" i="33"/>
  <c r="AN155" i="33"/>
  <c r="AV154" i="32"/>
  <c r="AF155" i="32"/>
  <c r="AN154" i="32"/>
  <c r="BC52" i="32"/>
  <c r="AM53" i="32"/>
  <c r="AU52" i="32"/>
  <c r="AO154" i="32"/>
  <c r="AG155" i="32"/>
  <c r="AW154" i="32"/>
  <c r="AU155" i="32"/>
  <c r="BC155" i="32"/>
  <c r="AM156" i="32"/>
  <c r="AK156" i="32"/>
  <c r="AS155" i="32"/>
  <c r="BA155" i="32"/>
  <c r="BB54" i="32"/>
  <c r="AL55" i="32"/>
  <c r="AT54" i="32"/>
  <c r="AS52" i="32"/>
  <c r="BA52" i="32"/>
  <c r="AK53" i="32"/>
  <c r="AI157" i="32"/>
  <c r="AY156" i="32"/>
  <c r="AQ156" i="32"/>
  <c r="BB154" i="32"/>
  <c r="AT154" i="32"/>
  <c r="AL155" i="32"/>
  <c r="AP53" i="32"/>
  <c r="AX53" i="32"/>
  <c r="AH54" i="32"/>
  <c r="AP154" i="32"/>
  <c r="AX154" i="32"/>
  <c r="AH155" i="32"/>
  <c r="AQ53" i="32"/>
  <c r="AY53" i="32"/>
  <c r="AI54" i="32"/>
  <c r="AN53" i="32"/>
  <c r="AV53" i="32"/>
  <c r="AF54" i="32"/>
  <c r="AZ53" i="32"/>
  <c r="AJ54" i="32"/>
  <c r="AR53" i="32"/>
  <c r="AJ156" i="32"/>
  <c r="AR155" i="32"/>
  <c r="AZ155" i="32"/>
  <c r="AG54" i="32"/>
  <c r="AO53" i="32"/>
  <c r="AW53" i="32"/>
  <c r="AM55" i="31"/>
  <c r="BC54" i="31"/>
  <c r="AU54" i="31"/>
  <c r="AW53" i="31"/>
  <c r="AG54" i="31"/>
  <c r="AO53" i="31"/>
  <c r="BA154" i="31"/>
  <c r="AS154" i="31"/>
  <c r="AK155" i="31"/>
  <c r="AF155" i="31"/>
  <c r="AN154" i="31"/>
  <c r="AV154" i="31"/>
  <c r="AR155" i="31"/>
  <c r="AJ156" i="31"/>
  <c r="AZ155" i="31"/>
  <c r="AZ54" i="31"/>
  <c r="AJ55" i="31"/>
  <c r="AR54" i="31"/>
  <c r="AL55" i="31"/>
  <c r="AT54" i="31"/>
  <c r="BB54" i="31"/>
  <c r="AY54" i="31"/>
  <c r="AQ54" i="31"/>
  <c r="AI55" i="31"/>
  <c r="AQ155" i="31"/>
  <c r="AY155" i="31"/>
  <c r="AI156" i="31"/>
  <c r="AS76" i="31"/>
  <c r="BA76" i="31"/>
  <c r="AK77" i="31"/>
  <c r="BC154" i="31"/>
  <c r="AM155" i="31"/>
  <c r="AU154" i="31"/>
  <c r="AX66" i="31"/>
  <c r="AH67" i="31"/>
  <c r="AP66" i="31"/>
  <c r="AP155" i="31"/>
  <c r="AX155" i="31"/>
  <c r="AH156" i="31"/>
  <c r="BB156" i="31"/>
  <c r="AL157" i="31"/>
  <c r="AT156" i="31"/>
  <c r="AO154" i="31"/>
  <c r="AG155" i="31"/>
  <c r="AW154" i="31"/>
  <c r="AL155" i="30"/>
  <c r="AT154" i="30"/>
  <c r="BB154" i="30"/>
  <c r="AL54" i="30"/>
  <c r="BB53" i="30"/>
  <c r="AT53" i="30"/>
  <c r="AI155" i="30"/>
  <c r="AQ154" i="30"/>
  <c r="AY154" i="30"/>
  <c r="AK155" i="30"/>
  <c r="AS154" i="30"/>
  <c r="BA154" i="30"/>
  <c r="AU154" i="30"/>
  <c r="BC154" i="30"/>
  <c r="AM155" i="30"/>
  <c r="AW52" i="30"/>
  <c r="AG53" i="30"/>
  <c r="AO52" i="30"/>
  <c r="AW156" i="30"/>
  <c r="AO156" i="30"/>
  <c r="AG157" i="30"/>
  <c r="AN156" i="30"/>
  <c r="AV156" i="30"/>
  <c r="AF157" i="30"/>
  <c r="AI54" i="30"/>
  <c r="AQ53" i="30"/>
  <c r="AY53" i="30"/>
  <c r="AV52" i="30"/>
  <c r="AF53" i="30"/>
  <c r="AN52" i="30"/>
  <c r="AJ155" i="30"/>
  <c r="AR154" i="30"/>
  <c r="AZ154" i="30"/>
  <c r="AU52" i="30"/>
  <c r="BC52" i="30"/>
  <c r="AM53" i="30"/>
  <c r="AX53" i="30"/>
  <c r="AP53" i="30"/>
  <c r="AH54" i="30"/>
  <c r="AX156" i="30"/>
  <c r="AH157" i="30"/>
  <c r="AP156" i="30"/>
  <c r="AK54" i="30"/>
  <c r="AS53" i="30"/>
  <c r="BA53" i="30"/>
  <c r="AJ54" i="30"/>
  <c r="AZ53" i="30"/>
  <c r="AR53" i="30"/>
  <c r="AI53" i="29"/>
  <c r="AQ52" i="29"/>
  <c r="AY52" i="29"/>
  <c r="AN154" i="29"/>
  <c r="AV154" i="29"/>
  <c r="AF155" i="29"/>
  <c r="AZ154" i="29"/>
  <c r="AJ155" i="29"/>
  <c r="AR154" i="29"/>
  <c r="BA155" i="29"/>
  <c r="AK156" i="29"/>
  <c r="AS155" i="29"/>
  <c r="AL53" i="29"/>
  <c r="AT52" i="29"/>
  <c r="BB52" i="29"/>
  <c r="AF53" i="29"/>
  <c r="AV52" i="29"/>
  <c r="AN52" i="29"/>
  <c r="AK53" i="29"/>
  <c r="BA52" i="29"/>
  <c r="AS52" i="29"/>
  <c r="AY154" i="29"/>
  <c r="AI155" i="29"/>
  <c r="AQ154" i="29"/>
  <c r="AR52" i="29"/>
  <c r="AJ53" i="29"/>
  <c r="AZ52" i="29"/>
  <c r="AX52" i="29"/>
  <c r="AH53" i="29"/>
  <c r="AP52" i="29"/>
  <c r="BB154" i="29"/>
  <c r="AL155" i="29"/>
  <c r="AT154" i="29"/>
  <c r="AO156" i="29"/>
  <c r="AW156" i="29"/>
  <c r="AG157" i="29"/>
  <c r="AU53" i="29"/>
  <c r="BC53" i="29"/>
  <c r="AM54" i="29"/>
  <c r="AP155" i="29"/>
  <c r="AX155" i="29"/>
  <c r="AH156" i="29"/>
  <c r="AW52" i="29"/>
  <c r="AO52" i="29"/>
  <c r="AG53" i="29"/>
  <c r="BC173" i="29"/>
  <c r="AM174" i="29"/>
  <c r="AU173" i="29"/>
  <c r="AK99" i="28"/>
  <c r="AS98" i="28"/>
  <c r="BA98" i="28"/>
  <c r="AY53" i="28"/>
  <c r="AI54" i="28"/>
  <c r="AQ53" i="28"/>
  <c r="AH155" i="28"/>
  <c r="AP154" i="28"/>
  <c r="AX154" i="28"/>
  <c r="AW52" i="28"/>
  <c r="AG53" i="28"/>
  <c r="AO52" i="28"/>
  <c r="BB54" i="28"/>
  <c r="AL55" i="28"/>
  <c r="AT54" i="28"/>
  <c r="AT154" i="28"/>
  <c r="BB154" i="28"/>
  <c r="AL155" i="28"/>
  <c r="AZ157" i="28"/>
  <c r="AJ158" i="28"/>
  <c r="AR157" i="28"/>
  <c r="AS154" i="28"/>
  <c r="AK155" i="28"/>
  <c r="BA154" i="28"/>
  <c r="AX53" i="28"/>
  <c r="AP53" i="28"/>
  <c r="AH54" i="28"/>
  <c r="AF156" i="28"/>
  <c r="AN155" i="28"/>
  <c r="AV155" i="28"/>
  <c r="AM71" i="28"/>
  <c r="BC68" i="28"/>
  <c r="AU68" i="28"/>
  <c r="AQ156" i="28"/>
  <c r="AI157" i="28"/>
  <c r="AY156" i="28"/>
  <c r="AZ53" i="28"/>
  <c r="AJ54" i="28"/>
  <c r="AR53" i="28"/>
  <c r="AG155" i="28"/>
  <c r="AW154" i="28"/>
  <c r="AO154" i="28"/>
  <c r="BC157" i="28"/>
  <c r="AM158" i="28"/>
  <c r="AU157" i="28"/>
  <c r="AZ37" i="16"/>
  <c r="AR37" i="16"/>
  <c r="AJ38" i="16"/>
  <c r="AP36" i="16"/>
  <c r="AX36" i="16"/>
  <c r="AH37" i="16"/>
  <c r="AY37" i="16"/>
  <c r="AQ37" i="16"/>
  <c r="AI38" i="16"/>
  <c r="AT36" i="16"/>
  <c r="BB36" i="16"/>
  <c r="AL37" i="16"/>
  <c r="AW36" i="16"/>
  <c r="AO36" i="16"/>
  <c r="AG37" i="16"/>
  <c r="AU36" i="16"/>
  <c r="BC36" i="16"/>
  <c r="AM37" i="16"/>
  <c r="AN36" i="16"/>
  <c r="AF37" i="16"/>
  <c r="AV36" i="16"/>
  <c r="AS36" i="16"/>
  <c r="BA36" i="16"/>
  <c r="AK37" i="16"/>
  <c r="X24" i="15"/>
  <c r="AF24" i="15" s="1"/>
  <c r="U23" i="15"/>
  <c r="AC23" i="15" s="1"/>
  <c r="S23" i="15"/>
  <c r="AA23" i="15" s="1"/>
  <c r="T24" i="15"/>
  <c r="AB24" i="15" s="1"/>
  <c r="W24" i="15"/>
  <c r="AE24" i="15" s="1"/>
  <c r="R24" i="15"/>
  <c r="Z24" i="15" s="1"/>
  <c r="Y24" i="15"/>
  <c r="AG24" i="15" s="1"/>
  <c r="V24" i="15"/>
  <c r="AD24" i="15" s="1"/>
  <c r="AV53" i="31" l="1"/>
  <c r="AN53" i="31"/>
  <c r="AF54" i="31"/>
  <c r="AV53" i="28"/>
  <c r="AF54" i="28"/>
  <c r="AN53" i="28"/>
  <c r="AG54" i="37"/>
  <c r="Y55" i="37"/>
  <c r="S56" i="37"/>
  <c r="AA55" i="37"/>
  <c r="W55" i="37"/>
  <c r="AE54" i="37"/>
  <c r="V57" i="37"/>
  <c r="AD56" i="37"/>
  <c r="AF55" i="37"/>
  <c r="X56" i="37"/>
  <c r="T55" i="37"/>
  <c r="AB54" i="37"/>
  <c r="AC55" i="37"/>
  <c r="U56" i="37"/>
  <c r="R54" i="37"/>
  <c r="Z53" i="37"/>
  <c r="AZ54" i="36"/>
  <c r="AJ55" i="36"/>
  <c r="AR54" i="36"/>
  <c r="AG156" i="36"/>
  <c r="AW155" i="36"/>
  <c r="AO155" i="36"/>
  <c r="AS54" i="36"/>
  <c r="BA54" i="36"/>
  <c r="AK55" i="36"/>
  <c r="AQ156" i="36"/>
  <c r="AI157" i="36"/>
  <c r="AY156" i="36"/>
  <c r="AR161" i="36"/>
  <c r="AZ161" i="36"/>
  <c r="AJ162" i="36"/>
  <c r="BC54" i="36"/>
  <c r="AM55" i="36"/>
  <c r="AU54" i="36"/>
  <c r="AL156" i="36"/>
  <c r="AT155" i="36"/>
  <c r="BB155" i="36"/>
  <c r="AS155" i="36"/>
  <c r="AK156" i="36"/>
  <c r="BA155" i="36"/>
  <c r="AN155" i="36"/>
  <c r="AV155" i="36"/>
  <c r="AF156" i="36"/>
  <c r="AT53" i="36"/>
  <c r="BB53" i="36"/>
  <c r="AL54" i="36"/>
  <c r="AX155" i="36"/>
  <c r="AH156" i="36"/>
  <c r="AP155" i="36"/>
  <c r="AG54" i="36"/>
  <c r="AO53" i="36"/>
  <c r="AW53" i="36"/>
  <c r="AQ54" i="36"/>
  <c r="AY54" i="36"/>
  <c r="AI55" i="36"/>
  <c r="AN53" i="36"/>
  <c r="AF54" i="36"/>
  <c r="AV53" i="36"/>
  <c r="BC156" i="36"/>
  <c r="AU156" i="36"/>
  <c r="AM157" i="36"/>
  <c r="AH54" i="36"/>
  <c r="AP53" i="36"/>
  <c r="AX53" i="36"/>
  <c r="AW53" i="35"/>
  <c r="AG54" i="35"/>
  <c r="AO53" i="35"/>
  <c r="AH157" i="35"/>
  <c r="AX156" i="35"/>
  <c r="AP156" i="35"/>
  <c r="BC157" i="35"/>
  <c r="AM158" i="35"/>
  <c r="AU157" i="35"/>
  <c r="AN156" i="35"/>
  <c r="AV156" i="35"/>
  <c r="AF157" i="35"/>
  <c r="AY54" i="35"/>
  <c r="AI55" i="35"/>
  <c r="AQ54" i="35"/>
  <c r="AM54" i="35"/>
  <c r="BC53" i="35"/>
  <c r="AU53" i="35"/>
  <c r="AW156" i="35"/>
  <c r="AO156" i="35"/>
  <c r="AG157" i="35"/>
  <c r="AN54" i="35"/>
  <c r="AV54" i="35"/>
  <c r="AF55" i="35"/>
  <c r="AQ175" i="35"/>
  <c r="AI176" i="35"/>
  <c r="AY175" i="35"/>
  <c r="AX54" i="35"/>
  <c r="AH55" i="35"/>
  <c r="AP54" i="35"/>
  <c r="AL55" i="35"/>
  <c r="AT54" i="35"/>
  <c r="BB54" i="35"/>
  <c r="AZ53" i="35"/>
  <c r="AR53" i="35"/>
  <c r="AJ54" i="35"/>
  <c r="AT156" i="35"/>
  <c r="AL157" i="35"/>
  <c r="BB156" i="35"/>
  <c r="AZ156" i="35"/>
  <c r="AJ157" i="35"/>
  <c r="AR156" i="35"/>
  <c r="AS156" i="35"/>
  <c r="AK157" i="35"/>
  <c r="BA156" i="35"/>
  <c r="AK55" i="35"/>
  <c r="AS54" i="35"/>
  <c r="BA54" i="35"/>
  <c r="BC54" i="34"/>
  <c r="AM55" i="34"/>
  <c r="AU54" i="34"/>
  <c r="AF158" i="34"/>
  <c r="AN157" i="34"/>
  <c r="AV157" i="34"/>
  <c r="AT157" i="34"/>
  <c r="BB157" i="34"/>
  <c r="AL158" i="34"/>
  <c r="AS56" i="34"/>
  <c r="AK57" i="34"/>
  <c r="BA56" i="34"/>
  <c r="AH190" i="34"/>
  <c r="AP189" i="34"/>
  <c r="AX189" i="34"/>
  <c r="AI158" i="34"/>
  <c r="AQ157" i="34"/>
  <c r="AY157" i="34"/>
  <c r="AN54" i="34"/>
  <c r="AF55" i="34"/>
  <c r="AV54" i="34"/>
  <c r="AZ157" i="34"/>
  <c r="AJ158" i="34"/>
  <c r="AR157" i="34"/>
  <c r="AT54" i="34"/>
  <c r="AL55" i="34"/>
  <c r="BB54" i="34"/>
  <c r="AM159" i="34"/>
  <c r="AU158" i="34"/>
  <c r="BC158" i="34"/>
  <c r="AQ53" i="34"/>
  <c r="AY53" i="34"/>
  <c r="AI54" i="34"/>
  <c r="AZ54" i="34"/>
  <c r="AR54" i="34"/>
  <c r="AJ55" i="34"/>
  <c r="BA157" i="34"/>
  <c r="AK158" i="34"/>
  <c r="AS157" i="34"/>
  <c r="AW53" i="34"/>
  <c r="AO53" i="34"/>
  <c r="AG54" i="34"/>
  <c r="AG173" i="34"/>
  <c r="AW172" i="34"/>
  <c r="AO172" i="34"/>
  <c r="AH55" i="34"/>
  <c r="AX54" i="34"/>
  <c r="AP54" i="34"/>
  <c r="AF157" i="33"/>
  <c r="AN156" i="33"/>
  <c r="AV156" i="33"/>
  <c r="AY54" i="33"/>
  <c r="AI55" i="33"/>
  <c r="AQ54" i="33"/>
  <c r="AI156" i="33"/>
  <c r="AQ155" i="33"/>
  <c r="AY155" i="33"/>
  <c r="BC54" i="33"/>
  <c r="AU54" i="33"/>
  <c r="AM55" i="33"/>
  <c r="AO53" i="33"/>
  <c r="AW53" i="33"/>
  <c r="AG54" i="33"/>
  <c r="AT156" i="33"/>
  <c r="AL157" i="33"/>
  <c r="BB156" i="33"/>
  <c r="AZ53" i="33"/>
  <c r="AJ54" i="33"/>
  <c r="AR53" i="33"/>
  <c r="AG156" i="33"/>
  <c r="AW155" i="33"/>
  <c r="AO155" i="33"/>
  <c r="AH156" i="33"/>
  <c r="AX155" i="33"/>
  <c r="AP155" i="33"/>
  <c r="AS155" i="33"/>
  <c r="AK156" i="33"/>
  <c r="BA155" i="33"/>
  <c r="AR155" i="33"/>
  <c r="AJ156" i="33"/>
  <c r="AZ155" i="33"/>
  <c r="BA54" i="33"/>
  <c r="AK55" i="33"/>
  <c r="AS54" i="33"/>
  <c r="AX53" i="33"/>
  <c r="AH54" i="33"/>
  <c r="AP53" i="33"/>
  <c r="AU155" i="33"/>
  <c r="AM156" i="33"/>
  <c r="BC155" i="33"/>
  <c r="AN53" i="33"/>
  <c r="AF54" i="33"/>
  <c r="AV53" i="33"/>
  <c r="AL55" i="33"/>
  <c r="BB54" i="33"/>
  <c r="AT54" i="33"/>
  <c r="AH156" i="32"/>
  <c r="AP155" i="32"/>
  <c r="AX155" i="32"/>
  <c r="AS53" i="32"/>
  <c r="BA53" i="32"/>
  <c r="AK54" i="32"/>
  <c r="AG156" i="32"/>
  <c r="AO155" i="32"/>
  <c r="AW155" i="32"/>
  <c r="AI158" i="32"/>
  <c r="AY157" i="32"/>
  <c r="AQ157" i="32"/>
  <c r="BB55" i="32"/>
  <c r="AL56" i="32"/>
  <c r="AT55" i="32"/>
  <c r="BC53" i="32"/>
  <c r="AM54" i="32"/>
  <c r="AU53" i="32"/>
  <c r="AU156" i="32"/>
  <c r="AM157" i="32"/>
  <c r="BC156" i="32"/>
  <c r="AZ54" i="32"/>
  <c r="AJ55" i="32"/>
  <c r="AR54" i="32"/>
  <c r="AN54" i="32"/>
  <c r="AV54" i="32"/>
  <c r="AF55" i="32"/>
  <c r="AL156" i="32"/>
  <c r="AT155" i="32"/>
  <c r="BB155" i="32"/>
  <c r="AQ54" i="32"/>
  <c r="AY54" i="32"/>
  <c r="AI55" i="32"/>
  <c r="AG55" i="32"/>
  <c r="AO54" i="32"/>
  <c r="AW54" i="32"/>
  <c r="AP54" i="32"/>
  <c r="AX54" i="32"/>
  <c r="AH55" i="32"/>
  <c r="AV155" i="32"/>
  <c r="AF156" i="32"/>
  <c r="AN155" i="32"/>
  <c r="AJ157" i="32"/>
  <c r="AZ156" i="32"/>
  <c r="AR156" i="32"/>
  <c r="AK157" i="32"/>
  <c r="AS156" i="32"/>
  <c r="BA156" i="32"/>
  <c r="AZ55" i="31"/>
  <c r="AJ56" i="31"/>
  <c r="AR55" i="31"/>
  <c r="AO155" i="31"/>
  <c r="AG156" i="31"/>
  <c r="AW155" i="31"/>
  <c r="BA155" i="31"/>
  <c r="AS155" i="31"/>
  <c r="AK156" i="31"/>
  <c r="AF156" i="31"/>
  <c r="AN155" i="31"/>
  <c r="AV155" i="31"/>
  <c r="BB157" i="31"/>
  <c r="AL158" i="31"/>
  <c r="AT157" i="31"/>
  <c r="AR156" i="31"/>
  <c r="AJ157" i="31"/>
  <c r="AZ156" i="31"/>
  <c r="AY55" i="31"/>
  <c r="AQ55" i="31"/>
  <c r="AI56" i="31"/>
  <c r="BC155" i="31"/>
  <c r="AM156" i="31"/>
  <c r="AU155" i="31"/>
  <c r="AS77" i="31"/>
  <c r="BA77" i="31"/>
  <c r="AK78" i="31"/>
  <c r="AL56" i="31"/>
  <c r="AT55" i="31"/>
  <c r="BB55" i="31"/>
  <c r="AP156" i="31"/>
  <c r="AX156" i="31"/>
  <c r="AH157" i="31"/>
  <c r="AQ156" i="31"/>
  <c r="AY156" i="31"/>
  <c r="AI157" i="31"/>
  <c r="AW54" i="31"/>
  <c r="AG55" i="31"/>
  <c r="AO54" i="31"/>
  <c r="AX67" i="31"/>
  <c r="AH68" i="31"/>
  <c r="AP67" i="31"/>
  <c r="AM56" i="31"/>
  <c r="BC55" i="31"/>
  <c r="AU55" i="31"/>
  <c r="AY155" i="30"/>
  <c r="AI156" i="30"/>
  <c r="AQ155" i="30"/>
  <c r="AO157" i="30"/>
  <c r="AW157" i="30"/>
  <c r="AG158" i="30"/>
  <c r="AJ55" i="30"/>
  <c r="AZ54" i="30"/>
  <c r="AR54" i="30"/>
  <c r="AL55" i="30"/>
  <c r="BB54" i="30"/>
  <c r="AT54" i="30"/>
  <c r="AK156" i="30"/>
  <c r="AS155" i="30"/>
  <c r="BA155" i="30"/>
  <c r="AM156" i="30"/>
  <c r="AU155" i="30"/>
  <c r="BC155" i="30"/>
  <c r="AU53" i="30"/>
  <c r="BC53" i="30"/>
  <c r="AM54" i="30"/>
  <c r="AK55" i="30"/>
  <c r="AS54" i="30"/>
  <c r="BA54" i="30"/>
  <c r="AV53" i="30"/>
  <c r="AF54" i="30"/>
  <c r="AN53" i="30"/>
  <c r="AN157" i="30"/>
  <c r="AF158" i="30"/>
  <c r="AV157" i="30"/>
  <c r="AJ156" i="30"/>
  <c r="AZ155" i="30"/>
  <c r="AR155" i="30"/>
  <c r="AX157" i="30"/>
  <c r="AP157" i="30"/>
  <c r="AH158" i="30"/>
  <c r="AW53" i="30"/>
  <c r="AG54" i="30"/>
  <c r="AO53" i="30"/>
  <c r="AX54" i="30"/>
  <c r="AP54" i="30"/>
  <c r="AH55" i="30"/>
  <c r="AI55" i="30"/>
  <c r="AQ54" i="30"/>
  <c r="AY54" i="30"/>
  <c r="AL156" i="30"/>
  <c r="AT155" i="30"/>
  <c r="BB155" i="30"/>
  <c r="AY155" i="29"/>
  <c r="AI156" i="29"/>
  <c r="AQ155" i="29"/>
  <c r="BC174" i="29"/>
  <c r="AM175" i="29"/>
  <c r="AU174" i="29"/>
  <c r="AO157" i="29"/>
  <c r="AW157" i="29"/>
  <c r="AG158" i="29"/>
  <c r="AW53" i="29"/>
  <c r="AO53" i="29"/>
  <c r="AG54" i="29"/>
  <c r="AZ155" i="29"/>
  <c r="AJ156" i="29"/>
  <c r="AR155" i="29"/>
  <c r="AK54" i="29"/>
  <c r="BA53" i="29"/>
  <c r="AS53" i="29"/>
  <c r="AP156" i="29"/>
  <c r="AX156" i="29"/>
  <c r="AH157" i="29"/>
  <c r="AN155" i="29"/>
  <c r="AV155" i="29"/>
  <c r="AF156" i="29"/>
  <c r="AX53" i="29"/>
  <c r="AH54" i="29"/>
  <c r="AP53" i="29"/>
  <c r="BA156" i="29"/>
  <c r="AK157" i="29"/>
  <c r="AS156" i="29"/>
  <c r="AF54" i="29"/>
  <c r="AN53" i="29"/>
  <c r="AV53" i="29"/>
  <c r="BB155" i="29"/>
  <c r="AL156" i="29"/>
  <c r="AT155" i="29"/>
  <c r="AU54" i="29"/>
  <c r="BC54" i="29"/>
  <c r="AM55" i="29"/>
  <c r="AR53" i="29"/>
  <c r="AJ54" i="29"/>
  <c r="AZ53" i="29"/>
  <c r="AL54" i="29"/>
  <c r="AT53" i="29"/>
  <c r="BB53" i="29"/>
  <c r="AI54" i="29"/>
  <c r="AQ53" i="29"/>
  <c r="AY53" i="29"/>
  <c r="AT155" i="28"/>
  <c r="BB155" i="28"/>
  <c r="AL156" i="28"/>
  <c r="AS155" i="28"/>
  <c r="BA155" i="28"/>
  <c r="AK156" i="28"/>
  <c r="AG156" i="28"/>
  <c r="AO155" i="28"/>
  <c r="AW155" i="28"/>
  <c r="AZ54" i="28"/>
  <c r="AR54" i="28"/>
  <c r="AJ55" i="28"/>
  <c r="AQ54" i="28"/>
  <c r="AY54" i="28"/>
  <c r="AI55" i="28"/>
  <c r="AM72" i="28"/>
  <c r="AU71" i="28"/>
  <c r="BC71" i="28"/>
  <c r="AV156" i="28"/>
  <c r="AF157" i="28"/>
  <c r="AN156" i="28"/>
  <c r="AH156" i="28"/>
  <c r="AP155" i="28"/>
  <c r="AX155" i="28"/>
  <c r="AP54" i="28"/>
  <c r="AX54" i="28"/>
  <c r="AH55" i="28"/>
  <c r="AO53" i="28"/>
  <c r="AW53" i="28"/>
  <c r="AG54" i="28"/>
  <c r="AM159" i="28"/>
  <c r="AU158" i="28"/>
  <c r="BC158" i="28"/>
  <c r="AR158" i="28"/>
  <c r="AJ159" i="28"/>
  <c r="AZ158" i="28"/>
  <c r="AI158" i="28"/>
  <c r="AY157" i="28"/>
  <c r="AQ157" i="28"/>
  <c r="BB55" i="28"/>
  <c r="AL56" i="28"/>
  <c r="AT55" i="28"/>
  <c r="AK100" i="28"/>
  <c r="AS99" i="28"/>
  <c r="BA99" i="28"/>
  <c r="BB37" i="16"/>
  <c r="AT37" i="16"/>
  <c r="AL38" i="16"/>
  <c r="AY38" i="16"/>
  <c r="AQ38" i="16"/>
  <c r="AI39" i="16"/>
  <c r="AS37" i="16"/>
  <c r="BA37" i="16"/>
  <c r="AK38" i="16"/>
  <c r="AZ38" i="16"/>
  <c r="AJ39" i="16"/>
  <c r="AR38" i="16"/>
  <c r="AN37" i="16"/>
  <c r="AV37" i="16"/>
  <c r="AF38" i="16"/>
  <c r="AU37" i="16"/>
  <c r="BC37" i="16"/>
  <c r="AM38" i="16"/>
  <c r="AX37" i="16"/>
  <c r="AH38" i="16"/>
  <c r="AP37" i="16"/>
  <c r="AW37" i="16"/>
  <c r="AO37" i="16"/>
  <c r="AG38" i="16"/>
  <c r="S24" i="15"/>
  <c r="AA24" i="15" s="1"/>
  <c r="V25" i="15"/>
  <c r="AD25" i="15" s="1"/>
  <c r="T25" i="15"/>
  <c r="AB25" i="15" s="1"/>
  <c r="Y25" i="15"/>
  <c r="AG25" i="15" s="1"/>
  <c r="U24" i="15"/>
  <c r="AC24" i="15" s="1"/>
  <c r="R25" i="15"/>
  <c r="Z25" i="15" s="1"/>
  <c r="W25" i="15"/>
  <c r="AE25" i="15" s="1"/>
  <c r="X25" i="15"/>
  <c r="AF25" i="15" s="1"/>
  <c r="AF55" i="31" l="1"/>
  <c r="AN54" i="31"/>
  <c r="AV54" i="31"/>
  <c r="AN54" i="28"/>
  <c r="AF55" i="28"/>
  <c r="AV54" i="28"/>
  <c r="T56" i="37"/>
  <c r="AB55" i="37"/>
  <c r="X57" i="37"/>
  <c r="AF56" i="37"/>
  <c r="V58" i="37"/>
  <c r="AD57" i="37"/>
  <c r="W56" i="37"/>
  <c r="AE55" i="37"/>
  <c r="R55" i="37"/>
  <c r="Z54" i="37"/>
  <c r="S57" i="37"/>
  <c r="AA56" i="37"/>
  <c r="U57" i="37"/>
  <c r="AC56" i="37"/>
  <c r="Y56" i="37"/>
  <c r="AG55" i="37"/>
  <c r="AH55" i="36"/>
  <c r="AP54" i="36"/>
  <c r="AX54" i="36"/>
  <c r="BC157" i="36"/>
  <c r="AU157" i="36"/>
  <c r="AM158" i="36"/>
  <c r="AS55" i="36"/>
  <c r="BA55" i="36"/>
  <c r="AK56" i="36"/>
  <c r="AS156" i="36"/>
  <c r="AK157" i="36"/>
  <c r="BA156" i="36"/>
  <c r="AG55" i="36"/>
  <c r="AO54" i="36"/>
  <c r="AW54" i="36"/>
  <c r="AX156" i="36"/>
  <c r="AH157" i="36"/>
  <c r="AP156" i="36"/>
  <c r="AL157" i="36"/>
  <c r="AT156" i="36"/>
  <c r="BB156" i="36"/>
  <c r="AT54" i="36"/>
  <c r="BB54" i="36"/>
  <c r="AL55" i="36"/>
  <c r="AY157" i="36"/>
  <c r="AQ157" i="36"/>
  <c r="AI158" i="36"/>
  <c r="AN54" i="36"/>
  <c r="AF55" i="36"/>
  <c r="AV54" i="36"/>
  <c r="AG157" i="36"/>
  <c r="AO156" i="36"/>
  <c r="AW156" i="36"/>
  <c r="BC55" i="36"/>
  <c r="AM56" i="36"/>
  <c r="AU55" i="36"/>
  <c r="AQ55" i="36"/>
  <c r="AY55" i="36"/>
  <c r="AI56" i="36"/>
  <c r="AN156" i="36"/>
  <c r="AF157" i="36"/>
  <c r="AV156" i="36"/>
  <c r="AR162" i="36"/>
  <c r="AZ162" i="36"/>
  <c r="AJ163" i="36"/>
  <c r="AZ55" i="36"/>
  <c r="AR55" i="36"/>
  <c r="AJ56" i="36"/>
  <c r="AN157" i="35"/>
  <c r="AV157" i="35"/>
  <c r="AF158" i="35"/>
  <c r="AK56" i="35"/>
  <c r="AS55" i="35"/>
  <c r="BA55" i="35"/>
  <c r="AN55" i="35"/>
  <c r="AV55" i="35"/>
  <c r="AF56" i="35"/>
  <c r="AG158" i="35"/>
  <c r="AW157" i="35"/>
  <c r="AO157" i="35"/>
  <c r="AZ54" i="35"/>
  <c r="AJ55" i="35"/>
  <c r="AR54" i="35"/>
  <c r="AS157" i="35"/>
  <c r="AK158" i="35"/>
  <c r="BA157" i="35"/>
  <c r="BC158" i="35"/>
  <c r="AM159" i="35"/>
  <c r="AU158" i="35"/>
  <c r="AL56" i="35"/>
  <c r="AT55" i="35"/>
  <c r="BB55" i="35"/>
  <c r="AZ157" i="35"/>
  <c r="AR157" i="35"/>
  <c r="AJ158" i="35"/>
  <c r="AM55" i="35"/>
  <c r="BC54" i="35"/>
  <c r="AU54" i="35"/>
  <c r="AT157" i="35"/>
  <c r="AL158" i="35"/>
  <c r="BB157" i="35"/>
  <c r="AQ176" i="35"/>
  <c r="AI177" i="35"/>
  <c r="AY176" i="35"/>
  <c r="AY55" i="35"/>
  <c r="AQ55" i="35"/>
  <c r="AI56" i="35"/>
  <c r="AW54" i="35"/>
  <c r="AG55" i="35"/>
  <c r="AO54" i="35"/>
  <c r="AX55" i="35"/>
  <c r="AH56" i="35"/>
  <c r="AP55" i="35"/>
  <c r="AH158" i="35"/>
  <c r="AP157" i="35"/>
  <c r="AX157" i="35"/>
  <c r="AL159" i="34"/>
  <c r="AT158" i="34"/>
  <c r="BB158" i="34"/>
  <c r="AG55" i="34"/>
  <c r="AW54" i="34"/>
  <c r="AO54" i="34"/>
  <c r="AZ55" i="34"/>
  <c r="AR55" i="34"/>
  <c r="AJ56" i="34"/>
  <c r="AN55" i="34"/>
  <c r="AF56" i="34"/>
  <c r="AV55" i="34"/>
  <c r="AZ158" i="34"/>
  <c r="AJ159" i="34"/>
  <c r="AR158" i="34"/>
  <c r="AH56" i="34"/>
  <c r="AX55" i="34"/>
  <c r="AP55" i="34"/>
  <c r="BC159" i="34"/>
  <c r="AM160" i="34"/>
  <c r="AU159" i="34"/>
  <c r="AY158" i="34"/>
  <c r="AI159" i="34"/>
  <c r="AQ158" i="34"/>
  <c r="AN158" i="34"/>
  <c r="AV158" i="34"/>
  <c r="AF159" i="34"/>
  <c r="BA158" i="34"/>
  <c r="AK159" i="34"/>
  <c r="AS158" i="34"/>
  <c r="AT55" i="34"/>
  <c r="AL56" i="34"/>
  <c r="BB55" i="34"/>
  <c r="BC55" i="34"/>
  <c r="AU55" i="34"/>
  <c r="AM56" i="34"/>
  <c r="AS57" i="34"/>
  <c r="AK58" i="34"/>
  <c r="BA57" i="34"/>
  <c r="AQ54" i="34"/>
  <c r="AY54" i="34"/>
  <c r="AI55" i="34"/>
  <c r="AG174" i="34"/>
  <c r="AW173" i="34"/>
  <c r="AO173" i="34"/>
  <c r="AX190" i="34"/>
  <c r="AH191" i="34"/>
  <c r="AP190" i="34"/>
  <c r="AL56" i="33"/>
  <c r="AT55" i="33"/>
  <c r="BB55" i="33"/>
  <c r="AG157" i="33"/>
  <c r="AO156" i="33"/>
  <c r="AW156" i="33"/>
  <c r="AI157" i="33"/>
  <c r="AY156" i="33"/>
  <c r="AQ156" i="33"/>
  <c r="AR156" i="33"/>
  <c r="AJ157" i="33"/>
  <c r="AZ156" i="33"/>
  <c r="AU156" i="33"/>
  <c r="BC156" i="33"/>
  <c r="AM157" i="33"/>
  <c r="AS156" i="33"/>
  <c r="AK157" i="33"/>
  <c r="BA156" i="33"/>
  <c r="AT157" i="33"/>
  <c r="BB157" i="33"/>
  <c r="AL158" i="33"/>
  <c r="AY55" i="33"/>
  <c r="AI56" i="33"/>
  <c r="AQ55" i="33"/>
  <c r="AZ54" i="33"/>
  <c r="AJ55" i="33"/>
  <c r="AR54" i="33"/>
  <c r="AO54" i="33"/>
  <c r="AW54" i="33"/>
  <c r="AG55" i="33"/>
  <c r="BA55" i="33"/>
  <c r="AK56" i="33"/>
  <c r="AS55" i="33"/>
  <c r="AN54" i="33"/>
  <c r="AF55" i="33"/>
  <c r="AV54" i="33"/>
  <c r="AX54" i="33"/>
  <c r="AP54" i="33"/>
  <c r="AH55" i="33"/>
  <c r="AU55" i="33"/>
  <c r="AM56" i="33"/>
  <c r="BC55" i="33"/>
  <c r="AH157" i="33"/>
  <c r="AP156" i="33"/>
  <c r="AX156" i="33"/>
  <c r="AF158" i="33"/>
  <c r="AV157" i="33"/>
  <c r="AN157" i="33"/>
  <c r="AU157" i="32"/>
  <c r="BC157" i="32"/>
  <c r="AM158" i="32"/>
  <c r="AG56" i="32"/>
  <c r="AO55" i="32"/>
  <c r="AW55" i="32"/>
  <c r="AS54" i="32"/>
  <c r="BA54" i="32"/>
  <c r="AK55" i="32"/>
  <c r="AV156" i="32"/>
  <c r="AN156" i="32"/>
  <c r="AF157" i="32"/>
  <c r="BC54" i="32"/>
  <c r="AM55" i="32"/>
  <c r="AU54" i="32"/>
  <c r="BA157" i="32"/>
  <c r="AS157" i="32"/>
  <c r="AK158" i="32"/>
  <c r="AW156" i="32"/>
  <c r="AO156" i="32"/>
  <c r="AG157" i="32"/>
  <c r="AZ55" i="32"/>
  <c r="AJ56" i="32"/>
  <c r="AR55" i="32"/>
  <c r="AQ55" i="32"/>
  <c r="AY55" i="32"/>
  <c r="AI56" i="32"/>
  <c r="AJ158" i="32"/>
  <c r="AZ157" i="32"/>
  <c r="AR157" i="32"/>
  <c r="AI159" i="32"/>
  <c r="AQ158" i="32"/>
  <c r="AY158" i="32"/>
  <c r="AP55" i="32"/>
  <c r="AX55" i="32"/>
  <c r="AH56" i="32"/>
  <c r="BB56" i="32"/>
  <c r="AL57" i="32"/>
  <c r="AT56" i="32"/>
  <c r="AL157" i="32"/>
  <c r="AT156" i="32"/>
  <c r="BB156" i="32"/>
  <c r="AN55" i="32"/>
  <c r="AV55" i="32"/>
  <c r="AF56" i="32"/>
  <c r="AX156" i="32"/>
  <c r="AH157" i="32"/>
  <c r="AP156" i="32"/>
  <c r="AF157" i="31"/>
  <c r="AN156" i="31"/>
  <c r="AV156" i="31"/>
  <c r="AP157" i="31"/>
  <c r="AX157" i="31"/>
  <c r="AH158" i="31"/>
  <c r="AW55" i="31"/>
  <c r="AG56" i="31"/>
  <c r="AO55" i="31"/>
  <c r="AM57" i="31"/>
  <c r="BC56" i="31"/>
  <c r="AU56" i="31"/>
  <c r="AY56" i="31"/>
  <c r="AQ56" i="31"/>
  <c r="AI57" i="31"/>
  <c r="AH71" i="31"/>
  <c r="AX68" i="31"/>
  <c r="AP68" i="31"/>
  <c r="AR157" i="31"/>
  <c r="AJ158" i="31"/>
  <c r="AZ157" i="31"/>
  <c r="AQ157" i="31"/>
  <c r="AY157" i="31"/>
  <c r="AI158" i="31"/>
  <c r="AL57" i="31"/>
  <c r="AT56" i="31"/>
  <c r="BB56" i="31"/>
  <c r="AO156" i="31"/>
  <c r="AG157" i="31"/>
  <c r="AW156" i="31"/>
  <c r="BB158" i="31"/>
  <c r="AL159" i="31"/>
  <c r="AT158" i="31"/>
  <c r="AZ56" i="31"/>
  <c r="AJ57" i="31"/>
  <c r="AR56" i="31"/>
  <c r="BA156" i="31"/>
  <c r="AS156" i="31"/>
  <c r="AK157" i="31"/>
  <c r="AS78" i="31"/>
  <c r="BA78" i="31"/>
  <c r="AK79" i="31"/>
  <c r="BC156" i="31"/>
  <c r="AM157" i="31"/>
  <c r="AU156" i="31"/>
  <c r="AX158" i="30"/>
  <c r="AP158" i="30"/>
  <c r="AH159" i="30"/>
  <c r="AL157" i="30"/>
  <c r="BB156" i="30"/>
  <c r="AT156" i="30"/>
  <c r="AZ156" i="30"/>
  <c r="AR156" i="30"/>
  <c r="AJ157" i="30"/>
  <c r="AJ56" i="30"/>
  <c r="AZ55" i="30"/>
  <c r="AR55" i="30"/>
  <c r="AK56" i="30"/>
  <c r="AS55" i="30"/>
  <c r="BA55" i="30"/>
  <c r="AI56" i="30"/>
  <c r="AQ55" i="30"/>
  <c r="AY55" i="30"/>
  <c r="AF159" i="30"/>
  <c r="AN158" i="30"/>
  <c r="AV158" i="30"/>
  <c r="AM157" i="30"/>
  <c r="AU156" i="30"/>
  <c r="BC156" i="30"/>
  <c r="AW54" i="30"/>
  <c r="AG55" i="30"/>
  <c r="AO54" i="30"/>
  <c r="AV54" i="30"/>
  <c r="AF55" i="30"/>
  <c r="AN54" i="30"/>
  <c r="AY156" i="30"/>
  <c r="AQ156" i="30"/>
  <c r="AI157" i="30"/>
  <c r="AL56" i="30"/>
  <c r="BB55" i="30"/>
  <c r="AT55" i="30"/>
  <c r="AU54" i="30"/>
  <c r="BC54" i="30"/>
  <c r="AM55" i="30"/>
  <c r="AX55" i="30"/>
  <c r="AP55" i="30"/>
  <c r="AH56" i="30"/>
  <c r="AG159" i="30"/>
  <c r="AO158" i="30"/>
  <c r="AW158" i="30"/>
  <c r="BA156" i="30"/>
  <c r="AK157" i="30"/>
  <c r="AS156" i="30"/>
  <c r="AP157" i="29"/>
  <c r="AX157" i="29"/>
  <c r="AH158" i="29"/>
  <c r="AO158" i="29"/>
  <c r="AW158" i="29"/>
  <c r="AG159" i="29"/>
  <c r="AW54" i="29"/>
  <c r="AO54" i="29"/>
  <c r="AG55" i="29"/>
  <c r="AI55" i="29"/>
  <c r="AQ54" i="29"/>
  <c r="AY54" i="29"/>
  <c r="AR54" i="29"/>
  <c r="AJ55" i="29"/>
  <c r="AZ54" i="29"/>
  <c r="BA157" i="29"/>
  <c r="AK158" i="29"/>
  <c r="AS157" i="29"/>
  <c r="BC175" i="29"/>
  <c r="AM176" i="29"/>
  <c r="AU175" i="29"/>
  <c r="AL55" i="29"/>
  <c r="AT54" i="29"/>
  <c r="BB54" i="29"/>
  <c r="AK55" i="29"/>
  <c r="BA54" i="29"/>
  <c r="AS54" i="29"/>
  <c r="BB156" i="29"/>
  <c r="AL157" i="29"/>
  <c r="AT156" i="29"/>
  <c r="AN156" i="29"/>
  <c r="AV156" i="29"/>
  <c r="AF157" i="29"/>
  <c r="AF55" i="29"/>
  <c r="AV54" i="29"/>
  <c r="AN54" i="29"/>
  <c r="AU55" i="29"/>
  <c r="BC55" i="29"/>
  <c r="AM56" i="29"/>
  <c r="AX54" i="29"/>
  <c r="AH55" i="29"/>
  <c r="AP54" i="29"/>
  <c r="AZ156" i="29"/>
  <c r="AJ157" i="29"/>
  <c r="AR156" i="29"/>
  <c r="AY156" i="29"/>
  <c r="AI157" i="29"/>
  <c r="AQ156" i="29"/>
  <c r="AG157" i="28"/>
  <c r="AW156" i="28"/>
  <c r="AO156" i="28"/>
  <c r="AK101" i="28"/>
  <c r="AS100" i="28"/>
  <c r="BA100" i="28"/>
  <c r="AS156" i="28"/>
  <c r="AK157" i="28"/>
  <c r="BA156" i="28"/>
  <c r="AT56" i="28"/>
  <c r="BB56" i="28"/>
  <c r="AL57" i="28"/>
  <c r="BC159" i="28"/>
  <c r="AU159" i="28"/>
  <c r="AM160" i="28"/>
  <c r="AH56" i="28"/>
  <c r="AP55" i="28"/>
  <c r="AX55" i="28"/>
  <c r="AY158" i="28"/>
  <c r="AQ158" i="28"/>
  <c r="AI159" i="28"/>
  <c r="AO54" i="28"/>
  <c r="AW54" i="28"/>
  <c r="AG55" i="28"/>
  <c r="AM73" i="28"/>
  <c r="AU72" i="28"/>
  <c r="BC72" i="28"/>
  <c r="AQ55" i="28"/>
  <c r="AY55" i="28"/>
  <c r="AI56" i="28"/>
  <c r="AZ55" i="28"/>
  <c r="AR55" i="28"/>
  <c r="AJ56" i="28"/>
  <c r="AF158" i="28"/>
  <c r="AN157" i="28"/>
  <c r="AV157" i="28"/>
  <c r="AT156" i="28"/>
  <c r="BB156" i="28"/>
  <c r="AL157" i="28"/>
  <c r="AR159" i="28"/>
  <c r="AJ160" i="28"/>
  <c r="AZ159" i="28"/>
  <c r="AH157" i="28"/>
  <c r="AP156" i="28"/>
  <c r="AX156" i="28"/>
  <c r="AZ39" i="16"/>
  <c r="AR39" i="16"/>
  <c r="AJ40" i="16"/>
  <c r="AP38" i="16"/>
  <c r="AH39" i="16"/>
  <c r="AX38" i="16"/>
  <c r="BA38" i="16"/>
  <c r="AK39" i="16"/>
  <c r="AS38" i="16"/>
  <c r="BC38" i="16"/>
  <c r="AM39" i="16"/>
  <c r="AU38" i="16"/>
  <c r="AY39" i="16"/>
  <c r="AQ39" i="16"/>
  <c r="AI40" i="16"/>
  <c r="AT38" i="16"/>
  <c r="AL39" i="16"/>
  <c r="BB38" i="16"/>
  <c r="AG39" i="16"/>
  <c r="AW38" i="16"/>
  <c r="AO38" i="16"/>
  <c r="AF39" i="16"/>
  <c r="AN38" i="16"/>
  <c r="AV38" i="16"/>
  <c r="X26" i="15"/>
  <c r="AF26" i="15" s="1"/>
  <c r="Y26" i="15"/>
  <c r="AG26" i="15" s="1"/>
  <c r="W26" i="15"/>
  <c r="AE26" i="15" s="1"/>
  <c r="T26" i="15"/>
  <c r="AB26" i="15" s="1"/>
  <c r="R26" i="15"/>
  <c r="Z26" i="15" s="1"/>
  <c r="V26" i="15"/>
  <c r="AD26" i="15" s="1"/>
  <c r="U25" i="15"/>
  <c r="AC25" i="15" s="1"/>
  <c r="S25" i="15"/>
  <c r="AA25" i="15" s="1"/>
  <c r="AN55" i="28" l="1"/>
  <c r="AF56" i="28"/>
  <c r="AV55" i="28"/>
  <c r="AF56" i="31"/>
  <c r="AV55" i="31"/>
  <c r="AN55" i="31"/>
  <c r="AA57" i="37"/>
  <c r="S58" i="37"/>
  <c r="R56" i="37"/>
  <c r="Z55" i="37"/>
  <c r="AE56" i="37"/>
  <c r="W57" i="37"/>
  <c r="AD58" i="37"/>
  <c r="V59" i="37"/>
  <c r="Y57" i="37"/>
  <c r="AG56" i="37"/>
  <c r="X58" i="37"/>
  <c r="AF57" i="37"/>
  <c r="U58" i="37"/>
  <c r="AC57" i="37"/>
  <c r="AB56" i="37"/>
  <c r="T57" i="37"/>
  <c r="AR56" i="36"/>
  <c r="AZ56" i="36"/>
  <c r="AJ57" i="36"/>
  <c r="AT55" i="36"/>
  <c r="BB55" i="36"/>
  <c r="AL56" i="36"/>
  <c r="BC56" i="36"/>
  <c r="AM57" i="36"/>
  <c r="AU56" i="36"/>
  <c r="AS157" i="36"/>
  <c r="BA157" i="36"/>
  <c r="AK158" i="36"/>
  <c r="AR163" i="36"/>
  <c r="AZ163" i="36"/>
  <c r="AJ164" i="36"/>
  <c r="AS56" i="36"/>
  <c r="BA56" i="36"/>
  <c r="AK57" i="36"/>
  <c r="AG158" i="36"/>
  <c r="AW157" i="36"/>
  <c r="AO157" i="36"/>
  <c r="AL158" i="36"/>
  <c r="AT157" i="36"/>
  <c r="BB157" i="36"/>
  <c r="AU158" i="36"/>
  <c r="AM159" i="36"/>
  <c r="BC158" i="36"/>
  <c r="AX157" i="36"/>
  <c r="AH158" i="36"/>
  <c r="AP157" i="36"/>
  <c r="AN55" i="36"/>
  <c r="AF56" i="36"/>
  <c r="AV55" i="36"/>
  <c r="AN157" i="36"/>
  <c r="AV157" i="36"/>
  <c r="AF158" i="36"/>
  <c r="AQ56" i="36"/>
  <c r="AY56" i="36"/>
  <c r="AI57" i="36"/>
  <c r="AQ158" i="36"/>
  <c r="AI159" i="36"/>
  <c r="AY158" i="36"/>
  <c r="AG56" i="36"/>
  <c r="AO55" i="36"/>
  <c r="AW55" i="36"/>
  <c r="AH56" i="36"/>
  <c r="AP55" i="36"/>
  <c r="AX55" i="36"/>
  <c r="AQ177" i="35"/>
  <c r="AY177" i="35"/>
  <c r="AI178" i="35"/>
  <c r="AH159" i="35"/>
  <c r="AX158" i="35"/>
  <c r="AP158" i="35"/>
  <c r="AL57" i="35"/>
  <c r="AT56" i="35"/>
  <c r="BB56" i="35"/>
  <c r="AO158" i="35"/>
  <c r="AW158" i="35"/>
  <c r="AG159" i="35"/>
  <c r="AN56" i="35"/>
  <c r="AV56" i="35"/>
  <c r="AF57" i="35"/>
  <c r="AX56" i="35"/>
  <c r="AH57" i="35"/>
  <c r="AP56" i="35"/>
  <c r="AL159" i="35"/>
  <c r="BB158" i="35"/>
  <c r="AT158" i="35"/>
  <c r="BC159" i="35"/>
  <c r="AU159" i="35"/>
  <c r="AM160" i="35"/>
  <c r="AW55" i="35"/>
  <c r="AG56" i="35"/>
  <c r="AO55" i="35"/>
  <c r="AS158" i="35"/>
  <c r="AK159" i="35"/>
  <c r="BA158" i="35"/>
  <c r="AK57" i="35"/>
  <c r="AS56" i="35"/>
  <c r="BA56" i="35"/>
  <c r="AY56" i="35"/>
  <c r="AQ56" i="35"/>
  <c r="AI57" i="35"/>
  <c r="AZ158" i="35"/>
  <c r="AJ159" i="35"/>
  <c r="AR158" i="35"/>
  <c r="AN158" i="35"/>
  <c r="AV158" i="35"/>
  <c r="AF159" i="35"/>
  <c r="AZ55" i="35"/>
  <c r="AJ56" i="35"/>
  <c r="AR55" i="35"/>
  <c r="AM56" i="35"/>
  <c r="AU55" i="35"/>
  <c r="BC55" i="35"/>
  <c r="BC56" i="34"/>
  <c r="AM57" i="34"/>
  <c r="AU56" i="34"/>
  <c r="AQ55" i="34"/>
  <c r="AY55" i="34"/>
  <c r="AI56" i="34"/>
  <c r="AU160" i="34"/>
  <c r="BC160" i="34"/>
  <c r="AM161" i="34"/>
  <c r="BA159" i="34"/>
  <c r="AK160" i="34"/>
  <c r="AS159" i="34"/>
  <c r="AH57" i="34"/>
  <c r="AX56" i="34"/>
  <c r="AP56" i="34"/>
  <c r="AG56" i="34"/>
  <c r="AW55" i="34"/>
  <c r="AO55" i="34"/>
  <c r="AQ159" i="34"/>
  <c r="AY159" i="34"/>
  <c r="AI160" i="34"/>
  <c r="AZ56" i="34"/>
  <c r="AR56" i="34"/>
  <c r="AJ57" i="34"/>
  <c r="AN159" i="34"/>
  <c r="AF160" i="34"/>
  <c r="AV159" i="34"/>
  <c r="AN56" i="34"/>
  <c r="AV56" i="34"/>
  <c r="AF57" i="34"/>
  <c r="AS58" i="34"/>
  <c r="AK59" i="34"/>
  <c r="BA58" i="34"/>
  <c r="AZ159" i="34"/>
  <c r="AJ160" i="34"/>
  <c r="AR159" i="34"/>
  <c r="AX191" i="34"/>
  <c r="AH192" i="34"/>
  <c r="AP191" i="34"/>
  <c r="AT56" i="34"/>
  <c r="AL57" i="34"/>
  <c r="BB56" i="34"/>
  <c r="AG175" i="34"/>
  <c r="AO174" i="34"/>
  <c r="AW174" i="34"/>
  <c r="BB159" i="34"/>
  <c r="AL160" i="34"/>
  <c r="AT159" i="34"/>
  <c r="AT158" i="33"/>
  <c r="AL159" i="33"/>
  <c r="BB158" i="33"/>
  <c r="AI158" i="33"/>
  <c r="AY157" i="33"/>
  <c r="AQ157" i="33"/>
  <c r="AI57" i="33"/>
  <c r="AQ56" i="33"/>
  <c r="AY56" i="33"/>
  <c r="AH158" i="33"/>
  <c r="AX157" i="33"/>
  <c r="AP157" i="33"/>
  <c r="AM57" i="33"/>
  <c r="BC56" i="33"/>
  <c r="AU56" i="33"/>
  <c r="AS157" i="33"/>
  <c r="BA157" i="33"/>
  <c r="AK158" i="33"/>
  <c r="AN55" i="33"/>
  <c r="AV55" i="33"/>
  <c r="AF56" i="33"/>
  <c r="AF159" i="33"/>
  <c r="AV158" i="33"/>
  <c r="AN158" i="33"/>
  <c r="AO55" i="33"/>
  <c r="AW55" i="33"/>
  <c r="AG56" i="33"/>
  <c r="AG158" i="33"/>
  <c r="AW157" i="33"/>
  <c r="AO157" i="33"/>
  <c r="AX55" i="33"/>
  <c r="AH56" i="33"/>
  <c r="AP55" i="33"/>
  <c r="AU157" i="33"/>
  <c r="AM158" i="33"/>
  <c r="BC157" i="33"/>
  <c r="AZ55" i="33"/>
  <c r="AJ56" i="33"/>
  <c r="AR55" i="33"/>
  <c r="AR157" i="33"/>
  <c r="AZ157" i="33"/>
  <c r="AJ158" i="33"/>
  <c r="BA56" i="33"/>
  <c r="AK57" i="33"/>
  <c r="AS56" i="33"/>
  <c r="AL57" i="33"/>
  <c r="BB56" i="33"/>
  <c r="AT56" i="33"/>
  <c r="AP56" i="32"/>
  <c r="AX56" i="32"/>
  <c r="AH57" i="32"/>
  <c r="AS55" i="32"/>
  <c r="BA55" i="32"/>
  <c r="AK56" i="32"/>
  <c r="BB157" i="32"/>
  <c r="AT157" i="32"/>
  <c r="AL158" i="32"/>
  <c r="AJ159" i="32"/>
  <c r="AR158" i="32"/>
  <c r="AZ158" i="32"/>
  <c r="AG57" i="32"/>
  <c r="AO56" i="32"/>
  <c r="AW56" i="32"/>
  <c r="AP157" i="32"/>
  <c r="AX157" i="32"/>
  <c r="AH158" i="32"/>
  <c r="AO157" i="32"/>
  <c r="AG158" i="32"/>
  <c r="AW157" i="32"/>
  <c r="AI160" i="32"/>
  <c r="AY159" i="32"/>
  <c r="AQ159" i="32"/>
  <c r="AK159" i="32"/>
  <c r="AS158" i="32"/>
  <c r="BA158" i="32"/>
  <c r="AQ56" i="32"/>
  <c r="AY56" i="32"/>
  <c r="AI57" i="32"/>
  <c r="AU158" i="32"/>
  <c r="BC158" i="32"/>
  <c r="AM159" i="32"/>
  <c r="AZ56" i="32"/>
  <c r="AJ57" i="32"/>
  <c r="AR56" i="32"/>
  <c r="BB57" i="32"/>
  <c r="AL58" i="32"/>
  <c r="AT57" i="32"/>
  <c r="BC55" i="32"/>
  <c r="AM56" i="32"/>
  <c r="AU55" i="32"/>
  <c r="AV157" i="32"/>
  <c r="AF158" i="32"/>
  <c r="AN157" i="32"/>
  <c r="AF57" i="32"/>
  <c r="AN56" i="32"/>
  <c r="AV56" i="32"/>
  <c r="AW56" i="31"/>
  <c r="AG57" i="31"/>
  <c r="AO56" i="31"/>
  <c r="AS79" i="31"/>
  <c r="BA79" i="31"/>
  <c r="AK80" i="31"/>
  <c r="AP158" i="31"/>
  <c r="AX158" i="31"/>
  <c r="AH159" i="31"/>
  <c r="AH72" i="31"/>
  <c r="AX71" i="31"/>
  <c r="AP71" i="31"/>
  <c r="BC157" i="31"/>
  <c r="AM158" i="31"/>
  <c r="AU157" i="31"/>
  <c r="AY57" i="31"/>
  <c r="AQ57" i="31"/>
  <c r="AI58" i="31"/>
  <c r="BA157" i="31"/>
  <c r="AS157" i="31"/>
  <c r="AK158" i="31"/>
  <c r="AF158" i="31"/>
  <c r="AN157" i="31"/>
  <c r="AV157" i="31"/>
  <c r="BB159" i="31"/>
  <c r="AL160" i="31"/>
  <c r="AT159" i="31"/>
  <c r="AO157" i="31"/>
  <c r="AG158" i="31"/>
  <c r="AW157" i="31"/>
  <c r="AR158" i="31"/>
  <c r="AJ159" i="31"/>
  <c r="AZ158" i="31"/>
  <c r="AL58" i="31"/>
  <c r="AT57" i="31"/>
  <c r="BB57" i="31"/>
  <c r="AQ158" i="31"/>
  <c r="AY158" i="31"/>
  <c r="AI159" i="31"/>
  <c r="AZ57" i="31"/>
  <c r="AJ58" i="31"/>
  <c r="AR57" i="31"/>
  <c r="AM58" i="31"/>
  <c r="BC57" i="31"/>
  <c r="AU57" i="31"/>
  <c r="BC157" i="30"/>
  <c r="AU157" i="30"/>
  <c r="AM158" i="30"/>
  <c r="AG160" i="30"/>
  <c r="AW159" i="30"/>
  <c r="AO159" i="30"/>
  <c r="AX56" i="30"/>
  <c r="AP56" i="30"/>
  <c r="AH57" i="30"/>
  <c r="AV55" i="30"/>
  <c r="AN55" i="30"/>
  <c r="AF56" i="30"/>
  <c r="AJ57" i="30"/>
  <c r="AR56" i="30"/>
  <c r="AZ56" i="30"/>
  <c r="AL158" i="30"/>
  <c r="BB157" i="30"/>
  <c r="AT157" i="30"/>
  <c r="BA157" i="30"/>
  <c r="AS157" i="30"/>
  <c r="AK158" i="30"/>
  <c r="AU55" i="30"/>
  <c r="BC55" i="30"/>
  <c r="AM56" i="30"/>
  <c r="AX159" i="30"/>
  <c r="AH160" i="30"/>
  <c r="AP159" i="30"/>
  <c r="AL57" i="30"/>
  <c r="BB56" i="30"/>
  <c r="AT56" i="30"/>
  <c r="AY157" i="30"/>
  <c r="AQ157" i="30"/>
  <c r="AI158" i="30"/>
  <c r="AF160" i="30"/>
  <c r="AV159" i="30"/>
  <c r="AN159" i="30"/>
  <c r="AZ157" i="30"/>
  <c r="AJ158" i="30"/>
  <c r="AR157" i="30"/>
  <c r="AI57" i="30"/>
  <c r="AQ56" i="30"/>
  <c r="AY56" i="30"/>
  <c r="AW55" i="30"/>
  <c r="AG56" i="30"/>
  <c r="AO55" i="30"/>
  <c r="AK57" i="30"/>
  <c r="AS56" i="30"/>
  <c r="BA56" i="30"/>
  <c r="AF56" i="29"/>
  <c r="AV55" i="29"/>
  <c r="AN55" i="29"/>
  <c r="AL56" i="29"/>
  <c r="AT55" i="29"/>
  <c r="BB55" i="29"/>
  <c r="AN157" i="29"/>
  <c r="AV157" i="29"/>
  <c r="AF158" i="29"/>
  <c r="AW55" i="29"/>
  <c r="AO55" i="29"/>
  <c r="AG56" i="29"/>
  <c r="AY157" i="29"/>
  <c r="AI158" i="29"/>
  <c r="AQ157" i="29"/>
  <c r="AZ157" i="29"/>
  <c r="AJ158" i="29"/>
  <c r="AR157" i="29"/>
  <c r="BC176" i="29"/>
  <c r="AM177" i="29"/>
  <c r="AU176" i="29"/>
  <c r="AO159" i="29"/>
  <c r="AW159" i="29"/>
  <c r="AG160" i="29"/>
  <c r="BB157" i="29"/>
  <c r="AL158" i="29"/>
  <c r="AT157" i="29"/>
  <c r="AU56" i="29"/>
  <c r="BC56" i="29"/>
  <c r="AM57" i="29"/>
  <c r="AP158" i="29"/>
  <c r="AX158" i="29"/>
  <c r="AH159" i="29"/>
  <c r="AI56" i="29"/>
  <c r="AQ55" i="29"/>
  <c r="AY55" i="29"/>
  <c r="AX55" i="29"/>
  <c r="AH56" i="29"/>
  <c r="AP55" i="29"/>
  <c r="BA158" i="29"/>
  <c r="AK159" i="29"/>
  <c r="AS158" i="29"/>
  <c r="AR55" i="29"/>
  <c r="AZ55" i="29"/>
  <c r="AJ56" i="29"/>
  <c r="AK56" i="29"/>
  <c r="BA55" i="29"/>
  <c r="AS55" i="29"/>
  <c r="AZ56" i="28"/>
  <c r="AJ57" i="28"/>
  <c r="AR56" i="28"/>
  <c r="AR160" i="28"/>
  <c r="AJ161" i="28"/>
  <c r="AZ160" i="28"/>
  <c r="AS157" i="28"/>
  <c r="BA157" i="28"/>
  <c r="AK158" i="28"/>
  <c r="AH57" i="28"/>
  <c r="AX56" i="28"/>
  <c r="AP56" i="28"/>
  <c r="AK102" i="28"/>
  <c r="AS101" i="28"/>
  <c r="BA101" i="28"/>
  <c r="AL58" i="28"/>
  <c r="AT57" i="28"/>
  <c r="BB57" i="28"/>
  <c r="AF159" i="28"/>
  <c r="AV158" i="28"/>
  <c r="AN158" i="28"/>
  <c r="AQ159" i="28"/>
  <c r="AI160" i="28"/>
  <c r="AY159" i="28"/>
  <c r="AT157" i="28"/>
  <c r="BB157" i="28"/>
  <c r="AL158" i="28"/>
  <c r="BC160" i="28"/>
  <c r="AM161" i="28"/>
  <c r="AU160" i="28"/>
  <c r="AG56" i="28"/>
  <c r="AO55" i="28"/>
  <c r="AW55" i="28"/>
  <c r="AH158" i="28"/>
  <c r="AP157" i="28"/>
  <c r="AX157" i="28"/>
  <c r="AI57" i="28"/>
  <c r="AQ56" i="28"/>
  <c r="AY56" i="28"/>
  <c r="AM74" i="28"/>
  <c r="AU73" i="28"/>
  <c r="BC73" i="28"/>
  <c r="AG158" i="28"/>
  <c r="AO157" i="28"/>
  <c r="AW157" i="28"/>
  <c r="AT39" i="16"/>
  <c r="AL40" i="16"/>
  <c r="BB39" i="16"/>
  <c r="AZ40" i="16"/>
  <c r="AR40" i="16"/>
  <c r="AJ41" i="16"/>
  <c r="AM40" i="16"/>
  <c r="AU39" i="16"/>
  <c r="BC39" i="16"/>
  <c r="AF40" i="16"/>
  <c r="AN39" i="16"/>
  <c r="AV39" i="16"/>
  <c r="AK40" i="16"/>
  <c r="AS39" i="16"/>
  <c r="BA39" i="16"/>
  <c r="AG40" i="16"/>
  <c r="AO39" i="16"/>
  <c r="AW39" i="16"/>
  <c r="AP39" i="16"/>
  <c r="AX39" i="16"/>
  <c r="AH40" i="16"/>
  <c r="AY40" i="16"/>
  <c r="AQ40" i="16"/>
  <c r="AI41" i="16"/>
  <c r="S26" i="15"/>
  <c r="AA26" i="15" s="1"/>
  <c r="T27" i="15"/>
  <c r="AB27" i="15" s="1"/>
  <c r="U26" i="15"/>
  <c r="AC26" i="15" s="1"/>
  <c r="W27" i="15"/>
  <c r="AE27" i="15" s="1"/>
  <c r="V27" i="15"/>
  <c r="AD27" i="15" s="1"/>
  <c r="Y27" i="15"/>
  <c r="AG27" i="15" s="1"/>
  <c r="X27" i="15"/>
  <c r="AF27" i="15" s="1"/>
  <c r="R27" i="15"/>
  <c r="Z27" i="15" s="1"/>
  <c r="AF57" i="31" l="1"/>
  <c r="AV56" i="31"/>
  <c r="AN56" i="31"/>
  <c r="AF57" i="28"/>
  <c r="AN56" i="28"/>
  <c r="AV56" i="28"/>
  <c r="AF58" i="37"/>
  <c r="X59" i="37"/>
  <c r="AG57" i="37"/>
  <c r="Y58" i="37"/>
  <c r="V60" i="37"/>
  <c r="AD59" i="37"/>
  <c r="W58" i="37"/>
  <c r="AE57" i="37"/>
  <c r="T58" i="37"/>
  <c r="AB57" i="37"/>
  <c r="Z56" i="37"/>
  <c r="R57" i="37"/>
  <c r="S59" i="37"/>
  <c r="AA58" i="37"/>
  <c r="AC58" i="37"/>
  <c r="U59" i="37"/>
  <c r="AN158" i="36"/>
  <c r="AV158" i="36"/>
  <c r="AF159" i="36"/>
  <c r="AS158" i="36"/>
  <c r="AK159" i="36"/>
  <c r="BA158" i="36"/>
  <c r="AF57" i="36"/>
  <c r="AN56" i="36"/>
  <c r="AV56" i="36"/>
  <c r="BC57" i="36"/>
  <c r="AM58" i="36"/>
  <c r="AU57" i="36"/>
  <c r="AG57" i="36"/>
  <c r="AO56" i="36"/>
  <c r="AW56" i="36"/>
  <c r="AG159" i="36"/>
  <c r="AW158" i="36"/>
  <c r="AO158" i="36"/>
  <c r="AH57" i="36"/>
  <c r="AP56" i="36"/>
  <c r="AX56" i="36"/>
  <c r="AS57" i="36"/>
  <c r="BA57" i="36"/>
  <c r="AK58" i="36"/>
  <c r="AT56" i="36"/>
  <c r="BB56" i="36"/>
  <c r="AL57" i="36"/>
  <c r="AQ159" i="36"/>
  <c r="AI160" i="36"/>
  <c r="AY159" i="36"/>
  <c r="AX158" i="36"/>
  <c r="AH159" i="36"/>
  <c r="AP158" i="36"/>
  <c r="AQ57" i="36"/>
  <c r="AY57" i="36"/>
  <c r="AI58" i="36"/>
  <c r="AR164" i="36"/>
  <c r="AZ164" i="36"/>
  <c r="AJ165" i="36"/>
  <c r="AR57" i="36"/>
  <c r="AZ57" i="36"/>
  <c r="AJ58" i="36"/>
  <c r="AM160" i="36"/>
  <c r="BC159" i="36"/>
  <c r="AU159" i="36"/>
  <c r="AL159" i="36"/>
  <c r="AT158" i="36"/>
  <c r="BB158" i="36"/>
  <c r="AW159" i="35"/>
  <c r="AO159" i="35"/>
  <c r="AG160" i="35"/>
  <c r="AM57" i="35"/>
  <c r="BC56" i="35"/>
  <c r="AU56" i="35"/>
  <c r="BC160" i="35"/>
  <c r="AU160" i="35"/>
  <c r="AM161" i="35"/>
  <c r="AZ56" i="35"/>
  <c r="AJ57" i="35"/>
  <c r="AR56" i="35"/>
  <c r="AK58" i="35"/>
  <c r="AS57" i="35"/>
  <c r="BA57" i="35"/>
  <c r="BB159" i="35"/>
  <c r="AL160" i="35"/>
  <c r="AT159" i="35"/>
  <c r="AL58" i="35"/>
  <c r="AT57" i="35"/>
  <c r="BB57" i="35"/>
  <c r="AX57" i="35"/>
  <c r="AH58" i="35"/>
  <c r="AP57" i="35"/>
  <c r="AN57" i="35"/>
  <c r="AV57" i="35"/>
  <c r="AF58" i="35"/>
  <c r="AZ159" i="35"/>
  <c r="AJ160" i="35"/>
  <c r="AR159" i="35"/>
  <c r="AW56" i="35"/>
  <c r="AG57" i="35"/>
  <c r="AO56" i="35"/>
  <c r="AY57" i="35"/>
  <c r="AQ57" i="35"/>
  <c r="AI58" i="35"/>
  <c r="AN159" i="35"/>
  <c r="AF160" i="35"/>
  <c r="AV159" i="35"/>
  <c r="AK160" i="35"/>
  <c r="BA159" i="35"/>
  <c r="AS159" i="35"/>
  <c r="AX159" i="35"/>
  <c r="AH160" i="35"/>
  <c r="AP159" i="35"/>
  <c r="AQ178" i="35"/>
  <c r="AI179" i="35"/>
  <c r="AY178" i="35"/>
  <c r="AT160" i="34"/>
  <c r="BB160" i="34"/>
  <c r="AL161" i="34"/>
  <c r="AZ160" i="34"/>
  <c r="AJ161" i="34"/>
  <c r="AR160" i="34"/>
  <c r="BA160" i="34"/>
  <c r="AK161" i="34"/>
  <c r="AS160" i="34"/>
  <c r="AK60" i="34"/>
  <c r="AS59" i="34"/>
  <c r="BA59" i="34"/>
  <c r="AI161" i="34"/>
  <c r="AQ160" i="34"/>
  <c r="AY160" i="34"/>
  <c r="AN57" i="34"/>
  <c r="AF58" i="34"/>
  <c r="AV57" i="34"/>
  <c r="AQ56" i="34"/>
  <c r="AY56" i="34"/>
  <c r="AI57" i="34"/>
  <c r="AM162" i="34"/>
  <c r="AU161" i="34"/>
  <c r="BC161" i="34"/>
  <c r="AG176" i="34"/>
  <c r="AO175" i="34"/>
  <c r="AW175" i="34"/>
  <c r="AT57" i="34"/>
  <c r="AL58" i="34"/>
  <c r="BB57" i="34"/>
  <c r="AZ57" i="34"/>
  <c r="AR57" i="34"/>
  <c r="AJ58" i="34"/>
  <c r="AW56" i="34"/>
  <c r="AO56" i="34"/>
  <c r="AG57" i="34"/>
  <c r="AH193" i="34"/>
  <c r="AP192" i="34"/>
  <c r="AX192" i="34"/>
  <c r="AN160" i="34"/>
  <c r="AF161" i="34"/>
  <c r="AV160" i="34"/>
  <c r="BC57" i="34"/>
  <c r="AM58" i="34"/>
  <c r="AU57" i="34"/>
  <c r="AH58" i="34"/>
  <c r="AX57" i="34"/>
  <c r="AP57" i="34"/>
  <c r="AL58" i="33"/>
  <c r="BB57" i="33"/>
  <c r="AT57" i="33"/>
  <c r="AF160" i="33"/>
  <c r="AN159" i="33"/>
  <c r="AV159" i="33"/>
  <c r="AH159" i="33"/>
  <c r="AX158" i="33"/>
  <c r="AP158" i="33"/>
  <c r="AY57" i="33"/>
  <c r="AI58" i="33"/>
  <c r="AQ57" i="33"/>
  <c r="AS158" i="33"/>
  <c r="AK159" i="33"/>
  <c r="BA158" i="33"/>
  <c r="AU158" i="33"/>
  <c r="AM159" i="33"/>
  <c r="BC158" i="33"/>
  <c r="AX56" i="33"/>
  <c r="AH57" i="33"/>
  <c r="AP56" i="33"/>
  <c r="AN56" i="33"/>
  <c r="AF57" i="33"/>
  <c r="AV56" i="33"/>
  <c r="AR158" i="33"/>
  <c r="AJ159" i="33"/>
  <c r="AZ158" i="33"/>
  <c r="AG159" i="33"/>
  <c r="AW158" i="33"/>
  <c r="AO158" i="33"/>
  <c r="AI159" i="33"/>
  <c r="AQ158" i="33"/>
  <c r="AY158" i="33"/>
  <c r="AO56" i="33"/>
  <c r="AW56" i="33"/>
  <c r="AG57" i="33"/>
  <c r="BA57" i="33"/>
  <c r="AK58" i="33"/>
  <c r="AS57" i="33"/>
  <c r="AZ56" i="33"/>
  <c r="AJ57" i="33"/>
  <c r="AR56" i="33"/>
  <c r="AT159" i="33"/>
  <c r="AL160" i="33"/>
  <c r="BB159" i="33"/>
  <c r="AM58" i="33"/>
  <c r="BC57" i="33"/>
  <c r="AU57" i="33"/>
  <c r="AU159" i="32"/>
  <c r="AM160" i="32"/>
  <c r="BC159" i="32"/>
  <c r="AL159" i="32"/>
  <c r="AT158" i="32"/>
  <c r="BB158" i="32"/>
  <c r="AV158" i="32"/>
  <c r="AF159" i="32"/>
  <c r="AN158" i="32"/>
  <c r="AG159" i="32"/>
  <c r="AO158" i="32"/>
  <c r="AW158" i="32"/>
  <c r="AQ57" i="32"/>
  <c r="AY57" i="32"/>
  <c r="AI58" i="32"/>
  <c r="AH159" i="32"/>
  <c r="AP158" i="32"/>
  <c r="AX158" i="32"/>
  <c r="AS56" i="32"/>
  <c r="BA56" i="32"/>
  <c r="AK57" i="32"/>
  <c r="AJ160" i="32"/>
  <c r="AZ159" i="32"/>
  <c r="AR159" i="32"/>
  <c r="AR57" i="32"/>
  <c r="AZ57" i="32"/>
  <c r="AJ58" i="32"/>
  <c r="BC56" i="32"/>
  <c r="AM57" i="32"/>
  <c r="AU56" i="32"/>
  <c r="AF58" i="32"/>
  <c r="AN57" i="32"/>
  <c r="AV57" i="32"/>
  <c r="AP57" i="32"/>
  <c r="AX57" i="32"/>
  <c r="AH58" i="32"/>
  <c r="BB58" i="32"/>
  <c r="AL59" i="32"/>
  <c r="AT58" i="32"/>
  <c r="AI161" i="32"/>
  <c r="AY160" i="32"/>
  <c r="AQ160" i="32"/>
  <c r="AK160" i="32"/>
  <c r="AS159" i="32"/>
  <c r="BA159" i="32"/>
  <c r="AG58" i="32"/>
  <c r="AO57" i="32"/>
  <c r="AW57" i="32"/>
  <c r="AR159" i="31"/>
  <c r="AJ160" i="31"/>
  <c r="AZ159" i="31"/>
  <c r="AM59" i="31"/>
  <c r="BC58" i="31"/>
  <c r="AU58" i="31"/>
  <c r="AF159" i="31"/>
  <c r="AN158" i="31"/>
  <c r="AV158" i="31"/>
  <c r="AH73" i="31"/>
  <c r="AX72" i="31"/>
  <c r="AP72" i="31"/>
  <c r="BA158" i="31"/>
  <c r="AS158" i="31"/>
  <c r="AK159" i="31"/>
  <c r="AP159" i="31"/>
  <c r="AX159" i="31"/>
  <c r="AH160" i="31"/>
  <c r="AQ159" i="31"/>
  <c r="AY159" i="31"/>
  <c r="AI160" i="31"/>
  <c r="AY58" i="31"/>
  <c r="AQ58" i="31"/>
  <c r="AI59" i="31"/>
  <c r="AS80" i="31"/>
  <c r="BA80" i="31"/>
  <c r="AK81" i="31"/>
  <c r="AZ58" i="31"/>
  <c r="AJ59" i="31"/>
  <c r="AR58" i="31"/>
  <c r="AO158" i="31"/>
  <c r="AW158" i="31"/>
  <c r="AG159" i="31"/>
  <c r="BB160" i="31"/>
  <c r="AL161" i="31"/>
  <c r="AT160" i="31"/>
  <c r="BC158" i="31"/>
  <c r="AM159" i="31"/>
  <c r="AU158" i="31"/>
  <c r="AW57" i="31"/>
  <c r="AG58" i="31"/>
  <c r="AO57" i="31"/>
  <c r="AL59" i="31"/>
  <c r="AT58" i="31"/>
  <c r="BB58" i="31"/>
  <c r="AW56" i="30"/>
  <c r="AG57" i="30"/>
  <c r="AO56" i="30"/>
  <c r="AU56" i="30"/>
  <c r="BC56" i="30"/>
  <c r="AM57" i="30"/>
  <c r="AV160" i="30"/>
  <c r="AF161" i="30"/>
  <c r="AN160" i="30"/>
  <c r="AQ158" i="30"/>
  <c r="AY158" i="30"/>
  <c r="AI159" i="30"/>
  <c r="AI58" i="30"/>
  <c r="AQ57" i="30"/>
  <c r="AY57" i="30"/>
  <c r="AG161" i="30"/>
  <c r="AO160" i="30"/>
  <c r="AW160" i="30"/>
  <c r="AX57" i="30"/>
  <c r="AP57" i="30"/>
  <c r="AH58" i="30"/>
  <c r="BC158" i="30"/>
  <c r="AM159" i="30"/>
  <c r="AU158" i="30"/>
  <c r="AV56" i="30"/>
  <c r="AN56" i="30"/>
  <c r="AF57" i="30"/>
  <c r="AL159" i="30"/>
  <c r="BB158" i="30"/>
  <c r="AT158" i="30"/>
  <c r="AR158" i="30"/>
  <c r="AZ158" i="30"/>
  <c r="AJ159" i="30"/>
  <c r="AX160" i="30"/>
  <c r="AH161" i="30"/>
  <c r="AP160" i="30"/>
  <c r="AK58" i="30"/>
  <c r="AS57" i="30"/>
  <c r="BA57" i="30"/>
  <c r="BA158" i="30"/>
  <c r="AK159" i="30"/>
  <c r="AS158" i="30"/>
  <c r="AL58" i="30"/>
  <c r="BB57" i="30"/>
  <c r="AT57" i="30"/>
  <c r="AJ58" i="30"/>
  <c r="AZ57" i="30"/>
  <c r="AR57" i="30"/>
  <c r="AK57" i="29"/>
  <c r="BA56" i="29"/>
  <c r="AS56" i="29"/>
  <c r="BA159" i="29"/>
  <c r="AK160" i="29"/>
  <c r="AS159" i="29"/>
  <c r="AR56" i="29"/>
  <c r="AJ57" i="29"/>
  <c r="AZ56" i="29"/>
  <c r="AN158" i="29"/>
  <c r="AV158" i="29"/>
  <c r="AF159" i="29"/>
  <c r="AL57" i="29"/>
  <c r="AT56" i="29"/>
  <c r="BB56" i="29"/>
  <c r="AG161" i="29"/>
  <c r="AO160" i="29"/>
  <c r="AW160" i="29"/>
  <c r="AU57" i="29"/>
  <c r="BC57" i="29"/>
  <c r="AM58" i="29"/>
  <c r="AX56" i="29"/>
  <c r="AH57" i="29"/>
  <c r="AP56" i="29"/>
  <c r="BB158" i="29"/>
  <c r="AL159" i="29"/>
  <c r="AT158" i="29"/>
  <c r="AY158" i="29"/>
  <c r="AI159" i="29"/>
  <c r="AQ158" i="29"/>
  <c r="AW56" i="29"/>
  <c r="AO56" i="29"/>
  <c r="AG57" i="29"/>
  <c r="AI57" i="29"/>
  <c r="AQ56" i="29"/>
  <c r="AY56" i="29"/>
  <c r="AH160" i="29"/>
  <c r="AP159" i="29"/>
  <c r="AX159" i="29"/>
  <c r="BC177" i="29"/>
  <c r="AM178" i="29"/>
  <c r="AU177" i="29"/>
  <c r="AZ158" i="29"/>
  <c r="AJ159" i="29"/>
  <c r="AR158" i="29"/>
  <c r="AF57" i="29"/>
  <c r="AV56" i="29"/>
  <c r="AN56" i="29"/>
  <c r="AG57" i="28"/>
  <c r="AO56" i="28"/>
  <c r="AW56" i="28"/>
  <c r="AM75" i="28"/>
  <c r="AU74" i="28"/>
  <c r="BC74" i="28"/>
  <c r="AF160" i="28"/>
  <c r="AN159" i="28"/>
  <c r="AV159" i="28"/>
  <c r="AG159" i="28"/>
  <c r="AW158" i="28"/>
  <c r="AO158" i="28"/>
  <c r="AS158" i="28"/>
  <c r="AK159" i="28"/>
  <c r="BA158" i="28"/>
  <c r="AQ160" i="28"/>
  <c r="AI161" i="28"/>
  <c r="AY160" i="28"/>
  <c r="BC161" i="28"/>
  <c r="AU161" i="28"/>
  <c r="AM162" i="28"/>
  <c r="AR161" i="28"/>
  <c r="AJ162" i="28"/>
  <c r="AZ161" i="28"/>
  <c r="AY57" i="28"/>
  <c r="AQ57" i="28"/>
  <c r="AI58" i="28"/>
  <c r="BB58" i="28"/>
  <c r="AL59" i="28"/>
  <c r="AT58" i="28"/>
  <c r="AH58" i="28"/>
  <c r="AP57" i="28"/>
  <c r="AX57" i="28"/>
  <c r="AZ57" i="28"/>
  <c r="AJ58" i="28"/>
  <c r="AR57" i="28"/>
  <c r="AT158" i="28"/>
  <c r="BB158" i="28"/>
  <c r="AL159" i="28"/>
  <c r="AH159" i="28"/>
  <c r="AP158" i="28"/>
  <c r="AX158" i="28"/>
  <c r="AK103" i="28"/>
  <c r="AS102" i="28"/>
  <c r="BA102" i="28"/>
  <c r="AN40" i="16"/>
  <c r="AF41" i="16"/>
  <c r="AV40" i="16"/>
  <c r="AY41" i="16"/>
  <c r="AQ41" i="16"/>
  <c r="AI42" i="16"/>
  <c r="AP40" i="16"/>
  <c r="AH41" i="16"/>
  <c r="AX40" i="16"/>
  <c r="AU40" i="16"/>
  <c r="BC40" i="16"/>
  <c r="AM41" i="16"/>
  <c r="AT40" i="16"/>
  <c r="BB40" i="16"/>
  <c r="AL41" i="16"/>
  <c r="AZ41" i="16"/>
  <c r="AR41" i="16"/>
  <c r="AJ42" i="16"/>
  <c r="AW40" i="16"/>
  <c r="AG41" i="16"/>
  <c r="AO40" i="16"/>
  <c r="AS40" i="16"/>
  <c r="BA40" i="16"/>
  <c r="AK41" i="16"/>
  <c r="R28" i="15"/>
  <c r="Z28" i="15" s="1"/>
  <c r="W28" i="15"/>
  <c r="AE28" i="15" s="1"/>
  <c r="X28" i="15"/>
  <c r="AF28" i="15" s="1"/>
  <c r="U27" i="15"/>
  <c r="AC27" i="15" s="1"/>
  <c r="Y28" i="15"/>
  <c r="AG28" i="15" s="1"/>
  <c r="T28" i="15"/>
  <c r="AB28" i="15" s="1"/>
  <c r="S27" i="15"/>
  <c r="AA27" i="15" s="1"/>
  <c r="V28" i="15"/>
  <c r="AD28" i="15" s="1"/>
  <c r="AF58" i="28" l="1"/>
  <c r="AV57" i="28"/>
  <c r="AN57" i="28"/>
  <c r="AN57" i="31"/>
  <c r="AV57" i="31"/>
  <c r="AF58" i="31"/>
  <c r="AB58" i="37"/>
  <c r="T59" i="37"/>
  <c r="W59" i="37"/>
  <c r="AE58" i="37"/>
  <c r="AA59" i="37"/>
  <c r="S60" i="37"/>
  <c r="R58" i="37"/>
  <c r="Z57" i="37"/>
  <c r="V61" i="37"/>
  <c r="AD60" i="37"/>
  <c r="U60" i="37"/>
  <c r="AC59" i="37"/>
  <c r="Y59" i="37"/>
  <c r="AG58" i="37"/>
  <c r="X60" i="37"/>
  <c r="AF59" i="37"/>
  <c r="AL160" i="36"/>
  <c r="AT159" i="36"/>
  <c r="BB159" i="36"/>
  <c r="AQ58" i="36"/>
  <c r="AY58" i="36"/>
  <c r="AI59" i="36"/>
  <c r="AX159" i="36"/>
  <c r="AH160" i="36"/>
  <c r="AP159" i="36"/>
  <c r="AM161" i="36"/>
  <c r="BC160" i="36"/>
  <c r="AU160" i="36"/>
  <c r="AH58" i="36"/>
  <c r="AP57" i="36"/>
  <c r="AX57" i="36"/>
  <c r="AF58" i="36"/>
  <c r="AN57" i="36"/>
  <c r="AV57" i="36"/>
  <c r="AR58" i="36"/>
  <c r="AZ58" i="36"/>
  <c r="AJ59" i="36"/>
  <c r="BC58" i="36"/>
  <c r="AM59" i="36"/>
  <c r="AU58" i="36"/>
  <c r="AY160" i="36"/>
  <c r="AI161" i="36"/>
  <c r="AQ160" i="36"/>
  <c r="AS159" i="36"/>
  <c r="AK160" i="36"/>
  <c r="BA159" i="36"/>
  <c r="AG160" i="36"/>
  <c r="AO159" i="36"/>
  <c r="AW159" i="36"/>
  <c r="AS58" i="36"/>
  <c r="BA58" i="36"/>
  <c r="AK59" i="36"/>
  <c r="AR165" i="36"/>
  <c r="AZ165" i="36"/>
  <c r="AJ166" i="36"/>
  <c r="AT57" i="36"/>
  <c r="BB57" i="36"/>
  <c r="AL58" i="36"/>
  <c r="AF160" i="36"/>
  <c r="AN159" i="36"/>
  <c r="AV159" i="36"/>
  <c r="AG58" i="36"/>
  <c r="AO57" i="36"/>
  <c r="AW57" i="36"/>
  <c r="AQ179" i="35"/>
  <c r="AY179" i="35"/>
  <c r="AI180" i="35"/>
  <c r="AX58" i="35"/>
  <c r="AH59" i="35"/>
  <c r="AP58" i="35"/>
  <c r="AZ57" i="35"/>
  <c r="AJ58" i="35"/>
  <c r="AR57" i="35"/>
  <c r="BC161" i="35"/>
  <c r="AM162" i="35"/>
  <c r="AU161" i="35"/>
  <c r="AY58" i="35"/>
  <c r="AQ58" i="35"/>
  <c r="AI59" i="35"/>
  <c r="AH161" i="35"/>
  <c r="AP160" i="35"/>
  <c r="AX160" i="35"/>
  <c r="AW57" i="35"/>
  <c r="AG58" i="35"/>
  <c r="AO57" i="35"/>
  <c r="AL59" i="35"/>
  <c r="AT58" i="35"/>
  <c r="BB58" i="35"/>
  <c r="AZ160" i="35"/>
  <c r="AJ161" i="35"/>
  <c r="AR160" i="35"/>
  <c r="AS160" i="35"/>
  <c r="BA160" i="35"/>
  <c r="AK161" i="35"/>
  <c r="AM58" i="35"/>
  <c r="BC57" i="35"/>
  <c r="AU57" i="35"/>
  <c r="AN58" i="35"/>
  <c r="AV58" i="35"/>
  <c r="AF59" i="35"/>
  <c r="AG161" i="35"/>
  <c r="AW160" i="35"/>
  <c r="AO160" i="35"/>
  <c r="AN160" i="35"/>
  <c r="AV160" i="35"/>
  <c r="AF161" i="35"/>
  <c r="AL161" i="35"/>
  <c r="BB160" i="35"/>
  <c r="AT160" i="35"/>
  <c r="AK59" i="35"/>
  <c r="AS58" i="35"/>
  <c r="BA58" i="35"/>
  <c r="AG58" i="34"/>
  <c r="AW57" i="34"/>
  <c r="AO57" i="34"/>
  <c r="AH59" i="34"/>
  <c r="AX58" i="34"/>
  <c r="AP58" i="34"/>
  <c r="AM163" i="34"/>
  <c r="BC162" i="34"/>
  <c r="AU162" i="34"/>
  <c r="AK61" i="34"/>
  <c r="AS60" i="34"/>
  <c r="BA60" i="34"/>
  <c r="BA161" i="34"/>
  <c r="AK162" i="34"/>
  <c r="AS161" i="34"/>
  <c r="AZ58" i="34"/>
  <c r="AR58" i="34"/>
  <c r="AJ59" i="34"/>
  <c r="BC58" i="34"/>
  <c r="AU58" i="34"/>
  <c r="AM59" i="34"/>
  <c r="AN161" i="34"/>
  <c r="AV161" i="34"/>
  <c r="AF162" i="34"/>
  <c r="AT58" i="34"/>
  <c r="AL59" i="34"/>
  <c r="BB58" i="34"/>
  <c r="AN58" i="34"/>
  <c r="AF59" i="34"/>
  <c r="AV58" i="34"/>
  <c r="AZ161" i="34"/>
  <c r="AJ162" i="34"/>
  <c r="AR161" i="34"/>
  <c r="AL162" i="34"/>
  <c r="AT161" i="34"/>
  <c r="BB161" i="34"/>
  <c r="AQ57" i="34"/>
  <c r="AY57" i="34"/>
  <c r="AI58" i="34"/>
  <c r="AX193" i="34"/>
  <c r="AP193" i="34"/>
  <c r="AH194" i="34"/>
  <c r="AG177" i="34"/>
  <c r="AW176" i="34"/>
  <c r="AO176" i="34"/>
  <c r="AY161" i="34"/>
  <c r="AI162" i="34"/>
  <c r="AQ161" i="34"/>
  <c r="AH160" i="33"/>
  <c r="AP159" i="33"/>
  <c r="AX159" i="33"/>
  <c r="AX57" i="33"/>
  <c r="AP57" i="33"/>
  <c r="AH58" i="33"/>
  <c r="AO57" i="33"/>
  <c r="AW57" i="33"/>
  <c r="AG58" i="33"/>
  <c r="AZ57" i="33"/>
  <c r="AJ58" i="33"/>
  <c r="AR57" i="33"/>
  <c r="AU159" i="33"/>
  <c r="AM160" i="33"/>
  <c r="BC159" i="33"/>
  <c r="AN57" i="33"/>
  <c r="AF58" i="33"/>
  <c r="AV57" i="33"/>
  <c r="AG160" i="33"/>
  <c r="AO159" i="33"/>
  <c r="AW159" i="33"/>
  <c r="AF161" i="33"/>
  <c r="AN160" i="33"/>
  <c r="AV160" i="33"/>
  <c r="AM59" i="33"/>
  <c r="BC58" i="33"/>
  <c r="AU58" i="33"/>
  <c r="AI160" i="33"/>
  <c r="AY159" i="33"/>
  <c r="AQ159" i="33"/>
  <c r="AT160" i="33"/>
  <c r="AL161" i="33"/>
  <c r="BB160" i="33"/>
  <c r="BA58" i="33"/>
  <c r="AK59" i="33"/>
  <c r="AS58" i="33"/>
  <c r="AR159" i="33"/>
  <c r="AJ160" i="33"/>
  <c r="AZ159" i="33"/>
  <c r="AS159" i="33"/>
  <c r="BA159" i="33"/>
  <c r="AK160" i="33"/>
  <c r="AY58" i="33"/>
  <c r="AQ58" i="33"/>
  <c r="AI59" i="33"/>
  <c r="AL59" i="33"/>
  <c r="BB58" i="33"/>
  <c r="AT58" i="33"/>
  <c r="AP58" i="32"/>
  <c r="AX58" i="32"/>
  <c r="AH59" i="32"/>
  <c r="AS57" i="32"/>
  <c r="BA57" i="32"/>
  <c r="AK58" i="32"/>
  <c r="AW159" i="32"/>
  <c r="AO159" i="32"/>
  <c r="AG160" i="32"/>
  <c r="AV159" i="32"/>
  <c r="AN159" i="32"/>
  <c r="AF160" i="32"/>
  <c r="BC57" i="32"/>
  <c r="AM58" i="32"/>
  <c r="AU57" i="32"/>
  <c r="AI162" i="32"/>
  <c r="AQ161" i="32"/>
  <c r="AY161" i="32"/>
  <c r="AX159" i="32"/>
  <c r="AH160" i="32"/>
  <c r="AP159" i="32"/>
  <c r="AL160" i="32"/>
  <c r="AT159" i="32"/>
  <c r="BB159" i="32"/>
  <c r="AJ161" i="32"/>
  <c r="AZ160" i="32"/>
  <c r="AR160" i="32"/>
  <c r="AF59" i="32"/>
  <c r="AN58" i="32"/>
  <c r="AV58" i="32"/>
  <c r="AR58" i="32"/>
  <c r="AZ58" i="32"/>
  <c r="AJ59" i="32"/>
  <c r="AG59" i="32"/>
  <c r="AO58" i="32"/>
  <c r="AW58" i="32"/>
  <c r="BB59" i="32"/>
  <c r="AL60" i="32"/>
  <c r="AT59" i="32"/>
  <c r="AU160" i="32"/>
  <c r="BC160" i="32"/>
  <c r="AM161" i="32"/>
  <c r="BA160" i="32"/>
  <c r="AS160" i="32"/>
  <c r="AK161" i="32"/>
  <c r="AQ58" i="32"/>
  <c r="AY58" i="32"/>
  <c r="AI59" i="32"/>
  <c r="AQ160" i="31"/>
  <c r="AY160" i="31"/>
  <c r="AI161" i="31"/>
  <c r="AL60" i="31"/>
  <c r="AT59" i="31"/>
  <c r="BB59" i="31"/>
  <c r="AH74" i="31"/>
  <c r="AX73" i="31"/>
  <c r="AP73" i="31"/>
  <c r="AO159" i="31"/>
  <c r="AG160" i="31"/>
  <c r="AW159" i="31"/>
  <c r="AP160" i="31"/>
  <c r="AX160" i="31"/>
  <c r="AH161" i="31"/>
  <c r="AW58" i="31"/>
  <c r="AG59" i="31"/>
  <c r="AO58" i="31"/>
  <c r="AZ59" i="31"/>
  <c r="AJ60" i="31"/>
  <c r="AR59" i="31"/>
  <c r="AF160" i="31"/>
  <c r="AN159" i="31"/>
  <c r="AV159" i="31"/>
  <c r="AS81" i="31"/>
  <c r="BA81" i="31"/>
  <c r="AK82" i="31"/>
  <c r="BA159" i="31"/>
  <c r="AS159" i="31"/>
  <c r="AK160" i="31"/>
  <c r="BC159" i="31"/>
  <c r="AM160" i="31"/>
  <c r="AU159" i="31"/>
  <c r="AY59" i="31"/>
  <c r="AQ59" i="31"/>
  <c r="AI60" i="31"/>
  <c r="AM60" i="31"/>
  <c r="BC59" i="31"/>
  <c r="AU59" i="31"/>
  <c r="BB161" i="31"/>
  <c r="AL162" i="31"/>
  <c r="AT161" i="31"/>
  <c r="AR160" i="31"/>
  <c r="AJ161" i="31"/>
  <c r="AZ160" i="31"/>
  <c r="AI160" i="30"/>
  <c r="AQ159" i="30"/>
  <c r="AY159" i="30"/>
  <c r="AJ59" i="30"/>
  <c r="AZ58" i="30"/>
  <c r="AR58" i="30"/>
  <c r="AV161" i="30"/>
  <c r="AF162" i="30"/>
  <c r="AN161" i="30"/>
  <c r="AX161" i="30"/>
  <c r="AH162" i="30"/>
  <c r="AP161" i="30"/>
  <c r="AX58" i="30"/>
  <c r="AP58" i="30"/>
  <c r="AH59" i="30"/>
  <c r="AL160" i="30"/>
  <c r="AT159" i="30"/>
  <c r="BB159" i="30"/>
  <c r="AV57" i="30"/>
  <c r="AN57" i="30"/>
  <c r="AF58" i="30"/>
  <c r="AL59" i="30"/>
  <c r="BB58" i="30"/>
  <c r="AT58" i="30"/>
  <c r="AU57" i="30"/>
  <c r="BC57" i="30"/>
  <c r="AM58" i="30"/>
  <c r="AS159" i="30"/>
  <c r="BA159" i="30"/>
  <c r="AK160" i="30"/>
  <c r="AW161" i="30"/>
  <c r="AG162" i="30"/>
  <c r="AO161" i="30"/>
  <c r="AW57" i="30"/>
  <c r="AG58" i="30"/>
  <c r="AO57" i="30"/>
  <c r="BC159" i="30"/>
  <c r="AU159" i="30"/>
  <c r="AM160" i="30"/>
  <c r="AR159" i="30"/>
  <c r="AZ159" i="30"/>
  <c r="AJ160" i="30"/>
  <c r="AK59" i="30"/>
  <c r="AS58" i="30"/>
  <c r="BA58" i="30"/>
  <c r="AI59" i="30"/>
  <c r="AQ58" i="30"/>
  <c r="AY58" i="30"/>
  <c r="AW57" i="29"/>
  <c r="AG58" i="29"/>
  <c r="AO57" i="29"/>
  <c r="AZ159" i="29"/>
  <c r="AJ160" i="29"/>
  <c r="AR159" i="29"/>
  <c r="AX57" i="29"/>
  <c r="AH58" i="29"/>
  <c r="AP57" i="29"/>
  <c r="AF58" i="29"/>
  <c r="AN57" i="29"/>
  <c r="AV57" i="29"/>
  <c r="AR57" i="29"/>
  <c r="AJ58" i="29"/>
  <c r="AZ57" i="29"/>
  <c r="BA160" i="29"/>
  <c r="AK161" i="29"/>
  <c r="AS160" i="29"/>
  <c r="AI58" i="29"/>
  <c r="AQ57" i="29"/>
  <c r="AY57" i="29"/>
  <c r="AU58" i="29"/>
  <c r="BC58" i="29"/>
  <c r="AM59" i="29"/>
  <c r="BC178" i="29"/>
  <c r="AM179" i="29"/>
  <c r="AU178" i="29"/>
  <c r="AT159" i="29"/>
  <c r="BB159" i="29"/>
  <c r="AL160" i="29"/>
  <c r="AN159" i="29"/>
  <c r="AV159" i="29"/>
  <c r="AF160" i="29"/>
  <c r="AY159" i="29"/>
  <c r="AI160" i="29"/>
  <c r="AQ159" i="29"/>
  <c r="AG162" i="29"/>
  <c r="AO161" i="29"/>
  <c r="AW161" i="29"/>
  <c r="AH161" i="29"/>
  <c r="AP160" i="29"/>
  <c r="AX160" i="29"/>
  <c r="AL58" i="29"/>
  <c r="AT57" i="29"/>
  <c r="BB57" i="29"/>
  <c r="AK58" i="29"/>
  <c r="AS57" i="29"/>
  <c r="BA57" i="29"/>
  <c r="AF161" i="28"/>
  <c r="AN160" i="28"/>
  <c r="AV160" i="28"/>
  <c r="AZ58" i="28"/>
  <c r="AR58" i="28"/>
  <c r="AJ59" i="28"/>
  <c r="AQ161" i="28"/>
  <c r="AI162" i="28"/>
  <c r="AY161" i="28"/>
  <c r="AG160" i="28"/>
  <c r="AO159" i="28"/>
  <c r="AW159" i="28"/>
  <c r="AH160" i="28"/>
  <c r="AP159" i="28"/>
  <c r="AX159" i="28"/>
  <c r="AM76" i="28"/>
  <c r="AU75" i="28"/>
  <c r="BC75" i="28"/>
  <c r="AR162" i="28"/>
  <c r="AZ162" i="28"/>
  <c r="AJ163" i="28"/>
  <c r="AK104" i="28"/>
  <c r="AS103" i="28"/>
  <c r="BA103" i="28"/>
  <c r="AL60" i="28"/>
  <c r="AT59" i="28"/>
  <c r="BB59" i="28"/>
  <c r="AQ58" i="28"/>
  <c r="AY58" i="28"/>
  <c r="AI59" i="28"/>
  <c r="BC162" i="28"/>
  <c r="AU162" i="28"/>
  <c r="AM163" i="28"/>
  <c r="AH59" i="28"/>
  <c r="AP58" i="28"/>
  <c r="AX58" i="28"/>
  <c r="AT159" i="28"/>
  <c r="BB159" i="28"/>
  <c r="AL160" i="28"/>
  <c r="AS159" i="28"/>
  <c r="AK160" i="28"/>
  <c r="BA159" i="28"/>
  <c r="AW57" i="28"/>
  <c r="AG58" i="28"/>
  <c r="AO57" i="28"/>
  <c r="AU41" i="16"/>
  <c r="BC41" i="16"/>
  <c r="AM42" i="16"/>
  <c r="AX41" i="16"/>
  <c r="AH42" i="16"/>
  <c r="AP41" i="16"/>
  <c r="AZ42" i="16"/>
  <c r="AJ43" i="16"/>
  <c r="AR42" i="16"/>
  <c r="AS41" i="16"/>
  <c r="BA41" i="16"/>
  <c r="AK42" i="16"/>
  <c r="AY42" i="16"/>
  <c r="AQ42" i="16"/>
  <c r="AI43" i="16"/>
  <c r="AN41" i="16"/>
  <c r="AF42" i="16"/>
  <c r="AV41" i="16"/>
  <c r="AG42" i="16"/>
  <c r="AO41" i="16"/>
  <c r="AW41" i="16"/>
  <c r="AL42" i="16"/>
  <c r="AT41" i="16"/>
  <c r="BB41" i="16"/>
  <c r="U28" i="15"/>
  <c r="AC28" i="15" s="1"/>
  <c r="V29" i="15"/>
  <c r="AD29" i="15" s="1"/>
  <c r="X29" i="15"/>
  <c r="AF29" i="15" s="1"/>
  <c r="S28" i="15"/>
  <c r="AA28" i="15" s="1"/>
  <c r="W29" i="15"/>
  <c r="AE29" i="15" s="1"/>
  <c r="T29" i="15"/>
  <c r="AB29" i="15" s="1"/>
  <c r="Y29" i="15"/>
  <c r="AG29" i="15" s="1"/>
  <c r="R29" i="15"/>
  <c r="Z29" i="15" s="1"/>
  <c r="AF59" i="31" l="1"/>
  <c r="AN58" i="31"/>
  <c r="AV58" i="31"/>
  <c r="AN58" i="28"/>
  <c r="AF59" i="28"/>
  <c r="AV58" i="28"/>
  <c r="U61" i="37"/>
  <c r="AC60" i="37"/>
  <c r="V62" i="37"/>
  <c r="AD61" i="37"/>
  <c r="Y60" i="37"/>
  <c r="AG59" i="37"/>
  <c r="S61" i="37"/>
  <c r="AA60" i="37"/>
  <c r="AF60" i="37"/>
  <c r="X61" i="37"/>
  <c r="AE59" i="37"/>
  <c r="W60" i="37"/>
  <c r="Z58" i="37"/>
  <c r="R59" i="37"/>
  <c r="AB59" i="37"/>
  <c r="T60" i="37"/>
  <c r="AG59" i="36"/>
  <c r="AO58" i="36"/>
  <c r="AW58" i="36"/>
  <c r="AM162" i="36"/>
  <c r="BC161" i="36"/>
  <c r="AU161" i="36"/>
  <c r="AR59" i="36"/>
  <c r="AZ59" i="36"/>
  <c r="AJ60" i="36"/>
  <c r="AX160" i="36"/>
  <c r="AH161" i="36"/>
  <c r="AP160" i="36"/>
  <c r="AF161" i="36"/>
  <c r="AN160" i="36"/>
  <c r="AV160" i="36"/>
  <c r="AG161" i="36"/>
  <c r="AO160" i="36"/>
  <c r="AW160" i="36"/>
  <c r="AT58" i="36"/>
  <c r="BB58" i="36"/>
  <c r="AL59" i="36"/>
  <c r="AQ59" i="36"/>
  <c r="AY59" i="36"/>
  <c r="AI60" i="36"/>
  <c r="AS160" i="36"/>
  <c r="AK161" i="36"/>
  <c r="BA160" i="36"/>
  <c r="AF59" i="36"/>
  <c r="AN58" i="36"/>
  <c r="AV58" i="36"/>
  <c r="AR166" i="36"/>
  <c r="AZ166" i="36"/>
  <c r="AJ167" i="36"/>
  <c r="AS59" i="36"/>
  <c r="BA59" i="36"/>
  <c r="AK60" i="36"/>
  <c r="BC59" i="36"/>
  <c r="AM60" i="36"/>
  <c r="AU59" i="36"/>
  <c r="AY161" i="36"/>
  <c r="AI162" i="36"/>
  <c r="AQ161" i="36"/>
  <c r="AH59" i="36"/>
  <c r="AP58" i="36"/>
  <c r="AX58" i="36"/>
  <c r="AL161" i="36"/>
  <c r="AT160" i="36"/>
  <c r="BB160" i="36"/>
  <c r="BC162" i="35"/>
  <c r="AU162" i="35"/>
  <c r="AM163" i="35"/>
  <c r="AL60" i="35"/>
  <c r="AT59" i="35"/>
  <c r="BB59" i="35"/>
  <c r="AW58" i="35"/>
  <c r="AG59" i="35"/>
  <c r="AO58" i="35"/>
  <c r="AZ58" i="35"/>
  <c r="AJ59" i="35"/>
  <c r="AR58" i="35"/>
  <c r="AK60" i="35"/>
  <c r="AS59" i="35"/>
  <c r="BA59" i="35"/>
  <c r="BB161" i="35"/>
  <c r="AT161" i="35"/>
  <c r="AL162" i="35"/>
  <c r="AM59" i="35"/>
  <c r="BC58" i="35"/>
  <c r="AU58" i="35"/>
  <c r="AN59" i="35"/>
  <c r="AV59" i="35"/>
  <c r="AF60" i="35"/>
  <c r="AX59" i="35"/>
  <c r="AH60" i="35"/>
  <c r="AP59" i="35"/>
  <c r="AN161" i="35"/>
  <c r="AV161" i="35"/>
  <c r="AF162" i="35"/>
  <c r="AY59" i="35"/>
  <c r="AQ59" i="35"/>
  <c r="AI60" i="35"/>
  <c r="AZ161" i="35"/>
  <c r="AJ162" i="35"/>
  <c r="AR161" i="35"/>
  <c r="AK162" i="35"/>
  <c r="AS161" i="35"/>
  <c r="BA161" i="35"/>
  <c r="AX161" i="35"/>
  <c r="AH162" i="35"/>
  <c r="AP161" i="35"/>
  <c r="AQ180" i="35"/>
  <c r="AI181" i="35"/>
  <c r="AY180" i="35"/>
  <c r="AW161" i="35"/>
  <c r="AG162" i="35"/>
  <c r="AO161" i="35"/>
  <c r="AQ162" i="34"/>
  <c r="AY162" i="34"/>
  <c r="AI163" i="34"/>
  <c r="BB162" i="34"/>
  <c r="AL163" i="34"/>
  <c r="AT162" i="34"/>
  <c r="AK62" i="34"/>
  <c r="BA61" i="34"/>
  <c r="AS61" i="34"/>
  <c r="AG178" i="34"/>
  <c r="AO177" i="34"/>
  <c r="AW177" i="34"/>
  <c r="AX194" i="34"/>
  <c r="AH195" i="34"/>
  <c r="AP194" i="34"/>
  <c r="AZ59" i="34"/>
  <c r="AR59" i="34"/>
  <c r="AJ60" i="34"/>
  <c r="BC59" i="34"/>
  <c r="AM60" i="34"/>
  <c r="AU59" i="34"/>
  <c r="AM164" i="34"/>
  <c r="AU163" i="34"/>
  <c r="BC163" i="34"/>
  <c r="AN59" i="34"/>
  <c r="AV59" i="34"/>
  <c r="AF60" i="34"/>
  <c r="AN162" i="34"/>
  <c r="AF163" i="34"/>
  <c r="AV162" i="34"/>
  <c r="AZ162" i="34"/>
  <c r="AJ163" i="34"/>
  <c r="AR162" i="34"/>
  <c r="AQ58" i="34"/>
  <c r="AY58" i="34"/>
  <c r="AI59" i="34"/>
  <c r="AH60" i="34"/>
  <c r="AX59" i="34"/>
  <c r="AP59" i="34"/>
  <c r="AT59" i="34"/>
  <c r="AL60" i="34"/>
  <c r="BB59" i="34"/>
  <c r="BA162" i="34"/>
  <c r="AK163" i="34"/>
  <c r="AS162" i="34"/>
  <c r="AG59" i="34"/>
  <c r="AW58" i="34"/>
  <c r="AO58" i="34"/>
  <c r="AF162" i="33"/>
  <c r="AN161" i="33"/>
  <c r="AV161" i="33"/>
  <c r="AO58" i="33"/>
  <c r="AW58" i="33"/>
  <c r="AG59" i="33"/>
  <c r="AG161" i="33"/>
  <c r="AO160" i="33"/>
  <c r="AW160" i="33"/>
  <c r="AZ58" i="33"/>
  <c r="AJ59" i="33"/>
  <c r="AR58" i="33"/>
  <c r="AS160" i="33"/>
  <c r="BA160" i="33"/>
  <c r="AK161" i="33"/>
  <c r="AX58" i="33"/>
  <c r="AH59" i="33"/>
  <c r="AP58" i="33"/>
  <c r="AL60" i="33"/>
  <c r="BB59" i="33"/>
  <c r="AT59" i="33"/>
  <c r="AN58" i="33"/>
  <c r="AV58" i="33"/>
  <c r="AF59" i="33"/>
  <c r="AT161" i="33"/>
  <c r="AL162" i="33"/>
  <c r="BB161" i="33"/>
  <c r="BA59" i="33"/>
  <c r="AK60" i="33"/>
  <c r="AS59" i="33"/>
  <c r="AY59" i="33"/>
  <c r="AQ59" i="33"/>
  <c r="AI60" i="33"/>
  <c r="AR160" i="33"/>
  <c r="AZ160" i="33"/>
  <c r="AJ161" i="33"/>
  <c r="AU160" i="33"/>
  <c r="AM161" i="33"/>
  <c r="BC160" i="33"/>
  <c r="AI161" i="33"/>
  <c r="AY160" i="33"/>
  <c r="AQ160" i="33"/>
  <c r="AM60" i="33"/>
  <c r="BC59" i="33"/>
  <c r="AU59" i="33"/>
  <c r="AH161" i="33"/>
  <c r="AX160" i="33"/>
  <c r="AP160" i="33"/>
  <c r="AV160" i="32"/>
  <c r="AF161" i="32"/>
  <c r="AN160" i="32"/>
  <c r="AS58" i="32"/>
  <c r="BA58" i="32"/>
  <c r="AK59" i="32"/>
  <c r="AG60" i="32"/>
  <c r="AO59" i="32"/>
  <c r="AW59" i="32"/>
  <c r="AP160" i="32"/>
  <c r="AX160" i="32"/>
  <c r="AH161" i="32"/>
  <c r="AO160" i="32"/>
  <c r="AG161" i="32"/>
  <c r="AW160" i="32"/>
  <c r="AR59" i="32"/>
  <c r="AZ59" i="32"/>
  <c r="AJ60" i="32"/>
  <c r="AP59" i="32"/>
  <c r="AX59" i="32"/>
  <c r="AH60" i="32"/>
  <c r="AQ59" i="32"/>
  <c r="AY59" i="32"/>
  <c r="AI60" i="32"/>
  <c r="AK162" i="32"/>
  <c r="AS161" i="32"/>
  <c r="BA161" i="32"/>
  <c r="AF60" i="32"/>
  <c r="AN59" i="32"/>
  <c r="AV59" i="32"/>
  <c r="AI163" i="32"/>
  <c r="AY162" i="32"/>
  <c r="AQ162" i="32"/>
  <c r="BB60" i="32"/>
  <c r="AL61" i="32"/>
  <c r="AT60" i="32"/>
  <c r="BC58" i="32"/>
  <c r="AM59" i="32"/>
  <c r="AU58" i="32"/>
  <c r="BB160" i="32"/>
  <c r="AT160" i="32"/>
  <c r="AL161" i="32"/>
  <c r="AU161" i="32"/>
  <c r="BC161" i="32"/>
  <c r="AM162" i="32"/>
  <c r="AJ162" i="32"/>
  <c r="AR161" i="32"/>
  <c r="AZ161" i="32"/>
  <c r="AO160" i="31"/>
  <c r="AG161" i="31"/>
  <c r="AW160" i="31"/>
  <c r="AL61" i="31"/>
  <c r="AT60" i="31"/>
  <c r="BB60" i="31"/>
  <c r="BC160" i="31"/>
  <c r="AM161" i="31"/>
  <c r="AU160" i="31"/>
  <c r="AH75" i="31"/>
  <c r="AX74" i="31"/>
  <c r="AP74" i="31"/>
  <c r="BA160" i="31"/>
  <c r="AS160" i="31"/>
  <c r="AK161" i="31"/>
  <c r="AM61" i="31"/>
  <c r="BC60" i="31"/>
  <c r="AU60" i="31"/>
  <c r="AS82" i="31"/>
  <c r="BA82" i="31"/>
  <c r="AK83" i="31"/>
  <c r="AP161" i="31"/>
  <c r="AX161" i="31"/>
  <c r="AH162" i="31"/>
  <c r="AQ161" i="31"/>
  <c r="AY161" i="31"/>
  <c r="AI162" i="31"/>
  <c r="AY60" i="31"/>
  <c r="AQ60" i="31"/>
  <c r="AI61" i="31"/>
  <c r="AF161" i="31"/>
  <c r="AN160" i="31"/>
  <c r="AV160" i="31"/>
  <c r="AZ60" i="31"/>
  <c r="AJ61" i="31"/>
  <c r="AR60" i="31"/>
  <c r="AR161" i="31"/>
  <c r="AJ162" i="31"/>
  <c r="AZ161" i="31"/>
  <c r="BB162" i="31"/>
  <c r="AL163" i="31"/>
  <c r="AT162" i="31"/>
  <c r="AW59" i="31"/>
  <c r="AG60" i="31"/>
  <c r="AO59" i="31"/>
  <c r="AL60" i="30"/>
  <c r="BB59" i="30"/>
  <c r="AT59" i="30"/>
  <c r="AW58" i="30"/>
  <c r="AG59" i="30"/>
  <c r="AO58" i="30"/>
  <c r="AK60" i="30"/>
  <c r="AS59" i="30"/>
  <c r="BA59" i="30"/>
  <c r="AJ60" i="30"/>
  <c r="AZ59" i="30"/>
  <c r="AR59" i="30"/>
  <c r="AX162" i="30"/>
  <c r="AH163" i="30"/>
  <c r="AP162" i="30"/>
  <c r="AI60" i="30"/>
  <c r="AQ59" i="30"/>
  <c r="AY59" i="30"/>
  <c r="AU58" i="30"/>
  <c r="BC58" i="30"/>
  <c r="AM59" i="30"/>
  <c r="AX59" i="30"/>
  <c r="AP59" i="30"/>
  <c r="AH60" i="30"/>
  <c r="AW162" i="30"/>
  <c r="AG163" i="30"/>
  <c r="AO162" i="30"/>
  <c r="AL161" i="30"/>
  <c r="AT160" i="30"/>
  <c r="BB160" i="30"/>
  <c r="AV58" i="30"/>
  <c r="AF59" i="30"/>
  <c r="AN58" i="30"/>
  <c r="AN162" i="30"/>
  <c r="AV162" i="30"/>
  <c r="AF163" i="30"/>
  <c r="AJ161" i="30"/>
  <c r="AR160" i="30"/>
  <c r="AZ160" i="30"/>
  <c r="AK161" i="30"/>
  <c r="AS160" i="30"/>
  <c r="BA160" i="30"/>
  <c r="AU160" i="30"/>
  <c r="AM161" i="30"/>
  <c r="BC160" i="30"/>
  <c r="AI161" i="30"/>
  <c r="AY160" i="30"/>
  <c r="AQ160" i="30"/>
  <c r="AU59" i="29"/>
  <c r="BC59" i="29"/>
  <c r="AM60" i="29"/>
  <c r="AQ160" i="29"/>
  <c r="AY160" i="29"/>
  <c r="AI161" i="29"/>
  <c r="AK59" i="29"/>
  <c r="AS58" i="29"/>
  <c r="BA58" i="29"/>
  <c r="AX58" i="29"/>
  <c r="AH59" i="29"/>
  <c r="AP58" i="29"/>
  <c r="AL59" i="29"/>
  <c r="AT58" i="29"/>
  <c r="BB58" i="29"/>
  <c r="AI59" i="29"/>
  <c r="AQ58" i="29"/>
  <c r="AY58" i="29"/>
  <c r="AS161" i="29"/>
  <c r="BA161" i="29"/>
  <c r="AK162" i="29"/>
  <c r="AF161" i="29"/>
  <c r="AN160" i="29"/>
  <c r="AV160" i="29"/>
  <c r="AT160" i="29"/>
  <c r="BB160" i="29"/>
  <c r="AL161" i="29"/>
  <c r="AF59" i="29"/>
  <c r="AV58" i="29"/>
  <c r="AN58" i="29"/>
  <c r="AR160" i="29"/>
  <c r="AZ160" i="29"/>
  <c r="AJ161" i="29"/>
  <c r="AH162" i="29"/>
  <c r="AP161" i="29"/>
  <c r="AX161" i="29"/>
  <c r="BC179" i="29"/>
  <c r="AM180" i="29"/>
  <c r="AU179" i="29"/>
  <c r="AR58" i="29"/>
  <c r="AJ59" i="29"/>
  <c r="AZ58" i="29"/>
  <c r="AW58" i="29"/>
  <c r="AG59" i="29"/>
  <c r="AO58" i="29"/>
  <c r="AG163" i="29"/>
  <c r="AW162" i="29"/>
  <c r="AO162" i="29"/>
  <c r="AR163" i="28"/>
  <c r="AZ163" i="28"/>
  <c r="AJ164" i="28"/>
  <c r="AS160" i="28"/>
  <c r="AK161" i="28"/>
  <c r="BA160" i="28"/>
  <c r="AT160" i="28"/>
  <c r="BB160" i="28"/>
  <c r="AL161" i="28"/>
  <c r="AG59" i="28"/>
  <c r="AO58" i="28"/>
  <c r="AW58" i="28"/>
  <c r="AZ59" i="28"/>
  <c r="AJ60" i="28"/>
  <c r="AR59" i="28"/>
  <c r="BB60" i="28"/>
  <c r="AL61" i="28"/>
  <c r="AT60" i="28"/>
  <c r="BC163" i="28"/>
  <c r="AU163" i="28"/>
  <c r="AM164" i="28"/>
  <c r="AG161" i="28"/>
  <c r="AW160" i="28"/>
  <c r="AO160" i="28"/>
  <c r="AQ59" i="28"/>
  <c r="AY59" i="28"/>
  <c r="AI60" i="28"/>
  <c r="AQ162" i="28"/>
  <c r="AY162" i="28"/>
  <c r="AI163" i="28"/>
  <c r="AM77" i="28"/>
  <c r="AU76" i="28"/>
  <c r="BC76" i="28"/>
  <c r="AH60" i="28"/>
  <c r="AP59" i="28"/>
  <c r="AX59" i="28"/>
  <c r="AK105" i="28"/>
  <c r="AS104" i="28"/>
  <c r="BA104" i="28"/>
  <c r="AH161" i="28"/>
  <c r="AP160" i="28"/>
  <c r="AX160" i="28"/>
  <c r="AF162" i="28"/>
  <c r="AV161" i="28"/>
  <c r="AN161" i="28"/>
  <c r="BA42" i="16"/>
  <c r="AK43" i="16"/>
  <c r="AS42" i="16"/>
  <c r="AH43" i="16"/>
  <c r="AP42" i="16"/>
  <c r="AX42" i="16"/>
  <c r="BC42" i="16"/>
  <c r="AM43" i="16"/>
  <c r="AU42" i="16"/>
  <c r="AT42" i="16"/>
  <c r="BB42" i="16"/>
  <c r="AL43" i="16"/>
  <c r="AZ43" i="16"/>
  <c r="AR43" i="16"/>
  <c r="AJ44" i="16"/>
  <c r="AW42" i="16"/>
  <c r="AG43" i="16"/>
  <c r="AO42" i="16"/>
  <c r="AN42" i="16"/>
  <c r="AF43" i="16"/>
  <c r="AV42" i="16"/>
  <c r="AY43" i="16"/>
  <c r="AQ43" i="16"/>
  <c r="AI44" i="16"/>
  <c r="X30" i="15"/>
  <c r="AF30" i="15" s="1"/>
  <c r="S29" i="15"/>
  <c r="AA29" i="15" s="1"/>
  <c r="R30" i="15"/>
  <c r="Z30" i="15" s="1"/>
  <c r="Y30" i="15"/>
  <c r="AG30" i="15" s="1"/>
  <c r="T30" i="15"/>
  <c r="AB30" i="15" s="1"/>
  <c r="V30" i="15"/>
  <c r="AD30" i="15" s="1"/>
  <c r="U29" i="15"/>
  <c r="AC29" i="15" s="1"/>
  <c r="W30" i="15"/>
  <c r="AE30" i="15" s="1"/>
  <c r="AF60" i="28" l="1"/>
  <c r="AV59" i="28"/>
  <c r="AN59" i="28"/>
  <c r="AF60" i="31"/>
  <c r="AN59" i="31"/>
  <c r="AV59" i="31"/>
  <c r="AF61" i="37"/>
  <c r="X62" i="37"/>
  <c r="Y61" i="37"/>
  <c r="AG60" i="37"/>
  <c r="AB60" i="37"/>
  <c r="T61" i="37"/>
  <c r="AD62" i="37"/>
  <c r="V63" i="37"/>
  <c r="AE60" i="37"/>
  <c r="W61" i="37"/>
  <c r="Z59" i="37"/>
  <c r="R60" i="37"/>
  <c r="S62" i="37"/>
  <c r="AA61" i="37"/>
  <c r="U62" i="37"/>
  <c r="AC61" i="37"/>
  <c r="AL162" i="36"/>
  <c r="AT161" i="36"/>
  <c r="BB161" i="36"/>
  <c r="AS60" i="36"/>
  <c r="BA60" i="36"/>
  <c r="AK61" i="36"/>
  <c r="AR167" i="36"/>
  <c r="AZ167" i="36"/>
  <c r="AJ168" i="36"/>
  <c r="AT59" i="36"/>
  <c r="BB59" i="36"/>
  <c r="AL60" i="36"/>
  <c r="AR60" i="36"/>
  <c r="AZ60" i="36"/>
  <c r="AJ61" i="36"/>
  <c r="AX161" i="36"/>
  <c r="AH162" i="36"/>
  <c r="AP161" i="36"/>
  <c r="AH60" i="36"/>
  <c r="AP59" i="36"/>
  <c r="AX59" i="36"/>
  <c r="AF60" i="36"/>
  <c r="AN59" i="36"/>
  <c r="AV59" i="36"/>
  <c r="AG162" i="36"/>
  <c r="AO161" i="36"/>
  <c r="AW161" i="36"/>
  <c r="AM163" i="36"/>
  <c r="BC162" i="36"/>
  <c r="AU162" i="36"/>
  <c r="AY162" i="36"/>
  <c r="AI163" i="36"/>
  <c r="AQ162" i="36"/>
  <c r="AQ60" i="36"/>
  <c r="AY60" i="36"/>
  <c r="AI61" i="36"/>
  <c r="BC60" i="36"/>
  <c r="AM61" i="36"/>
  <c r="AU60" i="36"/>
  <c r="AS161" i="36"/>
  <c r="AK162" i="36"/>
  <c r="BA161" i="36"/>
  <c r="AF162" i="36"/>
  <c r="AN161" i="36"/>
  <c r="AV161" i="36"/>
  <c r="AG60" i="36"/>
  <c r="AO59" i="36"/>
  <c r="AW59" i="36"/>
  <c r="AG163" i="35"/>
  <c r="AO162" i="35"/>
  <c r="AW162" i="35"/>
  <c r="AZ162" i="35"/>
  <c r="AJ163" i="35"/>
  <c r="AR162" i="35"/>
  <c r="AZ59" i="35"/>
  <c r="AJ60" i="35"/>
  <c r="AR59" i="35"/>
  <c r="AQ181" i="35"/>
  <c r="AI182" i="35"/>
  <c r="AY181" i="35"/>
  <c r="AW59" i="35"/>
  <c r="AG60" i="35"/>
  <c r="AO59" i="35"/>
  <c r="AM60" i="35"/>
  <c r="BC59" i="35"/>
  <c r="AU59" i="35"/>
  <c r="AN162" i="35"/>
  <c r="AV162" i="35"/>
  <c r="AF163" i="35"/>
  <c r="BB162" i="35"/>
  <c r="AT162" i="35"/>
  <c r="AL163" i="35"/>
  <c r="AH163" i="35"/>
  <c r="AP162" i="35"/>
  <c r="AX162" i="35"/>
  <c r="AL61" i="35"/>
  <c r="AT60" i="35"/>
  <c r="BB60" i="35"/>
  <c r="AN60" i="35"/>
  <c r="AV60" i="35"/>
  <c r="AF61" i="35"/>
  <c r="AY60" i="35"/>
  <c r="AQ60" i="35"/>
  <c r="AI61" i="35"/>
  <c r="BC163" i="35"/>
  <c r="AU163" i="35"/>
  <c r="AM164" i="35"/>
  <c r="AX60" i="35"/>
  <c r="AH61" i="35"/>
  <c r="AP60" i="35"/>
  <c r="AK163" i="35"/>
  <c r="BA162" i="35"/>
  <c r="AS162" i="35"/>
  <c r="AK61" i="35"/>
  <c r="AS60" i="35"/>
  <c r="BA60" i="35"/>
  <c r="AW59" i="34"/>
  <c r="AO59" i="34"/>
  <c r="AG60" i="34"/>
  <c r="AM165" i="34"/>
  <c r="BC164" i="34"/>
  <c r="AU164" i="34"/>
  <c r="AG179" i="34"/>
  <c r="AW178" i="34"/>
  <c r="AO178" i="34"/>
  <c r="AZ163" i="34"/>
  <c r="AJ164" i="34"/>
  <c r="AR163" i="34"/>
  <c r="AZ60" i="34"/>
  <c r="AR60" i="34"/>
  <c r="AJ61" i="34"/>
  <c r="BA163" i="34"/>
  <c r="AK164" i="34"/>
  <c r="AS163" i="34"/>
  <c r="BC60" i="34"/>
  <c r="AU60" i="34"/>
  <c r="AM61" i="34"/>
  <c r="AK63" i="34"/>
  <c r="BA62" i="34"/>
  <c r="AS62" i="34"/>
  <c r="AT60" i="34"/>
  <c r="AL61" i="34"/>
  <c r="BB60" i="34"/>
  <c r="AN163" i="34"/>
  <c r="AV163" i="34"/>
  <c r="AF164" i="34"/>
  <c r="AL164" i="34"/>
  <c r="AT163" i="34"/>
  <c r="BB163" i="34"/>
  <c r="AQ59" i="34"/>
  <c r="AY59" i="34"/>
  <c r="AI60" i="34"/>
  <c r="AN60" i="34"/>
  <c r="AF61" i="34"/>
  <c r="AV60" i="34"/>
  <c r="AY163" i="34"/>
  <c r="AI164" i="34"/>
  <c r="AQ163" i="34"/>
  <c r="AX195" i="34"/>
  <c r="AP195" i="34"/>
  <c r="AH196" i="34"/>
  <c r="AH61" i="34"/>
  <c r="AX60" i="34"/>
  <c r="AP60" i="34"/>
  <c r="AZ59" i="33"/>
  <c r="AJ60" i="33"/>
  <c r="AR59" i="33"/>
  <c r="AH162" i="33"/>
  <c r="AP161" i="33"/>
  <c r="AX161" i="33"/>
  <c r="AR161" i="33"/>
  <c r="AZ161" i="33"/>
  <c r="AJ162" i="33"/>
  <c r="AN59" i="33"/>
  <c r="AV59" i="33"/>
  <c r="AF60" i="33"/>
  <c r="AO59" i="33"/>
  <c r="AW59" i="33"/>
  <c r="AG60" i="33"/>
  <c r="AY60" i="33"/>
  <c r="AQ60" i="33"/>
  <c r="AI61" i="33"/>
  <c r="AM61" i="33"/>
  <c r="BC60" i="33"/>
  <c r="AU60" i="33"/>
  <c r="AL61" i="33"/>
  <c r="BB60" i="33"/>
  <c r="AT60" i="33"/>
  <c r="BA60" i="33"/>
  <c r="AK61" i="33"/>
  <c r="AS60" i="33"/>
  <c r="AX59" i="33"/>
  <c r="AP59" i="33"/>
  <c r="AH60" i="33"/>
  <c r="AI162" i="33"/>
  <c r="AY161" i="33"/>
  <c r="AQ161" i="33"/>
  <c r="AS161" i="33"/>
  <c r="BA161" i="33"/>
  <c r="AK162" i="33"/>
  <c r="AU161" i="33"/>
  <c r="AM162" i="33"/>
  <c r="BC161" i="33"/>
  <c r="AT162" i="33"/>
  <c r="AL163" i="33"/>
  <c r="BB162" i="33"/>
  <c r="AG162" i="33"/>
  <c r="AO161" i="33"/>
  <c r="AW161" i="33"/>
  <c r="AF163" i="33"/>
  <c r="AN162" i="33"/>
  <c r="AV162" i="33"/>
  <c r="AH162" i="32"/>
  <c r="AP161" i="32"/>
  <c r="AX161" i="32"/>
  <c r="AQ60" i="32"/>
  <c r="AY60" i="32"/>
  <c r="AI61" i="32"/>
  <c r="AG61" i="32"/>
  <c r="AO60" i="32"/>
  <c r="AW60" i="32"/>
  <c r="AL162" i="32"/>
  <c r="AT161" i="32"/>
  <c r="BB161" i="32"/>
  <c r="AI164" i="32"/>
  <c r="AY163" i="32"/>
  <c r="AQ163" i="32"/>
  <c r="AJ163" i="32"/>
  <c r="AZ162" i="32"/>
  <c r="AR162" i="32"/>
  <c r="AU162" i="32"/>
  <c r="AM163" i="32"/>
  <c r="BC162" i="32"/>
  <c r="BB61" i="32"/>
  <c r="AL62" i="32"/>
  <c r="AT61" i="32"/>
  <c r="AP60" i="32"/>
  <c r="AX60" i="32"/>
  <c r="AH61" i="32"/>
  <c r="AS59" i="32"/>
  <c r="BA59" i="32"/>
  <c r="AK60" i="32"/>
  <c r="AF61" i="32"/>
  <c r="AN60" i="32"/>
  <c r="AV60" i="32"/>
  <c r="BC59" i="32"/>
  <c r="AM60" i="32"/>
  <c r="AU59" i="32"/>
  <c r="AG162" i="32"/>
  <c r="AO161" i="32"/>
  <c r="AW161" i="32"/>
  <c r="AV161" i="32"/>
  <c r="AF162" i="32"/>
  <c r="AN161" i="32"/>
  <c r="AR60" i="32"/>
  <c r="AZ60" i="32"/>
  <c r="AJ61" i="32"/>
  <c r="AK163" i="32"/>
  <c r="AS162" i="32"/>
  <c r="BA162" i="32"/>
  <c r="AH76" i="31"/>
  <c r="AX75" i="31"/>
  <c r="AP75" i="31"/>
  <c r="AF162" i="31"/>
  <c r="AN161" i="31"/>
  <c r="AV161" i="31"/>
  <c r="BB163" i="31"/>
  <c r="AL164" i="31"/>
  <c r="AT163" i="31"/>
  <c r="BC161" i="31"/>
  <c r="AM162" i="31"/>
  <c r="AU161" i="31"/>
  <c r="AY61" i="31"/>
  <c r="AQ61" i="31"/>
  <c r="AI62" i="31"/>
  <c r="AQ162" i="31"/>
  <c r="AY162" i="31"/>
  <c r="AI163" i="31"/>
  <c r="AM62" i="31"/>
  <c r="BC61" i="31"/>
  <c r="AU61" i="31"/>
  <c r="AL62" i="31"/>
  <c r="AT61" i="31"/>
  <c r="BB61" i="31"/>
  <c r="AS83" i="31"/>
  <c r="BA83" i="31"/>
  <c r="AK84" i="31"/>
  <c r="AR162" i="31"/>
  <c r="AJ163" i="31"/>
  <c r="AZ162" i="31"/>
  <c r="AP162" i="31"/>
  <c r="AX162" i="31"/>
  <c r="AH163" i="31"/>
  <c r="BA161" i="31"/>
  <c r="AS161" i="31"/>
  <c r="AK162" i="31"/>
  <c r="AW60" i="31"/>
  <c r="AG61" i="31"/>
  <c r="AO60" i="31"/>
  <c r="AZ61" i="31"/>
  <c r="AJ62" i="31"/>
  <c r="AR61" i="31"/>
  <c r="AO161" i="31"/>
  <c r="AG162" i="31"/>
  <c r="AW161" i="31"/>
  <c r="AY161" i="30"/>
  <c r="AI162" i="30"/>
  <c r="AQ161" i="30"/>
  <c r="AM162" i="30"/>
  <c r="AU161" i="30"/>
  <c r="BC161" i="30"/>
  <c r="AW59" i="30"/>
  <c r="AG60" i="30"/>
  <c r="AO59" i="30"/>
  <c r="AJ61" i="30"/>
  <c r="AZ60" i="30"/>
  <c r="AR60" i="30"/>
  <c r="AU59" i="30"/>
  <c r="BC59" i="30"/>
  <c r="AM60" i="30"/>
  <c r="AV59" i="30"/>
  <c r="AF60" i="30"/>
  <c r="AN59" i="30"/>
  <c r="AI61" i="30"/>
  <c r="AQ60" i="30"/>
  <c r="AY60" i="30"/>
  <c r="AX60" i="30"/>
  <c r="AP60" i="30"/>
  <c r="AH61" i="30"/>
  <c r="AK61" i="30"/>
  <c r="AS60" i="30"/>
  <c r="BA60" i="30"/>
  <c r="AO163" i="30"/>
  <c r="AW163" i="30"/>
  <c r="AG164" i="30"/>
  <c r="AX163" i="30"/>
  <c r="AP163" i="30"/>
  <c r="AH164" i="30"/>
  <c r="AN163" i="30"/>
  <c r="AF164" i="30"/>
  <c r="AV163" i="30"/>
  <c r="AK162" i="30"/>
  <c r="BA161" i="30"/>
  <c r="AS161" i="30"/>
  <c r="AL162" i="30"/>
  <c r="AT161" i="30"/>
  <c r="BB161" i="30"/>
  <c r="AJ162" i="30"/>
  <c r="AR161" i="30"/>
  <c r="AZ161" i="30"/>
  <c r="AL61" i="30"/>
  <c r="BB60" i="30"/>
  <c r="AT60" i="30"/>
  <c r="AF162" i="29"/>
  <c r="AN161" i="29"/>
  <c r="AV161" i="29"/>
  <c r="AJ162" i="29"/>
  <c r="AR161" i="29"/>
  <c r="AZ161" i="29"/>
  <c r="AK163" i="29"/>
  <c r="AS162" i="29"/>
  <c r="BA162" i="29"/>
  <c r="AW59" i="29"/>
  <c r="AG60" i="29"/>
  <c r="AO59" i="29"/>
  <c r="AX59" i="29"/>
  <c r="AH60" i="29"/>
  <c r="AP59" i="29"/>
  <c r="AK60" i="29"/>
  <c r="AS59" i="29"/>
  <c r="BA59" i="29"/>
  <c r="AR59" i="29"/>
  <c r="AJ60" i="29"/>
  <c r="AZ59" i="29"/>
  <c r="AH163" i="29"/>
  <c r="AP162" i="29"/>
  <c r="AX162" i="29"/>
  <c r="BC180" i="29"/>
  <c r="AM181" i="29"/>
  <c r="AU180" i="29"/>
  <c r="AG164" i="29"/>
  <c r="AW163" i="29"/>
  <c r="AO163" i="29"/>
  <c r="AI162" i="29"/>
  <c r="AQ161" i="29"/>
  <c r="AY161" i="29"/>
  <c r="AF60" i="29"/>
  <c r="AN59" i="29"/>
  <c r="AV59" i="29"/>
  <c r="AI60" i="29"/>
  <c r="AQ59" i="29"/>
  <c r="AY59" i="29"/>
  <c r="AT161" i="29"/>
  <c r="BB161" i="29"/>
  <c r="AL162" i="29"/>
  <c r="AU60" i="29"/>
  <c r="BC60" i="29"/>
  <c r="AM61" i="29"/>
  <c r="AL60" i="29"/>
  <c r="AT59" i="29"/>
  <c r="BB59" i="29"/>
  <c r="AT161" i="28"/>
  <c r="BB161" i="28"/>
  <c r="AL162" i="28"/>
  <c r="AL62" i="28"/>
  <c r="AT61" i="28"/>
  <c r="BB61" i="28"/>
  <c r="AQ163" i="28"/>
  <c r="AY163" i="28"/>
  <c r="AI164" i="28"/>
  <c r="AK106" i="28"/>
  <c r="AS105" i="28"/>
  <c r="BA105" i="28"/>
  <c r="AS161" i="28"/>
  <c r="BA161" i="28"/>
  <c r="AK162" i="28"/>
  <c r="AZ60" i="28"/>
  <c r="AR60" i="28"/>
  <c r="AJ61" i="28"/>
  <c r="AR164" i="28"/>
  <c r="AZ164" i="28"/>
  <c r="AJ165" i="28"/>
  <c r="BC164" i="28"/>
  <c r="AU164" i="28"/>
  <c r="AM165" i="28"/>
  <c r="AM78" i="28"/>
  <c r="AU77" i="28"/>
  <c r="BC77" i="28"/>
  <c r="AQ60" i="28"/>
  <c r="AY60" i="28"/>
  <c r="AI61" i="28"/>
  <c r="AF163" i="28"/>
  <c r="AV162" i="28"/>
  <c r="AN162" i="28"/>
  <c r="AH162" i="28"/>
  <c r="AP161" i="28"/>
  <c r="AX161" i="28"/>
  <c r="AH61" i="28"/>
  <c r="AP60" i="28"/>
  <c r="AX60" i="28"/>
  <c r="AG162" i="28"/>
  <c r="AW161" i="28"/>
  <c r="AO161" i="28"/>
  <c r="AW59" i="28"/>
  <c r="AG60" i="28"/>
  <c r="AO59" i="28"/>
  <c r="AM44" i="16"/>
  <c r="AU43" i="16"/>
  <c r="BC43" i="16"/>
  <c r="AT43" i="16"/>
  <c r="AL44" i="16"/>
  <c r="BB43" i="16"/>
  <c r="AX43" i="16"/>
  <c r="AP43" i="16"/>
  <c r="AH44" i="16"/>
  <c r="AI45" i="16"/>
  <c r="AY44" i="16"/>
  <c r="AQ44" i="16"/>
  <c r="AN43" i="16"/>
  <c r="AV43" i="16"/>
  <c r="AF44" i="16"/>
  <c r="AW43" i="16"/>
  <c r="AO43" i="16"/>
  <c r="AG44" i="16"/>
  <c r="AK44" i="16"/>
  <c r="AS43" i="16"/>
  <c r="BA43" i="16"/>
  <c r="AJ45" i="16"/>
  <c r="AR44" i="16"/>
  <c r="AZ44" i="16"/>
  <c r="W31" i="15"/>
  <c r="AE31" i="15" s="1"/>
  <c r="Y31" i="15"/>
  <c r="AG31" i="15" s="1"/>
  <c r="U30" i="15"/>
  <c r="AC30" i="15" s="1"/>
  <c r="R31" i="15"/>
  <c r="Z31" i="15" s="1"/>
  <c r="V31" i="15"/>
  <c r="AD31" i="15" s="1"/>
  <c r="S30" i="15"/>
  <c r="AA30" i="15" s="1"/>
  <c r="X31" i="15"/>
  <c r="AF31" i="15" s="1"/>
  <c r="T31" i="15"/>
  <c r="AB31" i="15" s="1"/>
  <c r="AN60" i="31" l="1"/>
  <c r="AF61" i="31"/>
  <c r="AV60" i="31"/>
  <c r="AN60" i="28"/>
  <c r="AF61" i="28"/>
  <c r="AV60" i="28"/>
  <c r="AE61" i="37"/>
  <c r="W62" i="37"/>
  <c r="V64" i="37"/>
  <c r="AD63" i="37"/>
  <c r="Z60" i="37"/>
  <c r="R61" i="37"/>
  <c r="T62" i="37"/>
  <c r="AB61" i="37"/>
  <c r="AC62" i="37"/>
  <c r="U63" i="37"/>
  <c r="AG61" i="37"/>
  <c r="Y62" i="37"/>
  <c r="AF62" i="37"/>
  <c r="X63" i="37"/>
  <c r="S63" i="37"/>
  <c r="AA62" i="37"/>
  <c r="AG61" i="36"/>
  <c r="AO60" i="36"/>
  <c r="AW60" i="36"/>
  <c r="AF61" i="36"/>
  <c r="AN60" i="36"/>
  <c r="AV60" i="36"/>
  <c r="AR168" i="36"/>
  <c r="AZ168" i="36"/>
  <c r="AJ169" i="36"/>
  <c r="AY163" i="36"/>
  <c r="AQ163" i="36"/>
  <c r="AI164" i="36"/>
  <c r="AF163" i="36"/>
  <c r="AN162" i="36"/>
  <c r="AV162" i="36"/>
  <c r="AH61" i="36"/>
  <c r="AP60" i="36"/>
  <c r="AX60" i="36"/>
  <c r="AS61" i="36"/>
  <c r="BA61" i="36"/>
  <c r="AK62" i="36"/>
  <c r="AT60" i="36"/>
  <c r="BB60" i="36"/>
  <c r="AL61" i="36"/>
  <c r="AS162" i="36"/>
  <c r="AK163" i="36"/>
  <c r="BA162" i="36"/>
  <c r="AX162" i="36"/>
  <c r="AH163" i="36"/>
  <c r="AP162" i="36"/>
  <c r="AM164" i="36"/>
  <c r="BC163" i="36"/>
  <c r="AU163" i="36"/>
  <c r="AR61" i="36"/>
  <c r="AZ61" i="36"/>
  <c r="AJ62" i="36"/>
  <c r="AQ61" i="36"/>
  <c r="AY61" i="36"/>
  <c r="AI62" i="36"/>
  <c r="BC61" i="36"/>
  <c r="AM62" i="36"/>
  <c r="AU61" i="36"/>
  <c r="AG163" i="36"/>
  <c r="AO162" i="36"/>
  <c r="AW162" i="36"/>
  <c r="AL163" i="36"/>
  <c r="AT162" i="36"/>
  <c r="BB162" i="36"/>
  <c r="AQ182" i="35"/>
  <c r="AI183" i="35"/>
  <c r="AY182" i="35"/>
  <c r="AN61" i="35"/>
  <c r="AV61" i="35"/>
  <c r="AF62" i="35"/>
  <c r="AN163" i="35"/>
  <c r="AF164" i="35"/>
  <c r="AV163" i="35"/>
  <c r="AZ60" i="35"/>
  <c r="AJ61" i="35"/>
  <c r="AR60" i="35"/>
  <c r="AS163" i="35"/>
  <c r="BA163" i="35"/>
  <c r="AK164" i="35"/>
  <c r="BA61" i="35"/>
  <c r="AK62" i="35"/>
  <c r="AS61" i="35"/>
  <c r="AX61" i="35"/>
  <c r="AH62" i="35"/>
  <c r="AP61" i="35"/>
  <c r="AL62" i="35"/>
  <c r="AT61" i="35"/>
  <c r="BB61" i="35"/>
  <c r="AM61" i="35"/>
  <c r="BC60" i="35"/>
  <c r="AU60" i="35"/>
  <c r="AY61" i="35"/>
  <c r="AI62" i="35"/>
  <c r="AQ61" i="35"/>
  <c r="AZ163" i="35"/>
  <c r="AJ164" i="35"/>
  <c r="AR163" i="35"/>
  <c r="AW60" i="35"/>
  <c r="AG61" i="35"/>
  <c r="AO60" i="35"/>
  <c r="AT163" i="35"/>
  <c r="AL164" i="35"/>
  <c r="BB163" i="35"/>
  <c r="BC164" i="35"/>
  <c r="AM165" i="35"/>
  <c r="AU164" i="35"/>
  <c r="AH164" i="35"/>
  <c r="AP163" i="35"/>
  <c r="AX163" i="35"/>
  <c r="AW163" i="35"/>
  <c r="AG164" i="35"/>
  <c r="AO163" i="35"/>
  <c r="AK64" i="34"/>
  <c r="AS63" i="34"/>
  <c r="BA63" i="34"/>
  <c r="AH62" i="34"/>
  <c r="AX61" i="34"/>
  <c r="AP61" i="34"/>
  <c r="AN164" i="34"/>
  <c r="AV164" i="34"/>
  <c r="AF165" i="34"/>
  <c r="AQ60" i="34"/>
  <c r="AI61" i="34"/>
  <c r="AY60" i="34"/>
  <c r="AY164" i="34"/>
  <c r="AQ164" i="34"/>
  <c r="AI165" i="34"/>
  <c r="BA164" i="34"/>
  <c r="AS164" i="34"/>
  <c r="AK165" i="34"/>
  <c r="BC61" i="34"/>
  <c r="AM62" i="34"/>
  <c r="AU61" i="34"/>
  <c r="AG180" i="34"/>
  <c r="AW179" i="34"/>
  <c r="AO179" i="34"/>
  <c r="AM166" i="34"/>
  <c r="AU165" i="34"/>
  <c r="BC165" i="34"/>
  <c r="AZ61" i="34"/>
  <c r="AR61" i="34"/>
  <c r="AJ62" i="34"/>
  <c r="AW60" i="34"/>
  <c r="AO60" i="34"/>
  <c r="AG61" i="34"/>
  <c r="AX196" i="34"/>
  <c r="AP196" i="34"/>
  <c r="AH197" i="34"/>
  <c r="AN61" i="34"/>
  <c r="AF62" i="34"/>
  <c r="AV61" i="34"/>
  <c r="AT61" i="34"/>
  <c r="AL62" i="34"/>
  <c r="BB61" i="34"/>
  <c r="AZ164" i="34"/>
  <c r="AJ165" i="34"/>
  <c r="AR164" i="34"/>
  <c r="BB164" i="34"/>
  <c r="AT164" i="34"/>
  <c r="AL165" i="34"/>
  <c r="AS162" i="33"/>
  <c r="BA162" i="33"/>
  <c r="AK163" i="33"/>
  <c r="AN60" i="33"/>
  <c r="AV60" i="33"/>
  <c r="AF61" i="33"/>
  <c r="AF164" i="33"/>
  <c r="AN163" i="33"/>
  <c r="AV163" i="33"/>
  <c r="AL62" i="33"/>
  <c r="BB61" i="33"/>
  <c r="AT61" i="33"/>
  <c r="AT163" i="33"/>
  <c r="BB163" i="33"/>
  <c r="AL164" i="33"/>
  <c r="AH163" i="33"/>
  <c r="AP162" i="33"/>
  <c r="AX162" i="33"/>
  <c r="AR162" i="33"/>
  <c r="AZ162" i="33"/>
  <c r="AJ163" i="33"/>
  <c r="AG163" i="33"/>
  <c r="AO162" i="33"/>
  <c r="AW162" i="33"/>
  <c r="AM62" i="33"/>
  <c r="BC61" i="33"/>
  <c r="AU61" i="33"/>
  <c r="AY61" i="33"/>
  <c r="AQ61" i="33"/>
  <c r="AI62" i="33"/>
  <c r="AO60" i="33"/>
  <c r="AW60" i="33"/>
  <c r="AG61" i="33"/>
  <c r="AI163" i="33"/>
  <c r="AY162" i="33"/>
  <c r="AQ162" i="33"/>
  <c r="AU162" i="33"/>
  <c r="AM163" i="33"/>
  <c r="BC162" i="33"/>
  <c r="BA61" i="33"/>
  <c r="AK62" i="33"/>
  <c r="AS61" i="33"/>
  <c r="AZ60" i="33"/>
  <c r="AJ61" i="33"/>
  <c r="AR60" i="33"/>
  <c r="AX60" i="33"/>
  <c r="AH61" i="33"/>
  <c r="AP60" i="33"/>
  <c r="AL163" i="32"/>
  <c r="AT162" i="32"/>
  <c r="BB162" i="32"/>
  <c r="BA163" i="32"/>
  <c r="AK164" i="32"/>
  <c r="AS163" i="32"/>
  <c r="AR61" i="32"/>
  <c r="AZ61" i="32"/>
  <c r="AJ62" i="32"/>
  <c r="AU163" i="32"/>
  <c r="BC163" i="32"/>
  <c r="AM164" i="32"/>
  <c r="AS60" i="32"/>
  <c r="BA60" i="32"/>
  <c r="AK61" i="32"/>
  <c r="AQ61" i="32"/>
  <c r="AY61" i="32"/>
  <c r="AI62" i="32"/>
  <c r="BC60" i="32"/>
  <c r="AM61" i="32"/>
  <c r="AU60" i="32"/>
  <c r="AG62" i="32"/>
  <c r="AO61" i="32"/>
  <c r="AW61" i="32"/>
  <c r="BB62" i="32"/>
  <c r="AL63" i="32"/>
  <c r="AT62" i="32"/>
  <c r="AJ164" i="32"/>
  <c r="AZ163" i="32"/>
  <c r="AR163" i="32"/>
  <c r="AP61" i="32"/>
  <c r="AX61" i="32"/>
  <c r="AH62" i="32"/>
  <c r="AF62" i="32"/>
  <c r="AN61" i="32"/>
  <c r="AV61" i="32"/>
  <c r="AV162" i="32"/>
  <c r="AN162" i="32"/>
  <c r="AF163" i="32"/>
  <c r="AW162" i="32"/>
  <c r="AG163" i="32"/>
  <c r="AO162" i="32"/>
  <c r="AI165" i="32"/>
  <c r="AQ164" i="32"/>
  <c r="AY164" i="32"/>
  <c r="AX162" i="32"/>
  <c r="AH163" i="32"/>
  <c r="AP162" i="32"/>
  <c r="BC162" i="31"/>
  <c r="AM163" i="31"/>
  <c r="AU162" i="31"/>
  <c r="AP163" i="31"/>
  <c r="AX163" i="31"/>
  <c r="AH164" i="31"/>
  <c r="BB164" i="31"/>
  <c r="AL165" i="31"/>
  <c r="AT164" i="31"/>
  <c r="AQ163" i="31"/>
  <c r="AY163" i="31"/>
  <c r="AI164" i="31"/>
  <c r="AS84" i="31"/>
  <c r="BA84" i="31"/>
  <c r="AK85" i="31"/>
  <c r="AO162" i="31"/>
  <c r="AG163" i="31"/>
  <c r="AW162" i="31"/>
  <c r="AM63" i="31"/>
  <c r="BC62" i="31"/>
  <c r="AU62" i="31"/>
  <c r="AR163" i="31"/>
  <c r="AJ164" i="31"/>
  <c r="AZ163" i="31"/>
  <c r="AF163" i="31"/>
  <c r="AN162" i="31"/>
  <c r="AV162" i="31"/>
  <c r="BA162" i="31"/>
  <c r="AS162" i="31"/>
  <c r="AK163" i="31"/>
  <c r="AY62" i="31"/>
  <c r="AQ62" i="31"/>
  <c r="AI63" i="31"/>
  <c r="AW61" i="31"/>
  <c r="AG62" i="31"/>
  <c r="AO61" i="31"/>
  <c r="AZ62" i="31"/>
  <c r="AJ63" i="31"/>
  <c r="AR62" i="31"/>
  <c r="AL63" i="31"/>
  <c r="AT62" i="31"/>
  <c r="BB62" i="31"/>
  <c r="AH77" i="31"/>
  <c r="AX76" i="31"/>
  <c r="AP76" i="31"/>
  <c r="BA162" i="30"/>
  <c r="AK163" i="30"/>
  <c r="AS162" i="30"/>
  <c r="AJ62" i="30"/>
  <c r="AZ61" i="30"/>
  <c r="AR61" i="30"/>
  <c r="AX164" i="30"/>
  <c r="AP164" i="30"/>
  <c r="AH165" i="30"/>
  <c r="AZ162" i="30"/>
  <c r="AJ163" i="30"/>
  <c r="AR162" i="30"/>
  <c r="AI62" i="30"/>
  <c r="AQ61" i="30"/>
  <c r="AY61" i="30"/>
  <c r="AV60" i="30"/>
  <c r="AF61" i="30"/>
  <c r="AN60" i="30"/>
  <c r="AY162" i="30"/>
  <c r="AI163" i="30"/>
  <c r="AQ162" i="30"/>
  <c r="AK62" i="30"/>
  <c r="AS61" i="30"/>
  <c r="BA61" i="30"/>
  <c r="AX61" i="30"/>
  <c r="AP61" i="30"/>
  <c r="AH62" i="30"/>
  <c r="AW60" i="30"/>
  <c r="AG61" i="30"/>
  <c r="AO60" i="30"/>
  <c r="AG165" i="30"/>
  <c r="AO164" i="30"/>
  <c r="AW164" i="30"/>
  <c r="AL163" i="30"/>
  <c r="BB162" i="30"/>
  <c r="AT162" i="30"/>
  <c r="AM163" i="30"/>
  <c r="AU162" i="30"/>
  <c r="BC162" i="30"/>
  <c r="AF165" i="30"/>
  <c r="AN164" i="30"/>
  <c r="AV164" i="30"/>
  <c r="AL62" i="30"/>
  <c r="BB61" i="30"/>
  <c r="AT61" i="30"/>
  <c r="AU60" i="30"/>
  <c r="BC60" i="30"/>
  <c r="AM61" i="30"/>
  <c r="AU61" i="29"/>
  <c r="BC61" i="29"/>
  <c r="AM62" i="29"/>
  <c r="AW60" i="29"/>
  <c r="AG61" i="29"/>
  <c r="AO60" i="29"/>
  <c r="AV60" i="29"/>
  <c r="AF61" i="29"/>
  <c r="AN60" i="29"/>
  <c r="AJ61" i="29"/>
  <c r="AR60" i="29"/>
  <c r="AZ60" i="29"/>
  <c r="AT162" i="29"/>
  <c r="AL163" i="29"/>
  <c r="BB162" i="29"/>
  <c r="AI163" i="29"/>
  <c r="AQ162" i="29"/>
  <c r="AY162" i="29"/>
  <c r="AG165" i="29"/>
  <c r="AO164" i="29"/>
  <c r="AW164" i="29"/>
  <c r="AK61" i="29"/>
  <c r="AS60" i="29"/>
  <c r="BA60" i="29"/>
  <c r="AJ163" i="29"/>
  <c r="AR162" i="29"/>
  <c r="AZ162" i="29"/>
  <c r="AL61" i="29"/>
  <c r="AT60" i="29"/>
  <c r="BB60" i="29"/>
  <c r="AH164" i="29"/>
  <c r="AX163" i="29"/>
  <c r="AP163" i="29"/>
  <c r="AS163" i="29"/>
  <c r="BA163" i="29"/>
  <c r="AK164" i="29"/>
  <c r="BC181" i="29"/>
  <c r="AM182" i="29"/>
  <c r="AU181" i="29"/>
  <c r="AX60" i="29"/>
  <c r="AH61" i="29"/>
  <c r="AP60" i="29"/>
  <c r="AI61" i="29"/>
  <c r="AQ60" i="29"/>
  <c r="AY60" i="29"/>
  <c r="AV162" i="29"/>
  <c r="AF163" i="29"/>
  <c r="AN162" i="29"/>
  <c r="BC165" i="28"/>
  <c r="AU165" i="28"/>
  <c r="AM166" i="28"/>
  <c r="AH163" i="28"/>
  <c r="AP162" i="28"/>
  <c r="AX162" i="28"/>
  <c r="AG61" i="28"/>
  <c r="AO60" i="28"/>
  <c r="AW60" i="28"/>
  <c r="AK107" i="28"/>
  <c r="AS106" i="28"/>
  <c r="BA106" i="28"/>
  <c r="AQ164" i="28"/>
  <c r="AY164" i="28"/>
  <c r="AI165" i="28"/>
  <c r="AG163" i="28"/>
  <c r="AW162" i="28"/>
  <c r="AO162" i="28"/>
  <c r="AQ61" i="28"/>
  <c r="AY61" i="28"/>
  <c r="AI62" i="28"/>
  <c r="AS162" i="28"/>
  <c r="BA162" i="28"/>
  <c r="AK163" i="28"/>
  <c r="AT162" i="28"/>
  <c r="BB162" i="28"/>
  <c r="AL163" i="28"/>
  <c r="AF164" i="28"/>
  <c r="AV163" i="28"/>
  <c r="AN163" i="28"/>
  <c r="AZ61" i="28"/>
  <c r="AJ62" i="28"/>
  <c r="AR61" i="28"/>
  <c r="AR165" i="28"/>
  <c r="AZ165" i="28"/>
  <c r="AJ166" i="28"/>
  <c r="AH62" i="28"/>
  <c r="AP61" i="28"/>
  <c r="AX61" i="28"/>
  <c r="BB62" i="28"/>
  <c r="AL63" i="28"/>
  <c r="AT62" i="28"/>
  <c r="AM79" i="28"/>
  <c r="AU78" i="28"/>
  <c r="BC78" i="28"/>
  <c r="AQ45" i="16"/>
  <c r="AY45" i="16"/>
  <c r="AI46" i="16"/>
  <c r="AZ45" i="16"/>
  <c r="AR45" i="16"/>
  <c r="AJ46" i="16"/>
  <c r="AP44" i="16"/>
  <c r="AX44" i="16"/>
  <c r="AH45" i="16"/>
  <c r="AS44" i="16"/>
  <c r="BA44" i="16"/>
  <c r="AK45" i="16"/>
  <c r="AW44" i="16"/>
  <c r="AO44" i="16"/>
  <c r="AG45" i="16"/>
  <c r="AT44" i="16"/>
  <c r="AL45" i="16"/>
  <c r="BB44" i="16"/>
  <c r="AF45" i="16"/>
  <c r="AN44" i="16"/>
  <c r="AV44" i="16"/>
  <c r="AU44" i="16"/>
  <c r="BC44" i="16"/>
  <c r="AM45" i="16"/>
  <c r="T32" i="15"/>
  <c r="AB32" i="15" s="1"/>
  <c r="R32" i="15"/>
  <c r="Z32" i="15" s="1"/>
  <c r="X32" i="15"/>
  <c r="AF32" i="15" s="1"/>
  <c r="U31" i="15"/>
  <c r="AC31" i="15" s="1"/>
  <c r="S31" i="15"/>
  <c r="AA31" i="15" s="1"/>
  <c r="Y32" i="15"/>
  <c r="AG32" i="15" s="1"/>
  <c r="V32" i="15"/>
  <c r="AD32" i="15" s="1"/>
  <c r="W32" i="15"/>
  <c r="AE32" i="15" s="1"/>
  <c r="AN61" i="28" l="1"/>
  <c r="AV61" i="28"/>
  <c r="AF62" i="28"/>
  <c r="AN61" i="31"/>
  <c r="AV61" i="31"/>
  <c r="AF62" i="31"/>
  <c r="Y63" i="37"/>
  <c r="AG62" i="37"/>
  <c r="AB62" i="37"/>
  <c r="T63" i="37"/>
  <c r="R62" i="37"/>
  <c r="Z61" i="37"/>
  <c r="AA63" i="37"/>
  <c r="S64" i="37"/>
  <c r="AD64" i="37"/>
  <c r="V65" i="37"/>
  <c r="AF63" i="37"/>
  <c r="X64" i="37"/>
  <c r="W63" i="37"/>
  <c r="AE62" i="37"/>
  <c r="AC63" i="37"/>
  <c r="U64" i="37"/>
  <c r="AT61" i="36"/>
  <c r="BB61" i="36"/>
  <c r="AL62" i="36"/>
  <c r="AL164" i="36"/>
  <c r="AT163" i="36"/>
  <c r="BB163" i="36"/>
  <c r="AS62" i="36"/>
  <c r="BA62" i="36"/>
  <c r="AK63" i="36"/>
  <c r="AR169" i="36"/>
  <c r="AZ169" i="36"/>
  <c r="AJ170" i="36"/>
  <c r="AY164" i="36"/>
  <c r="AQ164" i="36"/>
  <c r="AI165" i="36"/>
  <c r="AG164" i="36"/>
  <c r="AO163" i="36"/>
  <c r="AW163" i="36"/>
  <c r="AM165" i="36"/>
  <c r="BC164" i="36"/>
  <c r="AU164" i="36"/>
  <c r="BC62" i="36"/>
  <c r="AM63" i="36"/>
  <c r="AU62" i="36"/>
  <c r="AX163" i="36"/>
  <c r="AH164" i="36"/>
  <c r="AP163" i="36"/>
  <c r="AH62" i="36"/>
  <c r="AP61" i="36"/>
  <c r="AX61" i="36"/>
  <c r="AF62" i="36"/>
  <c r="AN61" i="36"/>
  <c r="AV61" i="36"/>
  <c r="AQ62" i="36"/>
  <c r="AY62" i="36"/>
  <c r="AI63" i="36"/>
  <c r="AR62" i="36"/>
  <c r="AZ62" i="36"/>
  <c r="AJ63" i="36"/>
  <c r="AS163" i="36"/>
  <c r="AK164" i="36"/>
  <c r="BA163" i="36"/>
  <c r="AF164" i="36"/>
  <c r="AN163" i="36"/>
  <c r="AV163" i="36"/>
  <c r="AG62" i="36"/>
  <c r="AO61" i="36"/>
  <c r="AW61" i="36"/>
  <c r="AW164" i="35"/>
  <c r="AG165" i="35"/>
  <c r="AO164" i="35"/>
  <c r="AW61" i="35"/>
  <c r="AG62" i="35"/>
  <c r="AO61" i="35"/>
  <c r="AZ61" i="35"/>
  <c r="AR61" i="35"/>
  <c r="AJ62" i="35"/>
  <c r="AZ164" i="35"/>
  <c r="AJ165" i="35"/>
  <c r="AR164" i="35"/>
  <c r="AX62" i="35"/>
  <c r="AP62" i="35"/>
  <c r="AH63" i="35"/>
  <c r="AN164" i="35"/>
  <c r="AF165" i="35"/>
  <c r="AV164" i="35"/>
  <c r="AH165" i="35"/>
  <c r="AX164" i="35"/>
  <c r="AP164" i="35"/>
  <c r="AN62" i="35"/>
  <c r="AV62" i="35"/>
  <c r="AF63" i="35"/>
  <c r="AY62" i="35"/>
  <c r="AI63" i="35"/>
  <c r="AQ62" i="35"/>
  <c r="AL63" i="35"/>
  <c r="BB62" i="35"/>
  <c r="AT62" i="35"/>
  <c r="BC165" i="35"/>
  <c r="AM166" i="35"/>
  <c r="AU165" i="35"/>
  <c r="BA62" i="35"/>
  <c r="AK63" i="35"/>
  <c r="AS62" i="35"/>
  <c r="AS164" i="35"/>
  <c r="BA164" i="35"/>
  <c r="AK165" i="35"/>
  <c r="AT164" i="35"/>
  <c r="AL165" i="35"/>
  <c r="BB164" i="35"/>
  <c r="AQ183" i="35"/>
  <c r="AY183" i="35"/>
  <c r="AI184" i="35"/>
  <c r="AM62" i="35"/>
  <c r="BC61" i="35"/>
  <c r="AU61" i="35"/>
  <c r="AQ61" i="34"/>
  <c r="AY61" i="34"/>
  <c r="AI62" i="34"/>
  <c r="AW61" i="34"/>
  <c r="AO61" i="34"/>
  <c r="AG62" i="34"/>
  <c r="AZ62" i="34"/>
  <c r="AJ63" i="34"/>
  <c r="AR62" i="34"/>
  <c r="BA165" i="34"/>
  <c r="AS165" i="34"/>
  <c r="AK166" i="34"/>
  <c r="AX197" i="34"/>
  <c r="AP197" i="34"/>
  <c r="AH198" i="34"/>
  <c r="AT62" i="34"/>
  <c r="AL63" i="34"/>
  <c r="BB62" i="34"/>
  <c r="AG181" i="34"/>
  <c r="AO180" i="34"/>
  <c r="AW180" i="34"/>
  <c r="BC62" i="34"/>
  <c r="AU62" i="34"/>
  <c r="AM63" i="34"/>
  <c r="AH63" i="34"/>
  <c r="AX62" i="34"/>
  <c r="AP62" i="34"/>
  <c r="BB165" i="34"/>
  <c r="AT165" i="34"/>
  <c r="AL166" i="34"/>
  <c r="AN165" i="34"/>
  <c r="AV165" i="34"/>
  <c r="AF166" i="34"/>
  <c r="AY165" i="34"/>
  <c r="AI166" i="34"/>
  <c r="AQ165" i="34"/>
  <c r="AZ165" i="34"/>
  <c r="AJ166" i="34"/>
  <c r="AR165" i="34"/>
  <c r="AN62" i="34"/>
  <c r="AV62" i="34"/>
  <c r="AF63" i="34"/>
  <c r="AM167" i="34"/>
  <c r="BC166" i="34"/>
  <c r="AU166" i="34"/>
  <c r="AS64" i="34"/>
  <c r="AK65" i="34"/>
  <c r="BA64" i="34"/>
  <c r="AI164" i="33"/>
  <c r="AY163" i="33"/>
  <c r="AQ163" i="33"/>
  <c r="AG164" i="33"/>
  <c r="AO163" i="33"/>
  <c r="AW163" i="33"/>
  <c r="AL63" i="33"/>
  <c r="BB62" i="33"/>
  <c r="AT62" i="33"/>
  <c r="AF165" i="33"/>
  <c r="AN164" i="33"/>
  <c r="AV164" i="33"/>
  <c r="AR163" i="33"/>
  <c r="AZ163" i="33"/>
  <c r="AJ164" i="33"/>
  <c r="AN61" i="33"/>
  <c r="AV61" i="33"/>
  <c r="AF62" i="33"/>
  <c r="AZ61" i="33"/>
  <c r="AJ62" i="33"/>
  <c r="AR61" i="33"/>
  <c r="BA62" i="33"/>
  <c r="AK63" i="33"/>
  <c r="AS62" i="33"/>
  <c r="AX61" i="33"/>
  <c r="AP61" i="33"/>
  <c r="AH62" i="33"/>
  <c r="AY62" i="33"/>
  <c r="AQ62" i="33"/>
  <c r="AI63" i="33"/>
  <c r="AT164" i="33"/>
  <c r="BB164" i="33"/>
  <c r="AL165" i="33"/>
  <c r="AS163" i="33"/>
  <c r="BA163" i="33"/>
  <c r="AK164" i="33"/>
  <c r="AO61" i="33"/>
  <c r="AW61" i="33"/>
  <c r="AG62" i="33"/>
  <c r="AU163" i="33"/>
  <c r="AM164" i="33"/>
  <c r="BC163" i="33"/>
  <c r="AH164" i="33"/>
  <c r="AP163" i="33"/>
  <c r="AX163" i="33"/>
  <c r="AM63" i="33"/>
  <c r="BC62" i="33"/>
  <c r="AU62" i="33"/>
  <c r="AU164" i="32"/>
  <c r="BC164" i="32"/>
  <c r="AM165" i="32"/>
  <c r="AP62" i="32"/>
  <c r="AX62" i="32"/>
  <c r="AH63" i="32"/>
  <c r="BC61" i="32"/>
  <c r="AM62" i="32"/>
  <c r="AU61" i="32"/>
  <c r="AO163" i="32"/>
  <c r="AW163" i="32"/>
  <c r="AG164" i="32"/>
  <c r="AK165" i="32"/>
  <c r="AS164" i="32"/>
  <c r="BA164" i="32"/>
  <c r="AP163" i="32"/>
  <c r="AX163" i="32"/>
  <c r="AH164" i="32"/>
  <c r="AF63" i="32"/>
  <c r="AN62" i="32"/>
  <c r="AV62" i="32"/>
  <c r="AR62" i="32"/>
  <c r="AZ62" i="32"/>
  <c r="AJ63" i="32"/>
  <c r="AI166" i="32"/>
  <c r="AY165" i="32"/>
  <c r="AQ165" i="32"/>
  <c r="AV163" i="32"/>
  <c r="AF164" i="32"/>
  <c r="AN163" i="32"/>
  <c r="AS61" i="32"/>
  <c r="BA61" i="32"/>
  <c r="AK62" i="32"/>
  <c r="AG63" i="32"/>
  <c r="AO62" i="32"/>
  <c r="AW62" i="32"/>
  <c r="BB63" i="32"/>
  <c r="AL64" i="32"/>
  <c r="AT63" i="32"/>
  <c r="AQ62" i="32"/>
  <c r="AY62" i="32"/>
  <c r="AI63" i="32"/>
  <c r="AJ165" i="32"/>
  <c r="AR164" i="32"/>
  <c r="AZ164" i="32"/>
  <c r="BB163" i="32"/>
  <c r="AL164" i="32"/>
  <c r="AT163" i="32"/>
  <c r="BB165" i="31"/>
  <c r="AL166" i="31"/>
  <c r="AT165" i="31"/>
  <c r="AR164" i="31"/>
  <c r="AZ164" i="31"/>
  <c r="AJ165" i="31"/>
  <c r="AP164" i="31"/>
  <c r="AX164" i="31"/>
  <c r="AH165" i="31"/>
  <c r="AO163" i="31"/>
  <c r="AG164" i="31"/>
  <c r="AW163" i="31"/>
  <c r="AL64" i="31"/>
  <c r="AT63" i="31"/>
  <c r="BB63" i="31"/>
  <c r="AM64" i="31"/>
  <c r="BC63" i="31"/>
  <c r="AU63" i="31"/>
  <c r="BA163" i="31"/>
  <c r="AS163" i="31"/>
  <c r="AK164" i="31"/>
  <c r="AS85" i="31"/>
  <c r="BA85" i="31"/>
  <c r="AK86" i="31"/>
  <c r="AW62" i="31"/>
  <c r="AG63" i="31"/>
  <c r="AO62" i="31"/>
  <c r="AH78" i="31"/>
  <c r="AX77" i="31"/>
  <c r="AP77" i="31"/>
  <c r="AY63" i="31"/>
  <c r="AQ63" i="31"/>
  <c r="AI64" i="31"/>
  <c r="AZ63" i="31"/>
  <c r="AJ64" i="31"/>
  <c r="AR63" i="31"/>
  <c r="BC163" i="31"/>
  <c r="AM164" i="31"/>
  <c r="AU163" i="31"/>
  <c r="AQ164" i="31"/>
  <c r="AY164" i="31"/>
  <c r="AI165" i="31"/>
  <c r="AF164" i="31"/>
  <c r="AN163" i="31"/>
  <c r="AV163" i="31"/>
  <c r="AL164" i="30"/>
  <c r="BB163" i="30"/>
  <c r="AT163" i="30"/>
  <c r="AK63" i="30"/>
  <c r="AS62" i="30"/>
  <c r="BA62" i="30"/>
  <c r="AX165" i="30"/>
  <c r="AH166" i="30"/>
  <c r="AP165" i="30"/>
  <c r="AG166" i="30"/>
  <c r="AO165" i="30"/>
  <c r="AW165" i="30"/>
  <c r="AJ63" i="30"/>
  <c r="AR62" i="30"/>
  <c r="AZ62" i="30"/>
  <c r="AX62" i="30"/>
  <c r="AP62" i="30"/>
  <c r="AH63" i="30"/>
  <c r="AZ163" i="30"/>
  <c r="AJ164" i="30"/>
  <c r="AR163" i="30"/>
  <c r="AY163" i="30"/>
  <c r="AI164" i="30"/>
  <c r="AQ163" i="30"/>
  <c r="AW61" i="30"/>
  <c r="AG62" i="30"/>
  <c r="AO61" i="30"/>
  <c r="AF166" i="30"/>
  <c r="AN165" i="30"/>
  <c r="AV165" i="30"/>
  <c r="BA163" i="30"/>
  <c r="AS163" i="30"/>
  <c r="AK164" i="30"/>
  <c r="AU61" i="30"/>
  <c r="BC61" i="30"/>
  <c r="AM62" i="30"/>
  <c r="AL63" i="30"/>
  <c r="BB62" i="30"/>
  <c r="AT62" i="30"/>
  <c r="AV61" i="30"/>
  <c r="AN61" i="30"/>
  <c r="AF62" i="30"/>
  <c r="BC163" i="30"/>
  <c r="AM164" i="30"/>
  <c r="AU163" i="30"/>
  <c r="AI63" i="30"/>
  <c r="AQ62" i="30"/>
  <c r="AY62" i="30"/>
  <c r="AJ62" i="29"/>
  <c r="AR61" i="29"/>
  <c r="AZ61" i="29"/>
  <c r="AH165" i="29"/>
  <c r="AP164" i="29"/>
  <c r="AX164" i="29"/>
  <c r="AX61" i="29"/>
  <c r="AH62" i="29"/>
  <c r="AP61" i="29"/>
  <c r="AW61" i="29"/>
  <c r="AG62" i="29"/>
  <c r="AO61" i="29"/>
  <c r="AV61" i="29"/>
  <c r="AF62" i="29"/>
  <c r="AN61" i="29"/>
  <c r="AI62" i="29"/>
  <c r="AQ61" i="29"/>
  <c r="AY61" i="29"/>
  <c r="AL62" i="29"/>
  <c r="AT61" i="29"/>
  <c r="BB61" i="29"/>
  <c r="AY163" i="29"/>
  <c r="AI164" i="29"/>
  <c r="AQ163" i="29"/>
  <c r="AU62" i="29"/>
  <c r="BC62" i="29"/>
  <c r="AM63" i="29"/>
  <c r="AS164" i="29"/>
  <c r="BA164" i="29"/>
  <c r="AK165" i="29"/>
  <c r="AV163" i="29"/>
  <c r="AF164" i="29"/>
  <c r="AN163" i="29"/>
  <c r="AK62" i="29"/>
  <c r="AS61" i="29"/>
  <c r="BA61" i="29"/>
  <c r="AG166" i="29"/>
  <c r="AW165" i="29"/>
  <c r="AO165" i="29"/>
  <c r="BC182" i="29"/>
  <c r="AM183" i="29"/>
  <c r="AU182" i="29"/>
  <c r="AT163" i="29"/>
  <c r="AL164" i="29"/>
  <c r="BB163" i="29"/>
  <c r="AZ163" i="29"/>
  <c r="AJ164" i="29"/>
  <c r="AR163" i="29"/>
  <c r="AZ62" i="28"/>
  <c r="AJ63" i="28"/>
  <c r="AR62" i="28"/>
  <c r="AQ62" i="28"/>
  <c r="AY62" i="28"/>
  <c r="AI63" i="28"/>
  <c r="AH164" i="28"/>
  <c r="AP163" i="28"/>
  <c r="AX163" i="28"/>
  <c r="AM80" i="28"/>
  <c r="AU79" i="28"/>
  <c r="BC79" i="28"/>
  <c r="AS107" i="28"/>
  <c r="BA107" i="28"/>
  <c r="AT163" i="28"/>
  <c r="BB163" i="28"/>
  <c r="AL164" i="28"/>
  <c r="AH63" i="28"/>
  <c r="AP62" i="28"/>
  <c r="AX62" i="28"/>
  <c r="AS163" i="28"/>
  <c r="BA163" i="28"/>
  <c r="AK164" i="28"/>
  <c r="BC166" i="28"/>
  <c r="AU166" i="28"/>
  <c r="AM167" i="28"/>
  <c r="AW61" i="28"/>
  <c r="AG62" i="28"/>
  <c r="AO61" i="28"/>
  <c r="AG164" i="28"/>
  <c r="AO163" i="28"/>
  <c r="AW163" i="28"/>
  <c r="AL64" i="28"/>
  <c r="AT63" i="28"/>
  <c r="BB63" i="28"/>
  <c r="AF165" i="28"/>
  <c r="AV164" i="28"/>
  <c r="AN164" i="28"/>
  <c r="AR166" i="28"/>
  <c r="AZ166" i="28"/>
  <c r="AJ167" i="28"/>
  <c r="AQ165" i="28"/>
  <c r="AY165" i="28"/>
  <c r="AI166" i="28"/>
  <c r="AU45" i="16"/>
  <c r="BC45" i="16"/>
  <c r="AM46" i="16"/>
  <c r="AS45" i="16"/>
  <c r="BA45" i="16"/>
  <c r="AK46" i="16"/>
  <c r="AX45" i="16"/>
  <c r="AH46" i="16"/>
  <c r="AP45" i="16"/>
  <c r="AY46" i="16"/>
  <c r="AQ46" i="16"/>
  <c r="AI47" i="16"/>
  <c r="AN45" i="16"/>
  <c r="AV45" i="16"/>
  <c r="AF46" i="16"/>
  <c r="AZ46" i="16"/>
  <c r="AR46" i="16"/>
  <c r="AJ47" i="16"/>
  <c r="AT45" i="16"/>
  <c r="AL46" i="16"/>
  <c r="BB45" i="16"/>
  <c r="AO45" i="16"/>
  <c r="AG46" i="16"/>
  <c r="AW45" i="16"/>
  <c r="W33" i="15"/>
  <c r="AE33" i="15" s="1"/>
  <c r="X33" i="15"/>
  <c r="AF33" i="15" s="1"/>
  <c r="U32" i="15"/>
  <c r="AC32" i="15" s="1"/>
  <c r="V33" i="15"/>
  <c r="AD33" i="15" s="1"/>
  <c r="Y33" i="15"/>
  <c r="AG33" i="15" s="1"/>
  <c r="R33" i="15"/>
  <c r="Z33" i="15" s="1"/>
  <c r="S32" i="15"/>
  <c r="AA32" i="15" s="1"/>
  <c r="T33" i="15"/>
  <c r="AB33" i="15" s="1"/>
  <c r="AN62" i="31" l="1"/>
  <c r="AV62" i="31"/>
  <c r="AF63" i="31"/>
  <c r="AV62" i="28"/>
  <c r="AN62" i="28"/>
  <c r="AF63" i="28"/>
  <c r="AD65" i="37"/>
  <c r="V66" i="37"/>
  <c r="X65" i="37"/>
  <c r="AF64" i="37"/>
  <c r="AA64" i="37"/>
  <c r="S65" i="37"/>
  <c r="AC64" i="37"/>
  <c r="U65" i="37"/>
  <c r="T64" i="37"/>
  <c r="AB63" i="37"/>
  <c r="R63" i="37"/>
  <c r="Z62" i="37"/>
  <c r="W64" i="37"/>
  <c r="AE63" i="37"/>
  <c r="Y64" i="37"/>
  <c r="AG63" i="37"/>
  <c r="AG63" i="36"/>
  <c r="AO62" i="36"/>
  <c r="AW62" i="36"/>
  <c r="AS63" i="36"/>
  <c r="BA63" i="36"/>
  <c r="AK64" i="36"/>
  <c r="AR170" i="36"/>
  <c r="AZ170" i="36"/>
  <c r="AJ171" i="36"/>
  <c r="AF165" i="36"/>
  <c r="AN164" i="36"/>
  <c r="AV164" i="36"/>
  <c r="AF63" i="36"/>
  <c r="AN62" i="36"/>
  <c r="AV62" i="36"/>
  <c r="AM166" i="36"/>
  <c r="BC165" i="36"/>
  <c r="AU165" i="36"/>
  <c r="AQ63" i="36"/>
  <c r="AY63" i="36"/>
  <c r="AI64" i="36"/>
  <c r="AS164" i="36"/>
  <c r="AK165" i="36"/>
  <c r="BA164" i="36"/>
  <c r="AH63" i="36"/>
  <c r="AP62" i="36"/>
  <c r="AX62" i="36"/>
  <c r="AG165" i="36"/>
  <c r="AO164" i="36"/>
  <c r="AW164" i="36"/>
  <c r="AL165" i="36"/>
  <c r="AT164" i="36"/>
  <c r="BB164" i="36"/>
  <c r="BC63" i="36"/>
  <c r="AM64" i="36"/>
  <c r="AU63" i="36"/>
  <c r="AR63" i="36"/>
  <c r="AZ63" i="36"/>
  <c r="AJ64" i="36"/>
  <c r="AY165" i="36"/>
  <c r="AQ165" i="36"/>
  <c r="AI166" i="36"/>
  <c r="AT62" i="36"/>
  <c r="BB62" i="36"/>
  <c r="AL63" i="36"/>
  <c r="AX164" i="36"/>
  <c r="AH165" i="36"/>
  <c r="AP164" i="36"/>
  <c r="BA63" i="35"/>
  <c r="AK64" i="35"/>
  <c r="AS63" i="35"/>
  <c r="AZ165" i="35"/>
  <c r="AJ166" i="35"/>
  <c r="AR165" i="35"/>
  <c r="BC62" i="35"/>
  <c r="AU62" i="35"/>
  <c r="AM63" i="35"/>
  <c r="AQ184" i="35"/>
  <c r="AI185" i="35"/>
  <c r="AY184" i="35"/>
  <c r="AZ62" i="35"/>
  <c r="AJ63" i="35"/>
  <c r="AR62" i="35"/>
  <c r="AH166" i="35"/>
  <c r="AP165" i="35"/>
  <c r="AX165" i="35"/>
  <c r="BB165" i="35"/>
  <c r="AL166" i="35"/>
  <c r="AT165" i="35"/>
  <c r="AN165" i="35"/>
  <c r="AV165" i="35"/>
  <c r="AF166" i="35"/>
  <c r="AO62" i="35"/>
  <c r="AG63" i="35"/>
  <c r="AW62" i="35"/>
  <c r="AL64" i="35"/>
  <c r="BB63" i="35"/>
  <c r="AT63" i="35"/>
  <c r="AS165" i="35"/>
  <c r="AK166" i="35"/>
  <c r="BA165" i="35"/>
  <c r="AX63" i="35"/>
  <c r="AP63" i="35"/>
  <c r="AH64" i="35"/>
  <c r="BC166" i="35"/>
  <c r="AM167" i="35"/>
  <c r="AU166" i="35"/>
  <c r="AQ63" i="35"/>
  <c r="AY63" i="35"/>
  <c r="AI64" i="35"/>
  <c r="AG166" i="35"/>
  <c r="AW165" i="35"/>
  <c r="AO165" i="35"/>
  <c r="AF64" i="35"/>
  <c r="AN63" i="35"/>
  <c r="AV63" i="35"/>
  <c r="BA166" i="34"/>
  <c r="AS166" i="34"/>
  <c r="AK167" i="34"/>
  <c r="AZ63" i="34"/>
  <c r="AR63" i="34"/>
  <c r="AJ64" i="34"/>
  <c r="AM168" i="34"/>
  <c r="BC167" i="34"/>
  <c r="AU167" i="34"/>
  <c r="AG182" i="34"/>
  <c r="AO181" i="34"/>
  <c r="AW181" i="34"/>
  <c r="AT166" i="34"/>
  <c r="AL167" i="34"/>
  <c r="BB166" i="34"/>
  <c r="AW62" i="34"/>
  <c r="AO62" i="34"/>
  <c r="AG63" i="34"/>
  <c r="AN63" i="34"/>
  <c r="AF64" i="34"/>
  <c r="AV63" i="34"/>
  <c r="AT63" i="34"/>
  <c r="AL64" i="34"/>
  <c r="BB63" i="34"/>
  <c r="BC63" i="34"/>
  <c r="AU63" i="34"/>
  <c r="AM64" i="34"/>
  <c r="AS65" i="34"/>
  <c r="AK66" i="34"/>
  <c r="BA65" i="34"/>
  <c r="AX198" i="34"/>
  <c r="AP198" i="34"/>
  <c r="AH199" i="34"/>
  <c r="AQ62" i="34"/>
  <c r="AI63" i="34"/>
  <c r="AY62" i="34"/>
  <c r="AY166" i="34"/>
  <c r="AI167" i="34"/>
  <c r="AQ166" i="34"/>
  <c r="AN166" i="34"/>
  <c r="AV166" i="34"/>
  <c r="AF167" i="34"/>
  <c r="AZ166" i="34"/>
  <c r="AJ167" i="34"/>
  <c r="AR166" i="34"/>
  <c r="AH64" i="34"/>
  <c r="AX63" i="34"/>
  <c r="AP63" i="34"/>
  <c r="BA63" i="33"/>
  <c r="AK64" i="33"/>
  <c r="AS63" i="33"/>
  <c r="AM64" i="33"/>
  <c r="BC63" i="33"/>
  <c r="AU63" i="33"/>
  <c r="AF166" i="33"/>
  <c r="AN165" i="33"/>
  <c r="AV165" i="33"/>
  <c r="AL64" i="33"/>
  <c r="BB63" i="33"/>
  <c r="AT63" i="33"/>
  <c r="AH165" i="33"/>
  <c r="AP164" i="33"/>
  <c r="AX164" i="33"/>
  <c r="AY63" i="33"/>
  <c r="AQ63" i="33"/>
  <c r="AI64" i="33"/>
  <c r="AU164" i="33"/>
  <c r="AM165" i="33"/>
  <c r="BC164" i="33"/>
  <c r="AS164" i="33"/>
  <c r="BA164" i="33"/>
  <c r="AK165" i="33"/>
  <c r="AG165" i="33"/>
  <c r="AO164" i="33"/>
  <c r="AW164" i="33"/>
  <c r="AZ62" i="33"/>
  <c r="AJ63" i="33"/>
  <c r="AR62" i="33"/>
  <c r="AN62" i="33"/>
  <c r="AV62" i="33"/>
  <c r="AF63" i="33"/>
  <c r="AO62" i="33"/>
  <c r="AW62" i="33"/>
  <c r="AG63" i="33"/>
  <c r="AX62" i="33"/>
  <c r="AP62" i="33"/>
  <c r="AH63" i="33"/>
  <c r="AR164" i="33"/>
  <c r="AZ164" i="33"/>
  <c r="AJ165" i="33"/>
  <c r="AT165" i="33"/>
  <c r="BB165" i="33"/>
  <c r="AL166" i="33"/>
  <c r="AI165" i="33"/>
  <c r="AY164" i="33"/>
  <c r="AQ164" i="33"/>
  <c r="AG165" i="32"/>
  <c r="AO164" i="32"/>
  <c r="AW164" i="32"/>
  <c r="BC62" i="32"/>
  <c r="AM63" i="32"/>
  <c r="AU62" i="32"/>
  <c r="AR63" i="32"/>
  <c r="AZ63" i="32"/>
  <c r="AJ64" i="32"/>
  <c r="AP63" i="32"/>
  <c r="AX63" i="32"/>
  <c r="AH64" i="32"/>
  <c r="AL165" i="32"/>
  <c r="AT164" i="32"/>
  <c r="BB164" i="32"/>
  <c r="AV164" i="32"/>
  <c r="AF165" i="32"/>
  <c r="AN164" i="32"/>
  <c r="AJ166" i="32"/>
  <c r="AZ165" i="32"/>
  <c r="AR165" i="32"/>
  <c r="AQ63" i="32"/>
  <c r="AY63" i="32"/>
  <c r="AI64" i="32"/>
  <c r="AU165" i="32"/>
  <c r="AM166" i="32"/>
  <c r="BC165" i="32"/>
  <c r="BB64" i="32"/>
  <c r="AL65" i="32"/>
  <c r="AT64" i="32"/>
  <c r="AG64" i="32"/>
  <c r="AO63" i="32"/>
  <c r="AW63" i="32"/>
  <c r="AS62" i="32"/>
  <c r="BA62" i="32"/>
  <c r="AK63" i="32"/>
  <c r="AF64" i="32"/>
  <c r="AN63" i="32"/>
  <c r="AV63" i="32"/>
  <c r="AH165" i="32"/>
  <c r="AP164" i="32"/>
  <c r="AX164" i="32"/>
  <c r="AI167" i="32"/>
  <c r="AY166" i="32"/>
  <c r="AQ166" i="32"/>
  <c r="AK166" i="32"/>
  <c r="AS165" i="32"/>
  <c r="BA165" i="32"/>
  <c r="BA164" i="31"/>
  <c r="AS164" i="31"/>
  <c r="AK165" i="31"/>
  <c r="AO164" i="31"/>
  <c r="AG165" i="31"/>
  <c r="AW164" i="31"/>
  <c r="AQ165" i="31"/>
  <c r="AY165" i="31"/>
  <c r="AI166" i="31"/>
  <c r="AY64" i="31"/>
  <c r="AQ64" i="31"/>
  <c r="AI65" i="31"/>
  <c r="AP165" i="31"/>
  <c r="AX165" i="31"/>
  <c r="AH166" i="31"/>
  <c r="AF165" i="31"/>
  <c r="AN164" i="31"/>
  <c r="AV164" i="31"/>
  <c r="AR165" i="31"/>
  <c r="AZ165" i="31"/>
  <c r="AJ166" i="31"/>
  <c r="AH79" i="31"/>
  <c r="AX78" i="31"/>
  <c r="AP78" i="31"/>
  <c r="AM65" i="31"/>
  <c r="BC64" i="31"/>
  <c r="AU64" i="31"/>
  <c r="AS86" i="31"/>
  <c r="BA86" i="31"/>
  <c r="AK87" i="31"/>
  <c r="BC164" i="31"/>
  <c r="AM165" i="31"/>
  <c r="AU164" i="31"/>
  <c r="AW63" i="31"/>
  <c r="AG64" i="31"/>
  <c r="AO63" i="31"/>
  <c r="BB166" i="31"/>
  <c r="AL167" i="31"/>
  <c r="AT166" i="31"/>
  <c r="AZ64" i="31"/>
  <c r="AJ65" i="31"/>
  <c r="AR64" i="31"/>
  <c r="AL65" i="31"/>
  <c r="AT64" i="31"/>
  <c r="BB64" i="31"/>
  <c r="AQ164" i="30"/>
  <c r="AI165" i="30"/>
  <c r="AY164" i="30"/>
  <c r="AU62" i="30"/>
  <c r="BC62" i="30"/>
  <c r="AM63" i="30"/>
  <c r="AI64" i="30"/>
  <c r="AQ63" i="30"/>
  <c r="AY63" i="30"/>
  <c r="BC164" i="30"/>
  <c r="AM165" i="30"/>
  <c r="AU164" i="30"/>
  <c r="AK64" i="30"/>
  <c r="AS63" i="30"/>
  <c r="BA63" i="30"/>
  <c r="AG167" i="30"/>
  <c r="AO166" i="30"/>
  <c r="AW166" i="30"/>
  <c r="AX166" i="30"/>
  <c r="AH167" i="30"/>
  <c r="AP166" i="30"/>
  <c r="AX63" i="30"/>
  <c r="AP63" i="30"/>
  <c r="AH64" i="30"/>
  <c r="AV62" i="30"/>
  <c r="AN62" i="30"/>
  <c r="AF63" i="30"/>
  <c r="BA164" i="30"/>
  <c r="AK165" i="30"/>
  <c r="AS164" i="30"/>
  <c r="AR164" i="30"/>
  <c r="AZ164" i="30"/>
  <c r="AJ165" i="30"/>
  <c r="AV166" i="30"/>
  <c r="AF167" i="30"/>
  <c r="AN166" i="30"/>
  <c r="AW62" i="30"/>
  <c r="AG63" i="30"/>
  <c r="AO62" i="30"/>
  <c r="AL64" i="30"/>
  <c r="BB63" i="30"/>
  <c r="AT63" i="30"/>
  <c r="AJ64" i="30"/>
  <c r="AZ63" i="30"/>
  <c r="AR63" i="30"/>
  <c r="AL165" i="30"/>
  <c r="BB164" i="30"/>
  <c r="AT164" i="30"/>
  <c r="AT164" i="29"/>
  <c r="BB164" i="29"/>
  <c r="AL165" i="29"/>
  <c r="AF165" i="29"/>
  <c r="AN164" i="29"/>
  <c r="AV164" i="29"/>
  <c r="AX62" i="29"/>
  <c r="AH63" i="29"/>
  <c r="AP62" i="29"/>
  <c r="AS165" i="29"/>
  <c r="AK166" i="29"/>
  <c r="BA165" i="29"/>
  <c r="AZ164" i="29"/>
  <c r="AJ165" i="29"/>
  <c r="AR164" i="29"/>
  <c r="AL63" i="29"/>
  <c r="AT62" i="29"/>
  <c r="BB62" i="29"/>
  <c r="AI63" i="29"/>
  <c r="AQ62" i="29"/>
  <c r="AY62" i="29"/>
  <c r="AH166" i="29"/>
  <c r="AP165" i="29"/>
  <c r="AX165" i="29"/>
  <c r="AI165" i="29"/>
  <c r="AQ164" i="29"/>
  <c r="AY164" i="29"/>
  <c r="AK63" i="29"/>
  <c r="AS62" i="29"/>
  <c r="BA62" i="29"/>
  <c r="BC183" i="29"/>
  <c r="AM184" i="29"/>
  <c r="AU183" i="29"/>
  <c r="AU63" i="29"/>
  <c r="BC63" i="29"/>
  <c r="AM64" i="29"/>
  <c r="AW62" i="29"/>
  <c r="AG63" i="29"/>
  <c r="AO62" i="29"/>
  <c r="AV62" i="29"/>
  <c r="AF63" i="29"/>
  <c r="AN62" i="29"/>
  <c r="AG167" i="29"/>
  <c r="AW166" i="29"/>
  <c r="AO166" i="29"/>
  <c r="AJ63" i="29"/>
  <c r="AR62" i="29"/>
  <c r="AZ62" i="29"/>
  <c r="BB64" i="28"/>
  <c r="AL65" i="28"/>
  <c r="AT64" i="28"/>
  <c r="AS164" i="28"/>
  <c r="BA164" i="28"/>
  <c r="AK165" i="28"/>
  <c r="AH165" i="28"/>
  <c r="AP164" i="28"/>
  <c r="AX164" i="28"/>
  <c r="AH64" i="28"/>
  <c r="AP63" i="28"/>
  <c r="AX63" i="28"/>
  <c r="AT164" i="28"/>
  <c r="BB164" i="28"/>
  <c r="AL165" i="28"/>
  <c r="AG63" i="28"/>
  <c r="AO62" i="28"/>
  <c r="AW62" i="28"/>
  <c r="AF166" i="28"/>
  <c r="AV165" i="28"/>
  <c r="AN165" i="28"/>
  <c r="AR167" i="28"/>
  <c r="AZ167" i="28"/>
  <c r="AJ168" i="28"/>
  <c r="AQ63" i="28"/>
  <c r="AY63" i="28"/>
  <c r="AI64" i="28"/>
  <c r="AZ63" i="28"/>
  <c r="AJ64" i="28"/>
  <c r="AR63" i="28"/>
  <c r="AQ166" i="28"/>
  <c r="AY166" i="28"/>
  <c r="AI167" i="28"/>
  <c r="AM81" i="28"/>
  <c r="AU80" i="28"/>
  <c r="BC80" i="28"/>
  <c r="AG165" i="28"/>
  <c r="AO164" i="28"/>
  <c r="AW164" i="28"/>
  <c r="BC167" i="28"/>
  <c r="AU167" i="28"/>
  <c r="AM168" i="28"/>
  <c r="AI48" i="16"/>
  <c r="AY47" i="16"/>
  <c r="AQ47" i="16"/>
  <c r="AH47" i="16"/>
  <c r="AP46" i="16"/>
  <c r="AX46" i="16"/>
  <c r="BC46" i="16"/>
  <c r="AM47" i="16"/>
  <c r="AU46" i="16"/>
  <c r="AT46" i="16"/>
  <c r="BB46" i="16"/>
  <c r="AL47" i="16"/>
  <c r="BA46" i="16"/>
  <c r="AK47" i="16"/>
  <c r="AS46" i="16"/>
  <c r="AG47" i="16"/>
  <c r="AO46" i="16"/>
  <c r="AW46" i="16"/>
  <c r="AJ48" i="16"/>
  <c r="AZ47" i="16"/>
  <c r="AR47" i="16"/>
  <c r="AV46" i="16"/>
  <c r="AN46" i="16"/>
  <c r="AF47" i="16"/>
  <c r="T34" i="15"/>
  <c r="AB34" i="15" s="1"/>
  <c r="V34" i="15"/>
  <c r="AD34" i="15" s="1"/>
  <c r="S33" i="15"/>
  <c r="AA33" i="15" s="1"/>
  <c r="X34" i="15"/>
  <c r="AF34" i="15" s="1"/>
  <c r="R34" i="15"/>
  <c r="Z34" i="15" s="1"/>
  <c r="U33" i="15"/>
  <c r="AC33" i="15" s="1"/>
  <c r="Y34" i="15"/>
  <c r="AG34" i="15" s="1"/>
  <c r="W34" i="15"/>
  <c r="AE34" i="15" s="1"/>
  <c r="AF64" i="28" l="1"/>
  <c r="AN63" i="28"/>
  <c r="AV63" i="28"/>
  <c r="AF64" i="31"/>
  <c r="AN63" i="31"/>
  <c r="AV63" i="31"/>
  <c r="Z63" i="37"/>
  <c r="R64" i="37"/>
  <c r="T65" i="37"/>
  <c r="AB64" i="37"/>
  <c r="U66" i="37"/>
  <c r="AC65" i="37"/>
  <c r="S66" i="37"/>
  <c r="AA65" i="37"/>
  <c r="Y65" i="37"/>
  <c r="AG64" i="37"/>
  <c r="AF65" i="37"/>
  <c r="X66" i="37"/>
  <c r="V67" i="37"/>
  <c r="AD66" i="37"/>
  <c r="W65" i="37"/>
  <c r="AE64" i="37"/>
  <c r="BC64" i="36"/>
  <c r="AM65" i="36"/>
  <c r="AU64" i="36"/>
  <c r="AT63" i="36"/>
  <c r="BB63" i="36"/>
  <c r="AL64" i="36"/>
  <c r="AQ64" i="36"/>
  <c r="AY64" i="36"/>
  <c r="AI65" i="36"/>
  <c r="AR171" i="36"/>
  <c r="AZ171" i="36"/>
  <c r="AJ172" i="36"/>
  <c r="AX165" i="36"/>
  <c r="AH166" i="36"/>
  <c r="AP165" i="36"/>
  <c r="AL166" i="36"/>
  <c r="AT165" i="36"/>
  <c r="BB165" i="36"/>
  <c r="AF166" i="36"/>
  <c r="AN165" i="36"/>
  <c r="AV165" i="36"/>
  <c r="AY166" i="36"/>
  <c r="AQ166" i="36"/>
  <c r="AI167" i="36"/>
  <c r="AS64" i="36"/>
  <c r="BA64" i="36"/>
  <c r="AK65" i="36"/>
  <c r="AG166" i="36"/>
  <c r="AW165" i="36"/>
  <c r="AO165" i="36"/>
  <c r="AM167" i="36"/>
  <c r="BC166" i="36"/>
  <c r="AU166" i="36"/>
  <c r="AR64" i="36"/>
  <c r="AZ64" i="36"/>
  <c r="AJ65" i="36"/>
  <c r="AS165" i="36"/>
  <c r="AK166" i="36"/>
  <c r="BA165" i="36"/>
  <c r="AH64" i="36"/>
  <c r="AP63" i="36"/>
  <c r="AX63" i="36"/>
  <c r="AF64" i="36"/>
  <c r="AN63" i="36"/>
  <c r="AV63" i="36"/>
  <c r="AG64" i="36"/>
  <c r="AO63" i="36"/>
  <c r="AW63" i="36"/>
  <c r="AQ185" i="35"/>
  <c r="AI186" i="35"/>
  <c r="AY185" i="35"/>
  <c r="AF65" i="35"/>
  <c r="AN64" i="35"/>
  <c r="AV64" i="35"/>
  <c r="BC63" i="35"/>
  <c r="AM64" i="35"/>
  <c r="AU63" i="35"/>
  <c r="AX64" i="35"/>
  <c r="AH65" i="35"/>
  <c r="AP64" i="35"/>
  <c r="BB166" i="35"/>
  <c r="AT166" i="35"/>
  <c r="AL167" i="35"/>
  <c r="AS166" i="35"/>
  <c r="AK167" i="35"/>
  <c r="BA166" i="35"/>
  <c r="AW166" i="35"/>
  <c r="AO166" i="35"/>
  <c r="AG167" i="35"/>
  <c r="AI65" i="35"/>
  <c r="AQ64" i="35"/>
  <c r="AY64" i="35"/>
  <c r="AZ166" i="35"/>
  <c r="AJ167" i="35"/>
  <c r="AR166" i="35"/>
  <c r="AL65" i="35"/>
  <c r="AT64" i="35"/>
  <c r="BB64" i="35"/>
  <c r="AX166" i="35"/>
  <c r="AH167" i="35"/>
  <c r="AP166" i="35"/>
  <c r="AN166" i="35"/>
  <c r="AF167" i="35"/>
  <c r="AV166" i="35"/>
  <c r="BC167" i="35"/>
  <c r="AM168" i="35"/>
  <c r="AU167" i="35"/>
  <c r="AG64" i="35"/>
  <c r="AO63" i="35"/>
  <c r="AW63" i="35"/>
  <c r="AR63" i="35"/>
  <c r="AJ64" i="35"/>
  <c r="AZ63" i="35"/>
  <c r="AS64" i="35"/>
  <c r="BA64" i="35"/>
  <c r="AK65" i="35"/>
  <c r="AH65" i="34"/>
  <c r="AX64" i="34"/>
  <c r="AP64" i="34"/>
  <c r="AG183" i="34"/>
  <c r="AW182" i="34"/>
  <c r="AO182" i="34"/>
  <c r="AX199" i="34"/>
  <c r="AP199" i="34"/>
  <c r="AH200" i="34"/>
  <c r="AQ63" i="34"/>
  <c r="AY63" i="34"/>
  <c r="AI64" i="34"/>
  <c r="AZ167" i="34"/>
  <c r="AJ168" i="34"/>
  <c r="AR167" i="34"/>
  <c r="AN64" i="34"/>
  <c r="AF65" i="34"/>
  <c r="AV64" i="34"/>
  <c r="AN167" i="34"/>
  <c r="AV167" i="34"/>
  <c r="AF168" i="34"/>
  <c r="AW63" i="34"/>
  <c r="AG64" i="34"/>
  <c r="AO63" i="34"/>
  <c r="AZ64" i="34"/>
  <c r="AR64" i="34"/>
  <c r="AJ65" i="34"/>
  <c r="BC168" i="34"/>
  <c r="AU168" i="34"/>
  <c r="AM169" i="34"/>
  <c r="AS66" i="34"/>
  <c r="AK67" i="34"/>
  <c r="BA66" i="34"/>
  <c r="AT64" i="34"/>
  <c r="BB64" i="34"/>
  <c r="AL65" i="34"/>
  <c r="BC64" i="34"/>
  <c r="AU64" i="34"/>
  <c r="AM65" i="34"/>
  <c r="BA167" i="34"/>
  <c r="AS167" i="34"/>
  <c r="AK168" i="34"/>
  <c r="AY167" i="34"/>
  <c r="AI168" i="34"/>
  <c r="AQ167" i="34"/>
  <c r="BB167" i="34"/>
  <c r="AT167" i="34"/>
  <c r="AL168" i="34"/>
  <c r="AO63" i="33"/>
  <c r="AW63" i="33"/>
  <c r="AG64" i="33"/>
  <c r="AL65" i="33"/>
  <c r="BB64" i="33"/>
  <c r="AT64" i="33"/>
  <c r="AI166" i="33"/>
  <c r="AY165" i="33"/>
  <c r="AQ165" i="33"/>
  <c r="AF167" i="33"/>
  <c r="AN166" i="33"/>
  <c r="AV166" i="33"/>
  <c r="AS165" i="33"/>
  <c r="BA165" i="33"/>
  <c r="AK166" i="33"/>
  <c r="AZ63" i="33"/>
  <c r="AJ64" i="33"/>
  <c r="AR63" i="33"/>
  <c r="AM65" i="33"/>
  <c r="BC64" i="33"/>
  <c r="AU64" i="33"/>
  <c r="AT166" i="33"/>
  <c r="BB166" i="33"/>
  <c r="AL167" i="33"/>
  <c r="AU165" i="33"/>
  <c r="AM166" i="33"/>
  <c r="BC165" i="33"/>
  <c r="AR165" i="33"/>
  <c r="AZ165" i="33"/>
  <c r="AJ166" i="33"/>
  <c r="AX63" i="33"/>
  <c r="AH64" i="33"/>
  <c r="AP63" i="33"/>
  <c r="AY64" i="33"/>
  <c r="AQ64" i="33"/>
  <c r="AI65" i="33"/>
  <c r="BA64" i="33"/>
  <c r="AK65" i="33"/>
  <c r="AS64" i="33"/>
  <c r="AN63" i="33"/>
  <c r="AV63" i="33"/>
  <c r="AF64" i="33"/>
  <c r="AG166" i="33"/>
  <c r="AO165" i="33"/>
  <c r="AW165" i="33"/>
  <c r="AH166" i="33"/>
  <c r="AP165" i="33"/>
  <c r="AX165" i="33"/>
  <c r="AP64" i="32"/>
  <c r="AX64" i="32"/>
  <c r="AH65" i="32"/>
  <c r="AS63" i="32"/>
  <c r="BA63" i="32"/>
  <c r="AK64" i="32"/>
  <c r="BA166" i="32"/>
  <c r="AK167" i="32"/>
  <c r="AS166" i="32"/>
  <c r="AG65" i="32"/>
  <c r="AO64" i="32"/>
  <c r="AW64" i="32"/>
  <c r="BB65" i="32"/>
  <c r="AL66" i="32"/>
  <c r="AT65" i="32"/>
  <c r="AV165" i="32"/>
  <c r="AF166" i="32"/>
  <c r="AN165" i="32"/>
  <c r="BC63" i="32"/>
  <c r="AM64" i="32"/>
  <c r="AU63" i="32"/>
  <c r="AR64" i="32"/>
  <c r="AZ64" i="32"/>
  <c r="AJ65" i="32"/>
  <c r="AX165" i="32"/>
  <c r="AH166" i="32"/>
  <c r="AP165" i="32"/>
  <c r="AU166" i="32"/>
  <c r="BC166" i="32"/>
  <c r="AM167" i="32"/>
  <c r="AQ64" i="32"/>
  <c r="AY64" i="32"/>
  <c r="AI65" i="32"/>
  <c r="AI168" i="32"/>
  <c r="AQ167" i="32"/>
  <c r="AY167" i="32"/>
  <c r="AJ167" i="32"/>
  <c r="AZ166" i="32"/>
  <c r="AR166" i="32"/>
  <c r="AF65" i="32"/>
  <c r="AN64" i="32"/>
  <c r="AV64" i="32"/>
  <c r="AL166" i="32"/>
  <c r="AT165" i="32"/>
  <c r="BB165" i="32"/>
  <c r="AW165" i="32"/>
  <c r="AG166" i="32"/>
  <c r="AO165" i="32"/>
  <c r="AY65" i="31"/>
  <c r="AQ65" i="31"/>
  <c r="AI66" i="31"/>
  <c r="AR166" i="31"/>
  <c r="AZ166" i="31"/>
  <c r="AJ167" i="31"/>
  <c r="AQ166" i="31"/>
  <c r="AY166" i="31"/>
  <c r="AI167" i="31"/>
  <c r="AZ65" i="31"/>
  <c r="AJ66" i="31"/>
  <c r="AR65" i="31"/>
  <c r="AL66" i="31"/>
  <c r="AT65" i="31"/>
  <c r="BB65" i="31"/>
  <c r="BB167" i="31"/>
  <c r="AL168" i="31"/>
  <c r="AT167" i="31"/>
  <c r="AO165" i="31"/>
  <c r="AW165" i="31"/>
  <c r="AG166" i="31"/>
  <c r="AM66" i="31"/>
  <c r="BC65" i="31"/>
  <c r="AU65" i="31"/>
  <c r="BA165" i="31"/>
  <c r="AS165" i="31"/>
  <c r="AK166" i="31"/>
  <c r="AS87" i="31"/>
  <c r="BA87" i="31"/>
  <c r="AK88" i="31"/>
  <c r="AF166" i="31"/>
  <c r="AN165" i="31"/>
  <c r="AV165" i="31"/>
  <c r="AP166" i="31"/>
  <c r="AX166" i="31"/>
  <c r="AH167" i="31"/>
  <c r="AW64" i="31"/>
  <c r="AG65" i="31"/>
  <c r="AO64" i="31"/>
  <c r="BC165" i="31"/>
  <c r="AM166" i="31"/>
  <c r="AU165" i="31"/>
  <c r="AH80" i="31"/>
  <c r="AX79" i="31"/>
  <c r="AP79" i="31"/>
  <c r="AX167" i="30"/>
  <c r="AH168" i="30"/>
  <c r="AP167" i="30"/>
  <c r="BC165" i="30"/>
  <c r="AU165" i="30"/>
  <c r="AM166" i="30"/>
  <c r="AL166" i="30"/>
  <c r="AT165" i="30"/>
  <c r="BB165" i="30"/>
  <c r="AJ65" i="30"/>
  <c r="AZ64" i="30"/>
  <c r="AR64" i="30"/>
  <c r="AW167" i="30"/>
  <c r="AG168" i="30"/>
  <c r="AO167" i="30"/>
  <c r="AV167" i="30"/>
  <c r="AF168" i="30"/>
  <c r="AN167" i="30"/>
  <c r="AI65" i="30"/>
  <c r="AQ64" i="30"/>
  <c r="AY64" i="30"/>
  <c r="AV63" i="30"/>
  <c r="AN63" i="30"/>
  <c r="AF64" i="30"/>
  <c r="AS165" i="30"/>
  <c r="AK166" i="30"/>
  <c r="BA165" i="30"/>
  <c r="AW63" i="30"/>
  <c r="AG64" i="30"/>
  <c r="AO63" i="30"/>
  <c r="AI166" i="30"/>
  <c r="AQ165" i="30"/>
  <c r="AY165" i="30"/>
  <c r="AX64" i="30"/>
  <c r="AP64" i="30"/>
  <c r="AH65" i="30"/>
  <c r="AR165" i="30"/>
  <c r="AZ165" i="30"/>
  <c r="AJ166" i="30"/>
  <c r="AU63" i="30"/>
  <c r="BC63" i="30"/>
  <c r="AM64" i="30"/>
  <c r="AL65" i="30"/>
  <c r="BB64" i="30"/>
  <c r="AT64" i="30"/>
  <c r="AK65" i="30"/>
  <c r="AS64" i="30"/>
  <c r="BA64" i="30"/>
  <c r="AX63" i="29"/>
  <c r="AH64" i="29"/>
  <c r="AP63" i="29"/>
  <c r="AM65" i="29"/>
  <c r="AU64" i="29"/>
  <c r="BC64" i="29"/>
  <c r="BC184" i="29"/>
  <c r="AM185" i="29"/>
  <c r="AU184" i="29"/>
  <c r="AG168" i="29"/>
  <c r="AO167" i="29"/>
  <c r="AW167" i="29"/>
  <c r="AI64" i="29"/>
  <c r="AQ63" i="29"/>
  <c r="AY63" i="29"/>
  <c r="AK64" i="29"/>
  <c r="AS63" i="29"/>
  <c r="BA63" i="29"/>
  <c r="AV165" i="29"/>
  <c r="AF166" i="29"/>
  <c r="AN165" i="29"/>
  <c r="AS166" i="29"/>
  <c r="BA166" i="29"/>
  <c r="AK167" i="29"/>
  <c r="AT165" i="29"/>
  <c r="AL166" i="29"/>
  <c r="BB165" i="29"/>
  <c r="AJ64" i="29"/>
  <c r="AR63" i="29"/>
  <c r="AZ63" i="29"/>
  <c r="AL64" i="29"/>
  <c r="AT63" i="29"/>
  <c r="BB63" i="29"/>
  <c r="AW63" i="29"/>
  <c r="AG64" i="29"/>
  <c r="AO63" i="29"/>
  <c r="AJ166" i="29"/>
  <c r="AR165" i="29"/>
  <c r="AZ165" i="29"/>
  <c r="AH167" i="29"/>
  <c r="AX166" i="29"/>
  <c r="AP166" i="29"/>
  <c r="AV63" i="29"/>
  <c r="AF64" i="29"/>
  <c r="AN63" i="29"/>
  <c r="AI166" i="29"/>
  <c r="AQ165" i="29"/>
  <c r="AY165" i="29"/>
  <c r="AF167" i="28"/>
  <c r="AV166" i="28"/>
  <c r="AN166" i="28"/>
  <c r="BC168" i="28"/>
  <c r="AU168" i="28"/>
  <c r="AM169" i="28"/>
  <c r="AT165" i="28"/>
  <c r="BB165" i="28"/>
  <c r="AL166" i="28"/>
  <c r="AS165" i="28"/>
  <c r="BA165" i="28"/>
  <c r="AK166" i="28"/>
  <c r="AR168" i="28"/>
  <c r="AZ168" i="28"/>
  <c r="AJ169" i="28"/>
  <c r="AH166" i="28"/>
  <c r="AP165" i="28"/>
  <c r="AX165" i="28"/>
  <c r="AZ64" i="28"/>
  <c r="AJ65" i="28"/>
  <c r="AR64" i="28"/>
  <c r="AW63" i="28"/>
  <c r="AG64" i="28"/>
  <c r="AO63" i="28"/>
  <c r="AQ64" i="28"/>
  <c r="AY64" i="28"/>
  <c r="AI65" i="28"/>
  <c r="AL66" i="28"/>
  <c r="AT65" i="28"/>
  <c r="BB65" i="28"/>
  <c r="AQ167" i="28"/>
  <c r="AY167" i="28"/>
  <c r="AI168" i="28"/>
  <c r="AG166" i="28"/>
  <c r="AO165" i="28"/>
  <c r="AW165" i="28"/>
  <c r="AM82" i="28"/>
  <c r="AU81" i="28"/>
  <c r="BC81" i="28"/>
  <c r="AH65" i="28"/>
  <c r="AP64" i="28"/>
  <c r="AX64" i="28"/>
  <c r="AZ48" i="16"/>
  <c r="AR48" i="16"/>
  <c r="AJ49" i="16"/>
  <c r="AP47" i="16"/>
  <c r="AX47" i="16"/>
  <c r="AH48" i="16"/>
  <c r="AN47" i="16"/>
  <c r="AF48" i="16"/>
  <c r="AV47" i="16"/>
  <c r="BB47" i="16"/>
  <c r="AT47" i="16"/>
  <c r="AL48" i="16"/>
  <c r="AM48" i="16"/>
  <c r="AU47" i="16"/>
  <c r="BC47" i="16"/>
  <c r="AO47" i="16"/>
  <c r="AW47" i="16"/>
  <c r="AG48" i="16"/>
  <c r="AK48" i="16"/>
  <c r="AS47" i="16"/>
  <c r="BA47" i="16"/>
  <c r="AY48" i="16"/>
  <c r="AI49" i="16"/>
  <c r="AQ48" i="16"/>
  <c r="W35" i="15"/>
  <c r="AE35" i="15" s="1"/>
  <c r="X35" i="15"/>
  <c r="AF35" i="15" s="1"/>
  <c r="Y35" i="15"/>
  <c r="AG35" i="15" s="1"/>
  <c r="S34" i="15"/>
  <c r="AA34" i="15" s="1"/>
  <c r="U34" i="15"/>
  <c r="AC34" i="15" s="1"/>
  <c r="V35" i="15"/>
  <c r="AD35" i="15" s="1"/>
  <c r="R35" i="15"/>
  <c r="Z35" i="15" s="1"/>
  <c r="T35" i="15"/>
  <c r="AB35" i="15" s="1"/>
  <c r="AV64" i="31" l="1"/>
  <c r="AF65" i="31"/>
  <c r="AN64" i="31"/>
  <c r="AF65" i="28"/>
  <c r="AN64" i="28"/>
  <c r="AV64" i="28"/>
  <c r="X67" i="37"/>
  <c r="AF66" i="37"/>
  <c r="AG65" i="37"/>
  <c r="Y66" i="37"/>
  <c r="S67" i="37"/>
  <c r="AA66" i="37"/>
  <c r="U67" i="37"/>
  <c r="AC66" i="37"/>
  <c r="W66" i="37"/>
  <c r="AE65" i="37"/>
  <c r="T66" i="37"/>
  <c r="AB65" i="37"/>
  <c r="R65" i="37"/>
  <c r="Z64" i="37"/>
  <c r="AD67" i="37"/>
  <c r="V68" i="37"/>
  <c r="AG65" i="36"/>
  <c r="AO64" i="36"/>
  <c r="AW64" i="36"/>
  <c r="AR65" i="36"/>
  <c r="AZ65" i="36"/>
  <c r="AJ66" i="36"/>
  <c r="AQ65" i="36"/>
  <c r="AY65" i="36"/>
  <c r="AI66" i="36"/>
  <c r="AY167" i="36"/>
  <c r="AQ167" i="36"/>
  <c r="AI168" i="36"/>
  <c r="AF65" i="36"/>
  <c r="AN64" i="36"/>
  <c r="AV64" i="36"/>
  <c r="AM168" i="36"/>
  <c r="BC167" i="36"/>
  <c r="AU167" i="36"/>
  <c r="AF167" i="36"/>
  <c r="AN166" i="36"/>
  <c r="AV166" i="36"/>
  <c r="AT64" i="36"/>
  <c r="BB64" i="36"/>
  <c r="AL65" i="36"/>
  <c r="AH65" i="36"/>
  <c r="AP64" i="36"/>
  <c r="AX64" i="36"/>
  <c r="AG167" i="36"/>
  <c r="AW166" i="36"/>
  <c r="AO166" i="36"/>
  <c r="AL167" i="36"/>
  <c r="AT166" i="36"/>
  <c r="BB166" i="36"/>
  <c r="AR172" i="36"/>
  <c r="AZ172" i="36"/>
  <c r="AJ173" i="36"/>
  <c r="AS65" i="36"/>
  <c r="BA65" i="36"/>
  <c r="AK66" i="36"/>
  <c r="AS166" i="36"/>
  <c r="BA166" i="36"/>
  <c r="AK167" i="36"/>
  <c r="AX166" i="36"/>
  <c r="AH167" i="36"/>
  <c r="AP166" i="36"/>
  <c r="BC65" i="36"/>
  <c r="AM66" i="36"/>
  <c r="AU65" i="36"/>
  <c r="AN167" i="35"/>
  <c r="AF168" i="35"/>
  <c r="AV167" i="35"/>
  <c r="AX65" i="35"/>
  <c r="AH66" i="35"/>
  <c r="AP65" i="35"/>
  <c r="AW167" i="35"/>
  <c r="AG168" i="35"/>
  <c r="AO167" i="35"/>
  <c r="AK66" i="35"/>
  <c r="AS65" i="35"/>
  <c r="BA65" i="35"/>
  <c r="AR64" i="35"/>
  <c r="AZ64" i="35"/>
  <c r="AJ65" i="35"/>
  <c r="AH168" i="35"/>
  <c r="AP167" i="35"/>
  <c r="AX167" i="35"/>
  <c r="BC64" i="35"/>
  <c r="AM65" i="35"/>
  <c r="AU64" i="35"/>
  <c r="AG65" i="35"/>
  <c r="AW64" i="35"/>
  <c r="AO64" i="35"/>
  <c r="AV65" i="35"/>
  <c r="AN65" i="35"/>
  <c r="AF66" i="35"/>
  <c r="AI66" i="35"/>
  <c r="AY65" i="35"/>
  <c r="AQ65" i="35"/>
  <c r="AS167" i="35"/>
  <c r="AK168" i="35"/>
  <c r="BA167" i="35"/>
  <c r="AL66" i="35"/>
  <c r="AT65" i="35"/>
  <c r="BB65" i="35"/>
  <c r="AL168" i="35"/>
  <c r="AT167" i="35"/>
  <c r="BB167" i="35"/>
  <c r="BC168" i="35"/>
  <c r="AM169" i="35"/>
  <c r="AU168" i="35"/>
  <c r="AZ167" i="35"/>
  <c r="AR167" i="35"/>
  <c r="AJ168" i="35"/>
  <c r="AQ186" i="35"/>
  <c r="AI187" i="35"/>
  <c r="AY186" i="35"/>
  <c r="AG65" i="34"/>
  <c r="AW64" i="34"/>
  <c r="AO64" i="34"/>
  <c r="BB168" i="34"/>
  <c r="AL169" i="34"/>
  <c r="AT168" i="34"/>
  <c r="AX200" i="34"/>
  <c r="AP200" i="34"/>
  <c r="AH201" i="34"/>
  <c r="AT65" i="34"/>
  <c r="BB65" i="34"/>
  <c r="AL66" i="34"/>
  <c r="BC169" i="34"/>
  <c r="AU169" i="34"/>
  <c r="AM170" i="34"/>
  <c r="AN65" i="34"/>
  <c r="AV65" i="34"/>
  <c r="AF66" i="34"/>
  <c r="AS168" i="34"/>
  <c r="BA168" i="34"/>
  <c r="AK169" i="34"/>
  <c r="AG184" i="34"/>
  <c r="AO183" i="34"/>
  <c r="AW183" i="34"/>
  <c r="AZ65" i="34"/>
  <c r="AJ66" i="34"/>
  <c r="AR65" i="34"/>
  <c r="AQ64" i="34"/>
  <c r="AI65" i="34"/>
  <c r="AY64" i="34"/>
  <c r="AY168" i="34"/>
  <c r="AQ168" i="34"/>
  <c r="AI169" i="34"/>
  <c r="AZ168" i="34"/>
  <c r="AR168" i="34"/>
  <c r="AJ169" i="34"/>
  <c r="AN168" i="34"/>
  <c r="AV168" i="34"/>
  <c r="AF169" i="34"/>
  <c r="AS67" i="34"/>
  <c r="AK68" i="34"/>
  <c r="BA67" i="34"/>
  <c r="BC65" i="34"/>
  <c r="AM66" i="34"/>
  <c r="AU65" i="34"/>
  <c r="AH66" i="34"/>
  <c r="AP65" i="34"/>
  <c r="AX65" i="34"/>
  <c r="AY65" i="33"/>
  <c r="AQ65" i="33"/>
  <c r="AI66" i="33"/>
  <c r="AT167" i="33"/>
  <c r="BB167" i="33"/>
  <c r="AL168" i="33"/>
  <c r="AM66" i="33"/>
  <c r="BC65" i="33"/>
  <c r="AU65" i="33"/>
  <c r="AI167" i="33"/>
  <c r="AY166" i="33"/>
  <c r="AQ166" i="33"/>
  <c r="AR166" i="33"/>
  <c r="AZ166" i="33"/>
  <c r="AJ167" i="33"/>
  <c r="AZ64" i="33"/>
  <c r="AJ65" i="33"/>
  <c r="AR64" i="33"/>
  <c r="AL66" i="33"/>
  <c r="BB65" i="33"/>
  <c r="AT65" i="33"/>
  <c r="AH167" i="33"/>
  <c r="AP166" i="33"/>
  <c r="AX166" i="33"/>
  <c r="AS166" i="33"/>
  <c r="BA166" i="33"/>
  <c r="AK167" i="33"/>
  <c r="AO64" i="33"/>
  <c r="AW64" i="33"/>
  <c r="AG65" i="33"/>
  <c r="AF168" i="33"/>
  <c r="AN167" i="33"/>
  <c r="AV167" i="33"/>
  <c r="AX64" i="33"/>
  <c r="AH65" i="33"/>
  <c r="AP64" i="33"/>
  <c r="AN64" i="33"/>
  <c r="AV64" i="33"/>
  <c r="AF65" i="33"/>
  <c r="BA65" i="33"/>
  <c r="AK66" i="33"/>
  <c r="AS65" i="33"/>
  <c r="AU166" i="33"/>
  <c r="AM167" i="33"/>
  <c r="BC166" i="33"/>
  <c r="AG167" i="33"/>
  <c r="AO166" i="33"/>
  <c r="AW166" i="33"/>
  <c r="AO166" i="32"/>
  <c r="AW166" i="32"/>
  <c r="AG167" i="32"/>
  <c r="AG66" i="32"/>
  <c r="AO65" i="32"/>
  <c r="AW65" i="32"/>
  <c r="BC64" i="32"/>
  <c r="AM65" i="32"/>
  <c r="AU64" i="32"/>
  <c r="AK168" i="32"/>
  <c r="AS167" i="32"/>
  <c r="BA167" i="32"/>
  <c r="AV166" i="32"/>
  <c r="AF167" i="32"/>
  <c r="AN166" i="32"/>
  <c r="AQ65" i="32"/>
  <c r="AY65" i="32"/>
  <c r="AI66" i="32"/>
  <c r="BB166" i="32"/>
  <c r="AT166" i="32"/>
  <c r="AL167" i="32"/>
  <c r="AI169" i="32"/>
  <c r="AY168" i="32"/>
  <c r="AQ168" i="32"/>
  <c r="AU167" i="32"/>
  <c r="BC167" i="32"/>
  <c r="AM168" i="32"/>
  <c r="AP65" i="32"/>
  <c r="AX65" i="32"/>
  <c r="AH66" i="32"/>
  <c r="AR65" i="32"/>
  <c r="AZ65" i="32"/>
  <c r="AJ66" i="32"/>
  <c r="AS64" i="32"/>
  <c r="BA64" i="32"/>
  <c r="AK65" i="32"/>
  <c r="AP166" i="32"/>
  <c r="AX166" i="32"/>
  <c r="AH167" i="32"/>
  <c r="BB66" i="32"/>
  <c r="AL67" i="32"/>
  <c r="AT66" i="32"/>
  <c r="AF66" i="32"/>
  <c r="AN65" i="32"/>
  <c r="AV65" i="32"/>
  <c r="AJ168" i="32"/>
  <c r="AR167" i="32"/>
  <c r="AZ167" i="32"/>
  <c r="AH81" i="31"/>
  <c r="AX80" i="31"/>
  <c r="AP80" i="31"/>
  <c r="AF167" i="31"/>
  <c r="AN166" i="31"/>
  <c r="AV166" i="31"/>
  <c r="AZ66" i="31"/>
  <c r="AJ67" i="31"/>
  <c r="AR66" i="31"/>
  <c r="AS88" i="31"/>
  <c r="BA88" i="31"/>
  <c r="AK89" i="31"/>
  <c r="AQ167" i="31"/>
  <c r="AY167" i="31"/>
  <c r="AI168" i="31"/>
  <c r="BC166" i="31"/>
  <c r="AM167" i="31"/>
  <c r="AU166" i="31"/>
  <c r="BB168" i="31"/>
  <c r="AL169" i="31"/>
  <c r="AT168" i="31"/>
  <c r="BA166" i="31"/>
  <c r="AS166" i="31"/>
  <c r="AK167" i="31"/>
  <c r="AR167" i="31"/>
  <c r="AZ167" i="31"/>
  <c r="AJ168" i="31"/>
  <c r="AW65" i="31"/>
  <c r="AG66" i="31"/>
  <c r="AO65" i="31"/>
  <c r="AO166" i="31"/>
  <c r="AG167" i="31"/>
  <c r="AW166" i="31"/>
  <c r="AL67" i="31"/>
  <c r="AT66" i="31"/>
  <c r="BB66" i="31"/>
  <c r="AP167" i="31"/>
  <c r="AX167" i="31"/>
  <c r="AH168" i="31"/>
  <c r="AY66" i="31"/>
  <c r="AQ66" i="31"/>
  <c r="AI67" i="31"/>
  <c r="AM67" i="31"/>
  <c r="BC66" i="31"/>
  <c r="AU66" i="31"/>
  <c r="AV64" i="30"/>
  <c r="AF65" i="30"/>
  <c r="AN64" i="30"/>
  <c r="AL66" i="30"/>
  <c r="BB65" i="30"/>
  <c r="AT65" i="30"/>
  <c r="AI167" i="30"/>
  <c r="AQ166" i="30"/>
  <c r="AY166" i="30"/>
  <c r="AI66" i="30"/>
  <c r="AQ65" i="30"/>
  <c r="AY65" i="30"/>
  <c r="AL167" i="30"/>
  <c r="AT166" i="30"/>
  <c r="BB166" i="30"/>
  <c r="AX65" i="30"/>
  <c r="AP65" i="30"/>
  <c r="AH66" i="30"/>
  <c r="AU64" i="30"/>
  <c r="BC64" i="30"/>
  <c r="AM65" i="30"/>
  <c r="AU166" i="30"/>
  <c r="AM167" i="30"/>
  <c r="BC166" i="30"/>
  <c r="AK66" i="30"/>
  <c r="AS65" i="30"/>
  <c r="BA65" i="30"/>
  <c r="AJ66" i="30"/>
  <c r="AZ65" i="30"/>
  <c r="AR65" i="30"/>
  <c r="AJ167" i="30"/>
  <c r="AR166" i="30"/>
  <c r="AZ166" i="30"/>
  <c r="AW64" i="30"/>
  <c r="AG65" i="30"/>
  <c r="AO64" i="30"/>
  <c r="AN168" i="30"/>
  <c r="AV168" i="30"/>
  <c r="AF169" i="30"/>
  <c r="AK167" i="30"/>
  <c r="AS166" i="30"/>
  <c r="BA166" i="30"/>
  <c r="AW168" i="30"/>
  <c r="AG169" i="30"/>
  <c r="AO168" i="30"/>
  <c r="AX168" i="30"/>
  <c r="AH169" i="30"/>
  <c r="AP168" i="30"/>
  <c r="AS167" i="29"/>
  <c r="BA167" i="29"/>
  <c r="AK168" i="29"/>
  <c r="AY166" i="29"/>
  <c r="AI167" i="29"/>
  <c r="AQ166" i="29"/>
  <c r="AV64" i="29"/>
  <c r="AF65" i="29"/>
  <c r="AN64" i="29"/>
  <c r="BC185" i="29"/>
  <c r="AM186" i="29"/>
  <c r="AU185" i="29"/>
  <c r="AL65" i="29"/>
  <c r="AT64" i="29"/>
  <c r="BB64" i="29"/>
  <c r="AV166" i="29"/>
  <c r="AF167" i="29"/>
  <c r="AN166" i="29"/>
  <c r="AW64" i="29"/>
  <c r="AG65" i="29"/>
  <c r="AO64" i="29"/>
  <c r="AG169" i="29"/>
  <c r="AW168" i="29"/>
  <c r="AO168" i="29"/>
  <c r="AH168" i="29"/>
  <c r="AP167" i="29"/>
  <c r="AX167" i="29"/>
  <c r="AJ65" i="29"/>
  <c r="AR64" i="29"/>
  <c r="AZ64" i="29"/>
  <c r="AK65" i="29"/>
  <c r="AS64" i="29"/>
  <c r="BA64" i="29"/>
  <c r="AU65" i="29"/>
  <c r="AM66" i="29"/>
  <c r="BC65" i="29"/>
  <c r="AT166" i="29"/>
  <c r="AL167" i="29"/>
  <c r="BB166" i="29"/>
  <c r="AX64" i="29"/>
  <c r="AH65" i="29"/>
  <c r="AP64" i="29"/>
  <c r="AZ166" i="29"/>
  <c r="AJ167" i="29"/>
  <c r="AR166" i="29"/>
  <c r="AI65" i="29"/>
  <c r="AQ64" i="29"/>
  <c r="AY64" i="29"/>
  <c r="AQ168" i="28"/>
  <c r="AY168" i="28"/>
  <c r="AI169" i="28"/>
  <c r="AM83" i="28"/>
  <c r="AU82" i="28"/>
  <c r="BC82" i="28"/>
  <c r="AT166" i="28"/>
  <c r="BB166" i="28"/>
  <c r="AL167" i="28"/>
  <c r="AS166" i="28"/>
  <c r="BA166" i="28"/>
  <c r="AK167" i="28"/>
  <c r="BB66" i="28"/>
  <c r="AL67" i="28"/>
  <c r="AT66" i="28"/>
  <c r="AH167" i="28"/>
  <c r="AP166" i="28"/>
  <c r="AX166" i="28"/>
  <c r="AG65" i="28"/>
  <c r="AO64" i="28"/>
  <c r="AW64" i="28"/>
  <c r="AZ65" i="28"/>
  <c r="AJ66" i="28"/>
  <c r="AR65" i="28"/>
  <c r="AH66" i="28"/>
  <c r="AP65" i="28"/>
  <c r="AX65" i="28"/>
  <c r="AQ65" i="28"/>
  <c r="AY65" i="28"/>
  <c r="AI66" i="28"/>
  <c r="BC169" i="28"/>
  <c r="AU169" i="28"/>
  <c r="AM170" i="28"/>
  <c r="AR169" i="28"/>
  <c r="AZ169" i="28"/>
  <c r="AJ170" i="28"/>
  <c r="AG167" i="28"/>
  <c r="AO166" i="28"/>
  <c r="AW166" i="28"/>
  <c r="AF168" i="28"/>
  <c r="AV167" i="28"/>
  <c r="AN167" i="28"/>
  <c r="AL49" i="16"/>
  <c r="BB48" i="16"/>
  <c r="AT48" i="16"/>
  <c r="AY49" i="16"/>
  <c r="AQ49" i="16"/>
  <c r="AI50" i="16"/>
  <c r="AS48" i="16"/>
  <c r="BA48" i="16"/>
  <c r="AK49" i="16"/>
  <c r="AN48" i="16"/>
  <c r="AF49" i="16"/>
  <c r="AV48" i="16"/>
  <c r="AZ49" i="16"/>
  <c r="AR49" i="16"/>
  <c r="AJ50" i="16"/>
  <c r="AO48" i="16"/>
  <c r="AW48" i="16"/>
  <c r="AG49" i="16"/>
  <c r="AH49" i="16"/>
  <c r="AP48" i="16"/>
  <c r="AX48" i="16"/>
  <c r="AU48" i="16"/>
  <c r="BC48" i="16"/>
  <c r="AM49" i="16"/>
  <c r="S35" i="15"/>
  <c r="AA35" i="15" s="1"/>
  <c r="R36" i="15"/>
  <c r="Z36" i="15" s="1"/>
  <c r="T36" i="15"/>
  <c r="AB36" i="15" s="1"/>
  <c r="Y36" i="15"/>
  <c r="AG36" i="15" s="1"/>
  <c r="X36" i="15"/>
  <c r="AF36" i="15" s="1"/>
  <c r="V36" i="15"/>
  <c r="AD36" i="15" s="1"/>
  <c r="U35" i="15"/>
  <c r="AC35" i="15" s="1"/>
  <c r="W36" i="15"/>
  <c r="AE36" i="15" s="1"/>
  <c r="AN65" i="28" l="1"/>
  <c r="AV65" i="28"/>
  <c r="AF66" i="28"/>
  <c r="AF66" i="31"/>
  <c r="AV65" i="31"/>
  <c r="AN65" i="31"/>
  <c r="T67" i="37"/>
  <c r="AB66" i="37"/>
  <c r="AC67" i="37"/>
  <c r="U68" i="37"/>
  <c r="AE66" i="37"/>
  <c r="W67" i="37"/>
  <c r="AA67" i="37"/>
  <c r="S68" i="37"/>
  <c r="AD68" i="37"/>
  <c r="V69" i="37"/>
  <c r="AG66" i="37"/>
  <c r="Y67" i="37"/>
  <c r="Z65" i="37"/>
  <c r="R66" i="37"/>
  <c r="X68" i="37"/>
  <c r="AF67" i="37"/>
  <c r="BC66" i="36"/>
  <c r="AM67" i="36"/>
  <c r="AU66" i="36"/>
  <c r="AT65" i="36"/>
  <c r="BB65" i="36"/>
  <c r="AL66" i="36"/>
  <c r="AQ66" i="36"/>
  <c r="AY66" i="36"/>
  <c r="AI67" i="36"/>
  <c r="AR173" i="36"/>
  <c r="AZ173" i="36"/>
  <c r="AJ174" i="36"/>
  <c r="AX167" i="36"/>
  <c r="AH168" i="36"/>
  <c r="AP167" i="36"/>
  <c r="AS167" i="36"/>
  <c r="BA167" i="36"/>
  <c r="AK168" i="36"/>
  <c r="AR66" i="36"/>
  <c r="AZ66" i="36"/>
  <c r="AJ67" i="36"/>
  <c r="AY168" i="36"/>
  <c r="AQ168" i="36"/>
  <c r="AI169" i="36"/>
  <c r="AG168" i="36"/>
  <c r="AW167" i="36"/>
  <c r="AO167" i="36"/>
  <c r="AM169" i="36"/>
  <c r="BC168" i="36"/>
  <c r="AU168" i="36"/>
  <c r="AF168" i="36"/>
  <c r="AN167" i="36"/>
  <c r="AV167" i="36"/>
  <c r="AS66" i="36"/>
  <c r="BA66" i="36"/>
  <c r="AK67" i="36"/>
  <c r="AL168" i="36"/>
  <c r="AT167" i="36"/>
  <c r="BB167" i="36"/>
  <c r="AH66" i="36"/>
  <c r="AP65" i="36"/>
  <c r="AX65" i="36"/>
  <c r="AF66" i="36"/>
  <c r="AN65" i="36"/>
  <c r="AV65" i="36"/>
  <c r="AG66" i="36"/>
  <c r="AO65" i="36"/>
  <c r="AW65" i="36"/>
  <c r="AQ187" i="35"/>
  <c r="AI188" i="35"/>
  <c r="AY187" i="35"/>
  <c r="AL67" i="35"/>
  <c r="AT66" i="35"/>
  <c r="BB66" i="35"/>
  <c r="AG66" i="35"/>
  <c r="AO65" i="35"/>
  <c r="AW65" i="35"/>
  <c r="AK67" i="35"/>
  <c r="BA66" i="35"/>
  <c r="AS66" i="35"/>
  <c r="BA168" i="35"/>
  <c r="AS168" i="35"/>
  <c r="AK169" i="35"/>
  <c r="AU65" i="35"/>
  <c r="BC65" i="35"/>
  <c r="AM66" i="35"/>
  <c r="AW168" i="35"/>
  <c r="AG169" i="35"/>
  <c r="AO168" i="35"/>
  <c r="AZ168" i="35"/>
  <c r="AR168" i="35"/>
  <c r="AJ169" i="35"/>
  <c r="BC169" i="35"/>
  <c r="AU169" i="35"/>
  <c r="AM170" i="35"/>
  <c r="AY66" i="35"/>
  <c r="AI67" i="35"/>
  <c r="AQ66" i="35"/>
  <c r="AX168" i="35"/>
  <c r="AP168" i="35"/>
  <c r="AH169" i="35"/>
  <c r="AX66" i="35"/>
  <c r="AP66" i="35"/>
  <c r="AH67" i="35"/>
  <c r="AV66" i="35"/>
  <c r="AF67" i="35"/>
  <c r="AN66" i="35"/>
  <c r="AJ66" i="35"/>
  <c r="AR65" i="35"/>
  <c r="AZ65" i="35"/>
  <c r="AN168" i="35"/>
  <c r="AF169" i="35"/>
  <c r="AV168" i="35"/>
  <c r="BB168" i="35"/>
  <c r="AL169" i="35"/>
  <c r="AT168" i="35"/>
  <c r="AS169" i="34"/>
  <c r="BA169" i="34"/>
  <c r="AK170" i="34"/>
  <c r="AR169" i="34"/>
  <c r="AJ170" i="34"/>
  <c r="AZ169" i="34"/>
  <c r="AN66" i="34"/>
  <c r="AF67" i="34"/>
  <c r="AV66" i="34"/>
  <c r="AT66" i="34"/>
  <c r="BB66" i="34"/>
  <c r="AL67" i="34"/>
  <c r="AH67" i="34"/>
  <c r="AP66" i="34"/>
  <c r="AX66" i="34"/>
  <c r="BC66" i="34"/>
  <c r="AM67" i="34"/>
  <c r="AU66" i="34"/>
  <c r="AS68" i="34"/>
  <c r="AK71" i="34"/>
  <c r="BA68" i="34"/>
  <c r="AQ65" i="34"/>
  <c r="AI66" i="34"/>
  <c r="AY65" i="34"/>
  <c r="BB169" i="34"/>
  <c r="AT169" i="34"/>
  <c r="AL170" i="34"/>
  <c r="AQ169" i="34"/>
  <c r="AY169" i="34"/>
  <c r="AI170" i="34"/>
  <c r="AG185" i="34"/>
  <c r="AW184" i="34"/>
  <c r="AO184" i="34"/>
  <c r="AF170" i="34"/>
  <c r="AN169" i="34"/>
  <c r="AV169" i="34"/>
  <c r="BC170" i="34"/>
  <c r="AU170" i="34"/>
  <c r="AM171" i="34"/>
  <c r="AZ66" i="34"/>
  <c r="AJ67" i="34"/>
  <c r="AR66" i="34"/>
  <c r="AX201" i="34"/>
  <c r="AP201" i="34"/>
  <c r="AH202" i="34"/>
  <c r="AG66" i="34"/>
  <c r="AW65" i="34"/>
  <c r="AO65" i="34"/>
  <c r="AI168" i="33"/>
  <c r="AY167" i="33"/>
  <c r="AQ167" i="33"/>
  <c r="AF169" i="33"/>
  <c r="AN168" i="33"/>
  <c r="AV168" i="33"/>
  <c r="AL67" i="33"/>
  <c r="BB66" i="33"/>
  <c r="AT66" i="33"/>
  <c r="AM67" i="33"/>
  <c r="BC66" i="33"/>
  <c r="AU66" i="33"/>
  <c r="AT168" i="33"/>
  <c r="BB168" i="33"/>
  <c r="AL169" i="33"/>
  <c r="BA66" i="33"/>
  <c r="AK67" i="33"/>
  <c r="AS66" i="33"/>
  <c r="AZ65" i="33"/>
  <c r="AJ66" i="33"/>
  <c r="AR65" i="33"/>
  <c r="AX65" i="33"/>
  <c r="AP65" i="33"/>
  <c r="AH66" i="33"/>
  <c r="AG168" i="33"/>
  <c r="AO167" i="33"/>
  <c r="AW167" i="33"/>
  <c r="AN65" i="33"/>
  <c r="AV65" i="33"/>
  <c r="AF66" i="33"/>
  <c r="AS167" i="33"/>
  <c r="BA167" i="33"/>
  <c r="AK168" i="33"/>
  <c r="AR167" i="33"/>
  <c r="AZ167" i="33"/>
  <c r="AJ168" i="33"/>
  <c r="AY66" i="33"/>
  <c r="AQ66" i="33"/>
  <c r="AI67" i="33"/>
  <c r="AH168" i="33"/>
  <c r="AP167" i="33"/>
  <c r="AX167" i="33"/>
  <c r="AU167" i="33"/>
  <c r="AM168" i="33"/>
  <c r="BC167" i="33"/>
  <c r="AO65" i="33"/>
  <c r="AW65" i="33"/>
  <c r="AG66" i="33"/>
  <c r="AS65" i="32"/>
  <c r="BA65" i="32"/>
  <c r="AK66" i="32"/>
  <c r="AJ169" i="32"/>
  <c r="AZ168" i="32"/>
  <c r="AR168" i="32"/>
  <c r="AR66" i="32"/>
  <c r="AZ66" i="32"/>
  <c r="AJ67" i="32"/>
  <c r="AL168" i="32"/>
  <c r="AT167" i="32"/>
  <c r="BB167" i="32"/>
  <c r="BC65" i="32"/>
  <c r="AM66" i="32"/>
  <c r="AU65" i="32"/>
  <c r="AQ66" i="32"/>
  <c r="AY66" i="32"/>
  <c r="AI67" i="32"/>
  <c r="AK169" i="32"/>
  <c r="AS168" i="32"/>
  <c r="BA168" i="32"/>
  <c r="BB67" i="32"/>
  <c r="AL68" i="32"/>
  <c r="AT67" i="32"/>
  <c r="AG67" i="32"/>
  <c r="AO66" i="32"/>
  <c r="AW66" i="32"/>
  <c r="AU168" i="32"/>
  <c r="AM169" i="32"/>
  <c r="BC168" i="32"/>
  <c r="AG168" i="32"/>
  <c r="AO167" i="32"/>
  <c r="AW167" i="32"/>
  <c r="AH168" i="32"/>
  <c r="AP167" i="32"/>
  <c r="AX167" i="32"/>
  <c r="AV167" i="32"/>
  <c r="AF168" i="32"/>
  <c r="AN167" i="32"/>
  <c r="AI170" i="32"/>
  <c r="AY169" i="32"/>
  <c r="AQ169" i="32"/>
  <c r="AF67" i="32"/>
  <c r="AN66" i="32"/>
  <c r="AV66" i="32"/>
  <c r="AP66" i="32"/>
  <c r="AX66" i="32"/>
  <c r="AH67" i="32"/>
  <c r="AM68" i="31"/>
  <c r="BC67" i="31"/>
  <c r="AU67" i="31"/>
  <c r="AO167" i="31"/>
  <c r="AG168" i="31"/>
  <c r="AW167" i="31"/>
  <c r="BB169" i="31"/>
  <c r="AL170" i="31"/>
  <c r="AT169" i="31"/>
  <c r="AZ67" i="31"/>
  <c r="AJ68" i="31"/>
  <c r="AR67" i="31"/>
  <c r="AS89" i="31"/>
  <c r="BA89" i="31"/>
  <c r="AK90" i="31"/>
  <c r="AL68" i="31"/>
  <c r="AT67" i="31"/>
  <c r="BB67" i="31"/>
  <c r="AW66" i="31"/>
  <c r="AG67" i="31"/>
  <c r="AO66" i="31"/>
  <c r="BC167" i="31"/>
  <c r="AM168" i="31"/>
  <c r="AU167" i="31"/>
  <c r="AF168" i="31"/>
  <c r="AN167" i="31"/>
  <c r="AV167" i="31"/>
  <c r="AY67" i="31"/>
  <c r="AQ67" i="31"/>
  <c r="AI68" i="31"/>
  <c r="AP168" i="31"/>
  <c r="AX168" i="31"/>
  <c r="AH169" i="31"/>
  <c r="AR168" i="31"/>
  <c r="AZ168" i="31"/>
  <c r="AJ169" i="31"/>
  <c r="AQ168" i="31"/>
  <c r="AY168" i="31"/>
  <c r="AI169" i="31"/>
  <c r="BA167" i="31"/>
  <c r="AK168" i="31"/>
  <c r="AS167" i="31"/>
  <c r="AH82" i="31"/>
  <c r="AX81" i="31"/>
  <c r="AP81" i="31"/>
  <c r="AJ168" i="30"/>
  <c r="AZ167" i="30"/>
  <c r="AR167" i="30"/>
  <c r="AY167" i="30"/>
  <c r="AI168" i="30"/>
  <c r="AQ167" i="30"/>
  <c r="AM168" i="30"/>
  <c r="AU167" i="30"/>
  <c r="BC167" i="30"/>
  <c r="AX66" i="30"/>
  <c r="AP66" i="30"/>
  <c r="AH67" i="30"/>
  <c r="AW65" i="30"/>
  <c r="AG66" i="30"/>
  <c r="AO65" i="30"/>
  <c r="AU65" i="30"/>
  <c r="BC65" i="30"/>
  <c r="AM66" i="30"/>
  <c r="AJ67" i="30"/>
  <c r="AR66" i="30"/>
  <c r="AZ66" i="30"/>
  <c r="AL67" i="30"/>
  <c r="BB66" i="30"/>
  <c r="AT66" i="30"/>
  <c r="AV65" i="30"/>
  <c r="AF66" i="30"/>
  <c r="AN65" i="30"/>
  <c r="AX169" i="30"/>
  <c r="AP169" i="30"/>
  <c r="AH170" i="30"/>
  <c r="AI67" i="30"/>
  <c r="AQ66" i="30"/>
  <c r="AY66" i="30"/>
  <c r="AO169" i="30"/>
  <c r="AW169" i="30"/>
  <c r="AG170" i="30"/>
  <c r="AK168" i="30"/>
  <c r="AS167" i="30"/>
  <c r="BA167" i="30"/>
  <c r="AN169" i="30"/>
  <c r="AF170" i="30"/>
  <c r="AV169" i="30"/>
  <c r="AK67" i="30"/>
  <c r="AS66" i="30"/>
  <c r="BA66" i="30"/>
  <c r="AL168" i="30"/>
  <c r="AT167" i="30"/>
  <c r="BB167" i="30"/>
  <c r="BC186" i="29"/>
  <c r="AM187" i="29"/>
  <c r="AU186" i="29"/>
  <c r="AG170" i="29"/>
  <c r="AW169" i="29"/>
  <c r="AO169" i="29"/>
  <c r="AX65" i="29"/>
  <c r="AH66" i="29"/>
  <c r="AP65" i="29"/>
  <c r="AF168" i="29"/>
  <c r="AN167" i="29"/>
  <c r="AV167" i="29"/>
  <c r="AI168" i="29"/>
  <c r="AQ167" i="29"/>
  <c r="AY167" i="29"/>
  <c r="AK66" i="29"/>
  <c r="AS65" i="29"/>
  <c r="BA65" i="29"/>
  <c r="AI66" i="29"/>
  <c r="AY65" i="29"/>
  <c r="AQ65" i="29"/>
  <c r="AW65" i="29"/>
  <c r="AG66" i="29"/>
  <c r="AO65" i="29"/>
  <c r="AZ65" i="29"/>
  <c r="AJ66" i="29"/>
  <c r="AR65" i="29"/>
  <c r="AS168" i="29"/>
  <c r="AK169" i="29"/>
  <c r="BA168" i="29"/>
  <c r="AU66" i="29"/>
  <c r="AM67" i="29"/>
  <c r="BC66" i="29"/>
  <c r="AZ167" i="29"/>
  <c r="AJ168" i="29"/>
  <c r="AR167" i="29"/>
  <c r="AV65" i="29"/>
  <c r="AF66" i="29"/>
  <c r="AN65" i="29"/>
  <c r="AT167" i="29"/>
  <c r="BB167" i="29"/>
  <c r="AL168" i="29"/>
  <c r="AH169" i="29"/>
  <c r="AP168" i="29"/>
  <c r="AX168" i="29"/>
  <c r="AL66" i="29"/>
  <c r="AT65" i="29"/>
  <c r="BB65" i="29"/>
  <c r="BC170" i="28"/>
  <c r="AU170" i="28"/>
  <c r="AM171" i="28"/>
  <c r="AQ66" i="28"/>
  <c r="AY66" i="28"/>
  <c r="AI67" i="28"/>
  <c r="AF169" i="28"/>
  <c r="AV168" i="28"/>
  <c r="AN168" i="28"/>
  <c r="AH168" i="28"/>
  <c r="AP167" i="28"/>
  <c r="AX167" i="28"/>
  <c r="AS167" i="28"/>
  <c r="BA167" i="28"/>
  <c r="AK168" i="28"/>
  <c r="AW65" i="28"/>
  <c r="AG66" i="28"/>
  <c r="AO65" i="28"/>
  <c r="AQ169" i="28"/>
  <c r="AY169" i="28"/>
  <c r="AI170" i="28"/>
  <c r="AT167" i="28"/>
  <c r="BB167" i="28"/>
  <c r="AL168" i="28"/>
  <c r="AZ66" i="28"/>
  <c r="AR66" i="28"/>
  <c r="AJ67" i="28"/>
  <c r="AL68" i="28"/>
  <c r="AT67" i="28"/>
  <c r="BB67" i="28"/>
  <c r="AG168" i="28"/>
  <c r="AO167" i="28"/>
  <c r="AW167" i="28"/>
  <c r="AH67" i="28"/>
  <c r="AP66" i="28"/>
  <c r="AX66" i="28"/>
  <c r="AM84" i="28"/>
  <c r="AU83" i="28"/>
  <c r="BC83" i="28"/>
  <c r="AR170" i="28"/>
  <c r="AZ170" i="28"/>
  <c r="AJ171" i="28"/>
  <c r="AU49" i="16"/>
  <c r="BC49" i="16"/>
  <c r="AM50" i="16"/>
  <c r="AN49" i="16"/>
  <c r="AV49" i="16"/>
  <c r="AF50" i="16"/>
  <c r="AS49" i="16"/>
  <c r="BA49" i="16"/>
  <c r="AK50" i="16"/>
  <c r="AX49" i="16"/>
  <c r="AH50" i="16"/>
  <c r="AP49" i="16"/>
  <c r="AG50" i="16"/>
  <c r="AW49" i="16"/>
  <c r="AO49" i="16"/>
  <c r="AY50" i="16"/>
  <c r="AQ50" i="16"/>
  <c r="AI51" i="16"/>
  <c r="AZ50" i="16"/>
  <c r="AR50" i="16"/>
  <c r="AJ51" i="16"/>
  <c r="AT49" i="16"/>
  <c r="BB49" i="16"/>
  <c r="AL50" i="16"/>
  <c r="Y37" i="15"/>
  <c r="AG37" i="15" s="1"/>
  <c r="V37" i="15"/>
  <c r="AD37" i="15" s="1"/>
  <c r="R37" i="15"/>
  <c r="Z37" i="15" s="1"/>
  <c r="W37" i="15"/>
  <c r="AE37" i="15" s="1"/>
  <c r="U36" i="15"/>
  <c r="AC36" i="15" s="1"/>
  <c r="T37" i="15"/>
  <c r="AB37" i="15" s="1"/>
  <c r="X37" i="15"/>
  <c r="AF37" i="15" s="1"/>
  <c r="S36" i="15"/>
  <c r="AA36" i="15" s="1"/>
  <c r="AN66" i="31" l="1"/>
  <c r="AV66" i="31"/>
  <c r="AF67" i="31"/>
  <c r="AN66" i="28"/>
  <c r="AF67" i="28"/>
  <c r="AV66" i="28"/>
  <c r="AG67" i="37"/>
  <c r="Y68" i="37"/>
  <c r="V70" i="37"/>
  <c r="AD69" i="37"/>
  <c r="AA68" i="37"/>
  <c r="S69" i="37"/>
  <c r="AE67" i="37"/>
  <c r="W68" i="37"/>
  <c r="U69" i="37"/>
  <c r="AC68" i="37"/>
  <c r="X69" i="37"/>
  <c r="AF68" i="37"/>
  <c r="Z66" i="37"/>
  <c r="R67" i="37"/>
  <c r="AB67" i="37"/>
  <c r="T68" i="37"/>
  <c r="AR67" i="36"/>
  <c r="AZ67" i="36"/>
  <c r="AJ68" i="36"/>
  <c r="AQ67" i="36"/>
  <c r="AY67" i="36"/>
  <c r="AI68" i="36"/>
  <c r="AS67" i="36"/>
  <c r="BA67" i="36"/>
  <c r="AK68" i="36"/>
  <c r="AF67" i="36"/>
  <c r="AN66" i="36"/>
  <c r="AV66" i="36"/>
  <c r="AF169" i="36"/>
  <c r="AN168" i="36"/>
  <c r="AV168" i="36"/>
  <c r="AS168" i="36"/>
  <c r="AK169" i="36"/>
  <c r="BA168" i="36"/>
  <c r="AT66" i="36"/>
  <c r="BB66" i="36"/>
  <c r="AL67" i="36"/>
  <c r="AG67" i="36"/>
  <c r="AO66" i="36"/>
  <c r="AW66" i="36"/>
  <c r="AM170" i="36"/>
  <c r="BC169" i="36"/>
  <c r="AU169" i="36"/>
  <c r="AR174" i="36"/>
  <c r="AZ174" i="36"/>
  <c r="AJ175" i="36"/>
  <c r="AX168" i="36"/>
  <c r="AH169" i="36"/>
  <c r="AP168" i="36"/>
  <c r="BC67" i="36"/>
  <c r="AM68" i="36"/>
  <c r="AU67" i="36"/>
  <c r="AY169" i="36"/>
  <c r="AQ169" i="36"/>
  <c r="AI170" i="36"/>
  <c r="AH67" i="36"/>
  <c r="AP66" i="36"/>
  <c r="AX66" i="36"/>
  <c r="AL169" i="36"/>
  <c r="AT168" i="36"/>
  <c r="BB168" i="36"/>
  <c r="AG169" i="36"/>
  <c r="AW168" i="36"/>
  <c r="AO168" i="36"/>
  <c r="AL170" i="35"/>
  <c r="BB169" i="35"/>
  <c r="AT169" i="35"/>
  <c r="BA67" i="35"/>
  <c r="AK68" i="35"/>
  <c r="AS67" i="35"/>
  <c r="AX169" i="35"/>
  <c r="AH170" i="35"/>
  <c r="AP169" i="35"/>
  <c r="AN169" i="35"/>
  <c r="AF170" i="35"/>
  <c r="AV169" i="35"/>
  <c r="AZ169" i="35"/>
  <c r="AJ170" i="35"/>
  <c r="AR169" i="35"/>
  <c r="AW66" i="35"/>
  <c r="AG67" i="35"/>
  <c r="AO66" i="35"/>
  <c r="AG170" i="35"/>
  <c r="AO169" i="35"/>
  <c r="AW169" i="35"/>
  <c r="AM67" i="35"/>
  <c r="AU66" i="35"/>
  <c r="BC66" i="35"/>
  <c r="AJ67" i="35"/>
  <c r="AR66" i="35"/>
  <c r="AZ66" i="35"/>
  <c r="AL68" i="35"/>
  <c r="AT67" i="35"/>
  <c r="BB67" i="35"/>
  <c r="AY67" i="35"/>
  <c r="AI68" i="35"/>
  <c r="AQ67" i="35"/>
  <c r="BC170" i="35"/>
  <c r="AM171" i="35"/>
  <c r="AU170" i="35"/>
  <c r="AN67" i="35"/>
  <c r="AV67" i="35"/>
  <c r="AF68" i="35"/>
  <c r="AQ188" i="35"/>
  <c r="AI189" i="35"/>
  <c r="AY188" i="35"/>
  <c r="AX67" i="35"/>
  <c r="AH68" i="35"/>
  <c r="AP67" i="35"/>
  <c r="AS169" i="35"/>
  <c r="AK170" i="35"/>
  <c r="BA169" i="35"/>
  <c r="AQ66" i="34"/>
  <c r="AI67" i="34"/>
  <c r="AY66" i="34"/>
  <c r="AG67" i="34"/>
  <c r="AW66" i="34"/>
  <c r="AO66" i="34"/>
  <c r="AF171" i="34"/>
  <c r="AN170" i="34"/>
  <c r="AV170" i="34"/>
  <c r="AT67" i="34"/>
  <c r="BB67" i="34"/>
  <c r="AL68" i="34"/>
  <c r="AG186" i="34"/>
  <c r="AO185" i="34"/>
  <c r="AW185" i="34"/>
  <c r="BC67" i="34"/>
  <c r="AM68" i="34"/>
  <c r="AU67" i="34"/>
  <c r="AR170" i="34"/>
  <c r="AJ171" i="34"/>
  <c r="AZ170" i="34"/>
  <c r="AF68" i="34"/>
  <c r="AN67" i="34"/>
  <c r="AV67" i="34"/>
  <c r="AK72" i="34"/>
  <c r="AS71" i="34"/>
  <c r="BA71" i="34"/>
  <c r="AJ68" i="34"/>
  <c r="AZ67" i="34"/>
  <c r="AR67" i="34"/>
  <c r="AU171" i="34"/>
  <c r="BC171" i="34"/>
  <c r="AM172" i="34"/>
  <c r="AS170" i="34"/>
  <c r="BA170" i="34"/>
  <c r="AK171" i="34"/>
  <c r="AX202" i="34"/>
  <c r="AP202" i="34"/>
  <c r="AH203" i="34"/>
  <c r="AI171" i="34"/>
  <c r="AQ170" i="34"/>
  <c r="AY170" i="34"/>
  <c r="AT170" i="34"/>
  <c r="AL171" i="34"/>
  <c r="BB170" i="34"/>
  <c r="AP67" i="34"/>
  <c r="AX67" i="34"/>
  <c r="AH68" i="34"/>
  <c r="AM68" i="33"/>
  <c r="BC67" i="33"/>
  <c r="AU67" i="33"/>
  <c r="AR168" i="33"/>
  <c r="AZ168" i="33"/>
  <c r="AJ169" i="33"/>
  <c r="AO66" i="33"/>
  <c r="AW66" i="33"/>
  <c r="AG67" i="33"/>
  <c r="AL68" i="33"/>
  <c r="BB67" i="33"/>
  <c r="AT67" i="33"/>
  <c r="AS168" i="33"/>
  <c r="BA168" i="33"/>
  <c r="AK169" i="33"/>
  <c r="AU168" i="33"/>
  <c r="AM169" i="33"/>
  <c r="BC168" i="33"/>
  <c r="AX66" i="33"/>
  <c r="AH67" i="33"/>
  <c r="AP66" i="33"/>
  <c r="BA67" i="33"/>
  <c r="AK68" i="33"/>
  <c r="AS67" i="33"/>
  <c r="AH169" i="33"/>
  <c r="AP168" i="33"/>
  <c r="AX168" i="33"/>
  <c r="AF170" i="33"/>
  <c r="AN169" i="33"/>
  <c r="AV169" i="33"/>
  <c r="AN66" i="33"/>
  <c r="AV66" i="33"/>
  <c r="AF67" i="33"/>
  <c r="AT169" i="33"/>
  <c r="BB169" i="33"/>
  <c r="AL170" i="33"/>
  <c r="AZ66" i="33"/>
  <c r="AJ67" i="33"/>
  <c r="AR66" i="33"/>
  <c r="AY67" i="33"/>
  <c r="AQ67" i="33"/>
  <c r="AI68" i="33"/>
  <c r="AG169" i="33"/>
  <c r="AO168" i="33"/>
  <c r="AW168" i="33"/>
  <c r="AI169" i="33"/>
  <c r="AY168" i="33"/>
  <c r="AQ168" i="33"/>
  <c r="AP67" i="32"/>
  <c r="AX67" i="32"/>
  <c r="AH68" i="32"/>
  <c r="AX168" i="32"/>
  <c r="AH169" i="32"/>
  <c r="AP168" i="32"/>
  <c r="AL169" i="32"/>
  <c r="AT168" i="32"/>
  <c r="BB168" i="32"/>
  <c r="AR67" i="32"/>
  <c r="AZ67" i="32"/>
  <c r="AJ68" i="32"/>
  <c r="AL71" i="32"/>
  <c r="BB68" i="32"/>
  <c r="AT68" i="32"/>
  <c r="AQ67" i="32"/>
  <c r="AY67" i="32"/>
  <c r="AI68" i="32"/>
  <c r="AF68" i="32"/>
  <c r="AN67" i="32"/>
  <c r="AV67" i="32"/>
  <c r="AI171" i="32"/>
  <c r="AQ170" i="32"/>
  <c r="AY170" i="32"/>
  <c r="AJ170" i="32"/>
  <c r="AZ169" i="32"/>
  <c r="AR169" i="32"/>
  <c r="BA169" i="32"/>
  <c r="AK170" i="32"/>
  <c r="AS169" i="32"/>
  <c r="AU169" i="32"/>
  <c r="BC169" i="32"/>
  <c r="AM170" i="32"/>
  <c r="AS66" i="32"/>
  <c r="BA66" i="32"/>
  <c r="AK67" i="32"/>
  <c r="AW168" i="32"/>
  <c r="AG169" i="32"/>
  <c r="AO168" i="32"/>
  <c r="BC66" i="32"/>
  <c r="AM67" i="32"/>
  <c r="AU66" i="32"/>
  <c r="AV168" i="32"/>
  <c r="AF169" i="32"/>
  <c r="AN168" i="32"/>
  <c r="AG68" i="32"/>
  <c r="AO67" i="32"/>
  <c r="AW67" i="32"/>
  <c r="AH83" i="31"/>
  <c r="AX82" i="31"/>
  <c r="AP82" i="31"/>
  <c r="BC168" i="31"/>
  <c r="AM169" i="31"/>
  <c r="AU168" i="31"/>
  <c r="AP169" i="31"/>
  <c r="AX169" i="31"/>
  <c r="AH170" i="31"/>
  <c r="BA168" i="31"/>
  <c r="AK169" i="31"/>
  <c r="AS168" i="31"/>
  <c r="AW67" i="31"/>
  <c r="AG68" i="31"/>
  <c r="AO67" i="31"/>
  <c r="BB170" i="31"/>
  <c r="AL171" i="31"/>
  <c r="AT170" i="31"/>
  <c r="AR169" i="31"/>
  <c r="AZ169" i="31"/>
  <c r="AJ170" i="31"/>
  <c r="AZ68" i="31"/>
  <c r="AR68" i="31"/>
  <c r="AJ71" i="31"/>
  <c r="AI71" i="31"/>
  <c r="AY68" i="31"/>
  <c r="AQ68" i="31"/>
  <c r="AF169" i="31"/>
  <c r="AN168" i="31"/>
  <c r="AV168" i="31"/>
  <c r="AO168" i="31"/>
  <c r="AG169" i="31"/>
  <c r="AW168" i="31"/>
  <c r="AT68" i="31"/>
  <c r="AL71" i="31"/>
  <c r="BB68" i="31"/>
  <c r="AQ169" i="31"/>
  <c r="AY169" i="31"/>
  <c r="AI170" i="31"/>
  <c r="AS90" i="31"/>
  <c r="BA90" i="31"/>
  <c r="AK91" i="31"/>
  <c r="BC68" i="31"/>
  <c r="AU68" i="31"/>
  <c r="AM71" i="31"/>
  <c r="AG171" i="30"/>
  <c r="AO170" i="30"/>
  <c r="AW170" i="30"/>
  <c r="AL68" i="30"/>
  <c r="BB67" i="30"/>
  <c r="AT67" i="30"/>
  <c r="AX67" i="30"/>
  <c r="AP67" i="30"/>
  <c r="AH68" i="30"/>
  <c r="AY168" i="30"/>
  <c r="AQ168" i="30"/>
  <c r="AI169" i="30"/>
  <c r="AL169" i="30"/>
  <c r="BB168" i="30"/>
  <c r="AT168" i="30"/>
  <c r="AI68" i="30"/>
  <c r="AQ67" i="30"/>
  <c r="AY67" i="30"/>
  <c r="AK68" i="30"/>
  <c r="AS67" i="30"/>
  <c r="BA67" i="30"/>
  <c r="AJ68" i="30"/>
  <c r="AZ67" i="30"/>
  <c r="AR67" i="30"/>
  <c r="AX170" i="30"/>
  <c r="AP170" i="30"/>
  <c r="AH171" i="30"/>
  <c r="AF171" i="30"/>
  <c r="AN170" i="30"/>
  <c r="AV170" i="30"/>
  <c r="AV66" i="30"/>
  <c r="AF67" i="30"/>
  <c r="AN66" i="30"/>
  <c r="AW66" i="30"/>
  <c r="AG67" i="30"/>
  <c r="AO66" i="30"/>
  <c r="AM169" i="30"/>
  <c r="AU168" i="30"/>
  <c r="BC168" i="30"/>
  <c r="AU66" i="30"/>
  <c r="BC66" i="30"/>
  <c r="AM67" i="30"/>
  <c r="BA168" i="30"/>
  <c r="AK169" i="30"/>
  <c r="AS168" i="30"/>
  <c r="AZ168" i="30"/>
  <c r="AJ169" i="30"/>
  <c r="AR168" i="30"/>
  <c r="AR168" i="29"/>
  <c r="AJ169" i="29"/>
  <c r="AZ168" i="29"/>
  <c r="AH170" i="29"/>
  <c r="AX169" i="29"/>
  <c r="AP169" i="29"/>
  <c r="AT168" i="29"/>
  <c r="AL169" i="29"/>
  <c r="BB168" i="29"/>
  <c r="AS169" i="29"/>
  <c r="BA169" i="29"/>
  <c r="AK170" i="29"/>
  <c r="AI67" i="29"/>
  <c r="AY66" i="29"/>
  <c r="AQ66" i="29"/>
  <c r="AG171" i="29"/>
  <c r="AW170" i="29"/>
  <c r="AO170" i="29"/>
  <c r="AX66" i="29"/>
  <c r="AH67" i="29"/>
  <c r="AP66" i="29"/>
  <c r="BA66" i="29"/>
  <c r="AK67" i="29"/>
  <c r="AS66" i="29"/>
  <c r="AF169" i="29"/>
  <c r="AV168" i="29"/>
  <c r="AN168" i="29"/>
  <c r="AO66" i="29"/>
  <c r="AW66" i="29"/>
  <c r="AG67" i="29"/>
  <c r="BB66" i="29"/>
  <c r="AL67" i="29"/>
  <c r="AT66" i="29"/>
  <c r="AU67" i="29"/>
  <c r="BC67" i="29"/>
  <c r="AM68" i="29"/>
  <c r="AN66" i="29"/>
  <c r="AV66" i="29"/>
  <c r="AF67" i="29"/>
  <c r="AZ66" i="29"/>
  <c r="AJ67" i="29"/>
  <c r="AR66" i="29"/>
  <c r="BC187" i="29"/>
  <c r="AM188" i="29"/>
  <c r="AU187" i="29"/>
  <c r="AQ168" i="29"/>
  <c r="AI169" i="29"/>
  <c r="AY168" i="29"/>
  <c r="AH68" i="28"/>
  <c r="AP67" i="28"/>
  <c r="AX67" i="28"/>
  <c r="AL71" i="28"/>
  <c r="BB68" i="28"/>
  <c r="AT68" i="28"/>
  <c r="AZ67" i="28"/>
  <c r="AJ68" i="28"/>
  <c r="AR67" i="28"/>
  <c r="AQ67" i="28"/>
  <c r="AY67" i="28"/>
  <c r="AI68" i="28"/>
  <c r="AR171" i="28"/>
  <c r="AZ171" i="28"/>
  <c r="AG67" i="28"/>
  <c r="AO66" i="28"/>
  <c r="AW66" i="28"/>
  <c r="AH169" i="28"/>
  <c r="AP168" i="28"/>
  <c r="AX168" i="28"/>
  <c r="AQ170" i="28"/>
  <c r="AY170" i="28"/>
  <c r="AI171" i="28"/>
  <c r="AM85" i="28"/>
  <c r="AU84" i="28"/>
  <c r="BC84" i="28"/>
  <c r="AT168" i="28"/>
  <c r="BB168" i="28"/>
  <c r="AL169" i="28"/>
  <c r="AS168" i="28"/>
  <c r="BA168" i="28"/>
  <c r="AK169" i="28"/>
  <c r="BC171" i="28"/>
  <c r="AU171" i="28"/>
  <c r="AG169" i="28"/>
  <c r="AO168" i="28"/>
  <c r="AW168" i="28"/>
  <c r="AF170" i="28"/>
  <c r="AV169" i="28"/>
  <c r="AN169" i="28"/>
  <c r="AT50" i="16"/>
  <c r="BB50" i="16"/>
  <c r="AL51" i="16"/>
  <c r="AR51" i="16"/>
  <c r="AJ52" i="16"/>
  <c r="AZ51" i="16"/>
  <c r="AV50" i="16"/>
  <c r="AF51" i="16"/>
  <c r="AN50" i="16"/>
  <c r="BC50" i="16"/>
  <c r="AM51" i="16"/>
  <c r="AU50" i="16"/>
  <c r="BA50" i="16"/>
  <c r="AK51" i="16"/>
  <c r="AS50" i="16"/>
  <c r="AP50" i="16"/>
  <c r="AH51" i="16"/>
  <c r="AX50" i="16"/>
  <c r="AY51" i="16"/>
  <c r="AI52" i="16"/>
  <c r="AQ51" i="16"/>
  <c r="AG51" i="16"/>
  <c r="AO50" i="16"/>
  <c r="AW50" i="16"/>
  <c r="S37" i="15"/>
  <c r="AA37" i="15" s="1"/>
  <c r="W38" i="15"/>
  <c r="AE38" i="15" s="1"/>
  <c r="X38" i="15"/>
  <c r="AF38" i="15" s="1"/>
  <c r="R38" i="15"/>
  <c r="Z38" i="15" s="1"/>
  <c r="T38" i="15"/>
  <c r="AB38" i="15" s="1"/>
  <c r="V38" i="15"/>
  <c r="AD38" i="15" s="1"/>
  <c r="U37" i="15"/>
  <c r="AC37" i="15" s="1"/>
  <c r="Y38" i="15"/>
  <c r="AG38" i="15" s="1"/>
  <c r="AF68" i="28" l="1"/>
  <c r="AN67" i="28"/>
  <c r="AV67" i="28"/>
  <c r="AN67" i="31"/>
  <c r="AV67" i="31"/>
  <c r="AF68" i="31"/>
  <c r="AF69" i="37"/>
  <c r="X70" i="37"/>
  <c r="AE68" i="37"/>
  <c r="W69" i="37"/>
  <c r="S70" i="37"/>
  <c r="AA69" i="37"/>
  <c r="T69" i="37"/>
  <c r="AB68" i="37"/>
  <c r="U70" i="37"/>
  <c r="AC69" i="37"/>
  <c r="V71" i="37"/>
  <c r="AD70" i="37"/>
  <c r="R68" i="37"/>
  <c r="Z67" i="37"/>
  <c r="AG68" i="37"/>
  <c r="Y69" i="37"/>
  <c r="AG170" i="36"/>
  <c r="AO169" i="36"/>
  <c r="AW169" i="36"/>
  <c r="AG68" i="36"/>
  <c r="AO67" i="36"/>
  <c r="AW67" i="36"/>
  <c r="AF68" i="36"/>
  <c r="AN67" i="36"/>
  <c r="AV67" i="36"/>
  <c r="AT67" i="36"/>
  <c r="BB67" i="36"/>
  <c r="AL68" i="36"/>
  <c r="AS68" i="36"/>
  <c r="AK71" i="36"/>
  <c r="BA68" i="36"/>
  <c r="AX169" i="36"/>
  <c r="AH170" i="36"/>
  <c r="AP169" i="36"/>
  <c r="AL170" i="36"/>
  <c r="AT169" i="36"/>
  <c r="BB169" i="36"/>
  <c r="AQ68" i="36"/>
  <c r="AI71" i="36"/>
  <c r="AY68" i="36"/>
  <c r="AR175" i="36"/>
  <c r="AZ175" i="36"/>
  <c r="AJ176" i="36"/>
  <c r="AS169" i="36"/>
  <c r="AK170" i="36"/>
  <c r="BA169" i="36"/>
  <c r="AM71" i="36"/>
  <c r="BC68" i="36"/>
  <c r="AU68" i="36"/>
  <c r="AY170" i="36"/>
  <c r="AQ170" i="36"/>
  <c r="AI171" i="36"/>
  <c r="AR68" i="36"/>
  <c r="AJ71" i="36"/>
  <c r="AZ68" i="36"/>
  <c r="AH68" i="36"/>
  <c r="AP67" i="36"/>
  <c r="AX67" i="36"/>
  <c r="AM171" i="36"/>
  <c r="BC170" i="36"/>
  <c r="AU170" i="36"/>
  <c r="AF170" i="36"/>
  <c r="AN169" i="36"/>
  <c r="AV169" i="36"/>
  <c r="AK171" i="35"/>
  <c r="BA170" i="35"/>
  <c r="AS170" i="35"/>
  <c r="BC171" i="35"/>
  <c r="AU171" i="35"/>
  <c r="AM172" i="35"/>
  <c r="AN170" i="35"/>
  <c r="AV170" i="35"/>
  <c r="AF171" i="35"/>
  <c r="AM68" i="35"/>
  <c r="BC67" i="35"/>
  <c r="AU67" i="35"/>
  <c r="AX68" i="35"/>
  <c r="AP68" i="35"/>
  <c r="AH71" i="35"/>
  <c r="AI71" i="35"/>
  <c r="AY68" i="35"/>
  <c r="AQ68" i="35"/>
  <c r="AH171" i="35"/>
  <c r="AP170" i="35"/>
  <c r="AX170" i="35"/>
  <c r="AW170" i="35"/>
  <c r="AG171" i="35"/>
  <c r="AO170" i="35"/>
  <c r="AQ189" i="35"/>
  <c r="AY189" i="35"/>
  <c r="AI190" i="35"/>
  <c r="AL71" i="35"/>
  <c r="BB68" i="35"/>
  <c r="AT68" i="35"/>
  <c r="AW67" i="35"/>
  <c r="AG68" i="35"/>
  <c r="AO67" i="35"/>
  <c r="AZ170" i="35"/>
  <c r="AR170" i="35"/>
  <c r="AJ171" i="35"/>
  <c r="AK71" i="35"/>
  <c r="BA68" i="35"/>
  <c r="AS68" i="35"/>
  <c r="AN68" i="35"/>
  <c r="AF71" i="35"/>
  <c r="AV68" i="35"/>
  <c r="AZ67" i="35"/>
  <c r="AR67" i="35"/>
  <c r="AJ68" i="35"/>
  <c r="BB170" i="35"/>
  <c r="AL171" i="35"/>
  <c r="AT170" i="35"/>
  <c r="AT171" i="34"/>
  <c r="BB171" i="34"/>
  <c r="AL172" i="34"/>
  <c r="AS171" i="34"/>
  <c r="AK172" i="34"/>
  <c r="BA171" i="34"/>
  <c r="AN68" i="34"/>
  <c r="AV68" i="34"/>
  <c r="AF71" i="34"/>
  <c r="AV171" i="34"/>
  <c r="AN171" i="34"/>
  <c r="AF172" i="34"/>
  <c r="AL71" i="34"/>
  <c r="AT68" i="34"/>
  <c r="BB68" i="34"/>
  <c r="AH71" i="34"/>
  <c r="AX68" i="34"/>
  <c r="AP68" i="34"/>
  <c r="AJ172" i="34"/>
  <c r="AR171" i="34"/>
  <c r="AZ171" i="34"/>
  <c r="AX203" i="34"/>
  <c r="AP203" i="34"/>
  <c r="AH204" i="34"/>
  <c r="AM173" i="34"/>
  <c r="AU172" i="34"/>
  <c r="BC172" i="34"/>
  <c r="BC68" i="34"/>
  <c r="AU68" i="34"/>
  <c r="AM71" i="34"/>
  <c r="AI172" i="34"/>
  <c r="AY171" i="34"/>
  <c r="AQ171" i="34"/>
  <c r="AZ68" i="34"/>
  <c r="AJ71" i="34"/>
  <c r="AR68" i="34"/>
  <c r="AG68" i="34"/>
  <c r="AW67" i="34"/>
  <c r="AO67" i="34"/>
  <c r="AI68" i="34"/>
  <c r="AQ67" i="34"/>
  <c r="AY67" i="34"/>
  <c r="AK73" i="34"/>
  <c r="BA72" i="34"/>
  <c r="AS72" i="34"/>
  <c r="AG187" i="34"/>
  <c r="AW186" i="34"/>
  <c r="AO186" i="34"/>
  <c r="AI170" i="33"/>
  <c r="AY169" i="33"/>
  <c r="AQ169" i="33"/>
  <c r="BB68" i="33"/>
  <c r="AT68" i="33"/>
  <c r="AL71" i="33"/>
  <c r="AN67" i="33"/>
  <c r="AV67" i="33"/>
  <c r="AF68" i="33"/>
  <c r="AO67" i="33"/>
  <c r="AW67" i="33"/>
  <c r="AG68" i="33"/>
  <c r="BA68" i="33"/>
  <c r="AS68" i="33"/>
  <c r="AK71" i="33"/>
  <c r="AX67" i="33"/>
  <c r="AH68" i="33"/>
  <c r="AP67" i="33"/>
  <c r="AI71" i="33"/>
  <c r="AY68" i="33"/>
  <c r="AQ68" i="33"/>
  <c r="AR169" i="33"/>
  <c r="AZ169" i="33"/>
  <c r="AJ170" i="33"/>
  <c r="AU169" i="33"/>
  <c r="AM170" i="33"/>
  <c r="BC169" i="33"/>
  <c r="AG170" i="33"/>
  <c r="AO169" i="33"/>
  <c r="AW169" i="33"/>
  <c r="AF171" i="33"/>
  <c r="AN170" i="33"/>
  <c r="AV170" i="33"/>
  <c r="AS169" i="33"/>
  <c r="BA169" i="33"/>
  <c r="AK170" i="33"/>
  <c r="AZ67" i="33"/>
  <c r="AJ68" i="33"/>
  <c r="AR67" i="33"/>
  <c r="AT170" i="33"/>
  <c r="BB170" i="33"/>
  <c r="AL171" i="33"/>
  <c r="AH170" i="33"/>
  <c r="AP169" i="33"/>
  <c r="AX169" i="33"/>
  <c r="BC68" i="33"/>
  <c r="AU68" i="33"/>
  <c r="AM71" i="33"/>
  <c r="AR68" i="32"/>
  <c r="AJ71" i="32"/>
  <c r="AZ68" i="32"/>
  <c r="AU170" i="32"/>
  <c r="BC170" i="32"/>
  <c r="AM171" i="32"/>
  <c r="AS67" i="32"/>
  <c r="BA67" i="32"/>
  <c r="AK68" i="32"/>
  <c r="AI172" i="32"/>
  <c r="AY171" i="32"/>
  <c r="AQ171" i="32"/>
  <c r="AN68" i="32"/>
  <c r="AF71" i="32"/>
  <c r="AV68" i="32"/>
  <c r="BB169" i="32"/>
  <c r="AL170" i="32"/>
  <c r="AT169" i="32"/>
  <c r="AQ68" i="32"/>
  <c r="AI71" i="32"/>
  <c r="AY68" i="32"/>
  <c r="AP169" i="32"/>
  <c r="AX169" i="32"/>
  <c r="AH170" i="32"/>
  <c r="AO68" i="32"/>
  <c r="AG71" i="32"/>
  <c r="AW68" i="32"/>
  <c r="AV169" i="32"/>
  <c r="AF170" i="32"/>
  <c r="AN169" i="32"/>
  <c r="AK171" i="32"/>
  <c r="AS170" i="32"/>
  <c r="BA170" i="32"/>
  <c r="AP68" i="32"/>
  <c r="AH71" i="32"/>
  <c r="AX68" i="32"/>
  <c r="AO169" i="32"/>
  <c r="AW169" i="32"/>
  <c r="AG170" i="32"/>
  <c r="BC67" i="32"/>
  <c r="AM68" i="32"/>
  <c r="AU67" i="32"/>
  <c r="AJ171" i="32"/>
  <c r="AR170" i="32"/>
  <c r="AZ170" i="32"/>
  <c r="AL72" i="32"/>
  <c r="AT71" i="32"/>
  <c r="BB71" i="32"/>
  <c r="AR71" i="31"/>
  <c r="AZ71" i="31"/>
  <c r="AJ72" i="31"/>
  <c r="AF170" i="31"/>
  <c r="AN169" i="31"/>
  <c r="AV169" i="31"/>
  <c r="AU71" i="31"/>
  <c r="BC71" i="31"/>
  <c r="AM72" i="31"/>
  <c r="AO169" i="31"/>
  <c r="AG170" i="31"/>
  <c r="AW169" i="31"/>
  <c r="BA169" i="31"/>
  <c r="AS169" i="31"/>
  <c r="AK170" i="31"/>
  <c r="BC169" i="31"/>
  <c r="AM170" i="31"/>
  <c r="AU169" i="31"/>
  <c r="BB171" i="31"/>
  <c r="AL172" i="31"/>
  <c r="AT171" i="31"/>
  <c r="AI72" i="31"/>
  <c r="AQ71" i="31"/>
  <c r="AY71" i="31"/>
  <c r="AR170" i="31"/>
  <c r="AZ170" i="31"/>
  <c r="AJ171" i="31"/>
  <c r="AS91" i="31"/>
  <c r="BA91" i="31"/>
  <c r="AK92" i="31"/>
  <c r="AP170" i="31"/>
  <c r="AX170" i="31"/>
  <c r="AH171" i="31"/>
  <c r="AQ170" i="31"/>
  <c r="AY170" i="31"/>
  <c r="AI171" i="31"/>
  <c r="AT71" i="31"/>
  <c r="AL72" i="31"/>
  <c r="BB71" i="31"/>
  <c r="AG71" i="31"/>
  <c r="AW68" i="31"/>
  <c r="AO68" i="31"/>
  <c r="AH84" i="31"/>
  <c r="AX83" i="31"/>
  <c r="AP83" i="31"/>
  <c r="AY169" i="30"/>
  <c r="AI170" i="30"/>
  <c r="AQ169" i="30"/>
  <c r="AJ71" i="30"/>
  <c r="AR68" i="30"/>
  <c r="AZ68" i="30"/>
  <c r="AX68" i="30"/>
  <c r="AP68" i="30"/>
  <c r="AH71" i="30"/>
  <c r="BA169" i="30"/>
  <c r="AK170" i="30"/>
  <c r="AS169" i="30"/>
  <c r="AF172" i="30"/>
  <c r="AV171" i="30"/>
  <c r="AN171" i="30"/>
  <c r="AQ68" i="30"/>
  <c r="AI71" i="30"/>
  <c r="AY68" i="30"/>
  <c r="AL71" i="30"/>
  <c r="BB68" i="30"/>
  <c r="AT68" i="30"/>
  <c r="AW67" i="30"/>
  <c r="AG68" i="30"/>
  <c r="AO67" i="30"/>
  <c r="AU67" i="30"/>
  <c r="BC67" i="30"/>
  <c r="AM68" i="30"/>
  <c r="AX171" i="30"/>
  <c r="AH172" i="30"/>
  <c r="AP171" i="30"/>
  <c r="AS68" i="30"/>
  <c r="AK71" i="30"/>
  <c r="BA68" i="30"/>
  <c r="AZ169" i="30"/>
  <c r="AJ170" i="30"/>
  <c r="AR169" i="30"/>
  <c r="AV67" i="30"/>
  <c r="AN67" i="30"/>
  <c r="AF68" i="30"/>
  <c r="BC169" i="30"/>
  <c r="AM170" i="30"/>
  <c r="AU169" i="30"/>
  <c r="AL170" i="30"/>
  <c r="BB169" i="30"/>
  <c r="AT169" i="30"/>
  <c r="AG172" i="30"/>
  <c r="AO171" i="30"/>
  <c r="AW171" i="30"/>
  <c r="AU68" i="29"/>
  <c r="AM71" i="29"/>
  <c r="BC68" i="29"/>
  <c r="AT169" i="29"/>
  <c r="BB169" i="29"/>
  <c r="AL170" i="29"/>
  <c r="BC188" i="29"/>
  <c r="AM189" i="29"/>
  <c r="AU188" i="29"/>
  <c r="AS170" i="29"/>
  <c r="AK171" i="29"/>
  <c r="BA170" i="29"/>
  <c r="AY169" i="29"/>
  <c r="AQ169" i="29"/>
  <c r="AI170" i="29"/>
  <c r="AP67" i="29"/>
  <c r="AX67" i="29"/>
  <c r="AH68" i="29"/>
  <c r="BA67" i="29"/>
  <c r="AK68" i="29"/>
  <c r="AS67" i="29"/>
  <c r="BB67" i="29"/>
  <c r="AL68" i="29"/>
  <c r="AT67" i="29"/>
  <c r="AO67" i="29"/>
  <c r="AW67" i="29"/>
  <c r="AG68" i="29"/>
  <c r="AZ67" i="29"/>
  <c r="AJ68" i="29"/>
  <c r="AR67" i="29"/>
  <c r="AG172" i="29"/>
  <c r="AO171" i="29"/>
  <c r="AW171" i="29"/>
  <c r="AH171" i="29"/>
  <c r="AX170" i="29"/>
  <c r="AP170" i="29"/>
  <c r="AF68" i="29"/>
  <c r="AN67" i="29"/>
  <c r="AV67" i="29"/>
  <c r="AR169" i="29"/>
  <c r="AZ169" i="29"/>
  <c r="AJ170" i="29"/>
  <c r="AF170" i="29"/>
  <c r="AN169" i="29"/>
  <c r="AV169" i="29"/>
  <c r="AI68" i="29"/>
  <c r="AQ67" i="29"/>
  <c r="AY67" i="29"/>
  <c r="AS169" i="28"/>
  <c r="BA169" i="28"/>
  <c r="AK170" i="28"/>
  <c r="AH170" i="28"/>
  <c r="AP169" i="28"/>
  <c r="AX169" i="28"/>
  <c r="AJ71" i="28"/>
  <c r="AZ68" i="28"/>
  <c r="AR68" i="28"/>
  <c r="AT169" i="28"/>
  <c r="BB169" i="28"/>
  <c r="AL170" i="28"/>
  <c r="AF171" i="28"/>
  <c r="AV170" i="28"/>
  <c r="AN170" i="28"/>
  <c r="AL72" i="28"/>
  <c r="AT71" i="28"/>
  <c r="BB71" i="28"/>
  <c r="AR172" i="28"/>
  <c r="AZ172" i="28"/>
  <c r="AJ173" i="28"/>
  <c r="BC172" i="28"/>
  <c r="AM173" i="28"/>
  <c r="AU172" i="28"/>
  <c r="AQ171" i="28"/>
  <c r="AY171" i="28"/>
  <c r="AQ68" i="28"/>
  <c r="AI71" i="28"/>
  <c r="AY68" i="28"/>
  <c r="AW67" i="28"/>
  <c r="AG68" i="28"/>
  <c r="AO67" i="28"/>
  <c r="AG170" i="28"/>
  <c r="AO169" i="28"/>
  <c r="AW169" i="28"/>
  <c r="AM86" i="28"/>
  <c r="AU85" i="28"/>
  <c r="BC85" i="28"/>
  <c r="AH71" i="28"/>
  <c r="AP68" i="28"/>
  <c r="AX68" i="28"/>
  <c r="AN51" i="16"/>
  <c r="AV51" i="16"/>
  <c r="AF52" i="16"/>
  <c r="AM52" i="16"/>
  <c r="AU51" i="16"/>
  <c r="BC51" i="16"/>
  <c r="AJ53" i="16"/>
  <c r="AZ52" i="16"/>
  <c r="AR52" i="16"/>
  <c r="AT51" i="16"/>
  <c r="AL52" i="16"/>
  <c r="BB51" i="16"/>
  <c r="AW51" i="16"/>
  <c r="AG52" i="16"/>
  <c r="AO51" i="16"/>
  <c r="AI53" i="16"/>
  <c r="AY52" i="16"/>
  <c r="AQ52" i="16"/>
  <c r="AP51" i="16"/>
  <c r="AX51" i="16"/>
  <c r="AH52" i="16"/>
  <c r="AK52" i="16"/>
  <c r="AS51" i="16"/>
  <c r="BA51" i="16"/>
  <c r="Y39" i="15"/>
  <c r="AG39" i="15" s="1"/>
  <c r="R39" i="15"/>
  <c r="Z39" i="15" s="1"/>
  <c r="U38" i="15"/>
  <c r="AC38" i="15" s="1"/>
  <c r="X39" i="15"/>
  <c r="AF39" i="15" s="1"/>
  <c r="V39" i="15"/>
  <c r="AD39" i="15" s="1"/>
  <c r="W39" i="15"/>
  <c r="AE39" i="15" s="1"/>
  <c r="S38" i="15"/>
  <c r="AA38" i="15" s="1"/>
  <c r="T39" i="15"/>
  <c r="AB39" i="15" s="1"/>
  <c r="AV68" i="31" l="1"/>
  <c r="AN68" i="31"/>
  <c r="AF71" i="31"/>
  <c r="AN68" i="28"/>
  <c r="AV68" i="28"/>
  <c r="AF71" i="28"/>
  <c r="AC70" i="37"/>
  <c r="U71" i="37"/>
  <c r="AB69" i="37"/>
  <c r="T70" i="37"/>
  <c r="AD71" i="37"/>
  <c r="V72" i="37"/>
  <c r="S71" i="37"/>
  <c r="AA70" i="37"/>
  <c r="Y70" i="37"/>
  <c r="AG69" i="37"/>
  <c r="W70" i="37"/>
  <c r="AE69" i="37"/>
  <c r="AF70" i="37"/>
  <c r="X71" i="37"/>
  <c r="R69" i="37"/>
  <c r="Z68" i="37"/>
  <c r="AY71" i="36"/>
  <c r="AI72" i="36"/>
  <c r="AQ71" i="36"/>
  <c r="AF171" i="36"/>
  <c r="AN170" i="36"/>
  <c r="AV170" i="36"/>
  <c r="AT68" i="36"/>
  <c r="AL71" i="36"/>
  <c r="BB68" i="36"/>
  <c r="AL171" i="36"/>
  <c r="AT170" i="36"/>
  <c r="BB170" i="36"/>
  <c r="AN68" i="36"/>
  <c r="AV68" i="36"/>
  <c r="AF71" i="36"/>
  <c r="AS170" i="36"/>
  <c r="AK171" i="36"/>
  <c r="BA170" i="36"/>
  <c r="AX170" i="36"/>
  <c r="AH171" i="36"/>
  <c r="AP170" i="36"/>
  <c r="AM72" i="36"/>
  <c r="AU71" i="36"/>
  <c r="BC71" i="36"/>
  <c r="AP68" i="36"/>
  <c r="AH71" i="36"/>
  <c r="AX68" i="36"/>
  <c r="AO68" i="36"/>
  <c r="AG71" i="36"/>
  <c r="AW68" i="36"/>
  <c r="AR176" i="36"/>
  <c r="AZ176" i="36"/>
  <c r="AJ177" i="36"/>
  <c r="AY171" i="36"/>
  <c r="AQ171" i="36"/>
  <c r="AI172" i="36"/>
  <c r="AM172" i="36"/>
  <c r="BC171" i="36"/>
  <c r="AU171" i="36"/>
  <c r="AZ71" i="36"/>
  <c r="AJ72" i="36"/>
  <c r="AR71" i="36"/>
  <c r="BA71" i="36"/>
  <c r="AK72" i="36"/>
  <c r="AS71" i="36"/>
  <c r="AG171" i="36"/>
  <c r="AO170" i="36"/>
  <c r="AW170" i="36"/>
  <c r="AW171" i="35"/>
  <c r="AG172" i="35"/>
  <c r="AO171" i="35"/>
  <c r="AJ71" i="35"/>
  <c r="AZ68" i="35"/>
  <c r="AR68" i="35"/>
  <c r="AN171" i="35"/>
  <c r="AF172" i="35"/>
  <c r="AV171" i="35"/>
  <c r="AG71" i="35"/>
  <c r="AO68" i="35"/>
  <c r="AW68" i="35"/>
  <c r="AH172" i="35"/>
  <c r="AP171" i="35"/>
  <c r="AX171" i="35"/>
  <c r="BC172" i="35"/>
  <c r="AM173" i="35"/>
  <c r="AU172" i="35"/>
  <c r="BB171" i="35"/>
  <c r="AT171" i="35"/>
  <c r="AL172" i="35"/>
  <c r="AV71" i="35"/>
  <c r="AF72" i="35"/>
  <c r="AN71" i="35"/>
  <c r="AM71" i="35"/>
  <c r="BC68" i="35"/>
  <c r="AU68" i="35"/>
  <c r="AL72" i="35"/>
  <c r="AT71" i="35"/>
  <c r="BB71" i="35"/>
  <c r="AY71" i="35"/>
  <c r="AI72" i="35"/>
  <c r="AQ71" i="35"/>
  <c r="AQ190" i="35"/>
  <c r="AI191" i="35"/>
  <c r="AY190" i="35"/>
  <c r="AX71" i="35"/>
  <c r="AH72" i="35"/>
  <c r="AP71" i="35"/>
  <c r="AZ171" i="35"/>
  <c r="AR171" i="35"/>
  <c r="AJ172" i="35"/>
  <c r="AS71" i="35"/>
  <c r="AK72" i="35"/>
  <c r="BA71" i="35"/>
  <c r="AK172" i="35"/>
  <c r="BA171" i="35"/>
  <c r="AS171" i="35"/>
  <c r="AX204" i="34"/>
  <c r="AP204" i="34"/>
  <c r="AH205" i="34"/>
  <c r="AG188" i="34"/>
  <c r="AW187" i="34"/>
  <c r="AO187" i="34"/>
  <c r="AN71" i="34"/>
  <c r="AV71" i="34"/>
  <c r="AF72" i="34"/>
  <c r="AV172" i="34"/>
  <c r="AF173" i="34"/>
  <c r="AN172" i="34"/>
  <c r="AU71" i="34"/>
  <c r="BC71" i="34"/>
  <c r="AM72" i="34"/>
  <c r="AS172" i="34"/>
  <c r="AK173" i="34"/>
  <c r="BA172" i="34"/>
  <c r="AQ68" i="34"/>
  <c r="AY68" i="34"/>
  <c r="AI71" i="34"/>
  <c r="AX71" i="34"/>
  <c r="AP71" i="34"/>
  <c r="AH72" i="34"/>
  <c r="AQ172" i="34"/>
  <c r="AY172" i="34"/>
  <c r="AI173" i="34"/>
  <c r="AL173" i="34"/>
  <c r="AT172" i="34"/>
  <c r="BB172" i="34"/>
  <c r="AZ71" i="34"/>
  <c r="AJ72" i="34"/>
  <c r="AR71" i="34"/>
  <c r="AK74" i="34"/>
  <c r="AS73" i="34"/>
  <c r="BA73" i="34"/>
  <c r="AJ173" i="34"/>
  <c r="AR172" i="34"/>
  <c r="AZ172" i="34"/>
  <c r="AG71" i="34"/>
  <c r="AW68" i="34"/>
  <c r="AO68" i="34"/>
  <c r="AM174" i="34"/>
  <c r="AU173" i="34"/>
  <c r="BC173" i="34"/>
  <c r="AL72" i="34"/>
  <c r="BB71" i="34"/>
  <c r="AT71" i="34"/>
  <c r="AR170" i="33"/>
  <c r="AZ170" i="33"/>
  <c r="AJ171" i="33"/>
  <c r="AT71" i="33"/>
  <c r="AL72" i="33"/>
  <c r="BB71" i="33"/>
  <c r="AF172" i="33"/>
  <c r="AN171" i="33"/>
  <c r="AV171" i="33"/>
  <c r="AH71" i="33"/>
  <c r="AX68" i="33"/>
  <c r="AP68" i="33"/>
  <c r="AO68" i="33"/>
  <c r="AG71" i="33"/>
  <c r="AW68" i="33"/>
  <c r="AG171" i="33"/>
  <c r="AO170" i="33"/>
  <c r="AW170" i="33"/>
  <c r="AU71" i="33"/>
  <c r="BC71" i="33"/>
  <c r="AM72" i="33"/>
  <c r="AN68" i="33"/>
  <c r="AF71" i="33"/>
  <c r="AV68" i="33"/>
  <c r="AT171" i="33"/>
  <c r="BB171" i="33"/>
  <c r="AL172" i="33"/>
  <c r="AS71" i="33"/>
  <c r="AK72" i="33"/>
  <c r="BA71" i="33"/>
  <c r="AH171" i="33"/>
  <c r="AP170" i="33"/>
  <c r="AX170" i="33"/>
  <c r="AJ71" i="33"/>
  <c r="AZ68" i="33"/>
  <c r="AR68" i="33"/>
  <c r="AU170" i="33"/>
  <c r="AM171" i="33"/>
  <c r="BC170" i="33"/>
  <c r="AS170" i="33"/>
  <c r="BA170" i="33"/>
  <c r="AK171" i="33"/>
  <c r="AI72" i="33"/>
  <c r="AQ71" i="33"/>
  <c r="AY71" i="33"/>
  <c r="AI171" i="33"/>
  <c r="AY170" i="33"/>
  <c r="AQ170" i="33"/>
  <c r="AS68" i="32"/>
  <c r="AK71" i="32"/>
  <c r="BA68" i="32"/>
  <c r="AU171" i="32"/>
  <c r="AM172" i="32"/>
  <c r="BC171" i="32"/>
  <c r="AI173" i="32"/>
  <c r="AY172" i="32"/>
  <c r="AQ172" i="32"/>
  <c r="AY71" i="32"/>
  <c r="AI72" i="32"/>
  <c r="AQ71" i="32"/>
  <c r="AM71" i="32"/>
  <c r="BC68" i="32"/>
  <c r="AU68" i="32"/>
  <c r="AV170" i="32"/>
  <c r="AF171" i="32"/>
  <c r="AN170" i="32"/>
  <c r="AL171" i="32"/>
  <c r="AT170" i="32"/>
  <c r="BB170" i="32"/>
  <c r="AH171" i="32"/>
  <c r="AP170" i="32"/>
  <c r="AX170" i="32"/>
  <c r="AL73" i="32"/>
  <c r="AT72" i="32"/>
  <c r="BB72" i="32"/>
  <c r="AJ172" i="32"/>
  <c r="AZ171" i="32"/>
  <c r="AR171" i="32"/>
  <c r="AX71" i="32"/>
  <c r="AH72" i="32"/>
  <c r="AP71" i="32"/>
  <c r="AW71" i="32"/>
  <c r="AG72" i="32"/>
  <c r="AO71" i="32"/>
  <c r="AN71" i="32"/>
  <c r="AV71" i="32"/>
  <c r="AF72" i="32"/>
  <c r="AZ71" i="32"/>
  <c r="AJ72" i="32"/>
  <c r="AR71" i="32"/>
  <c r="AK172" i="32"/>
  <c r="AS171" i="32"/>
  <c r="BA171" i="32"/>
  <c r="AG171" i="32"/>
  <c r="AO170" i="32"/>
  <c r="AW170" i="32"/>
  <c r="AI73" i="31"/>
  <c r="AQ72" i="31"/>
  <c r="AY72" i="31"/>
  <c r="AQ171" i="31"/>
  <c r="AY171" i="31"/>
  <c r="AI172" i="31"/>
  <c r="AP171" i="31"/>
  <c r="AX171" i="31"/>
  <c r="AH172" i="31"/>
  <c r="BB172" i="31"/>
  <c r="AL173" i="31"/>
  <c r="AT172" i="31"/>
  <c r="AH85" i="31"/>
  <c r="AX84" i="31"/>
  <c r="AP84" i="31"/>
  <c r="BC170" i="31"/>
  <c r="AM171" i="31"/>
  <c r="AU170" i="31"/>
  <c r="AS92" i="31"/>
  <c r="BA92" i="31"/>
  <c r="AK93" i="31"/>
  <c r="AF171" i="31"/>
  <c r="AN170" i="31"/>
  <c r="AV170" i="31"/>
  <c r="AO170" i="31"/>
  <c r="AG171" i="31"/>
  <c r="AW170" i="31"/>
  <c r="AR171" i="31"/>
  <c r="AZ171" i="31"/>
  <c r="AJ172" i="31"/>
  <c r="BA170" i="31"/>
  <c r="AS170" i="31"/>
  <c r="AK171" i="31"/>
  <c r="AR72" i="31"/>
  <c r="AZ72" i="31"/>
  <c r="AJ73" i="31"/>
  <c r="AU72" i="31"/>
  <c r="BC72" i="31"/>
  <c r="AM73" i="31"/>
  <c r="AG72" i="31"/>
  <c r="AO71" i="31"/>
  <c r="AW71" i="31"/>
  <c r="AT72" i="31"/>
  <c r="AL73" i="31"/>
  <c r="BB72" i="31"/>
  <c r="AG71" i="30"/>
  <c r="AW68" i="30"/>
  <c r="AO68" i="30"/>
  <c r="AR170" i="30"/>
  <c r="AZ170" i="30"/>
  <c r="AJ171" i="30"/>
  <c r="AX71" i="30"/>
  <c r="AH72" i="30"/>
  <c r="AP71" i="30"/>
  <c r="BC170" i="30"/>
  <c r="AM171" i="30"/>
  <c r="AU170" i="30"/>
  <c r="AX172" i="30"/>
  <c r="AH173" i="30"/>
  <c r="AP172" i="30"/>
  <c r="AQ71" i="30"/>
  <c r="AI72" i="30"/>
  <c r="AY71" i="30"/>
  <c r="AL72" i="30"/>
  <c r="AT71" i="30"/>
  <c r="BB71" i="30"/>
  <c r="AU68" i="30"/>
  <c r="BC68" i="30"/>
  <c r="AM71" i="30"/>
  <c r="BA170" i="30"/>
  <c r="AK171" i="30"/>
  <c r="AS170" i="30"/>
  <c r="AG173" i="30"/>
  <c r="AO172" i="30"/>
  <c r="AW172" i="30"/>
  <c r="AK72" i="30"/>
  <c r="AS71" i="30"/>
  <c r="BA71" i="30"/>
  <c r="AL171" i="30"/>
  <c r="BB170" i="30"/>
  <c r="AT170" i="30"/>
  <c r="AJ72" i="30"/>
  <c r="AR71" i="30"/>
  <c r="AZ71" i="30"/>
  <c r="AF71" i="30"/>
  <c r="AV68" i="30"/>
  <c r="AN68" i="30"/>
  <c r="AQ170" i="30"/>
  <c r="AI171" i="30"/>
  <c r="AY170" i="30"/>
  <c r="AV172" i="30"/>
  <c r="AF173" i="30"/>
  <c r="AN172" i="30"/>
  <c r="AQ68" i="29"/>
  <c r="AI71" i="29"/>
  <c r="AY68" i="29"/>
  <c r="AL71" i="29"/>
  <c r="BB68" i="29"/>
  <c r="AT68" i="29"/>
  <c r="AS68" i="29"/>
  <c r="AK71" i="29"/>
  <c r="BA68" i="29"/>
  <c r="AR170" i="29"/>
  <c r="AJ171" i="29"/>
  <c r="AZ170" i="29"/>
  <c r="AP68" i="29"/>
  <c r="AH71" i="29"/>
  <c r="AX68" i="29"/>
  <c r="AS171" i="29"/>
  <c r="AK172" i="29"/>
  <c r="BA171" i="29"/>
  <c r="AH172" i="29"/>
  <c r="AP171" i="29"/>
  <c r="AX171" i="29"/>
  <c r="BC189" i="29"/>
  <c r="AM190" i="29"/>
  <c r="AU189" i="29"/>
  <c r="AF171" i="29"/>
  <c r="AV170" i="29"/>
  <c r="AN170" i="29"/>
  <c r="AT170" i="29"/>
  <c r="AL171" i="29"/>
  <c r="BB170" i="29"/>
  <c r="AR68" i="29"/>
  <c r="AJ71" i="29"/>
  <c r="AZ68" i="29"/>
  <c r="BC71" i="29"/>
  <c r="AM72" i="29"/>
  <c r="AU71" i="29"/>
  <c r="AG173" i="29"/>
  <c r="AO172" i="29"/>
  <c r="AW172" i="29"/>
  <c r="AO68" i="29"/>
  <c r="AG71" i="29"/>
  <c r="AW68" i="29"/>
  <c r="AY170" i="29"/>
  <c r="AQ170" i="29"/>
  <c r="AI171" i="29"/>
  <c r="AN68" i="29"/>
  <c r="AF71" i="29"/>
  <c r="AV68" i="29"/>
  <c r="AT170" i="28"/>
  <c r="BB170" i="28"/>
  <c r="AL171" i="28"/>
  <c r="AO68" i="28"/>
  <c r="AW68" i="28"/>
  <c r="AG71" i="28"/>
  <c r="AR173" i="28"/>
  <c r="AZ173" i="28"/>
  <c r="AJ174" i="28"/>
  <c r="AY71" i="28"/>
  <c r="AI72" i="28"/>
  <c r="AQ71" i="28"/>
  <c r="AJ72" i="28"/>
  <c r="AZ71" i="28"/>
  <c r="AR71" i="28"/>
  <c r="AQ172" i="28"/>
  <c r="AI173" i="28"/>
  <c r="AY172" i="28"/>
  <c r="AL73" i="28"/>
  <c r="AT72" i="28"/>
  <c r="BB72" i="28"/>
  <c r="AS170" i="28"/>
  <c r="BA170" i="28"/>
  <c r="AK171" i="28"/>
  <c r="AX71" i="28"/>
  <c r="AH72" i="28"/>
  <c r="AP71" i="28"/>
  <c r="BC173" i="28"/>
  <c r="AM174" i="28"/>
  <c r="AU173" i="28"/>
  <c r="AM87" i="28"/>
  <c r="AU86" i="28"/>
  <c r="BC86" i="28"/>
  <c r="AH171" i="28"/>
  <c r="AP170" i="28"/>
  <c r="AX170" i="28"/>
  <c r="AG171" i="28"/>
  <c r="AO170" i="28"/>
  <c r="AW170" i="28"/>
  <c r="AV171" i="28"/>
  <c r="AN171" i="28"/>
  <c r="AR53" i="16"/>
  <c r="AJ54" i="16"/>
  <c r="AZ53" i="16"/>
  <c r="AU52" i="16"/>
  <c r="BC52" i="16"/>
  <c r="AM53" i="16"/>
  <c r="AS52" i="16"/>
  <c r="BA52" i="16"/>
  <c r="AK53" i="16"/>
  <c r="AX52" i="16"/>
  <c r="AP52" i="16"/>
  <c r="AH53" i="16"/>
  <c r="AV52" i="16"/>
  <c r="AN52" i="16"/>
  <c r="AF53" i="16"/>
  <c r="AL53" i="16"/>
  <c r="BB52" i="16"/>
  <c r="AT52" i="16"/>
  <c r="AW52" i="16"/>
  <c r="AO52" i="16"/>
  <c r="AG53" i="16"/>
  <c r="AI54" i="16"/>
  <c r="AY53" i="16"/>
  <c r="AQ53" i="16"/>
  <c r="T40" i="15"/>
  <c r="AB40" i="15" s="1"/>
  <c r="X40" i="15"/>
  <c r="AF40" i="15" s="1"/>
  <c r="S39" i="15"/>
  <c r="AA39" i="15" s="1"/>
  <c r="U39" i="15"/>
  <c r="AC39" i="15" s="1"/>
  <c r="W40" i="15"/>
  <c r="AE40" i="15" s="1"/>
  <c r="R40" i="15"/>
  <c r="Z40" i="15" s="1"/>
  <c r="V40" i="15"/>
  <c r="AD40" i="15" s="1"/>
  <c r="Y40" i="15"/>
  <c r="AG40" i="15" s="1"/>
  <c r="AF72" i="28" l="1"/>
  <c r="AN71" i="28"/>
  <c r="AV71" i="28"/>
  <c r="AF72" i="31"/>
  <c r="AN71" i="31"/>
  <c r="AV71" i="31"/>
  <c r="AG70" i="37"/>
  <c r="Y71" i="37"/>
  <c r="AE70" i="37"/>
  <c r="W71" i="37"/>
  <c r="S72" i="37"/>
  <c r="AA71" i="37"/>
  <c r="V73" i="37"/>
  <c r="AD72" i="37"/>
  <c r="T71" i="37"/>
  <c r="AB70" i="37"/>
  <c r="Z69" i="37"/>
  <c r="R70" i="37"/>
  <c r="AF71" i="37"/>
  <c r="X72" i="37"/>
  <c r="AC71" i="37"/>
  <c r="U72" i="37"/>
  <c r="AG172" i="36"/>
  <c r="AW171" i="36"/>
  <c r="AO171" i="36"/>
  <c r="AM73" i="36"/>
  <c r="AU72" i="36"/>
  <c r="BC72" i="36"/>
  <c r="AL172" i="36"/>
  <c r="AT171" i="36"/>
  <c r="BB171" i="36"/>
  <c r="AR177" i="36"/>
  <c r="AZ177" i="36"/>
  <c r="AJ178" i="36"/>
  <c r="BA72" i="36"/>
  <c r="AK73" i="36"/>
  <c r="AS72" i="36"/>
  <c r="AX171" i="36"/>
  <c r="AH172" i="36"/>
  <c r="AP171" i="36"/>
  <c r="AL72" i="36"/>
  <c r="AT71" i="36"/>
  <c r="BB71" i="36"/>
  <c r="AZ72" i="36"/>
  <c r="AJ73" i="36"/>
  <c r="AR72" i="36"/>
  <c r="AO71" i="36"/>
  <c r="AW71" i="36"/>
  <c r="AG72" i="36"/>
  <c r="AS171" i="36"/>
  <c r="AK172" i="36"/>
  <c r="BA171" i="36"/>
  <c r="AF172" i="36"/>
  <c r="AN171" i="36"/>
  <c r="AV171" i="36"/>
  <c r="AN71" i="36"/>
  <c r="AV71" i="36"/>
  <c r="AF72" i="36"/>
  <c r="AY172" i="36"/>
  <c r="AQ172" i="36"/>
  <c r="AI173" i="36"/>
  <c r="AX71" i="36"/>
  <c r="AH72" i="36"/>
  <c r="AP71" i="36"/>
  <c r="AY72" i="36"/>
  <c r="AI73" i="36"/>
  <c r="AQ72" i="36"/>
  <c r="AM173" i="36"/>
  <c r="BC172" i="36"/>
  <c r="AU172" i="36"/>
  <c r="AQ191" i="35"/>
  <c r="AY191" i="35"/>
  <c r="AI192" i="35"/>
  <c r="AN72" i="35"/>
  <c r="AV72" i="35"/>
  <c r="AF73" i="35"/>
  <c r="AG72" i="35"/>
  <c r="AW71" i="35"/>
  <c r="AO71" i="35"/>
  <c r="AL173" i="35"/>
  <c r="AT172" i="35"/>
  <c r="BB172" i="35"/>
  <c r="AN172" i="35"/>
  <c r="AV172" i="35"/>
  <c r="AF173" i="35"/>
  <c r="AS172" i="35"/>
  <c r="BA172" i="35"/>
  <c r="AK173" i="35"/>
  <c r="AY72" i="35"/>
  <c r="AI73" i="35"/>
  <c r="AQ72" i="35"/>
  <c r="BC173" i="35"/>
  <c r="AM174" i="35"/>
  <c r="AU173" i="35"/>
  <c r="AS72" i="35"/>
  <c r="BA72" i="35"/>
  <c r="AK73" i="35"/>
  <c r="BB72" i="35"/>
  <c r="AT72" i="35"/>
  <c r="AL73" i="35"/>
  <c r="AZ71" i="35"/>
  <c r="AR71" i="35"/>
  <c r="AJ72" i="35"/>
  <c r="AZ172" i="35"/>
  <c r="AJ173" i="35"/>
  <c r="AR172" i="35"/>
  <c r="AX72" i="35"/>
  <c r="AH73" i="35"/>
  <c r="AP72" i="35"/>
  <c r="AG173" i="35"/>
  <c r="AO172" i="35"/>
  <c r="AW172" i="35"/>
  <c r="AM72" i="35"/>
  <c r="BC71" i="35"/>
  <c r="AU71" i="35"/>
  <c r="AX172" i="35"/>
  <c r="AP172" i="35"/>
  <c r="AH173" i="35"/>
  <c r="AX72" i="34"/>
  <c r="AP72" i="34"/>
  <c r="AH73" i="34"/>
  <c r="AK75" i="34"/>
  <c r="BA74" i="34"/>
  <c r="AS74" i="34"/>
  <c r="AV173" i="34"/>
  <c r="AN173" i="34"/>
  <c r="AF174" i="34"/>
  <c r="AI72" i="34"/>
  <c r="AY71" i="34"/>
  <c r="AQ71" i="34"/>
  <c r="BC174" i="34"/>
  <c r="AU174" i="34"/>
  <c r="AM175" i="34"/>
  <c r="AL73" i="34"/>
  <c r="BB72" i="34"/>
  <c r="AT72" i="34"/>
  <c r="AS173" i="34"/>
  <c r="BA173" i="34"/>
  <c r="AK174" i="34"/>
  <c r="AW71" i="34"/>
  <c r="AG72" i="34"/>
  <c r="AO71" i="34"/>
  <c r="AL174" i="34"/>
  <c r="AT173" i="34"/>
  <c r="BB173" i="34"/>
  <c r="AG189" i="34"/>
  <c r="AO188" i="34"/>
  <c r="AW188" i="34"/>
  <c r="AN72" i="34"/>
  <c r="AF73" i="34"/>
  <c r="AV72" i="34"/>
  <c r="AY173" i="34"/>
  <c r="AI174" i="34"/>
  <c r="AQ173" i="34"/>
  <c r="AU72" i="34"/>
  <c r="AM73" i="34"/>
  <c r="BC72" i="34"/>
  <c r="AH206" i="34"/>
  <c r="AX205" i="34"/>
  <c r="AP205" i="34"/>
  <c r="AZ72" i="34"/>
  <c r="AJ73" i="34"/>
  <c r="AR72" i="34"/>
  <c r="AZ173" i="34"/>
  <c r="AJ174" i="34"/>
  <c r="AR173" i="34"/>
  <c r="AI172" i="33"/>
  <c r="AQ171" i="33"/>
  <c r="AY171" i="33"/>
  <c r="AJ72" i="33"/>
  <c r="AR71" i="33"/>
  <c r="AZ71" i="33"/>
  <c r="AH72" i="33"/>
  <c r="AX71" i="33"/>
  <c r="AP71" i="33"/>
  <c r="AV172" i="33"/>
  <c r="AF173" i="33"/>
  <c r="AN172" i="33"/>
  <c r="AU72" i="33"/>
  <c r="BC72" i="33"/>
  <c r="AM73" i="33"/>
  <c r="AS72" i="33"/>
  <c r="AK73" i="33"/>
  <c r="BA72" i="33"/>
  <c r="AT72" i="33"/>
  <c r="AL73" i="33"/>
  <c r="BB72" i="33"/>
  <c r="AV71" i="33"/>
  <c r="AF72" i="33"/>
  <c r="AN71" i="33"/>
  <c r="AG172" i="33"/>
  <c r="AO171" i="33"/>
  <c r="AW171" i="33"/>
  <c r="AH172" i="33"/>
  <c r="AP171" i="33"/>
  <c r="AX171" i="33"/>
  <c r="AT172" i="33"/>
  <c r="BB172" i="33"/>
  <c r="AL173" i="33"/>
  <c r="AR171" i="33"/>
  <c r="AZ171" i="33"/>
  <c r="AJ172" i="33"/>
  <c r="AU171" i="33"/>
  <c r="BC171" i="33"/>
  <c r="AM172" i="33"/>
  <c r="AG72" i="33"/>
  <c r="AW71" i="33"/>
  <c r="AO71" i="33"/>
  <c r="AI73" i="33"/>
  <c r="AQ72" i="33"/>
  <c r="AY72" i="33"/>
  <c r="AS171" i="33"/>
  <c r="BA171" i="33"/>
  <c r="AK172" i="33"/>
  <c r="AW72" i="32"/>
  <c r="AG73" i="32"/>
  <c r="AO72" i="32"/>
  <c r="AY72" i="32"/>
  <c r="AI73" i="32"/>
  <c r="AQ72" i="32"/>
  <c r="AX72" i="32"/>
  <c r="AH73" i="32"/>
  <c r="AP72" i="32"/>
  <c r="BA172" i="32"/>
  <c r="AK173" i="32"/>
  <c r="AS172" i="32"/>
  <c r="AL172" i="32"/>
  <c r="AT171" i="32"/>
  <c r="BB171" i="32"/>
  <c r="AI174" i="32"/>
  <c r="AQ173" i="32"/>
  <c r="AY173" i="32"/>
  <c r="AX171" i="32"/>
  <c r="AH172" i="32"/>
  <c r="AP171" i="32"/>
  <c r="AZ72" i="32"/>
  <c r="AJ73" i="32"/>
  <c r="AR72" i="32"/>
  <c r="AV171" i="32"/>
  <c r="AF172" i="32"/>
  <c r="AN171" i="32"/>
  <c r="AU172" i="32"/>
  <c r="BC172" i="32"/>
  <c r="AM173" i="32"/>
  <c r="AJ173" i="32"/>
  <c r="AZ172" i="32"/>
  <c r="AR172" i="32"/>
  <c r="AN72" i="32"/>
  <c r="AV72" i="32"/>
  <c r="AF73" i="32"/>
  <c r="AK72" i="32"/>
  <c r="AS71" i="32"/>
  <c r="BA71" i="32"/>
  <c r="AW171" i="32"/>
  <c r="AG172" i="32"/>
  <c r="AO171" i="32"/>
  <c r="AL74" i="32"/>
  <c r="AT73" i="32"/>
  <c r="BB73" i="32"/>
  <c r="AM72" i="32"/>
  <c r="AU71" i="32"/>
  <c r="BC71" i="32"/>
  <c r="AT73" i="31"/>
  <c r="AL74" i="31"/>
  <c r="BB73" i="31"/>
  <c r="AF172" i="31"/>
  <c r="AN171" i="31"/>
  <c r="AV171" i="31"/>
  <c r="AQ172" i="31"/>
  <c r="AY172" i="31"/>
  <c r="AI173" i="31"/>
  <c r="AS93" i="31"/>
  <c r="BA93" i="31"/>
  <c r="AK94" i="31"/>
  <c r="AG73" i="31"/>
  <c r="AO72" i="31"/>
  <c r="AW72" i="31"/>
  <c r="BB173" i="31"/>
  <c r="AL174" i="31"/>
  <c r="AT173" i="31"/>
  <c r="AP172" i="31"/>
  <c r="AX172" i="31"/>
  <c r="AH173" i="31"/>
  <c r="AU73" i="31"/>
  <c r="BC73" i="31"/>
  <c r="AM74" i="31"/>
  <c r="BA171" i="31"/>
  <c r="AS171" i="31"/>
  <c r="AK172" i="31"/>
  <c r="AR172" i="31"/>
  <c r="AZ172" i="31"/>
  <c r="AJ173" i="31"/>
  <c r="AO171" i="31"/>
  <c r="AW171" i="31"/>
  <c r="AG172" i="31"/>
  <c r="AR73" i="31"/>
  <c r="AZ73" i="31"/>
  <c r="AJ74" i="31"/>
  <c r="BC171" i="31"/>
  <c r="AM172" i="31"/>
  <c r="AU171" i="31"/>
  <c r="AH86" i="31"/>
  <c r="AX85" i="31"/>
  <c r="AP85" i="31"/>
  <c r="AI74" i="31"/>
  <c r="AQ73" i="31"/>
  <c r="AY73" i="31"/>
  <c r="BC71" i="30"/>
  <c r="AM72" i="30"/>
  <c r="AU71" i="30"/>
  <c r="AV173" i="30"/>
  <c r="AF174" i="30"/>
  <c r="AN173" i="30"/>
  <c r="AK73" i="30"/>
  <c r="BA72" i="30"/>
  <c r="AS72" i="30"/>
  <c r="AR171" i="30"/>
  <c r="AZ171" i="30"/>
  <c r="AJ172" i="30"/>
  <c r="AQ72" i="30"/>
  <c r="AY72" i="30"/>
  <c r="AI73" i="30"/>
  <c r="AL172" i="30"/>
  <c r="AT171" i="30"/>
  <c r="BB171" i="30"/>
  <c r="AI172" i="30"/>
  <c r="AQ171" i="30"/>
  <c r="AY171" i="30"/>
  <c r="AX72" i="30"/>
  <c r="AH73" i="30"/>
  <c r="AP72" i="30"/>
  <c r="AL73" i="30"/>
  <c r="BB72" i="30"/>
  <c r="AT72" i="30"/>
  <c r="AF72" i="30"/>
  <c r="AN71" i="30"/>
  <c r="AV71" i="30"/>
  <c r="AS171" i="30"/>
  <c r="BA171" i="30"/>
  <c r="AK172" i="30"/>
  <c r="AX173" i="30"/>
  <c r="AH174" i="30"/>
  <c r="AP173" i="30"/>
  <c r="BC171" i="30"/>
  <c r="AU171" i="30"/>
  <c r="AM172" i="30"/>
  <c r="AW173" i="30"/>
  <c r="AO173" i="30"/>
  <c r="AG174" i="30"/>
  <c r="AZ72" i="30"/>
  <c r="AJ73" i="30"/>
  <c r="AR72" i="30"/>
  <c r="AW71" i="30"/>
  <c r="AG72" i="30"/>
  <c r="AO71" i="30"/>
  <c r="AR171" i="29"/>
  <c r="AJ172" i="29"/>
  <c r="AZ171" i="29"/>
  <c r="BA71" i="29"/>
  <c r="AK72" i="29"/>
  <c r="AS71" i="29"/>
  <c r="BC72" i="29"/>
  <c r="AM73" i="29"/>
  <c r="AU72" i="29"/>
  <c r="AG174" i="29"/>
  <c r="AW173" i="29"/>
  <c r="AO173" i="29"/>
  <c r="AQ171" i="29"/>
  <c r="AY171" i="29"/>
  <c r="AI172" i="29"/>
  <c r="AH173" i="29"/>
  <c r="AP172" i="29"/>
  <c r="AX172" i="29"/>
  <c r="AO71" i="29"/>
  <c r="AW71" i="29"/>
  <c r="AG72" i="29"/>
  <c r="AT171" i="29"/>
  <c r="AL172" i="29"/>
  <c r="BB171" i="29"/>
  <c r="AS172" i="29"/>
  <c r="AK173" i="29"/>
  <c r="BA172" i="29"/>
  <c r="AN71" i="29"/>
  <c r="AV71" i="29"/>
  <c r="AF72" i="29"/>
  <c r="AF172" i="29"/>
  <c r="AV171" i="29"/>
  <c r="AN171" i="29"/>
  <c r="BC190" i="29"/>
  <c r="AM191" i="29"/>
  <c r="AU190" i="29"/>
  <c r="AZ71" i="29"/>
  <c r="AJ72" i="29"/>
  <c r="AR71" i="29"/>
  <c r="BB71" i="29"/>
  <c r="AL72" i="29"/>
  <c r="AT71" i="29"/>
  <c r="AP71" i="29"/>
  <c r="AX71" i="29"/>
  <c r="AH72" i="29"/>
  <c r="AY71" i="29"/>
  <c r="AI72" i="29"/>
  <c r="AQ71" i="29"/>
  <c r="AR174" i="28"/>
  <c r="AZ174" i="28"/>
  <c r="AJ175" i="28"/>
  <c r="AL74" i="28"/>
  <c r="AT73" i="28"/>
  <c r="BB73" i="28"/>
  <c r="AM88" i="28"/>
  <c r="AU87" i="28"/>
  <c r="BC87" i="28"/>
  <c r="AQ173" i="28"/>
  <c r="AY173" i="28"/>
  <c r="AI174" i="28"/>
  <c r="AT171" i="28"/>
  <c r="BB171" i="28"/>
  <c r="AS171" i="28"/>
  <c r="BA171" i="28"/>
  <c r="AF173" i="28"/>
  <c r="AV172" i="28"/>
  <c r="AN172" i="28"/>
  <c r="AW71" i="28"/>
  <c r="AO71" i="28"/>
  <c r="AG72" i="28"/>
  <c r="AX72" i="28"/>
  <c r="AH73" i="28"/>
  <c r="AP72" i="28"/>
  <c r="AO171" i="28"/>
  <c r="AW171" i="28"/>
  <c r="AY72" i="28"/>
  <c r="AI73" i="28"/>
  <c r="AQ72" i="28"/>
  <c r="BC174" i="28"/>
  <c r="AM175" i="28"/>
  <c r="AU174" i="28"/>
  <c r="AP171" i="28"/>
  <c r="AX171" i="28"/>
  <c r="AJ73" i="28"/>
  <c r="AZ72" i="28"/>
  <c r="AR72" i="28"/>
  <c r="BA53" i="16"/>
  <c r="AK54" i="16"/>
  <c r="AS53" i="16"/>
  <c r="AX53" i="16"/>
  <c r="AH54" i="16"/>
  <c r="AP53" i="16"/>
  <c r="AW53" i="16"/>
  <c r="AO53" i="16"/>
  <c r="AG54" i="16"/>
  <c r="AU53" i="16"/>
  <c r="BC53" i="16"/>
  <c r="AM54" i="16"/>
  <c r="AJ55" i="16"/>
  <c r="AZ54" i="16"/>
  <c r="AR54" i="16"/>
  <c r="AI55" i="16"/>
  <c r="AY54" i="16"/>
  <c r="AQ54" i="16"/>
  <c r="AT53" i="16"/>
  <c r="AL54" i="16"/>
  <c r="BB53" i="16"/>
  <c r="AN53" i="16"/>
  <c r="AV53" i="16"/>
  <c r="AF54" i="16"/>
  <c r="U40" i="15"/>
  <c r="AC40" i="15" s="1"/>
  <c r="Y41" i="15"/>
  <c r="AG41" i="15" s="1"/>
  <c r="V41" i="15"/>
  <c r="AD41" i="15" s="1"/>
  <c r="S40" i="15"/>
  <c r="AA40" i="15" s="1"/>
  <c r="X41" i="15"/>
  <c r="AF41" i="15" s="1"/>
  <c r="R41" i="15"/>
  <c r="Z41" i="15" s="1"/>
  <c r="W41" i="15"/>
  <c r="AE41" i="15" s="1"/>
  <c r="T41" i="15"/>
  <c r="AB41" i="15" s="1"/>
  <c r="AV72" i="31" l="1"/>
  <c r="AF73" i="31"/>
  <c r="AN72" i="31"/>
  <c r="AV72" i="28"/>
  <c r="AN72" i="28"/>
  <c r="AF73" i="28"/>
  <c r="R71" i="37"/>
  <c r="Z70" i="37"/>
  <c r="AB71" i="37"/>
  <c r="T72" i="37"/>
  <c r="V74" i="37"/>
  <c r="AD73" i="37"/>
  <c r="AA72" i="37"/>
  <c r="S73" i="37"/>
  <c r="AC72" i="37"/>
  <c r="U73" i="37"/>
  <c r="W72" i="37"/>
  <c r="AE71" i="37"/>
  <c r="AF72" i="37"/>
  <c r="X73" i="37"/>
  <c r="Y72" i="37"/>
  <c r="AG71" i="37"/>
  <c r="AN72" i="36"/>
  <c r="AV72" i="36"/>
  <c r="AF73" i="36"/>
  <c r="AZ178" i="36"/>
  <c r="AJ179" i="36"/>
  <c r="AR178" i="36"/>
  <c r="AM174" i="36"/>
  <c r="BC173" i="36"/>
  <c r="AU173" i="36"/>
  <c r="AY73" i="36"/>
  <c r="AI74" i="36"/>
  <c r="AQ73" i="36"/>
  <c r="AL73" i="36"/>
  <c r="AT72" i="36"/>
  <c r="BB72" i="36"/>
  <c r="AL173" i="36"/>
  <c r="AT172" i="36"/>
  <c r="BB172" i="36"/>
  <c r="AZ73" i="36"/>
  <c r="AJ74" i="36"/>
  <c r="AR73" i="36"/>
  <c r="AX72" i="36"/>
  <c r="AH73" i="36"/>
  <c r="AP72" i="36"/>
  <c r="AS172" i="36"/>
  <c r="BA172" i="36"/>
  <c r="AK173" i="36"/>
  <c r="AX172" i="36"/>
  <c r="AH173" i="36"/>
  <c r="AP172" i="36"/>
  <c r="AF173" i="36"/>
  <c r="AN172" i="36"/>
  <c r="AV172" i="36"/>
  <c r="AM74" i="36"/>
  <c r="AU73" i="36"/>
  <c r="BC73" i="36"/>
  <c r="AY173" i="36"/>
  <c r="AQ173" i="36"/>
  <c r="AI174" i="36"/>
  <c r="AO72" i="36"/>
  <c r="AW72" i="36"/>
  <c r="AG73" i="36"/>
  <c r="BA73" i="36"/>
  <c r="AK74" i="36"/>
  <c r="AS73" i="36"/>
  <c r="AG173" i="36"/>
  <c r="AW172" i="36"/>
  <c r="AO172" i="36"/>
  <c r="AZ173" i="35"/>
  <c r="AJ174" i="35"/>
  <c r="AR173" i="35"/>
  <c r="BC174" i="35"/>
  <c r="AM175" i="35"/>
  <c r="AU174" i="35"/>
  <c r="AL174" i="35"/>
  <c r="BB173" i="35"/>
  <c r="AT173" i="35"/>
  <c r="AX173" i="35"/>
  <c r="AH174" i="35"/>
  <c r="AP173" i="35"/>
  <c r="AG73" i="35"/>
  <c r="AO72" i="35"/>
  <c r="AW72" i="35"/>
  <c r="AQ73" i="35"/>
  <c r="AI74" i="35"/>
  <c r="AY73" i="35"/>
  <c r="BB73" i="35"/>
  <c r="AL74" i="35"/>
  <c r="AT73" i="35"/>
  <c r="AK174" i="35"/>
  <c r="AS173" i="35"/>
  <c r="BA173" i="35"/>
  <c r="AF74" i="35"/>
  <c r="AN73" i="35"/>
  <c r="AV73" i="35"/>
  <c r="AZ72" i="35"/>
  <c r="AJ73" i="35"/>
  <c r="AR72" i="35"/>
  <c r="AM73" i="35"/>
  <c r="AU72" i="35"/>
  <c r="BC72" i="35"/>
  <c r="AS73" i="35"/>
  <c r="BA73" i="35"/>
  <c r="AK74" i="35"/>
  <c r="AN173" i="35"/>
  <c r="AV173" i="35"/>
  <c r="AF174" i="35"/>
  <c r="AQ192" i="35"/>
  <c r="AI193" i="35"/>
  <c r="AY192" i="35"/>
  <c r="AP73" i="35"/>
  <c r="AX73" i="35"/>
  <c r="AH74" i="35"/>
  <c r="AW173" i="35"/>
  <c r="AO173" i="35"/>
  <c r="AG174" i="35"/>
  <c r="AZ174" i="34"/>
  <c r="AR174" i="34"/>
  <c r="AJ175" i="34"/>
  <c r="AY174" i="34"/>
  <c r="AQ174" i="34"/>
  <c r="AI175" i="34"/>
  <c r="AW72" i="34"/>
  <c r="AG73" i="34"/>
  <c r="AO72" i="34"/>
  <c r="AQ72" i="34"/>
  <c r="AI73" i="34"/>
  <c r="AY72" i="34"/>
  <c r="AS174" i="34"/>
  <c r="BA174" i="34"/>
  <c r="AK175" i="34"/>
  <c r="AN73" i="34"/>
  <c r="AV73" i="34"/>
  <c r="AF74" i="34"/>
  <c r="AN174" i="34"/>
  <c r="AV174" i="34"/>
  <c r="AF175" i="34"/>
  <c r="AZ73" i="34"/>
  <c r="AJ74" i="34"/>
  <c r="AR73" i="34"/>
  <c r="AG190" i="34"/>
  <c r="AO189" i="34"/>
  <c r="AW189" i="34"/>
  <c r="AK76" i="34"/>
  <c r="AS75" i="34"/>
  <c r="BA75" i="34"/>
  <c r="BC175" i="34"/>
  <c r="AM176" i="34"/>
  <c r="AU175" i="34"/>
  <c r="AX73" i="34"/>
  <c r="AH74" i="34"/>
  <c r="AP73" i="34"/>
  <c r="AU73" i="34"/>
  <c r="AM74" i="34"/>
  <c r="BC73" i="34"/>
  <c r="AX206" i="34"/>
  <c r="AH207" i="34"/>
  <c r="AP206" i="34"/>
  <c r="AL74" i="34"/>
  <c r="AT73" i="34"/>
  <c r="BB73" i="34"/>
  <c r="BB174" i="34"/>
  <c r="AL175" i="34"/>
  <c r="AT174" i="34"/>
  <c r="AV72" i="33"/>
  <c r="AF73" i="33"/>
  <c r="AN72" i="33"/>
  <c r="AG73" i="33"/>
  <c r="AW72" i="33"/>
  <c r="AO72" i="33"/>
  <c r="AJ73" i="33"/>
  <c r="AR72" i="33"/>
  <c r="AZ72" i="33"/>
  <c r="AJ173" i="33"/>
  <c r="AR172" i="33"/>
  <c r="AZ172" i="33"/>
  <c r="AI74" i="33"/>
  <c r="AQ73" i="33"/>
  <c r="AY73" i="33"/>
  <c r="AT173" i="33"/>
  <c r="AL174" i="33"/>
  <c r="BB173" i="33"/>
  <c r="AT73" i="33"/>
  <c r="AL74" i="33"/>
  <c r="BB73" i="33"/>
  <c r="AS73" i="33"/>
  <c r="AK74" i="33"/>
  <c r="BA73" i="33"/>
  <c r="AH173" i="33"/>
  <c r="AP172" i="33"/>
  <c r="AX172" i="33"/>
  <c r="AK173" i="33"/>
  <c r="AS172" i="33"/>
  <c r="BA172" i="33"/>
  <c r="AV173" i="33"/>
  <c r="AF174" i="33"/>
  <c r="AN173" i="33"/>
  <c r="AH73" i="33"/>
  <c r="AX72" i="33"/>
  <c r="AP72" i="33"/>
  <c r="AU172" i="33"/>
  <c r="BC172" i="33"/>
  <c r="AM173" i="33"/>
  <c r="AU73" i="33"/>
  <c r="BC73" i="33"/>
  <c r="AM74" i="33"/>
  <c r="AG173" i="33"/>
  <c r="AO172" i="33"/>
  <c r="AW172" i="33"/>
  <c r="AI173" i="33"/>
  <c r="AQ172" i="33"/>
  <c r="AY172" i="33"/>
  <c r="AP172" i="32"/>
  <c r="AX172" i="32"/>
  <c r="AH173" i="32"/>
  <c r="AX73" i="32"/>
  <c r="AH74" i="32"/>
  <c r="AP73" i="32"/>
  <c r="AN73" i="32"/>
  <c r="AV73" i="32"/>
  <c r="AF74" i="32"/>
  <c r="AM73" i="32"/>
  <c r="AU72" i="32"/>
  <c r="BC72" i="32"/>
  <c r="AJ174" i="32"/>
  <c r="AR173" i="32"/>
  <c r="AZ173" i="32"/>
  <c r="AY73" i="32"/>
  <c r="AI74" i="32"/>
  <c r="AQ73" i="32"/>
  <c r="AZ73" i="32"/>
  <c r="AJ74" i="32"/>
  <c r="AR73" i="32"/>
  <c r="AI175" i="32"/>
  <c r="AY174" i="32"/>
  <c r="AQ174" i="32"/>
  <c r="AK174" i="32"/>
  <c r="AS173" i="32"/>
  <c r="BA173" i="32"/>
  <c r="AV172" i="32"/>
  <c r="AF173" i="32"/>
  <c r="AN172" i="32"/>
  <c r="AW73" i="32"/>
  <c r="AG74" i="32"/>
  <c r="AO73" i="32"/>
  <c r="AL75" i="32"/>
  <c r="AT74" i="32"/>
  <c r="BB74" i="32"/>
  <c r="AU173" i="32"/>
  <c r="BC173" i="32"/>
  <c r="AM174" i="32"/>
  <c r="AO172" i="32"/>
  <c r="AW172" i="32"/>
  <c r="AG173" i="32"/>
  <c r="AK73" i="32"/>
  <c r="AS72" i="32"/>
  <c r="BA72" i="32"/>
  <c r="BB172" i="32"/>
  <c r="AL173" i="32"/>
  <c r="AT172" i="32"/>
  <c r="AQ173" i="31"/>
  <c r="AY173" i="31"/>
  <c r="AI174" i="31"/>
  <c r="AR173" i="31"/>
  <c r="AZ173" i="31"/>
  <c r="AJ174" i="31"/>
  <c r="BB174" i="31"/>
  <c r="AL175" i="31"/>
  <c r="AT174" i="31"/>
  <c r="AH87" i="31"/>
  <c r="AP86" i="31"/>
  <c r="AX86" i="31"/>
  <c r="AF173" i="31"/>
  <c r="AN172" i="31"/>
  <c r="AV172" i="31"/>
  <c r="AP173" i="31"/>
  <c r="AX173" i="31"/>
  <c r="AH174" i="31"/>
  <c r="BA172" i="31"/>
  <c r="AS172" i="31"/>
  <c r="AK173" i="31"/>
  <c r="AO172" i="31"/>
  <c r="AG173" i="31"/>
  <c r="AW172" i="31"/>
  <c r="BC172" i="31"/>
  <c r="AM173" i="31"/>
  <c r="AU172" i="31"/>
  <c r="AR74" i="31"/>
  <c r="AZ74" i="31"/>
  <c r="AJ75" i="31"/>
  <c r="AU74" i="31"/>
  <c r="BC74" i="31"/>
  <c r="AM75" i="31"/>
  <c r="AS94" i="31"/>
  <c r="BA94" i="31"/>
  <c r="AK95" i="31"/>
  <c r="AI75" i="31"/>
  <c r="AQ74" i="31"/>
  <c r="AY74" i="31"/>
  <c r="AG74" i="31"/>
  <c r="AO73" i="31"/>
  <c r="AW73" i="31"/>
  <c r="AT74" i="31"/>
  <c r="AL75" i="31"/>
  <c r="BB74" i="31"/>
  <c r="AJ173" i="30"/>
  <c r="AR172" i="30"/>
  <c r="AZ172" i="30"/>
  <c r="AW72" i="30"/>
  <c r="AG73" i="30"/>
  <c r="AO72" i="30"/>
  <c r="AX174" i="30"/>
  <c r="AH175" i="30"/>
  <c r="AP174" i="30"/>
  <c r="AI173" i="30"/>
  <c r="AQ172" i="30"/>
  <c r="AY172" i="30"/>
  <c r="AK74" i="30"/>
  <c r="AS73" i="30"/>
  <c r="BA73" i="30"/>
  <c r="AX73" i="30"/>
  <c r="AH74" i="30"/>
  <c r="AP73" i="30"/>
  <c r="AF175" i="30"/>
  <c r="AN174" i="30"/>
  <c r="AV174" i="30"/>
  <c r="AL173" i="30"/>
  <c r="AT172" i="30"/>
  <c r="BB172" i="30"/>
  <c r="AK173" i="30"/>
  <c r="AS172" i="30"/>
  <c r="BA172" i="30"/>
  <c r="AJ74" i="30"/>
  <c r="AR73" i="30"/>
  <c r="AZ73" i="30"/>
  <c r="AU172" i="30"/>
  <c r="AM173" i="30"/>
  <c r="BC172" i="30"/>
  <c r="AQ73" i="30"/>
  <c r="AI74" i="30"/>
  <c r="AY73" i="30"/>
  <c r="AW174" i="30"/>
  <c r="AG175" i="30"/>
  <c r="AO174" i="30"/>
  <c r="AV72" i="30"/>
  <c r="AF73" i="30"/>
  <c r="AN72" i="30"/>
  <c r="BC72" i="30"/>
  <c r="AU72" i="30"/>
  <c r="AM73" i="30"/>
  <c r="AL74" i="30"/>
  <c r="AT73" i="30"/>
  <c r="BB73" i="30"/>
  <c r="AU191" i="29"/>
  <c r="BC191" i="29"/>
  <c r="AM192" i="29"/>
  <c r="AG175" i="29"/>
  <c r="AW174" i="29"/>
  <c r="AO174" i="29"/>
  <c r="AG73" i="29"/>
  <c r="AO72" i="29"/>
  <c r="AW72" i="29"/>
  <c r="AF73" i="29"/>
  <c r="AN72" i="29"/>
  <c r="AV72" i="29"/>
  <c r="AP72" i="29"/>
  <c r="AX72" i="29"/>
  <c r="AH73" i="29"/>
  <c r="AT172" i="29"/>
  <c r="AL173" i="29"/>
  <c r="BB172" i="29"/>
  <c r="AF173" i="29"/>
  <c r="AN172" i="29"/>
  <c r="AV172" i="29"/>
  <c r="AS173" i="29"/>
  <c r="AK174" i="29"/>
  <c r="BA173" i="29"/>
  <c r="AR172" i="29"/>
  <c r="AJ173" i="29"/>
  <c r="AZ172" i="29"/>
  <c r="AQ72" i="29"/>
  <c r="AY72" i="29"/>
  <c r="AI73" i="29"/>
  <c r="BC73" i="29"/>
  <c r="AM74" i="29"/>
  <c r="AU73" i="29"/>
  <c r="BB72" i="29"/>
  <c r="AL73" i="29"/>
  <c r="AT72" i="29"/>
  <c r="BA72" i="29"/>
  <c r="AK73" i="29"/>
  <c r="AS72" i="29"/>
  <c r="AH174" i="29"/>
  <c r="AX173" i="29"/>
  <c r="AP173" i="29"/>
  <c r="AQ172" i="29"/>
  <c r="AY172" i="29"/>
  <c r="AI173" i="29"/>
  <c r="AR72" i="29"/>
  <c r="AZ72" i="29"/>
  <c r="AJ73" i="29"/>
  <c r="AQ174" i="28"/>
  <c r="AY174" i="28"/>
  <c r="AI175" i="28"/>
  <c r="AS172" i="28"/>
  <c r="BA172" i="28"/>
  <c r="AK173" i="28"/>
  <c r="AF174" i="28"/>
  <c r="AN173" i="28"/>
  <c r="AV173" i="28"/>
  <c r="AY73" i="28"/>
  <c r="AI74" i="28"/>
  <c r="AQ73" i="28"/>
  <c r="AJ74" i="28"/>
  <c r="AZ73" i="28"/>
  <c r="AR73" i="28"/>
  <c r="AG173" i="28"/>
  <c r="AO172" i="28"/>
  <c r="AW172" i="28"/>
  <c r="AM89" i="28"/>
  <c r="AU88" i="28"/>
  <c r="BC88" i="28"/>
  <c r="AT172" i="28"/>
  <c r="BB172" i="28"/>
  <c r="AL173" i="28"/>
  <c r="AX73" i="28"/>
  <c r="AH74" i="28"/>
  <c r="AP73" i="28"/>
  <c r="AH173" i="28"/>
  <c r="AP172" i="28"/>
  <c r="AX172" i="28"/>
  <c r="AL75" i="28"/>
  <c r="AT74" i="28"/>
  <c r="BB74" i="28"/>
  <c r="AW72" i="28"/>
  <c r="AO72" i="28"/>
  <c r="AG73" i="28"/>
  <c r="AR175" i="28"/>
  <c r="AZ175" i="28"/>
  <c r="AJ176" i="28"/>
  <c r="BC175" i="28"/>
  <c r="AM176" i="28"/>
  <c r="AU175" i="28"/>
  <c r="AX54" i="16"/>
  <c r="AH55" i="16"/>
  <c r="AP54" i="16"/>
  <c r="AU54" i="16"/>
  <c r="BC54" i="16"/>
  <c r="AM55" i="16"/>
  <c r="AW54" i="16"/>
  <c r="AO54" i="16"/>
  <c r="AG55" i="16"/>
  <c r="BB54" i="16"/>
  <c r="AL55" i="16"/>
  <c r="AT54" i="16"/>
  <c r="AN54" i="16"/>
  <c r="AV54" i="16"/>
  <c r="AF55" i="16"/>
  <c r="AI56" i="16"/>
  <c r="AY55" i="16"/>
  <c r="AQ55" i="16"/>
  <c r="AS54" i="16"/>
  <c r="BA54" i="16"/>
  <c r="AK55" i="16"/>
  <c r="AJ56" i="16"/>
  <c r="AZ55" i="16"/>
  <c r="AR55" i="16"/>
  <c r="T42" i="15"/>
  <c r="AB42" i="15" s="1"/>
  <c r="S41" i="15"/>
  <c r="AA41" i="15" s="1"/>
  <c r="W42" i="15"/>
  <c r="AE42" i="15" s="1"/>
  <c r="V42" i="15"/>
  <c r="AD42" i="15" s="1"/>
  <c r="Y42" i="15"/>
  <c r="AG42" i="15" s="1"/>
  <c r="R42" i="15"/>
  <c r="Z42" i="15" s="1"/>
  <c r="X42" i="15"/>
  <c r="AF42" i="15" s="1"/>
  <c r="U41" i="15"/>
  <c r="AC41" i="15" s="1"/>
  <c r="AN73" i="28" l="1"/>
  <c r="AV73" i="28"/>
  <c r="AF74" i="28"/>
  <c r="AF74" i="31"/>
  <c r="AN73" i="31"/>
  <c r="AV73" i="31"/>
  <c r="W73" i="37"/>
  <c r="AE72" i="37"/>
  <c r="AC73" i="37"/>
  <c r="U74" i="37"/>
  <c r="S74" i="37"/>
  <c r="AA73" i="37"/>
  <c r="AD74" i="37"/>
  <c r="V75" i="37"/>
  <c r="T73" i="37"/>
  <c r="AB72" i="37"/>
  <c r="Y73" i="37"/>
  <c r="AG72" i="37"/>
  <c r="X74" i="37"/>
  <c r="AF73" i="37"/>
  <c r="Z71" i="37"/>
  <c r="R72" i="37"/>
  <c r="AY74" i="36"/>
  <c r="AI75" i="36"/>
  <c r="AQ74" i="36"/>
  <c r="AG174" i="36"/>
  <c r="AW173" i="36"/>
  <c r="AO173" i="36"/>
  <c r="AM75" i="36"/>
  <c r="AU74" i="36"/>
  <c r="BC74" i="36"/>
  <c r="BA74" i="36"/>
  <c r="AK75" i="36"/>
  <c r="AS74" i="36"/>
  <c r="AZ74" i="36"/>
  <c r="AJ75" i="36"/>
  <c r="AR74" i="36"/>
  <c r="AM175" i="36"/>
  <c r="BC174" i="36"/>
  <c r="AU174" i="36"/>
  <c r="AR179" i="36"/>
  <c r="AZ179" i="36"/>
  <c r="AJ180" i="36"/>
  <c r="AL174" i="36"/>
  <c r="AT173" i="36"/>
  <c r="BB173" i="36"/>
  <c r="AX73" i="36"/>
  <c r="AH74" i="36"/>
  <c r="AP73" i="36"/>
  <c r="AY174" i="36"/>
  <c r="AQ174" i="36"/>
  <c r="AI175" i="36"/>
  <c r="AS173" i="36"/>
  <c r="BA173" i="36"/>
  <c r="AK174" i="36"/>
  <c r="AN73" i="36"/>
  <c r="AV73" i="36"/>
  <c r="AF74" i="36"/>
  <c r="AF174" i="36"/>
  <c r="AN173" i="36"/>
  <c r="AV173" i="36"/>
  <c r="AO73" i="36"/>
  <c r="AW73" i="36"/>
  <c r="AG74" i="36"/>
  <c r="AX173" i="36"/>
  <c r="AH174" i="36"/>
  <c r="AP173" i="36"/>
  <c r="AL74" i="36"/>
  <c r="AT73" i="36"/>
  <c r="BB73" i="36"/>
  <c r="AX174" i="35"/>
  <c r="AH175" i="35"/>
  <c r="AP174" i="35"/>
  <c r="BA174" i="35"/>
  <c r="AK175" i="35"/>
  <c r="AS174" i="35"/>
  <c r="AT74" i="35"/>
  <c r="BB74" i="35"/>
  <c r="AL75" i="35"/>
  <c r="BC73" i="35"/>
  <c r="AM74" i="35"/>
  <c r="AU73" i="35"/>
  <c r="BB174" i="35"/>
  <c r="AL175" i="35"/>
  <c r="AT174" i="35"/>
  <c r="AQ193" i="35"/>
  <c r="AI194" i="35"/>
  <c r="AY193" i="35"/>
  <c r="AZ73" i="35"/>
  <c r="AJ74" i="35"/>
  <c r="AR73" i="35"/>
  <c r="AI75" i="35"/>
  <c r="AQ74" i="35"/>
  <c r="AY74" i="35"/>
  <c r="BC175" i="35"/>
  <c r="AU175" i="35"/>
  <c r="AM176" i="35"/>
  <c r="AS74" i="35"/>
  <c r="AK75" i="35"/>
  <c r="BA74" i="35"/>
  <c r="AH75" i="35"/>
  <c r="AP74" i="35"/>
  <c r="AX74" i="35"/>
  <c r="AG175" i="35"/>
  <c r="AW174" i="35"/>
  <c r="AO174" i="35"/>
  <c r="AN174" i="35"/>
  <c r="AV174" i="35"/>
  <c r="AF175" i="35"/>
  <c r="AZ174" i="35"/>
  <c r="AJ175" i="35"/>
  <c r="AR174" i="35"/>
  <c r="AF75" i="35"/>
  <c r="AV74" i="35"/>
  <c r="AN74" i="35"/>
  <c r="AG74" i="35"/>
  <c r="AO73" i="35"/>
  <c r="AW73" i="35"/>
  <c r="AI74" i="34"/>
  <c r="AY73" i="34"/>
  <c r="AQ73" i="34"/>
  <c r="AF176" i="34"/>
  <c r="AN175" i="34"/>
  <c r="AV175" i="34"/>
  <c r="AQ175" i="34"/>
  <c r="AY175" i="34"/>
  <c r="AI176" i="34"/>
  <c r="AZ74" i="34"/>
  <c r="AJ75" i="34"/>
  <c r="AR74" i="34"/>
  <c r="AW73" i="34"/>
  <c r="AG74" i="34"/>
  <c r="AO73" i="34"/>
  <c r="AL75" i="34"/>
  <c r="BB74" i="34"/>
  <c r="AT74" i="34"/>
  <c r="AN74" i="34"/>
  <c r="AF75" i="34"/>
  <c r="AV74" i="34"/>
  <c r="AP207" i="34"/>
  <c r="AH208" i="34"/>
  <c r="AX207" i="34"/>
  <c r="BB175" i="34"/>
  <c r="AT175" i="34"/>
  <c r="AL176" i="34"/>
  <c r="BC176" i="34"/>
  <c r="AU176" i="34"/>
  <c r="AM177" i="34"/>
  <c r="AS175" i="34"/>
  <c r="BA175" i="34"/>
  <c r="AK176" i="34"/>
  <c r="AJ176" i="34"/>
  <c r="AZ175" i="34"/>
  <c r="AR175" i="34"/>
  <c r="AX74" i="34"/>
  <c r="AP74" i="34"/>
  <c r="AH75" i="34"/>
  <c r="BC74" i="34"/>
  <c r="AU74" i="34"/>
  <c r="AM75" i="34"/>
  <c r="AK77" i="34"/>
  <c r="BA76" i="34"/>
  <c r="AS76" i="34"/>
  <c r="AG191" i="34"/>
  <c r="AW190" i="34"/>
  <c r="AO190" i="34"/>
  <c r="AJ174" i="33"/>
  <c r="AR173" i="33"/>
  <c r="AZ173" i="33"/>
  <c r="AS74" i="33"/>
  <c r="AK75" i="33"/>
  <c r="BA74" i="33"/>
  <c r="AV174" i="33"/>
  <c r="AF175" i="33"/>
  <c r="AN174" i="33"/>
  <c r="AT74" i="33"/>
  <c r="AL75" i="33"/>
  <c r="BB74" i="33"/>
  <c r="AW173" i="33"/>
  <c r="AG174" i="33"/>
  <c r="AO173" i="33"/>
  <c r="AJ74" i="33"/>
  <c r="AR73" i="33"/>
  <c r="AZ73" i="33"/>
  <c r="AT174" i="33"/>
  <c r="AL175" i="33"/>
  <c r="BB174" i="33"/>
  <c r="AG74" i="33"/>
  <c r="AW73" i="33"/>
  <c r="AO73" i="33"/>
  <c r="AI174" i="33"/>
  <c r="AQ173" i="33"/>
  <c r="AY173" i="33"/>
  <c r="AM174" i="33"/>
  <c r="AU173" i="33"/>
  <c r="BC173" i="33"/>
  <c r="AH74" i="33"/>
  <c r="AX73" i="33"/>
  <c r="AP73" i="33"/>
  <c r="AU74" i="33"/>
  <c r="BC74" i="33"/>
  <c r="AM75" i="33"/>
  <c r="AK174" i="33"/>
  <c r="AS173" i="33"/>
  <c r="BA173" i="33"/>
  <c r="AV73" i="33"/>
  <c r="AF74" i="33"/>
  <c r="AN73" i="33"/>
  <c r="AH174" i="33"/>
  <c r="AX173" i="33"/>
  <c r="AP173" i="33"/>
  <c r="AI75" i="33"/>
  <c r="AQ74" i="33"/>
  <c r="AY74" i="33"/>
  <c r="AN74" i="32"/>
  <c r="AV74" i="32"/>
  <c r="AF75" i="32"/>
  <c r="AW74" i="32"/>
  <c r="AG75" i="32"/>
  <c r="AO74" i="32"/>
  <c r="AZ74" i="32"/>
  <c r="AJ75" i="32"/>
  <c r="AR74" i="32"/>
  <c r="AM74" i="32"/>
  <c r="AU73" i="32"/>
  <c r="BC73" i="32"/>
  <c r="AL76" i="32"/>
  <c r="AT75" i="32"/>
  <c r="BB75" i="32"/>
  <c r="AG174" i="32"/>
  <c r="AO173" i="32"/>
  <c r="AW173" i="32"/>
  <c r="AV173" i="32"/>
  <c r="AF174" i="32"/>
  <c r="AN173" i="32"/>
  <c r="AY74" i="32"/>
  <c r="AI75" i="32"/>
  <c r="AQ74" i="32"/>
  <c r="AX74" i="32"/>
  <c r="AH75" i="32"/>
  <c r="AP74" i="32"/>
  <c r="AI176" i="32"/>
  <c r="AY175" i="32"/>
  <c r="AQ175" i="32"/>
  <c r="AL174" i="32"/>
  <c r="AT173" i="32"/>
  <c r="BB173" i="32"/>
  <c r="AU174" i="32"/>
  <c r="AM175" i="32"/>
  <c r="BC174" i="32"/>
  <c r="AH174" i="32"/>
  <c r="AP173" i="32"/>
  <c r="AX173" i="32"/>
  <c r="AK74" i="32"/>
  <c r="AS73" i="32"/>
  <c r="BA73" i="32"/>
  <c r="AK175" i="32"/>
  <c r="AS174" i="32"/>
  <c r="BA174" i="32"/>
  <c r="AJ175" i="32"/>
  <c r="AZ174" i="32"/>
  <c r="AR174" i="32"/>
  <c r="AH88" i="31"/>
  <c r="AP87" i="31"/>
  <c r="AX87" i="31"/>
  <c r="AT75" i="31"/>
  <c r="AL76" i="31"/>
  <c r="BB75" i="31"/>
  <c r="BB175" i="31"/>
  <c r="AL176" i="31"/>
  <c r="AT175" i="31"/>
  <c r="AO173" i="31"/>
  <c r="AG174" i="31"/>
  <c r="AW173" i="31"/>
  <c r="AG75" i="31"/>
  <c r="AO74" i="31"/>
  <c r="AW74" i="31"/>
  <c r="AR75" i="31"/>
  <c r="AZ75" i="31"/>
  <c r="AJ76" i="31"/>
  <c r="AP174" i="31"/>
  <c r="AX174" i="31"/>
  <c r="AH175" i="31"/>
  <c r="AR174" i="31"/>
  <c r="AZ174" i="31"/>
  <c r="AJ175" i="31"/>
  <c r="AI76" i="31"/>
  <c r="AQ75" i="31"/>
  <c r="AY75" i="31"/>
  <c r="AS95" i="31"/>
  <c r="BA95" i="31"/>
  <c r="AK96" i="31"/>
  <c r="AQ174" i="31"/>
  <c r="AY174" i="31"/>
  <c r="AI175" i="31"/>
  <c r="AU75" i="31"/>
  <c r="BC75" i="31"/>
  <c r="AM76" i="31"/>
  <c r="BA173" i="31"/>
  <c r="AK174" i="31"/>
  <c r="AS173" i="31"/>
  <c r="BC173" i="31"/>
  <c r="AM174" i="31"/>
  <c r="AU173" i="31"/>
  <c r="AF174" i="31"/>
  <c r="AN173" i="31"/>
  <c r="AV173" i="31"/>
  <c r="AQ74" i="30"/>
  <c r="AY74" i="30"/>
  <c r="AI75" i="30"/>
  <c r="AV175" i="30"/>
  <c r="AN175" i="30"/>
  <c r="AF176" i="30"/>
  <c r="AL174" i="30"/>
  <c r="AT173" i="30"/>
  <c r="BB173" i="30"/>
  <c r="AX74" i="30"/>
  <c r="AH75" i="30"/>
  <c r="AP74" i="30"/>
  <c r="AW73" i="30"/>
  <c r="AG74" i="30"/>
  <c r="AO73" i="30"/>
  <c r="AL75" i="30"/>
  <c r="BB74" i="30"/>
  <c r="AT74" i="30"/>
  <c r="BC73" i="30"/>
  <c r="AM74" i="30"/>
  <c r="AU73" i="30"/>
  <c r="AZ74" i="30"/>
  <c r="AJ75" i="30"/>
  <c r="AR74" i="30"/>
  <c r="AY173" i="30"/>
  <c r="AI174" i="30"/>
  <c r="AQ173" i="30"/>
  <c r="AX175" i="30"/>
  <c r="AH176" i="30"/>
  <c r="AP175" i="30"/>
  <c r="AF74" i="30"/>
  <c r="AN73" i="30"/>
  <c r="AV73" i="30"/>
  <c r="AM174" i="30"/>
  <c r="AU173" i="30"/>
  <c r="BC173" i="30"/>
  <c r="AW175" i="30"/>
  <c r="AG176" i="30"/>
  <c r="AO175" i="30"/>
  <c r="AK174" i="30"/>
  <c r="AS173" i="30"/>
  <c r="BA173" i="30"/>
  <c r="AK75" i="30"/>
  <c r="BA74" i="30"/>
  <c r="AS74" i="30"/>
  <c r="AJ174" i="30"/>
  <c r="AZ173" i="30"/>
  <c r="AR173" i="30"/>
  <c r="AS174" i="29"/>
  <c r="BA174" i="29"/>
  <c r="AK175" i="29"/>
  <c r="AQ173" i="29"/>
  <c r="AY173" i="29"/>
  <c r="AI174" i="29"/>
  <c r="AG74" i="29"/>
  <c r="AO73" i="29"/>
  <c r="AW73" i="29"/>
  <c r="AF74" i="29"/>
  <c r="AN73" i="29"/>
  <c r="AV73" i="29"/>
  <c r="AU74" i="29"/>
  <c r="BC74" i="29"/>
  <c r="AM75" i="29"/>
  <c r="AF174" i="29"/>
  <c r="AN173" i="29"/>
  <c r="AV173" i="29"/>
  <c r="AI74" i="29"/>
  <c r="AQ73" i="29"/>
  <c r="AY73" i="29"/>
  <c r="AT173" i="29"/>
  <c r="BB173" i="29"/>
  <c r="AL174" i="29"/>
  <c r="AR73" i="29"/>
  <c r="AZ73" i="29"/>
  <c r="AJ74" i="29"/>
  <c r="BB73" i="29"/>
  <c r="AT73" i="29"/>
  <c r="AL74" i="29"/>
  <c r="AH175" i="29"/>
  <c r="AX174" i="29"/>
  <c r="AP174" i="29"/>
  <c r="AG176" i="29"/>
  <c r="AO175" i="29"/>
  <c r="AW175" i="29"/>
  <c r="AP73" i="29"/>
  <c r="AH74" i="29"/>
  <c r="AX73" i="29"/>
  <c r="AU192" i="29"/>
  <c r="BC192" i="29"/>
  <c r="AM193" i="29"/>
  <c r="AS73" i="29"/>
  <c r="BA73" i="29"/>
  <c r="AK74" i="29"/>
  <c r="AR173" i="29"/>
  <c r="AJ174" i="29"/>
  <c r="AZ173" i="29"/>
  <c r="AS173" i="28"/>
  <c r="BA173" i="28"/>
  <c r="AK174" i="28"/>
  <c r="AT173" i="28"/>
  <c r="BB173" i="28"/>
  <c r="AL174" i="28"/>
  <c r="AY74" i="28"/>
  <c r="AI75" i="28"/>
  <c r="AQ74" i="28"/>
  <c r="AF175" i="28"/>
  <c r="AN174" i="28"/>
  <c r="AV174" i="28"/>
  <c r="AH174" i="28"/>
  <c r="AP173" i="28"/>
  <c r="AX173" i="28"/>
  <c r="AG174" i="28"/>
  <c r="AO173" i="28"/>
  <c r="AW173" i="28"/>
  <c r="BC176" i="28"/>
  <c r="AM177" i="28"/>
  <c r="AU176" i="28"/>
  <c r="AQ175" i="28"/>
  <c r="AY175" i="28"/>
  <c r="AI176" i="28"/>
  <c r="AM90" i="28"/>
  <c r="AU89" i="28"/>
  <c r="BC89" i="28"/>
  <c r="AR176" i="28"/>
  <c r="AZ176" i="28"/>
  <c r="AJ177" i="28"/>
  <c r="AX74" i="28"/>
  <c r="AH75" i="28"/>
  <c r="AP74" i="28"/>
  <c r="AW73" i="28"/>
  <c r="AO73" i="28"/>
  <c r="AG74" i="28"/>
  <c r="AL76" i="28"/>
  <c r="AT75" i="28"/>
  <c r="BB75" i="28"/>
  <c r="AJ75" i="28"/>
  <c r="AZ74" i="28"/>
  <c r="AR74" i="28"/>
  <c r="AI57" i="16"/>
  <c r="AY56" i="16"/>
  <c r="AQ56" i="16"/>
  <c r="BB55" i="16"/>
  <c r="AL56" i="16"/>
  <c r="AT55" i="16"/>
  <c r="AW55" i="16"/>
  <c r="AG56" i="16"/>
  <c r="AO55" i="16"/>
  <c r="AJ57" i="16"/>
  <c r="AZ56" i="16"/>
  <c r="AR56" i="16"/>
  <c r="AS55" i="16"/>
  <c r="BA55" i="16"/>
  <c r="AK56" i="16"/>
  <c r="AX55" i="16"/>
  <c r="AH56" i="16"/>
  <c r="AP55" i="16"/>
  <c r="AU55" i="16"/>
  <c r="BC55" i="16"/>
  <c r="AM56" i="16"/>
  <c r="AV55" i="16"/>
  <c r="AN55" i="16"/>
  <c r="AF56" i="16"/>
  <c r="V43" i="15"/>
  <c r="AD43" i="15" s="1"/>
  <c r="U42" i="15"/>
  <c r="AC42" i="15" s="1"/>
  <c r="X43" i="15"/>
  <c r="AF43" i="15" s="1"/>
  <c r="W43" i="15"/>
  <c r="AE43" i="15" s="1"/>
  <c r="S42" i="15"/>
  <c r="AA42" i="15" s="1"/>
  <c r="R43" i="15"/>
  <c r="Z43" i="15" s="1"/>
  <c r="Y43" i="15"/>
  <c r="AG43" i="15" s="1"/>
  <c r="T43" i="15"/>
  <c r="AB43" i="15" s="1"/>
  <c r="AF75" i="31" l="1"/>
  <c r="AN74" i="31"/>
  <c r="AV74" i="31"/>
  <c r="AF75" i="28"/>
  <c r="AV74" i="28"/>
  <c r="AN74" i="28"/>
  <c r="T74" i="37"/>
  <c r="AB73" i="37"/>
  <c r="AG73" i="37"/>
  <c r="Y74" i="37"/>
  <c r="V76" i="37"/>
  <c r="AD75" i="37"/>
  <c r="S75" i="37"/>
  <c r="AA74" i="37"/>
  <c r="Z72" i="37"/>
  <c r="R73" i="37"/>
  <c r="U75" i="37"/>
  <c r="AC74" i="37"/>
  <c r="X75" i="37"/>
  <c r="AF74" i="37"/>
  <c r="W74" i="37"/>
  <c r="AE73" i="37"/>
  <c r="AL175" i="36"/>
  <c r="AT174" i="36"/>
  <c r="BB174" i="36"/>
  <c r="AS174" i="36"/>
  <c r="AK175" i="36"/>
  <c r="BA174" i="36"/>
  <c r="AR180" i="36"/>
  <c r="AJ181" i="36"/>
  <c r="AZ180" i="36"/>
  <c r="AX174" i="36"/>
  <c r="AH175" i="36"/>
  <c r="AP174" i="36"/>
  <c r="AM76" i="36"/>
  <c r="AU75" i="36"/>
  <c r="BC75" i="36"/>
  <c r="AO74" i="36"/>
  <c r="AW74" i="36"/>
  <c r="AG75" i="36"/>
  <c r="AY175" i="36"/>
  <c r="AQ175" i="36"/>
  <c r="AI176" i="36"/>
  <c r="AM176" i="36"/>
  <c r="BC175" i="36"/>
  <c r="AU175" i="36"/>
  <c r="AG175" i="36"/>
  <c r="AW174" i="36"/>
  <c r="AO174" i="36"/>
  <c r="BA75" i="36"/>
  <c r="AK76" i="36"/>
  <c r="AS75" i="36"/>
  <c r="AN74" i="36"/>
  <c r="AV74" i="36"/>
  <c r="AF75" i="36"/>
  <c r="AL75" i="36"/>
  <c r="AT74" i="36"/>
  <c r="BB74" i="36"/>
  <c r="AX74" i="36"/>
  <c r="AH75" i="36"/>
  <c r="AP74" i="36"/>
  <c r="AZ75" i="36"/>
  <c r="AJ76" i="36"/>
  <c r="AR75" i="36"/>
  <c r="AY75" i="36"/>
  <c r="AI76" i="36"/>
  <c r="AQ75" i="36"/>
  <c r="AF175" i="36"/>
  <c r="AN174" i="36"/>
  <c r="AV174" i="36"/>
  <c r="BC74" i="35"/>
  <c r="AM75" i="35"/>
  <c r="AU74" i="35"/>
  <c r="AT75" i="35"/>
  <c r="BB75" i="35"/>
  <c r="AL76" i="35"/>
  <c r="AW175" i="35"/>
  <c r="AO175" i="35"/>
  <c r="AG176" i="35"/>
  <c r="AG75" i="35"/>
  <c r="AO74" i="35"/>
  <c r="AW74" i="35"/>
  <c r="AV75" i="35"/>
  <c r="AF76" i="35"/>
  <c r="AN75" i="35"/>
  <c r="AZ175" i="35"/>
  <c r="AR175" i="35"/>
  <c r="AJ176" i="35"/>
  <c r="AS75" i="35"/>
  <c r="AK76" i="35"/>
  <c r="BA75" i="35"/>
  <c r="AQ194" i="35"/>
  <c r="AI195" i="35"/>
  <c r="AY194" i="35"/>
  <c r="AS175" i="35"/>
  <c r="BA175" i="35"/>
  <c r="AK176" i="35"/>
  <c r="AI76" i="35"/>
  <c r="AQ75" i="35"/>
  <c r="AY75" i="35"/>
  <c r="AR74" i="35"/>
  <c r="AZ74" i="35"/>
  <c r="AJ75" i="35"/>
  <c r="AH76" i="35"/>
  <c r="AX75" i="35"/>
  <c r="AP75" i="35"/>
  <c r="AN175" i="35"/>
  <c r="AV175" i="35"/>
  <c r="AF176" i="35"/>
  <c r="BC176" i="35"/>
  <c r="AM177" i="35"/>
  <c r="AU176" i="35"/>
  <c r="AL176" i="35"/>
  <c r="AT175" i="35"/>
  <c r="BB175" i="35"/>
  <c r="AH176" i="35"/>
  <c r="AP175" i="35"/>
  <c r="AX175" i="35"/>
  <c r="AG192" i="34"/>
  <c r="AO191" i="34"/>
  <c r="AW191" i="34"/>
  <c r="AR176" i="34"/>
  <c r="AZ176" i="34"/>
  <c r="AJ177" i="34"/>
  <c r="AH209" i="34"/>
  <c r="AP208" i="34"/>
  <c r="AX208" i="34"/>
  <c r="AZ75" i="34"/>
  <c r="AJ76" i="34"/>
  <c r="AR75" i="34"/>
  <c r="AI177" i="34"/>
  <c r="AQ176" i="34"/>
  <c r="AY176" i="34"/>
  <c r="AK78" i="34"/>
  <c r="AS77" i="34"/>
  <c r="BA77" i="34"/>
  <c r="AU75" i="34"/>
  <c r="AM76" i="34"/>
  <c r="BC75" i="34"/>
  <c r="AL76" i="34"/>
  <c r="AT75" i="34"/>
  <c r="BB75" i="34"/>
  <c r="AF177" i="34"/>
  <c r="AN176" i="34"/>
  <c r="AV176" i="34"/>
  <c r="AU177" i="34"/>
  <c r="BC177" i="34"/>
  <c r="AM178" i="34"/>
  <c r="AX75" i="34"/>
  <c r="AH76" i="34"/>
  <c r="AP75" i="34"/>
  <c r="AT176" i="34"/>
  <c r="AL177" i="34"/>
  <c r="BB176" i="34"/>
  <c r="AS176" i="34"/>
  <c r="BA176" i="34"/>
  <c r="AK177" i="34"/>
  <c r="AN75" i="34"/>
  <c r="AV75" i="34"/>
  <c r="AF76" i="34"/>
  <c r="AW74" i="34"/>
  <c r="AG75" i="34"/>
  <c r="AO74" i="34"/>
  <c r="AY74" i="34"/>
  <c r="AQ74" i="34"/>
  <c r="AI75" i="34"/>
  <c r="AT75" i="33"/>
  <c r="AL76" i="33"/>
  <c r="BB75" i="33"/>
  <c r="AI76" i="33"/>
  <c r="AQ75" i="33"/>
  <c r="AY75" i="33"/>
  <c r="AG75" i="33"/>
  <c r="AW74" i="33"/>
  <c r="AO74" i="33"/>
  <c r="AT175" i="33"/>
  <c r="BB175" i="33"/>
  <c r="AL176" i="33"/>
  <c r="AN175" i="33"/>
  <c r="AV175" i="33"/>
  <c r="AF176" i="33"/>
  <c r="AS75" i="33"/>
  <c r="BA75" i="33"/>
  <c r="AK76" i="33"/>
  <c r="AH175" i="33"/>
  <c r="AX174" i="33"/>
  <c r="AP174" i="33"/>
  <c r="AH75" i="33"/>
  <c r="AX74" i="33"/>
  <c r="AP74" i="33"/>
  <c r="AU75" i="33"/>
  <c r="BC75" i="33"/>
  <c r="AM76" i="33"/>
  <c r="AV74" i="33"/>
  <c r="AF75" i="33"/>
  <c r="AN74" i="33"/>
  <c r="AM175" i="33"/>
  <c r="AU174" i="33"/>
  <c r="BC174" i="33"/>
  <c r="AW174" i="33"/>
  <c r="AG175" i="33"/>
  <c r="AO174" i="33"/>
  <c r="AJ75" i="33"/>
  <c r="AR74" i="33"/>
  <c r="AZ74" i="33"/>
  <c r="AK175" i="33"/>
  <c r="AS174" i="33"/>
  <c r="BA174" i="33"/>
  <c r="AY174" i="33"/>
  <c r="AI175" i="33"/>
  <c r="AQ174" i="33"/>
  <c r="AZ174" i="33"/>
  <c r="AJ175" i="33"/>
  <c r="AR174" i="33"/>
  <c r="AY75" i="32"/>
  <c r="AI76" i="32"/>
  <c r="AQ75" i="32"/>
  <c r="AV174" i="32"/>
  <c r="AF175" i="32"/>
  <c r="AN174" i="32"/>
  <c r="BA175" i="32"/>
  <c r="AK176" i="32"/>
  <c r="AS175" i="32"/>
  <c r="AM75" i="32"/>
  <c r="AU74" i="32"/>
  <c r="BC74" i="32"/>
  <c r="AW75" i="32"/>
  <c r="AG76" i="32"/>
  <c r="AO75" i="32"/>
  <c r="AJ176" i="32"/>
  <c r="AZ175" i="32"/>
  <c r="AR175" i="32"/>
  <c r="AL175" i="32"/>
  <c r="AT174" i="32"/>
  <c r="BB174" i="32"/>
  <c r="AI177" i="32"/>
  <c r="AQ176" i="32"/>
  <c r="AY176" i="32"/>
  <c r="AU175" i="32"/>
  <c r="BC175" i="32"/>
  <c r="AM176" i="32"/>
  <c r="AN75" i="32"/>
  <c r="AV75" i="32"/>
  <c r="AF76" i="32"/>
  <c r="AZ75" i="32"/>
  <c r="AJ76" i="32"/>
  <c r="AR75" i="32"/>
  <c r="AK75" i="32"/>
  <c r="AS74" i="32"/>
  <c r="BA74" i="32"/>
  <c r="AW174" i="32"/>
  <c r="AG175" i="32"/>
  <c r="AO174" i="32"/>
  <c r="AX75" i="32"/>
  <c r="AH76" i="32"/>
  <c r="AP75" i="32"/>
  <c r="AX174" i="32"/>
  <c r="AH175" i="32"/>
  <c r="AP174" i="32"/>
  <c r="AL77" i="32"/>
  <c r="AT76" i="32"/>
  <c r="BB76" i="32"/>
  <c r="AO174" i="31"/>
  <c r="AG175" i="31"/>
  <c r="AW174" i="31"/>
  <c r="BC174" i="31"/>
  <c r="AM175" i="31"/>
  <c r="AU174" i="31"/>
  <c r="BB176" i="31"/>
  <c r="AL177" i="31"/>
  <c r="AT176" i="31"/>
  <c r="AR175" i="31"/>
  <c r="AZ175" i="31"/>
  <c r="AJ176" i="31"/>
  <c r="AT76" i="31"/>
  <c r="AL77" i="31"/>
  <c r="BB76" i="31"/>
  <c r="AR76" i="31"/>
  <c r="AZ76" i="31"/>
  <c r="AJ77" i="31"/>
  <c r="AQ175" i="31"/>
  <c r="AY175" i="31"/>
  <c r="AI176" i="31"/>
  <c r="AS96" i="31"/>
  <c r="BA96" i="31"/>
  <c r="AK97" i="31"/>
  <c r="AF175" i="31"/>
  <c r="AN174" i="31"/>
  <c r="AV174" i="31"/>
  <c r="AP175" i="31"/>
  <c r="AX175" i="31"/>
  <c r="AH176" i="31"/>
  <c r="BA174" i="31"/>
  <c r="AK175" i="31"/>
  <c r="AS174" i="31"/>
  <c r="AU76" i="31"/>
  <c r="BC76" i="31"/>
  <c r="AM77" i="31"/>
  <c r="AI77" i="31"/>
  <c r="AQ76" i="31"/>
  <c r="AY76" i="31"/>
  <c r="AG76" i="31"/>
  <c r="AO75" i="31"/>
  <c r="AW75" i="31"/>
  <c r="AH89" i="31"/>
  <c r="AP88" i="31"/>
  <c r="AX88" i="31"/>
  <c r="AJ76" i="30"/>
  <c r="AR75" i="30"/>
  <c r="AZ75" i="30"/>
  <c r="AK76" i="30"/>
  <c r="AS75" i="30"/>
  <c r="BA75" i="30"/>
  <c r="AV74" i="30"/>
  <c r="AF75" i="30"/>
  <c r="AN74" i="30"/>
  <c r="AL175" i="30"/>
  <c r="BB174" i="30"/>
  <c r="AT174" i="30"/>
  <c r="AX75" i="30"/>
  <c r="AH76" i="30"/>
  <c r="AP75" i="30"/>
  <c r="BC74" i="30"/>
  <c r="AU74" i="30"/>
  <c r="AM75" i="30"/>
  <c r="AF177" i="30"/>
  <c r="AN176" i="30"/>
  <c r="AV176" i="30"/>
  <c r="AZ174" i="30"/>
  <c r="AJ175" i="30"/>
  <c r="AR174" i="30"/>
  <c r="AX176" i="30"/>
  <c r="AH177" i="30"/>
  <c r="AP176" i="30"/>
  <c r="AK175" i="30"/>
  <c r="BA174" i="30"/>
  <c r="AS174" i="30"/>
  <c r="AL76" i="30"/>
  <c r="AT75" i="30"/>
  <c r="BB75" i="30"/>
  <c r="AQ75" i="30"/>
  <c r="AI76" i="30"/>
  <c r="AY75" i="30"/>
  <c r="AW176" i="30"/>
  <c r="AG177" i="30"/>
  <c r="AO176" i="30"/>
  <c r="AQ174" i="30"/>
  <c r="AY174" i="30"/>
  <c r="AI175" i="30"/>
  <c r="AW74" i="30"/>
  <c r="AG75" i="30"/>
  <c r="AO74" i="30"/>
  <c r="BC174" i="30"/>
  <c r="AM175" i="30"/>
  <c r="AU174" i="30"/>
  <c r="AR174" i="29"/>
  <c r="AJ175" i="29"/>
  <c r="AZ174" i="29"/>
  <c r="AG177" i="29"/>
  <c r="AO176" i="29"/>
  <c r="AW176" i="29"/>
  <c r="AK75" i="29"/>
  <c r="AS74" i="29"/>
  <c r="BA74" i="29"/>
  <c r="AI75" i="29"/>
  <c r="AQ74" i="29"/>
  <c r="AY74" i="29"/>
  <c r="AM194" i="29"/>
  <c r="AU193" i="29"/>
  <c r="BC193" i="29"/>
  <c r="AV74" i="29"/>
  <c r="AF75" i="29"/>
  <c r="AN74" i="29"/>
  <c r="AT174" i="29"/>
  <c r="BB174" i="29"/>
  <c r="AL175" i="29"/>
  <c r="AH176" i="29"/>
  <c r="AP175" i="29"/>
  <c r="AX175" i="29"/>
  <c r="AG75" i="29"/>
  <c r="AO74" i="29"/>
  <c r="AW74" i="29"/>
  <c r="BB74" i="29"/>
  <c r="AT74" i="29"/>
  <c r="AL75" i="29"/>
  <c r="AQ174" i="29"/>
  <c r="AY174" i="29"/>
  <c r="AI175" i="29"/>
  <c r="AF175" i="29"/>
  <c r="AV174" i="29"/>
  <c r="AN174" i="29"/>
  <c r="AJ75" i="29"/>
  <c r="AR74" i="29"/>
  <c r="AZ74" i="29"/>
  <c r="AM76" i="29"/>
  <c r="AU75" i="29"/>
  <c r="BC75" i="29"/>
  <c r="AS175" i="29"/>
  <c r="BA175" i="29"/>
  <c r="AK176" i="29"/>
  <c r="AP74" i="29"/>
  <c r="AH75" i="29"/>
  <c r="AX74" i="29"/>
  <c r="AW74" i="28"/>
  <c r="AO74" i="28"/>
  <c r="AG75" i="28"/>
  <c r="AF176" i="28"/>
  <c r="AN175" i="28"/>
  <c r="AV175" i="28"/>
  <c r="AQ176" i="28"/>
  <c r="AY176" i="28"/>
  <c r="AI177" i="28"/>
  <c r="AX75" i="28"/>
  <c r="AH76" i="28"/>
  <c r="AP75" i="28"/>
  <c r="AY75" i="28"/>
  <c r="AI76" i="28"/>
  <c r="AQ75" i="28"/>
  <c r="AJ76" i="28"/>
  <c r="AZ75" i="28"/>
  <c r="AR75" i="28"/>
  <c r="AG175" i="28"/>
  <c r="AO174" i="28"/>
  <c r="AW174" i="28"/>
  <c r="AS174" i="28"/>
  <c r="BA174" i="28"/>
  <c r="AK175" i="28"/>
  <c r="BC177" i="28"/>
  <c r="AM178" i="28"/>
  <c r="AU177" i="28"/>
  <c r="AR177" i="28"/>
  <c r="AZ177" i="28"/>
  <c r="AJ178" i="28"/>
  <c r="AT174" i="28"/>
  <c r="BB174" i="28"/>
  <c r="AL175" i="28"/>
  <c r="AL77" i="28"/>
  <c r="AT76" i="28"/>
  <c r="BB76" i="28"/>
  <c r="AM91" i="28"/>
  <c r="AU90" i="28"/>
  <c r="BC90" i="28"/>
  <c r="AH175" i="28"/>
  <c r="AP174" i="28"/>
  <c r="AX174" i="28"/>
  <c r="AV56" i="16"/>
  <c r="AN56" i="16"/>
  <c r="AF57" i="16"/>
  <c r="AU56" i="16"/>
  <c r="BC56" i="16"/>
  <c r="AM57" i="16"/>
  <c r="AJ58" i="16"/>
  <c r="AZ57" i="16"/>
  <c r="AR57" i="16"/>
  <c r="AW56" i="16"/>
  <c r="AO56" i="16"/>
  <c r="AG57" i="16"/>
  <c r="AP56" i="16"/>
  <c r="AX56" i="16"/>
  <c r="AH57" i="16"/>
  <c r="AL57" i="16"/>
  <c r="BB56" i="16"/>
  <c r="AT56" i="16"/>
  <c r="BA56" i="16"/>
  <c r="AS56" i="16"/>
  <c r="AK57" i="16"/>
  <c r="AI58" i="16"/>
  <c r="AY57" i="16"/>
  <c r="AQ57" i="16"/>
  <c r="T44" i="15"/>
  <c r="AB44" i="15" s="1"/>
  <c r="W44" i="15"/>
  <c r="AE44" i="15" s="1"/>
  <c r="X44" i="15"/>
  <c r="AF44" i="15" s="1"/>
  <c r="Y44" i="15"/>
  <c r="AG44" i="15" s="1"/>
  <c r="U43" i="15"/>
  <c r="AC43" i="15" s="1"/>
  <c r="R44" i="15"/>
  <c r="Z44" i="15" s="1"/>
  <c r="S43" i="15"/>
  <c r="AA43" i="15" s="1"/>
  <c r="V44" i="15"/>
  <c r="AD44" i="15" s="1"/>
  <c r="AF76" i="28" l="1"/>
  <c r="AN75" i="28"/>
  <c r="AV75" i="28"/>
  <c r="AF76" i="31"/>
  <c r="AN75" i="31"/>
  <c r="AV75" i="31"/>
  <c r="X76" i="37"/>
  <c r="AF75" i="37"/>
  <c r="R74" i="37"/>
  <c r="Z73" i="37"/>
  <c r="U76" i="37"/>
  <c r="AC75" i="37"/>
  <c r="S76" i="37"/>
  <c r="AA75" i="37"/>
  <c r="AD76" i="37"/>
  <c r="V77" i="37"/>
  <c r="AG74" i="37"/>
  <c r="Y75" i="37"/>
  <c r="W75" i="37"/>
  <c r="AE74" i="37"/>
  <c r="T75" i="37"/>
  <c r="AB74" i="37"/>
  <c r="AN75" i="36"/>
  <c r="AV75" i="36"/>
  <c r="AF76" i="36"/>
  <c r="AY176" i="36"/>
  <c r="AQ176" i="36"/>
  <c r="AI177" i="36"/>
  <c r="AX175" i="36"/>
  <c r="AH176" i="36"/>
  <c r="AP175" i="36"/>
  <c r="AY76" i="36"/>
  <c r="AI77" i="36"/>
  <c r="AQ76" i="36"/>
  <c r="AR181" i="36"/>
  <c r="AZ181" i="36"/>
  <c r="AJ182" i="36"/>
  <c r="AO75" i="36"/>
  <c r="AW75" i="36"/>
  <c r="AG76" i="36"/>
  <c r="AF176" i="36"/>
  <c r="AN175" i="36"/>
  <c r="AV175" i="36"/>
  <c r="AZ76" i="36"/>
  <c r="AJ77" i="36"/>
  <c r="AR76" i="36"/>
  <c r="BA76" i="36"/>
  <c r="AK77" i="36"/>
  <c r="AS76" i="36"/>
  <c r="AS175" i="36"/>
  <c r="AK176" i="36"/>
  <c r="BA175" i="36"/>
  <c r="AM177" i="36"/>
  <c r="BC176" i="36"/>
  <c r="AU176" i="36"/>
  <c r="AL76" i="36"/>
  <c r="AT75" i="36"/>
  <c r="BB75" i="36"/>
  <c r="AX75" i="36"/>
  <c r="AH76" i="36"/>
  <c r="AP75" i="36"/>
  <c r="AG176" i="36"/>
  <c r="AO175" i="36"/>
  <c r="AW175" i="36"/>
  <c r="AM77" i="36"/>
  <c r="AU76" i="36"/>
  <c r="BC76" i="36"/>
  <c r="AL176" i="36"/>
  <c r="AT175" i="36"/>
  <c r="BB175" i="36"/>
  <c r="AQ195" i="35"/>
  <c r="AI196" i="35"/>
  <c r="AY195" i="35"/>
  <c r="AG76" i="35"/>
  <c r="AO75" i="35"/>
  <c r="AW75" i="35"/>
  <c r="AW176" i="35"/>
  <c r="AG177" i="35"/>
  <c r="AO176" i="35"/>
  <c r="AP176" i="35"/>
  <c r="AH177" i="35"/>
  <c r="AX176" i="35"/>
  <c r="AZ176" i="35"/>
  <c r="AJ177" i="35"/>
  <c r="AR176" i="35"/>
  <c r="AL77" i="35"/>
  <c r="AT76" i="35"/>
  <c r="BB76" i="35"/>
  <c r="AJ76" i="35"/>
  <c r="AR75" i="35"/>
  <c r="AZ75" i="35"/>
  <c r="BC177" i="35"/>
  <c r="AM178" i="35"/>
  <c r="AU177" i="35"/>
  <c r="AX76" i="35"/>
  <c r="AP76" i="35"/>
  <c r="AH77" i="35"/>
  <c r="AS76" i="35"/>
  <c r="AK77" i="35"/>
  <c r="BA76" i="35"/>
  <c r="AL177" i="35"/>
  <c r="AT176" i="35"/>
  <c r="BB176" i="35"/>
  <c r="AI77" i="35"/>
  <c r="AQ76" i="35"/>
  <c r="AY76" i="35"/>
  <c r="BA176" i="35"/>
  <c r="AS176" i="35"/>
  <c r="AK177" i="35"/>
  <c r="AV76" i="35"/>
  <c r="AF77" i="35"/>
  <c r="AN76" i="35"/>
  <c r="AU75" i="35"/>
  <c r="AM76" i="35"/>
  <c r="BC75" i="35"/>
  <c r="AN176" i="35"/>
  <c r="AV176" i="35"/>
  <c r="AF177" i="35"/>
  <c r="AL77" i="34"/>
  <c r="BB76" i="34"/>
  <c r="AT76" i="34"/>
  <c r="AH210" i="34"/>
  <c r="AP209" i="34"/>
  <c r="AX209" i="34"/>
  <c r="AZ76" i="34"/>
  <c r="AJ77" i="34"/>
  <c r="AR76" i="34"/>
  <c r="AW75" i="34"/>
  <c r="AG76" i="34"/>
  <c r="AO75" i="34"/>
  <c r="AN76" i="34"/>
  <c r="AF77" i="34"/>
  <c r="AV76" i="34"/>
  <c r="AM179" i="34"/>
  <c r="AU178" i="34"/>
  <c r="BC178" i="34"/>
  <c r="AJ178" i="34"/>
  <c r="AR177" i="34"/>
  <c r="AZ177" i="34"/>
  <c r="AK79" i="34"/>
  <c r="BA78" i="34"/>
  <c r="AS78" i="34"/>
  <c r="AT177" i="34"/>
  <c r="BB177" i="34"/>
  <c r="AL178" i="34"/>
  <c r="AS177" i="34"/>
  <c r="AK178" i="34"/>
  <c r="BA177" i="34"/>
  <c r="AI76" i="34"/>
  <c r="AQ75" i="34"/>
  <c r="AY75" i="34"/>
  <c r="AX76" i="34"/>
  <c r="AP76" i="34"/>
  <c r="AH77" i="34"/>
  <c r="BC76" i="34"/>
  <c r="AU76" i="34"/>
  <c r="AM77" i="34"/>
  <c r="AV177" i="34"/>
  <c r="AF178" i="34"/>
  <c r="AN177" i="34"/>
  <c r="AI178" i="34"/>
  <c r="AY177" i="34"/>
  <c r="AQ177" i="34"/>
  <c r="AG193" i="34"/>
  <c r="AO192" i="34"/>
  <c r="AW192" i="34"/>
  <c r="AZ175" i="33"/>
  <c r="AJ176" i="33"/>
  <c r="AR175" i="33"/>
  <c r="AO175" i="33"/>
  <c r="AW175" i="33"/>
  <c r="AG176" i="33"/>
  <c r="AH76" i="33"/>
  <c r="AX75" i="33"/>
  <c r="AP75" i="33"/>
  <c r="AM176" i="33"/>
  <c r="AU175" i="33"/>
  <c r="BC175" i="33"/>
  <c r="AH176" i="33"/>
  <c r="AX175" i="33"/>
  <c r="AP175" i="33"/>
  <c r="AG76" i="33"/>
  <c r="AW75" i="33"/>
  <c r="AO75" i="33"/>
  <c r="AS76" i="33"/>
  <c r="AK77" i="33"/>
  <c r="BA76" i="33"/>
  <c r="AY175" i="33"/>
  <c r="AI176" i="33"/>
  <c r="AQ175" i="33"/>
  <c r="AV75" i="33"/>
  <c r="AF76" i="33"/>
  <c r="AN75" i="33"/>
  <c r="AT176" i="33"/>
  <c r="BB176" i="33"/>
  <c r="AL177" i="33"/>
  <c r="AI77" i="33"/>
  <c r="AQ76" i="33"/>
  <c r="AY76" i="33"/>
  <c r="BA175" i="33"/>
  <c r="AK176" i="33"/>
  <c r="AS175" i="33"/>
  <c r="AT76" i="33"/>
  <c r="AL77" i="33"/>
  <c r="BB76" i="33"/>
  <c r="AU76" i="33"/>
  <c r="BC76" i="33"/>
  <c r="AM77" i="33"/>
  <c r="AF177" i="33"/>
  <c r="AN176" i="33"/>
  <c r="AV176" i="33"/>
  <c r="AJ76" i="33"/>
  <c r="AR75" i="33"/>
  <c r="AZ75" i="33"/>
  <c r="AK177" i="32"/>
  <c r="AS176" i="32"/>
  <c r="BA176" i="32"/>
  <c r="AK76" i="32"/>
  <c r="AS75" i="32"/>
  <c r="BA75" i="32"/>
  <c r="BB175" i="32"/>
  <c r="AL176" i="32"/>
  <c r="AT175" i="32"/>
  <c r="AL78" i="32"/>
  <c r="AT77" i="32"/>
  <c r="BB77" i="32"/>
  <c r="AN76" i="32"/>
  <c r="AV76" i="32"/>
  <c r="AF77" i="32"/>
  <c r="AM76" i="32"/>
  <c r="AU75" i="32"/>
  <c r="BC75" i="32"/>
  <c r="AX76" i="32"/>
  <c r="AH77" i="32"/>
  <c r="AP76" i="32"/>
  <c r="AV175" i="32"/>
  <c r="AF176" i="32"/>
  <c r="AN175" i="32"/>
  <c r="AJ177" i="32"/>
  <c r="AR176" i="32"/>
  <c r="AZ176" i="32"/>
  <c r="AI178" i="32"/>
  <c r="AY177" i="32"/>
  <c r="AQ177" i="32"/>
  <c r="AZ76" i="32"/>
  <c r="AJ77" i="32"/>
  <c r="AR76" i="32"/>
  <c r="AU176" i="32"/>
  <c r="BC176" i="32"/>
  <c r="AM177" i="32"/>
  <c r="AP175" i="32"/>
  <c r="AX175" i="32"/>
  <c r="AH176" i="32"/>
  <c r="AO175" i="32"/>
  <c r="AW175" i="32"/>
  <c r="AG176" i="32"/>
  <c r="AW76" i="32"/>
  <c r="AG77" i="32"/>
  <c r="AO76" i="32"/>
  <c r="AY76" i="32"/>
  <c r="AI77" i="32"/>
  <c r="AQ76" i="32"/>
  <c r="AR176" i="31"/>
  <c r="AZ176" i="31"/>
  <c r="AJ177" i="31"/>
  <c r="BB177" i="31"/>
  <c r="AL178" i="31"/>
  <c r="AT177" i="31"/>
  <c r="AR77" i="31"/>
  <c r="AZ77" i="31"/>
  <c r="AJ78" i="31"/>
  <c r="BC175" i="31"/>
  <c r="AM176" i="31"/>
  <c r="AU175" i="31"/>
  <c r="AH90" i="31"/>
  <c r="AP89" i="31"/>
  <c r="AX89" i="31"/>
  <c r="AI78" i="31"/>
  <c r="AQ77" i="31"/>
  <c r="AY77" i="31"/>
  <c r="BA175" i="31"/>
  <c r="AK176" i="31"/>
  <c r="AS175" i="31"/>
  <c r="AG77" i="31"/>
  <c r="AO76" i="31"/>
  <c r="AW76" i="31"/>
  <c r="AF176" i="31"/>
  <c r="AN175" i="31"/>
  <c r="AV175" i="31"/>
  <c r="AU77" i="31"/>
  <c r="BC77" i="31"/>
  <c r="AM78" i="31"/>
  <c r="AT77" i="31"/>
  <c r="AL78" i="31"/>
  <c r="BB77" i="31"/>
  <c r="AO175" i="31"/>
  <c r="AW175" i="31"/>
  <c r="AG176" i="31"/>
  <c r="AQ176" i="31"/>
  <c r="AY176" i="31"/>
  <c r="AI177" i="31"/>
  <c r="AP176" i="31"/>
  <c r="AX176" i="31"/>
  <c r="AH177" i="31"/>
  <c r="AS97" i="31"/>
  <c r="BA97" i="31"/>
  <c r="AK98" i="31"/>
  <c r="AF76" i="30"/>
  <c r="AN75" i="30"/>
  <c r="AV75" i="30"/>
  <c r="AJ176" i="30"/>
  <c r="AR175" i="30"/>
  <c r="AZ175" i="30"/>
  <c r="AV177" i="30"/>
  <c r="AN177" i="30"/>
  <c r="AF178" i="30"/>
  <c r="AL176" i="30"/>
  <c r="AT175" i="30"/>
  <c r="BB175" i="30"/>
  <c r="AQ175" i="30"/>
  <c r="AI176" i="30"/>
  <c r="AY175" i="30"/>
  <c r="BC75" i="30"/>
  <c r="AM76" i="30"/>
  <c r="AU75" i="30"/>
  <c r="AQ76" i="30"/>
  <c r="AY76" i="30"/>
  <c r="AI77" i="30"/>
  <c r="BC175" i="30"/>
  <c r="AU175" i="30"/>
  <c r="AM176" i="30"/>
  <c r="AW75" i="30"/>
  <c r="AG76" i="30"/>
  <c r="AO75" i="30"/>
  <c r="AK176" i="30"/>
  <c r="AS175" i="30"/>
  <c r="BA175" i="30"/>
  <c r="AK77" i="30"/>
  <c r="BA76" i="30"/>
  <c r="AS76" i="30"/>
  <c r="AL77" i="30"/>
  <c r="BB76" i="30"/>
  <c r="AT76" i="30"/>
  <c r="AW177" i="30"/>
  <c r="AG178" i="30"/>
  <c r="AO177" i="30"/>
  <c r="AX76" i="30"/>
  <c r="AH77" i="30"/>
  <c r="AP76" i="30"/>
  <c r="AX177" i="30"/>
  <c r="AH178" i="30"/>
  <c r="AP177" i="30"/>
  <c r="AZ76" i="30"/>
  <c r="AJ77" i="30"/>
  <c r="AR76" i="30"/>
  <c r="AS176" i="29"/>
  <c r="BA176" i="29"/>
  <c r="AK177" i="29"/>
  <c r="AP75" i="29"/>
  <c r="AX75" i="29"/>
  <c r="AH76" i="29"/>
  <c r="AF176" i="29"/>
  <c r="AV175" i="29"/>
  <c r="AN175" i="29"/>
  <c r="AQ175" i="29"/>
  <c r="AY175" i="29"/>
  <c r="AI176" i="29"/>
  <c r="AI76" i="29"/>
  <c r="AQ75" i="29"/>
  <c r="AY75" i="29"/>
  <c r="AH177" i="29"/>
  <c r="AP176" i="29"/>
  <c r="AX176" i="29"/>
  <c r="AT175" i="29"/>
  <c r="BB175" i="29"/>
  <c r="AL176" i="29"/>
  <c r="BB75" i="29"/>
  <c r="AL76" i="29"/>
  <c r="AT75" i="29"/>
  <c r="AV75" i="29"/>
  <c r="AF76" i="29"/>
  <c r="AN75" i="29"/>
  <c r="AR175" i="29"/>
  <c r="AJ176" i="29"/>
  <c r="AZ175" i="29"/>
  <c r="AK76" i="29"/>
  <c r="AS75" i="29"/>
  <c r="BA75" i="29"/>
  <c r="AM77" i="29"/>
  <c r="AU76" i="29"/>
  <c r="BC76" i="29"/>
  <c r="AG178" i="29"/>
  <c r="AO177" i="29"/>
  <c r="AW177" i="29"/>
  <c r="AJ76" i="29"/>
  <c r="AR75" i="29"/>
  <c r="AZ75" i="29"/>
  <c r="AW75" i="29"/>
  <c r="AG76" i="29"/>
  <c r="AO75" i="29"/>
  <c r="AM195" i="29"/>
  <c r="AU194" i="29"/>
  <c r="BC194" i="29"/>
  <c r="AX76" i="28"/>
  <c r="AH77" i="28"/>
  <c r="AP76" i="28"/>
  <c r="AT175" i="28"/>
  <c r="BB175" i="28"/>
  <c r="AL176" i="28"/>
  <c r="AQ177" i="28"/>
  <c r="AY177" i="28"/>
  <c r="AI178" i="28"/>
  <c r="AR178" i="28"/>
  <c r="AZ178" i="28"/>
  <c r="AJ179" i="28"/>
  <c r="AH176" i="28"/>
  <c r="AP175" i="28"/>
  <c r="AX175" i="28"/>
  <c r="AJ77" i="28"/>
  <c r="AZ76" i="28"/>
  <c r="AR76" i="28"/>
  <c r="AG176" i="28"/>
  <c r="AO175" i="28"/>
  <c r="AW175" i="28"/>
  <c r="BC178" i="28"/>
  <c r="AM179" i="28"/>
  <c r="AU178" i="28"/>
  <c r="AM92" i="28"/>
  <c r="AU91" i="28"/>
  <c r="BC91" i="28"/>
  <c r="AF177" i="28"/>
  <c r="AN176" i="28"/>
  <c r="AV176" i="28"/>
  <c r="AS175" i="28"/>
  <c r="BA175" i="28"/>
  <c r="AK176" i="28"/>
  <c r="AW75" i="28"/>
  <c r="AO75" i="28"/>
  <c r="AG76" i="28"/>
  <c r="AY76" i="28"/>
  <c r="AI77" i="28"/>
  <c r="AQ76" i="28"/>
  <c r="AL78" i="28"/>
  <c r="AT77" i="28"/>
  <c r="BB77" i="28"/>
  <c r="AO57" i="16"/>
  <c r="AW57" i="16"/>
  <c r="AG58" i="16"/>
  <c r="AY58" i="16"/>
  <c r="AQ58" i="16"/>
  <c r="AI59" i="16"/>
  <c r="AS57" i="16"/>
  <c r="BA57" i="16"/>
  <c r="AK58" i="16"/>
  <c r="AJ59" i="16"/>
  <c r="AZ58" i="16"/>
  <c r="AR58" i="16"/>
  <c r="AU57" i="16"/>
  <c r="BC57" i="16"/>
  <c r="AM58" i="16"/>
  <c r="AP57" i="16"/>
  <c r="AX57" i="16"/>
  <c r="AH58" i="16"/>
  <c r="AV57" i="16"/>
  <c r="AF58" i="16"/>
  <c r="AN57" i="16"/>
  <c r="AL58" i="16"/>
  <c r="AT57" i="16"/>
  <c r="BB57" i="16"/>
  <c r="V45" i="15"/>
  <c r="AD45" i="15" s="1"/>
  <c r="Y45" i="15"/>
  <c r="AG45" i="15" s="1"/>
  <c r="S44" i="15"/>
  <c r="AA44" i="15" s="1"/>
  <c r="X45" i="15"/>
  <c r="AF45" i="15" s="1"/>
  <c r="W45" i="15"/>
  <c r="AE45" i="15" s="1"/>
  <c r="R45" i="15"/>
  <c r="Z45" i="15" s="1"/>
  <c r="U44" i="15"/>
  <c r="AC44" i="15" s="1"/>
  <c r="T45" i="15"/>
  <c r="AB45" i="15" s="1"/>
  <c r="AF77" i="31" l="1"/>
  <c r="AN76" i="31"/>
  <c r="AV76" i="31"/>
  <c r="AN76" i="28"/>
  <c r="AV76" i="28"/>
  <c r="AF77" i="28"/>
  <c r="AD77" i="37"/>
  <c r="V78" i="37"/>
  <c r="AA76" i="37"/>
  <c r="S77" i="37"/>
  <c r="AG75" i="37"/>
  <c r="Y76" i="37"/>
  <c r="U77" i="37"/>
  <c r="AC76" i="37"/>
  <c r="T76" i="37"/>
  <c r="AB75" i="37"/>
  <c r="Z74" i="37"/>
  <c r="R75" i="37"/>
  <c r="AE75" i="37"/>
  <c r="W76" i="37"/>
  <c r="AF76" i="37"/>
  <c r="X77" i="37"/>
  <c r="AZ77" i="36"/>
  <c r="AJ78" i="36"/>
  <c r="AR77" i="36"/>
  <c r="AX176" i="36"/>
  <c r="AH177" i="36"/>
  <c r="AP176" i="36"/>
  <c r="AL77" i="36"/>
  <c r="AT76" i="36"/>
  <c r="BB76" i="36"/>
  <c r="AM78" i="36"/>
  <c r="AU77" i="36"/>
  <c r="BC77" i="36"/>
  <c r="BC177" i="36"/>
  <c r="AM178" i="36"/>
  <c r="AU177" i="36"/>
  <c r="AF177" i="36"/>
  <c r="AN176" i="36"/>
  <c r="AV176" i="36"/>
  <c r="AO76" i="36"/>
  <c r="AW76" i="36"/>
  <c r="AG77" i="36"/>
  <c r="AY177" i="36"/>
  <c r="AI178" i="36"/>
  <c r="AQ177" i="36"/>
  <c r="AS176" i="36"/>
  <c r="AK177" i="36"/>
  <c r="BA176" i="36"/>
  <c r="AG177" i="36"/>
  <c r="AO176" i="36"/>
  <c r="AW176" i="36"/>
  <c r="AL177" i="36"/>
  <c r="AT176" i="36"/>
  <c r="BB176" i="36"/>
  <c r="AR182" i="36"/>
  <c r="AJ183" i="36"/>
  <c r="AZ182" i="36"/>
  <c r="AN76" i="36"/>
  <c r="AV76" i="36"/>
  <c r="AF77" i="36"/>
  <c r="AY77" i="36"/>
  <c r="AI78" i="36"/>
  <c r="AQ77" i="36"/>
  <c r="AX76" i="36"/>
  <c r="AH77" i="36"/>
  <c r="AP76" i="36"/>
  <c r="BA77" i="36"/>
  <c r="AK78" i="36"/>
  <c r="AS77" i="36"/>
  <c r="BC178" i="35"/>
  <c r="AM179" i="35"/>
  <c r="AU178" i="35"/>
  <c r="AH178" i="35"/>
  <c r="AX177" i="35"/>
  <c r="AP177" i="35"/>
  <c r="AY77" i="35"/>
  <c r="AI78" i="35"/>
  <c r="AQ77" i="35"/>
  <c r="AO177" i="35"/>
  <c r="AG178" i="35"/>
  <c r="AW177" i="35"/>
  <c r="AJ77" i="35"/>
  <c r="AZ76" i="35"/>
  <c r="AR76" i="35"/>
  <c r="AV77" i="35"/>
  <c r="AF78" i="35"/>
  <c r="AN77" i="35"/>
  <c r="AS77" i="35"/>
  <c r="AK78" i="35"/>
  <c r="BA77" i="35"/>
  <c r="BB177" i="35"/>
  <c r="AL178" i="35"/>
  <c r="AT177" i="35"/>
  <c r="AL78" i="35"/>
  <c r="AT77" i="35"/>
  <c r="BB77" i="35"/>
  <c r="AG77" i="35"/>
  <c r="AW76" i="35"/>
  <c r="AO76" i="35"/>
  <c r="AN177" i="35"/>
  <c r="AV177" i="35"/>
  <c r="AF178" i="35"/>
  <c r="BA177" i="35"/>
  <c r="AK178" i="35"/>
  <c r="AS177" i="35"/>
  <c r="AX77" i="35"/>
  <c r="AH78" i="35"/>
  <c r="AP77" i="35"/>
  <c r="AZ177" i="35"/>
  <c r="AJ178" i="35"/>
  <c r="AR177" i="35"/>
  <c r="AQ196" i="35"/>
  <c r="AI197" i="35"/>
  <c r="AY196" i="35"/>
  <c r="AM77" i="35"/>
  <c r="AU76" i="35"/>
  <c r="BC76" i="35"/>
  <c r="AW76" i="34"/>
  <c r="AG77" i="34"/>
  <c r="AO76" i="34"/>
  <c r="AY76" i="34"/>
  <c r="AQ76" i="34"/>
  <c r="AI77" i="34"/>
  <c r="AV178" i="34"/>
  <c r="AF179" i="34"/>
  <c r="AN178" i="34"/>
  <c r="AS178" i="34"/>
  <c r="AK179" i="34"/>
  <c r="BA178" i="34"/>
  <c r="AM180" i="34"/>
  <c r="AU179" i="34"/>
  <c r="BC179" i="34"/>
  <c r="AP210" i="34"/>
  <c r="AX210" i="34"/>
  <c r="AH211" i="34"/>
  <c r="AX77" i="34"/>
  <c r="AH78" i="34"/>
  <c r="AP77" i="34"/>
  <c r="AZ77" i="34"/>
  <c r="AJ78" i="34"/>
  <c r="AR77" i="34"/>
  <c r="AU77" i="34"/>
  <c r="AM78" i="34"/>
  <c r="BC77" i="34"/>
  <c r="AL179" i="34"/>
  <c r="BB178" i="34"/>
  <c r="AT178" i="34"/>
  <c r="AG194" i="34"/>
  <c r="AW193" i="34"/>
  <c r="AO193" i="34"/>
  <c r="AJ179" i="34"/>
  <c r="AR178" i="34"/>
  <c r="AZ178" i="34"/>
  <c r="AN77" i="34"/>
  <c r="AV77" i="34"/>
  <c r="AF78" i="34"/>
  <c r="AK80" i="34"/>
  <c r="AS79" i="34"/>
  <c r="BA79" i="34"/>
  <c r="AQ178" i="34"/>
  <c r="AI179" i="34"/>
  <c r="AY178" i="34"/>
  <c r="AL78" i="34"/>
  <c r="AT77" i="34"/>
  <c r="BB77" i="34"/>
  <c r="BA176" i="33"/>
  <c r="AK177" i="33"/>
  <c r="AS176" i="33"/>
  <c r="AQ176" i="33"/>
  <c r="AY176" i="33"/>
  <c r="AI177" i="33"/>
  <c r="AJ77" i="33"/>
  <c r="AR76" i="33"/>
  <c r="AZ76" i="33"/>
  <c r="BC176" i="33"/>
  <c r="AM177" i="33"/>
  <c r="AU176" i="33"/>
  <c r="AH77" i="33"/>
  <c r="AX76" i="33"/>
  <c r="AP76" i="33"/>
  <c r="AO176" i="33"/>
  <c r="AW176" i="33"/>
  <c r="AG177" i="33"/>
  <c r="AI78" i="33"/>
  <c r="AQ77" i="33"/>
  <c r="AY77" i="33"/>
  <c r="AF178" i="33"/>
  <c r="AN177" i="33"/>
  <c r="AV177" i="33"/>
  <c r="AU77" i="33"/>
  <c r="BC77" i="33"/>
  <c r="AM78" i="33"/>
  <c r="AG77" i="33"/>
  <c r="AW76" i="33"/>
  <c r="AO76" i="33"/>
  <c r="AS77" i="33"/>
  <c r="AK78" i="33"/>
  <c r="BA77" i="33"/>
  <c r="AT77" i="33"/>
  <c r="AL78" i="33"/>
  <c r="BB77" i="33"/>
  <c r="AV76" i="33"/>
  <c r="AF77" i="33"/>
  <c r="AN76" i="33"/>
  <c r="AZ176" i="33"/>
  <c r="AJ177" i="33"/>
  <c r="AR176" i="33"/>
  <c r="AT177" i="33"/>
  <c r="BB177" i="33"/>
  <c r="AL178" i="33"/>
  <c r="AH177" i="33"/>
  <c r="AP176" i="33"/>
  <c r="AX176" i="33"/>
  <c r="AU177" i="32"/>
  <c r="AM178" i="32"/>
  <c r="BC177" i="32"/>
  <c r="AY77" i="32"/>
  <c r="AI78" i="32"/>
  <c r="AQ77" i="32"/>
  <c r="AW77" i="32"/>
  <c r="AG78" i="32"/>
  <c r="AO77" i="32"/>
  <c r="AZ77" i="32"/>
  <c r="AJ78" i="32"/>
  <c r="AR77" i="32"/>
  <c r="AX77" i="32"/>
  <c r="AH78" i="32"/>
  <c r="AP77" i="32"/>
  <c r="AL177" i="32"/>
  <c r="AT176" i="32"/>
  <c r="BB176" i="32"/>
  <c r="AV176" i="32"/>
  <c r="AF177" i="32"/>
  <c r="AN176" i="32"/>
  <c r="AG177" i="32"/>
  <c r="AO176" i="32"/>
  <c r="AW176" i="32"/>
  <c r="AM77" i="32"/>
  <c r="AU76" i="32"/>
  <c r="BC76" i="32"/>
  <c r="AK77" i="32"/>
  <c r="AS76" i="32"/>
  <c r="BA76" i="32"/>
  <c r="AL79" i="32"/>
  <c r="AT78" i="32"/>
  <c r="BB78" i="32"/>
  <c r="AH177" i="32"/>
  <c r="AP176" i="32"/>
  <c r="AX176" i="32"/>
  <c r="AN77" i="32"/>
  <c r="AV77" i="32"/>
  <c r="AF78" i="32"/>
  <c r="AI179" i="32"/>
  <c r="AY178" i="32"/>
  <c r="AQ178" i="32"/>
  <c r="AJ178" i="32"/>
  <c r="AZ177" i="32"/>
  <c r="AR177" i="32"/>
  <c r="AK178" i="32"/>
  <c r="AS177" i="32"/>
  <c r="BA177" i="32"/>
  <c r="AR78" i="31"/>
  <c r="AZ78" i="31"/>
  <c r="AJ79" i="31"/>
  <c r="AI79" i="31"/>
  <c r="AQ78" i="31"/>
  <c r="AY78" i="31"/>
  <c r="AS98" i="31"/>
  <c r="BA98" i="31"/>
  <c r="AK99" i="31"/>
  <c r="BA176" i="31"/>
  <c r="AK177" i="31"/>
  <c r="AS176" i="31"/>
  <c r="AQ177" i="31"/>
  <c r="AY177" i="31"/>
  <c r="AI178" i="31"/>
  <c r="AF177" i="31"/>
  <c r="AN176" i="31"/>
  <c r="AV176" i="31"/>
  <c r="AH91" i="31"/>
  <c r="AP90" i="31"/>
  <c r="AX90" i="31"/>
  <c r="AT78" i="31"/>
  <c r="AL79" i="31"/>
  <c r="BB78" i="31"/>
  <c r="AR177" i="31"/>
  <c r="AZ177" i="31"/>
  <c r="AJ178" i="31"/>
  <c r="AU78" i="31"/>
  <c r="BC78" i="31"/>
  <c r="AM79" i="31"/>
  <c r="BC176" i="31"/>
  <c r="AM177" i="31"/>
  <c r="AU176" i="31"/>
  <c r="AP177" i="31"/>
  <c r="AX177" i="31"/>
  <c r="AH178" i="31"/>
  <c r="BB178" i="31"/>
  <c r="AL179" i="31"/>
  <c r="AT178" i="31"/>
  <c r="AO176" i="31"/>
  <c r="AW176" i="31"/>
  <c r="AG177" i="31"/>
  <c r="AG78" i="31"/>
  <c r="AO77" i="31"/>
  <c r="AW77" i="31"/>
  <c r="BC176" i="30"/>
  <c r="AM177" i="30"/>
  <c r="AU176" i="30"/>
  <c r="AJ78" i="30"/>
  <c r="AR77" i="30"/>
  <c r="AZ77" i="30"/>
  <c r="AK78" i="30"/>
  <c r="AS77" i="30"/>
  <c r="BA77" i="30"/>
  <c r="AZ176" i="30"/>
  <c r="AJ177" i="30"/>
  <c r="AR176" i="30"/>
  <c r="AL177" i="30"/>
  <c r="BB176" i="30"/>
  <c r="AT176" i="30"/>
  <c r="AL78" i="30"/>
  <c r="AT77" i="30"/>
  <c r="BB77" i="30"/>
  <c r="AQ77" i="30"/>
  <c r="AI78" i="30"/>
  <c r="AY77" i="30"/>
  <c r="AX178" i="30"/>
  <c r="AH179" i="30"/>
  <c r="AP178" i="30"/>
  <c r="AX77" i="30"/>
  <c r="AH78" i="30"/>
  <c r="AP77" i="30"/>
  <c r="AW178" i="30"/>
  <c r="AG179" i="30"/>
  <c r="AO178" i="30"/>
  <c r="AW76" i="30"/>
  <c r="AG77" i="30"/>
  <c r="AO76" i="30"/>
  <c r="AQ176" i="30"/>
  <c r="AY176" i="30"/>
  <c r="AI177" i="30"/>
  <c r="AF179" i="30"/>
  <c r="AN178" i="30"/>
  <c r="AV178" i="30"/>
  <c r="BC76" i="30"/>
  <c r="AU76" i="30"/>
  <c r="AM77" i="30"/>
  <c r="AK177" i="30"/>
  <c r="BA176" i="30"/>
  <c r="AS176" i="30"/>
  <c r="AV76" i="30"/>
  <c r="AF77" i="30"/>
  <c r="AN76" i="30"/>
  <c r="AW76" i="29"/>
  <c r="AG77" i="29"/>
  <c r="AO76" i="29"/>
  <c r="AQ176" i="29"/>
  <c r="AY176" i="29"/>
  <c r="AI177" i="29"/>
  <c r="BC195" i="29"/>
  <c r="AM196" i="29"/>
  <c r="AU195" i="29"/>
  <c r="AH178" i="29"/>
  <c r="AP177" i="29"/>
  <c r="AX177" i="29"/>
  <c r="BC77" i="29"/>
  <c r="AM78" i="29"/>
  <c r="AU77" i="29"/>
  <c r="AK77" i="29"/>
  <c r="AS76" i="29"/>
  <c r="BA76" i="29"/>
  <c r="AF177" i="29"/>
  <c r="AV176" i="29"/>
  <c r="AN176" i="29"/>
  <c r="AR176" i="29"/>
  <c r="AJ177" i="29"/>
  <c r="AZ176" i="29"/>
  <c r="BB76" i="29"/>
  <c r="AL77" i="29"/>
  <c r="AT76" i="29"/>
  <c r="AT176" i="29"/>
  <c r="BB176" i="29"/>
  <c r="AL177" i="29"/>
  <c r="AP76" i="29"/>
  <c r="AX76" i="29"/>
  <c r="AH77" i="29"/>
  <c r="AZ76" i="29"/>
  <c r="AJ77" i="29"/>
  <c r="AR76" i="29"/>
  <c r="AS177" i="29"/>
  <c r="BA177" i="29"/>
  <c r="AK178" i="29"/>
  <c r="AV76" i="29"/>
  <c r="AF77" i="29"/>
  <c r="AN76" i="29"/>
  <c r="AG179" i="29"/>
  <c r="AO178" i="29"/>
  <c r="AW178" i="29"/>
  <c r="AY76" i="29"/>
  <c r="AI77" i="29"/>
  <c r="AQ76" i="29"/>
  <c r="AS176" i="28"/>
  <c r="BA176" i="28"/>
  <c r="AK177" i="28"/>
  <c r="AL79" i="28"/>
  <c r="AT78" i="28"/>
  <c r="BB78" i="28"/>
  <c r="AT176" i="28"/>
  <c r="BB176" i="28"/>
  <c r="AL177" i="28"/>
  <c r="AY77" i="28"/>
  <c r="AI78" i="28"/>
  <c r="AQ77" i="28"/>
  <c r="AM93" i="28"/>
  <c r="AU92" i="28"/>
  <c r="BC92" i="28"/>
  <c r="AX77" i="28"/>
  <c r="AH78" i="28"/>
  <c r="AP77" i="28"/>
  <c r="AR179" i="28"/>
  <c r="AZ179" i="28"/>
  <c r="AJ180" i="28"/>
  <c r="AG177" i="28"/>
  <c r="AO176" i="28"/>
  <c r="AW176" i="28"/>
  <c r="AQ178" i="28"/>
  <c r="AY178" i="28"/>
  <c r="AI179" i="28"/>
  <c r="AF178" i="28"/>
  <c r="AN177" i="28"/>
  <c r="AV177" i="28"/>
  <c r="AJ78" i="28"/>
  <c r="AZ77" i="28"/>
  <c r="AR77" i="28"/>
  <c r="AW76" i="28"/>
  <c r="AG77" i="28"/>
  <c r="AO76" i="28"/>
  <c r="BC179" i="28"/>
  <c r="AM180" i="28"/>
  <c r="AU179" i="28"/>
  <c r="AH177" i="28"/>
  <c r="AP176" i="28"/>
  <c r="AX176" i="28"/>
  <c r="BA58" i="16"/>
  <c r="AS58" i="16"/>
  <c r="AK59" i="16"/>
  <c r="AJ60" i="16"/>
  <c r="AR59" i="16"/>
  <c r="AZ59" i="16"/>
  <c r="AL59" i="16"/>
  <c r="AT58" i="16"/>
  <c r="BB58" i="16"/>
  <c r="AU58" i="16"/>
  <c r="BC58" i="16"/>
  <c r="AM59" i="16"/>
  <c r="AW58" i="16"/>
  <c r="AG59" i="16"/>
  <c r="AO58" i="16"/>
  <c r="AX58" i="16"/>
  <c r="AH59" i="16"/>
  <c r="AP58" i="16"/>
  <c r="AV58" i="16"/>
  <c r="AN58" i="16"/>
  <c r="AF59" i="16"/>
  <c r="AY59" i="16"/>
  <c r="AQ59" i="16"/>
  <c r="AI60" i="16"/>
  <c r="T46" i="15"/>
  <c r="AB46" i="15" s="1"/>
  <c r="X46" i="15"/>
  <c r="AF46" i="15" s="1"/>
  <c r="S45" i="15"/>
  <c r="AA45" i="15" s="1"/>
  <c r="U45" i="15"/>
  <c r="AC45" i="15" s="1"/>
  <c r="R46" i="15"/>
  <c r="Z46" i="15" s="1"/>
  <c r="Y46" i="15"/>
  <c r="AG46" i="15" s="1"/>
  <c r="W46" i="15"/>
  <c r="AE46" i="15" s="1"/>
  <c r="V46" i="15"/>
  <c r="AD46" i="15" s="1"/>
  <c r="AV77" i="28" l="1"/>
  <c r="AF78" i="28"/>
  <c r="AN77" i="28"/>
  <c r="AF78" i="31"/>
  <c r="AN77" i="31"/>
  <c r="AV77" i="31"/>
  <c r="Z75" i="37"/>
  <c r="R76" i="37"/>
  <c r="AB76" i="37"/>
  <c r="T77" i="37"/>
  <c r="AC77" i="37"/>
  <c r="U78" i="37"/>
  <c r="AG76" i="37"/>
  <c r="Y77" i="37"/>
  <c r="X78" i="37"/>
  <c r="AF77" i="37"/>
  <c r="AA77" i="37"/>
  <c r="S78" i="37"/>
  <c r="W77" i="37"/>
  <c r="AE76" i="37"/>
  <c r="V79" i="37"/>
  <c r="AD78" i="37"/>
  <c r="AM79" i="36"/>
  <c r="AU78" i="36"/>
  <c r="BC78" i="36"/>
  <c r="AX77" i="36"/>
  <c r="AH78" i="36"/>
  <c r="AP77" i="36"/>
  <c r="AQ178" i="36"/>
  <c r="AI179" i="36"/>
  <c r="AY178" i="36"/>
  <c r="AT177" i="36"/>
  <c r="AL178" i="36"/>
  <c r="BB177" i="36"/>
  <c r="AL78" i="36"/>
  <c r="AT77" i="36"/>
  <c r="BB77" i="36"/>
  <c r="BA78" i="36"/>
  <c r="AK79" i="36"/>
  <c r="AS78" i="36"/>
  <c r="AR183" i="36"/>
  <c r="AZ183" i="36"/>
  <c r="AJ184" i="36"/>
  <c r="AY78" i="36"/>
  <c r="AI79" i="36"/>
  <c r="AQ78" i="36"/>
  <c r="AX177" i="36"/>
  <c r="AH178" i="36"/>
  <c r="AP177" i="36"/>
  <c r="AO77" i="36"/>
  <c r="AW77" i="36"/>
  <c r="AG78" i="36"/>
  <c r="AG178" i="36"/>
  <c r="AW177" i="36"/>
  <c r="AO177" i="36"/>
  <c r="AF178" i="36"/>
  <c r="AN177" i="36"/>
  <c r="AV177" i="36"/>
  <c r="AN77" i="36"/>
  <c r="AV77" i="36"/>
  <c r="AF78" i="36"/>
  <c r="AS177" i="36"/>
  <c r="AK178" i="36"/>
  <c r="BA177" i="36"/>
  <c r="BC178" i="36"/>
  <c r="AU178" i="36"/>
  <c r="AM179" i="36"/>
  <c r="AZ78" i="36"/>
  <c r="AJ79" i="36"/>
  <c r="AR78" i="36"/>
  <c r="AS178" i="35"/>
  <c r="AK179" i="35"/>
  <c r="BA178" i="35"/>
  <c r="AS78" i="35"/>
  <c r="BA78" i="35"/>
  <c r="AK79" i="35"/>
  <c r="AY78" i="35"/>
  <c r="AI79" i="35"/>
  <c r="AQ78" i="35"/>
  <c r="BB178" i="35"/>
  <c r="AT178" i="35"/>
  <c r="AL179" i="35"/>
  <c r="AN178" i="35"/>
  <c r="AF179" i="35"/>
  <c r="AV178" i="35"/>
  <c r="AZ178" i="35"/>
  <c r="AR178" i="35"/>
  <c r="AJ179" i="35"/>
  <c r="AN78" i="35"/>
  <c r="AV78" i="35"/>
  <c r="AF79" i="35"/>
  <c r="AG78" i="35"/>
  <c r="AW77" i="35"/>
  <c r="AO77" i="35"/>
  <c r="AH179" i="35"/>
  <c r="AX178" i="35"/>
  <c r="AP178" i="35"/>
  <c r="AO178" i="35"/>
  <c r="AG179" i="35"/>
  <c r="AW178" i="35"/>
  <c r="AM78" i="35"/>
  <c r="BC77" i="35"/>
  <c r="AU77" i="35"/>
  <c r="AX78" i="35"/>
  <c r="AH79" i="35"/>
  <c r="AP78" i="35"/>
  <c r="BC179" i="35"/>
  <c r="AM180" i="35"/>
  <c r="AU179" i="35"/>
  <c r="AQ197" i="35"/>
  <c r="AI198" i="35"/>
  <c r="AY197" i="35"/>
  <c r="BB78" i="35"/>
  <c r="AT78" i="35"/>
  <c r="AL79" i="35"/>
  <c r="AZ77" i="35"/>
  <c r="AR77" i="35"/>
  <c r="AJ78" i="35"/>
  <c r="AX78" i="34"/>
  <c r="AP78" i="34"/>
  <c r="AH79" i="34"/>
  <c r="AN179" i="34"/>
  <c r="AF180" i="34"/>
  <c r="AV179" i="34"/>
  <c r="AG195" i="34"/>
  <c r="AO194" i="34"/>
  <c r="AW194" i="34"/>
  <c r="AH212" i="34"/>
  <c r="AP211" i="34"/>
  <c r="AX211" i="34"/>
  <c r="AI78" i="34"/>
  <c r="AQ77" i="34"/>
  <c r="AY77" i="34"/>
  <c r="AL79" i="34"/>
  <c r="BB78" i="34"/>
  <c r="AT78" i="34"/>
  <c r="AZ179" i="34"/>
  <c r="AJ180" i="34"/>
  <c r="AR179" i="34"/>
  <c r="AK81" i="34"/>
  <c r="BA80" i="34"/>
  <c r="AS80" i="34"/>
  <c r="AN78" i="34"/>
  <c r="AF79" i="34"/>
  <c r="AV78" i="34"/>
  <c r="AS179" i="34"/>
  <c r="AK180" i="34"/>
  <c r="BA179" i="34"/>
  <c r="AY179" i="34"/>
  <c r="AI180" i="34"/>
  <c r="AQ179" i="34"/>
  <c r="BC78" i="34"/>
  <c r="AU78" i="34"/>
  <c r="AM79" i="34"/>
  <c r="AW77" i="34"/>
  <c r="AG78" i="34"/>
  <c r="AO77" i="34"/>
  <c r="AZ78" i="34"/>
  <c r="AJ79" i="34"/>
  <c r="AR78" i="34"/>
  <c r="AL180" i="34"/>
  <c r="AT179" i="34"/>
  <c r="BB179" i="34"/>
  <c r="AM181" i="34"/>
  <c r="BC180" i="34"/>
  <c r="AU180" i="34"/>
  <c r="AT178" i="33"/>
  <c r="BB178" i="33"/>
  <c r="AL179" i="33"/>
  <c r="BC177" i="33"/>
  <c r="AM178" i="33"/>
  <c r="AU177" i="33"/>
  <c r="AS78" i="33"/>
  <c r="BA78" i="33"/>
  <c r="AK79" i="33"/>
  <c r="AT78" i="33"/>
  <c r="BB78" i="33"/>
  <c r="AL79" i="33"/>
  <c r="AV178" i="33"/>
  <c r="AF179" i="33"/>
  <c r="AN178" i="33"/>
  <c r="AJ78" i="33"/>
  <c r="AR77" i="33"/>
  <c r="AZ77" i="33"/>
  <c r="AG178" i="33"/>
  <c r="AO177" i="33"/>
  <c r="AW177" i="33"/>
  <c r="AR177" i="33"/>
  <c r="AZ177" i="33"/>
  <c r="AJ178" i="33"/>
  <c r="AG78" i="33"/>
  <c r="AO77" i="33"/>
  <c r="AW77" i="33"/>
  <c r="AV77" i="33"/>
  <c r="AF78" i="33"/>
  <c r="AN77" i="33"/>
  <c r="AS177" i="33"/>
  <c r="BA177" i="33"/>
  <c r="AK178" i="33"/>
  <c r="AH178" i="33"/>
  <c r="AP177" i="33"/>
  <c r="AX177" i="33"/>
  <c r="AI79" i="33"/>
  <c r="AQ78" i="33"/>
  <c r="AY78" i="33"/>
  <c r="AI178" i="33"/>
  <c r="AQ177" i="33"/>
  <c r="AY177" i="33"/>
  <c r="AU78" i="33"/>
  <c r="BC78" i="33"/>
  <c r="AM79" i="33"/>
  <c r="AH78" i="33"/>
  <c r="AX77" i="33"/>
  <c r="AP77" i="33"/>
  <c r="AX177" i="32"/>
  <c r="AH178" i="32"/>
  <c r="AP177" i="32"/>
  <c r="AV177" i="32"/>
  <c r="AF178" i="32"/>
  <c r="AN177" i="32"/>
  <c r="AW78" i="32"/>
  <c r="AG79" i="32"/>
  <c r="AO78" i="32"/>
  <c r="BA178" i="32"/>
  <c r="AK179" i="32"/>
  <c r="AS178" i="32"/>
  <c r="AZ78" i="32"/>
  <c r="AJ79" i="32"/>
  <c r="AR78" i="32"/>
  <c r="AW177" i="32"/>
  <c r="AG178" i="32"/>
  <c r="AO177" i="32"/>
  <c r="AL80" i="32"/>
  <c r="AT79" i="32"/>
  <c r="BB79" i="32"/>
  <c r="AY78" i="32"/>
  <c r="AI79" i="32"/>
  <c r="AQ78" i="32"/>
  <c r="AI180" i="32"/>
  <c r="AQ179" i="32"/>
  <c r="AY179" i="32"/>
  <c r="AK78" i="32"/>
  <c r="AS77" i="32"/>
  <c r="BA77" i="32"/>
  <c r="AL178" i="32"/>
  <c r="AT177" i="32"/>
  <c r="BB177" i="32"/>
  <c r="AN78" i="32"/>
  <c r="AV78" i="32"/>
  <c r="AF79" i="32"/>
  <c r="AX78" i="32"/>
  <c r="AH79" i="32"/>
  <c r="AP78" i="32"/>
  <c r="AU178" i="32"/>
  <c r="BC178" i="32"/>
  <c r="AM179" i="32"/>
  <c r="AJ179" i="32"/>
  <c r="AZ178" i="32"/>
  <c r="AR178" i="32"/>
  <c r="AM78" i="32"/>
  <c r="AU77" i="32"/>
  <c r="BC77" i="32"/>
  <c r="BA177" i="31"/>
  <c r="AK178" i="31"/>
  <c r="AS177" i="31"/>
  <c r="AH92" i="31"/>
  <c r="AP91" i="31"/>
  <c r="AX91" i="31"/>
  <c r="AU79" i="31"/>
  <c r="BC79" i="31"/>
  <c r="AM80" i="31"/>
  <c r="AG79" i="31"/>
  <c r="AO78" i="31"/>
  <c r="AW78" i="31"/>
  <c r="AO177" i="31"/>
  <c r="AW177" i="31"/>
  <c r="AG178" i="31"/>
  <c r="BB179" i="31"/>
  <c r="AL180" i="31"/>
  <c r="AT179" i="31"/>
  <c r="AF178" i="31"/>
  <c r="AN177" i="31"/>
  <c r="AV177" i="31"/>
  <c r="AI80" i="31"/>
  <c r="AQ79" i="31"/>
  <c r="AY79" i="31"/>
  <c r="AP178" i="31"/>
  <c r="AX178" i="31"/>
  <c r="AH179" i="31"/>
  <c r="AR178" i="31"/>
  <c r="AZ178" i="31"/>
  <c r="AJ179" i="31"/>
  <c r="AQ178" i="31"/>
  <c r="AY178" i="31"/>
  <c r="AI179" i="31"/>
  <c r="AR79" i="31"/>
  <c r="AZ79" i="31"/>
  <c r="AJ80" i="31"/>
  <c r="AT79" i="31"/>
  <c r="AL80" i="31"/>
  <c r="BB79" i="31"/>
  <c r="AK100" i="31"/>
  <c r="AS99" i="31"/>
  <c r="BA99" i="31"/>
  <c r="BC177" i="31"/>
  <c r="AM178" i="31"/>
  <c r="AU177" i="31"/>
  <c r="AJ178" i="30"/>
  <c r="AR177" i="30"/>
  <c r="AZ177" i="30"/>
  <c r="AK79" i="30"/>
  <c r="BA78" i="30"/>
  <c r="AS78" i="30"/>
  <c r="AW77" i="30"/>
  <c r="AG78" i="30"/>
  <c r="AO77" i="30"/>
  <c r="BC77" i="30"/>
  <c r="AM78" i="30"/>
  <c r="AU77" i="30"/>
  <c r="AL79" i="30"/>
  <c r="BB78" i="30"/>
  <c r="AT78" i="30"/>
  <c r="AZ78" i="30"/>
  <c r="AJ79" i="30"/>
  <c r="AR78" i="30"/>
  <c r="AW179" i="30"/>
  <c r="AG180" i="30"/>
  <c r="AO179" i="30"/>
  <c r="BC177" i="30"/>
  <c r="AU177" i="30"/>
  <c r="AM178" i="30"/>
  <c r="AQ177" i="30"/>
  <c r="AI178" i="30"/>
  <c r="AY177" i="30"/>
  <c r="AF78" i="30"/>
  <c r="AN77" i="30"/>
  <c r="AV77" i="30"/>
  <c r="AX179" i="30"/>
  <c r="AH180" i="30"/>
  <c r="AP179" i="30"/>
  <c r="AQ78" i="30"/>
  <c r="AY78" i="30"/>
  <c r="AI79" i="30"/>
  <c r="AK178" i="30"/>
  <c r="AS177" i="30"/>
  <c r="BA177" i="30"/>
  <c r="AX78" i="30"/>
  <c r="AH79" i="30"/>
  <c r="AP78" i="30"/>
  <c r="AV179" i="30"/>
  <c r="AN179" i="30"/>
  <c r="AF180" i="30"/>
  <c r="AL178" i="30"/>
  <c r="AT177" i="30"/>
  <c r="BB177" i="30"/>
  <c r="AR177" i="29"/>
  <c r="AJ178" i="29"/>
  <c r="AZ177" i="29"/>
  <c r="AG180" i="29"/>
  <c r="AO179" i="29"/>
  <c r="AW179" i="29"/>
  <c r="AT177" i="29"/>
  <c r="BB177" i="29"/>
  <c r="AL178" i="29"/>
  <c r="BA77" i="29"/>
  <c r="AK78" i="29"/>
  <c r="AS77" i="29"/>
  <c r="AY77" i="29"/>
  <c r="AI78" i="29"/>
  <c r="AQ77" i="29"/>
  <c r="AQ177" i="29"/>
  <c r="AY177" i="29"/>
  <c r="AI178" i="29"/>
  <c r="AZ77" i="29"/>
  <c r="AJ78" i="29"/>
  <c r="AR77" i="29"/>
  <c r="AH179" i="29"/>
  <c r="AP178" i="29"/>
  <c r="AX178" i="29"/>
  <c r="AP77" i="29"/>
  <c r="AX77" i="29"/>
  <c r="AH78" i="29"/>
  <c r="BC196" i="29"/>
  <c r="AU196" i="29"/>
  <c r="AM197" i="29"/>
  <c r="AF178" i="29"/>
  <c r="AN177" i="29"/>
  <c r="AV177" i="29"/>
  <c r="AN77" i="29"/>
  <c r="AV77" i="29"/>
  <c r="AF78" i="29"/>
  <c r="AS178" i="29"/>
  <c r="BA178" i="29"/>
  <c r="AK179" i="29"/>
  <c r="BB77" i="29"/>
  <c r="AL78" i="29"/>
  <c r="AT77" i="29"/>
  <c r="BC78" i="29"/>
  <c r="AM79" i="29"/>
  <c r="AU78" i="29"/>
  <c r="AO77" i="29"/>
  <c r="AW77" i="29"/>
  <c r="AG78" i="29"/>
  <c r="AY78" i="28"/>
  <c r="AI79" i="28"/>
  <c r="AQ78" i="28"/>
  <c r="BC180" i="28"/>
  <c r="AM181" i="28"/>
  <c r="AU180" i="28"/>
  <c r="AT177" i="28"/>
  <c r="BB177" i="28"/>
  <c r="AL178" i="28"/>
  <c r="AH178" i="28"/>
  <c r="AP177" i="28"/>
  <c r="AX177" i="28"/>
  <c r="AF179" i="28"/>
  <c r="AN178" i="28"/>
  <c r="AV178" i="28"/>
  <c r="AL80" i="28"/>
  <c r="AT79" i="28"/>
  <c r="BB79" i="28"/>
  <c r="AS177" i="28"/>
  <c r="BA177" i="28"/>
  <c r="AK178" i="28"/>
  <c r="AR180" i="28"/>
  <c r="AZ180" i="28"/>
  <c r="AJ181" i="28"/>
  <c r="AX78" i="28"/>
  <c r="AH79" i="28"/>
  <c r="AP78" i="28"/>
  <c r="AG178" i="28"/>
  <c r="AO177" i="28"/>
  <c r="AW177" i="28"/>
  <c r="AJ79" i="28"/>
  <c r="AR78" i="28"/>
  <c r="AZ78" i="28"/>
  <c r="AQ179" i="28"/>
  <c r="AY179" i="28"/>
  <c r="AI180" i="28"/>
  <c r="AW77" i="28"/>
  <c r="AG78" i="28"/>
  <c r="AO77" i="28"/>
  <c r="AM94" i="28"/>
  <c r="AU93" i="28"/>
  <c r="BC93" i="28"/>
  <c r="AV59" i="16"/>
  <c r="AN59" i="16"/>
  <c r="AF60" i="16"/>
  <c r="AT59" i="16"/>
  <c r="AL60" i="16"/>
  <c r="BB59" i="16"/>
  <c r="AJ61" i="16"/>
  <c r="AZ60" i="16"/>
  <c r="AR60" i="16"/>
  <c r="AI61" i="16"/>
  <c r="AQ60" i="16"/>
  <c r="AY60" i="16"/>
  <c r="AS59" i="16"/>
  <c r="BA59" i="16"/>
  <c r="AK60" i="16"/>
  <c r="AU59" i="16"/>
  <c r="BC59" i="16"/>
  <c r="AM60" i="16"/>
  <c r="AX59" i="16"/>
  <c r="AP59" i="16"/>
  <c r="AH60" i="16"/>
  <c r="AW59" i="16"/>
  <c r="AG60" i="16"/>
  <c r="AO59" i="16"/>
  <c r="U46" i="15"/>
  <c r="AC46" i="15" s="1"/>
  <c r="S46" i="15"/>
  <c r="AA46" i="15" s="1"/>
  <c r="V47" i="15"/>
  <c r="AD47" i="15" s="1"/>
  <c r="W47" i="15"/>
  <c r="AE47" i="15" s="1"/>
  <c r="Y47" i="15"/>
  <c r="AG47" i="15" s="1"/>
  <c r="X47" i="15"/>
  <c r="AF47" i="15" s="1"/>
  <c r="R47" i="15"/>
  <c r="Z47" i="15" s="1"/>
  <c r="T47" i="15"/>
  <c r="AB47" i="15" s="1"/>
  <c r="AV78" i="31" l="1"/>
  <c r="AN78" i="31"/>
  <c r="AF79" i="31"/>
  <c r="AV78" i="28"/>
  <c r="AN78" i="28"/>
  <c r="AF79" i="28"/>
  <c r="AA78" i="37"/>
  <c r="S79" i="37"/>
  <c r="T78" i="37"/>
  <c r="AB77" i="37"/>
  <c r="X79" i="37"/>
  <c r="AF78" i="37"/>
  <c r="AG77" i="37"/>
  <c r="Y78" i="37"/>
  <c r="U79" i="37"/>
  <c r="AC78" i="37"/>
  <c r="V80" i="37"/>
  <c r="AD79" i="37"/>
  <c r="R77" i="37"/>
  <c r="Z76" i="37"/>
  <c r="AE77" i="37"/>
  <c r="W78" i="37"/>
  <c r="AZ79" i="36"/>
  <c r="AJ80" i="36"/>
  <c r="AR79" i="36"/>
  <c r="AY79" i="36"/>
  <c r="AI80" i="36"/>
  <c r="AQ79" i="36"/>
  <c r="AL179" i="36"/>
  <c r="AT178" i="36"/>
  <c r="BB178" i="36"/>
  <c r="BC179" i="36"/>
  <c r="AM180" i="36"/>
  <c r="AU179" i="36"/>
  <c r="AR184" i="36"/>
  <c r="AJ185" i="36"/>
  <c r="AZ184" i="36"/>
  <c r="AF179" i="36"/>
  <c r="AN178" i="36"/>
  <c r="AV178" i="36"/>
  <c r="AQ179" i="36"/>
  <c r="AI180" i="36"/>
  <c r="AY179" i="36"/>
  <c r="AO78" i="36"/>
  <c r="AW78" i="36"/>
  <c r="AG79" i="36"/>
  <c r="BA178" i="36"/>
  <c r="AK179" i="36"/>
  <c r="AS178" i="36"/>
  <c r="BA79" i="36"/>
  <c r="AK80" i="36"/>
  <c r="AS79" i="36"/>
  <c r="AX78" i="36"/>
  <c r="AH79" i="36"/>
  <c r="AP78" i="36"/>
  <c r="AO178" i="36"/>
  <c r="AG179" i="36"/>
  <c r="AW178" i="36"/>
  <c r="AN78" i="36"/>
  <c r="AV78" i="36"/>
  <c r="AF79" i="36"/>
  <c r="AH179" i="36"/>
  <c r="AX178" i="36"/>
  <c r="AP178" i="36"/>
  <c r="AL79" i="36"/>
  <c r="AT78" i="36"/>
  <c r="BB78" i="36"/>
  <c r="AM80" i="36"/>
  <c r="AU79" i="36"/>
  <c r="BC79" i="36"/>
  <c r="AL180" i="35"/>
  <c r="BB179" i="35"/>
  <c r="AT179" i="35"/>
  <c r="AP79" i="35"/>
  <c r="AX79" i="35"/>
  <c r="AH80" i="35"/>
  <c r="AG79" i="35"/>
  <c r="AO78" i="35"/>
  <c r="AW78" i="35"/>
  <c r="AF80" i="35"/>
  <c r="AN79" i="35"/>
  <c r="AV79" i="35"/>
  <c r="AQ79" i="35"/>
  <c r="AI80" i="35"/>
  <c r="AY79" i="35"/>
  <c r="AZ179" i="35"/>
  <c r="AJ180" i="35"/>
  <c r="AR179" i="35"/>
  <c r="AS79" i="35"/>
  <c r="BA79" i="35"/>
  <c r="AK80" i="35"/>
  <c r="BB79" i="35"/>
  <c r="AL80" i="35"/>
  <c r="AT79" i="35"/>
  <c r="AM79" i="35"/>
  <c r="AU78" i="35"/>
  <c r="BC78" i="35"/>
  <c r="AZ78" i="35"/>
  <c r="AJ79" i="35"/>
  <c r="AR78" i="35"/>
  <c r="AQ198" i="35"/>
  <c r="AI199" i="35"/>
  <c r="AY198" i="35"/>
  <c r="BC180" i="35"/>
  <c r="AM181" i="35"/>
  <c r="AU180" i="35"/>
  <c r="AN179" i="35"/>
  <c r="AV179" i="35"/>
  <c r="AF180" i="35"/>
  <c r="BA179" i="35"/>
  <c r="AS179" i="35"/>
  <c r="AK180" i="35"/>
  <c r="AW179" i="35"/>
  <c r="AG180" i="35"/>
  <c r="AO179" i="35"/>
  <c r="AX179" i="35"/>
  <c r="AH180" i="35"/>
  <c r="AP179" i="35"/>
  <c r="AU79" i="34"/>
  <c r="AM80" i="34"/>
  <c r="BC79" i="34"/>
  <c r="AK82" i="34"/>
  <c r="AS81" i="34"/>
  <c r="BA81" i="34"/>
  <c r="AH213" i="34"/>
  <c r="AP212" i="34"/>
  <c r="AX212" i="34"/>
  <c r="AY180" i="34"/>
  <c r="AQ180" i="34"/>
  <c r="AI181" i="34"/>
  <c r="AZ180" i="34"/>
  <c r="AR180" i="34"/>
  <c r="AJ181" i="34"/>
  <c r="BB180" i="34"/>
  <c r="AL181" i="34"/>
  <c r="AT180" i="34"/>
  <c r="AG196" i="34"/>
  <c r="AO195" i="34"/>
  <c r="AW195" i="34"/>
  <c r="AZ79" i="34"/>
  <c r="AJ80" i="34"/>
  <c r="AR79" i="34"/>
  <c r="AS180" i="34"/>
  <c r="BA180" i="34"/>
  <c r="AK181" i="34"/>
  <c r="AN180" i="34"/>
  <c r="AV180" i="34"/>
  <c r="AF181" i="34"/>
  <c r="AX79" i="34"/>
  <c r="AH80" i="34"/>
  <c r="AP79" i="34"/>
  <c r="BC181" i="34"/>
  <c r="AM182" i="34"/>
  <c r="AU181" i="34"/>
  <c r="AL80" i="34"/>
  <c r="AT79" i="34"/>
  <c r="BB79" i="34"/>
  <c r="AW78" i="34"/>
  <c r="AG79" i="34"/>
  <c r="AO78" i="34"/>
  <c r="AN79" i="34"/>
  <c r="AV79" i="34"/>
  <c r="AF80" i="34"/>
  <c r="AY78" i="34"/>
  <c r="AQ78" i="34"/>
  <c r="AI79" i="34"/>
  <c r="AJ179" i="33"/>
  <c r="AR178" i="33"/>
  <c r="AZ178" i="33"/>
  <c r="AT79" i="33"/>
  <c r="BB79" i="33"/>
  <c r="AL80" i="33"/>
  <c r="AH79" i="33"/>
  <c r="AX78" i="33"/>
  <c r="AP78" i="33"/>
  <c r="AH179" i="33"/>
  <c r="AP178" i="33"/>
  <c r="AX178" i="33"/>
  <c r="AU79" i="33"/>
  <c r="BC79" i="33"/>
  <c r="AM80" i="33"/>
  <c r="AS79" i="33"/>
  <c r="BA79" i="33"/>
  <c r="AK80" i="33"/>
  <c r="AV78" i="33"/>
  <c r="AF79" i="33"/>
  <c r="AN78" i="33"/>
  <c r="AU178" i="33"/>
  <c r="BC178" i="33"/>
  <c r="AM179" i="33"/>
  <c r="AJ79" i="33"/>
  <c r="AR78" i="33"/>
  <c r="AZ78" i="33"/>
  <c r="AT179" i="33"/>
  <c r="AL180" i="33"/>
  <c r="BB179" i="33"/>
  <c r="AV179" i="33"/>
  <c r="AF180" i="33"/>
  <c r="AN179" i="33"/>
  <c r="AK179" i="33"/>
  <c r="AS178" i="33"/>
  <c r="BA178" i="33"/>
  <c r="AG179" i="33"/>
  <c r="AO178" i="33"/>
  <c r="AW178" i="33"/>
  <c r="AI179" i="33"/>
  <c r="AQ178" i="33"/>
  <c r="AY178" i="33"/>
  <c r="AI80" i="33"/>
  <c r="AQ79" i="33"/>
  <c r="AY79" i="33"/>
  <c r="AG79" i="33"/>
  <c r="AW78" i="33"/>
  <c r="AO78" i="33"/>
  <c r="AW79" i="32"/>
  <c r="AG80" i="32"/>
  <c r="AO79" i="32"/>
  <c r="AN79" i="32"/>
  <c r="AV79" i="32"/>
  <c r="AF80" i="32"/>
  <c r="AK180" i="32"/>
  <c r="AS179" i="32"/>
  <c r="BA179" i="32"/>
  <c r="AM79" i="32"/>
  <c r="AU78" i="32"/>
  <c r="BC78" i="32"/>
  <c r="BB178" i="32"/>
  <c r="AL179" i="32"/>
  <c r="AT178" i="32"/>
  <c r="AO178" i="32"/>
  <c r="AW178" i="32"/>
  <c r="AG179" i="32"/>
  <c r="AV178" i="32"/>
  <c r="AF179" i="32"/>
  <c r="AN178" i="32"/>
  <c r="AJ180" i="32"/>
  <c r="AR179" i="32"/>
  <c r="AZ179" i="32"/>
  <c r="AU179" i="32"/>
  <c r="BC179" i="32"/>
  <c r="AM180" i="32"/>
  <c r="AK79" i="32"/>
  <c r="AS78" i="32"/>
  <c r="BA78" i="32"/>
  <c r="AY79" i="32"/>
  <c r="AI80" i="32"/>
  <c r="AQ79" i="32"/>
  <c r="AX79" i="32"/>
  <c r="AH80" i="32"/>
  <c r="AP79" i="32"/>
  <c r="AZ79" i="32"/>
  <c r="AJ80" i="32"/>
  <c r="AR79" i="32"/>
  <c r="AP178" i="32"/>
  <c r="AX178" i="32"/>
  <c r="AH179" i="32"/>
  <c r="AL81" i="32"/>
  <c r="AT80" i="32"/>
  <c r="BB80" i="32"/>
  <c r="AI181" i="32"/>
  <c r="AY180" i="32"/>
  <c r="AQ180" i="32"/>
  <c r="AI81" i="31"/>
  <c r="AQ80" i="31"/>
  <c r="AY80" i="31"/>
  <c r="AG80" i="31"/>
  <c r="AO79" i="31"/>
  <c r="AW79" i="31"/>
  <c r="BC178" i="31"/>
  <c r="AM179" i="31"/>
  <c r="AU178" i="31"/>
  <c r="AR179" i="31"/>
  <c r="AZ179" i="31"/>
  <c r="AJ180" i="31"/>
  <c r="AK101" i="31"/>
  <c r="AS100" i="31"/>
  <c r="BA100" i="31"/>
  <c r="AR80" i="31"/>
  <c r="AZ80" i="31"/>
  <c r="AJ81" i="31"/>
  <c r="AH93" i="31"/>
  <c r="AP92" i="31"/>
  <c r="AX92" i="31"/>
  <c r="AU80" i="31"/>
  <c r="BC80" i="31"/>
  <c r="AM81" i="31"/>
  <c r="AF179" i="31"/>
  <c r="AN178" i="31"/>
  <c r="AV178" i="31"/>
  <c r="AP179" i="31"/>
  <c r="AX179" i="31"/>
  <c r="AH180" i="31"/>
  <c r="AO178" i="31"/>
  <c r="AW178" i="31"/>
  <c r="AG179" i="31"/>
  <c r="BB180" i="31"/>
  <c r="AL181" i="31"/>
  <c r="AT180" i="31"/>
  <c r="AT80" i="31"/>
  <c r="AL81" i="31"/>
  <c r="BB80" i="31"/>
  <c r="BA178" i="31"/>
  <c r="AK179" i="31"/>
  <c r="AS178" i="31"/>
  <c r="AQ179" i="31"/>
  <c r="AY179" i="31"/>
  <c r="AI180" i="31"/>
  <c r="BC78" i="30"/>
  <c r="AU78" i="30"/>
  <c r="AM79" i="30"/>
  <c r="AF181" i="30"/>
  <c r="AN180" i="30"/>
  <c r="AV180" i="30"/>
  <c r="AX180" i="30"/>
  <c r="AH181" i="30"/>
  <c r="AP180" i="30"/>
  <c r="AW180" i="30"/>
  <c r="AG181" i="30"/>
  <c r="AO180" i="30"/>
  <c r="AW78" i="30"/>
  <c r="AG79" i="30"/>
  <c r="AO78" i="30"/>
  <c r="AX79" i="30"/>
  <c r="AH80" i="30"/>
  <c r="AP79" i="30"/>
  <c r="AJ80" i="30"/>
  <c r="AR79" i="30"/>
  <c r="AZ79" i="30"/>
  <c r="AV78" i="30"/>
  <c r="AF79" i="30"/>
  <c r="AN78" i="30"/>
  <c r="AK80" i="30"/>
  <c r="AS79" i="30"/>
  <c r="BA79" i="30"/>
  <c r="AQ79" i="30"/>
  <c r="AI80" i="30"/>
  <c r="AY79" i="30"/>
  <c r="AL179" i="30"/>
  <c r="BB178" i="30"/>
  <c r="AT178" i="30"/>
  <c r="AQ178" i="30"/>
  <c r="AY178" i="30"/>
  <c r="AI179" i="30"/>
  <c r="BC178" i="30"/>
  <c r="AM179" i="30"/>
  <c r="AU178" i="30"/>
  <c r="AK179" i="30"/>
  <c r="BA178" i="30"/>
  <c r="AS178" i="30"/>
  <c r="AL80" i="30"/>
  <c r="AT79" i="30"/>
  <c r="BB79" i="30"/>
  <c r="AZ178" i="30"/>
  <c r="AJ179" i="30"/>
  <c r="AR178" i="30"/>
  <c r="AF79" i="29"/>
  <c r="AN78" i="29"/>
  <c r="AV78" i="29"/>
  <c r="AH180" i="29"/>
  <c r="AP179" i="29"/>
  <c r="AX179" i="29"/>
  <c r="BC79" i="29"/>
  <c r="AM80" i="29"/>
  <c r="AU79" i="29"/>
  <c r="AQ178" i="29"/>
  <c r="AY178" i="29"/>
  <c r="AI179" i="29"/>
  <c r="AG181" i="29"/>
  <c r="AO180" i="29"/>
  <c r="AW180" i="29"/>
  <c r="AG79" i="29"/>
  <c r="AO78" i="29"/>
  <c r="AW78" i="29"/>
  <c r="BA78" i="29"/>
  <c r="AK79" i="29"/>
  <c r="AS78" i="29"/>
  <c r="BB78" i="29"/>
  <c r="AL79" i="29"/>
  <c r="AT78" i="29"/>
  <c r="AR178" i="29"/>
  <c r="AJ179" i="29"/>
  <c r="AZ178" i="29"/>
  <c r="AT178" i="29"/>
  <c r="BB178" i="29"/>
  <c r="AL179" i="29"/>
  <c r="AR78" i="29"/>
  <c r="AZ78" i="29"/>
  <c r="AJ79" i="29"/>
  <c r="AF179" i="29"/>
  <c r="AV178" i="29"/>
  <c r="AN178" i="29"/>
  <c r="BC197" i="29"/>
  <c r="AM198" i="29"/>
  <c r="AU197" i="29"/>
  <c r="AS179" i="29"/>
  <c r="BA179" i="29"/>
  <c r="AK180" i="29"/>
  <c r="AP78" i="29"/>
  <c r="AX78" i="29"/>
  <c r="AH79" i="29"/>
  <c r="AQ78" i="29"/>
  <c r="AY78" i="29"/>
  <c r="AI79" i="29"/>
  <c r="BC181" i="28"/>
  <c r="AU181" i="28"/>
  <c r="AG179" i="28"/>
  <c r="AO178" i="28"/>
  <c r="AW178" i="28"/>
  <c r="AS178" i="28"/>
  <c r="BA178" i="28"/>
  <c r="AK179" i="28"/>
  <c r="AY79" i="28"/>
  <c r="AI80" i="28"/>
  <c r="AQ79" i="28"/>
  <c r="AT178" i="28"/>
  <c r="BB178" i="28"/>
  <c r="AL179" i="28"/>
  <c r="AL81" i="28"/>
  <c r="AT80" i="28"/>
  <c r="BB80" i="28"/>
  <c r="AW78" i="28"/>
  <c r="AO78" i="28"/>
  <c r="AG79" i="28"/>
  <c r="AX79" i="28"/>
  <c r="AH80" i="28"/>
  <c r="AP79" i="28"/>
  <c r="AF180" i="28"/>
  <c r="AN179" i="28"/>
  <c r="AV179" i="28"/>
  <c r="AM95" i="28"/>
  <c r="AU94" i="28"/>
  <c r="BC94" i="28"/>
  <c r="AJ80" i="28"/>
  <c r="AZ79" i="28"/>
  <c r="AR79" i="28"/>
  <c r="AQ180" i="28"/>
  <c r="AY180" i="28"/>
  <c r="AI181" i="28"/>
  <c r="AR181" i="28"/>
  <c r="AZ181" i="28"/>
  <c r="AH179" i="28"/>
  <c r="AP178" i="28"/>
  <c r="AX178" i="28"/>
  <c r="AG61" i="16"/>
  <c r="AW60" i="16"/>
  <c r="AO60" i="16"/>
  <c r="AI62" i="16"/>
  <c r="AY61" i="16"/>
  <c r="AQ61" i="16"/>
  <c r="AX60" i="16"/>
  <c r="AH61" i="16"/>
  <c r="AP60" i="16"/>
  <c r="AJ62" i="16"/>
  <c r="AZ61" i="16"/>
  <c r="AR61" i="16"/>
  <c r="AL61" i="16"/>
  <c r="AT60" i="16"/>
  <c r="BB60" i="16"/>
  <c r="AS60" i="16"/>
  <c r="BA60" i="16"/>
  <c r="AK61" i="16"/>
  <c r="AF61" i="16"/>
  <c r="AN60" i="16"/>
  <c r="AV60" i="16"/>
  <c r="AU60" i="16"/>
  <c r="BC60" i="16"/>
  <c r="AM61" i="16"/>
  <c r="T48" i="15"/>
  <c r="AB48" i="15" s="1"/>
  <c r="W48" i="15"/>
  <c r="AE48" i="15" s="1"/>
  <c r="R48" i="15"/>
  <c r="Z48" i="15" s="1"/>
  <c r="V48" i="15"/>
  <c r="AD48" i="15" s="1"/>
  <c r="X48" i="15"/>
  <c r="AF48" i="15" s="1"/>
  <c r="S47" i="15"/>
  <c r="AA47" i="15" s="1"/>
  <c r="U47" i="15"/>
  <c r="AC47" i="15" s="1"/>
  <c r="Y48" i="15"/>
  <c r="AG48" i="15" s="1"/>
  <c r="AV79" i="28" l="1"/>
  <c r="AF80" i="28"/>
  <c r="AN79" i="28"/>
  <c r="AF80" i="31"/>
  <c r="AN79" i="31"/>
  <c r="AV79" i="31"/>
  <c r="AD80" i="37"/>
  <c r="V81" i="37"/>
  <c r="Y79" i="37"/>
  <c r="AG78" i="37"/>
  <c r="AF79" i="37"/>
  <c r="X80" i="37"/>
  <c r="AE78" i="37"/>
  <c r="W79" i="37"/>
  <c r="AB78" i="37"/>
  <c r="T79" i="37"/>
  <c r="U80" i="37"/>
  <c r="AC79" i="37"/>
  <c r="S80" i="37"/>
  <c r="AA79" i="37"/>
  <c r="R78" i="37"/>
  <c r="Z77" i="37"/>
  <c r="AW179" i="36"/>
  <c r="AG180" i="36"/>
  <c r="AO179" i="36"/>
  <c r="BC180" i="36"/>
  <c r="AM181" i="36"/>
  <c r="AU180" i="36"/>
  <c r="AM81" i="36"/>
  <c r="AU80" i="36"/>
  <c r="BC80" i="36"/>
  <c r="AX79" i="36"/>
  <c r="AH80" i="36"/>
  <c r="AP79" i="36"/>
  <c r="AQ180" i="36"/>
  <c r="AI181" i="36"/>
  <c r="AY180" i="36"/>
  <c r="BA80" i="36"/>
  <c r="AK81" i="36"/>
  <c r="AS80" i="36"/>
  <c r="AY80" i="36"/>
  <c r="AI81" i="36"/>
  <c r="AQ80" i="36"/>
  <c r="AH180" i="36"/>
  <c r="AP179" i="36"/>
  <c r="AX179" i="36"/>
  <c r="AF180" i="36"/>
  <c r="AV179" i="36"/>
  <c r="AN179" i="36"/>
  <c r="AO79" i="36"/>
  <c r="AW79" i="36"/>
  <c r="AG80" i="36"/>
  <c r="AN79" i="36"/>
  <c r="AV79" i="36"/>
  <c r="AF80" i="36"/>
  <c r="AT179" i="36"/>
  <c r="AL180" i="36"/>
  <c r="BB179" i="36"/>
  <c r="AS179" i="36"/>
  <c r="AK180" i="36"/>
  <c r="BA179" i="36"/>
  <c r="AR185" i="36"/>
  <c r="AZ185" i="36"/>
  <c r="AJ186" i="36"/>
  <c r="AZ80" i="36"/>
  <c r="AJ81" i="36"/>
  <c r="AR80" i="36"/>
  <c r="AL80" i="36"/>
  <c r="AT79" i="36"/>
  <c r="BB79" i="36"/>
  <c r="AP180" i="35"/>
  <c r="AH181" i="35"/>
  <c r="AX180" i="35"/>
  <c r="BC181" i="35"/>
  <c r="AM182" i="35"/>
  <c r="AU181" i="35"/>
  <c r="AT80" i="35"/>
  <c r="AL81" i="35"/>
  <c r="BB80" i="35"/>
  <c r="AF81" i="35"/>
  <c r="AV80" i="35"/>
  <c r="AN80" i="35"/>
  <c r="AG80" i="35"/>
  <c r="AO79" i="35"/>
  <c r="AW79" i="35"/>
  <c r="AQ199" i="35"/>
  <c r="AI200" i="35"/>
  <c r="AY199" i="35"/>
  <c r="BA180" i="35"/>
  <c r="AK181" i="35"/>
  <c r="AS180" i="35"/>
  <c r="AH81" i="35"/>
  <c r="AP80" i="35"/>
  <c r="AX80" i="35"/>
  <c r="AZ79" i="35"/>
  <c r="AJ80" i="35"/>
  <c r="AR79" i="35"/>
  <c r="AZ180" i="35"/>
  <c r="AJ181" i="35"/>
  <c r="AR180" i="35"/>
  <c r="AN180" i="35"/>
  <c r="AF181" i="35"/>
  <c r="AV180" i="35"/>
  <c r="AS80" i="35"/>
  <c r="AK81" i="35"/>
  <c r="BA80" i="35"/>
  <c r="AY80" i="35"/>
  <c r="AQ80" i="35"/>
  <c r="AI81" i="35"/>
  <c r="AW180" i="35"/>
  <c r="AG181" i="35"/>
  <c r="AO180" i="35"/>
  <c r="BC79" i="35"/>
  <c r="AM80" i="35"/>
  <c r="AU79" i="35"/>
  <c r="BB180" i="35"/>
  <c r="AL181" i="35"/>
  <c r="AT180" i="35"/>
  <c r="AI80" i="34"/>
  <c r="AQ79" i="34"/>
  <c r="AY79" i="34"/>
  <c r="AL81" i="34"/>
  <c r="BB80" i="34"/>
  <c r="AT80" i="34"/>
  <c r="AQ181" i="34"/>
  <c r="AY181" i="34"/>
  <c r="AI182" i="34"/>
  <c r="AX80" i="34"/>
  <c r="AP80" i="34"/>
  <c r="AH81" i="34"/>
  <c r="AG197" i="34"/>
  <c r="AW196" i="34"/>
  <c r="AO196" i="34"/>
  <c r="AP213" i="34"/>
  <c r="AH214" i="34"/>
  <c r="AX213" i="34"/>
  <c r="AZ80" i="34"/>
  <c r="AJ81" i="34"/>
  <c r="AR80" i="34"/>
  <c r="AN80" i="34"/>
  <c r="AF81" i="34"/>
  <c r="AV80" i="34"/>
  <c r="AF182" i="34"/>
  <c r="AN181" i="34"/>
  <c r="AV181" i="34"/>
  <c r="AW79" i="34"/>
  <c r="AG80" i="34"/>
  <c r="AO79" i="34"/>
  <c r="BB181" i="34"/>
  <c r="AT181" i="34"/>
  <c r="AL182" i="34"/>
  <c r="BC182" i="34"/>
  <c r="AU182" i="34"/>
  <c r="AM183" i="34"/>
  <c r="AS181" i="34"/>
  <c r="BA181" i="34"/>
  <c r="AK182" i="34"/>
  <c r="AR181" i="34"/>
  <c r="AJ182" i="34"/>
  <c r="AZ181" i="34"/>
  <c r="AK83" i="34"/>
  <c r="BA82" i="34"/>
  <c r="AS82" i="34"/>
  <c r="BC80" i="34"/>
  <c r="AU80" i="34"/>
  <c r="AM81" i="34"/>
  <c r="AG80" i="33"/>
  <c r="AO79" i="33"/>
  <c r="AW79" i="33"/>
  <c r="AK180" i="33"/>
  <c r="AS179" i="33"/>
  <c r="BA179" i="33"/>
  <c r="AH180" i="33"/>
  <c r="AX179" i="33"/>
  <c r="AP179" i="33"/>
  <c r="AV180" i="33"/>
  <c r="AF181" i="33"/>
  <c r="AN180" i="33"/>
  <c r="AI81" i="33"/>
  <c r="AQ80" i="33"/>
  <c r="AY80" i="33"/>
  <c r="AH80" i="33"/>
  <c r="AP79" i="33"/>
  <c r="AX79" i="33"/>
  <c r="AV79" i="33"/>
  <c r="AF80" i="33"/>
  <c r="AN79" i="33"/>
  <c r="AS80" i="33"/>
  <c r="BA80" i="33"/>
  <c r="AK81" i="33"/>
  <c r="AT80" i="33"/>
  <c r="BB80" i="33"/>
  <c r="AL81" i="33"/>
  <c r="AT180" i="33"/>
  <c r="AL181" i="33"/>
  <c r="BB180" i="33"/>
  <c r="AU80" i="33"/>
  <c r="BC80" i="33"/>
  <c r="AM81" i="33"/>
  <c r="AM180" i="33"/>
  <c r="AU179" i="33"/>
  <c r="BC179" i="33"/>
  <c r="AI180" i="33"/>
  <c r="AQ179" i="33"/>
  <c r="AY179" i="33"/>
  <c r="AW179" i="33"/>
  <c r="AG180" i="33"/>
  <c r="AO179" i="33"/>
  <c r="AJ80" i="33"/>
  <c r="AR79" i="33"/>
  <c r="AZ79" i="33"/>
  <c r="AJ180" i="33"/>
  <c r="AR179" i="33"/>
  <c r="AZ179" i="33"/>
  <c r="AJ181" i="32"/>
  <c r="AZ180" i="32"/>
  <c r="AR180" i="32"/>
  <c r="AG180" i="32"/>
  <c r="AO179" i="32"/>
  <c r="AW179" i="32"/>
  <c r="AN80" i="32"/>
  <c r="AV80" i="32"/>
  <c r="AF81" i="32"/>
  <c r="AV179" i="32"/>
  <c r="AF180" i="32"/>
  <c r="AN179" i="32"/>
  <c r="AI182" i="32"/>
  <c r="AQ181" i="32"/>
  <c r="AY181" i="32"/>
  <c r="AY80" i="32"/>
  <c r="AI81" i="32"/>
  <c r="AQ80" i="32"/>
  <c r="AK80" i="32"/>
  <c r="AS79" i="32"/>
  <c r="BA79" i="32"/>
  <c r="AX80" i="32"/>
  <c r="AH81" i="32"/>
  <c r="AP80" i="32"/>
  <c r="AL82" i="32"/>
  <c r="AT81" i="32"/>
  <c r="BB81" i="32"/>
  <c r="AU180" i="32"/>
  <c r="AM181" i="32"/>
  <c r="BC180" i="32"/>
  <c r="AM80" i="32"/>
  <c r="AU79" i="32"/>
  <c r="BC79" i="32"/>
  <c r="AH180" i="32"/>
  <c r="AP179" i="32"/>
  <c r="AX179" i="32"/>
  <c r="AZ80" i="32"/>
  <c r="AJ81" i="32"/>
  <c r="AR80" i="32"/>
  <c r="AL180" i="32"/>
  <c r="AT179" i="32"/>
  <c r="BB179" i="32"/>
  <c r="AW80" i="32"/>
  <c r="AG81" i="32"/>
  <c r="AO80" i="32"/>
  <c r="AS180" i="32"/>
  <c r="BA180" i="32"/>
  <c r="AK181" i="32"/>
  <c r="AH94" i="31"/>
  <c r="AP93" i="31"/>
  <c r="AX93" i="31"/>
  <c r="AP180" i="31"/>
  <c r="AX180" i="31"/>
  <c r="AH181" i="31"/>
  <c r="BA179" i="31"/>
  <c r="AK180" i="31"/>
  <c r="AS179" i="31"/>
  <c r="BC179" i="31"/>
  <c r="AM180" i="31"/>
  <c r="AU179" i="31"/>
  <c r="AQ180" i="31"/>
  <c r="AY180" i="31"/>
  <c r="AI181" i="31"/>
  <c r="AF180" i="31"/>
  <c r="AN179" i="31"/>
  <c r="AV179" i="31"/>
  <c r="AG81" i="31"/>
  <c r="AO80" i="31"/>
  <c r="AW80" i="31"/>
  <c r="AR180" i="31"/>
  <c r="AZ180" i="31"/>
  <c r="AJ181" i="31"/>
  <c r="AO179" i="31"/>
  <c r="AW179" i="31"/>
  <c r="AG180" i="31"/>
  <c r="AR81" i="31"/>
  <c r="AZ81" i="31"/>
  <c r="AJ82" i="31"/>
  <c r="AT81" i="31"/>
  <c r="AL82" i="31"/>
  <c r="BB81" i="31"/>
  <c r="AU81" i="31"/>
  <c r="BC81" i="31"/>
  <c r="AM82" i="31"/>
  <c r="BB181" i="31"/>
  <c r="AL182" i="31"/>
  <c r="AT181" i="31"/>
  <c r="BA101" i="31"/>
  <c r="AK102" i="31"/>
  <c r="AS101" i="31"/>
  <c r="AI82" i="31"/>
  <c r="AQ81" i="31"/>
  <c r="AY81" i="31"/>
  <c r="AQ179" i="30"/>
  <c r="AI180" i="30"/>
  <c r="AY179" i="30"/>
  <c r="AW181" i="30"/>
  <c r="AG182" i="30"/>
  <c r="AO181" i="30"/>
  <c r="AJ180" i="30"/>
  <c r="AR179" i="30"/>
  <c r="AZ179" i="30"/>
  <c r="AV181" i="30"/>
  <c r="AN181" i="30"/>
  <c r="AF182" i="30"/>
  <c r="AX181" i="30"/>
  <c r="AH182" i="30"/>
  <c r="AP181" i="30"/>
  <c r="AL81" i="30"/>
  <c r="BB80" i="30"/>
  <c r="AT80" i="30"/>
  <c r="AL180" i="30"/>
  <c r="AT179" i="30"/>
  <c r="BB179" i="30"/>
  <c r="AQ80" i="30"/>
  <c r="AY80" i="30"/>
  <c r="AI81" i="30"/>
  <c r="AX80" i="30"/>
  <c r="AH81" i="30"/>
  <c r="AP80" i="30"/>
  <c r="BC179" i="30"/>
  <c r="AU179" i="30"/>
  <c r="AM180" i="30"/>
  <c r="AW79" i="30"/>
  <c r="AG80" i="30"/>
  <c r="AO79" i="30"/>
  <c r="AF80" i="30"/>
  <c r="AN79" i="30"/>
  <c r="AV79" i="30"/>
  <c r="AJ81" i="30"/>
  <c r="AZ80" i="30"/>
  <c r="AR80" i="30"/>
  <c r="AK180" i="30"/>
  <c r="AS179" i="30"/>
  <c r="BA179" i="30"/>
  <c r="BC79" i="30"/>
  <c r="AM80" i="30"/>
  <c r="AU79" i="30"/>
  <c r="AK81" i="30"/>
  <c r="BA80" i="30"/>
  <c r="AS80" i="30"/>
  <c r="BB79" i="29"/>
  <c r="AT79" i="29"/>
  <c r="AL80" i="29"/>
  <c r="AF180" i="29"/>
  <c r="AV179" i="29"/>
  <c r="AN179" i="29"/>
  <c r="AR79" i="29"/>
  <c r="AZ79" i="29"/>
  <c r="AJ80" i="29"/>
  <c r="AU80" i="29"/>
  <c r="BC80" i="29"/>
  <c r="AM81" i="29"/>
  <c r="AQ179" i="29"/>
  <c r="AY179" i="29"/>
  <c r="AI180" i="29"/>
  <c r="AS79" i="29"/>
  <c r="BA79" i="29"/>
  <c r="AK80" i="29"/>
  <c r="AT179" i="29"/>
  <c r="BB179" i="29"/>
  <c r="AL180" i="29"/>
  <c r="AI80" i="29"/>
  <c r="AQ79" i="29"/>
  <c r="AY79" i="29"/>
  <c r="AP79" i="29"/>
  <c r="AH80" i="29"/>
  <c r="AX79" i="29"/>
  <c r="AS180" i="29"/>
  <c r="BA180" i="29"/>
  <c r="AK181" i="29"/>
  <c r="AG80" i="29"/>
  <c r="AO79" i="29"/>
  <c r="AW79" i="29"/>
  <c r="AH181" i="29"/>
  <c r="AP180" i="29"/>
  <c r="AX180" i="29"/>
  <c r="BC198" i="29"/>
  <c r="AU198" i="29"/>
  <c r="AM199" i="29"/>
  <c r="AR179" i="29"/>
  <c r="AZ179" i="29"/>
  <c r="AJ180" i="29"/>
  <c r="AG182" i="29"/>
  <c r="AO181" i="29"/>
  <c r="AW181" i="29"/>
  <c r="AF80" i="29"/>
  <c r="AN79" i="29"/>
  <c r="AV79" i="29"/>
  <c r="AY80" i="28"/>
  <c r="AI81" i="28"/>
  <c r="AQ80" i="28"/>
  <c r="AS179" i="28"/>
  <c r="BA179" i="28"/>
  <c r="AK180" i="28"/>
  <c r="AG180" i="28"/>
  <c r="AO179" i="28"/>
  <c r="AW179" i="28"/>
  <c r="AH180" i="28"/>
  <c r="AP179" i="28"/>
  <c r="AX179" i="28"/>
  <c r="AJ81" i="28"/>
  <c r="AZ80" i="28"/>
  <c r="AR80" i="28"/>
  <c r="AW79" i="28"/>
  <c r="AO79" i="28"/>
  <c r="AG80" i="28"/>
  <c r="AR182" i="28"/>
  <c r="AZ182" i="28"/>
  <c r="AJ183" i="28"/>
  <c r="AM96" i="28"/>
  <c r="AU95" i="28"/>
  <c r="BC95" i="28"/>
  <c r="AL82" i="28"/>
  <c r="AT81" i="28"/>
  <c r="BB81" i="28"/>
  <c r="AQ181" i="28"/>
  <c r="AY181" i="28"/>
  <c r="AT179" i="28"/>
  <c r="BB179" i="28"/>
  <c r="AL180" i="28"/>
  <c r="BC182" i="28"/>
  <c r="AM183" i="28"/>
  <c r="AU182" i="28"/>
  <c r="AX80" i="28"/>
  <c r="AH81" i="28"/>
  <c r="AP80" i="28"/>
  <c r="AF181" i="28"/>
  <c r="AN180" i="28"/>
  <c r="AV180" i="28"/>
  <c r="AF62" i="16"/>
  <c r="AN61" i="16"/>
  <c r="AV61" i="16"/>
  <c r="AS61" i="16"/>
  <c r="BA61" i="16"/>
  <c r="AK62" i="16"/>
  <c r="AI63" i="16"/>
  <c r="AY62" i="16"/>
  <c r="AQ62" i="16"/>
  <c r="AU61" i="16"/>
  <c r="BC61" i="16"/>
  <c r="AM62" i="16"/>
  <c r="AJ63" i="16"/>
  <c r="AZ62" i="16"/>
  <c r="AR62" i="16"/>
  <c r="AX61" i="16"/>
  <c r="AP61" i="16"/>
  <c r="AH62" i="16"/>
  <c r="AL62" i="16"/>
  <c r="BB61" i="16"/>
  <c r="AT61" i="16"/>
  <c r="AO61" i="16"/>
  <c r="AW61" i="16"/>
  <c r="AG62" i="16"/>
  <c r="Y49" i="15"/>
  <c r="AG49" i="15" s="1"/>
  <c r="V49" i="15"/>
  <c r="AD49" i="15" s="1"/>
  <c r="U48" i="15"/>
  <c r="AC48" i="15" s="1"/>
  <c r="R49" i="15"/>
  <c r="Z49" i="15" s="1"/>
  <c r="S48" i="15"/>
  <c r="AA48" i="15" s="1"/>
  <c r="W49" i="15"/>
  <c r="AE49" i="15" s="1"/>
  <c r="X49" i="15"/>
  <c r="AF49" i="15" s="1"/>
  <c r="T49" i="15"/>
  <c r="AB49" i="15" s="1"/>
  <c r="AN80" i="31" l="1"/>
  <c r="AF81" i="31"/>
  <c r="AV80" i="31"/>
  <c r="AV80" i="28"/>
  <c r="AF81" i="28"/>
  <c r="AN80" i="28"/>
  <c r="AC80" i="37"/>
  <c r="U81" i="37"/>
  <c r="AB79" i="37"/>
  <c r="T80" i="37"/>
  <c r="AE79" i="37"/>
  <c r="W80" i="37"/>
  <c r="AF80" i="37"/>
  <c r="X81" i="37"/>
  <c r="Z78" i="37"/>
  <c r="R79" i="37"/>
  <c r="Y80" i="37"/>
  <c r="AG79" i="37"/>
  <c r="V82" i="37"/>
  <c r="AD81" i="37"/>
  <c r="S81" i="37"/>
  <c r="AA80" i="37"/>
  <c r="AL81" i="36"/>
  <c r="AT80" i="36"/>
  <c r="BB80" i="36"/>
  <c r="AH181" i="36"/>
  <c r="AP180" i="36"/>
  <c r="AX180" i="36"/>
  <c r="AN80" i="36"/>
  <c r="AV80" i="36"/>
  <c r="AF81" i="36"/>
  <c r="AZ81" i="36"/>
  <c r="AJ82" i="36"/>
  <c r="AR81" i="36"/>
  <c r="AY81" i="36"/>
  <c r="AI82" i="36"/>
  <c r="AQ81" i="36"/>
  <c r="AM82" i="36"/>
  <c r="AU81" i="36"/>
  <c r="BC81" i="36"/>
  <c r="AR186" i="36"/>
  <c r="AJ187" i="36"/>
  <c r="AZ186" i="36"/>
  <c r="AO80" i="36"/>
  <c r="AW80" i="36"/>
  <c r="AG81" i="36"/>
  <c r="BA81" i="36"/>
  <c r="AK82" i="36"/>
  <c r="AS81" i="36"/>
  <c r="BC181" i="36"/>
  <c r="AM182" i="36"/>
  <c r="AU181" i="36"/>
  <c r="AL181" i="36"/>
  <c r="BB180" i="36"/>
  <c r="AT180" i="36"/>
  <c r="AX80" i="36"/>
  <c r="AH81" i="36"/>
  <c r="AP80" i="36"/>
  <c r="AK181" i="36"/>
  <c r="BA180" i="36"/>
  <c r="AS180" i="36"/>
  <c r="AQ181" i="36"/>
  <c r="AI182" i="36"/>
  <c r="AY181" i="36"/>
  <c r="AW180" i="36"/>
  <c r="AG181" i="36"/>
  <c r="AO180" i="36"/>
  <c r="AF181" i="36"/>
  <c r="AV180" i="36"/>
  <c r="AN180" i="36"/>
  <c r="BB181" i="35"/>
  <c r="AT181" i="35"/>
  <c r="AL182" i="35"/>
  <c r="AS81" i="35"/>
  <c r="BA81" i="35"/>
  <c r="AK82" i="35"/>
  <c r="AF82" i="35"/>
  <c r="AV81" i="35"/>
  <c r="AN81" i="35"/>
  <c r="AT81" i="35"/>
  <c r="BB81" i="35"/>
  <c r="AL82" i="35"/>
  <c r="AN181" i="35"/>
  <c r="AF182" i="35"/>
  <c r="AV181" i="35"/>
  <c r="AW181" i="35"/>
  <c r="AG182" i="35"/>
  <c r="AO181" i="35"/>
  <c r="AZ181" i="35"/>
  <c r="AR181" i="35"/>
  <c r="AJ182" i="35"/>
  <c r="AY200" i="35"/>
  <c r="AI201" i="35"/>
  <c r="AQ200" i="35"/>
  <c r="BC182" i="35"/>
  <c r="AM183" i="35"/>
  <c r="AU182" i="35"/>
  <c r="AM81" i="35"/>
  <c r="AU80" i="35"/>
  <c r="BC80" i="35"/>
  <c r="AY81" i="35"/>
  <c r="AQ81" i="35"/>
  <c r="AI82" i="35"/>
  <c r="AR80" i="35"/>
  <c r="AJ81" i="35"/>
  <c r="AZ80" i="35"/>
  <c r="AH182" i="35"/>
  <c r="AP181" i="35"/>
  <c r="AX181" i="35"/>
  <c r="AH82" i="35"/>
  <c r="AX81" i="35"/>
  <c r="AP81" i="35"/>
  <c r="AS181" i="35"/>
  <c r="BA181" i="35"/>
  <c r="AK182" i="35"/>
  <c r="AG81" i="35"/>
  <c r="AO80" i="35"/>
  <c r="AW80" i="35"/>
  <c r="AU183" i="34"/>
  <c r="BC183" i="34"/>
  <c r="AM184" i="34"/>
  <c r="AX81" i="34"/>
  <c r="AH82" i="34"/>
  <c r="AP81" i="34"/>
  <c r="AT182" i="34"/>
  <c r="AL183" i="34"/>
  <c r="BB182" i="34"/>
  <c r="AI183" i="34"/>
  <c r="AQ182" i="34"/>
  <c r="AY182" i="34"/>
  <c r="AM82" i="34"/>
  <c r="AU81" i="34"/>
  <c r="BC81" i="34"/>
  <c r="AZ81" i="34"/>
  <c r="AJ82" i="34"/>
  <c r="AR81" i="34"/>
  <c r="AN81" i="34"/>
  <c r="AV81" i="34"/>
  <c r="AF82" i="34"/>
  <c r="AK84" i="34"/>
  <c r="BA83" i="34"/>
  <c r="AS83" i="34"/>
  <c r="AR182" i="34"/>
  <c r="AZ182" i="34"/>
  <c r="AJ183" i="34"/>
  <c r="AW80" i="34"/>
  <c r="AG81" i="34"/>
  <c r="AO80" i="34"/>
  <c r="AH215" i="34"/>
  <c r="AP214" i="34"/>
  <c r="AX214" i="34"/>
  <c r="AL82" i="34"/>
  <c r="AT81" i="34"/>
  <c r="BB81" i="34"/>
  <c r="AS182" i="34"/>
  <c r="BA182" i="34"/>
  <c r="AK183" i="34"/>
  <c r="AF183" i="34"/>
  <c r="AN182" i="34"/>
  <c r="AV182" i="34"/>
  <c r="AG198" i="34"/>
  <c r="AO197" i="34"/>
  <c r="AW197" i="34"/>
  <c r="AY80" i="34"/>
  <c r="AQ80" i="34"/>
  <c r="AI81" i="34"/>
  <c r="AS81" i="33"/>
  <c r="BA81" i="33"/>
  <c r="AK82" i="33"/>
  <c r="AF182" i="33"/>
  <c r="AN181" i="33"/>
  <c r="AV181" i="33"/>
  <c r="AZ180" i="33"/>
  <c r="AJ181" i="33"/>
  <c r="AR180" i="33"/>
  <c r="AM181" i="33"/>
  <c r="AU180" i="33"/>
  <c r="BC180" i="33"/>
  <c r="AV80" i="33"/>
  <c r="AF81" i="33"/>
  <c r="AN80" i="33"/>
  <c r="AJ81" i="33"/>
  <c r="AR80" i="33"/>
  <c r="AZ80" i="33"/>
  <c r="AH181" i="33"/>
  <c r="AX180" i="33"/>
  <c r="AP180" i="33"/>
  <c r="AG181" i="33"/>
  <c r="AW180" i="33"/>
  <c r="AO180" i="33"/>
  <c r="AT181" i="33"/>
  <c r="BB181" i="33"/>
  <c r="AL182" i="33"/>
  <c r="AU81" i="33"/>
  <c r="BC81" i="33"/>
  <c r="AM82" i="33"/>
  <c r="AH81" i="33"/>
  <c r="AP80" i="33"/>
  <c r="AX80" i="33"/>
  <c r="AK181" i="33"/>
  <c r="AS180" i="33"/>
  <c r="BA180" i="33"/>
  <c r="AT81" i="33"/>
  <c r="BB81" i="33"/>
  <c r="AL82" i="33"/>
  <c r="AY180" i="33"/>
  <c r="AI181" i="33"/>
  <c r="AQ180" i="33"/>
  <c r="AI82" i="33"/>
  <c r="AQ81" i="33"/>
  <c r="AY81" i="33"/>
  <c r="AG81" i="33"/>
  <c r="AO80" i="33"/>
  <c r="AW80" i="33"/>
  <c r="AV180" i="32"/>
  <c r="AF181" i="32"/>
  <c r="AN180" i="32"/>
  <c r="AX180" i="32"/>
  <c r="AH181" i="32"/>
  <c r="AP180" i="32"/>
  <c r="AM81" i="32"/>
  <c r="AU80" i="32"/>
  <c r="BC80" i="32"/>
  <c r="AK81" i="32"/>
  <c r="AS80" i="32"/>
  <c r="BA80" i="32"/>
  <c r="AN81" i="32"/>
  <c r="AV81" i="32"/>
  <c r="AF82" i="32"/>
  <c r="AW81" i="32"/>
  <c r="AG82" i="32"/>
  <c r="AO81" i="32"/>
  <c r="AU181" i="32"/>
  <c r="BC181" i="32"/>
  <c r="AM182" i="32"/>
  <c r="AT180" i="32"/>
  <c r="AL181" i="32"/>
  <c r="BB180" i="32"/>
  <c r="AG181" i="32"/>
  <c r="AW180" i="32"/>
  <c r="AO180" i="32"/>
  <c r="AS181" i="32"/>
  <c r="AK182" i="32"/>
  <c r="BA181" i="32"/>
  <c r="AX81" i="32"/>
  <c r="AH82" i="32"/>
  <c r="AP81" i="32"/>
  <c r="AY81" i="32"/>
  <c r="AI82" i="32"/>
  <c r="AQ81" i="32"/>
  <c r="AZ81" i="32"/>
  <c r="AJ82" i="32"/>
  <c r="AR81" i="32"/>
  <c r="AL83" i="32"/>
  <c r="AT82" i="32"/>
  <c r="BB82" i="32"/>
  <c r="AI183" i="32"/>
  <c r="AQ182" i="32"/>
  <c r="AY182" i="32"/>
  <c r="AJ182" i="32"/>
  <c r="AR181" i="32"/>
  <c r="AZ181" i="32"/>
  <c r="AI83" i="31"/>
  <c r="AQ82" i="31"/>
  <c r="AY82" i="31"/>
  <c r="AR82" i="31"/>
  <c r="AZ82" i="31"/>
  <c r="AJ83" i="31"/>
  <c r="BA102" i="31"/>
  <c r="AK103" i="31"/>
  <c r="AS102" i="31"/>
  <c r="BA180" i="31"/>
  <c r="AK181" i="31"/>
  <c r="AS180" i="31"/>
  <c r="BC180" i="31"/>
  <c r="AM181" i="31"/>
  <c r="AU180" i="31"/>
  <c r="AG82" i="31"/>
  <c r="AO81" i="31"/>
  <c r="AW81" i="31"/>
  <c r="AP181" i="31"/>
  <c r="AX181" i="31"/>
  <c r="AH182" i="31"/>
  <c r="AF181" i="31"/>
  <c r="AN180" i="31"/>
  <c r="AV180" i="31"/>
  <c r="AT82" i="31"/>
  <c r="AL83" i="31"/>
  <c r="BB82" i="31"/>
  <c r="AU82" i="31"/>
  <c r="BC82" i="31"/>
  <c r="AM83" i="31"/>
  <c r="AO180" i="31"/>
  <c r="AW180" i="31"/>
  <c r="AG181" i="31"/>
  <c r="AQ181" i="31"/>
  <c r="AY181" i="31"/>
  <c r="AI182" i="31"/>
  <c r="BB182" i="31"/>
  <c r="AL183" i="31"/>
  <c r="AT182" i="31"/>
  <c r="AR181" i="31"/>
  <c r="AZ181" i="31"/>
  <c r="AJ182" i="31"/>
  <c r="AH95" i="31"/>
  <c r="AP94" i="31"/>
  <c r="AX94" i="31"/>
  <c r="AK82" i="30"/>
  <c r="AS81" i="30"/>
  <c r="BA81" i="30"/>
  <c r="AQ81" i="30"/>
  <c r="AI82" i="30"/>
  <c r="AY81" i="30"/>
  <c r="AW182" i="30"/>
  <c r="AG183" i="30"/>
  <c r="AO182" i="30"/>
  <c r="AK181" i="30"/>
  <c r="BA180" i="30"/>
  <c r="AS180" i="30"/>
  <c r="AL82" i="30"/>
  <c r="AT81" i="30"/>
  <c r="BB81" i="30"/>
  <c r="AF183" i="30"/>
  <c r="AN182" i="30"/>
  <c r="AV182" i="30"/>
  <c r="AV80" i="30"/>
  <c r="AF81" i="30"/>
  <c r="AN80" i="30"/>
  <c r="BC80" i="30"/>
  <c r="AU80" i="30"/>
  <c r="AM81" i="30"/>
  <c r="AZ180" i="30"/>
  <c r="AJ181" i="30"/>
  <c r="AR180" i="30"/>
  <c r="AL181" i="30"/>
  <c r="BB180" i="30"/>
  <c r="AT180" i="30"/>
  <c r="AX81" i="30"/>
  <c r="AP81" i="30"/>
  <c r="AH82" i="30"/>
  <c r="AX182" i="30"/>
  <c r="AH183" i="30"/>
  <c r="AP182" i="30"/>
  <c r="AQ180" i="30"/>
  <c r="AY180" i="30"/>
  <c r="AI181" i="30"/>
  <c r="AW80" i="30"/>
  <c r="AG81" i="30"/>
  <c r="AO80" i="30"/>
  <c r="BC180" i="30"/>
  <c r="AM181" i="30"/>
  <c r="AU180" i="30"/>
  <c r="AJ82" i="30"/>
  <c r="AR81" i="30"/>
  <c r="AZ81" i="30"/>
  <c r="AV80" i="29"/>
  <c r="AF81" i="29"/>
  <c r="AN80" i="29"/>
  <c r="AM82" i="29"/>
  <c r="AU81" i="29"/>
  <c r="BC81" i="29"/>
  <c r="AI81" i="29"/>
  <c r="AQ80" i="29"/>
  <c r="AY80" i="29"/>
  <c r="AT180" i="29"/>
  <c r="BB180" i="29"/>
  <c r="AL181" i="29"/>
  <c r="AG183" i="29"/>
  <c r="AO182" i="29"/>
  <c r="AW182" i="29"/>
  <c r="AS181" i="29"/>
  <c r="BA181" i="29"/>
  <c r="AK182" i="29"/>
  <c r="AJ81" i="29"/>
  <c r="AR80" i="29"/>
  <c r="AZ80" i="29"/>
  <c r="AK81" i="29"/>
  <c r="AS80" i="29"/>
  <c r="BA80" i="29"/>
  <c r="AQ180" i="29"/>
  <c r="AY180" i="29"/>
  <c r="AI181" i="29"/>
  <c r="BB80" i="29"/>
  <c r="AT80" i="29"/>
  <c r="AL81" i="29"/>
  <c r="AH182" i="29"/>
  <c r="AP181" i="29"/>
  <c r="AX181" i="29"/>
  <c r="AG81" i="29"/>
  <c r="AO80" i="29"/>
  <c r="AW80" i="29"/>
  <c r="AR180" i="29"/>
  <c r="AZ180" i="29"/>
  <c r="AJ181" i="29"/>
  <c r="AF181" i="29"/>
  <c r="AN180" i="29"/>
  <c r="AV180" i="29"/>
  <c r="BC199" i="29"/>
  <c r="AM200" i="29"/>
  <c r="AU199" i="29"/>
  <c r="AP80" i="29"/>
  <c r="AH81" i="29"/>
  <c r="AX80" i="29"/>
  <c r="AT180" i="28"/>
  <c r="BB180" i="28"/>
  <c r="AL181" i="28"/>
  <c r="AX81" i="28"/>
  <c r="AH82" i="28"/>
  <c r="AP81" i="28"/>
  <c r="AY81" i="28"/>
  <c r="AI82" i="28"/>
  <c r="AQ81" i="28"/>
  <c r="AW80" i="28"/>
  <c r="AG81" i="28"/>
  <c r="AO80" i="28"/>
  <c r="AN181" i="28"/>
  <c r="AV181" i="28"/>
  <c r="AL83" i="28"/>
  <c r="AT82" i="28"/>
  <c r="BB82" i="28"/>
  <c r="AJ82" i="28"/>
  <c r="AR81" i="28"/>
  <c r="AZ81" i="28"/>
  <c r="AR183" i="28"/>
  <c r="AZ183" i="28"/>
  <c r="AJ184" i="28"/>
  <c r="AG181" i="28"/>
  <c r="AO180" i="28"/>
  <c r="AW180" i="28"/>
  <c r="AQ182" i="28"/>
  <c r="AY182" i="28"/>
  <c r="AI183" i="28"/>
  <c r="BC183" i="28"/>
  <c r="AM184" i="28"/>
  <c r="AU183" i="28"/>
  <c r="AS180" i="28"/>
  <c r="BA180" i="28"/>
  <c r="AK181" i="28"/>
  <c r="AM97" i="28"/>
  <c r="AU96" i="28"/>
  <c r="BC96" i="28"/>
  <c r="AH181" i="28"/>
  <c r="AP180" i="28"/>
  <c r="AX180" i="28"/>
  <c r="AG63" i="16"/>
  <c r="AW62" i="16"/>
  <c r="AO62" i="16"/>
  <c r="AI64" i="16"/>
  <c r="AY63" i="16"/>
  <c r="AQ63" i="16"/>
  <c r="AU62" i="16"/>
  <c r="BC62" i="16"/>
  <c r="AM63" i="16"/>
  <c r="AL63" i="16"/>
  <c r="BB62" i="16"/>
  <c r="AT62" i="16"/>
  <c r="AX62" i="16"/>
  <c r="AP62" i="16"/>
  <c r="AH63" i="16"/>
  <c r="AS62" i="16"/>
  <c r="BA62" i="16"/>
  <c r="AK63" i="16"/>
  <c r="AJ64" i="16"/>
  <c r="AZ63" i="16"/>
  <c r="AR63" i="16"/>
  <c r="AV62" i="16"/>
  <c r="AN62" i="16"/>
  <c r="AF63" i="16"/>
  <c r="T50" i="15"/>
  <c r="AB50" i="15" s="1"/>
  <c r="R50" i="15"/>
  <c r="Z50" i="15" s="1"/>
  <c r="X50" i="15"/>
  <c r="AF50" i="15" s="1"/>
  <c r="U49" i="15"/>
  <c r="AC49" i="15" s="1"/>
  <c r="W50" i="15"/>
  <c r="AE50" i="15" s="1"/>
  <c r="V50" i="15"/>
  <c r="AD50" i="15" s="1"/>
  <c r="S49" i="15"/>
  <c r="AA49" i="15" s="1"/>
  <c r="Y50" i="15"/>
  <c r="AG50" i="15" s="1"/>
  <c r="AF82" i="28" l="1"/>
  <c r="AV81" i="28"/>
  <c r="AN81" i="28"/>
  <c r="AF82" i="31"/>
  <c r="AN81" i="31"/>
  <c r="AV81" i="31"/>
  <c r="Y81" i="37"/>
  <c r="AG80" i="37"/>
  <c r="R80" i="37"/>
  <c r="Z79" i="37"/>
  <c r="AF81" i="37"/>
  <c r="X82" i="37"/>
  <c r="W81" i="37"/>
  <c r="AE80" i="37"/>
  <c r="AB80" i="37"/>
  <c r="T81" i="37"/>
  <c r="AA81" i="37"/>
  <c r="S82" i="37"/>
  <c r="AC81" i="37"/>
  <c r="U82" i="37"/>
  <c r="V83" i="37"/>
  <c r="AD82" i="37"/>
  <c r="AF182" i="36"/>
  <c r="AV181" i="36"/>
  <c r="AN181" i="36"/>
  <c r="AN81" i="36"/>
  <c r="AV81" i="36"/>
  <c r="AF82" i="36"/>
  <c r="AZ82" i="36"/>
  <c r="AJ83" i="36"/>
  <c r="AR82" i="36"/>
  <c r="AG182" i="36"/>
  <c r="AW181" i="36"/>
  <c r="AO181" i="36"/>
  <c r="AR187" i="36"/>
  <c r="AZ187" i="36"/>
  <c r="AJ188" i="36"/>
  <c r="AO81" i="36"/>
  <c r="AW81" i="36"/>
  <c r="AG82" i="36"/>
  <c r="AL182" i="36"/>
  <c r="BB181" i="36"/>
  <c r="AT181" i="36"/>
  <c r="AQ182" i="36"/>
  <c r="AY182" i="36"/>
  <c r="AI183" i="36"/>
  <c r="BC182" i="36"/>
  <c r="AM183" i="36"/>
  <c r="AU182" i="36"/>
  <c r="AM83" i="36"/>
  <c r="AU82" i="36"/>
  <c r="BC82" i="36"/>
  <c r="AX181" i="36"/>
  <c r="AP181" i="36"/>
  <c r="AH182" i="36"/>
  <c r="AX81" i="36"/>
  <c r="AH82" i="36"/>
  <c r="AP81" i="36"/>
  <c r="BA82" i="36"/>
  <c r="AK83" i="36"/>
  <c r="AS82" i="36"/>
  <c r="AY82" i="36"/>
  <c r="AI83" i="36"/>
  <c r="AQ82" i="36"/>
  <c r="BA181" i="36"/>
  <c r="AK182" i="36"/>
  <c r="AS181" i="36"/>
  <c r="AL82" i="36"/>
  <c r="AT81" i="36"/>
  <c r="BB81" i="36"/>
  <c r="AZ81" i="35"/>
  <c r="AR81" i="35"/>
  <c r="AJ82" i="35"/>
  <c r="AY201" i="35"/>
  <c r="AI202" i="35"/>
  <c r="AQ201" i="35"/>
  <c r="AT82" i="35"/>
  <c r="AL83" i="35"/>
  <c r="BB82" i="35"/>
  <c r="AF83" i="35"/>
  <c r="AV82" i="35"/>
  <c r="AN82" i="35"/>
  <c r="AS182" i="35"/>
  <c r="BA182" i="35"/>
  <c r="AK183" i="35"/>
  <c r="AS82" i="35"/>
  <c r="AK83" i="35"/>
  <c r="BA82" i="35"/>
  <c r="AY82" i="35"/>
  <c r="AQ82" i="35"/>
  <c r="AI83" i="35"/>
  <c r="AW182" i="35"/>
  <c r="AG183" i="35"/>
  <c r="AO182" i="35"/>
  <c r="AG82" i="35"/>
  <c r="AW81" i="35"/>
  <c r="AO81" i="35"/>
  <c r="AZ182" i="35"/>
  <c r="AR182" i="35"/>
  <c r="AJ183" i="35"/>
  <c r="AL183" i="35"/>
  <c r="BB182" i="35"/>
  <c r="AT182" i="35"/>
  <c r="AM82" i="35"/>
  <c r="AU81" i="35"/>
  <c r="BC81" i="35"/>
  <c r="BC183" i="35"/>
  <c r="AM184" i="35"/>
  <c r="AU183" i="35"/>
  <c r="AN182" i="35"/>
  <c r="AV182" i="35"/>
  <c r="AF183" i="35"/>
  <c r="AH83" i="35"/>
  <c r="AP82" i="35"/>
  <c r="AX82" i="35"/>
  <c r="AX182" i="35"/>
  <c r="AH183" i="35"/>
  <c r="AP182" i="35"/>
  <c r="AY81" i="34"/>
  <c r="AI82" i="34"/>
  <c r="AQ81" i="34"/>
  <c r="AK85" i="34"/>
  <c r="AS84" i="34"/>
  <c r="BA84" i="34"/>
  <c r="AI184" i="34"/>
  <c r="AY183" i="34"/>
  <c r="AQ183" i="34"/>
  <c r="AN82" i="34"/>
  <c r="AF83" i="34"/>
  <c r="AV82" i="34"/>
  <c r="AT183" i="34"/>
  <c r="BB183" i="34"/>
  <c r="AL184" i="34"/>
  <c r="AG199" i="34"/>
  <c r="AW198" i="34"/>
  <c r="AO198" i="34"/>
  <c r="AH216" i="34"/>
  <c r="AP215" i="34"/>
  <c r="AX215" i="34"/>
  <c r="AW81" i="34"/>
  <c r="AG82" i="34"/>
  <c r="AO81" i="34"/>
  <c r="AZ82" i="34"/>
  <c r="AJ83" i="34"/>
  <c r="AR82" i="34"/>
  <c r="AX82" i="34"/>
  <c r="AH83" i="34"/>
  <c r="AP82" i="34"/>
  <c r="AV183" i="34"/>
  <c r="AN183" i="34"/>
  <c r="AF184" i="34"/>
  <c r="AL83" i="34"/>
  <c r="BB82" i="34"/>
  <c r="AT82" i="34"/>
  <c r="AS183" i="34"/>
  <c r="AK184" i="34"/>
  <c r="BA183" i="34"/>
  <c r="AJ184" i="34"/>
  <c r="AR183" i="34"/>
  <c r="AZ183" i="34"/>
  <c r="AM185" i="34"/>
  <c r="AU184" i="34"/>
  <c r="BC184" i="34"/>
  <c r="AM83" i="34"/>
  <c r="BC82" i="34"/>
  <c r="AU82" i="34"/>
  <c r="AZ181" i="33"/>
  <c r="AR181" i="33"/>
  <c r="AJ182" i="33"/>
  <c r="AG82" i="33"/>
  <c r="AO81" i="33"/>
  <c r="AW81" i="33"/>
  <c r="AI83" i="33"/>
  <c r="AQ82" i="33"/>
  <c r="AY82" i="33"/>
  <c r="AH82" i="33"/>
  <c r="AP81" i="33"/>
  <c r="AX81" i="33"/>
  <c r="AH182" i="33"/>
  <c r="AP181" i="33"/>
  <c r="AX181" i="33"/>
  <c r="AG182" i="33"/>
  <c r="AO181" i="33"/>
  <c r="AW181" i="33"/>
  <c r="AY181" i="33"/>
  <c r="AI182" i="33"/>
  <c r="AQ181" i="33"/>
  <c r="AJ82" i="33"/>
  <c r="AR81" i="33"/>
  <c r="AZ81" i="33"/>
  <c r="AV182" i="33"/>
  <c r="AF183" i="33"/>
  <c r="AN182" i="33"/>
  <c r="AS181" i="33"/>
  <c r="BA181" i="33"/>
  <c r="AK182" i="33"/>
  <c r="AU82" i="33"/>
  <c r="BC82" i="33"/>
  <c r="AM83" i="33"/>
  <c r="AT82" i="33"/>
  <c r="BB82" i="33"/>
  <c r="AL83" i="33"/>
  <c r="AT182" i="33"/>
  <c r="AL183" i="33"/>
  <c r="BB182" i="33"/>
  <c r="AS82" i="33"/>
  <c r="BA82" i="33"/>
  <c r="AK83" i="33"/>
  <c r="BC181" i="33"/>
  <c r="AM182" i="33"/>
  <c r="AU181" i="33"/>
  <c r="AV81" i="33"/>
  <c r="AF82" i="33"/>
  <c r="AN81" i="33"/>
  <c r="AK82" i="32"/>
  <c r="AS81" i="32"/>
  <c r="BA81" i="32"/>
  <c r="AY82" i="32"/>
  <c r="AI83" i="32"/>
  <c r="AQ82" i="32"/>
  <c r="AX82" i="32"/>
  <c r="AH83" i="32"/>
  <c r="AP82" i="32"/>
  <c r="AI184" i="32"/>
  <c r="AQ183" i="32"/>
  <c r="AY183" i="32"/>
  <c r="AM82" i="32"/>
  <c r="AU81" i="32"/>
  <c r="BC81" i="32"/>
  <c r="AJ183" i="32"/>
  <c r="AZ182" i="32"/>
  <c r="AR182" i="32"/>
  <c r="AS182" i="32"/>
  <c r="BA182" i="32"/>
  <c r="AK183" i="32"/>
  <c r="AP181" i="32"/>
  <c r="AH182" i="32"/>
  <c r="AX181" i="32"/>
  <c r="AT181" i="32"/>
  <c r="AL182" i="32"/>
  <c r="BB181" i="32"/>
  <c r="AN82" i="32"/>
  <c r="AV82" i="32"/>
  <c r="AF83" i="32"/>
  <c r="AU182" i="32"/>
  <c r="BC182" i="32"/>
  <c r="AM183" i="32"/>
  <c r="AZ82" i="32"/>
  <c r="AJ83" i="32"/>
  <c r="AR82" i="32"/>
  <c r="AV181" i="32"/>
  <c r="AN181" i="32"/>
  <c r="AF182" i="32"/>
  <c r="AW82" i="32"/>
  <c r="AG83" i="32"/>
  <c r="AO82" i="32"/>
  <c r="AL84" i="32"/>
  <c r="AT83" i="32"/>
  <c r="BB83" i="32"/>
  <c r="AG182" i="32"/>
  <c r="AO181" i="32"/>
  <c r="AW181" i="32"/>
  <c r="BA181" i="31"/>
  <c r="AK182" i="31"/>
  <c r="AS181" i="31"/>
  <c r="AS103" i="31"/>
  <c r="BA103" i="31"/>
  <c r="AK104" i="31"/>
  <c r="AR83" i="31"/>
  <c r="AZ83" i="31"/>
  <c r="AJ84" i="31"/>
  <c r="AO181" i="31"/>
  <c r="AW181" i="31"/>
  <c r="AG182" i="31"/>
  <c r="AH96" i="31"/>
  <c r="AP95" i="31"/>
  <c r="AX95" i="31"/>
  <c r="AU83" i="31"/>
  <c r="BC83" i="31"/>
  <c r="AM84" i="31"/>
  <c r="AP182" i="31"/>
  <c r="AX182" i="31"/>
  <c r="AH183" i="31"/>
  <c r="BB183" i="31"/>
  <c r="AL184" i="31"/>
  <c r="AT183" i="31"/>
  <c r="AT83" i="31"/>
  <c r="AL84" i="31"/>
  <c r="BB83" i="31"/>
  <c r="AG83" i="31"/>
  <c r="AO82" i="31"/>
  <c r="AW82" i="31"/>
  <c r="AQ182" i="31"/>
  <c r="AY182" i="31"/>
  <c r="AI183" i="31"/>
  <c r="BC181" i="31"/>
  <c r="AM182" i="31"/>
  <c r="AU181" i="31"/>
  <c r="AR182" i="31"/>
  <c r="AZ182" i="31"/>
  <c r="AJ183" i="31"/>
  <c r="AF182" i="31"/>
  <c r="AN181" i="31"/>
  <c r="AV181" i="31"/>
  <c r="AI84" i="31"/>
  <c r="AQ83" i="31"/>
  <c r="AY83" i="31"/>
  <c r="BC81" i="30"/>
  <c r="AU81" i="30"/>
  <c r="AM82" i="30"/>
  <c r="AJ83" i="30"/>
  <c r="AZ82" i="30"/>
  <c r="AR82" i="30"/>
  <c r="AK182" i="30"/>
  <c r="AS181" i="30"/>
  <c r="BA181" i="30"/>
  <c r="BC181" i="30"/>
  <c r="AU181" i="30"/>
  <c r="AM182" i="30"/>
  <c r="AX183" i="30"/>
  <c r="AH184" i="30"/>
  <c r="AP183" i="30"/>
  <c r="AX82" i="30"/>
  <c r="AP82" i="30"/>
  <c r="AH83" i="30"/>
  <c r="AV81" i="30"/>
  <c r="AF82" i="30"/>
  <c r="AN81" i="30"/>
  <c r="AW81" i="30"/>
  <c r="AO81" i="30"/>
  <c r="AG82" i="30"/>
  <c r="AQ82" i="30"/>
  <c r="AI83" i="30"/>
  <c r="AY82" i="30"/>
  <c r="AL182" i="30"/>
  <c r="AT181" i="30"/>
  <c r="BB181" i="30"/>
  <c r="AV183" i="30"/>
  <c r="AN183" i="30"/>
  <c r="AF184" i="30"/>
  <c r="AJ182" i="30"/>
  <c r="AR181" i="30"/>
  <c r="AZ181" i="30"/>
  <c r="AW183" i="30"/>
  <c r="AG184" i="30"/>
  <c r="AO183" i="30"/>
  <c r="AQ181" i="30"/>
  <c r="AI182" i="30"/>
  <c r="AY181" i="30"/>
  <c r="AL83" i="30"/>
  <c r="BB82" i="30"/>
  <c r="AT82" i="30"/>
  <c r="AK83" i="30"/>
  <c r="BA82" i="30"/>
  <c r="AS82" i="30"/>
  <c r="AT181" i="29"/>
  <c r="BB181" i="29"/>
  <c r="AL182" i="29"/>
  <c r="AG184" i="29"/>
  <c r="AO183" i="29"/>
  <c r="AW183" i="29"/>
  <c r="AI82" i="29"/>
  <c r="AQ81" i="29"/>
  <c r="AY81" i="29"/>
  <c r="AP81" i="29"/>
  <c r="AX81" i="29"/>
  <c r="AH82" i="29"/>
  <c r="BC200" i="29"/>
  <c r="AU200" i="29"/>
  <c r="AM201" i="29"/>
  <c r="AJ82" i="29"/>
  <c r="AR81" i="29"/>
  <c r="AZ81" i="29"/>
  <c r="AW81" i="29"/>
  <c r="AG82" i="29"/>
  <c r="AO81" i="29"/>
  <c r="AH183" i="29"/>
  <c r="AP182" i="29"/>
  <c r="AX182" i="29"/>
  <c r="BB81" i="29"/>
  <c r="AL82" i="29"/>
  <c r="AT81" i="29"/>
  <c r="AF182" i="29"/>
  <c r="AN181" i="29"/>
  <c r="AV181" i="29"/>
  <c r="AQ181" i="29"/>
  <c r="AY181" i="29"/>
  <c r="AI182" i="29"/>
  <c r="AK82" i="29"/>
  <c r="AS81" i="29"/>
  <c r="BA81" i="29"/>
  <c r="AS182" i="29"/>
  <c r="BA182" i="29"/>
  <c r="AK183" i="29"/>
  <c r="AM83" i="29"/>
  <c r="AU82" i="29"/>
  <c r="BC82" i="29"/>
  <c r="AR181" i="29"/>
  <c r="AZ181" i="29"/>
  <c r="AJ182" i="29"/>
  <c r="AV81" i="29"/>
  <c r="AF82" i="29"/>
  <c r="AN81" i="29"/>
  <c r="AR184" i="28"/>
  <c r="AZ184" i="28"/>
  <c r="AJ185" i="28"/>
  <c r="AJ83" i="28"/>
  <c r="AZ82" i="28"/>
  <c r="AR82" i="28"/>
  <c r="AX82" i="28"/>
  <c r="AH83" i="28"/>
  <c r="AP82" i="28"/>
  <c r="AY82" i="28"/>
  <c r="AI83" i="28"/>
  <c r="AQ82" i="28"/>
  <c r="AL84" i="28"/>
  <c r="AT83" i="28"/>
  <c r="BB83" i="28"/>
  <c r="AT181" i="28"/>
  <c r="BB181" i="28"/>
  <c r="AS181" i="28"/>
  <c r="BA181" i="28"/>
  <c r="AW81" i="28"/>
  <c r="AO81" i="28"/>
  <c r="AG82" i="28"/>
  <c r="BC184" i="28"/>
  <c r="AM185" i="28"/>
  <c r="AU184" i="28"/>
  <c r="AP181" i="28"/>
  <c r="AX181" i="28"/>
  <c r="AQ183" i="28"/>
  <c r="AY183" i="28"/>
  <c r="AI184" i="28"/>
  <c r="AM98" i="28"/>
  <c r="AU97" i="28"/>
  <c r="BC97" i="28"/>
  <c r="AO181" i="28"/>
  <c r="AW181" i="28"/>
  <c r="AF183" i="28"/>
  <c r="AN182" i="28"/>
  <c r="AV182" i="28"/>
  <c r="AU63" i="16"/>
  <c r="BC63" i="16"/>
  <c r="AM64" i="16"/>
  <c r="AI65" i="16"/>
  <c r="AY64" i="16"/>
  <c r="AQ64" i="16"/>
  <c r="AJ65" i="16"/>
  <c r="AZ64" i="16"/>
  <c r="AR64" i="16"/>
  <c r="BA63" i="16"/>
  <c r="AK64" i="16"/>
  <c r="AS63" i="16"/>
  <c r="AV63" i="16"/>
  <c r="AN63" i="16"/>
  <c r="AF64" i="16"/>
  <c r="AL64" i="16"/>
  <c r="AT63" i="16"/>
  <c r="BB63" i="16"/>
  <c r="AH64" i="16"/>
  <c r="AX63" i="16"/>
  <c r="AP63" i="16"/>
  <c r="AW63" i="16"/>
  <c r="AG64" i="16"/>
  <c r="AO63" i="16"/>
  <c r="U50" i="15"/>
  <c r="AC50" i="15" s="1"/>
  <c r="Y51" i="15"/>
  <c r="AG51" i="15" s="1"/>
  <c r="S50" i="15"/>
  <c r="AA50" i="15" s="1"/>
  <c r="X51" i="15"/>
  <c r="AF51" i="15" s="1"/>
  <c r="V51" i="15"/>
  <c r="AD51" i="15" s="1"/>
  <c r="R51" i="15"/>
  <c r="Z51" i="15" s="1"/>
  <c r="W51" i="15"/>
  <c r="AE51" i="15" s="1"/>
  <c r="T51" i="15"/>
  <c r="AB51" i="15" s="1"/>
  <c r="AV82" i="31" l="1"/>
  <c r="AF83" i="31"/>
  <c r="AN82" i="31"/>
  <c r="AV82" i="28"/>
  <c r="AN82" i="28"/>
  <c r="AF83" i="28"/>
  <c r="T82" i="37"/>
  <c r="AB81" i="37"/>
  <c r="AE81" i="37"/>
  <c r="W82" i="37"/>
  <c r="AF82" i="37"/>
  <c r="X83" i="37"/>
  <c r="S83" i="37"/>
  <c r="AA82" i="37"/>
  <c r="AD83" i="37"/>
  <c r="V84" i="37"/>
  <c r="R81" i="37"/>
  <c r="Z80" i="37"/>
  <c r="AC82" i="37"/>
  <c r="U83" i="37"/>
  <c r="Y82" i="37"/>
  <c r="AG81" i="37"/>
  <c r="AQ183" i="36"/>
  <c r="AI184" i="36"/>
  <c r="AY183" i="36"/>
  <c r="AX182" i="36"/>
  <c r="AP182" i="36"/>
  <c r="AH183" i="36"/>
  <c r="AL83" i="36"/>
  <c r="AT82" i="36"/>
  <c r="BB82" i="36"/>
  <c r="AK183" i="36"/>
  <c r="AS182" i="36"/>
  <c r="BA182" i="36"/>
  <c r="AZ83" i="36"/>
  <c r="AJ84" i="36"/>
  <c r="AR83" i="36"/>
  <c r="AG183" i="36"/>
  <c r="AW182" i="36"/>
  <c r="AO182" i="36"/>
  <c r="AN82" i="36"/>
  <c r="AV82" i="36"/>
  <c r="AF83" i="36"/>
  <c r="AM84" i="36"/>
  <c r="AU83" i="36"/>
  <c r="BC83" i="36"/>
  <c r="AR188" i="36"/>
  <c r="AJ189" i="36"/>
  <c r="AZ188" i="36"/>
  <c r="BA83" i="36"/>
  <c r="AK84" i="36"/>
  <c r="AS83" i="36"/>
  <c r="BC183" i="36"/>
  <c r="AM184" i="36"/>
  <c r="AU183" i="36"/>
  <c r="AX82" i="36"/>
  <c r="AH83" i="36"/>
  <c r="AP82" i="36"/>
  <c r="AL183" i="36"/>
  <c r="AT182" i="36"/>
  <c r="BB182" i="36"/>
  <c r="AO82" i="36"/>
  <c r="AW82" i="36"/>
  <c r="AG83" i="36"/>
  <c r="AY83" i="36"/>
  <c r="AI84" i="36"/>
  <c r="AQ83" i="36"/>
  <c r="AF183" i="36"/>
  <c r="AN182" i="36"/>
  <c r="AV182" i="36"/>
  <c r="AM83" i="35"/>
  <c r="AU82" i="35"/>
  <c r="BC82" i="35"/>
  <c r="AF84" i="35"/>
  <c r="AV83" i="35"/>
  <c r="AN83" i="35"/>
  <c r="AP183" i="35"/>
  <c r="AH184" i="35"/>
  <c r="AX183" i="35"/>
  <c r="AT83" i="35"/>
  <c r="BB83" i="35"/>
  <c r="AL84" i="35"/>
  <c r="AY83" i="35"/>
  <c r="AQ83" i="35"/>
  <c r="AI84" i="35"/>
  <c r="AN183" i="35"/>
  <c r="AV183" i="35"/>
  <c r="AF184" i="35"/>
  <c r="AZ183" i="35"/>
  <c r="AJ184" i="35"/>
  <c r="AR183" i="35"/>
  <c r="AW183" i="35"/>
  <c r="AG184" i="35"/>
  <c r="AO183" i="35"/>
  <c r="AH84" i="35"/>
  <c r="AX83" i="35"/>
  <c r="AP83" i="35"/>
  <c r="AS83" i="35"/>
  <c r="BA83" i="35"/>
  <c r="AK84" i="35"/>
  <c r="AI203" i="35"/>
  <c r="AQ202" i="35"/>
  <c r="AY202" i="35"/>
  <c r="BA183" i="35"/>
  <c r="AK184" i="35"/>
  <c r="AS183" i="35"/>
  <c r="AR82" i="35"/>
  <c r="AJ83" i="35"/>
  <c r="AZ82" i="35"/>
  <c r="BB183" i="35"/>
  <c r="AT183" i="35"/>
  <c r="AL184" i="35"/>
  <c r="BC184" i="35"/>
  <c r="AU184" i="35"/>
  <c r="AM185" i="35"/>
  <c r="AG83" i="35"/>
  <c r="AO82" i="35"/>
  <c r="AW82" i="35"/>
  <c r="AN83" i="34"/>
  <c r="AF84" i="34"/>
  <c r="AV83" i="34"/>
  <c r="AF185" i="34"/>
  <c r="AV184" i="34"/>
  <c r="AN184" i="34"/>
  <c r="AW82" i="34"/>
  <c r="AG83" i="34"/>
  <c r="AO82" i="34"/>
  <c r="AM84" i="34"/>
  <c r="BC83" i="34"/>
  <c r="AU83" i="34"/>
  <c r="BC185" i="34"/>
  <c r="AM186" i="34"/>
  <c r="AU185" i="34"/>
  <c r="AH217" i="34"/>
  <c r="AP216" i="34"/>
  <c r="AX216" i="34"/>
  <c r="AY184" i="34"/>
  <c r="AI185" i="34"/>
  <c r="AQ184" i="34"/>
  <c r="AX83" i="34"/>
  <c r="AH84" i="34"/>
  <c r="AP83" i="34"/>
  <c r="AR184" i="34"/>
  <c r="AJ185" i="34"/>
  <c r="AZ184" i="34"/>
  <c r="AG200" i="34"/>
  <c r="AW199" i="34"/>
  <c r="AO199" i="34"/>
  <c r="AK86" i="34"/>
  <c r="BA85" i="34"/>
  <c r="AS85" i="34"/>
  <c r="AL185" i="34"/>
  <c r="AT184" i="34"/>
  <c r="BB184" i="34"/>
  <c r="AL84" i="34"/>
  <c r="BB83" i="34"/>
  <c r="AT83" i="34"/>
  <c r="AS184" i="34"/>
  <c r="BA184" i="34"/>
  <c r="AK185" i="34"/>
  <c r="AZ83" i="34"/>
  <c r="AJ84" i="34"/>
  <c r="AR83" i="34"/>
  <c r="AY82" i="34"/>
  <c r="AI83" i="34"/>
  <c r="AQ82" i="34"/>
  <c r="AT83" i="33"/>
  <c r="BB83" i="33"/>
  <c r="AL84" i="33"/>
  <c r="AH83" i="33"/>
  <c r="AP82" i="33"/>
  <c r="AX82" i="33"/>
  <c r="AI84" i="33"/>
  <c r="AQ83" i="33"/>
  <c r="AY83" i="33"/>
  <c r="AJ83" i="33"/>
  <c r="AR82" i="33"/>
  <c r="AZ82" i="33"/>
  <c r="AS182" i="33"/>
  <c r="AK183" i="33"/>
  <c r="BA182" i="33"/>
  <c r="AG183" i="33"/>
  <c r="AO182" i="33"/>
  <c r="AW182" i="33"/>
  <c r="AG83" i="33"/>
  <c r="AO82" i="33"/>
  <c r="AW82" i="33"/>
  <c r="AU182" i="33"/>
  <c r="BC182" i="33"/>
  <c r="AM183" i="33"/>
  <c r="AJ183" i="33"/>
  <c r="AR182" i="33"/>
  <c r="AZ182" i="33"/>
  <c r="AU83" i="33"/>
  <c r="BC83" i="33"/>
  <c r="AM84" i="33"/>
  <c r="AS83" i="33"/>
  <c r="BA83" i="33"/>
  <c r="AK84" i="33"/>
  <c r="AT183" i="33"/>
  <c r="AL184" i="33"/>
  <c r="BB183" i="33"/>
  <c r="AV183" i="33"/>
  <c r="AF184" i="33"/>
  <c r="AN183" i="33"/>
  <c r="AV82" i="33"/>
  <c r="AF83" i="33"/>
  <c r="AN82" i="33"/>
  <c r="AI183" i="33"/>
  <c r="AQ182" i="33"/>
  <c r="AY182" i="33"/>
  <c r="AH183" i="33"/>
  <c r="AP182" i="33"/>
  <c r="AX182" i="33"/>
  <c r="AI185" i="32"/>
  <c r="AQ184" i="32"/>
  <c r="AY184" i="32"/>
  <c r="AG183" i="32"/>
  <c r="AW182" i="32"/>
  <c r="AO182" i="32"/>
  <c r="AX83" i="32"/>
  <c r="AH84" i="32"/>
  <c r="AP83" i="32"/>
  <c r="AY83" i="32"/>
  <c r="AI84" i="32"/>
  <c r="AQ83" i="32"/>
  <c r="AS183" i="32"/>
  <c r="AK184" i="32"/>
  <c r="BA183" i="32"/>
  <c r="AL85" i="32"/>
  <c r="AT84" i="32"/>
  <c r="BB84" i="32"/>
  <c r="AZ83" i="32"/>
  <c r="AJ84" i="32"/>
  <c r="AR83" i="32"/>
  <c r="AW83" i="32"/>
  <c r="AG84" i="32"/>
  <c r="AO83" i="32"/>
  <c r="AV182" i="32"/>
  <c r="AN182" i="32"/>
  <c r="AF183" i="32"/>
  <c r="AH183" i="32"/>
  <c r="AX182" i="32"/>
  <c r="AP182" i="32"/>
  <c r="AN83" i="32"/>
  <c r="AV83" i="32"/>
  <c r="AF84" i="32"/>
  <c r="AU183" i="32"/>
  <c r="BC183" i="32"/>
  <c r="AM184" i="32"/>
  <c r="AJ184" i="32"/>
  <c r="AZ183" i="32"/>
  <c r="AR183" i="32"/>
  <c r="BB182" i="32"/>
  <c r="AT182" i="32"/>
  <c r="AL183" i="32"/>
  <c r="AM83" i="32"/>
  <c r="AU82" i="32"/>
  <c r="BC82" i="32"/>
  <c r="AK83" i="32"/>
  <c r="AS82" i="32"/>
  <c r="BA82" i="32"/>
  <c r="AQ183" i="31"/>
  <c r="AY183" i="31"/>
  <c r="AI184" i="31"/>
  <c r="AR84" i="31"/>
  <c r="AZ84" i="31"/>
  <c r="AJ85" i="31"/>
  <c r="BA104" i="31"/>
  <c r="AK105" i="31"/>
  <c r="AS104" i="31"/>
  <c r="AH184" i="31"/>
  <c r="AP183" i="31"/>
  <c r="AX183" i="31"/>
  <c r="AF183" i="31"/>
  <c r="AN182" i="31"/>
  <c r="AV182" i="31"/>
  <c r="AT84" i="31"/>
  <c r="AL85" i="31"/>
  <c r="BB84" i="31"/>
  <c r="AG84" i="31"/>
  <c r="AO83" i="31"/>
  <c r="AW83" i="31"/>
  <c r="AH97" i="31"/>
  <c r="AP96" i="31"/>
  <c r="AX96" i="31"/>
  <c r="BC182" i="31"/>
  <c r="AM183" i="31"/>
  <c r="AU182" i="31"/>
  <c r="AI85" i="31"/>
  <c r="AQ84" i="31"/>
  <c r="AY84" i="31"/>
  <c r="AU84" i="31"/>
  <c r="BC84" i="31"/>
  <c r="AM85" i="31"/>
  <c r="AR183" i="31"/>
  <c r="AZ183" i="31"/>
  <c r="AJ184" i="31"/>
  <c r="AO182" i="31"/>
  <c r="AW182" i="31"/>
  <c r="AG183" i="31"/>
  <c r="AT184" i="31"/>
  <c r="BB184" i="31"/>
  <c r="AL185" i="31"/>
  <c r="BA182" i="31"/>
  <c r="AK183" i="31"/>
  <c r="AS182" i="31"/>
  <c r="AK84" i="30"/>
  <c r="BA83" i="30"/>
  <c r="AS83" i="30"/>
  <c r="AZ182" i="30"/>
  <c r="AJ183" i="30"/>
  <c r="AR182" i="30"/>
  <c r="AF185" i="30"/>
  <c r="AN184" i="30"/>
  <c r="AV184" i="30"/>
  <c r="AL84" i="30"/>
  <c r="BB83" i="30"/>
  <c r="AT83" i="30"/>
  <c r="AX83" i="30"/>
  <c r="AP83" i="30"/>
  <c r="AH84" i="30"/>
  <c r="AJ84" i="30"/>
  <c r="AZ83" i="30"/>
  <c r="AR83" i="30"/>
  <c r="BC182" i="30"/>
  <c r="AM183" i="30"/>
  <c r="AU182" i="30"/>
  <c r="AV82" i="30"/>
  <c r="AN82" i="30"/>
  <c r="AF83" i="30"/>
  <c r="BC82" i="30"/>
  <c r="AU82" i="30"/>
  <c r="AM83" i="30"/>
  <c r="AK183" i="30"/>
  <c r="BA182" i="30"/>
  <c r="AS182" i="30"/>
  <c r="AQ182" i="30"/>
  <c r="AY182" i="30"/>
  <c r="AI183" i="30"/>
  <c r="AW184" i="30"/>
  <c r="AG185" i="30"/>
  <c r="AO184" i="30"/>
  <c r="AI84" i="30"/>
  <c r="AQ83" i="30"/>
  <c r="AY83" i="30"/>
  <c r="AX184" i="30"/>
  <c r="AH185" i="30"/>
  <c r="AP184" i="30"/>
  <c r="AW82" i="30"/>
  <c r="AO82" i="30"/>
  <c r="AG83" i="30"/>
  <c r="AL183" i="30"/>
  <c r="BB182" i="30"/>
  <c r="AT182" i="30"/>
  <c r="AP82" i="29"/>
  <c r="AX82" i="29"/>
  <c r="AH83" i="29"/>
  <c r="AV82" i="29"/>
  <c r="AF83" i="29"/>
  <c r="AN82" i="29"/>
  <c r="AH184" i="29"/>
  <c r="AP183" i="29"/>
  <c r="AX183" i="29"/>
  <c r="AQ182" i="29"/>
  <c r="AY182" i="29"/>
  <c r="AI183" i="29"/>
  <c r="AK83" i="29"/>
  <c r="AS82" i="29"/>
  <c r="BA82" i="29"/>
  <c r="AR182" i="29"/>
  <c r="AZ182" i="29"/>
  <c r="AJ183" i="29"/>
  <c r="AY82" i="29"/>
  <c r="AI83" i="29"/>
  <c r="AQ82" i="29"/>
  <c r="AF183" i="29"/>
  <c r="AN182" i="29"/>
  <c r="AV182" i="29"/>
  <c r="AS183" i="29"/>
  <c r="BA183" i="29"/>
  <c r="AK184" i="29"/>
  <c r="BC201" i="29"/>
  <c r="AU201" i="29"/>
  <c r="AM202" i="29"/>
  <c r="AT182" i="29"/>
  <c r="BB182" i="29"/>
  <c r="AL183" i="29"/>
  <c r="AW82" i="29"/>
  <c r="AG83" i="29"/>
  <c r="AO82" i="29"/>
  <c r="BC83" i="29"/>
  <c r="AM84" i="29"/>
  <c r="AU83" i="29"/>
  <c r="AZ82" i="29"/>
  <c r="AJ83" i="29"/>
  <c r="AR82" i="29"/>
  <c r="AG185" i="29"/>
  <c r="AO184" i="29"/>
  <c r="AW184" i="29"/>
  <c r="BB82" i="29"/>
  <c r="AL83" i="29"/>
  <c r="AT82" i="29"/>
  <c r="AS182" i="28"/>
  <c r="BA182" i="28"/>
  <c r="AK183" i="28"/>
  <c r="AT182" i="28"/>
  <c r="BB182" i="28"/>
  <c r="AL183" i="28"/>
  <c r="AX83" i="28"/>
  <c r="AH84" i="28"/>
  <c r="AP83" i="28"/>
  <c r="BC185" i="28"/>
  <c r="AM186" i="28"/>
  <c r="AU185" i="28"/>
  <c r="AG183" i="28"/>
  <c r="AO182" i="28"/>
  <c r="AW182" i="28"/>
  <c r="AW82" i="28"/>
  <c r="AG83" i="28"/>
  <c r="AO82" i="28"/>
  <c r="AR185" i="28"/>
  <c r="AZ185" i="28"/>
  <c r="AJ186" i="28"/>
  <c r="AH183" i="28"/>
  <c r="AP182" i="28"/>
  <c r="AX182" i="28"/>
  <c r="AQ184" i="28"/>
  <c r="AY184" i="28"/>
  <c r="AI185" i="28"/>
  <c r="AY83" i="28"/>
  <c r="AI84" i="28"/>
  <c r="AQ83" i="28"/>
  <c r="AF184" i="28"/>
  <c r="AN183" i="28"/>
  <c r="AV183" i="28"/>
  <c r="AJ84" i="28"/>
  <c r="AZ83" i="28"/>
  <c r="AR83" i="28"/>
  <c r="AM99" i="28"/>
  <c r="AU98" i="28"/>
  <c r="BC98" i="28"/>
  <c r="AL85" i="28"/>
  <c r="AT84" i="28"/>
  <c r="BB84" i="28"/>
  <c r="AK65" i="16"/>
  <c r="AS64" i="16"/>
  <c r="BA64" i="16"/>
  <c r="AH65" i="16"/>
  <c r="AP64" i="16"/>
  <c r="AX64" i="16"/>
  <c r="AT64" i="16"/>
  <c r="AL65" i="16"/>
  <c r="BB64" i="16"/>
  <c r="AU64" i="16"/>
  <c r="BC64" i="16"/>
  <c r="AM65" i="16"/>
  <c r="AO64" i="16"/>
  <c r="AG65" i="16"/>
  <c r="AW64" i="16"/>
  <c r="AJ66" i="16"/>
  <c r="AR65" i="16"/>
  <c r="AZ65" i="16"/>
  <c r="AY65" i="16"/>
  <c r="AI66" i="16"/>
  <c r="AQ65" i="16"/>
  <c r="AV64" i="16"/>
  <c r="AN64" i="16"/>
  <c r="AF65" i="16"/>
  <c r="X52" i="15"/>
  <c r="AF52" i="15" s="1"/>
  <c r="T52" i="15"/>
  <c r="AB52" i="15" s="1"/>
  <c r="W52" i="15"/>
  <c r="AE52" i="15" s="1"/>
  <c r="S51" i="15"/>
  <c r="AA51" i="15" s="1"/>
  <c r="R52" i="15"/>
  <c r="Z52" i="15" s="1"/>
  <c r="Y52" i="15"/>
  <c r="AG52" i="15" s="1"/>
  <c r="U51" i="15"/>
  <c r="AC51" i="15" s="1"/>
  <c r="V52" i="15"/>
  <c r="AD52" i="15" s="1"/>
  <c r="AN83" i="28" l="1"/>
  <c r="AV83" i="28"/>
  <c r="AF84" i="28"/>
  <c r="AV83" i="31"/>
  <c r="AF84" i="31"/>
  <c r="AN83" i="31"/>
  <c r="Z81" i="37"/>
  <c r="R82" i="37"/>
  <c r="V85" i="37"/>
  <c r="AD84" i="37"/>
  <c r="U84" i="37"/>
  <c r="AC83" i="37"/>
  <c r="AA83" i="37"/>
  <c r="S84" i="37"/>
  <c r="X84" i="37"/>
  <c r="AF83" i="37"/>
  <c r="W83" i="37"/>
  <c r="AE82" i="37"/>
  <c r="Y83" i="37"/>
  <c r="AG82" i="37"/>
  <c r="AB82" i="37"/>
  <c r="T83" i="37"/>
  <c r="AF184" i="36"/>
  <c r="AV183" i="36"/>
  <c r="AN183" i="36"/>
  <c r="AM85" i="36"/>
  <c r="AU84" i="36"/>
  <c r="BC84" i="36"/>
  <c r="BA183" i="36"/>
  <c r="AK184" i="36"/>
  <c r="AS183" i="36"/>
  <c r="AN83" i="36"/>
  <c r="AV83" i="36"/>
  <c r="AF84" i="36"/>
  <c r="AY84" i="36"/>
  <c r="AI85" i="36"/>
  <c r="AQ84" i="36"/>
  <c r="BC184" i="36"/>
  <c r="AM185" i="36"/>
  <c r="AU184" i="36"/>
  <c r="BA84" i="36"/>
  <c r="AK85" i="36"/>
  <c r="AS84" i="36"/>
  <c r="AX83" i="36"/>
  <c r="AH84" i="36"/>
  <c r="AP83" i="36"/>
  <c r="AO83" i="36"/>
  <c r="AW83" i="36"/>
  <c r="AG84" i="36"/>
  <c r="AX183" i="36"/>
  <c r="AP183" i="36"/>
  <c r="AH184" i="36"/>
  <c r="AG184" i="36"/>
  <c r="AW183" i="36"/>
  <c r="AO183" i="36"/>
  <c r="AL84" i="36"/>
  <c r="AT83" i="36"/>
  <c r="BB83" i="36"/>
  <c r="AR189" i="36"/>
  <c r="AZ189" i="36"/>
  <c r="AJ190" i="36"/>
  <c r="AZ84" i="36"/>
  <c r="AJ85" i="36"/>
  <c r="AR84" i="36"/>
  <c r="AQ184" i="36"/>
  <c r="AY184" i="36"/>
  <c r="AI185" i="36"/>
  <c r="AL184" i="36"/>
  <c r="BB183" i="36"/>
  <c r="AT183" i="36"/>
  <c r="AS184" i="35"/>
  <c r="AK185" i="35"/>
  <c r="BA184" i="35"/>
  <c r="AG84" i="35"/>
  <c r="AW83" i="35"/>
  <c r="AO83" i="35"/>
  <c r="AW184" i="35"/>
  <c r="AG185" i="35"/>
  <c r="AO184" i="35"/>
  <c r="BC185" i="35"/>
  <c r="AM186" i="35"/>
  <c r="AU185" i="35"/>
  <c r="AZ184" i="35"/>
  <c r="AR184" i="35"/>
  <c r="AJ185" i="35"/>
  <c r="AH185" i="35"/>
  <c r="AX184" i="35"/>
  <c r="AP184" i="35"/>
  <c r="AT84" i="35"/>
  <c r="AL85" i="35"/>
  <c r="BB84" i="35"/>
  <c r="AY203" i="35"/>
  <c r="AQ203" i="35"/>
  <c r="AI204" i="35"/>
  <c r="BB184" i="35"/>
  <c r="AT184" i="35"/>
  <c r="AL185" i="35"/>
  <c r="AS84" i="35"/>
  <c r="AK85" i="35"/>
  <c r="BA84" i="35"/>
  <c r="AN184" i="35"/>
  <c r="AF185" i="35"/>
  <c r="AV184" i="35"/>
  <c r="AF85" i="35"/>
  <c r="AV84" i="35"/>
  <c r="AN84" i="35"/>
  <c r="AY84" i="35"/>
  <c r="AQ84" i="35"/>
  <c r="AI85" i="35"/>
  <c r="AZ83" i="35"/>
  <c r="AR83" i="35"/>
  <c r="AJ84" i="35"/>
  <c r="AH85" i="35"/>
  <c r="AP84" i="35"/>
  <c r="AX84" i="35"/>
  <c r="AM84" i="35"/>
  <c r="AU83" i="35"/>
  <c r="BC83" i="35"/>
  <c r="BB185" i="34"/>
  <c r="AT185" i="34"/>
  <c r="AL186" i="34"/>
  <c r="AM85" i="34"/>
  <c r="AU84" i="34"/>
  <c r="BC84" i="34"/>
  <c r="AY83" i="34"/>
  <c r="AI84" i="34"/>
  <c r="AQ83" i="34"/>
  <c r="AZ84" i="34"/>
  <c r="AJ85" i="34"/>
  <c r="AR84" i="34"/>
  <c r="AK87" i="34"/>
  <c r="BA86" i="34"/>
  <c r="AS86" i="34"/>
  <c r="AS185" i="34"/>
  <c r="BA185" i="34"/>
  <c r="AK186" i="34"/>
  <c r="AW83" i="34"/>
  <c r="AG84" i="34"/>
  <c r="AO83" i="34"/>
  <c r="AG201" i="34"/>
  <c r="AW200" i="34"/>
  <c r="AO200" i="34"/>
  <c r="AH218" i="34"/>
  <c r="AP217" i="34"/>
  <c r="AX217" i="34"/>
  <c r="AF186" i="34"/>
  <c r="AN185" i="34"/>
  <c r="AV185" i="34"/>
  <c r="AI186" i="34"/>
  <c r="AY185" i="34"/>
  <c r="AQ185" i="34"/>
  <c r="AX84" i="34"/>
  <c r="AH85" i="34"/>
  <c r="AP84" i="34"/>
  <c r="AR185" i="34"/>
  <c r="AZ185" i="34"/>
  <c r="AJ186" i="34"/>
  <c r="AU186" i="34"/>
  <c r="AM187" i="34"/>
  <c r="BC186" i="34"/>
  <c r="AN84" i="34"/>
  <c r="AV84" i="34"/>
  <c r="AF85" i="34"/>
  <c r="AL85" i="34"/>
  <c r="AT84" i="34"/>
  <c r="BB84" i="34"/>
  <c r="AJ84" i="33"/>
  <c r="AR83" i="33"/>
  <c r="AZ83" i="33"/>
  <c r="AG84" i="33"/>
  <c r="AO83" i="33"/>
  <c r="AW83" i="33"/>
  <c r="AI85" i="33"/>
  <c r="AQ84" i="33"/>
  <c r="AY84" i="33"/>
  <c r="AT184" i="33"/>
  <c r="BB184" i="33"/>
  <c r="AL185" i="33"/>
  <c r="AH184" i="33"/>
  <c r="AX183" i="33"/>
  <c r="AP183" i="33"/>
  <c r="AS84" i="33"/>
  <c r="BA84" i="33"/>
  <c r="AK85" i="33"/>
  <c r="AG184" i="33"/>
  <c r="AW183" i="33"/>
  <c r="AO183" i="33"/>
  <c r="AH84" i="33"/>
  <c r="AP83" i="33"/>
  <c r="AX83" i="33"/>
  <c r="AY183" i="33"/>
  <c r="AI184" i="33"/>
  <c r="AQ183" i="33"/>
  <c r="AU84" i="33"/>
  <c r="BC84" i="33"/>
  <c r="AM85" i="33"/>
  <c r="AV83" i="33"/>
  <c r="AF84" i="33"/>
  <c r="AN83" i="33"/>
  <c r="AT84" i="33"/>
  <c r="BB84" i="33"/>
  <c r="AL85" i="33"/>
  <c r="AF185" i="33"/>
  <c r="AN184" i="33"/>
  <c r="AV184" i="33"/>
  <c r="AS183" i="33"/>
  <c r="AK184" i="33"/>
  <c r="BA183" i="33"/>
  <c r="AM184" i="33"/>
  <c r="AU183" i="33"/>
  <c r="BC183" i="33"/>
  <c r="AZ183" i="33"/>
  <c r="AJ184" i="33"/>
  <c r="AR183" i="33"/>
  <c r="AU184" i="32"/>
  <c r="BC184" i="32"/>
  <c r="AM185" i="32"/>
  <c r="AZ84" i="32"/>
  <c r="AJ85" i="32"/>
  <c r="AR84" i="32"/>
  <c r="AX84" i="32"/>
  <c r="AH85" i="32"/>
  <c r="AP84" i="32"/>
  <c r="AW84" i="32"/>
  <c r="AG85" i="32"/>
  <c r="AO84" i="32"/>
  <c r="AY84" i="32"/>
  <c r="AI85" i="32"/>
  <c r="AQ84" i="32"/>
  <c r="AX183" i="32"/>
  <c r="AP183" i="32"/>
  <c r="AH184" i="32"/>
  <c r="AL86" i="32"/>
  <c r="AT85" i="32"/>
  <c r="BB85" i="32"/>
  <c r="AG184" i="32"/>
  <c r="AW183" i="32"/>
  <c r="AO183" i="32"/>
  <c r="AK84" i="32"/>
  <c r="AS83" i="32"/>
  <c r="BA83" i="32"/>
  <c r="AN84" i="32"/>
  <c r="AV84" i="32"/>
  <c r="AF85" i="32"/>
  <c r="AM84" i="32"/>
  <c r="AU83" i="32"/>
  <c r="BC83" i="32"/>
  <c r="AS184" i="32"/>
  <c r="AK185" i="32"/>
  <c r="BA184" i="32"/>
  <c r="AT183" i="32"/>
  <c r="AL184" i="32"/>
  <c r="BB183" i="32"/>
  <c r="AV183" i="32"/>
  <c r="AN183" i="32"/>
  <c r="AF184" i="32"/>
  <c r="AJ185" i="32"/>
  <c r="AR184" i="32"/>
  <c r="AZ184" i="32"/>
  <c r="AI186" i="32"/>
  <c r="AQ185" i="32"/>
  <c r="AY185" i="32"/>
  <c r="AU85" i="31"/>
  <c r="BC85" i="31"/>
  <c r="AM86" i="31"/>
  <c r="AL186" i="31"/>
  <c r="AT185" i="31"/>
  <c r="BB185" i="31"/>
  <c r="BA105" i="31"/>
  <c r="AK106" i="31"/>
  <c r="AS105" i="31"/>
  <c r="AG85" i="31"/>
  <c r="AO84" i="31"/>
  <c r="AW84" i="31"/>
  <c r="AG184" i="31"/>
  <c r="AO183" i="31"/>
  <c r="AW183" i="31"/>
  <c r="AR85" i="31"/>
  <c r="AZ85" i="31"/>
  <c r="AJ86" i="31"/>
  <c r="AJ185" i="31"/>
  <c r="AR184" i="31"/>
  <c r="AZ184" i="31"/>
  <c r="AI185" i="31"/>
  <c r="AQ184" i="31"/>
  <c r="AY184" i="31"/>
  <c r="BC183" i="31"/>
  <c r="AM184" i="31"/>
  <c r="AU183" i="31"/>
  <c r="AT85" i="31"/>
  <c r="AL86" i="31"/>
  <c r="BB85" i="31"/>
  <c r="AS183" i="31"/>
  <c r="BA183" i="31"/>
  <c r="AK184" i="31"/>
  <c r="AH185" i="31"/>
  <c r="AP184" i="31"/>
  <c r="AX184" i="31"/>
  <c r="AI86" i="31"/>
  <c r="AQ85" i="31"/>
  <c r="AY85" i="31"/>
  <c r="AH98" i="31"/>
  <c r="AP97" i="31"/>
  <c r="AX97" i="31"/>
  <c r="AF184" i="31"/>
  <c r="AN183" i="31"/>
  <c r="AV183" i="31"/>
  <c r="AV83" i="30"/>
  <c r="AF84" i="30"/>
  <c r="AN83" i="30"/>
  <c r="BC183" i="30"/>
  <c r="AU183" i="30"/>
  <c r="AM184" i="30"/>
  <c r="AV185" i="30"/>
  <c r="AN185" i="30"/>
  <c r="AF186" i="30"/>
  <c r="AL85" i="30"/>
  <c r="BB84" i="30"/>
  <c r="AT84" i="30"/>
  <c r="AX185" i="30"/>
  <c r="AH186" i="30"/>
  <c r="AP185" i="30"/>
  <c r="AJ184" i="30"/>
  <c r="AR183" i="30"/>
  <c r="AZ183" i="30"/>
  <c r="AW83" i="30"/>
  <c r="AG84" i="30"/>
  <c r="AO83" i="30"/>
  <c r="AK184" i="30"/>
  <c r="AS183" i="30"/>
  <c r="BA183" i="30"/>
  <c r="AJ85" i="30"/>
  <c r="AZ84" i="30"/>
  <c r="AR84" i="30"/>
  <c r="AW185" i="30"/>
  <c r="AG186" i="30"/>
  <c r="AO185" i="30"/>
  <c r="AU83" i="30"/>
  <c r="BC83" i="30"/>
  <c r="AM84" i="30"/>
  <c r="AX84" i="30"/>
  <c r="AP84" i="30"/>
  <c r="AH85" i="30"/>
  <c r="AL184" i="30"/>
  <c r="AT183" i="30"/>
  <c r="BB183" i="30"/>
  <c r="AQ183" i="30"/>
  <c r="AI184" i="30"/>
  <c r="AY183" i="30"/>
  <c r="AI85" i="30"/>
  <c r="AQ84" i="30"/>
  <c r="AY84" i="30"/>
  <c r="AK85" i="30"/>
  <c r="BA84" i="30"/>
  <c r="AS84" i="30"/>
  <c r="AQ183" i="29"/>
  <c r="AY183" i="29"/>
  <c r="AI184" i="29"/>
  <c r="AF184" i="29"/>
  <c r="AN183" i="29"/>
  <c r="AV183" i="29"/>
  <c r="AO83" i="29"/>
  <c r="AW83" i="29"/>
  <c r="AG84" i="29"/>
  <c r="AT183" i="29"/>
  <c r="BB183" i="29"/>
  <c r="AL184" i="29"/>
  <c r="AZ83" i="29"/>
  <c r="AJ84" i="29"/>
  <c r="AR83" i="29"/>
  <c r="AF84" i="29"/>
  <c r="AN83" i="29"/>
  <c r="AV83" i="29"/>
  <c r="BB83" i="29"/>
  <c r="AL84" i="29"/>
  <c r="AT83" i="29"/>
  <c r="AY83" i="29"/>
  <c r="AI84" i="29"/>
  <c r="AQ83" i="29"/>
  <c r="AG186" i="29"/>
  <c r="AO185" i="29"/>
  <c r="AW185" i="29"/>
  <c r="AH185" i="29"/>
  <c r="AP184" i="29"/>
  <c r="AX184" i="29"/>
  <c r="BC202" i="29"/>
  <c r="AU202" i="29"/>
  <c r="AM203" i="29"/>
  <c r="AR183" i="29"/>
  <c r="AZ183" i="29"/>
  <c r="AJ184" i="29"/>
  <c r="AS184" i="29"/>
  <c r="BA184" i="29"/>
  <c r="AK185" i="29"/>
  <c r="AP83" i="29"/>
  <c r="AX83" i="29"/>
  <c r="AH84" i="29"/>
  <c r="BC84" i="29"/>
  <c r="AU84" i="29"/>
  <c r="AM85" i="29"/>
  <c r="BA83" i="29"/>
  <c r="AK84" i="29"/>
  <c r="AS83" i="29"/>
  <c r="AT183" i="28"/>
  <c r="BB183" i="28"/>
  <c r="AL184" i="28"/>
  <c r="BC186" i="28"/>
  <c r="AM187" i="28"/>
  <c r="AU186" i="28"/>
  <c r="AW83" i="28"/>
  <c r="AG84" i="28"/>
  <c r="AO83" i="28"/>
  <c r="AH184" i="28"/>
  <c r="AP183" i="28"/>
  <c r="AX183" i="28"/>
  <c r="AR186" i="28"/>
  <c r="AZ186" i="28"/>
  <c r="AJ187" i="28"/>
  <c r="AS183" i="28"/>
  <c r="BA183" i="28"/>
  <c r="AK184" i="28"/>
  <c r="AF185" i="28"/>
  <c r="AN184" i="28"/>
  <c r="AV184" i="28"/>
  <c r="AX84" i="28"/>
  <c r="AH85" i="28"/>
  <c r="AP84" i="28"/>
  <c r="AQ185" i="28"/>
  <c r="AY185" i="28"/>
  <c r="AI186" i="28"/>
  <c r="AY84" i="28"/>
  <c r="AI85" i="28"/>
  <c r="AQ84" i="28"/>
  <c r="AL86" i="28"/>
  <c r="AT85" i="28"/>
  <c r="BB85" i="28"/>
  <c r="AM100" i="28"/>
  <c r="AU99" i="28"/>
  <c r="BC99" i="28"/>
  <c r="AJ85" i="28"/>
  <c r="AR84" i="28"/>
  <c r="AZ84" i="28"/>
  <c r="AG184" i="28"/>
  <c r="AO183" i="28"/>
  <c r="AW183" i="28"/>
  <c r="AV65" i="16"/>
  <c r="AF66" i="16"/>
  <c r="AN65" i="16"/>
  <c r="AH66" i="16"/>
  <c r="AP65" i="16"/>
  <c r="AX65" i="16"/>
  <c r="BC65" i="16"/>
  <c r="AM66" i="16"/>
  <c r="AU65" i="16"/>
  <c r="AT65" i="16"/>
  <c r="AL66" i="16"/>
  <c r="BB65" i="16"/>
  <c r="AQ66" i="16"/>
  <c r="AI67" i="16"/>
  <c r="AY66" i="16"/>
  <c r="AJ67" i="16"/>
  <c r="AR66" i="16"/>
  <c r="AZ66" i="16"/>
  <c r="AW65" i="16"/>
  <c r="AO65" i="16"/>
  <c r="AG66" i="16"/>
  <c r="BA65" i="16"/>
  <c r="AK66" i="16"/>
  <c r="AS65" i="16"/>
  <c r="V53" i="15"/>
  <c r="AD53" i="15" s="1"/>
  <c r="S52" i="15"/>
  <c r="AA52" i="15" s="1"/>
  <c r="U52" i="15"/>
  <c r="AC52" i="15" s="1"/>
  <c r="W53" i="15"/>
  <c r="AE53" i="15" s="1"/>
  <c r="Y53" i="15"/>
  <c r="AG53" i="15" s="1"/>
  <c r="T53" i="15"/>
  <c r="AB53" i="15" s="1"/>
  <c r="R53" i="15"/>
  <c r="Z53" i="15" s="1"/>
  <c r="X53" i="15"/>
  <c r="AF53" i="15" s="1"/>
  <c r="AN84" i="31" l="1"/>
  <c r="AF85" i="31"/>
  <c r="AV84" i="31"/>
  <c r="AV84" i="28"/>
  <c r="AF85" i="28"/>
  <c r="AN84" i="28"/>
  <c r="W84" i="37"/>
  <c r="AE83" i="37"/>
  <c r="U85" i="37"/>
  <c r="AC84" i="37"/>
  <c r="AB83" i="37"/>
  <c r="T84" i="37"/>
  <c r="X85" i="37"/>
  <c r="AF84" i="37"/>
  <c r="S85" i="37"/>
  <c r="AA84" i="37"/>
  <c r="AD85" i="37"/>
  <c r="V86" i="37"/>
  <c r="R83" i="37"/>
  <c r="Z82" i="37"/>
  <c r="AG83" i="37"/>
  <c r="Y84" i="37"/>
  <c r="AL185" i="36"/>
  <c r="AT184" i="36"/>
  <c r="BB184" i="36"/>
  <c r="AL85" i="36"/>
  <c r="AT84" i="36"/>
  <c r="BB84" i="36"/>
  <c r="AQ185" i="36"/>
  <c r="AI186" i="36"/>
  <c r="AY185" i="36"/>
  <c r="BA85" i="36"/>
  <c r="AK86" i="36"/>
  <c r="AS85" i="36"/>
  <c r="AK185" i="36"/>
  <c r="AS184" i="36"/>
  <c r="BA184" i="36"/>
  <c r="AN84" i="36"/>
  <c r="AV84" i="36"/>
  <c r="AF85" i="36"/>
  <c r="AX184" i="36"/>
  <c r="AH185" i="36"/>
  <c r="AP184" i="36"/>
  <c r="AZ85" i="36"/>
  <c r="AJ86" i="36"/>
  <c r="AR85" i="36"/>
  <c r="BC185" i="36"/>
  <c r="AM186" i="36"/>
  <c r="AU185" i="36"/>
  <c r="AM86" i="36"/>
  <c r="AU85" i="36"/>
  <c r="BC85" i="36"/>
  <c r="AX84" i="36"/>
  <c r="AH85" i="36"/>
  <c r="AP84" i="36"/>
  <c r="AR190" i="36"/>
  <c r="AJ191" i="36"/>
  <c r="AZ190" i="36"/>
  <c r="AO84" i="36"/>
  <c r="AW84" i="36"/>
  <c r="AG85" i="36"/>
  <c r="AY85" i="36"/>
  <c r="AI86" i="36"/>
  <c r="AQ85" i="36"/>
  <c r="AG185" i="36"/>
  <c r="AW184" i="36"/>
  <c r="AO184" i="36"/>
  <c r="AF185" i="36"/>
  <c r="AN184" i="36"/>
  <c r="AV184" i="36"/>
  <c r="AI205" i="35"/>
  <c r="AQ204" i="35"/>
  <c r="AY204" i="35"/>
  <c r="AM85" i="35"/>
  <c r="AU84" i="35"/>
  <c r="BC84" i="35"/>
  <c r="AN85" i="35"/>
  <c r="AF86" i="35"/>
  <c r="AV85" i="35"/>
  <c r="AT85" i="35"/>
  <c r="BB85" i="35"/>
  <c r="AL86" i="35"/>
  <c r="AW185" i="35"/>
  <c r="AO185" i="35"/>
  <c r="AG186" i="35"/>
  <c r="BC186" i="35"/>
  <c r="AM187" i="35"/>
  <c r="AU186" i="35"/>
  <c r="AS85" i="35"/>
  <c r="BA85" i="35"/>
  <c r="AK86" i="35"/>
  <c r="AH186" i="35"/>
  <c r="AX185" i="35"/>
  <c r="AP185" i="35"/>
  <c r="AG85" i="35"/>
  <c r="AO84" i="35"/>
  <c r="AW84" i="35"/>
  <c r="AN185" i="35"/>
  <c r="AV185" i="35"/>
  <c r="AF186" i="35"/>
  <c r="AR84" i="35"/>
  <c r="AJ85" i="35"/>
  <c r="AZ84" i="35"/>
  <c r="AY85" i="35"/>
  <c r="AQ85" i="35"/>
  <c r="AI86" i="35"/>
  <c r="AL186" i="35"/>
  <c r="BB185" i="35"/>
  <c r="AT185" i="35"/>
  <c r="AZ185" i="35"/>
  <c r="AR185" i="35"/>
  <c r="AJ186" i="35"/>
  <c r="AH86" i="35"/>
  <c r="AX85" i="35"/>
  <c r="AP85" i="35"/>
  <c r="AS185" i="35"/>
  <c r="AK186" i="35"/>
  <c r="BA185" i="35"/>
  <c r="AW84" i="34"/>
  <c r="AG85" i="34"/>
  <c r="AO84" i="34"/>
  <c r="AY84" i="34"/>
  <c r="AI85" i="34"/>
  <c r="AQ84" i="34"/>
  <c r="AL86" i="34"/>
  <c r="BB85" i="34"/>
  <c r="AT85" i="34"/>
  <c r="AS186" i="34"/>
  <c r="AK187" i="34"/>
  <c r="BA186" i="34"/>
  <c r="AZ85" i="34"/>
  <c r="AJ86" i="34"/>
  <c r="AR85" i="34"/>
  <c r="AM86" i="34"/>
  <c r="BC85" i="34"/>
  <c r="AU85" i="34"/>
  <c r="AM188" i="34"/>
  <c r="BC187" i="34"/>
  <c r="AU187" i="34"/>
  <c r="AF187" i="34"/>
  <c r="AN186" i="34"/>
  <c r="AV186" i="34"/>
  <c r="AR186" i="34"/>
  <c r="AJ187" i="34"/>
  <c r="AZ186" i="34"/>
  <c r="AT186" i="34"/>
  <c r="BB186" i="34"/>
  <c r="AL187" i="34"/>
  <c r="AX85" i="34"/>
  <c r="AH86" i="34"/>
  <c r="AP85" i="34"/>
  <c r="AG202" i="34"/>
  <c r="AW201" i="34"/>
  <c r="AO201" i="34"/>
  <c r="AN85" i="34"/>
  <c r="AF86" i="34"/>
  <c r="AV85" i="34"/>
  <c r="AI187" i="34"/>
  <c r="AQ186" i="34"/>
  <c r="AY186" i="34"/>
  <c r="AH219" i="34"/>
  <c r="AP218" i="34"/>
  <c r="AX218" i="34"/>
  <c r="AK88" i="34"/>
  <c r="AS87" i="34"/>
  <c r="BA87" i="34"/>
  <c r="AH85" i="33"/>
  <c r="AP84" i="33"/>
  <c r="AX84" i="33"/>
  <c r="AT185" i="33"/>
  <c r="AL186" i="33"/>
  <c r="BB185" i="33"/>
  <c r="AV84" i="33"/>
  <c r="AF85" i="33"/>
  <c r="AN84" i="33"/>
  <c r="AZ184" i="33"/>
  <c r="AJ185" i="33"/>
  <c r="AR184" i="33"/>
  <c r="AU85" i="33"/>
  <c r="BC85" i="33"/>
  <c r="AM86" i="33"/>
  <c r="AS85" i="33"/>
  <c r="BA85" i="33"/>
  <c r="AK86" i="33"/>
  <c r="AS184" i="33"/>
  <c r="BA184" i="33"/>
  <c r="AK185" i="33"/>
  <c r="AT85" i="33"/>
  <c r="BB85" i="33"/>
  <c r="AL86" i="33"/>
  <c r="BC184" i="33"/>
  <c r="AM185" i="33"/>
  <c r="AU184" i="33"/>
  <c r="AG85" i="33"/>
  <c r="AO84" i="33"/>
  <c r="AW84" i="33"/>
  <c r="AG185" i="33"/>
  <c r="AO184" i="33"/>
  <c r="AW184" i="33"/>
  <c r="AI86" i="33"/>
  <c r="AQ85" i="33"/>
  <c r="AY85" i="33"/>
  <c r="AY184" i="33"/>
  <c r="AI185" i="33"/>
  <c r="AQ184" i="33"/>
  <c r="AV185" i="33"/>
  <c r="AF186" i="33"/>
  <c r="AN185" i="33"/>
  <c r="AH185" i="33"/>
  <c r="AP184" i="33"/>
  <c r="AX184" i="33"/>
  <c r="AJ85" i="33"/>
  <c r="AR84" i="33"/>
  <c r="AZ84" i="33"/>
  <c r="AX85" i="32"/>
  <c r="AH86" i="32"/>
  <c r="AP85" i="32"/>
  <c r="AJ186" i="32"/>
  <c r="AZ185" i="32"/>
  <c r="AR185" i="32"/>
  <c r="AM85" i="32"/>
  <c r="AU84" i="32"/>
  <c r="BC84" i="32"/>
  <c r="AL87" i="32"/>
  <c r="AT86" i="32"/>
  <c r="BB86" i="32"/>
  <c r="AI187" i="32"/>
  <c r="AQ186" i="32"/>
  <c r="AY186" i="32"/>
  <c r="AV184" i="32"/>
  <c r="AN184" i="32"/>
  <c r="AF185" i="32"/>
  <c r="AZ85" i="32"/>
  <c r="AJ86" i="32"/>
  <c r="AR85" i="32"/>
  <c r="AG185" i="32"/>
  <c r="AO184" i="32"/>
  <c r="AW184" i="32"/>
  <c r="AU185" i="32"/>
  <c r="BC185" i="32"/>
  <c r="AM186" i="32"/>
  <c r="AS185" i="32"/>
  <c r="BA185" i="32"/>
  <c r="AK186" i="32"/>
  <c r="AP184" i="32"/>
  <c r="AH185" i="32"/>
  <c r="AX184" i="32"/>
  <c r="AT184" i="32"/>
  <c r="AL185" i="32"/>
  <c r="BB184" i="32"/>
  <c r="AY85" i="32"/>
  <c r="AI86" i="32"/>
  <c r="AQ85" i="32"/>
  <c r="AW85" i="32"/>
  <c r="AG86" i="32"/>
  <c r="AO85" i="32"/>
  <c r="AN85" i="32"/>
  <c r="AV85" i="32"/>
  <c r="AF86" i="32"/>
  <c r="AK85" i="32"/>
  <c r="AS84" i="32"/>
  <c r="BA84" i="32"/>
  <c r="AS184" i="31"/>
  <c r="BA184" i="31"/>
  <c r="AK185" i="31"/>
  <c r="AF185" i="31"/>
  <c r="AN184" i="31"/>
  <c r="AV184" i="31"/>
  <c r="AT86" i="31"/>
  <c r="BB86" i="31"/>
  <c r="AL87" i="31"/>
  <c r="BA106" i="31"/>
  <c r="AS106" i="31"/>
  <c r="AK107" i="31"/>
  <c r="AR86" i="31"/>
  <c r="AZ86" i="31"/>
  <c r="AJ87" i="31"/>
  <c r="AH99" i="31"/>
  <c r="AP98" i="31"/>
  <c r="AX98" i="31"/>
  <c r="BB186" i="31"/>
  <c r="AL187" i="31"/>
  <c r="AT186" i="31"/>
  <c r="AG86" i="31"/>
  <c r="AO85" i="31"/>
  <c r="AW85" i="31"/>
  <c r="AU86" i="31"/>
  <c r="BC86" i="31"/>
  <c r="AM87" i="31"/>
  <c r="AJ186" i="31"/>
  <c r="AR185" i="31"/>
  <c r="AZ185" i="31"/>
  <c r="AU184" i="31"/>
  <c r="BC184" i="31"/>
  <c r="AM185" i="31"/>
  <c r="AI87" i="31"/>
  <c r="AQ86" i="31"/>
  <c r="AY86" i="31"/>
  <c r="AH186" i="31"/>
  <c r="AP185" i="31"/>
  <c r="AX185" i="31"/>
  <c r="AI186" i="31"/>
  <c r="AQ185" i="31"/>
  <c r="AY185" i="31"/>
  <c r="AG185" i="31"/>
  <c r="AO184" i="31"/>
  <c r="AW184" i="31"/>
  <c r="AL86" i="30"/>
  <c r="BB85" i="30"/>
  <c r="AT85" i="30"/>
  <c r="AK185" i="30"/>
  <c r="BA184" i="30"/>
  <c r="AS184" i="30"/>
  <c r="AI86" i="30"/>
  <c r="AQ85" i="30"/>
  <c r="AY85" i="30"/>
  <c r="AX85" i="30"/>
  <c r="AP85" i="30"/>
  <c r="AH86" i="30"/>
  <c r="AF187" i="30"/>
  <c r="AN186" i="30"/>
  <c r="AV186" i="30"/>
  <c r="BC184" i="30"/>
  <c r="AM185" i="30"/>
  <c r="AU184" i="30"/>
  <c r="AW186" i="30"/>
  <c r="AG187" i="30"/>
  <c r="AO186" i="30"/>
  <c r="AZ184" i="30"/>
  <c r="AJ185" i="30"/>
  <c r="AR184" i="30"/>
  <c r="AK86" i="30"/>
  <c r="BA85" i="30"/>
  <c r="AS85" i="30"/>
  <c r="AX186" i="30"/>
  <c r="AH187" i="30"/>
  <c r="AP186" i="30"/>
  <c r="AV84" i="30"/>
  <c r="AF85" i="30"/>
  <c r="AN84" i="30"/>
  <c r="AU84" i="30"/>
  <c r="BC84" i="30"/>
  <c r="AM85" i="30"/>
  <c r="AW84" i="30"/>
  <c r="AO84" i="30"/>
  <c r="AG85" i="30"/>
  <c r="AQ184" i="30"/>
  <c r="AY184" i="30"/>
  <c r="AI185" i="30"/>
  <c r="AL185" i="30"/>
  <c r="BB184" i="30"/>
  <c r="AT184" i="30"/>
  <c r="AJ86" i="30"/>
  <c r="AZ85" i="30"/>
  <c r="AR85" i="30"/>
  <c r="AT184" i="29"/>
  <c r="BB184" i="29"/>
  <c r="AL185" i="29"/>
  <c r="AG187" i="29"/>
  <c r="AO186" i="29"/>
  <c r="AW186" i="29"/>
  <c r="AR184" i="29"/>
  <c r="AZ184" i="29"/>
  <c r="AJ185" i="29"/>
  <c r="AM86" i="29"/>
  <c r="AU85" i="29"/>
  <c r="BC85" i="29"/>
  <c r="AS84" i="29"/>
  <c r="BA84" i="29"/>
  <c r="AK85" i="29"/>
  <c r="AG85" i="29"/>
  <c r="AO84" i="29"/>
  <c r="AW84" i="29"/>
  <c r="BB84" i="29"/>
  <c r="AL85" i="29"/>
  <c r="AT84" i="29"/>
  <c r="AF85" i="29"/>
  <c r="AN84" i="29"/>
  <c r="AV84" i="29"/>
  <c r="AS185" i="29"/>
  <c r="BA185" i="29"/>
  <c r="AK186" i="29"/>
  <c r="AQ184" i="29"/>
  <c r="AY184" i="29"/>
  <c r="AI185" i="29"/>
  <c r="AI85" i="29"/>
  <c r="AQ84" i="29"/>
  <c r="AY84" i="29"/>
  <c r="BC203" i="29"/>
  <c r="AU203" i="29"/>
  <c r="AM204" i="29"/>
  <c r="AP84" i="29"/>
  <c r="AX84" i="29"/>
  <c r="AH85" i="29"/>
  <c r="AH186" i="29"/>
  <c r="AP185" i="29"/>
  <c r="AX185" i="29"/>
  <c r="AF185" i="29"/>
  <c r="AN184" i="29"/>
  <c r="AV184" i="29"/>
  <c r="AJ85" i="29"/>
  <c r="AR84" i="29"/>
  <c r="AZ84" i="29"/>
  <c r="AL87" i="28"/>
  <c r="AT86" i="28"/>
  <c r="BB86" i="28"/>
  <c r="AS184" i="28"/>
  <c r="BA184" i="28"/>
  <c r="AK185" i="28"/>
  <c r="AY85" i="28"/>
  <c r="AI86" i="28"/>
  <c r="AQ85" i="28"/>
  <c r="AG185" i="28"/>
  <c r="AO184" i="28"/>
  <c r="AW184" i="28"/>
  <c r="BC187" i="28"/>
  <c r="AM188" i="28"/>
  <c r="AU187" i="28"/>
  <c r="AT184" i="28"/>
  <c r="BB184" i="28"/>
  <c r="AL185" i="28"/>
  <c r="AF186" i="28"/>
  <c r="AN185" i="28"/>
  <c r="AV185" i="28"/>
  <c r="AW84" i="28"/>
  <c r="AG85" i="28"/>
  <c r="AO84" i="28"/>
  <c r="AH185" i="28"/>
  <c r="AP184" i="28"/>
  <c r="AX184" i="28"/>
  <c r="AQ186" i="28"/>
  <c r="AY186" i="28"/>
  <c r="AI187" i="28"/>
  <c r="AJ86" i="28"/>
  <c r="AR85" i="28"/>
  <c r="AZ85" i="28"/>
  <c r="AR187" i="28"/>
  <c r="AZ187" i="28"/>
  <c r="AJ188" i="28"/>
  <c r="AX85" i="28"/>
  <c r="AH86" i="28"/>
  <c r="AP85" i="28"/>
  <c r="AM101" i="28"/>
  <c r="AU100" i="28"/>
  <c r="BC100" i="28"/>
  <c r="AL67" i="16"/>
  <c r="BB66" i="16"/>
  <c r="AT66" i="16"/>
  <c r="AK67" i="16"/>
  <c r="AS66" i="16"/>
  <c r="BA66" i="16"/>
  <c r="AG67" i="16"/>
  <c r="AO66" i="16"/>
  <c r="AW66" i="16"/>
  <c r="AX66" i="16"/>
  <c r="AH67" i="16"/>
  <c r="AP66" i="16"/>
  <c r="AI68" i="16"/>
  <c r="AY67" i="16"/>
  <c r="AQ67" i="16"/>
  <c r="AV66" i="16"/>
  <c r="AN66" i="16"/>
  <c r="AF67" i="16"/>
  <c r="AU66" i="16"/>
  <c r="BC66" i="16"/>
  <c r="AM67" i="16"/>
  <c r="AJ68" i="16"/>
  <c r="AZ67" i="16"/>
  <c r="AR67" i="16"/>
  <c r="X54" i="15"/>
  <c r="AF54" i="15" s="1"/>
  <c r="W54" i="15"/>
  <c r="AE54" i="15" s="1"/>
  <c r="U53" i="15"/>
  <c r="AC53" i="15" s="1"/>
  <c r="R54" i="15"/>
  <c r="Z54" i="15" s="1"/>
  <c r="T54" i="15"/>
  <c r="AB54" i="15" s="1"/>
  <c r="S53" i="15"/>
  <c r="AA53" i="15" s="1"/>
  <c r="Y54" i="15"/>
  <c r="AG54" i="15" s="1"/>
  <c r="V54" i="15"/>
  <c r="AD54" i="15" s="1"/>
  <c r="AV85" i="28" l="1"/>
  <c r="AF86" i="28"/>
  <c r="AN85" i="28"/>
  <c r="AV85" i="31"/>
  <c r="AF86" i="31"/>
  <c r="AN85" i="31"/>
  <c r="AA85" i="37"/>
  <c r="S86" i="37"/>
  <c r="AD86" i="37"/>
  <c r="V87" i="37"/>
  <c r="AF85" i="37"/>
  <c r="X86" i="37"/>
  <c r="AB84" i="37"/>
  <c r="T85" i="37"/>
  <c r="AG84" i="37"/>
  <c r="Y85" i="37"/>
  <c r="AC85" i="37"/>
  <c r="U86" i="37"/>
  <c r="Z83" i="37"/>
  <c r="R84" i="37"/>
  <c r="AE84" i="37"/>
  <c r="W85" i="37"/>
  <c r="AR191" i="36"/>
  <c r="AZ191" i="36"/>
  <c r="AJ192" i="36"/>
  <c r="AZ86" i="36"/>
  <c r="AJ87" i="36"/>
  <c r="AR86" i="36"/>
  <c r="BA86" i="36"/>
  <c r="AK87" i="36"/>
  <c r="AS86" i="36"/>
  <c r="AF186" i="36"/>
  <c r="AV185" i="36"/>
  <c r="AN185" i="36"/>
  <c r="AQ186" i="36"/>
  <c r="AI187" i="36"/>
  <c r="AY186" i="36"/>
  <c r="AG186" i="36"/>
  <c r="AO185" i="36"/>
  <c r="AW185" i="36"/>
  <c r="AY86" i="36"/>
  <c r="AI87" i="36"/>
  <c r="AQ86" i="36"/>
  <c r="AM87" i="36"/>
  <c r="AU86" i="36"/>
  <c r="BC86" i="36"/>
  <c r="AL86" i="36"/>
  <c r="AT85" i="36"/>
  <c r="BB85" i="36"/>
  <c r="AX85" i="36"/>
  <c r="AH86" i="36"/>
  <c r="AP85" i="36"/>
  <c r="AO85" i="36"/>
  <c r="AW85" i="36"/>
  <c r="AG86" i="36"/>
  <c r="BC186" i="36"/>
  <c r="AM187" i="36"/>
  <c r="AU186" i="36"/>
  <c r="AX185" i="36"/>
  <c r="AP185" i="36"/>
  <c r="AH186" i="36"/>
  <c r="AN85" i="36"/>
  <c r="AV85" i="36"/>
  <c r="AF86" i="36"/>
  <c r="BA185" i="36"/>
  <c r="AK186" i="36"/>
  <c r="AS185" i="36"/>
  <c r="AL186" i="36"/>
  <c r="BB185" i="36"/>
  <c r="AT185" i="36"/>
  <c r="AX186" i="35"/>
  <c r="AH187" i="35"/>
  <c r="AP186" i="35"/>
  <c r="AS86" i="35"/>
  <c r="AK87" i="35"/>
  <c r="BA86" i="35"/>
  <c r="AT86" i="35"/>
  <c r="AL87" i="35"/>
  <c r="BB86" i="35"/>
  <c r="AZ186" i="35"/>
  <c r="AJ187" i="35"/>
  <c r="AR186" i="35"/>
  <c r="AN186" i="35"/>
  <c r="AV186" i="35"/>
  <c r="AF187" i="35"/>
  <c r="AZ85" i="35"/>
  <c r="AR85" i="35"/>
  <c r="AJ86" i="35"/>
  <c r="AH87" i="35"/>
  <c r="AP86" i="35"/>
  <c r="AX86" i="35"/>
  <c r="BC187" i="35"/>
  <c r="AU187" i="35"/>
  <c r="AM188" i="35"/>
  <c r="AM86" i="35"/>
  <c r="AU85" i="35"/>
  <c r="BC85" i="35"/>
  <c r="BA186" i="35"/>
  <c r="AK187" i="35"/>
  <c r="AS186" i="35"/>
  <c r="AF87" i="35"/>
  <c r="AV86" i="35"/>
  <c r="AN86" i="35"/>
  <c r="AW186" i="35"/>
  <c r="AG187" i="35"/>
  <c r="AO186" i="35"/>
  <c r="AY86" i="35"/>
  <c r="AQ86" i="35"/>
  <c r="AI87" i="35"/>
  <c r="BB186" i="35"/>
  <c r="AL187" i="35"/>
  <c r="AT186" i="35"/>
  <c r="AG86" i="35"/>
  <c r="AW85" i="35"/>
  <c r="AO85" i="35"/>
  <c r="AQ205" i="35"/>
  <c r="AI206" i="35"/>
  <c r="AY205" i="35"/>
  <c r="BC188" i="34"/>
  <c r="AM189" i="34"/>
  <c r="AU188" i="34"/>
  <c r="AL87" i="34"/>
  <c r="BB86" i="34"/>
  <c r="AT86" i="34"/>
  <c r="AS187" i="34"/>
  <c r="AK188" i="34"/>
  <c r="BA187" i="34"/>
  <c r="AL188" i="34"/>
  <c r="AT187" i="34"/>
  <c r="BB187" i="34"/>
  <c r="AG203" i="34"/>
  <c r="AW202" i="34"/>
  <c r="AO202" i="34"/>
  <c r="AH220" i="34"/>
  <c r="AX219" i="34"/>
  <c r="AP219" i="34"/>
  <c r="AY85" i="34"/>
  <c r="AI86" i="34"/>
  <c r="AQ85" i="34"/>
  <c r="AF188" i="34"/>
  <c r="AV187" i="34"/>
  <c r="AN187" i="34"/>
  <c r="AY187" i="34"/>
  <c r="AI188" i="34"/>
  <c r="AQ187" i="34"/>
  <c r="AM87" i="34"/>
  <c r="BC86" i="34"/>
  <c r="AU86" i="34"/>
  <c r="AK89" i="34"/>
  <c r="BA88" i="34"/>
  <c r="AS88" i="34"/>
  <c r="AX86" i="34"/>
  <c r="AH87" i="34"/>
  <c r="AP86" i="34"/>
  <c r="AN86" i="34"/>
  <c r="AF87" i="34"/>
  <c r="AV86" i="34"/>
  <c r="AR187" i="34"/>
  <c r="AJ188" i="34"/>
  <c r="AZ187" i="34"/>
  <c r="AZ86" i="34"/>
  <c r="AJ87" i="34"/>
  <c r="AR86" i="34"/>
  <c r="AW85" i="34"/>
  <c r="AG86" i="34"/>
  <c r="AO85" i="34"/>
  <c r="AJ86" i="33"/>
  <c r="AR85" i="33"/>
  <c r="AZ85" i="33"/>
  <c r="AI87" i="33"/>
  <c r="AQ86" i="33"/>
  <c r="AY86" i="33"/>
  <c r="AS185" i="33"/>
  <c r="AK186" i="33"/>
  <c r="BA185" i="33"/>
  <c r="AV85" i="33"/>
  <c r="AF86" i="33"/>
  <c r="AN85" i="33"/>
  <c r="AJ186" i="33"/>
  <c r="AR185" i="33"/>
  <c r="AZ185" i="33"/>
  <c r="AV186" i="33"/>
  <c r="AF187" i="33"/>
  <c r="AN186" i="33"/>
  <c r="AT186" i="33"/>
  <c r="AL187" i="33"/>
  <c r="BB186" i="33"/>
  <c r="AG186" i="33"/>
  <c r="AO185" i="33"/>
  <c r="AW185" i="33"/>
  <c r="AU86" i="33"/>
  <c r="BC86" i="33"/>
  <c r="AM87" i="33"/>
  <c r="AT86" i="33"/>
  <c r="BB86" i="33"/>
  <c r="AL87" i="33"/>
  <c r="AH186" i="33"/>
  <c r="AP185" i="33"/>
  <c r="AX185" i="33"/>
  <c r="AS86" i="33"/>
  <c r="BA86" i="33"/>
  <c r="AK87" i="33"/>
  <c r="AG86" i="33"/>
  <c r="AO85" i="33"/>
  <c r="AW85" i="33"/>
  <c r="AI186" i="33"/>
  <c r="AQ185" i="33"/>
  <c r="AY185" i="33"/>
  <c r="AU185" i="33"/>
  <c r="BC185" i="33"/>
  <c r="AM186" i="33"/>
  <c r="AH86" i="33"/>
  <c r="AP85" i="33"/>
  <c r="AX85" i="33"/>
  <c r="AG186" i="32"/>
  <c r="AW185" i="32"/>
  <c r="AO185" i="32"/>
  <c r="AL88" i="32"/>
  <c r="AT87" i="32"/>
  <c r="BB87" i="32"/>
  <c r="AH186" i="32"/>
  <c r="AX185" i="32"/>
  <c r="AP185" i="32"/>
  <c r="AZ86" i="32"/>
  <c r="AJ87" i="32"/>
  <c r="AR86" i="32"/>
  <c r="AS186" i="32"/>
  <c r="BA186" i="32"/>
  <c r="AK187" i="32"/>
  <c r="AV185" i="32"/>
  <c r="AN185" i="32"/>
  <c r="AF186" i="32"/>
  <c r="AN86" i="32"/>
  <c r="AV86" i="32"/>
  <c r="AF87" i="32"/>
  <c r="AJ187" i="32"/>
  <c r="AZ186" i="32"/>
  <c r="AR186" i="32"/>
  <c r="AK86" i="32"/>
  <c r="AS85" i="32"/>
  <c r="BA85" i="32"/>
  <c r="AM86" i="32"/>
  <c r="AU85" i="32"/>
  <c r="BC85" i="32"/>
  <c r="AU186" i="32"/>
  <c r="BC186" i="32"/>
  <c r="AM187" i="32"/>
  <c r="BB185" i="32"/>
  <c r="AT185" i="32"/>
  <c r="AL186" i="32"/>
  <c r="AW86" i="32"/>
  <c r="AG87" i="32"/>
  <c r="AO86" i="32"/>
  <c r="AY86" i="32"/>
  <c r="AI87" i="32"/>
  <c r="AQ86" i="32"/>
  <c r="AX86" i="32"/>
  <c r="AH87" i="32"/>
  <c r="AP86" i="32"/>
  <c r="AI188" i="32"/>
  <c r="AQ187" i="32"/>
  <c r="AY187" i="32"/>
  <c r="AL188" i="31"/>
  <c r="AT187" i="31"/>
  <c r="BB187" i="31"/>
  <c r="AT87" i="31"/>
  <c r="BB87" i="31"/>
  <c r="AL88" i="31"/>
  <c r="AG186" i="31"/>
  <c r="AW185" i="31"/>
  <c r="AO185" i="31"/>
  <c r="AU87" i="31"/>
  <c r="BC87" i="31"/>
  <c r="AM88" i="31"/>
  <c r="AR87" i="31"/>
  <c r="AZ87" i="31"/>
  <c r="AJ88" i="31"/>
  <c r="AI187" i="31"/>
  <c r="AY186" i="31"/>
  <c r="AQ186" i="31"/>
  <c r="AF186" i="31"/>
  <c r="AV185" i="31"/>
  <c r="AN185" i="31"/>
  <c r="AM186" i="31"/>
  <c r="AU185" i="31"/>
  <c r="BC185" i="31"/>
  <c r="AR186" i="31"/>
  <c r="AZ186" i="31"/>
  <c r="AJ187" i="31"/>
  <c r="AS185" i="31"/>
  <c r="AK186" i="31"/>
  <c r="BA185" i="31"/>
  <c r="BA107" i="31"/>
  <c r="AS107" i="31"/>
  <c r="AX186" i="31"/>
  <c r="AP186" i="31"/>
  <c r="AH187" i="31"/>
  <c r="AP99" i="31"/>
  <c r="AH100" i="31"/>
  <c r="AX99" i="31"/>
  <c r="AI88" i="31"/>
  <c r="AQ87" i="31"/>
  <c r="AY87" i="31"/>
  <c r="AG87" i="31"/>
  <c r="AO86" i="31"/>
  <c r="AW86" i="31"/>
  <c r="AU85" i="30"/>
  <c r="BC85" i="30"/>
  <c r="AM86" i="30"/>
  <c r="AI87" i="30"/>
  <c r="AQ86" i="30"/>
  <c r="AY86" i="30"/>
  <c r="AJ186" i="30"/>
  <c r="AR185" i="30"/>
  <c r="AZ185" i="30"/>
  <c r="AQ185" i="30"/>
  <c r="AI186" i="30"/>
  <c r="AY185" i="30"/>
  <c r="BC185" i="30"/>
  <c r="AU185" i="30"/>
  <c r="AM186" i="30"/>
  <c r="AK186" i="30"/>
  <c r="AS185" i="30"/>
  <c r="BA185" i="30"/>
  <c r="AX86" i="30"/>
  <c r="AP86" i="30"/>
  <c r="AH87" i="30"/>
  <c r="AV85" i="30"/>
  <c r="AF86" i="30"/>
  <c r="AN85" i="30"/>
  <c r="AL186" i="30"/>
  <c r="AT185" i="30"/>
  <c r="BB185" i="30"/>
  <c r="AW85" i="30"/>
  <c r="AO85" i="30"/>
  <c r="AG86" i="30"/>
  <c r="AJ87" i="30"/>
  <c r="AZ86" i="30"/>
  <c r="AR86" i="30"/>
  <c r="AW187" i="30"/>
  <c r="AG188" i="30"/>
  <c r="AO187" i="30"/>
  <c r="AX187" i="30"/>
  <c r="AH188" i="30"/>
  <c r="AP187" i="30"/>
  <c r="AK87" i="30"/>
  <c r="BA86" i="30"/>
  <c r="AS86" i="30"/>
  <c r="AV187" i="30"/>
  <c r="AN187" i="30"/>
  <c r="AF188" i="30"/>
  <c r="AL87" i="30"/>
  <c r="BB86" i="30"/>
  <c r="AT86" i="30"/>
  <c r="BC204" i="29"/>
  <c r="AU204" i="29"/>
  <c r="AM205" i="29"/>
  <c r="AY85" i="29"/>
  <c r="AI86" i="29"/>
  <c r="AQ85" i="29"/>
  <c r="BB85" i="29"/>
  <c r="AL86" i="29"/>
  <c r="AT85" i="29"/>
  <c r="AV85" i="29"/>
  <c r="AF86" i="29"/>
  <c r="AN85" i="29"/>
  <c r="AJ86" i="29"/>
  <c r="AR85" i="29"/>
  <c r="AZ85" i="29"/>
  <c r="AF186" i="29"/>
  <c r="AN185" i="29"/>
  <c r="AV185" i="29"/>
  <c r="AW85" i="29"/>
  <c r="AG86" i="29"/>
  <c r="AO85" i="29"/>
  <c r="AG188" i="29"/>
  <c r="AO187" i="29"/>
  <c r="AW187" i="29"/>
  <c r="AP85" i="29"/>
  <c r="AX85" i="29"/>
  <c r="AH86" i="29"/>
  <c r="AS186" i="29"/>
  <c r="BA186" i="29"/>
  <c r="AK187" i="29"/>
  <c r="AK86" i="29"/>
  <c r="AS85" i="29"/>
  <c r="BA85" i="29"/>
  <c r="AT185" i="29"/>
  <c r="BB185" i="29"/>
  <c r="AL186" i="29"/>
  <c r="AU86" i="29"/>
  <c r="BC86" i="29"/>
  <c r="AM87" i="29"/>
  <c r="AR185" i="29"/>
  <c r="AZ185" i="29"/>
  <c r="AJ186" i="29"/>
  <c r="AQ185" i="29"/>
  <c r="AY185" i="29"/>
  <c r="AI186" i="29"/>
  <c r="AH187" i="29"/>
  <c r="AP186" i="29"/>
  <c r="AX186" i="29"/>
  <c r="AM102" i="28"/>
  <c r="AU101" i="28"/>
  <c r="BC101" i="28"/>
  <c r="BC188" i="28"/>
  <c r="AM189" i="28"/>
  <c r="AU188" i="28"/>
  <c r="AF187" i="28"/>
  <c r="AN186" i="28"/>
  <c r="AV186" i="28"/>
  <c r="AQ187" i="28"/>
  <c r="AY187" i="28"/>
  <c r="AI188" i="28"/>
  <c r="AS185" i="28"/>
  <c r="BA185" i="28"/>
  <c r="AK186" i="28"/>
  <c r="AH186" i="28"/>
  <c r="AP185" i="28"/>
  <c r="AX185" i="28"/>
  <c r="AJ87" i="28"/>
  <c r="AR86" i="28"/>
  <c r="AZ86" i="28"/>
  <c r="AX86" i="28"/>
  <c r="AH87" i="28"/>
  <c r="AP86" i="28"/>
  <c r="AR188" i="28"/>
  <c r="AZ188" i="28"/>
  <c r="AJ189" i="28"/>
  <c r="AY86" i="28"/>
  <c r="AI87" i="28"/>
  <c r="AQ86" i="28"/>
  <c r="AG186" i="28"/>
  <c r="AO185" i="28"/>
  <c r="AW185" i="28"/>
  <c r="AT185" i="28"/>
  <c r="BB185" i="28"/>
  <c r="AL186" i="28"/>
  <c r="AW85" i="28"/>
  <c r="AG86" i="28"/>
  <c r="AO85" i="28"/>
  <c r="AL88" i="28"/>
  <c r="AT87" i="28"/>
  <c r="BB87" i="28"/>
  <c r="AH68" i="16"/>
  <c r="AP67" i="16"/>
  <c r="AX67" i="16"/>
  <c r="AR68" i="16"/>
  <c r="AJ71" i="16"/>
  <c r="AZ68" i="16"/>
  <c r="AU67" i="16"/>
  <c r="BC67" i="16"/>
  <c r="AM68" i="16"/>
  <c r="AW67" i="16"/>
  <c r="AO67" i="16"/>
  <c r="AG68" i="16"/>
  <c r="AV67" i="16"/>
  <c r="AN67" i="16"/>
  <c r="AF68" i="16"/>
  <c r="AK68" i="16"/>
  <c r="AS67" i="16"/>
  <c r="BA67" i="16"/>
  <c r="AY68" i="16"/>
  <c r="AI71" i="16"/>
  <c r="AQ68" i="16"/>
  <c r="AT67" i="16"/>
  <c r="AL68" i="16"/>
  <c r="BB67" i="16"/>
  <c r="V55" i="15"/>
  <c r="AD55" i="15" s="1"/>
  <c r="R55" i="15"/>
  <c r="Z55" i="15" s="1"/>
  <c r="U54" i="15"/>
  <c r="AC54" i="15" s="1"/>
  <c r="Y55" i="15"/>
  <c r="AG55" i="15" s="1"/>
  <c r="S54" i="15"/>
  <c r="AA54" i="15" s="1"/>
  <c r="W55" i="15"/>
  <c r="AE55" i="15" s="1"/>
  <c r="T55" i="15"/>
  <c r="AB55" i="15" s="1"/>
  <c r="X55" i="15"/>
  <c r="AF55" i="15" s="1"/>
  <c r="AV86" i="31" l="1"/>
  <c r="AF87" i="31"/>
  <c r="AN86" i="31"/>
  <c r="AV86" i="28"/>
  <c r="AN86" i="28"/>
  <c r="AF87" i="28"/>
  <c r="Y86" i="37"/>
  <c r="AG85" i="37"/>
  <c r="U87" i="37"/>
  <c r="AC86" i="37"/>
  <c r="T86" i="37"/>
  <c r="AB85" i="37"/>
  <c r="X87" i="37"/>
  <c r="AF86" i="37"/>
  <c r="AE85" i="37"/>
  <c r="W86" i="37"/>
  <c r="V88" i="37"/>
  <c r="AD87" i="37"/>
  <c r="Z84" i="37"/>
  <c r="R85" i="37"/>
  <c r="AA86" i="37"/>
  <c r="S87" i="37"/>
  <c r="AL187" i="36"/>
  <c r="AT186" i="36"/>
  <c r="BB186" i="36"/>
  <c r="AM88" i="36"/>
  <c r="AU87" i="36"/>
  <c r="BC87" i="36"/>
  <c r="AF187" i="36"/>
  <c r="AN186" i="36"/>
  <c r="AV186" i="36"/>
  <c r="AO86" i="36"/>
  <c r="AW86" i="36"/>
  <c r="AG87" i="36"/>
  <c r="BA87" i="36"/>
  <c r="AK88" i="36"/>
  <c r="AS87" i="36"/>
  <c r="AN86" i="36"/>
  <c r="AV86" i="36"/>
  <c r="AF87" i="36"/>
  <c r="AY87" i="36"/>
  <c r="AI88" i="36"/>
  <c r="AQ87" i="36"/>
  <c r="AZ87" i="36"/>
  <c r="AJ88" i="36"/>
  <c r="AR87" i="36"/>
  <c r="AG187" i="36"/>
  <c r="AW186" i="36"/>
  <c r="AO186" i="36"/>
  <c r="BC187" i="36"/>
  <c r="AM188" i="36"/>
  <c r="AU187" i="36"/>
  <c r="AX86" i="36"/>
  <c r="AH87" i="36"/>
  <c r="AP86" i="36"/>
  <c r="AX186" i="36"/>
  <c r="AH187" i="36"/>
  <c r="AP186" i="36"/>
  <c r="AR192" i="36"/>
  <c r="AJ193" i="36"/>
  <c r="AZ192" i="36"/>
  <c r="AQ187" i="36"/>
  <c r="AY187" i="36"/>
  <c r="AI188" i="36"/>
  <c r="AK187" i="36"/>
  <c r="AS186" i="36"/>
  <c r="BA186" i="36"/>
  <c r="AL87" i="36"/>
  <c r="AT86" i="36"/>
  <c r="BB86" i="36"/>
  <c r="AT87" i="35"/>
  <c r="BB87" i="35"/>
  <c r="AL88" i="35"/>
  <c r="AZ187" i="35"/>
  <c r="AR187" i="35"/>
  <c r="AJ188" i="35"/>
  <c r="AH88" i="35"/>
  <c r="AX87" i="35"/>
  <c r="AP87" i="35"/>
  <c r="BC188" i="35"/>
  <c r="AM189" i="35"/>
  <c r="AU188" i="35"/>
  <c r="AR86" i="35"/>
  <c r="AJ87" i="35"/>
  <c r="AZ86" i="35"/>
  <c r="AG188" i="35"/>
  <c r="AW187" i="35"/>
  <c r="AO187" i="35"/>
  <c r="AF88" i="35"/>
  <c r="AV87" i="35"/>
  <c r="AN87" i="35"/>
  <c r="BB187" i="35"/>
  <c r="AL188" i="35"/>
  <c r="AT187" i="35"/>
  <c r="AS187" i="35"/>
  <c r="BA187" i="35"/>
  <c r="AK188" i="35"/>
  <c r="AS87" i="35"/>
  <c r="BA87" i="35"/>
  <c r="AK88" i="35"/>
  <c r="AG87" i="35"/>
  <c r="AO86" i="35"/>
  <c r="AW86" i="35"/>
  <c r="AY87" i="35"/>
  <c r="AQ87" i="35"/>
  <c r="AI88" i="35"/>
  <c r="AN187" i="35"/>
  <c r="AF188" i="35"/>
  <c r="AV187" i="35"/>
  <c r="AH188" i="35"/>
  <c r="AX187" i="35"/>
  <c r="AP187" i="35"/>
  <c r="AY206" i="35"/>
  <c r="AQ206" i="35"/>
  <c r="AI207" i="35"/>
  <c r="AM87" i="35"/>
  <c r="AU86" i="35"/>
  <c r="BC86" i="35"/>
  <c r="AW86" i="34"/>
  <c r="AG87" i="34"/>
  <c r="AO86" i="34"/>
  <c r="AZ87" i="34"/>
  <c r="AJ88" i="34"/>
  <c r="AR87" i="34"/>
  <c r="AY86" i="34"/>
  <c r="AI87" i="34"/>
  <c r="AQ86" i="34"/>
  <c r="AS188" i="34"/>
  <c r="BA188" i="34"/>
  <c r="AK189" i="34"/>
  <c r="AF189" i="34"/>
  <c r="AN188" i="34"/>
  <c r="AV188" i="34"/>
  <c r="AK90" i="34"/>
  <c r="BA89" i="34"/>
  <c r="AS89" i="34"/>
  <c r="AM88" i="34"/>
  <c r="AU87" i="34"/>
  <c r="BC87" i="34"/>
  <c r="AH221" i="34"/>
  <c r="AP220" i="34"/>
  <c r="AX220" i="34"/>
  <c r="AL88" i="34"/>
  <c r="AT87" i="34"/>
  <c r="BB87" i="34"/>
  <c r="AX87" i="34"/>
  <c r="AH88" i="34"/>
  <c r="AP87" i="34"/>
  <c r="BB188" i="34"/>
  <c r="AT188" i="34"/>
  <c r="AL189" i="34"/>
  <c r="AN87" i="34"/>
  <c r="AV87" i="34"/>
  <c r="AF88" i="34"/>
  <c r="AY188" i="34"/>
  <c r="AQ188" i="34"/>
  <c r="AI189" i="34"/>
  <c r="AU189" i="34"/>
  <c r="BC189" i="34"/>
  <c r="AM190" i="34"/>
  <c r="AR188" i="34"/>
  <c r="AZ188" i="34"/>
  <c r="AJ189" i="34"/>
  <c r="AG204" i="34"/>
  <c r="AW203" i="34"/>
  <c r="AO203" i="34"/>
  <c r="AV86" i="33"/>
  <c r="AF87" i="33"/>
  <c r="AN86" i="33"/>
  <c r="AS87" i="33"/>
  <c r="BA87" i="33"/>
  <c r="AK88" i="33"/>
  <c r="AH87" i="33"/>
  <c r="AP86" i="33"/>
  <c r="AX86" i="33"/>
  <c r="AT187" i="33"/>
  <c r="BB187" i="33"/>
  <c r="AL188" i="33"/>
  <c r="AS186" i="33"/>
  <c r="AK187" i="33"/>
  <c r="BA186" i="33"/>
  <c r="AH187" i="33"/>
  <c r="AX186" i="33"/>
  <c r="AP186" i="33"/>
  <c r="AM187" i="33"/>
  <c r="AU186" i="33"/>
  <c r="BC186" i="33"/>
  <c r="AF188" i="33"/>
  <c r="AN187" i="33"/>
  <c r="AV187" i="33"/>
  <c r="AY186" i="33"/>
  <c r="AI187" i="33"/>
  <c r="AQ186" i="33"/>
  <c r="AI88" i="33"/>
  <c r="AQ87" i="33"/>
  <c r="AY87" i="33"/>
  <c r="AU87" i="33"/>
  <c r="BC87" i="33"/>
  <c r="AM88" i="33"/>
  <c r="AG187" i="33"/>
  <c r="AW186" i="33"/>
  <c r="AO186" i="33"/>
  <c r="AT87" i="33"/>
  <c r="BB87" i="33"/>
  <c r="AL88" i="33"/>
  <c r="AG87" i="33"/>
  <c r="AO86" i="33"/>
  <c r="AW86" i="33"/>
  <c r="AZ186" i="33"/>
  <c r="AJ187" i="33"/>
  <c r="AR186" i="33"/>
  <c r="AJ87" i="33"/>
  <c r="AR86" i="33"/>
  <c r="AZ86" i="33"/>
  <c r="AT186" i="32"/>
  <c r="AL187" i="32"/>
  <c r="BB186" i="32"/>
  <c r="AN87" i="32"/>
  <c r="AV87" i="32"/>
  <c r="AF88" i="32"/>
  <c r="AJ188" i="32"/>
  <c r="AR187" i="32"/>
  <c r="AZ187" i="32"/>
  <c r="AH187" i="32"/>
  <c r="AX186" i="32"/>
  <c r="AP186" i="32"/>
  <c r="AZ87" i="32"/>
  <c r="AJ88" i="32"/>
  <c r="AR87" i="32"/>
  <c r="AV186" i="32"/>
  <c r="AN186" i="32"/>
  <c r="AF187" i="32"/>
  <c r="AY87" i="32"/>
  <c r="AI88" i="32"/>
  <c r="AQ87" i="32"/>
  <c r="AM87" i="32"/>
  <c r="AU86" i="32"/>
  <c r="BC86" i="32"/>
  <c r="AL89" i="32"/>
  <c r="AT88" i="32"/>
  <c r="BB88" i="32"/>
  <c r="AS187" i="32"/>
  <c r="AK188" i="32"/>
  <c r="BA187" i="32"/>
  <c r="AW87" i="32"/>
  <c r="AG88" i="32"/>
  <c r="AO87" i="32"/>
  <c r="AI189" i="32"/>
  <c r="AQ188" i="32"/>
  <c r="AY188" i="32"/>
  <c r="AU187" i="32"/>
  <c r="BC187" i="32"/>
  <c r="AM188" i="32"/>
  <c r="AX87" i="32"/>
  <c r="AH88" i="32"/>
  <c r="AP87" i="32"/>
  <c r="AK87" i="32"/>
  <c r="AS86" i="32"/>
  <c r="BA86" i="32"/>
  <c r="AG187" i="32"/>
  <c r="AW186" i="32"/>
  <c r="AO186" i="32"/>
  <c r="AP187" i="31"/>
  <c r="AH188" i="31"/>
  <c r="AX187" i="31"/>
  <c r="AF187" i="31"/>
  <c r="AN186" i="31"/>
  <c r="AV186" i="31"/>
  <c r="AG187" i="31"/>
  <c r="AW186" i="31"/>
  <c r="AO186" i="31"/>
  <c r="AT88" i="31"/>
  <c r="BB88" i="31"/>
  <c r="AL89" i="31"/>
  <c r="AU186" i="31"/>
  <c r="BC186" i="31"/>
  <c r="AM187" i="31"/>
  <c r="AI89" i="31"/>
  <c r="AQ88" i="31"/>
  <c r="AY88" i="31"/>
  <c r="AR187" i="31"/>
  <c r="AJ188" i="31"/>
  <c r="AZ187" i="31"/>
  <c r="AR88" i="31"/>
  <c r="AZ88" i="31"/>
  <c r="AJ89" i="31"/>
  <c r="AU88" i="31"/>
  <c r="BC88" i="31"/>
  <c r="AM89" i="31"/>
  <c r="AG88" i="31"/>
  <c r="AO87" i="31"/>
  <c r="AW87" i="31"/>
  <c r="AS186" i="31"/>
  <c r="BA186" i="31"/>
  <c r="AK187" i="31"/>
  <c r="AI188" i="31"/>
  <c r="AQ187" i="31"/>
  <c r="AY187" i="31"/>
  <c r="AP100" i="31"/>
  <c r="AX100" i="31"/>
  <c r="AH101" i="31"/>
  <c r="BB188" i="31"/>
  <c r="AL189" i="31"/>
  <c r="AT188" i="31"/>
  <c r="AL88" i="30"/>
  <c r="BB87" i="30"/>
  <c r="AT87" i="30"/>
  <c r="AJ88" i="30"/>
  <c r="AZ87" i="30"/>
  <c r="AR87" i="30"/>
  <c r="AW188" i="30"/>
  <c r="AG189" i="30"/>
  <c r="AO188" i="30"/>
  <c r="AX87" i="30"/>
  <c r="AP87" i="30"/>
  <c r="AH88" i="30"/>
  <c r="AZ186" i="30"/>
  <c r="AJ187" i="30"/>
  <c r="AR186" i="30"/>
  <c r="AK187" i="30"/>
  <c r="BA186" i="30"/>
  <c r="AS186" i="30"/>
  <c r="AI88" i="30"/>
  <c r="AQ87" i="30"/>
  <c r="AY87" i="30"/>
  <c r="AV86" i="30"/>
  <c r="AF87" i="30"/>
  <c r="AN86" i="30"/>
  <c r="AF189" i="30"/>
  <c r="AN188" i="30"/>
  <c r="AV188" i="30"/>
  <c r="BC186" i="30"/>
  <c r="AM187" i="30"/>
  <c r="AU186" i="30"/>
  <c r="AU86" i="30"/>
  <c r="BC86" i="30"/>
  <c r="AM87" i="30"/>
  <c r="AQ186" i="30"/>
  <c r="AY186" i="30"/>
  <c r="AI187" i="30"/>
  <c r="AX188" i="30"/>
  <c r="AH189" i="30"/>
  <c r="AP188" i="30"/>
  <c r="AW86" i="30"/>
  <c r="AO86" i="30"/>
  <c r="AG87" i="30"/>
  <c r="AK88" i="30"/>
  <c r="BA87" i="30"/>
  <c r="AS87" i="30"/>
  <c r="AL187" i="30"/>
  <c r="BB186" i="30"/>
  <c r="AT186" i="30"/>
  <c r="AT186" i="29"/>
  <c r="BB186" i="29"/>
  <c r="AL187" i="29"/>
  <c r="AI87" i="29"/>
  <c r="AQ86" i="29"/>
  <c r="AY86" i="29"/>
  <c r="AG189" i="29"/>
  <c r="AO188" i="29"/>
  <c r="AW188" i="29"/>
  <c r="AQ186" i="29"/>
  <c r="AY186" i="29"/>
  <c r="AI187" i="29"/>
  <c r="AK87" i="29"/>
  <c r="BA86" i="29"/>
  <c r="AS86" i="29"/>
  <c r="AR186" i="29"/>
  <c r="AZ186" i="29"/>
  <c r="AJ187" i="29"/>
  <c r="AF187" i="29"/>
  <c r="AN186" i="29"/>
  <c r="AV186" i="29"/>
  <c r="AH188" i="29"/>
  <c r="AP187" i="29"/>
  <c r="AX187" i="29"/>
  <c r="AU87" i="29"/>
  <c r="BC87" i="29"/>
  <c r="AM88" i="29"/>
  <c r="AP86" i="29"/>
  <c r="AX86" i="29"/>
  <c r="AH87" i="29"/>
  <c r="BC205" i="29"/>
  <c r="AM206" i="29"/>
  <c r="AU205" i="29"/>
  <c r="AN86" i="29"/>
  <c r="AF87" i="29"/>
  <c r="AV86" i="29"/>
  <c r="AW86" i="29"/>
  <c r="AO86" i="29"/>
  <c r="AG87" i="29"/>
  <c r="BB86" i="29"/>
  <c r="AL87" i="29"/>
  <c r="AT86" i="29"/>
  <c r="AS187" i="29"/>
  <c r="BA187" i="29"/>
  <c r="AK188" i="29"/>
  <c r="AJ87" i="29"/>
  <c r="AZ86" i="29"/>
  <c r="AR86" i="29"/>
  <c r="AY87" i="28"/>
  <c r="AI88" i="28"/>
  <c r="AQ87" i="28"/>
  <c r="AQ188" i="28"/>
  <c r="AY188" i="28"/>
  <c r="AI189" i="28"/>
  <c r="AX87" i="28"/>
  <c r="AH88" i="28"/>
  <c r="AP87" i="28"/>
  <c r="AG187" i="28"/>
  <c r="AO186" i="28"/>
  <c r="AW186" i="28"/>
  <c r="AF188" i="28"/>
  <c r="AN187" i="28"/>
  <c r="AV187" i="28"/>
  <c r="AW86" i="28"/>
  <c r="AG87" i="28"/>
  <c r="AO86" i="28"/>
  <c r="BC189" i="28"/>
  <c r="AM190" i="28"/>
  <c r="AU189" i="28"/>
  <c r="AH187" i="28"/>
  <c r="AP186" i="28"/>
  <c r="AX186" i="28"/>
  <c r="AS186" i="28"/>
  <c r="BA186" i="28"/>
  <c r="AK187" i="28"/>
  <c r="AL89" i="28"/>
  <c r="AT88" i="28"/>
  <c r="BB88" i="28"/>
  <c r="AJ88" i="28"/>
  <c r="AZ87" i="28"/>
  <c r="AR87" i="28"/>
  <c r="AT186" i="28"/>
  <c r="BB186" i="28"/>
  <c r="AL187" i="28"/>
  <c r="AR189" i="28"/>
  <c r="AZ189" i="28"/>
  <c r="AJ190" i="28"/>
  <c r="AM103" i="28"/>
  <c r="AU102" i="28"/>
  <c r="BC102" i="28"/>
  <c r="AO68" i="16"/>
  <c r="AW68" i="16"/>
  <c r="AG71" i="16"/>
  <c r="AS68" i="16"/>
  <c r="BA68" i="16"/>
  <c r="AK71" i="16"/>
  <c r="AL71" i="16"/>
  <c r="BB68" i="16"/>
  <c r="AT68" i="16"/>
  <c r="AM71" i="16"/>
  <c r="AU68" i="16"/>
  <c r="BC68" i="16"/>
  <c r="AI72" i="16"/>
  <c r="AQ71" i="16"/>
  <c r="AY71" i="16"/>
  <c r="AJ72" i="16"/>
  <c r="AR71" i="16"/>
  <c r="AZ71" i="16"/>
  <c r="AV68" i="16"/>
  <c r="AN68" i="16"/>
  <c r="AF71" i="16"/>
  <c r="AX68" i="16"/>
  <c r="AP68" i="16"/>
  <c r="AH71" i="16"/>
  <c r="X56" i="15"/>
  <c r="AF56" i="15" s="1"/>
  <c r="Y56" i="15"/>
  <c r="AG56" i="15" s="1"/>
  <c r="U55" i="15"/>
  <c r="AC55" i="15" s="1"/>
  <c r="T56" i="15"/>
  <c r="AB56" i="15" s="1"/>
  <c r="W56" i="15"/>
  <c r="AE56" i="15" s="1"/>
  <c r="R56" i="15"/>
  <c r="Z56" i="15" s="1"/>
  <c r="S55" i="15"/>
  <c r="AA55" i="15" s="1"/>
  <c r="V56" i="15"/>
  <c r="AD56" i="15" s="1"/>
  <c r="AV87" i="28" l="1"/>
  <c r="AN87" i="28"/>
  <c r="AF88" i="28"/>
  <c r="AF88" i="31"/>
  <c r="AN87" i="31"/>
  <c r="AV87" i="31"/>
  <c r="AD88" i="37"/>
  <c r="V89" i="37"/>
  <c r="W87" i="37"/>
  <c r="AE86" i="37"/>
  <c r="X88" i="37"/>
  <c r="AF87" i="37"/>
  <c r="AB86" i="37"/>
  <c r="T87" i="37"/>
  <c r="S88" i="37"/>
  <c r="AA87" i="37"/>
  <c r="U88" i="37"/>
  <c r="AC87" i="37"/>
  <c r="R86" i="37"/>
  <c r="Z85" i="37"/>
  <c r="AG86" i="37"/>
  <c r="Y87" i="37"/>
  <c r="AL88" i="36"/>
  <c r="AT87" i="36"/>
  <c r="BB87" i="36"/>
  <c r="AX87" i="36"/>
  <c r="AH88" i="36"/>
  <c r="AP87" i="36"/>
  <c r="AY88" i="36"/>
  <c r="AI89" i="36"/>
  <c r="AQ88" i="36"/>
  <c r="AZ88" i="36"/>
  <c r="AJ89" i="36"/>
  <c r="AR88" i="36"/>
  <c r="AQ188" i="36"/>
  <c r="AI189" i="36"/>
  <c r="AY188" i="36"/>
  <c r="AN87" i="36"/>
  <c r="AV87" i="36"/>
  <c r="AF88" i="36"/>
  <c r="AF188" i="36"/>
  <c r="AV187" i="36"/>
  <c r="AN187" i="36"/>
  <c r="BC188" i="36"/>
  <c r="AM189" i="36"/>
  <c r="AU188" i="36"/>
  <c r="AX187" i="36"/>
  <c r="AP187" i="36"/>
  <c r="AH188" i="36"/>
  <c r="AM89" i="36"/>
  <c r="AU88" i="36"/>
  <c r="BC88" i="36"/>
  <c r="AO87" i="36"/>
  <c r="AW87" i="36"/>
  <c r="AG88" i="36"/>
  <c r="BA187" i="36"/>
  <c r="AK188" i="36"/>
  <c r="AS187" i="36"/>
  <c r="AR193" i="36"/>
  <c r="AZ193" i="36"/>
  <c r="AJ194" i="36"/>
  <c r="BA88" i="36"/>
  <c r="AK89" i="36"/>
  <c r="AS88" i="36"/>
  <c r="AW187" i="36"/>
  <c r="AG188" i="36"/>
  <c r="AO187" i="36"/>
  <c r="AL188" i="36"/>
  <c r="BB187" i="36"/>
  <c r="AT187" i="36"/>
  <c r="AM88" i="35"/>
  <c r="BC87" i="35"/>
  <c r="AU87" i="35"/>
  <c r="AG88" i="35"/>
  <c r="AW87" i="35"/>
  <c r="AO87" i="35"/>
  <c r="AN88" i="35"/>
  <c r="AV88" i="35"/>
  <c r="AF89" i="35"/>
  <c r="AH89" i="35"/>
  <c r="AX88" i="35"/>
  <c r="AP88" i="35"/>
  <c r="AY88" i="35"/>
  <c r="AQ88" i="35"/>
  <c r="AI89" i="35"/>
  <c r="AS88" i="35"/>
  <c r="AK89" i="35"/>
  <c r="BA88" i="35"/>
  <c r="AZ188" i="35"/>
  <c r="AR188" i="35"/>
  <c r="AJ189" i="35"/>
  <c r="AY207" i="35"/>
  <c r="AI208" i="35"/>
  <c r="AQ207" i="35"/>
  <c r="AH189" i="35"/>
  <c r="AP188" i="35"/>
  <c r="AX188" i="35"/>
  <c r="AW188" i="35"/>
  <c r="AG189" i="35"/>
  <c r="AO188" i="35"/>
  <c r="AS188" i="35"/>
  <c r="AK189" i="35"/>
  <c r="BA188" i="35"/>
  <c r="AT88" i="35"/>
  <c r="AL89" i="35"/>
  <c r="BB88" i="35"/>
  <c r="BC189" i="35"/>
  <c r="AM190" i="35"/>
  <c r="AU189" i="35"/>
  <c r="AN188" i="35"/>
  <c r="AV188" i="35"/>
  <c r="AF189" i="35"/>
  <c r="AZ87" i="35"/>
  <c r="AR87" i="35"/>
  <c r="AJ88" i="35"/>
  <c r="AL189" i="35"/>
  <c r="BB188" i="35"/>
  <c r="AT188" i="35"/>
  <c r="AS189" i="34"/>
  <c r="AK190" i="34"/>
  <c r="BA189" i="34"/>
  <c r="AY87" i="34"/>
  <c r="AI88" i="34"/>
  <c r="AQ87" i="34"/>
  <c r="AR189" i="34"/>
  <c r="AJ190" i="34"/>
  <c r="AZ189" i="34"/>
  <c r="AT189" i="34"/>
  <c r="BB189" i="34"/>
  <c r="AL190" i="34"/>
  <c r="AM191" i="34"/>
  <c r="AU190" i="34"/>
  <c r="BC190" i="34"/>
  <c r="AX88" i="34"/>
  <c r="AH89" i="34"/>
  <c r="AP88" i="34"/>
  <c r="AZ88" i="34"/>
  <c r="AJ89" i="34"/>
  <c r="AR88" i="34"/>
  <c r="AH222" i="34"/>
  <c r="AP221" i="34"/>
  <c r="AX221" i="34"/>
  <c r="AK91" i="34"/>
  <c r="AS90" i="34"/>
  <c r="BA90" i="34"/>
  <c r="AN88" i="34"/>
  <c r="AF89" i="34"/>
  <c r="AV88" i="34"/>
  <c r="AG205" i="34"/>
  <c r="AW204" i="34"/>
  <c r="AO204" i="34"/>
  <c r="AM89" i="34"/>
  <c r="BC88" i="34"/>
  <c r="AU88" i="34"/>
  <c r="AW87" i="34"/>
  <c r="AG88" i="34"/>
  <c r="AO87" i="34"/>
  <c r="AI190" i="34"/>
  <c r="AQ189" i="34"/>
  <c r="AY189" i="34"/>
  <c r="AL89" i="34"/>
  <c r="BB88" i="34"/>
  <c r="AT88" i="34"/>
  <c r="AF190" i="34"/>
  <c r="AN189" i="34"/>
  <c r="AV189" i="34"/>
  <c r="AJ88" i="33"/>
  <c r="AR87" i="33"/>
  <c r="AZ87" i="33"/>
  <c r="AG188" i="33"/>
  <c r="AO187" i="33"/>
  <c r="AW187" i="33"/>
  <c r="AV188" i="33"/>
  <c r="AF189" i="33"/>
  <c r="AN188" i="33"/>
  <c r="AU88" i="33"/>
  <c r="BC88" i="33"/>
  <c r="AM89" i="33"/>
  <c r="AZ187" i="33"/>
  <c r="AJ188" i="33"/>
  <c r="AR187" i="33"/>
  <c r="BC187" i="33"/>
  <c r="AM188" i="33"/>
  <c r="AU187" i="33"/>
  <c r="AH88" i="33"/>
  <c r="AP87" i="33"/>
  <c r="AX87" i="33"/>
  <c r="AS88" i="33"/>
  <c r="BA88" i="33"/>
  <c r="AK89" i="33"/>
  <c r="AT188" i="33"/>
  <c r="AL189" i="33"/>
  <c r="BB188" i="33"/>
  <c r="AG88" i="33"/>
  <c r="AO87" i="33"/>
  <c r="AW87" i="33"/>
  <c r="AI89" i="33"/>
  <c r="AQ88" i="33"/>
  <c r="AY88" i="33"/>
  <c r="AH188" i="33"/>
  <c r="AP187" i="33"/>
  <c r="AX187" i="33"/>
  <c r="AT88" i="33"/>
  <c r="BB88" i="33"/>
  <c r="AL89" i="33"/>
  <c r="AY187" i="33"/>
  <c r="AI188" i="33"/>
  <c r="AQ187" i="33"/>
  <c r="AS187" i="33"/>
  <c r="BA187" i="33"/>
  <c r="AK188" i="33"/>
  <c r="AV87" i="33"/>
  <c r="AF88" i="33"/>
  <c r="AN87" i="33"/>
  <c r="AJ189" i="32"/>
  <c r="AR188" i="32"/>
  <c r="AZ188" i="32"/>
  <c r="AI190" i="32"/>
  <c r="AQ189" i="32"/>
  <c r="AY189" i="32"/>
  <c r="AY88" i="32"/>
  <c r="AI89" i="32"/>
  <c r="AQ88" i="32"/>
  <c r="AK88" i="32"/>
  <c r="AS87" i="32"/>
  <c r="BA87" i="32"/>
  <c r="AV187" i="32"/>
  <c r="AN187" i="32"/>
  <c r="AF188" i="32"/>
  <c r="AX88" i="32"/>
  <c r="AH89" i="32"/>
  <c r="AP88" i="32"/>
  <c r="AM88" i="32"/>
  <c r="AU87" i="32"/>
  <c r="BC87" i="32"/>
  <c r="AU188" i="32"/>
  <c r="BC188" i="32"/>
  <c r="AM189" i="32"/>
  <c r="AH188" i="32"/>
  <c r="AX187" i="32"/>
  <c r="AP187" i="32"/>
  <c r="AS188" i="32"/>
  <c r="AK189" i="32"/>
  <c r="BA188" i="32"/>
  <c r="AZ88" i="32"/>
  <c r="AJ89" i="32"/>
  <c r="AR88" i="32"/>
  <c r="AT187" i="32"/>
  <c r="AL188" i="32"/>
  <c r="BB187" i="32"/>
  <c r="AG188" i="32"/>
  <c r="AW187" i="32"/>
  <c r="AO187" i="32"/>
  <c r="AW88" i="32"/>
  <c r="AG89" i="32"/>
  <c r="AO88" i="32"/>
  <c r="AN88" i="32"/>
  <c r="AV88" i="32"/>
  <c r="AF89" i="32"/>
  <c r="AL90" i="32"/>
  <c r="BB89" i="32"/>
  <c r="AT89" i="32"/>
  <c r="AS187" i="31"/>
  <c r="AK188" i="31"/>
  <c r="BA187" i="31"/>
  <c r="AL190" i="31"/>
  <c r="AT189" i="31"/>
  <c r="BB189" i="31"/>
  <c r="AR188" i="31"/>
  <c r="AZ188" i="31"/>
  <c r="AJ189" i="31"/>
  <c r="AI90" i="31"/>
  <c r="AQ89" i="31"/>
  <c r="AY89" i="31"/>
  <c r="AF188" i="31"/>
  <c r="AV187" i="31"/>
  <c r="AN187" i="31"/>
  <c r="AT89" i="31"/>
  <c r="BB89" i="31"/>
  <c r="AL90" i="31"/>
  <c r="AG188" i="31"/>
  <c r="AW187" i="31"/>
  <c r="AO187" i="31"/>
  <c r="AP101" i="31"/>
  <c r="AX101" i="31"/>
  <c r="AH102" i="31"/>
  <c r="AU187" i="31"/>
  <c r="AM188" i="31"/>
  <c r="BC187" i="31"/>
  <c r="AG89" i="31"/>
  <c r="AO88" i="31"/>
  <c r="AW88" i="31"/>
  <c r="AU89" i="31"/>
  <c r="BC89" i="31"/>
  <c r="AM90" i="31"/>
  <c r="AX188" i="31"/>
  <c r="AP188" i="31"/>
  <c r="AH189" i="31"/>
  <c r="AR89" i="31"/>
  <c r="AZ89" i="31"/>
  <c r="AJ90" i="31"/>
  <c r="AI189" i="31"/>
  <c r="AY188" i="31"/>
  <c r="AQ188" i="31"/>
  <c r="AL188" i="30"/>
  <c r="AT187" i="30"/>
  <c r="BB187" i="30"/>
  <c r="AI89" i="30"/>
  <c r="AQ88" i="30"/>
  <c r="AY88" i="30"/>
  <c r="AW189" i="30"/>
  <c r="AG190" i="30"/>
  <c r="AO189" i="30"/>
  <c r="AU87" i="30"/>
  <c r="BC87" i="30"/>
  <c r="AM88" i="30"/>
  <c r="BC187" i="30"/>
  <c r="AU187" i="30"/>
  <c r="AM188" i="30"/>
  <c r="AK188" i="30"/>
  <c r="AS187" i="30"/>
  <c r="BA187" i="30"/>
  <c r="AJ89" i="30"/>
  <c r="AZ88" i="30"/>
  <c r="AR88" i="30"/>
  <c r="AQ187" i="30"/>
  <c r="AI188" i="30"/>
  <c r="AY187" i="30"/>
  <c r="AK89" i="30"/>
  <c r="BA88" i="30"/>
  <c r="AS88" i="30"/>
  <c r="AX88" i="30"/>
  <c r="AP88" i="30"/>
  <c r="AH89" i="30"/>
  <c r="AV87" i="30"/>
  <c r="AF88" i="30"/>
  <c r="AN87" i="30"/>
  <c r="AW87" i="30"/>
  <c r="AO87" i="30"/>
  <c r="AG88" i="30"/>
  <c r="AX189" i="30"/>
  <c r="AH190" i="30"/>
  <c r="AP189" i="30"/>
  <c r="AJ188" i="30"/>
  <c r="AR187" i="30"/>
  <c r="AZ187" i="30"/>
  <c r="AV189" i="30"/>
  <c r="AN189" i="30"/>
  <c r="AF190" i="30"/>
  <c r="AL89" i="30"/>
  <c r="BB88" i="30"/>
  <c r="AT88" i="30"/>
  <c r="AH189" i="29"/>
  <c r="AP188" i="29"/>
  <c r="AX188" i="29"/>
  <c r="AG190" i="29"/>
  <c r="AO189" i="29"/>
  <c r="AW189" i="29"/>
  <c r="AP87" i="29"/>
  <c r="AX87" i="29"/>
  <c r="AH88" i="29"/>
  <c r="AI88" i="29"/>
  <c r="AY87" i="29"/>
  <c r="AQ87" i="29"/>
  <c r="BC206" i="29"/>
  <c r="AU206" i="29"/>
  <c r="AM207" i="29"/>
  <c r="AR187" i="29"/>
  <c r="AZ187" i="29"/>
  <c r="AJ188" i="29"/>
  <c r="AW87" i="29"/>
  <c r="AO87" i="29"/>
  <c r="AG88" i="29"/>
  <c r="AM89" i="29"/>
  <c r="AU88" i="29"/>
  <c r="BC88" i="29"/>
  <c r="AT187" i="29"/>
  <c r="BB187" i="29"/>
  <c r="AL188" i="29"/>
  <c r="AQ187" i="29"/>
  <c r="AY187" i="29"/>
  <c r="AI188" i="29"/>
  <c r="AV87" i="29"/>
  <c r="AF88" i="29"/>
  <c r="AN87" i="29"/>
  <c r="AZ87" i="29"/>
  <c r="AR87" i="29"/>
  <c r="AJ88" i="29"/>
  <c r="AS188" i="29"/>
  <c r="BA188" i="29"/>
  <c r="AK189" i="29"/>
  <c r="AF188" i="29"/>
  <c r="AN187" i="29"/>
  <c r="AV187" i="29"/>
  <c r="BB87" i="29"/>
  <c r="AL88" i="29"/>
  <c r="AT87" i="29"/>
  <c r="AK88" i="29"/>
  <c r="BA87" i="29"/>
  <c r="AS87" i="29"/>
  <c r="AM104" i="28"/>
  <c r="AU103" i="28"/>
  <c r="BC103" i="28"/>
  <c r="AR190" i="28"/>
  <c r="AZ190" i="28"/>
  <c r="AJ191" i="28"/>
  <c r="AQ189" i="28"/>
  <c r="AY189" i="28"/>
  <c r="AI190" i="28"/>
  <c r="AH188" i="28"/>
  <c r="AP187" i="28"/>
  <c r="AX187" i="28"/>
  <c r="BC190" i="28"/>
  <c r="AM191" i="28"/>
  <c r="AU190" i="28"/>
  <c r="AW87" i="28"/>
  <c r="AG88" i="28"/>
  <c r="AO87" i="28"/>
  <c r="AX88" i="28"/>
  <c r="AH89" i="28"/>
  <c r="AP88" i="28"/>
  <c r="AG188" i="28"/>
  <c r="AO187" i="28"/>
  <c r="AW187" i="28"/>
  <c r="AY88" i="28"/>
  <c r="AI89" i="28"/>
  <c r="AQ88" i="28"/>
  <c r="AJ89" i="28"/>
  <c r="AR88" i="28"/>
  <c r="AZ88" i="28"/>
  <c r="AL90" i="28"/>
  <c r="AT89" i="28"/>
  <c r="BB89" i="28"/>
  <c r="AT187" i="28"/>
  <c r="BB187" i="28"/>
  <c r="AL188" i="28"/>
  <c r="AS187" i="28"/>
  <c r="BA187" i="28"/>
  <c r="AK188" i="28"/>
  <c r="AF189" i="28"/>
  <c r="AN188" i="28"/>
  <c r="AV188" i="28"/>
  <c r="AX71" i="16"/>
  <c r="AH72" i="16"/>
  <c r="AP71" i="16"/>
  <c r="AL72" i="16"/>
  <c r="BB71" i="16"/>
  <c r="AT71" i="16"/>
  <c r="BC71" i="16"/>
  <c r="AM72" i="16"/>
  <c r="AU71" i="16"/>
  <c r="AW71" i="16"/>
  <c r="AG72" i="16"/>
  <c r="AO71" i="16"/>
  <c r="AR72" i="16"/>
  <c r="AZ72" i="16"/>
  <c r="AJ73" i="16"/>
  <c r="AV71" i="16"/>
  <c r="AN71" i="16"/>
  <c r="AF72" i="16"/>
  <c r="AK72" i="16"/>
  <c r="AS71" i="16"/>
  <c r="BA71" i="16"/>
  <c r="AI73" i="16"/>
  <c r="AY72" i="16"/>
  <c r="AQ72" i="16"/>
  <c r="V57" i="15"/>
  <c r="AD57" i="15" s="1"/>
  <c r="T57" i="15"/>
  <c r="AB57" i="15" s="1"/>
  <c r="S56" i="15"/>
  <c r="AA56" i="15" s="1"/>
  <c r="U56" i="15"/>
  <c r="AC56" i="15" s="1"/>
  <c r="R57" i="15"/>
  <c r="Z57" i="15" s="1"/>
  <c r="Y57" i="15"/>
  <c r="AG57" i="15" s="1"/>
  <c r="W57" i="15"/>
  <c r="AE57" i="15" s="1"/>
  <c r="X57" i="15"/>
  <c r="AF57" i="15" s="1"/>
  <c r="AV88" i="31" l="1"/>
  <c r="AF89" i="31"/>
  <c r="AN88" i="31"/>
  <c r="AF89" i="28"/>
  <c r="AV88" i="28"/>
  <c r="AN88" i="28"/>
  <c r="AA88" i="37"/>
  <c r="S89" i="37"/>
  <c r="AF88" i="37"/>
  <c r="X89" i="37"/>
  <c r="AC88" i="37"/>
  <c r="U89" i="37"/>
  <c r="AB87" i="37"/>
  <c r="T88" i="37"/>
  <c r="AE87" i="37"/>
  <c r="W88" i="37"/>
  <c r="AD89" i="37"/>
  <c r="V90" i="37"/>
  <c r="AG87" i="37"/>
  <c r="Y88" i="37"/>
  <c r="Z86" i="37"/>
  <c r="R87" i="37"/>
  <c r="AK189" i="36"/>
  <c r="AS188" i="36"/>
  <c r="BA188" i="36"/>
  <c r="BC189" i="36"/>
  <c r="AM190" i="36"/>
  <c r="AU189" i="36"/>
  <c r="AZ89" i="36"/>
  <c r="AJ90" i="36"/>
  <c r="AR89" i="36"/>
  <c r="AL189" i="36"/>
  <c r="AT188" i="36"/>
  <c r="BB188" i="36"/>
  <c r="AO88" i="36"/>
  <c r="AW88" i="36"/>
  <c r="AG89" i="36"/>
  <c r="AO188" i="36"/>
  <c r="AG189" i="36"/>
  <c r="AW188" i="36"/>
  <c r="AY89" i="36"/>
  <c r="AI90" i="36"/>
  <c r="AQ89" i="36"/>
  <c r="AN88" i="36"/>
  <c r="AV88" i="36"/>
  <c r="AF89" i="36"/>
  <c r="AF189" i="36"/>
  <c r="AN188" i="36"/>
  <c r="AV188" i="36"/>
  <c r="AK90" i="36"/>
  <c r="BA89" i="36"/>
  <c r="AS89" i="36"/>
  <c r="AX88" i="36"/>
  <c r="AH89" i="36"/>
  <c r="AP88" i="36"/>
  <c r="BC89" i="36"/>
  <c r="AM90" i="36"/>
  <c r="AU89" i="36"/>
  <c r="AR194" i="36"/>
  <c r="AJ195" i="36"/>
  <c r="AZ194" i="36"/>
  <c r="AX188" i="36"/>
  <c r="AP188" i="36"/>
  <c r="AH189" i="36"/>
  <c r="AQ189" i="36"/>
  <c r="AY189" i="36"/>
  <c r="AI190" i="36"/>
  <c r="AL89" i="36"/>
  <c r="AT88" i="36"/>
  <c r="BB88" i="36"/>
  <c r="AH90" i="35"/>
  <c r="AP89" i="35"/>
  <c r="AX89" i="35"/>
  <c r="AI209" i="35"/>
  <c r="AQ208" i="35"/>
  <c r="AY208" i="35"/>
  <c r="BA189" i="35"/>
  <c r="AK190" i="35"/>
  <c r="AS189" i="35"/>
  <c r="AT89" i="35"/>
  <c r="AL90" i="35"/>
  <c r="BB89" i="35"/>
  <c r="BB189" i="35"/>
  <c r="AL190" i="35"/>
  <c r="AT189" i="35"/>
  <c r="AZ189" i="35"/>
  <c r="AJ190" i="35"/>
  <c r="AR189" i="35"/>
  <c r="AN189" i="35"/>
  <c r="AV189" i="35"/>
  <c r="AF190" i="35"/>
  <c r="AW189" i="35"/>
  <c r="AG190" i="35"/>
  <c r="AO189" i="35"/>
  <c r="AS89" i="35"/>
  <c r="AK90" i="35"/>
  <c r="BA89" i="35"/>
  <c r="AZ88" i="35"/>
  <c r="AR88" i="35"/>
  <c r="AJ89" i="35"/>
  <c r="AG89" i="35"/>
  <c r="AW88" i="35"/>
  <c r="AO88" i="35"/>
  <c r="AN89" i="35"/>
  <c r="AF90" i="35"/>
  <c r="AV89" i="35"/>
  <c r="AY89" i="35"/>
  <c r="AQ89" i="35"/>
  <c r="AI90" i="35"/>
  <c r="BC190" i="35"/>
  <c r="AU190" i="35"/>
  <c r="AM191" i="35"/>
  <c r="AP189" i="35"/>
  <c r="AH190" i="35"/>
  <c r="AX189" i="35"/>
  <c r="AM89" i="35"/>
  <c r="AU88" i="35"/>
  <c r="BC88" i="35"/>
  <c r="AL191" i="34"/>
  <c r="AT190" i="34"/>
  <c r="BB190" i="34"/>
  <c r="AZ89" i="34"/>
  <c r="AJ90" i="34"/>
  <c r="AR89" i="34"/>
  <c r="AR190" i="34"/>
  <c r="AJ191" i="34"/>
  <c r="AZ190" i="34"/>
  <c r="AH223" i="34"/>
  <c r="AX222" i="34"/>
  <c r="AP222" i="34"/>
  <c r="AL90" i="34"/>
  <c r="BB89" i="34"/>
  <c r="AT89" i="34"/>
  <c r="AG206" i="34"/>
  <c r="AW205" i="34"/>
  <c r="AO205" i="34"/>
  <c r="AM90" i="34"/>
  <c r="BC89" i="34"/>
  <c r="AU89" i="34"/>
  <c r="AX89" i="34"/>
  <c r="AH90" i="34"/>
  <c r="AP89" i="34"/>
  <c r="AY190" i="34"/>
  <c r="AI191" i="34"/>
  <c r="AQ190" i="34"/>
  <c r="AF191" i="34"/>
  <c r="AV190" i="34"/>
  <c r="AN190" i="34"/>
  <c r="AN89" i="34"/>
  <c r="AF90" i="34"/>
  <c r="AV89" i="34"/>
  <c r="AY88" i="34"/>
  <c r="AI89" i="34"/>
  <c r="AQ88" i="34"/>
  <c r="AW88" i="34"/>
  <c r="AG89" i="34"/>
  <c r="AO88" i="34"/>
  <c r="AS190" i="34"/>
  <c r="AK191" i="34"/>
  <c r="BA190" i="34"/>
  <c r="AK92" i="34"/>
  <c r="BA91" i="34"/>
  <c r="AS91" i="34"/>
  <c r="BC191" i="34"/>
  <c r="AM192" i="34"/>
  <c r="AU191" i="34"/>
  <c r="AS89" i="33"/>
  <c r="BA89" i="33"/>
  <c r="AK90" i="33"/>
  <c r="AF190" i="33"/>
  <c r="AV189" i="33"/>
  <c r="AN189" i="33"/>
  <c r="AH89" i="33"/>
  <c r="AP88" i="33"/>
  <c r="AX88" i="33"/>
  <c r="AS188" i="33"/>
  <c r="AK189" i="33"/>
  <c r="BA188" i="33"/>
  <c r="AI189" i="33"/>
  <c r="AQ188" i="33"/>
  <c r="AY188" i="33"/>
  <c r="AU188" i="33"/>
  <c r="BC188" i="33"/>
  <c r="AM189" i="33"/>
  <c r="AV88" i="33"/>
  <c r="AF89" i="33"/>
  <c r="AN88" i="33"/>
  <c r="AI90" i="33"/>
  <c r="AQ89" i="33"/>
  <c r="AY89" i="33"/>
  <c r="AG89" i="33"/>
  <c r="AO88" i="33"/>
  <c r="AW88" i="33"/>
  <c r="AG189" i="33"/>
  <c r="AO188" i="33"/>
  <c r="AW188" i="33"/>
  <c r="AT89" i="33"/>
  <c r="BB89" i="33"/>
  <c r="AL90" i="33"/>
  <c r="AU89" i="33"/>
  <c r="BC89" i="33"/>
  <c r="AM90" i="33"/>
  <c r="AH189" i="33"/>
  <c r="AP188" i="33"/>
  <c r="AX188" i="33"/>
  <c r="AJ189" i="33"/>
  <c r="AR188" i="33"/>
  <c r="AZ188" i="33"/>
  <c r="AT189" i="33"/>
  <c r="AL190" i="33"/>
  <c r="BB189" i="33"/>
  <c r="AJ89" i="33"/>
  <c r="AR88" i="33"/>
  <c r="AZ88" i="33"/>
  <c r="AU189" i="32"/>
  <c r="BC189" i="32"/>
  <c r="AM190" i="32"/>
  <c r="AY89" i="32"/>
  <c r="AI90" i="32"/>
  <c r="AQ89" i="32"/>
  <c r="AM89" i="32"/>
  <c r="AU88" i="32"/>
  <c r="BC88" i="32"/>
  <c r="AK89" i="32"/>
  <c r="AS88" i="32"/>
  <c r="BA88" i="32"/>
  <c r="AT188" i="32"/>
  <c r="AL189" i="32"/>
  <c r="BB188" i="32"/>
  <c r="AL91" i="32"/>
  <c r="BB90" i="32"/>
  <c r="AT90" i="32"/>
  <c r="AN89" i="32"/>
  <c r="AV89" i="32"/>
  <c r="AF90" i="32"/>
  <c r="AZ89" i="32"/>
  <c r="AJ90" i="32"/>
  <c r="AR89" i="32"/>
  <c r="AO89" i="32"/>
  <c r="AW89" i="32"/>
  <c r="AG90" i="32"/>
  <c r="AI191" i="32"/>
  <c r="AQ190" i="32"/>
  <c r="AY190" i="32"/>
  <c r="AS189" i="32"/>
  <c r="AK190" i="32"/>
  <c r="BA189" i="32"/>
  <c r="AX89" i="32"/>
  <c r="AH90" i="32"/>
  <c r="AP89" i="32"/>
  <c r="AV188" i="32"/>
  <c r="AF189" i="32"/>
  <c r="AN188" i="32"/>
  <c r="AG189" i="32"/>
  <c r="AW188" i="32"/>
  <c r="AO188" i="32"/>
  <c r="AH189" i="32"/>
  <c r="AP188" i="32"/>
  <c r="AX188" i="32"/>
  <c r="AJ190" i="32"/>
  <c r="AR189" i="32"/>
  <c r="AZ189" i="32"/>
  <c r="AP102" i="31"/>
  <c r="AX102" i="31"/>
  <c r="AH103" i="31"/>
  <c r="AI91" i="31"/>
  <c r="AQ90" i="31"/>
  <c r="AY90" i="31"/>
  <c r="AU90" i="31"/>
  <c r="BC90" i="31"/>
  <c r="AM91" i="31"/>
  <c r="AR189" i="31"/>
  <c r="AJ190" i="31"/>
  <c r="AZ189" i="31"/>
  <c r="AP189" i="31"/>
  <c r="AH190" i="31"/>
  <c r="AX189" i="31"/>
  <c r="BB190" i="31"/>
  <c r="AL191" i="31"/>
  <c r="AT190" i="31"/>
  <c r="AR90" i="31"/>
  <c r="AZ90" i="31"/>
  <c r="AJ91" i="31"/>
  <c r="AG189" i="31"/>
  <c r="AW188" i="31"/>
  <c r="AO188" i="31"/>
  <c r="AT90" i="31"/>
  <c r="BB90" i="31"/>
  <c r="AL91" i="31"/>
  <c r="AU188" i="31"/>
  <c r="BC188" i="31"/>
  <c r="AM189" i="31"/>
  <c r="AS188" i="31"/>
  <c r="BA188" i="31"/>
  <c r="AK189" i="31"/>
  <c r="AI190" i="31"/>
  <c r="AQ189" i="31"/>
  <c r="AY189" i="31"/>
  <c r="AG90" i="31"/>
  <c r="AO89" i="31"/>
  <c r="AW89" i="31"/>
  <c r="AF189" i="31"/>
  <c r="AN188" i="31"/>
  <c r="AV188" i="31"/>
  <c r="AW88" i="30"/>
  <c r="AO88" i="30"/>
  <c r="AG89" i="30"/>
  <c r="AL90" i="30"/>
  <c r="BB89" i="30"/>
  <c r="AT89" i="30"/>
  <c r="AJ90" i="30"/>
  <c r="AZ89" i="30"/>
  <c r="AR89" i="30"/>
  <c r="AV88" i="30"/>
  <c r="AF89" i="30"/>
  <c r="AN88" i="30"/>
  <c r="AX89" i="30"/>
  <c r="AP89" i="30"/>
  <c r="AH90" i="30"/>
  <c r="AW190" i="30"/>
  <c r="AG191" i="30"/>
  <c r="AO190" i="30"/>
  <c r="AQ188" i="30"/>
  <c r="AY188" i="30"/>
  <c r="AI189" i="30"/>
  <c r="AI90" i="30"/>
  <c r="AQ89" i="30"/>
  <c r="AY89" i="30"/>
  <c r="AZ188" i="30"/>
  <c r="AJ189" i="30"/>
  <c r="AR188" i="30"/>
  <c r="BC188" i="30"/>
  <c r="AM189" i="30"/>
  <c r="AU188" i="30"/>
  <c r="AX190" i="30"/>
  <c r="AH191" i="30"/>
  <c r="AP190" i="30"/>
  <c r="AU88" i="30"/>
  <c r="BC88" i="30"/>
  <c r="AM89" i="30"/>
  <c r="AF191" i="30"/>
  <c r="AN190" i="30"/>
  <c r="AV190" i="30"/>
  <c r="AK189" i="30"/>
  <c r="BA188" i="30"/>
  <c r="AS188" i="30"/>
  <c r="AK90" i="30"/>
  <c r="BA89" i="30"/>
  <c r="AS89" i="30"/>
  <c r="AL189" i="30"/>
  <c r="BB188" i="30"/>
  <c r="AT188" i="30"/>
  <c r="AR88" i="29"/>
  <c r="AJ89" i="29"/>
  <c r="AZ88" i="29"/>
  <c r="AK89" i="29"/>
  <c r="AS88" i="29"/>
  <c r="BA88" i="29"/>
  <c r="BB88" i="29"/>
  <c r="AL89" i="29"/>
  <c r="AT88" i="29"/>
  <c r="AQ188" i="29"/>
  <c r="AY188" i="29"/>
  <c r="AI189" i="29"/>
  <c r="AR188" i="29"/>
  <c r="AZ188" i="29"/>
  <c r="AJ189" i="29"/>
  <c r="AM90" i="29"/>
  <c r="AU89" i="29"/>
  <c r="BC89" i="29"/>
  <c r="AW88" i="29"/>
  <c r="AO88" i="29"/>
  <c r="AG89" i="29"/>
  <c r="AV88" i="29"/>
  <c r="AN88" i="29"/>
  <c r="AF89" i="29"/>
  <c r="AF189" i="29"/>
  <c r="AN188" i="29"/>
  <c r="AV188" i="29"/>
  <c r="AY88" i="29"/>
  <c r="AI89" i="29"/>
  <c r="AQ88" i="29"/>
  <c r="AT188" i="29"/>
  <c r="BB188" i="29"/>
  <c r="AL189" i="29"/>
  <c r="AP88" i="29"/>
  <c r="AX88" i="29"/>
  <c r="AH89" i="29"/>
  <c r="AG191" i="29"/>
  <c r="AO190" i="29"/>
  <c r="AW190" i="29"/>
  <c r="AS189" i="29"/>
  <c r="BA189" i="29"/>
  <c r="AK190" i="29"/>
  <c r="BC207" i="29"/>
  <c r="AU207" i="29"/>
  <c r="AM208" i="29"/>
  <c r="AH190" i="29"/>
  <c r="AP189" i="29"/>
  <c r="AX189" i="29"/>
  <c r="AR191" i="28"/>
  <c r="AZ191" i="28"/>
  <c r="AJ192" i="28"/>
  <c r="AY89" i="28"/>
  <c r="AI90" i="28"/>
  <c r="AQ89" i="28"/>
  <c r="BC191" i="28"/>
  <c r="AM192" i="28"/>
  <c r="AU191" i="28"/>
  <c r="AW88" i="28"/>
  <c r="AG89" i="28"/>
  <c r="AO88" i="28"/>
  <c r="AF190" i="28"/>
  <c r="AN189" i="28"/>
  <c r="AV189" i="28"/>
  <c r="AJ90" i="28"/>
  <c r="AZ89" i="28"/>
  <c r="AR89" i="28"/>
  <c r="AS188" i="28"/>
  <c r="BA188" i="28"/>
  <c r="AK189" i="28"/>
  <c r="AX89" i="28"/>
  <c r="AH90" i="28"/>
  <c r="AP89" i="28"/>
  <c r="AL91" i="28"/>
  <c r="AT90" i="28"/>
  <c r="BB90" i="28"/>
  <c r="AQ190" i="28"/>
  <c r="AY190" i="28"/>
  <c r="AI191" i="28"/>
  <c r="AT188" i="28"/>
  <c r="BB188" i="28"/>
  <c r="AL189" i="28"/>
  <c r="AG189" i="28"/>
  <c r="AO188" i="28"/>
  <c r="AW188" i="28"/>
  <c r="AH189" i="28"/>
  <c r="AP188" i="28"/>
  <c r="AX188" i="28"/>
  <c r="AM105" i="28"/>
  <c r="AU104" i="28"/>
  <c r="BC104" i="28"/>
  <c r="AW72" i="16"/>
  <c r="AG73" i="16"/>
  <c r="AO72" i="16"/>
  <c r="AU72" i="16"/>
  <c r="AM73" i="16"/>
  <c r="BC72" i="16"/>
  <c r="AL73" i="16"/>
  <c r="BB72" i="16"/>
  <c r="AT72" i="16"/>
  <c r="AI74" i="16"/>
  <c r="AY73" i="16"/>
  <c r="AQ73" i="16"/>
  <c r="AV72" i="16"/>
  <c r="AN72" i="16"/>
  <c r="AF73" i="16"/>
  <c r="AP72" i="16"/>
  <c r="AX72" i="16"/>
  <c r="AH73" i="16"/>
  <c r="AS72" i="16"/>
  <c r="BA72" i="16"/>
  <c r="AK73" i="16"/>
  <c r="AR73" i="16"/>
  <c r="AJ74" i="16"/>
  <c r="AZ73" i="16"/>
  <c r="U57" i="15"/>
  <c r="AC57" i="15" s="1"/>
  <c r="X58" i="15"/>
  <c r="AF58" i="15" s="1"/>
  <c r="W58" i="15"/>
  <c r="AE58" i="15" s="1"/>
  <c r="S57" i="15"/>
  <c r="AA57" i="15" s="1"/>
  <c r="Y58" i="15"/>
  <c r="AG58" i="15" s="1"/>
  <c r="T58" i="15"/>
  <c r="AB58" i="15" s="1"/>
  <c r="R58" i="15"/>
  <c r="Z58" i="15" s="1"/>
  <c r="V58" i="15"/>
  <c r="AD58" i="15" s="1"/>
  <c r="AV89" i="28" l="1"/>
  <c r="AF90" i="28"/>
  <c r="AN89" i="28"/>
  <c r="AV89" i="31"/>
  <c r="AF90" i="31"/>
  <c r="AN89" i="31"/>
  <c r="V91" i="37"/>
  <c r="AD90" i="37"/>
  <c r="AE88" i="37"/>
  <c r="W89" i="37"/>
  <c r="T89" i="37"/>
  <c r="AB88" i="37"/>
  <c r="U90" i="37"/>
  <c r="AC89" i="37"/>
  <c r="Z87" i="37"/>
  <c r="R88" i="37"/>
  <c r="X90" i="37"/>
  <c r="AF89" i="37"/>
  <c r="Y89" i="37"/>
  <c r="AG88" i="37"/>
  <c r="AA89" i="37"/>
  <c r="S90" i="37"/>
  <c r="AL190" i="36"/>
  <c r="BB189" i="36"/>
  <c r="AT189" i="36"/>
  <c r="AX89" i="36"/>
  <c r="AP89" i="36"/>
  <c r="AH90" i="36"/>
  <c r="AQ90" i="36"/>
  <c r="AI91" i="36"/>
  <c r="AY90" i="36"/>
  <c r="AR90" i="36"/>
  <c r="AZ90" i="36"/>
  <c r="AJ91" i="36"/>
  <c r="BC90" i="36"/>
  <c r="AM91" i="36"/>
  <c r="AU90" i="36"/>
  <c r="AX189" i="36"/>
  <c r="AP189" i="36"/>
  <c r="AH190" i="36"/>
  <c r="AW189" i="36"/>
  <c r="AG190" i="36"/>
  <c r="AO189" i="36"/>
  <c r="BC190" i="36"/>
  <c r="AM191" i="36"/>
  <c r="AU190" i="36"/>
  <c r="AN89" i="36"/>
  <c r="AV89" i="36"/>
  <c r="AF90" i="36"/>
  <c r="BB89" i="36"/>
  <c r="AL90" i="36"/>
  <c r="AT89" i="36"/>
  <c r="AK91" i="36"/>
  <c r="AS90" i="36"/>
  <c r="BA90" i="36"/>
  <c r="AW89" i="36"/>
  <c r="AO89" i="36"/>
  <c r="AG90" i="36"/>
  <c r="AR195" i="36"/>
  <c r="AZ195" i="36"/>
  <c r="AJ196" i="36"/>
  <c r="AQ190" i="36"/>
  <c r="AI191" i="36"/>
  <c r="AY190" i="36"/>
  <c r="AF190" i="36"/>
  <c r="AV189" i="36"/>
  <c r="AN189" i="36"/>
  <c r="BA189" i="36"/>
  <c r="AK190" i="36"/>
  <c r="AS189" i="36"/>
  <c r="AN190" i="35"/>
  <c r="AF191" i="35"/>
  <c r="AV190" i="35"/>
  <c r="AN90" i="35"/>
  <c r="AF91" i="35"/>
  <c r="AV90" i="35"/>
  <c r="AT90" i="35"/>
  <c r="AL91" i="35"/>
  <c r="BB90" i="35"/>
  <c r="AK191" i="35"/>
  <c r="AS190" i="35"/>
  <c r="BA190" i="35"/>
  <c r="BC191" i="35"/>
  <c r="AM192" i="35"/>
  <c r="AU191" i="35"/>
  <c r="AZ89" i="35"/>
  <c r="AJ90" i="35"/>
  <c r="AR89" i="35"/>
  <c r="AZ190" i="35"/>
  <c r="AJ191" i="35"/>
  <c r="AR190" i="35"/>
  <c r="AY209" i="35"/>
  <c r="AQ209" i="35"/>
  <c r="AI210" i="35"/>
  <c r="AW190" i="35"/>
  <c r="AO190" i="35"/>
  <c r="AG191" i="35"/>
  <c r="AS90" i="35"/>
  <c r="AK91" i="35"/>
  <c r="BA90" i="35"/>
  <c r="BB190" i="35"/>
  <c r="AL191" i="35"/>
  <c r="AT190" i="35"/>
  <c r="AM90" i="35"/>
  <c r="BC89" i="35"/>
  <c r="AU89" i="35"/>
  <c r="AP190" i="35"/>
  <c r="AH191" i="35"/>
  <c r="AX190" i="35"/>
  <c r="AG90" i="35"/>
  <c r="AO89" i="35"/>
  <c r="AW89" i="35"/>
  <c r="AY90" i="35"/>
  <c r="AQ90" i="35"/>
  <c r="AI91" i="35"/>
  <c r="AH91" i="35"/>
  <c r="AX90" i="35"/>
  <c r="AP90" i="35"/>
  <c r="AU192" i="34"/>
  <c r="BC192" i="34"/>
  <c r="AM193" i="34"/>
  <c r="AY89" i="34"/>
  <c r="AI90" i="34"/>
  <c r="AQ89" i="34"/>
  <c r="AX90" i="34"/>
  <c r="AH91" i="34"/>
  <c r="AP90" i="34"/>
  <c r="AH224" i="34"/>
  <c r="AP223" i="34"/>
  <c r="AX223" i="34"/>
  <c r="AN90" i="34"/>
  <c r="AV90" i="34"/>
  <c r="AF91" i="34"/>
  <c r="AR191" i="34"/>
  <c r="AZ191" i="34"/>
  <c r="AJ192" i="34"/>
  <c r="AK93" i="34"/>
  <c r="BA92" i="34"/>
  <c r="AS92" i="34"/>
  <c r="AM91" i="34"/>
  <c r="AU90" i="34"/>
  <c r="BC90" i="34"/>
  <c r="AS191" i="34"/>
  <c r="BA191" i="34"/>
  <c r="AK192" i="34"/>
  <c r="AZ90" i="34"/>
  <c r="AJ91" i="34"/>
  <c r="AR90" i="34"/>
  <c r="AF192" i="34"/>
  <c r="AN191" i="34"/>
  <c r="AV191" i="34"/>
  <c r="AW206" i="34"/>
  <c r="AO206" i="34"/>
  <c r="AG207" i="34"/>
  <c r="AW89" i="34"/>
  <c r="AG90" i="34"/>
  <c r="AO89" i="34"/>
  <c r="AY191" i="34"/>
  <c r="AI192" i="34"/>
  <c r="AQ191" i="34"/>
  <c r="AL91" i="34"/>
  <c r="AT90" i="34"/>
  <c r="BB90" i="34"/>
  <c r="BB191" i="34"/>
  <c r="AT191" i="34"/>
  <c r="AL192" i="34"/>
  <c r="AI91" i="33"/>
  <c r="AQ90" i="33"/>
  <c r="AY90" i="33"/>
  <c r="AH90" i="33"/>
  <c r="AP89" i="33"/>
  <c r="AX89" i="33"/>
  <c r="AT190" i="33"/>
  <c r="BB190" i="33"/>
  <c r="AL191" i="33"/>
  <c r="AM190" i="33"/>
  <c r="AU189" i="33"/>
  <c r="BC189" i="33"/>
  <c r="AJ90" i="33"/>
  <c r="AR89" i="33"/>
  <c r="AZ89" i="33"/>
  <c r="AV89" i="33"/>
  <c r="AF90" i="33"/>
  <c r="AN89" i="33"/>
  <c r="AZ189" i="33"/>
  <c r="AR189" i="33"/>
  <c r="AJ190" i="33"/>
  <c r="AG190" i="33"/>
  <c r="AW189" i="33"/>
  <c r="AO189" i="33"/>
  <c r="AF191" i="33"/>
  <c r="AN190" i="33"/>
  <c r="AV190" i="33"/>
  <c r="AS189" i="33"/>
  <c r="AK190" i="33"/>
  <c r="BA189" i="33"/>
  <c r="AS90" i="33"/>
  <c r="BA90" i="33"/>
  <c r="AK91" i="33"/>
  <c r="AT90" i="33"/>
  <c r="BB90" i="33"/>
  <c r="AL91" i="33"/>
  <c r="AU90" i="33"/>
  <c r="BC90" i="33"/>
  <c r="AM91" i="33"/>
  <c r="AH190" i="33"/>
  <c r="AX189" i="33"/>
  <c r="AP189" i="33"/>
  <c r="AG90" i="33"/>
  <c r="AO89" i="33"/>
  <c r="AW89" i="33"/>
  <c r="AY189" i="33"/>
  <c r="AQ189" i="33"/>
  <c r="AI190" i="33"/>
  <c r="AH190" i="32"/>
  <c r="AP189" i="32"/>
  <c r="AX189" i="32"/>
  <c r="AM90" i="32"/>
  <c r="AU89" i="32"/>
  <c r="BC89" i="32"/>
  <c r="AZ90" i="32"/>
  <c r="AJ91" i="32"/>
  <c r="AR90" i="32"/>
  <c r="AJ191" i="32"/>
  <c r="AR190" i="32"/>
  <c r="AZ190" i="32"/>
  <c r="AQ90" i="32"/>
  <c r="AY90" i="32"/>
  <c r="AI91" i="32"/>
  <c r="BA89" i="32"/>
  <c r="AK90" i="32"/>
  <c r="AS89" i="32"/>
  <c r="AI192" i="32"/>
  <c r="AQ191" i="32"/>
  <c r="AY191" i="32"/>
  <c r="AU190" i="32"/>
  <c r="BC190" i="32"/>
  <c r="AM191" i="32"/>
  <c r="AS190" i="32"/>
  <c r="AK191" i="32"/>
  <c r="BA190" i="32"/>
  <c r="AG190" i="32"/>
  <c r="AW189" i="32"/>
  <c r="AO189" i="32"/>
  <c r="AT189" i="32"/>
  <c r="AL190" i="32"/>
  <c r="BB189" i="32"/>
  <c r="AX90" i="32"/>
  <c r="AP90" i="32"/>
  <c r="AH91" i="32"/>
  <c r="AF91" i="32"/>
  <c r="AN90" i="32"/>
  <c r="AV90" i="32"/>
  <c r="AL92" i="32"/>
  <c r="AT91" i="32"/>
  <c r="BB91" i="32"/>
  <c r="AW90" i="32"/>
  <c r="AG91" i="32"/>
  <c r="AO90" i="32"/>
  <c r="AV189" i="32"/>
  <c r="AF190" i="32"/>
  <c r="AN189" i="32"/>
  <c r="AS189" i="31"/>
  <c r="AK190" i="31"/>
  <c r="BA189" i="31"/>
  <c r="AF190" i="31"/>
  <c r="AV189" i="31"/>
  <c r="AN189" i="31"/>
  <c r="AU91" i="31"/>
  <c r="BC91" i="31"/>
  <c r="AM92" i="31"/>
  <c r="AR190" i="31"/>
  <c r="AZ190" i="31"/>
  <c r="AJ191" i="31"/>
  <c r="AT91" i="31"/>
  <c r="BB91" i="31"/>
  <c r="AL92" i="31"/>
  <c r="AI92" i="31"/>
  <c r="AQ91" i="31"/>
  <c r="AY91" i="31"/>
  <c r="AU189" i="31"/>
  <c r="AM190" i="31"/>
  <c r="BC189" i="31"/>
  <c r="AG91" i="31"/>
  <c r="AO90" i="31"/>
  <c r="AW90" i="31"/>
  <c r="AP103" i="31"/>
  <c r="AH104" i="31"/>
  <c r="AX103" i="31"/>
  <c r="AR91" i="31"/>
  <c r="AZ91" i="31"/>
  <c r="AJ92" i="31"/>
  <c r="AL192" i="31"/>
  <c r="AT191" i="31"/>
  <c r="BB191" i="31"/>
  <c r="AX190" i="31"/>
  <c r="AP190" i="31"/>
  <c r="AH191" i="31"/>
  <c r="AI191" i="31"/>
  <c r="AY190" i="31"/>
  <c r="AQ190" i="31"/>
  <c r="AG190" i="31"/>
  <c r="AW189" i="31"/>
  <c r="AO189" i="31"/>
  <c r="AI91" i="30"/>
  <c r="AQ90" i="30"/>
  <c r="AY90" i="30"/>
  <c r="AJ91" i="30"/>
  <c r="AZ90" i="30"/>
  <c r="AR90" i="30"/>
  <c r="AQ189" i="30"/>
  <c r="AI190" i="30"/>
  <c r="AY189" i="30"/>
  <c r="AL91" i="30"/>
  <c r="BB90" i="30"/>
  <c r="AT90" i="30"/>
  <c r="AU89" i="30"/>
  <c r="BC89" i="30"/>
  <c r="AM90" i="30"/>
  <c r="BC189" i="30"/>
  <c r="AU189" i="30"/>
  <c r="AM190" i="30"/>
  <c r="AX90" i="30"/>
  <c r="AP90" i="30"/>
  <c r="AH91" i="30"/>
  <c r="AW89" i="30"/>
  <c r="AO89" i="30"/>
  <c r="AG90" i="30"/>
  <c r="AV89" i="30"/>
  <c r="AF90" i="30"/>
  <c r="AN89" i="30"/>
  <c r="AX191" i="30"/>
  <c r="AH192" i="30"/>
  <c r="AP191" i="30"/>
  <c r="AK91" i="30"/>
  <c r="BA90" i="30"/>
  <c r="AS90" i="30"/>
  <c r="AW191" i="30"/>
  <c r="AG192" i="30"/>
  <c r="AO191" i="30"/>
  <c r="AL190" i="30"/>
  <c r="AT189" i="30"/>
  <c r="BB189" i="30"/>
  <c r="AK190" i="30"/>
  <c r="AS189" i="30"/>
  <c r="BA189" i="30"/>
  <c r="AJ190" i="30"/>
  <c r="AR189" i="30"/>
  <c r="AZ189" i="30"/>
  <c r="AV191" i="30"/>
  <c r="AN191" i="30"/>
  <c r="AF192" i="30"/>
  <c r="AY89" i="29"/>
  <c r="AI90" i="29"/>
  <c r="AQ89" i="29"/>
  <c r="AQ189" i="29"/>
  <c r="AY189" i="29"/>
  <c r="AI190" i="29"/>
  <c r="BC208" i="29"/>
  <c r="AM209" i="29"/>
  <c r="AU208" i="29"/>
  <c r="BB89" i="29"/>
  <c r="AL90" i="29"/>
  <c r="AT89" i="29"/>
  <c r="AM91" i="29"/>
  <c r="AU90" i="29"/>
  <c r="BC90" i="29"/>
  <c r="AK90" i="29"/>
  <c r="AS89" i="29"/>
  <c r="BA89" i="29"/>
  <c r="AP89" i="29"/>
  <c r="AX89" i="29"/>
  <c r="AH90" i="29"/>
  <c r="AH191" i="29"/>
  <c r="AP190" i="29"/>
  <c r="AX190" i="29"/>
  <c r="AW89" i="29"/>
  <c r="AO89" i="29"/>
  <c r="AG90" i="29"/>
  <c r="AS190" i="29"/>
  <c r="BA190" i="29"/>
  <c r="AK191" i="29"/>
  <c r="AR89" i="29"/>
  <c r="AJ90" i="29"/>
  <c r="AZ89" i="29"/>
  <c r="AN89" i="29"/>
  <c r="AF90" i="29"/>
  <c r="AV89" i="29"/>
  <c r="AT189" i="29"/>
  <c r="BB189" i="29"/>
  <c r="AL190" i="29"/>
  <c r="AR189" i="29"/>
  <c r="AZ189" i="29"/>
  <c r="AJ190" i="29"/>
  <c r="AG192" i="29"/>
  <c r="AO191" i="29"/>
  <c r="AW191" i="29"/>
  <c r="AF190" i="29"/>
  <c r="AN189" i="29"/>
  <c r="AV189" i="29"/>
  <c r="AT189" i="28"/>
  <c r="BB189" i="28"/>
  <c r="AL190" i="28"/>
  <c r="AY90" i="28"/>
  <c r="AI91" i="28"/>
  <c r="AQ90" i="28"/>
  <c r="AS189" i="28"/>
  <c r="BA189" i="28"/>
  <c r="AK190" i="28"/>
  <c r="AR192" i="28"/>
  <c r="AZ192" i="28"/>
  <c r="AJ193" i="28"/>
  <c r="AQ191" i="28"/>
  <c r="AY191" i="28"/>
  <c r="AI192" i="28"/>
  <c r="AF191" i="28"/>
  <c r="AN190" i="28"/>
  <c r="AV190" i="28"/>
  <c r="AM106" i="28"/>
  <c r="AU105" i="28"/>
  <c r="BC105" i="28"/>
  <c r="AJ91" i="28"/>
  <c r="AR90" i="28"/>
  <c r="AZ90" i="28"/>
  <c r="AH190" i="28"/>
  <c r="AP189" i="28"/>
  <c r="AX189" i="28"/>
  <c r="BC192" i="28"/>
  <c r="AM193" i="28"/>
  <c r="AU192" i="28"/>
  <c r="AL92" i="28"/>
  <c r="AT91" i="28"/>
  <c r="BB91" i="28"/>
  <c r="AX90" i="28"/>
  <c r="AH91" i="28"/>
  <c r="AP90" i="28"/>
  <c r="AW89" i="28"/>
  <c r="AG90" i="28"/>
  <c r="AO89" i="28"/>
  <c r="AG190" i="28"/>
  <c r="AO189" i="28"/>
  <c r="AW189" i="28"/>
  <c r="AZ74" i="16"/>
  <c r="AR74" i="16"/>
  <c r="AJ75" i="16"/>
  <c r="AI75" i="16"/>
  <c r="AY74" i="16"/>
  <c r="AQ74" i="16"/>
  <c r="BB73" i="16"/>
  <c r="AL74" i="16"/>
  <c r="AT73" i="16"/>
  <c r="AK74" i="16"/>
  <c r="AS73" i="16"/>
  <c r="BA73" i="16"/>
  <c r="BC73" i="16"/>
  <c r="AM74" i="16"/>
  <c r="AU73" i="16"/>
  <c r="AW73" i="16"/>
  <c r="AO73" i="16"/>
  <c r="AG74" i="16"/>
  <c r="AX73" i="16"/>
  <c r="AH74" i="16"/>
  <c r="AP73" i="16"/>
  <c r="AV73" i="16"/>
  <c r="AN73" i="16"/>
  <c r="AF74" i="16"/>
  <c r="V59" i="15"/>
  <c r="AD59" i="15" s="1"/>
  <c r="S58" i="15"/>
  <c r="AA58" i="15" s="1"/>
  <c r="R59" i="15"/>
  <c r="Z59" i="15" s="1"/>
  <c r="W59" i="15"/>
  <c r="AE59" i="15" s="1"/>
  <c r="T59" i="15"/>
  <c r="AB59" i="15" s="1"/>
  <c r="X59" i="15"/>
  <c r="AF59" i="15" s="1"/>
  <c r="U58" i="15"/>
  <c r="AC58" i="15" s="1"/>
  <c r="Y59" i="15"/>
  <c r="AG59" i="15" s="1"/>
  <c r="AF91" i="31" l="1"/>
  <c r="AN90" i="31"/>
  <c r="AV90" i="31"/>
  <c r="AF91" i="28"/>
  <c r="AV90" i="28"/>
  <c r="AN90" i="28"/>
  <c r="X91" i="37"/>
  <c r="AF90" i="37"/>
  <c r="R89" i="37"/>
  <c r="Z88" i="37"/>
  <c r="U91" i="37"/>
  <c r="AC90" i="37"/>
  <c r="AB89" i="37"/>
  <c r="T90" i="37"/>
  <c r="S91" i="37"/>
  <c r="AA90" i="37"/>
  <c r="W90" i="37"/>
  <c r="AE89" i="37"/>
  <c r="AG89" i="37"/>
  <c r="Y90" i="37"/>
  <c r="AD91" i="37"/>
  <c r="V92" i="37"/>
  <c r="AW90" i="36"/>
  <c r="AG91" i="36"/>
  <c r="AO90" i="36"/>
  <c r="AK191" i="36"/>
  <c r="AS190" i="36"/>
  <c r="BA190" i="36"/>
  <c r="BC191" i="36"/>
  <c r="AM192" i="36"/>
  <c r="AU191" i="36"/>
  <c r="AJ92" i="36"/>
  <c r="AR91" i="36"/>
  <c r="AZ91" i="36"/>
  <c r="AO190" i="36"/>
  <c r="AG191" i="36"/>
  <c r="AW190" i="36"/>
  <c r="AQ91" i="36"/>
  <c r="AI92" i="36"/>
  <c r="AY91" i="36"/>
  <c r="AX190" i="36"/>
  <c r="AP190" i="36"/>
  <c r="AH191" i="36"/>
  <c r="AH91" i="36"/>
  <c r="AP90" i="36"/>
  <c r="AX90" i="36"/>
  <c r="AK92" i="36"/>
  <c r="AS91" i="36"/>
  <c r="BA91" i="36"/>
  <c r="AQ191" i="36"/>
  <c r="AY191" i="36"/>
  <c r="AI192" i="36"/>
  <c r="BB90" i="36"/>
  <c r="AT90" i="36"/>
  <c r="AL91" i="36"/>
  <c r="AF191" i="36"/>
  <c r="AN190" i="36"/>
  <c r="AV190" i="36"/>
  <c r="AR196" i="36"/>
  <c r="AJ197" i="36"/>
  <c r="AZ196" i="36"/>
  <c r="AF91" i="36"/>
  <c r="AN90" i="36"/>
  <c r="AV90" i="36"/>
  <c r="BC91" i="36"/>
  <c r="AM92" i="36"/>
  <c r="AU91" i="36"/>
  <c r="AL191" i="36"/>
  <c r="AT190" i="36"/>
  <c r="BB190" i="36"/>
  <c r="AH92" i="35"/>
  <c r="AX91" i="35"/>
  <c r="AP91" i="35"/>
  <c r="AM91" i="35"/>
  <c r="BC90" i="35"/>
  <c r="AU90" i="35"/>
  <c r="AK192" i="35"/>
  <c r="BA191" i="35"/>
  <c r="AS191" i="35"/>
  <c r="AZ191" i="35"/>
  <c r="AJ192" i="35"/>
  <c r="AR191" i="35"/>
  <c r="AS91" i="35"/>
  <c r="AK92" i="35"/>
  <c r="BA91" i="35"/>
  <c r="AZ90" i="35"/>
  <c r="AR90" i="35"/>
  <c r="AJ91" i="35"/>
  <c r="AN91" i="35"/>
  <c r="AF92" i="35"/>
  <c r="AV91" i="35"/>
  <c r="AI211" i="35"/>
  <c r="AY210" i="35"/>
  <c r="AQ210" i="35"/>
  <c r="AW191" i="35"/>
  <c r="AG192" i="35"/>
  <c r="AO191" i="35"/>
  <c r="AY91" i="35"/>
  <c r="AQ91" i="35"/>
  <c r="AI92" i="35"/>
  <c r="AL192" i="35"/>
  <c r="AT191" i="35"/>
  <c r="BB191" i="35"/>
  <c r="AG91" i="35"/>
  <c r="AW90" i="35"/>
  <c r="AO90" i="35"/>
  <c r="AX191" i="35"/>
  <c r="AH192" i="35"/>
  <c r="AP191" i="35"/>
  <c r="BC192" i="35"/>
  <c r="AM193" i="35"/>
  <c r="AU192" i="35"/>
  <c r="AN191" i="35"/>
  <c r="AF192" i="35"/>
  <c r="AV191" i="35"/>
  <c r="AT91" i="35"/>
  <c r="AL92" i="35"/>
  <c r="BB91" i="35"/>
  <c r="AM92" i="34"/>
  <c r="BC91" i="34"/>
  <c r="AU91" i="34"/>
  <c r="AH225" i="34"/>
  <c r="AP224" i="34"/>
  <c r="AX224" i="34"/>
  <c r="AX91" i="34"/>
  <c r="AH92" i="34"/>
  <c r="AP91" i="34"/>
  <c r="AF193" i="34"/>
  <c r="AN192" i="34"/>
  <c r="AV192" i="34"/>
  <c r="AK94" i="34"/>
  <c r="AS93" i="34"/>
  <c r="BA93" i="34"/>
  <c r="AT192" i="34"/>
  <c r="BB192" i="34"/>
  <c r="AL193" i="34"/>
  <c r="AI193" i="34"/>
  <c r="AQ192" i="34"/>
  <c r="AY192" i="34"/>
  <c r="AY90" i="34"/>
  <c r="AI91" i="34"/>
  <c r="AQ90" i="34"/>
  <c r="AR192" i="34"/>
  <c r="AJ193" i="34"/>
  <c r="AZ192" i="34"/>
  <c r="AZ91" i="34"/>
  <c r="AJ92" i="34"/>
  <c r="AR91" i="34"/>
  <c r="AW207" i="34"/>
  <c r="AG208" i="34"/>
  <c r="AO207" i="34"/>
  <c r="AS192" i="34"/>
  <c r="AK193" i="34"/>
  <c r="BA192" i="34"/>
  <c r="AN91" i="34"/>
  <c r="AF92" i="34"/>
  <c r="AV91" i="34"/>
  <c r="AM194" i="34"/>
  <c r="AU193" i="34"/>
  <c r="BC193" i="34"/>
  <c r="AL92" i="34"/>
  <c r="BB91" i="34"/>
  <c r="AT91" i="34"/>
  <c r="AW90" i="34"/>
  <c r="AG91" i="34"/>
  <c r="AO90" i="34"/>
  <c r="AS91" i="33"/>
  <c r="BA91" i="33"/>
  <c r="AK92" i="33"/>
  <c r="AR190" i="33"/>
  <c r="AJ191" i="33"/>
  <c r="AZ190" i="33"/>
  <c r="AT191" i="33"/>
  <c r="BB191" i="33"/>
  <c r="AL192" i="33"/>
  <c r="AG91" i="33"/>
  <c r="AO90" i="33"/>
  <c r="AW90" i="33"/>
  <c r="AT91" i="33"/>
  <c r="BB91" i="33"/>
  <c r="AL92" i="33"/>
  <c r="AG191" i="33"/>
  <c r="AO190" i="33"/>
  <c r="AW190" i="33"/>
  <c r="AS190" i="33"/>
  <c r="AK191" i="33"/>
  <c r="BA190" i="33"/>
  <c r="AV90" i="33"/>
  <c r="AF91" i="33"/>
  <c r="AN90" i="33"/>
  <c r="AH191" i="33"/>
  <c r="AP190" i="33"/>
  <c r="AX190" i="33"/>
  <c r="AH91" i="33"/>
  <c r="AP90" i="33"/>
  <c r="AX90" i="33"/>
  <c r="AQ190" i="33"/>
  <c r="AI191" i="33"/>
  <c r="AY190" i="33"/>
  <c r="AM191" i="33"/>
  <c r="AU190" i="33"/>
  <c r="BC190" i="33"/>
  <c r="AU91" i="33"/>
  <c r="BC91" i="33"/>
  <c r="AM92" i="33"/>
  <c r="AF192" i="33"/>
  <c r="AV191" i="33"/>
  <c r="AN191" i="33"/>
  <c r="AJ91" i="33"/>
  <c r="AR90" i="33"/>
  <c r="AZ90" i="33"/>
  <c r="AI92" i="33"/>
  <c r="AQ91" i="33"/>
  <c r="AY91" i="33"/>
  <c r="AX91" i="32"/>
  <c r="AH92" i="32"/>
  <c r="AP91" i="32"/>
  <c r="AU191" i="32"/>
  <c r="BC191" i="32"/>
  <c r="AM192" i="32"/>
  <c r="AJ192" i="32"/>
  <c r="AR191" i="32"/>
  <c r="AZ191" i="32"/>
  <c r="AW91" i="32"/>
  <c r="AG92" i="32"/>
  <c r="AO91" i="32"/>
  <c r="AI193" i="32"/>
  <c r="AQ192" i="32"/>
  <c r="AY192" i="32"/>
  <c r="AV190" i="32"/>
  <c r="AF191" i="32"/>
  <c r="AN190" i="32"/>
  <c r="AJ92" i="32"/>
  <c r="AR91" i="32"/>
  <c r="AZ91" i="32"/>
  <c r="AL93" i="32"/>
  <c r="AT92" i="32"/>
  <c r="BB92" i="32"/>
  <c r="AG191" i="32"/>
  <c r="AW190" i="32"/>
  <c r="AO190" i="32"/>
  <c r="BC90" i="32"/>
  <c r="AM91" i="32"/>
  <c r="AU90" i="32"/>
  <c r="AI92" i="32"/>
  <c r="AQ91" i="32"/>
  <c r="AY91" i="32"/>
  <c r="AK91" i="32"/>
  <c r="BA90" i="32"/>
  <c r="AS90" i="32"/>
  <c r="AS191" i="32"/>
  <c r="AK192" i="32"/>
  <c r="BA191" i="32"/>
  <c r="AT190" i="32"/>
  <c r="AL191" i="32"/>
  <c r="BB190" i="32"/>
  <c r="AF92" i="32"/>
  <c r="AN91" i="32"/>
  <c r="AV91" i="32"/>
  <c r="AH191" i="32"/>
  <c r="AP190" i="32"/>
  <c r="AX190" i="32"/>
  <c r="AG92" i="31"/>
  <c r="AO91" i="31"/>
  <c r="AW91" i="31"/>
  <c r="AU190" i="31"/>
  <c r="BC190" i="31"/>
  <c r="AM191" i="31"/>
  <c r="AG191" i="31"/>
  <c r="AW190" i="31"/>
  <c r="AO190" i="31"/>
  <c r="AU92" i="31"/>
  <c r="BC92" i="31"/>
  <c r="AM93" i="31"/>
  <c r="AI93" i="31"/>
  <c r="AQ92" i="31"/>
  <c r="AY92" i="31"/>
  <c r="AP191" i="31"/>
  <c r="AH192" i="31"/>
  <c r="AX191" i="31"/>
  <c r="AR191" i="31"/>
  <c r="AJ192" i="31"/>
  <c r="AZ191" i="31"/>
  <c r="BB192" i="31"/>
  <c r="AL193" i="31"/>
  <c r="AT192" i="31"/>
  <c r="AR92" i="31"/>
  <c r="AZ92" i="31"/>
  <c r="AJ93" i="31"/>
  <c r="AI192" i="31"/>
  <c r="AQ191" i="31"/>
  <c r="AY191" i="31"/>
  <c r="AF191" i="31"/>
  <c r="AN190" i="31"/>
  <c r="AV190" i="31"/>
  <c r="AT92" i="31"/>
  <c r="BB92" i="31"/>
  <c r="AL93" i="31"/>
  <c r="AP104" i="31"/>
  <c r="AH105" i="31"/>
  <c r="AX104" i="31"/>
  <c r="AS190" i="31"/>
  <c r="BA190" i="31"/>
  <c r="AK191" i="31"/>
  <c r="AW192" i="30"/>
  <c r="AG193" i="30"/>
  <c r="AO192" i="30"/>
  <c r="AF193" i="30"/>
  <c r="AN192" i="30"/>
  <c r="AV192" i="30"/>
  <c r="AL92" i="30"/>
  <c r="BB91" i="30"/>
  <c r="AT91" i="30"/>
  <c r="AX91" i="30"/>
  <c r="AP91" i="30"/>
  <c r="AH92" i="30"/>
  <c r="AQ190" i="30"/>
  <c r="AY190" i="30"/>
  <c r="AI191" i="30"/>
  <c r="AZ190" i="30"/>
  <c r="AJ191" i="30"/>
  <c r="AR190" i="30"/>
  <c r="AK92" i="30"/>
  <c r="BA91" i="30"/>
  <c r="AS91" i="30"/>
  <c r="AK191" i="30"/>
  <c r="BA190" i="30"/>
  <c r="AS190" i="30"/>
  <c r="AJ92" i="30"/>
  <c r="AZ91" i="30"/>
  <c r="AR91" i="30"/>
  <c r="AU90" i="30"/>
  <c r="BC90" i="30"/>
  <c r="AM91" i="30"/>
  <c r="AW90" i="30"/>
  <c r="AO90" i="30"/>
  <c r="AG91" i="30"/>
  <c r="AX192" i="30"/>
  <c r="AH193" i="30"/>
  <c r="AP192" i="30"/>
  <c r="AV90" i="30"/>
  <c r="AF91" i="30"/>
  <c r="AN90" i="30"/>
  <c r="BC190" i="30"/>
  <c r="AM191" i="30"/>
  <c r="AU190" i="30"/>
  <c r="AL191" i="30"/>
  <c r="BB190" i="30"/>
  <c r="AT190" i="30"/>
  <c r="AI92" i="30"/>
  <c r="AQ91" i="30"/>
  <c r="AY91" i="30"/>
  <c r="BB90" i="29"/>
  <c r="AL91" i="29"/>
  <c r="AT90" i="29"/>
  <c r="AJ91" i="29"/>
  <c r="AZ90" i="29"/>
  <c r="AR90" i="29"/>
  <c r="BC209" i="29"/>
  <c r="AM210" i="29"/>
  <c r="AU209" i="29"/>
  <c r="AR190" i="29"/>
  <c r="AZ190" i="29"/>
  <c r="AJ191" i="29"/>
  <c r="AQ190" i="29"/>
  <c r="AY190" i="29"/>
  <c r="AI191" i="29"/>
  <c r="AH192" i="29"/>
  <c r="AP191" i="29"/>
  <c r="AX191" i="29"/>
  <c r="AN90" i="29"/>
  <c r="AF91" i="29"/>
  <c r="AV90" i="29"/>
  <c r="AG193" i="29"/>
  <c r="AW192" i="29"/>
  <c r="AO192" i="29"/>
  <c r="AS191" i="29"/>
  <c r="BA191" i="29"/>
  <c r="AK192" i="29"/>
  <c r="AW90" i="29"/>
  <c r="AO90" i="29"/>
  <c r="AG91" i="29"/>
  <c r="AF191" i="29"/>
  <c r="AN190" i="29"/>
  <c r="AV190" i="29"/>
  <c r="AY90" i="29"/>
  <c r="AI91" i="29"/>
  <c r="AQ90" i="29"/>
  <c r="AP90" i="29"/>
  <c r="AX90" i="29"/>
  <c r="AH91" i="29"/>
  <c r="AK91" i="29"/>
  <c r="BA90" i="29"/>
  <c r="AS90" i="29"/>
  <c r="AT190" i="29"/>
  <c r="BB190" i="29"/>
  <c r="AL191" i="29"/>
  <c r="AM92" i="29"/>
  <c r="AU91" i="29"/>
  <c r="BC91" i="29"/>
  <c r="AY91" i="28"/>
  <c r="AI92" i="28"/>
  <c r="AQ91" i="28"/>
  <c r="AL93" i="28"/>
  <c r="AT92" i="28"/>
  <c r="BB92" i="28"/>
  <c r="AS190" i="28"/>
  <c r="BA190" i="28"/>
  <c r="AK191" i="28"/>
  <c r="BC193" i="28"/>
  <c r="AM194" i="28"/>
  <c r="AU193" i="28"/>
  <c r="AW90" i="28"/>
  <c r="AG91" i="28"/>
  <c r="AO90" i="28"/>
  <c r="AQ192" i="28"/>
  <c r="AY192" i="28"/>
  <c r="AI193" i="28"/>
  <c r="AT190" i="28"/>
  <c r="BB190" i="28"/>
  <c r="AL191" i="28"/>
  <c r="AJ92" i="28"/>
  <c r="AZ91" i="28"/>
  <c r="AR91" i="28"/>
  <c r="AG191" i="28"/>
  <c r="AO190" i="28"/>
  <c r="AW190" i="28"/>
  <c r="AX91" i="28"/>
  <c r="AH92" i="28"/>
  <c r="AP91" i="28"/>
  <c r="AR193" i="28"/>
  <c r="AZ193" i="28"/>
  <c r="AJ194" i="28"/>
  <c r="AM107" i="28"/>
  <c r="AU106" i="28"/>
  <c r="BC106" i="28"/>
  <c r="AF192" i="28"/>
  <c r="AN191" i="28"/>
  <c r="AV191" i="28"/>
  <c r="AH191" i="28"/>
  <c r="AP190" i="28"/>
  <c r="AX190" i="28"/>
  <c r="AI76" i="16"/>
  <c r="AQ75" i="16"/>
  <c r="AY75" i="16"/>
  <c r="AS74" i="16"/>
  <c r="BA74" i="16"/>
  <c r="AK75" i="16"/>
  <c r="AL75" i="16"/>
  <c r="BB74" i="16"/>
  <c r="AT74" i="16"/>
  <c r="AJ76" i="16"/>
  <c r="AZ75" i="16"/>
  <c r="AR75" i="16"/>
  <c r="AV74" i="16"/>
  <c r="AF75" i="16"/>
  <c r="AN74" i="16"/>
  <c r="AX74" i="16"/>
  <c r="AH75" i="16"/>
  <c r="AP74" i="16"/>
  <c r="AW74" i="16"/>
  <c r="AO74" i="16"/>
  <c r="AG75" i="16"/>
  <c r="AU74" i="16"/>
  <c r="BC74" i="16"/>
  <c r="AM75" i="16"/>
  <c r="Y60" i="15"/>
  <c r="AG60" i="15" s="1"/>
  <c r="W60" i="15"/>
  <c r="AE60" i="15" s="1"/>
  <c r="U59" i="15"/>
  <c r="AC59" i="15" s="1"/>
  <c r="R60" i="15"/>
  <c r="Z60" i="15" s="1"/>
  <c r="X60" i="15"/>
  <c r="AF60" i="15" s="1"/>
  <c r="S59" i="15"/>
  <c r="AA59" i="15" s="1"/>
  <c r="T60" i="15"/>
  <c r="AB60" i="15" s="1"/>
  <c r="V60" i="15"/>
  <c r="AD60" i="15" s="1"/>
  <c r="AN91" i="28" l="1"/>
  <c r="AV91" i="28"/>
  <c r="AF92" i="28"/>
  <c r="AF92" i="31"/>
  <c r="AN91" i="31"/>
  <c r="AV91" i="31"/>
  <c r="AA91" i="37"/>
  <c r="S92" i="37"/>
  <c r="AB90" i="37"/>
  <c r="T91" i="37"/>
  <c r="AE90" i="37"/>
  <c r="W91" i="37"/>
  <c r="AC91" i="37"/>
  <c r="U92" i="37"/>
  <c r="AD92" i="37"/>
  <c r="V93" i="37"/>
  <c r="Z89" i="37"/>
  <c r="R90" i="37"/>
  <c r="AG90" i="37"/>
  <c r="Y91" i="37"/>
  <c r="AF91" i="37"/>
  <c r="X92" i="37"/>
  <c r="AL192" i="36"/>
  <c r="BB191" i="36"/>
  <c r="AT191" i="36"/>
  <c r="AF192" i="36"/>
  <c r="AV191" i="36"/>
  <c r="AN191" i="36"/>
  <c r="AX91" i="36"/>
  <c r="AH92" i="36"/>
  <c r="AP91" i="36"/>
  <c r="AJ93" i="36"/>
  <c r="AZ92" i="36"/>
  <c r="AR92" i="36"/>
  <c r="AL92" i="36"/>
  <c r="AT91" i="36"/>
  <c r="BB91" i="36"/>
  <c r="AX191" i="36"/>
  <c r="AP191" i="36"/>
  <c r="AH192" i="36"/>
  <c r="BC92" i="36"/>
  <c r="AU92" i="36"/>
  <c r="AM93" i="36"/>
  <c r="BC192" i="36"/>
  <c r="AM193" i="36"/>
  <c r="AU192" i="36"/>
  <c r="AQ92" i="36"/>
  <c r="AY92" i="36"/>
  <c r="AI93" i="36"/>
  <c r="AQ192" i="36"/>
  <c r="AI193" i="36"/>
  <c r="AY192" i="36"/>
  <c r="AV91" i="36"/>
  <c r="AF92" i="36"/>
  <c r="AN91" i="36"/>
  <c r="BA191" i="36"/>
  <c r="AK192" i="36"/>
  <c r="AS191" i="36"/>
  <c r="AR197" i="36"/>
  <c r="AZ197" i="36"/>
  <c r="AJ198" i="36"/>
  <c r="AW191" i="36"/>
  <c r="AG192" i="36"/>
  <c r="AO191" i="36"/>
  <c r="AW91" i="36"/>
  <c r="AG92" i="36"/>
  <c r="AO91" i="36"/>
  <c r="AK93" i="36"/>
  <c r="BA92" i="36"/>
  <c r="AS92" i="36"/>
  <c r="AG92" i="35"/>
  <c r="AW91" i="35"/>
  <c r="AO91" i="35"/>
  <c r="AN192" i="35"/>
  <c r="AF193" i="35"/>
  <c r="AV192" i="35"/>
  <c r="AN92" i="35"/>
  <c r="AF93" i="35"/>
  <c r="AV92" i="35"/>
  <c r="BB192" i="35"/>
  <c r="AT192" i="35"/>
  <c r="AL193" i="35"/>
  <c r="AK193" i="35"/>
  <c r="AS192" i="35"/>
  <c r="BA192" i="35"/>
  <c r="AY92" i="35"/>
  <c r="AQ92" i="35"/>
  <c r="AI93" i="35"/>
  <c r="AZ91" i="35"/>
  <c r="AR91" i="35"/>
  <c r="AJ92" i="35"/>
  <c r="AT92" i="35"/>
  <c r="AL93" i="35"/>
  <c r="BB92" i="35"/>
  <c r="AQ211" i="35"/>
  <c r="AY211" i="35"/>
  <c r="AI212" i="35"/>
  <c r="BC193" i="35"/>
  <c r="AU193" i="35"/>
  <c r="AM194" i="35"/>
  <c r="AM92" i="35"/>
  <c r="BC91" i="35"/>
  <c r="AU91" i="35"/>
  <c r="AZ192" i="35"/>
  <c r="AJ193" i="35"/>
  <c r="AR192" i="35"/>
  <c r="AH193" i="35"/>
  <c r="AP192" i="35"/>
  <c r="AX192" i="35"/>
  <c r="AW192" i="35"/>
  <c r="AG193" i="35"/>
  <c r="AO192" i="35"/>
  <c r="AS92" i="35"/>
  <c r="AK93" i="35"/>
  <c r="BA92" i="35"/>
  <c r="AH93" i="35"/>
  <c r="AX92" i="35"/>
  <c r="AP92" i="35"/>
  <c r="AW91" i="34"/>
  <c r="AG92" i="34"/>
  <c r="AO91" i="34"/>
  <c r="AS193" i="34"/>
  <c r="AK194" i="34"/>
  <c r="BA193" i="34"/>
  <c r="AY91" i="34"/>
  <c r="AI92" i="34"/>
  <c r="AQ91" i="34"/>
  <c r="AF194" i="34"/>
  <c r="AV193" i="34"/>
  <c r="AN193" i="34"/>
  <c r="AG209" i="34"/>
  <c r="AO208" i="34"/>
  <c r="AW208" i="34"/>
  <c r="AX92" i="34"/>
  <c r="AH93" i="34"/>
  <c r="AP92" i="34"/>
  <c r="AL93" i="34"/>
  <c r="BB92" i="34"/>
  <c r="AT92" i="34"/>
  <c r="AY193" i="34"/>
  <c r="AI194" i="34"/>
  <c r="AQ193" i="34"/>
  <c r="AZ92" i="34"/>
  <c r="AJ93" i="34"/>
  <c r="AR92" i="34"/>
  <c r="BC194" i="34"/>
  <c r="AM195" i="34"/>
  <c r="AU194" i="34"/>
  <c r="AP225" i="34"/>
  <c r="AH226" i="34"/>
  <c r="AX225" i="34"/>
  <c r="AL194" i="34"/>
  <c r="AT193" i="34"/>
  <c r="BB193" i="34"/>
  <c r="AN92" i="34"/>
  <c r="AF93" i="34"/>
  <c r="AV92" i="34"/>
  <c r="AR193" i="34"/>
  <c r="AJ194" i="34"/>
  <c r="AZ193" i="34"/>
  <c r="AK95" i="34"/>
  <c r="BA94" i="34"/>
  <c r="AS94" i="34"/>
  <c r="AM93" i="34"/>
  <c r="BC92" i="34"/>
  <c r="AU92" i="34"/>
  <c r="AG92" i="33"/>
  <c r="AO91" i="33"/>
  <c r="AW91" i="33"/>
  <c r="BC191" i="33"/>
  <c r="AM192" i="33"/>
  <c r="AU191" i="33"/>
  <c r="AI192" i="33"/>
  <c r="AY191" i="33"/>
  <c r="AQ191" i="33"/>
  <c r="AS191" i="33"/>
  <c r="BA191" i="33"/>
  <c r="AK192" i="33"/>
  <c r="AV91" i="33"/>
  <c r="AF92" i="33"/>
  <c r="AN91" i="33"/>
  <c r="AT192" i="33"/>
  <c r="BB192" i="33"/>
  <c r="AL193" i="33"/>
  <c r="AJ92" i="33"/>
  <c r="AR91" i="33"/>
  <c r="AZ91" i="33"/>
  <c r="AI93" i="33"/>
  <c r="AQ92" i="33"/>
  <c r="AY92" i="33"/>
  <c r="AR191" i="33"/>
  <c r="AZ191" i="33"/>
  <c r="AJ192" i="33"/>
  <c r="AF193" i="33"/>
  <c r="AV192" i="33"/>
  <c r="AN192" i="33"/>
  <c r="AG192" i="33"/>
  <c r="AW191" i="33"/>
  <c r="AO191" i="33"/>
  <c r="AU92" i="33"/>
  <c r="BC92" i="33"/>
  <c r="AM93" i="33"/>
  <c r="BB92" i="33"/>
  <c r="AL93" i="33"/>
  <c r="AT92" i="33"/>
  <c r="AK93" i="33"/>
  <c r="AS92" i="33"/>
  <c r="BA92" i="33"/>
  <c r="AH92" i="33"/>
  <c r="AP91" i="33"/>
  <c r="AX91" i="33"/>
  <c r="AH192" i="33"/>
  <c r="AP191" i="33"/>
  <c r="AX191" i="33"/>
  <c r="AY92" i="32"/>
  <c r="AI93" i="32"/>
  <c r="AQ92" i="32"/>
  <c r="AU192" i="32"/>
  <c r="BC192" i="32"/>
  <c r="AM193" i="32"/>
  <c r="AL94" i="32"/>
  <c r="BB93" i="32"/>
  <c r="AT93" i="32"/>
  <c r="AT191" i="32"/>
  <c r="AL192" i="32"/>
  <c r="BB191" i="32"/>
  <c r="AH192" i="32"/>
  <c r="AP191" i="32"/>
  <c r="AX191" i="32"/>
  <c r="AV92" i="32"/>
  <c r="AF93" i="32"/>
  <c r="AN92" i="32"/>
  <c r="AM92" i="32"/>
  <c r="AU91" i="32"/>
  <c r="BC91" i="32"/>
  <c r="AW92" i="32"/>
  <c r="AG93" i="32"/>
  <c r="AO92" i="32"/>
  <c r="AK92" i="32"/>
  <c r="AS91" i="32"/>
  <c r="BA91" i="32"/>
  <c r="AJ193" i="32"/>
  <c r="AR192" i="32"/>
  <c r="AZ192" i="32"/>
  <c r="AS192" i="32"/>
  <c r="AK193" i="32"/>
  <c r="BA192" i="32"/>
  <c r="AX92" i="32"/>
  <c r="AH93" i="32"/>
  <c r="AP92" i="32"/>
  <c r="AZ92" i="32"/>
  <c r="AJ93" i="32"/>
  <c r="AR92" i="32"/>
  <c r="AV191" i="32"/>
  <c r="AF192" i="32"/>
  <c r="AN191" i="32"/>
  <c r="AG192" i="32"/>
  <c r="AW191" i="32"/>
  <c r="AO191" i="32"/>
  <c r="AI194" i="32"/>
  <c r="AQ193" i="32"/>
  <c r="AY193" i="32"/>
  <c r="AR192" i="31"/>
  <c r="AZ192" i="31"/>
  <c r="AJ193" i="31"/>
  <c r="AF192" i="31"/>
  <c r="AV191" i="31"/>
  <c r="AN191" i="31"/>
  <c r="AG192" i="31"/>
  <c r="AW191" i="31"/>
  <c r="AO191" i="31"/>
  <c r="AS191" i="31"/>
  <c r="AK192" i="31"/>
  <c r="BA191" i="31"/>
  <c r="AU191" i="31"/>
  <c r="AM192" i="31"/>
  <c r="BC191" i="31"/>
  <c r="AX192" i="31"/>
  <c r="AP192" i="31"/>
  <c r="AH193" i="31"/>
  <c r="AI193" i="31"/>
  <c r="AY192" i="31"/>
  <c r="AQ192" i="31"/>
  <c r="AR93" i="31"/>
  <c r="AZ93" i="31"/>
  <c r="AJ94" i="31"/>
  <c r="AP105" i="31"/>
  <c r="AX105" i="31"/>
  <c r="AH106" i="31"/>
  <c r="AI94" i="31"/>
  <c r="AQ93" i="31"/>
  <c r="AY93" i="31"/>
  <c r="AT93" i="31"/>
  <c r="BB93" i="31"/>
  <c r="AL94" i="31"/>
  <c r="AU93" i="31"/>
  <c r="BC93" i="31"/>
  <c r="AM94" i="31"/>
  <c r="AG93" i="31"/>
  <c r="AO92" i="31"/>
  <c r="AW92" i="31"/>
  <c r="AL194" i="31"/>
  <c r="AT193" i="31"/>
  <c r="BB193" i="31"/>
  <c r="AX92" i="30"/>
  <c r="AP92" i="30"/>
  <c r="AH93" i="30"/>
  <c r="AX193" i="30"/>
  <c r="AH194" i="30"/>
  <c r="AP193" i="30"/>
  <c r="AK192" i="30"/>
  <c r="AS191" i="30"/>
  <c r="BA191" i="30"/>
  <c r="AL93" i="30"/>
  <c r="BB92" i="30"/>
  <c r="AT92" i="30"/>
  <c r="AI93" i="30"/>
  <c r="AQ92" i="30"/>
  <c r="AY92" i="30"/>
  <c r="AU91" i="30"/>
  <c r="BC91" i="30"/>
  <c r="AM92" i="30"/>
  <c r="AW91" i="30"/>
  <c r="AO91" i="30"/>
  <c r="AG92" i="30"/>
  <c r="AV193" i="30"/>
  <c r="AN193" i="30"/>
  <c r="AF194" i="30"/>
  <c r="AL192" i="30"/>
  <c r="AT191" i="30"/>
  <c r="BB191" i="30"/>
  <c r="AQ191" i="30"/>
  <c r="AI192" i="30"/>
  <c r="AY191" i="30"/>
  <c r="AK93" i="30"/>
  <c r="BA92" i="30"/>
  <c r="AS92" i="30"/>
  <c r="AJ192" i="30"/>
  <c r="AR191" i="30"/>
  <c r="AZ191" i="30"/>
  <c r="AW193" i="30"/>
  <c r="AG194" i="30"/>
  <c r="AO193" i="30"/>
  <c r="BC191" i="30"/>
  <c r="AU191" i="30"/>
  <c r="AM192" i="30"/>
  <c r="AV91" i="30"/>
  <c r="AF92" i="30"/>
  <c r="AN91" i="30"/>
  <c r="AJ93" i="30"/>
  <c r="AZ92" i="30"/>
  <c r="AR92" i="30"/>
  <c r="AJ192" i="29"/>
  <c r="AR191" i="29"/>
  <c r="AZ191" i="29"/>
  <c r="AT191" i="29"/>
  <c r="BB191" i="29"/>
  <c r="AL192" i="29"/>
  <c r="AV91" i="29"/>
  <c r="AN91" i="29"/>
  <c r="AF92" i="29"/>
  <c r="BC210" i="29"/>
  <c r="AM211" i="29"/>
  <c r="AU210" i="29"/>
  <c r="AG194" i="29"/>
  <c r="AW193" i="29"/>
  <c r="AO193" i="29"/>
  <c r="AF192" i="29"/>
  <c r="AN191" i="29"/>
  <c r="AV191" i="29"/>
  <c r="AH193" i="29"/>
  <c r="AP192" i="29"/>
  <c r="AX192" i="29"/>
  <c r="AJ92" i="29"/>
  <c r="AZ91" i="29"/>
  <c r="AR91" i="29"/>
  <c r="AW91" i="29"/>
  <c r="AO91" i="29"/>
  <c r="AG92" i="29"/>
  <c r="AY91" i="29"/>
  <c r="AI92" i="29"/>
  <c r="AQ91" i="29"/>
  <c r="AM93" i="29"/>
  <c r="AU92" i="29"/>
  <c r="BC92" i="29"/>
  <c r="AK92" i="29"/>
  <c r="BA91" i="29"/>
  <c r="AS91" i="29"/>
  <c r="BB91" i="29"/>
  <c r="AL92" i="29"/>
  <c r="AT91" i="29"/>
  <c r="AP91" i="29"/>
  <c r="AX91" i="29"/>
  <c r="AH92" i="29"/>
  <c r="AS192" i="29"/>
  <c r="AK193" i="29"/>
  <c r="BA192" i="29"/>
  <c r="AI192" i="29"/>
  <c r="AQ191" i="29"/>
  <c r="AY191" i="29"/>
  <c r="AJ93" i="28"/>
  <c r="AR92" i="28"/>
  <c r="AZ92" i="28"/>
  <c r="BC194" i="28"/>
  <c r="AU194" i="28"/>
  <c r="AU107" i="28"/>
  <c r="BC107" i="28"/>
  <c r="AT191" i="28"/>
  <c r="BB191" i="28"/>
  <c r="AL192" i="28"/>
  <c r="AQ193" i="28"/>
  <c r="AY193" i="28"/>
  <c r="AI194" i="28"/>
  <c r="AF193" i="28"/>
  <c r="AN192" i="28"/>
  <c r="AV192" i="28"/>
  <c r="AS191" i="28"/>
  <c r="BA191" i="28"/>
  <c r="AK192" i="28"/>
  <c r="AY92" i="28"/>
  <c r="AI93" i="28"/>
  <c r="AQ92" i="28"/>
  <c r="AR194" i="28"/>
  <c r="AZ194" i="28"/>
  <c r="AH192" i="28"/>
  <c r="AP191" i="28"/>
  <c r="AX191" i="28"/>
  <c r="AX92" i="28"/>
  <c r="AH93" i="28"/>
  <c r="AP92" i="28"/>
  <c r="AL94" i="28"/>
  <c r="AT93" i="28"/>
  <c r="BB93" i="28"/>
  <c r="AW91" i="28"/>
  <c r="AG92" i="28"/>
  <c r="AO91" i="28"/>
  <c r="AG192" i="28"/>
  <c r="AO191" i="28"/>
  <c r="AW191" i="28"/>
  <c r="AT75" i="16"/>
  <c r="AL76" i="16"/>
  <c r="BB75" i="16"/>
  <c r="BC75" i="16"/>
  <c r="AM76" i="16"/>
  <c r="AU75" i="16"/>
  <c r="AW75" i="16"/>
  <c r="AO75" i="16"/>
  <c r="AG76" i="16"/>
  <c r="AJ77" i="16"/>
  <c r="AZ76" i="16"/>
  <c r="AR76" i="16"/>
  <c r="AH76" i="16"/>
  <c r="AP75" i="16"/>
  <c r="AX75" i="16"/>
  <c r="AK76" i="16"/>
  <c r="AS75" i="16"/>
  <c r="BA75" i="16"/>
  <c r="AV75" i="16"/>
  <c r="AF76" i="16"/>
  <c r="AN75" i="16"/>
  <c r="AI77" i="16"/>
  <c r="AY76" i="16"/>
  <c r="AQ76" i="16"/>
  <c r="S60" i="15"/>
  <c r="AA60" i="15" s="1"/>
  <c r="W61" i="15"/>
  <c r="AE61" i="15" s="1"/>
  <c r="V61" i="15"/>
  <c r="AD61" i="15" s="1"/>
  <c r="R61" i="15"/>
  <c r="Z61" i="15" s="1"/>
  <c r="T61" i="15"/>
  <c r="AB61" i="15" s="1"/>
  <c r="U60" i="15"/>
  <c r="AC60" i="15" s="1"/>
  <c r="X61" i="15"/>
  <c r="AF61" i="15" s="1"/>
  <c r="Y61" i="15"/>
  <c r="AG61" i="15" s="1"/>
  <c r="AV92" i="31" l="1"/>
  <c r="AN92" i="31"/>
  <c r="AF93" i="31"/>
  <c r="AN92" i="28"/>
  <c r="AV92" i="28"/>
  <c r="AF93" i="28"/>
  <c r="V94" i="37"/>
  <c r="AD93" i="37"/>
  <c r="Z90" i="37"/>
  <c r="R91" i="37"/>
  <c r="U93" i="37"/>
  <c r="AC92" i="37"/>
  <c r="AE91" i="37"/>
  <c r="W92" i="37"/>
  <c r="X93" i="37"/>
  <c r="AF92" i="37"/>
  <c r="T92" i="37"/>
  <c r="AB91" i="37"/>
  <c r="Y92" i="37"/>
  <c r="AG91" i="37"/>
  <c r="AA92" i="37"/>
  <c r="S93" i="37"/>
  <c r="AK94" i="36"/>
  <c r="AS93" i="36"/>
  <c r="BA93" i="36"/>
  <c r="AJ94" i="36"/>
  <c r="AR93" i="36"/>
  <c r="AZ93" i="36"/>
  <c r="BC93" i="36"/>
  <c r="AU93" i="36"/>
  <c r="AM94" i="36"/>
  <c r="AW92" i="36"/>
  <c r="AG93" i="36"/>
  <c r="AO92" i="36"/>
  <c r="AV92" i="36"/>
  <c r="AF93" i="36"/>
  <c r="AN92" i="36"/>
  <c r="AX92" i="36"/>
  <c r="AH93" i="36"/>
  <c r="AP92" i="36"/>
  <c r="AX192" i="36"/>
  <c r="AP192" i="36"/>
  <c r="AH193" i="36"/>
  <c r="AO192" i="36"/>
  <c r="AG193" i="36"/>
  <c r="AW192" i="36"/>
  <c r="AQ193" i="36"/>
  <c r="AY193" i="36"/>
  <c r="AI194" i="36"/>
  <c r="AF193" i="36"/>
  <c r="AN192" i="36"/>
  <c r="AV192" i="36"/>
  <c r="AK193" i="36"/>
  <c r="AS192" i="36"/>
  <c r="BA192" i="36"/>
  <c r="AR198" i="36"/>
  <c r="AJ199" i="36"/>
  <c r="AZ198" i="36"/>
  <c r="AQ93" i="36"/>
  <c r="AI94" i="36"/>
  <c r="AY93" i="36"/>
  <c r="BC193" i="36"/>
  <c r="AM194" i="36"/>
  <c r="AU193" i="36"/>
  <c r="BB92" i="36"/>
  <c r="AT92" i="36"/>
  <c r="AL93" i="36"/>
  <c r="AL193" i="36"/>
  <c r="AT192" i="36"/>
  <c r="BB192" i="36"/>
  <c r="AH94" i="35"/>
  <c r="AX93" i="35"/>
  <c r="AP93" i="35"/>
  <c r="AZ92" i="35"/>
  <c r="AR92" i="35"/>
  <c r="AJ93" i="35"/>
  <c r="AN93" i="35"/>
  <c r="AF94" i="35"/>
  <c r="AV93" i="35"/>
  <c r="AT93" i="35"/>
  <c r="AL94" i="35"/>
  <c r="BB93" i="35"/>
  <c r="AM93" i="35"/>
  <c r="BC92" i="35"/>
  <c r="AU92" i="35"/>
  <c r="AW193" i="35"/>
  <c r="AO193" i="35"/>
  <c r="AG194" i="35"/>
  <c r="AN193" i="35"/>
  <c r="AF194" i="35"/>
  <c r="AV193" i="35"/>
  <c r="AT193" i="35"/>
  <c r="BB193" i="35"/>
  <c r="AL194" i="35"/>
  <c r="AS93" i="35"/>
  <c r="AK94" i="35"/>
  <c r="BA93" i="35"/>
  <c r="BC194" i="35"/>
  <c r="AU194" i="35"/>
  <c r="AM195" i="35"/>
  <c r="AY212" i="35"/>
  <c r="AI213" i="35"/>
  <c r="AQ212" i="35"/>
  <c r="AZ193" i="35"/>
  <c r="AJ194" i="35"/>
  <c r="AR193" i="35"/>
  <c r="AY93" i="35"/>
  <c r="AQ93" i="35"/>
  <c r="AI94" i="35"/>
  <c r="AH194" i="35"/>
  <c r="AX193" i="35"/>
  <c r="AP193" i="35"/>
  <c r="AK194" i="35"/>
  <c r="AS193" i="35"/>
  <c r="BA193" i="35"/>
  <c r="AG93" i="35"/>
  <c r="AW92" i="35"/>
  <c r="AO92" i="35"/>
  <c r="AM94" i="34"/>
  <c r="AU93" i="34"/>
  <c r="BC93" i="34"/>
  <c r="BB194" i="34"/>
  <c r="AT194" i="34"/>
  <c r="AL195" i="34"/>
  <c r="AF195" i="34"/>
  <c r="AN194" i="34"/>
  <c r="AV194" i="34"/>
  <c r="AH227" i="34"/>
  <c r="AP226" i="34"/>
  <c r="AX226" i="34"/>
  <c r="AY92" i="34"/>
  <c r="AI93" i="34"/>
  <c r="AQ92" i="34"/>
  <c r="AL94" i="34"/>
  <c r="AT93" i="34"/>
  <c r="BB93" i="34"/>
  <c r="AM196" i="34"/>
  <c r="AU195" i="34"/>
  <c r="BC195" i="34"/>
  <c r="AX93" i="34"/>
  <c r="AH94" i="34"/>
  <c r="AP93" i="34"/>
  <c r="AS194" i="34"/>
  <c r="BA194" i="34"/>
  <c r="AK195" i="34"/>
  <c r="AK96" i="34"/>
  <c r="BA95" i="34"/>
  <c r="AS95" i="34"/>
  <c r="AR194" i="34"/>
  <c r="AZ194" i="34"/>
  <c r="AJ195" i="34"/>
  <c r="AY194" i="34"/>
  <c r="AI195" i="34"/>
  <c r="AQ194" i="34"/>
  <c r="AN93" i="34"/>
  <c r="AV93" i="34"/>
  <c r="AF94" i="34"/>
  <c r="AZ93" i="34"/>
  <c r="AJ94" i="34"/>
  <c r="AR93" i="34"/>
  <c r="AW92" i="34"/>
  <c r="AG93" i="34"/>
  <c r="AO92" i="34"/>
  <c r="AW209" i="34"/>
  <c r="AG210" i="34"/>
  <c r="AO209" i="34"/>
  <c r="AH193" i="33"/>
  <c r="AP192" i="33"/>
  <c r="AX192" i="33"/>
  <c r="AS192" i="33"/>
  <c r="AK193" i="33"/>
  <c r="BA192" i="33"/>
  <c r="AY192" i="33"/>
  <c r="AQ192" i="33"/>
  <c r="AI193" i="33"/>
  <c r="AG193" i="33"/>
  <c r="AW192" i="33"/>
  <c r="AO192" i="33"/>
  <c r="AM193" i="33"/>
  <c r="AU192" i="33"/>
  <c r="BC192" i="33"/>
  <c r="AM94" i="33"/>
  <c r="AU93" i="33"/>
  <c r="BC93" i="33"/>
  <c r="AP92" i="33"/>
  <c r="AH93" i="33"/>
  <c r="AX92" i="33"/>
  <c r="AK94" i="33"/>
  <c r="AS93" i="33"/>
  <c r="BA93" i="33"/>
  <c r="AY93" i="33"/>
  <c r="AI94" i="33"/>
  <c r="AQ93" i="33"/>
  <c r="AF194" i="33"/>
  <c r="AN193" i="33"/>
  <c r="AV193" i="33"/>
  <c r="AR192" i="33"/>
  <c r="AJ193" i="33"/>
  <c r="AZ192" i="33"/>
  <c r="AJ93" i="33"/>
  <c r="AR92" i="33"/>
  <c r="AZ92" i="33"/>
  <c r="AT193" i="33"/>
  <c r="BB193" i="33"/>
  <c r="AL194" i="33"/>
  <c r="BB93" i="33"/>
  <c r="AL94" i="33"/>
  <c r="AT93" i="33"/>
  <c r="AV92" i="33"/>
  <c r="AF93" i="33"/>
  <c r="AN92" i="33"/>
  <c r="AW92" i="33"/>
  <c r="AG93" i="33"/>
  <c r="AO92" i="33"/>
  <c r="AW93" i="32"/>
  <c r="AG94" i="32"/>
  <c r="AO93" i="32"/>
  <c r="AX93" i="32"/>
  <c r="AP93" i="32"/>
  <c r="AH94" i="32"/>
  <c r="AL95" i="32"/>
  <c r="AT94" i="32"/>
  <c r="BB94" i="32"/>
  <c r="AU193" i="32"/>
  <c r="BC193" i="32"/>
  <c r="AM194" i="32"/>
  <c r="AT192" i="32"/>
  <c r="BB192" i="32"/>
  <c r="AL193" i="32"/>
  <c r="AF94" i="32"/>
  <c r="AN93" i="32"/>
  <c r="AV93" i="32"/>
  <c r="AS193" i="32"/>
  <c r="AK194" i="32"/>
  <c r="BA193" i="32"/>
  <c r="AG193" i="32"/>
  <c r="AW192" i="32"/>
  <c r="AO192" i="32"/>
  <c r="AJ194" i="32"/>
  <c r="AR193" i="32"/>
  <c r="AZ193" i="32"/>
  <c r="AZ93" i="32"/>
  <c r="AJ94" i="32"/>
  <c r="AR93" i="32"/>
  <c r="AQ93" i="32"/>
  <c r="AY93" i="32"/>
  <c r="AI94" i="32"/>
  <c r="AI195" i="32"/>
  <c r="AQ194" i="32"/>
  <c r="AY194" i="32"/>
  <c r="AM93" i="32"/>
  <c r="AU92" i="32"/>
  <c r="BC92" i="32"/>
  <c r="AV192" i="32"/>
  <c r="AF193" i="32"/>
  <c r="AN192" i="32"/>
  <c r="AK93" i="32"/>
  <c r="BA92" i="32"/>
  <c r="AS92" i="32"/>
  <c r="AH193" i="32"/>
  <c r="AP192" i="32"/>
  <c r="AX192" i="32"/>
  <c r="AU94" i="31"/>
  <c r="BC94" i="31"/>
  <c r="AM95" i="31"/>
  <c r="AS192" i="31"/>
  <c r="BA192" i="31"/>
  <c r="AK193" i="31"/>
  <c r="AR94" i="31"/>
  <c r="AZ94" i="31"/>
  <c r="AJ95" i="31"/>
  <c r="AG193" i="31"/>
  <c r="AW192" i="31"/>
  <c r="AO192" i="31"/>
  <c r="BB194" i="31"/>
  <c r="AL195" i="31"/>
  <c r="AT194" i="31"/>
  <c r="AI95" i="31"/>
  <c r="AQ94" i="31"/>
  <c r="AY94" i="31"/>
  <c r="AF193" i="31"/>
  <c r="AN192" i="31"/>
  <c r="AV192" i="31"/>
  <c r="AT94" i="31"/>
  <c r="BB94" i="31"/>
  <c r="AL95" i="31"/>
  <c r="AP106" i="31"/>
  <c r="AX106" i="31"/>
  <c r="AH107" i="31"/>
  <c r="AR193" i="31"/>
  <c r="AJ194" i="31"/>
  <c r="AZ193" i="31"/>
  <c r="AU192" i="31"/>
  <c r="BC192" i="31"/>
  <c r="AM193" i="31"/>
  <c r="AI194" i="31"/>
  <c r="AQ193" i="31"/>
  <c r="AY193" i="31"/>
  <c r="AP193" i="31"/>
  <c r="AH194" i="31"/>
  <c r="AX193" i="31"/>
  <c r="AG94" i="31"/>
  <c r="AO93" i="31"/>
  <c r="AW93" i="31"/>
  <c r="AV194" i="30"/>
  <c r="AN194" i="30"/>
  <c r="AF195" i="30"/>
  <c r="AJ94" i="30"/>
  <c r="AZ93" i="30"/>
  <c r="AR93" i="30"/>
  <c r="AZ192" i="30"/>
  <c r="AJ193" i="30"/>
  <c r="AR192" i="30"/>
  <c r="AL94" i="30"/>
  <c r="BB93" i="30"/>
  <c r="AT93" i="30"/>
  <c r="AK193" i="30"/>
  <c r="BA192" i="30"/>
  <c r="AS192" i="30"/>
  <c r="BC192" i="30"/>
  <c r="AM193" i="30"/>
  <c r="AU192" i="30"/>
  <c r="AU92" i="30"/>
  <c r="BC92" i="30"/>
  <c r="AM93" i="30"/>
  <c r="AX194" i="30"/>
  <c r="AH195" i="30"/>
  <c r="AP194" i="30"/>
  <c r="AX93" i="30"/>
  <c r="AP93" i="30"/>
  <c r="AH94" i="30"/>
  <c r="AQ192" i="30"/>
  <c r="AY192" i="30"/>
  <c r="AI193" i="30"/>
  <c r="AW194" i="30"/>
  <c r="AO194" i="30"/>
  <c r="AG195" i="30"/>
  <c r="AW92" i="30"/>
  <c r="AO92" i="30"/>
  <c r="AG93" i="30"/>
  <c r="AV92" i="30"/>
  <c r="AF93" i="30"/>
  <c r="AN92" i="30"/>
  <c r="AK94" i="30"/>
  <c r="BA93" i="30"/>
  <c r="AS93" i="30"/>
  <c r="AL193" i="30"/>
  <c r="BB192" i="30"/>
  <c r="AT192" i="30"/>
  <c r="AI94" i="30"/>
  <c r="AQ93" i="30"/>
  <c r="AY93" i="30"/>
  <c r="AK93" i="29"/>
  <c r="AS92" i="29"/>
  <c r="BA92" i="29"/>
  <c r="AL193" i="29"/>
  <c r="AT192" i="29"/>
  <c r="BB192" i="29"/>
  <c r="AS193" i="29"/>
  <c r="AK194" i="29"/>
  <c r="BA193" i="29"/>
  <c r="AJ93" i="29"/>
  <c r="AR92" i="29"/>
  <c r="AZ92" i="29"/>
  <c r="AP92" i="29"/>
  <c r="AX92" i="29"/>
  <c r="AH93" i="29"/>
  <c r="AY92" i="29"/>
  <c r="AI93" i="29"/>
  <c r="AQ92" i="29"/>
  <c r="AI193" i="29"/>
  <c r="AQ192" i="29"/>
  <c r="AY192" i="29"/>
  <c r="AM94" i="29"/>
  <c r="AU93" i="29"/>
  <c r="BC93" i="29"/>
  <c r="BB92" i="29"/>
  <c r="AL93" i="29"/>
  <c r="AT92" i="29"/>
  <c r="BC211" i="29"/>
  <c r="AM212" i="29"/>
  <c r="AU211" i="29"/>
  <c r="AV92" i="29"/>
  <c r="AN92" i="29"/>
  <c r="AF93" i="29"/>
  <c r="AX193" i="29"/>
  <c r="AH194" i="29"/>
  <c r="AP193" i="29"/>
  <c r="AV192" i="29"/>
  <c r="AF193" i="29"/>
  <c r="AN192" i="29"/>
  <c r="AW92" i="29"/>
  <c r="AO92" i="29"/>
  <c r="AG93" i="29"/>
  <c r="AG195" i="29"/>
  <c r="AW194" i="29"/>
  <c r="AO194" i="29"/>
  <c r="AJ193" i="29"/>
  <c r="AR192" i="29"/>
  <c r="AZ192" i="29"/>
  <c r="AL95" i="28"/>
  <c r="AT94" i="28"/>
  <c r="BB94" i="28"/>
  <c r="AT192" i="28"/>
  <c r="BB192" i="28"/>
  <c r="AL193" i="28"/>
  <c r="AY93" i="28"/>
  <c r="AI94" i="28"/>
  <c r="AQ93" i="28"/>
  <c r="AX93" i="28"/>
  <c r="AH94" i="28"/>
  <c r="AP93" i="28"/>
  <c r="AG193" i="28"/>
  <c r="AO192" i="28"/>
  <c r="AW192" i="28"/>
  <c r="AW92" i="28"/>
  <c r="AG93" i="28"/>
  <c r="AO92" i="28"/>
  <c r="AF194" i="28"/>
  <c r="AN193" i="28"/>
  <c r="AV193" i="28"/>
  <c r="AH193" i="28"/>
  <c r="AP192" i="28"/>
  <c r="AX192" i="28"/>
  <c r="AR195" i="28"/>
  <c r="AZ195" i="28"/>
  <c r="AJ196" i="28"/>
  <c r="AS192" i="28"/>
  <c r="BA192" i="28"/>
  <c r="AK193" i="28"/>
  <c r="BC195" i="28"/>
  <c r="AM196" i="28"/>
  <c r="AU195" i="28"/>
  <c r="AQ194" i="28"/>
  <c r="AY194" i="28"/>
  <c r="AJ94" i="28"/>
  <c r="AZ93" i="28"/>
  <c r="AR93" i="28"/>
  <c r="AN76" i="16"/>
  <c r="AV76" i="16"/>
  <c r="AF77" i="16"/>
  <c r="AJ78" i="16"/>
  <c r="AR77" i="16"/>
  <c r="AZ77" i="16"/>
  <c r="AW76" i="16"/>
  <c r="AO76" i="16"/>
  <c r="AG77" i="16"/>
  <c r="AQ77" i="16"/>
  <c r="AI78" i="16"/>
  <c r="AY77" i="16"/>
  <c r="AS76" i="16"/>
  <c r="BA76" i="16"/>
  <c r="AK77" i="16"/>
  <c r="AL77" i="16"/>
  <c r="BB76" i="16"/>
  <c r="AT76" i="16"/>
  <c r="AM77" i="16"/>
  <c r="AU76" i="16"/>
  <c r="BC76" i="16"/>
  <c r="AP76" i="16"/>
  <c r="AX76" i="16"/>
  <c r="AH77" i="16"/>
  <c r="V62" i="15"/>
  <c r="AD62" i="15" s="1"/>
  <c r="Y62" i="15"/>
  <c r="AG62" i="15" s="1"/>
  <c r="R62" i="15"/>
  <c r="Z62" i="15" s="1"/>
  <c r="X62" i="15"/>
  <c r="AF62" i="15" s="1"/>
  <c r="U61" i="15"/>
  <c r="AC61" i="15" s="1"/>
  <c r="W62" i="15"/>
  <c r="AE62" i="15" s="1"/>
  <c r="T62" i="15"/>
  <c r="AB62" i="15" s="1"/>
  <c r="S61" i="15"/>
  <c r="AA61" i="15" s="1"/>
  <c r="AN93" i="28" l="1"/>
  <c r="AV93" i="28"/>
  <c r="AF94" i="28"/>
  <c r="AF94" i="31"/>
  <c r="AN93" i="31"/>
  <c r="AV93" i="31"/>
  <c r="X94" i="37"/>
  <c r="AF93" i="37"/>
  <c r="W93" i="37"/>
  <c r="AE92" i="37"/>
  <c r="U94" i="37"/>
  <c r="AC93" i="37"/>
  <c r="S94" i="37"/>
  <c r="AA93" i="37"/>
  <c r="R92" i="37"/>
  <c r="Z91" i="37"/>
  <c r="AB92" i="37"/>
  <c r="T93" i="37"/>
  <c r="AG92" i="37"/>
  <c r="Y93" i="37"/>
  <c r="AD94" i="37"/>
  <c r="V95" i="37"/>
  <c r="AT93" i="36"/>
  <c r="AL94" i="36"/>
  <c r="BB93" i="36"/>
  <c r="AX193" i="36"/>
  <c r="AP193" i="36"/>
  <c r="AH194" i="36"/>
  <c r="BC94" i="36"/>
  <c r="AU94" i="36"/>
  <c r="AM95" i="36"/>
  <c r="AR199" i="36"/>
  <c r="AJ200" i="36"/>
  <c r="AZ199" i="36"/>
  <c r="AL194" i="36"/>
  <c r="BB193" i="36"/>
  <c r="AT193" i="36"/>
  <c r="AW93" i="36"/>
  <c r="AG94" i="36"/>
  <c r="AO93" i="36"/>
  <c r="BA193" i="36"/>
  <c r="AK194" i="36"/>
  <c r="AS193" i="36"/>
  <c r="AW193" i="36"/>
  <c r="AG194" i="36"/>
  <c r="AO193" i="36"/>
  <c r="BC194" i="36"/>
  <c r="AM195" i="36"/>
  <c r="AU194" i="36"/>
  <c r="AH94" i="36"/>
  <c r="AP93" i="36"/>
  <c r="AX93" i="36"/>
  <c r="AF194" i="36"/>
  <c r="AV193" i="36"/>
  <c r="AN193" i="36"/>
  <c r="AJ95" i="36"/>
  <c r="AZ94" i="36"/>
  <c r="AR94" i="36"/>
  <c r="AQ194" i="36"/>
  <c r="AI195" i="36"/>
  <c r="AY194" i="36"/>
  <c r="AQ94" i="36"/>
  <c r="AY94" i="36"/>
  <c r="AI95" i="36"/>
  <c r="AV93" i="36"/>
  <c r="AF94" i="36"/>
  <c r="AN93" i="36"/>
  <c r="AK95" i="36"/>
  <c r="BA94" i="36"/>
  <c r="AS94" i="36"/>
  <c r="AI214" i="35"/>
  <c r="AY213" i="35"/>
  <c r="AQ213" i="35"/>
  <c r="AN194" i="35"/>
  <c r="AV194" i="35"/>
  <c r="AF195" i="35"/>
  <c r="AN94" i="35"/>
  <c r="AF95" i="35"/>
  <c r="AV94" i="35"/>
  <c r="AZ194" i="35"/>
  <c r="AJ195" i="35"/>
  <c r="AR194" i="35"/>
  <c r="AZ93" i="35"/>
  <c r="AR93" i="35"/>
  <c r="AJ94" i="35"/>
  <c r="AT194" i="35"/>
  <c r="BB194" i="35"/>
  <c r="AL195" i="35"/>
  <c r="BC195" i="35"/>
  <c r="AU195" i="35"/>
  <c r="AM196" i="35"/>
  <c r="AW194" i="35"/>
  <c r="AG195" i="35"/>
  <c r="AO194" i="35"/>
  <c r="AT94" i="35"/>
  <c r="AL95" i="35"/>
  <c r="BB94" i="35"/>
  <c r="AK195" i="35"/>
  <c r="AS194" i="35"/>
  <c r="BA194" i="35"/>
  <c r="AH195" i="35"/>
  <c r="AX194" i="35"/>
  <c r="AP194" i="35"/>
  <c r="AY94" i="35"/>
  <c r="AQ94" i="35"/>
  <c r="AI95" i="35"/>
  <c r="AS94" i="35"/>
  <c r="AK95" i="35"/>
  <c r="BA94" i="35"/>
  <c r="AG94" i="35"/>
  <c r="AW93" i="35"/>
  <c r="AO93" i="35"/>
  <c r="AM94" i="35"/>
  <c r="BC93" i="35"/>
  <c r="AU93" i="35"/>
  <c r="AH95" i="35"/>
  <c r="AX94" i="35"/>
  <c r="AP94" i="35"/>
  <c r="AH228" i="34"/>
  <c r="AP227" i="34"/>
  <c r="AX227" i="34"/>
  <c r="AR195" i="34"/>
  <c r="AJ196" i="34"/>
  <c r="AZ195" i="34"/>
  <c r="AW93" i="34"/>
  <c r="AG94" i="34"/>
  <c r="AO93" i="34"/>
  <c r="AX94" i="34"/>
  <c r="AH95" i="34"/>
  <c r="AP94" i="34"/>
  <c r="AF196" i="34"/>
  <c r="AN195" i="34"/>
  <c r="AV195" i="34"/>
  <c r="AL196" i="34"/>
  <c r="AT195" i="34"/>
  <c r="BB195" i="34"/>
  <c r="AW210" i="34"/>
  <c r="AG211" i="34"/>
  <c r="AO210" i="34"/>
  <c r="AZ94" i="34"/>
  <c r="AJ95" i="34"/>
  <c r="AR94" i="34"/>
  <c r="AK97" i="34"/>
  <c r="BA96" i="34"/>
  <c r="AS96" i="34"/>
  <c r="AL95" i="34"/>
  <c r="BB94" i="34"/>
  <c r="AT94" i="34"/>
  <c r="AM197" i="34"/>
  <c r="AU196" i="34"/>
  <c r="BC196" i="34"/>
  <c r="AN94" i="34"/>
  <c r="AF95" i="34"/>
  <c r="AV94" i="34"/>
  <c r="AS195" i="34"/>
  <c r="AK196" i="34"/>
  <c r="BA195" i="34"/>
  <c r="AQ195" i="34"/>
  <c r="AI196" i="34"/>
  <c r="AY195" i="34"/>
  <c r="AY93" i="34"/>
  <c r="AI94" i="34"/>
  <c r="AQ93" i="34"/>
  <c r="AM95" i="34"/>
  <c r="BC94" i="34"/>
  <c r="AU94" i="34"/>
  <c r="AJ94" i="33"/>
  <c r="AR93" i="33"/>
  <c r="AZ93" i="33"/>
  <c r="AS94" i="33"/>
  <c r="BA94" i="33"/>
  <c r="AK95" i="33"/>
  <c r="AG194" i="33"/>
  <c r="AO193" i="33"/>
  <c r="AW193" i="33"/>
  <c r="AQ193" i="33"/>
  <c r="AI194" i="33"/>
  <c r="AY193" i="33"/>
  <c r="AS193" i="33"/>
  <c r="AK194" i="33"/>
  <c r="BA193" i="33"/>
  <c r="AW93" i="33"/>
  <c r="AG94" i="33"/>
  <c r="AO93" i="33"/>
  <c r="AP93" i="33"/>
  <c r="AX93" i="33"/>
  <c r="AH94" i="33"/>
  <c r="BB94" i="33"/>
  <c r="AL95" i="33"/>
  <c r="AT94" i="33"/>
  <c r="AF195" i="33"/>
  <c r="AV194" i="33"/>
  <c r="AN194" i="33"/>
  <c r="BC94" i="33"/>
  <c r="AM95" i="33"/>
  <c r="AU94" i="33"/>
  <c r="AV93" i="33"/>
  <c r="AF94" i="33"/>
  <c r="AN93" i="33"/>
  <c r="AT194" i="33"/>
  <c r="BB194" i="33"/>
  <c r="AL195" i="33"/>
  <c r="AR193" i="33"/>
  <c r="AJ194" i="33"/>
  <c r="AZ193" i="33"/>
  <c r="AY94" i="33"/>
  <c r="AI95" i="33"/>
  <c r="AQ94" i="33"/>
  <c r="AM194" i="33"/>
  <c r="AU193" i="33"/>
  <c r="BC193" i="33"/>
  <c r="AH194" i="33"/>
  <c r="AP193" i="33"/>
  <c r="AX193" i="33"/>
  <c r="AU194" i="32"/>
  <c r="BC194" i="32"/>
  <c r="AM195" i="32"/>
  <c r="AI95" i="32"/>
  <c r="AQ94" i="32"/>
  <c r="AY94" i="32"/>
  <c r="AL96" i="32"/>
  <c r="AT95" i="32"/>
  <c r="BB95" i="32"/>
  <c r="AI196" i="32"/>
  <c r="AQ195" i="32"/>
  <c r="AY195" i="32"/>
  <c r="AS194" i="32"/>
  <c r="AK195" i="32"/>
  <c r="BA194" i="32"/>
  <c r="AX94" i="32"/>
  <c r="AH95" i="32"/>
  <c r="AP94" i="32"/>
  <c r="AK94" i="32"/>
  <c r="BA93" i="32"/>
  <c r="AS93" i="32"/>
  <c r="AH194" i="32"/>
  <c r="AP193" i="32"/>
  <c r="AX193" i="32"/>
  <c r="AG194" i="32"/>
  <c r="AW193" i="32"/>
  <c r="AO193" i="32"/>
  <c r="AT193" i="32"/>
  <c r="BB193" i="32"/>
  <c r="AL194" i="32"/>
  <c r="AW94" i="32"/>
  <c r="AG95" i="32"/>
  <c r="AO94" i="32"/>
  <c r="AV193" i="32"/>
  <c r="AF194" i="32"/>
  <c r="AN193" i="32"/>
  <c r="AJ95" i="32"/>
  <c r="AR94" i="32"/>
  <c r="AZ94" i="32"/>
  <c r="AF95" i="32"/>
  <c r="AN94" i="32"/>
  <c r="AV94" i="32"/>
  <c r="BC93" i="32"/>
  <c r="AM94" i="32"/>
  <c r="AU93" i="32"/>
  <c r="AJ195" i="32"/>
  <c r="AR194" i="32"/>
  <c r="AZ194" i="32"/>
  <c r="AU193" i="31"/>
  <c r="AM194" i="31"/>
  <c r="BC193" i="31"/>
  <c r="AR194" i="31"/>
  <c r="AZ194" i="31"/>
  <c r="AJ195" i="31"/>
  <c r="AP107" i="31"/>
  <c r="AX107" i="31"/>
  <c r="AS193" i="31"/>
  <c r="AK194" i="31"/>
  <c r="BA193" i="31"/>
  <c r="AI96" i="31"/>
  <c r="AQ95" i="31"/>
  <c r="AY95" i="31"/>
  <c r="AX194" i="31"/>
  <c r="AP194" i="31"/>
  <c r="AH195" i="31"/>
  <c r="AT195" i="31"/>
  <c r="AL196" i="31"/>
  <c r="BB195" i="31"/>
  <c r="AT95" i="31"/>
  <c r="BB95" i="31"/>
  <c r="AL96" i="31"/>
  <c r="AU95" i="31"/>
  <c r="BC95" i="31"/>
  <c r="AM96" i="31"/>
  <c r="AF194" i="31"/>
  <c r="AV193" i="31"/>
  <c r="AN193" i="31"/>
  <c r="AR95" i="31"/>
  <c r="AZ95" i="31"/>
  <c r="AJ96" i="31"/>
  <c r="AG95" i="31"/>
  <c r="AO94" i="31"/>
  <c r="AW94" i="31"/>
  <c r="AI195" i="31"/>
  <c r="AY194" i="31"/>
  <c r="AQ194" i="31"/>
  <c r="AG194" i="31"/>
  <c r="AW193" i="31"/>
  <c r="AO193" i="31"/>
  <c r="AL95" i="30"/>
  <c r="BB94" i="30"/>
  <c r="AT94" i="30"/>
  <c r="AW195" i="30"/>
  <c r="AO195" i="30"/>
  <c r="AG196" i="30"/>
  <c r="AK95" i="30"/>
  <c r="BA94" i="30"/>
  <c r="AS94" i="30"/>
  <c r="AV195" i="30"/>
  <c r="AN195" i="30"/>
  <c r="AF196" i="30"/>
  <c r="AW93" i="30"/>
  <c r="AO93" i="30"/>
  <c r="AG94" i="30"/>
  <c r="AJ194" i="30"/>
  <c r="AR193" i="30"/>
  <c r="AZ193" i="30"/>
  <c r="AL194" i="30"/>
  <c r="AT193" i="30"/>
  <c r="BB193" i="30"/>
  <c r="AQ193" i="30"/>
  <c r="AI194" i="30"/>
  <c r="AY193" i="30"/>
  <c r="BC193" i="30"/>
  <c r="AU193" i="30"/>
  <c r="AM194" i="30"/>
  <c r="AV93" i="30"/>
  <c r="AF94" i="30"/>
  <c r="AN93" i="30"/>
  <c r="AX195" i="30"/>
  <c r="AH196" i="30"/>
  <c r="AP195" i="30"/>
  <c r="AI95" i="30"/>
  <c r="AQ94" i="30"/>
  <c r="AY94" i="30"/>
  <c r="AU93" i="30"/>
  <c r="BC93" i="30"/>
  <c r="AM94" i="30"/>
  <c r="AJ95" i="30"/>
  <c r="AZ94" i="30"/>
  <c r="AR94" i="30"/>
  <c r="AX94" i="30"/>
  <c r="AP94" i="30"/>
  <c r="AH95" i="30"/>
  <c r="AK194" i="30"/>
  <c r="AS193" i="30"/>
  <c r="BA193" i="30"/>
  <c r="AX194" i="29"/>
  <c r="AP194" i="29"/>
  <c r="AH195" i="29"/>
  <c r="AJ194" i="29"/>
  <c r="AR193" i="29"/>
  <c r="AZ193" i="29"/>
  <c r="AS194" i="29"/>
  <c r="BA194" i="29"/>
  <c r="AK195" i="29"/>
  <c r="AY193" i="29"/>
  <c r="AI194" i="29"/>
  <c r="AQ193" i="29"/>
  <c r="AJ94" i="29"/>
  <c r="AZ93" i="29"/>
  <c r="AR93" i="29"/>
  <c r="AY93" i="29"/>
  <c r="AI94" i="29"/>
  <c r="AQ93" i="29"/>
  <c r="AL194" i="29"/>
  <c r="AT193" i="29"/>
  <c r="BB193" i="29"/>
  <c r="AP93" i="29"/>
  <c r="AX93" i="29"/>
  <c r="AH94" i="29"/>
  <c r="AM95" i="29"/>
  <c r="AU94" i="29"/>
  <c r="BC94" i="29"/>
  <c r="AG196" i="29"/>
  <c r="AO195" i="29"/>
  <c r="AW195" i="29"/>
  <c r="AV193" i="29"/>
  <c r="AF194" i="29"/>
  <c r="AN193" i="29"/>
  <c r="BB93" i="29"/>
  <c r="AL94" i="29"/>
  <c r="AT93" i="29"/>
  <c r="AV93" i="29"/>
  <c r="AN93" i="29"/>
  <c r="AF94" i="29"/>
  <c r="AW93" i="29"/>
  <c r="AO93" i="29"/>
  <c r="AG94" i="29"/>
  <c r="BC212" i="29"/>
  <c r="AM213" i="29"/>
  <c r="AU212" i="29"/>
  <c r="AK94" i="29"/>
  <c r="BA93" i="29"/>
  <c r="AS93" i="29"/>
  <c r="AY94" i="28"/>
  <c r="AI95" i="28"/>
  <c r="AQ94" i="28"/>
  <c r="BC196" i="28"/>
  <c r="AU196" i="28"/>
  <c r="AN194" i="28"/>
  <c r="AV194" i="28"/>
  <c r="AT193" i="28"/>
  <c r="BB193" i="28"/>
  <c r="AL194" i="28"/>
  <c r="AH194" i="28"/>
  <c r="AP193" i="28"/>
  <c r="AX193" i="28"/>
  <c r="AS193" i="28"/>
  <c r="BA193" i="28"/>
  <c r="AK194" i="28"/>
  <c r="AR196" i="28"/>
  <c r="AZ196" i="28"/>
  <c r="AQ195" i="28"/>
  <c r="AY195" i="28"/>
  <c r="AI196" i="28"/>
  <c r="AX94" i="28"/>
  <c r="AH95" i="28"/>
  <c r="AP94" i="28"/>
  <c r="AW93" i="28"/>
  <c r="AG94" i="28"/>
  <c r="AO93" i="28"/>
  <c r="AJ95" i="28"/>
  <c r="AR94" i="28"/>
  <c r="AZ94" i="28"/>
  <c r="AG194" i="28"/>
  <c r="AO193" i="28"/>
  <c r="AW193" i="28"/>
  <c r="AL96" i="28"/>
  <c r="AT95" i="28"/>
  <c r="BB95" i="28"/>
  <c r="AX77" i="16"/>
  <c r="AP77" i="16"/>
  <c r="AH78" i="16"/>
  <c r="AJ79" i="16"/>
  <c r="AR78" i="16"/>
  <c r="AZ78" i="16"/>
  <c r="AK78" i="16"/>
  <c r="AS77" i="16"/>
  <c r="BA77" i="16"/>
  <c r="AV77" i="16"/>
  <c r="AN77" i="16"/>
  <c r="AF78" i="16"/>
  <c r="AI79" i="16"/>
  <c r="AY78" i="16"/>
  <c r="AQ78" i="16"/>
  <c r="AW77" i="16"/>
  <c r="AO77" i="16"/>
  <c r="AG78" i="16"/>
  <c r="BC77" i="16"/>
  <c r="AM78" i="16"/>
  <c r="AU77" i="16"/>
  <c r="BB77" i="16"/>
  <c r="AL78" i="16"/>
  <c r="AT77" i="16"/>
  <c r="S62" i="15"/>
  <c r="AA62" i="15" s="1"/>
  <c r="X63" i="15"/>
  <c r="AF63" i="15" s="1"/>
  <c r="T63" i="15"/>
  <c r="AB63" i="15" s="1"/>
  <c r="R63" i="15"/>
  <c r="Z63" i="15" s="1"/>
  <c r="W63" i="15"/>
  <c r="AE63" i="15" s="1"/>
  <c r="Y63" i="15"/>
  <c r="AG63" i="15" s="1"/>
  <c r="U62" i="15"/>
  <c r="AC62" i="15" s="1"/>
  <c r="V63" i="15"/>
  <c r="AD63" i="15" s="1"/>
  <c r="AV94" i="31" l="1"/>
  <c r="AF95" i="31"/>
  <c r="AN94" i="31"/>
  <c r="AF95" i="28"/>
  <c r="AV94" i="28"/>
  <c r="AN94" i="28"/>
  <c r="Z92" i="37"/>
  <c r="R93" i="37"/>
  <c r="AA94" i="37"/>
  <c r="S95" i="37"/>
  <c r="AC94" i="37"/>
  <c r="U95" i="37"/>
  <c r="AD95" i="37"/>
  <c r="V96" i="37"/>
  <c r="AG93" i="37"/>
  <c r="Y94" i="37"/>
  <c r="AB93" i="37"/>
  <c r="T94" i="37"/>
  <c r="AE93" i="37"/>
  <c r="W94" i="37"/>
  <c r="AF94" i="37"/>
  <c r="X95" i="37"/>
  <c r="AO194" i="36"/>
  <c r="AG195" i="36"/>
  <c r="AW194" i="36"/>
  <c r="AK96" i="36"/>
  <c r="AS95" i="36"/>
  <c r="BA95" i="36"/>
  <c r="AJ96" i="36"/>
  <c r="AR95" i="36"/>
  <c r="AZ95" i="36"/>
  <c r="BC95" i="36"/>
  <c r="AU95" i="36"/>
  <c r="AM96" i="36"/>
  <c r="AR200" i="36"/>
  <c r="AJ201" i="36"/>
  <c r="AZ200" i="36"/>
  <c r="AV94" i="36"/>
  <c r="AF95" i="36"/>
  <c r="AN94" i="36"/>
  <c r="AK195" i="36"/>
  <c r="AS194" i="36"/>
  <c r="BA194" i="36"/>
  <c r="AQ95" i="36"/>
  <c r="AI96" i="36"/>
  <c r="AY95" i="36"/>
  <c r="AX194" i="36"/>
  <c r="AP194" i="36"/>
  <c r="AH195" i="36"/>
  <c r="AF195" i="36"/>
  <c r="AN194" i="36"/>
  <c r="AV194" i="36"/>
  <c r="AW94" i="36"/>
  <c r="AG95" i="36"/>
  <c r="AO94" i="36"/>
  <c r="AX94" i="36"/>
  <c r="AH95" i="36"/>
  <c r="AP94" i="36"/>
  <c r="AQ195" i="36"/>
  <c r="AY195" i="36"/>
  <c r="AI196" i="36"/>
  <c r="BC195" i="36"/>
  <c r="AM196" i="36"/>
  <c r="AU195" i="36"/>
  <c r="BB94" i="36"/>
  <c r="AT94" i="36"/>
  <c r="AL95" i="36"/>
  <c r="AL195" i="36"/>
  <c r="AT194" i="36"/>
  <c r="BB194" i="36"/>
  <c r="AY95" i="35"/>
  <c r="AQ95" i="35"/>
  <c r="AI96" i="35"/>
  <c r="AZ195" i="35"/>
  <c r="AJ196" i="35"/>
  <c r="AR195" i="35"/>
  <c r="AH96" i="35"/>
  <c r="AX95" i="35"/>
  <c r="AP95" i="35"/>
  <c r="AN95" i="35"/>
  <c r="AF96" i="35"/>
  <c r="AV95" i="35"/>
  <c r="AT195" i="35"/>
  <c r="AL196" i="35"/>
  <c r="BB195" i="35"/>
  <c r="AN195" i="35"/>
  <c r="AV195" i="35"/>
  <c r="AF196" i="35"/>
  <c r="AH196" i="35"/>
  <c r="AX195" i="35"/>
  <c r="AP195" i="35"/>
  <c r="AG95" i="35"/>
  <c r="AW94" i="35"/>
  <c r="AO94" i="35"/>
  <c r="AZ94" i="35"/>
  <c r="AR94" i="35"/>
  <c r="AJ95" i="35"/>
  <c r="AM95" i="35"/>
  <c r="BC94" i="35"/>
  <c r="AU94" i="35"/>
  <c r="AK196" i="35"/>
  <c r="AS195" i="35"/>
  <c r="BA195" i="35"/>
  <c r="AS95" i="35"/>
  <c r="AK96" i="35"/>
  <c r="BA95" i="35"/>
  <c r="AT95" i="35"/>
  <c r="AL96" i="35"/>
  <c r="BB95" i="35"/>
  <c r="AW195" i="35"/>
  <c r="AG196" i="35"/>
  <c r="AO195" i="35"/>
  <c r="BC196" i="35"/>
  <c r="AU196" i="35"/>
  <c r="AM197" i="35"/>
  <c r="AY214" i="35"/>
  <c r="AI215" i="35"/>
  <c r="AQ214" i="35"/>
  <c r="AX95" i="34"/>
  <c r="AH96" i="34"/>
  <c r="AP95" i="34"/>
  <c r="AY94" i="34"/>
  <c r="AI95" i="34"/>
  <c r="AQ94" i="34"/>
  <c r="AG212" i="34"/>
  <c r="AO211" i="34"/>
  <c r="AW211" i="34"/>
  <c r="AW94" i="34"/>
  <c r="AG95" i="34"/>
  <c r="AO94" i="34"/>
  <c r="AZ95" i="34"/>
  <c r="AJ96" i="34"/>
  <c r="AR95" i="34"/>
  <c r="AM96" i="34"/>
  <c r="BC95" i="34"/>
  <c r="AU95" i="34"/>
  <c r="AM198" i="34"/>
  <c r="AU197" i="34"/>
  <c r="BC197" i="34"/>
  <c r="AN95" i="34"/>
  <c r="AF96" i="34"/>
  <c r="AV95" i="34"/>
  <c r="AY196" i="34"/>
  <c r="AI197" i="34"/>
  <c r="AQ196" i="34"/>
  <c r="AL96" i="34"/>
  <c r="BB95" i="34"/>
  <c r="AT95" i="34"/>
  <c r="AL197" i="34"/>
  <c r="BB196" i="34"/>
  <c r="AT196" i="34"/>
  <c r="AR196" i="34"/>
  <c r="AZ196" i="34"/>
  <c r="AJ197" i="34"/>
  <c r="AS196" i="34"/>
  <c r="BA196" i="34"/>
  <c r="AK197" i="34"/>
  <c r="AK98" i="34"/>
  <c r="AS97" i="34"/>
  <c r="BA97" i="34"/>
  <c r="AF197" i="34"/>
  <c r="AV196" i="34"/>
  <c r="AN196" i="34"/>
  <c r="AH229" i="34"/>
  <c r="AP228" i="34"/>
  <c r="AX228" i="34"/>
  <c r="AP94" i="33"/>
  <c r="AX94" i="33"/>
  <c r="AH95" i="33"/>
  <c r="AI195" i="33"/>
  <c r="AY194" i="33"/>
  <c r="AQ194" i="33"/>
  <c r="AG195" i="33"/>
  <c r="AW194" i="33"/>
  <c r="AO194" i="33"/>
  <c r="AT195" i="33"/>
  <c r="BB195" i="33"/>
  <c r="AL196" i="33"/>
  <c r="AS95" i="33"/>
  <c r="BA95" i="33"/>
  <c r="AK96" i="33"/>
  <c r="AI96" i="33"/>
  <c r="AQ95" i="33"/>
  <c r="AY95" i="33"/>
  <c r="BC95" i="33"/>
  <c r="AM96" i="33"/>
  <c r="AU95" i="33"/>
  <c r="AG95" i="33"/>
  <c r="AW94" i="33"/>
  <c r="AO94" i="33"/>
  <c r="AN94" i="33"/>
  <c r="AV94" i="33"/>
  <c r="AF95" i="33"/>
  <c r="AH195" i="33"/>
  <c r="AP194" i="33"/>
  <c r="AX194" i="33"/>
  <c r="BB95" i="33"/>
  <c r="AT95" i="33"/>
  <c r="AL96" i="33"/>
  <c r="BC194" i="33"/>
  <c r="AU194" i="33"/>
  <c r="AM195" i="33"/>
  <c r="AR194" i="33"/>
  <c r="AJ195" i="33"/>
  <c r="AZ194" i="33"/>
  <c r="AS194" i="33"/>
  <c r="BA194" i="33"/>
  <c r="AK195" i="33"/>
  <c r="AF196" i="33"/>
  <c r="AV195" i="33"/>
  <c r="AN195" i="33"/>
  <c r="AZ94" i="33"/>
  <c r="AJ95" i="33"/>
  <c r="AR94" i="33"/>
  <c r="AJ196" i="32"/>
  <c r="AR195" i="32"/>
  <c r="AZ195" i="32"/>
  <c r="AM95" i="32"/>
  <c r="AU94" i="32"/>
  <c r="BC94" i="32"/>
  <c r="AW95" i="32"/>
  <c r="AG96" i="32"/>
  <c r="AO95" i="32"/>
  <c r="AI197" i="32"/>
  <c r="AQ196" i="32"/>
  <c r="AY196" i="32"/>
  <c r="AH195" i="32"/>
  <c r="AP194" i="32"/>
  <c r="AX194" i="32"/>
  <c r="AV194" i="32"/>
  <c r="AF195" i="32"/>
  <c r="AN194" i="32"/>
  <c r="AY95" i="32"/>
  <c r="AI96" i="32"/>
  <c r="AQ95" i="32"/>
  <c r="AU195" i="32"/>
  <c r="BC195" i="32"/>
  <c r="AM196" i="32"/>
  <c r="AL97" i="32"/>
  <c r="AT96" i="32"/>
  <c r="BB96" i="32"/>
  <c r="AS195" i="32"/>
  <c r="AK196" i="32"/>
  <c r="BA195" i="32"/>
  <c r="AK95" i="32"/>
  <c r="AS94" i="32"/>
  <c r="BA94" i="32"/>
  <c r="AT194" i="32"/>
  <c r="BB194" i="32"/>
  <c r="AL195" i="32"/>
  <c r="AX95" i="32"/>
  <c r="AH96" i="32"/>
  <c r="AP95" i="32"/>
  <c r="AV95" i="32"/>
  <c r="AF96" i="32"/>
  <c r="AN95" i="32"/>
  <c r="AZ95" i="32"/>
  <c r="AJ96" i="32"/>
  <c r="AR95" i="32"/>
  <c r="AG195" i="32"/>
  <c r="AW194" i="32"/>
  <c r="AO194" i="32"/>
  <c r="AH196" i="31"/>
  <c r="AX195" i="31"/>
  <c r="AP195" i="31"/>
  <c r="AG96" i="31"/>
  <c r="AO95" i="31"/>
  <c r="AW95" i="31"/>
  <c r="AR96" i="31"/>
  <c r="AZ96" i="31"/>
  <c r="AJ97" i="31"/>
  <c r="AR195" i="31"/>
  <c r="AJ196" i="31"/>
  <c r="AZ195" i="31"/>
  <c r="AI97" i="31"/>
  <c r="AQ96" i="31"/>
  <c r="AY96" i="31"/>
  <c r="AT196" i="31"/>
  <c r="AL197" i="31"/>
  <c r="BB196" i="31"/>
  <c r="AU194" i="31"/>
  <c r="BC194" i="31"/>
  <c r="AM195" i="31"/>
  <c r="AG195" i="31"/>
  <c r="AW194" i="31"/>
  <c r="AO194" i="31"/>
  <c r="AF195" i="31"/>
  <c r="AN194" i="31"/>
  <c r="AV194" i="31"/>
  <c r="AU96" i="31"/>
  <c r="BC96" i="31"/>
  <c r="AM97" i="31"/>
  <c r="AI196" i="31"/>
  <c r="AQ195" i="31"/>
  <c r="AY195" i="31"/>
  <c r="AT96" i="31"/>
  <c r="BB96" i="31"/>
  <c r="AL97" i="31"/>
  <c r="AS194" i="31"/>
  <c r="BA194" i="31"/>
  <c r="AK195" i="31"/>
  <c r="AQ194" i="30"/>
  <c r="AI195" i="30"/>
  <c r="AY194" i="30"/>
  <c r="AK195" i="30"/>
  <c r="BA194" i="30"/>
  <c r="AS194" i="30"/>
  <c r="AI96" i="30"/>
  <c r="AQ95" i="30"/>
  <c r="AY95" i="30"/>
  <c r="AL195" i="30"/>
  <c r="BB194" i="30"/>
  <c r="AT194" i="30"/>
  <c r="AK96" i="30"/>
  <c r="BA95" i="30"/>
  <c r="AS95" i="30"/>
  <c r="AX95" i="30"/>
  <c r="AP95" i="30"/>
  <c r="AH96" i="30"/>
  <c r="AW196" i="30"/>
  <c r="AO196" i="30"/>
  <c r="AG197" i="30"/>
  <c r="AV94" i="30"/>
  <c r="AF95" i="30"/>
  <c r="AN94" i="30"/>
  <c r="AV196" i="30"/>
  <c r="AF197" i="30"/>
  <c r="AN196" i="30"/>
  <c r="AJ96" i="30"/>
  <c r="AZ95" i="30"/>
  <c r="AR95" i="30"/>
  <c r="AX196" i="30"/>
  <c r="AH197" i="30"/>
  <c r="AP196" i="30"/>
  <c r="AJ195" i="30"/>
  <c r="AZ194" i="30"/>
  <c r="AR194" i="30"/>
  <c r="AU94" i="30"/>
  <c r="BC94" i="30"/>
  <c r="AM95" i="30"/>
  <c r="BC194" i="30"/>
  <c r="AU194" i="30"/>
  <c r="AM195" i="30"/>
  <c r="AW94" i="30"/>
  <c r="AO94" i="30"/>
  <c r="AG95" i="30"/>
  <c r="AL96" i="30"/>
  <c r="BB95" i="30"/>
  <c r="AT95" i="30"/>
  <c r="AS195" i="29"/>
  <c r="BA195" i="29"/>
  <c r="AK196" i="29"/>
  <c r="AW94" i="29"/>
  <c r="AO94" i="29"/>
  <c r="AG95" i="29"/>
  <c r="AY94" i="29"/>
  <c r="AI95" i="29"/>
  <c r="AQ94" i="29"/>
  <c r="AY194" i="29"/>
  <c r="AI195" i="29"/>
  <c r="AQ194" i="29"/>
  <c r="AN194" i="29"/>
  <c r="AV194" i="29"/>
  <c r="AF195" i="29"/>
  <c r="AP195" i="29"/>
  <c r="AX195" i="29"/>
  <c r="AH196" i="29"/>
  <c r="AP94" i="29"/>
  <c r="AX94" i="29"/>
  <c r="AH95" i="29"/>
  <c r="BC213" i="29"/>
  <c r="AM214" i="29"/>
  <c r="AU213" i="29"/>
  <c r="AZ194" i="29"/>
  <c r="AJ195" i="29"/>
  <c r="AR194" i="29"/>
  <c r="AV94" i="29"/>
  <c r="AF95" i="29"/>
  <c r="AN94" i="29"/>
  <c r="BB94" i="29"/>
  <c r="AL95" i="29"/>
  <c r="AT94" i="29"/>
  <c r="AK95" i="29"/>
  <c r="BA94" i="29"/>
  <c r="AS94" i="29"/>
  <c r="AL195" i="29"/>
  <c r="AT194" i="29"/>
  <c r="BB194" i="29"/>
  <c r="AG197" i="29"/>
  <c r="AO196" i="29"/>
  <c r="AW196" i="29"/>
  <c r="AM96" i="29"/>
  <c r="AU95" i="29"/>
  <c r="BC95" i="29"/>
  <c r="AJ95" i="29"/>
  <c r="AZ94" i="29"/>
  <c r="AR94" i="29"/>
  <c r="AQ196" i="28"/>
  <c r="AY196" i="28"/>
  <c r="AT194" i="28"/>
  <c r="BB194" i="28"/>
  <c r="AR197" i="28"/>
  <c r="AZ197" i="28"/>
  <c r="AJ198" i="28"/>
  <c r="AJ96" i="28"/>
  <c r="AZ95" i="28"/>
  <c r="AR95" i="28"/>
  <c r="AF196" i="28"/>
  <c r="AN195" i="28"/>
  <c r="AV195" i="28"/>
  <c r="AS194" i="28"/>
  <c r="BA194" i="28"/>
  <c r="BC197" i="28"/>
  <c r="AM198" i="28"/>
  <c r="AU197" i="28"/>
  <c r="AL97" i="28"/>
  <c r="AT96" i="28"/>
  <c r="BB96" i="28"/>
  <c r="AY95" i="28"/>
  <c r="AI96" i="28"/>
  <c r="AQ95" i="28"/>
  <c r="AW94" i="28"/>
  <c r="AG95" i="28"/>
  <c r="AO94" i="28"/>
  <c r="AX95" i="28"/>
  <c r="AH96" i="28"/>
  <c r="AP95" i="28"/>
  <c r="AO194" i="28"/>
  <c r="AW194" i="28"/>
  <c r="AP194" i="28"/>
  <c r="AX194" i="28"/>
  <c r="AF79" i="16"/>
  <c r="AV78" i="16"/>
  <c r="AN78" i="16"/>
  <c r="AR79" i="16"/>
  <c r="AJ80" i="16"/>
  <c r="AZ79" i="16"/>
  <c r="AX78" i="16"/>
  <c r="AP78" i="16"/>
  <c r="AH79" i="16"/>
  <c r="AM79" i="16"/>
  <c r="AU78" i="16"/>
  <c r="BC78" i="16"/>
  <c r="AW78" i="16"/>
  <c r="AO78" i="16"/>
  <c r="AG79" i="16"/>
  <c r="AL79" i="16"/>
  <c r="AT78" i="16"/>
  <c r="BB78" i="16"/>
  <c r="AS78" i="16"/>
  <c r="BA78" i="16"/>
  <c r="AK79" i="16"/>
  <c r="AI80" i="16"/>
  <c r="AQ79" i="16"/>
  <c r="AY79" i="16"/>
  <c r="V64" i="15"/>
  <c r="AD64" i="15" s="1"/>
  <c r="R64" i="15"/>
  <c r="Z64" i="15" s="1"/>
  <c r="U63" i="15"/>
  <c r="AC63" i="15" s="1"/>
  <c r="T64" i="15"/>
  <c r="AB64" i="15" s="1"/>
  <c r="Y64" i="15"/>
  <c r="AG64" i="15" s="1"/>
  <c r="X64" i="15"/>
  <c r="AF64" i="15" s="1"/>
  <c r="W64" i="15"/>
  <c r="AE64" i="15" s="1"/>
  <c r="S63" i="15"/>
  <c r="AA63" i="15" s="1"/>
  <c r="AV95" i="28" l="1"/>
  <c r="AF96" i="28"/>
  <c r="AN95" i="28"/>
  <c r="AF96" i="31"/>
  <c r="AN95" i="31"/>
  <c r="AV95" i="31"/>
  <c r="Y95" i="37"/>
  <c r="AG94" i="37"/>
  <c r="V97" i="37"/>
  <c r="AD96" i="37"/>
  <c r="T95" i="37"/>
  <c r="AB94" i="37"/>
  <c r="X96" i="37"/>
  <c r="AF95" i="37"/>
  <c r="AA95" i="37"/>
  <c r="S96" i="37"/>
  <c r="U96" i="37"/>
  <c r="AC95" i="37"/>
  <c r="AE94" i="37"/>
  <c r="W95" i="37"/>
  <c r="Z93" i="37"/>
  <c r="R94" i="37"/>
  <c r="AH96" i="36"/>
  <c r="AP95" i="36"/>
  <c r="AX95" i="36"/>
  <c r="AQ96" i="36"/>
  <c r="AY96" i="36"/>
  <c r="AI97" i="36"/>
  <c r="AW95" i="36"/>
  <c r="AG96" i="36"/>
  <c r="AO95" i="36"/>
  <c r="BC96" i="36"/>
  <c r="AU96" i="36"/>
  <c r="AM97" i="36"/>
  <c r="AT95" i="36"/>
  <c r="AL96" i="36"/>
  <c r="BB95" i="36"/>
  <c r="BA195" i="36"/>
  <c r="AK196" i="36"/>
  <c r="AS195" i="36"/>
  <c r="BC196" i="36"/>
  <c r="AM197" i="36"/>
  <c r="AU196" i="36"/>
  <c r="AV95" i="36"/>
  <c r="AF96" i="36"/>
  <c r="AN95" i="36"/>
  <c r="AJ97" i="36"/>
  <c r="AZ96" i="36"/>
  <c r="AR96" i="36"/>
  <c r="AF196" i="36"/>
  <c r="AV195" i="36"/>
  <c r="AN195" i="36"/>
  <c r="AK97" i="36"/>
  <c r="BA96" i="36"/>
  <c r="AS96" i="36"/>
  <c r="AQ196" i="36"/>
  <c r="AI197" i="36"/>
  <c r="AY196" i="36"/>
  <c r="AX195" i="36"/>
  <c r="AP195" i="36"/>
  <c r="AH196" i="36"/>
  <c r="AL196" i="36"/>
  <c r="BB195" i="36"/>
  <c r="AT195" i="36"/>
  <c r="AR201" i="36"/>
  <c r="AJ202" i="36"/>
  <c r="AZ201" i="36"/>
  <c r="AW195" i="36"/>
  <c r="AG196" i="36"/>
  <c r="AO195" i="36"/>
  <c r="AQ215" i="35"/>
  <c r="AI216" i="35"/>
  <c r="AY215" i="35"/>
  <c r="AG96" i="35"/>
  <c r="AW95" i="35"/>
  <c r="AO95" i="35"/>
  <c r="AS96" i="35"/>
  <c r="AK97" i="35"/>
  <c r="BA96" i="35"/>
  <c r="AN196" i="35"/>
  <c r="AV196" i="35"/>
  <c r="AF197" i="35"/>
  <c r="AZ196" i="35"/>
  <c r="AJ197" i="35"/>
  <c r="AR196" i="35"/>
  <c r="AN96" i="35"/>
  <c r="AV96" i="35"/>
  <c r="AF97" i="35"/>
  <c r="BC197" i="35"/>
  <c r="AU197" i="35"/>
  <c r="AM198" i="35"/>
  <c r="AH197" i="35"/>
  <c r="AX196" i="35"/>
  <c r="AP196" i="35"/>
  <c r="AW196" i="35"/>
  <c r="AG197" i="35"/>
  <c r="AO196" i="35"/>
  <c r="AM96" i="35"/>
  <c r="BC95" i="35"/>
  <c r="AU95" i="35"/>
  <c r="AY96" i="35"/>
  <c r="AI97" i="35"/>
  <c r="AQ96" i="35"/>
  <c r="AH97" i="35"/>
  <c r="AX96" i="35"/>
  <c r="AP96" i="35"/>
  <c r="AZ95" i="35"/>
  <c r="AR95" i="35"/>
  <c r="AJ96" i="35"/>
  <c r="AT96" i="35"/>
  <c r="AL97" i="35"/>
  <c r="BB96" i="35"/>
  <c r="AT196" i="35"/>
  <c r="AL197" i="35"/>
  <c r="BB196" i="35"/>
  <c r="AK197" i="35"/>
  <c r="BA196" i="35"/>
  <c r="AS196" i="35"/>
  <c r="AR197" i="34"/>
  <c r="AJ198" i="34"/>
  <c r="AZ197" i="34"/>
  <c r="AQ197" i="34"/>
  <c r="AI198" i="34"/>
  <c r="AY197" i="34"/>
  <c r="AN96" i="34"/>
  <c r="AV96" i="34"/>
  <c r="AF97" i="34"/>
  <c r="AW95" i="34"/>
  <c r="AG96" i="34"/>
  <c r="AO95" i="34"/>
  <c r="AH230" i="34"/>
  <c r="AX229" i="34"/>
  <c r="AP229" i="34"/>
  <c r="AF198" i="34"/>
  <c r="AN197" i="34"/>
  <c r="AV197" i="34"/>
  <c r="AL198" i="34"/>
  <c r="AT197" i="34"/>
  <c r="BB197" i="34"/>
  <c r="AM199" i="34"/>
  <c r="BC198" i="34"/>
  <c r="AU198" i="34"/>
  <c r="AW212" i="34"/>
  <c r="AG213" i="34"/>
  <c r="AO212" i="34"/>
  <c r="AK99" i="34"/>
  <c r="AS98" i="34"/>
  <c r="BA98" i="34"/>
  <c r="AL97" i="34"/>
  <c r="BB96" i="34"/>
  <c r="AT96" i="34"/>
  <c r="AM97" i="34"/>
  <c r="AU96" i="34"/>
  <c r="BC96" i="34"/>
  <c r="AZ96" i="34"/>
  <c r="AJ97" i="34"/>
  <c r="AR96" i="34"/>
  <c r="AY95" i="34"/>
  <c r="AI96" i="34"/>
  <c r="AQ95" i="34"/>
  <c r="AS197" i="34"/>
  <c r="AK198" i="34"/>
  <c r="BA197" i="34"/>
  <c r="AX96" i="34"/>
  <c r="AP96" i="34"/>
  <c r="AH97" i="34"/>
  <c r="AG96" i="33"/>
  <c r="AO95" i="33"/>
  <c r="AW95" i="33"/>
  <c r="BC195" i="33"/>
  <c r="AU195" i="33"/>
  <c r="AM196" i="33"/>
  <c r="AG196" i="33"/>
  <c r="AW195" i="33"/>
  <c r="AO195" i="33"/>
  <c r="AS195" i="33"/>
  <c r="BA195" i="33"/>
  <c r="AK196" i="33"/>
  <c r="AJ96" i="33"/>
  <c r="AR95" i="33"/>
  <c r="AZ95" i="33"/>
  <c r="AM97" i="33"/>
  <c r="AU96" i="33"/>
  <c r="BC96" i="33"/>
  <c r="AH196" i="33"/>
  <c r="AP195" i="33"/>
  <c r="AX195" i="33"/>
  <c r="AI97" i="33"/>
  <c r="AQ96" i="33"/>
  <c r="AY96" i="33"/>
  <c r="AQ195" i="33"/>
  <c r="AY195" i="33"/>
  <c r="AI196" i="33"/>
  <c r="AT196" i="33"/>
  <c r="BB196" i="33"/>
  <c r="AL197" i="33"/>
  <c r="AF96" i="33"/>
  <c r="AN95" i="33"/>
  <c r="AV95" i="33"/>
  <c r="AS96" i="33"/>
  <c r="AK97" i="33"/>
  <c r="BA96" i="33"/>
  <c r="AP95" i="33"/>
  <c r="AH96" i="33"/>
  <c r="AX95" i="33"/>
  <c r="AR195" i="33"/>
  <c r="AZ195" i="33"/>
  <c r="AJ196" i="33"/>
  <c r="BB96" i="33"/>
  <c r="AL97" i="33"/>
  <c r="AT96" i="33"/>
  <c r="AF197" i="33"/>
  <c r="AV196" i="33"/>
  <c r="AN196" i="33"/>
  <c r="AK96" i="32"/>
  <c r="BA95" i="32"/>
  <c r="AS95" i="32"/>
  <c r="AJ97" i="32"/>
  <c r="AR96" i="32"/>
  <c r="AZ96" i="32"/>
  <c r="AI97" i="32"/>
  <c r="AQ96" i="32"/>
  <c r="AY96" i="32"/>
  <c r="AU95" i="32"/>
  <c r="AM96" i="32"/>
  <c r="BC95" i="32"/>
  <c r="AT195" i="32"/>
  <c r="BB195" i="32"/>
  <c r="AL196" i="32"/>
  <c r="AI198" i="32"/>
  <c r="AQ197" i="32"/>
  <c r="AY197" i="32"/>
  <c r="AW96" i="32"/>
  <c r="AG97" i="32"/>
  <c r="AO96" i="32"/>
  <c r="AU196" i="32"/>
  <c r="BC196" i="32"/>
  <c r="AM197" i="32"/>
  <c r="AG196" i="32"/>
  <c r="AW195" i="32"/>
  <c r="AO195" i="32"/>
  <c r="AS196" i="32"/>
  <c r="AK197" i="32"/>
  <c r="BA196" i="32"/>
  <c r="AX96" i="32"/>
  <c r="AH97" i="32"/>
  <c r="AP96" i="32"/>
  <c r="AF97" i="32"/>
  <c r="AN96" i="32"/>
  <c r="AV96" i="32"/>
  <c r="AV195" i="32"/>
  <c r="AF196" i="32"/>
  <c r="AN195" i="32"/>
  <c r="AL98" i="32"/>
  <c r="AT97" i="32"/>
  <c r="BB97" i="32"/>
  <c r="AH196" i="32"/>
  <c r="AP195" i="32"/>
  <c r="AX195" i="32"/>
  <c r="AJ197" i="32"/>
  <c r="AR196" i="32"/>
  <c r="AZ196" i="32"/>
  <c r="AQ196" i="31"/>
  <c r="AY196" i="31"/>
  <c r="AI197" i="31"/>
  <c r="AU97" i="31"/>
  <c r="BC97" i="31"/>
  <c r="AM98" i="31"/>
  <c r="AR97" i="31"/>
  <c r="AZ97" i="31"/>
  <c r="AJ98" i="31"/>
  <c r="AG196" i="31"/>
  <c r="AW195" i="31"/>
  <c r="AO195" i="31"/>
  <c r="AT197" i="31"/>
  <c r="BB197" i="31"/>
  <c r="AL198" i="31"/>
  <c r="AK196" i="31"/>
  <c r="AS195" i="31"/>
  <c r="BA195" i="31"/>
  <c r="AU195" i="31"/>
  <c r="AM196" i="31"/>
  <c r="BC195" i="31"/>
  <c r="AV195" i="31"/>
  <c r="AF196" i="31"/>
  <c r="AN195" i="31"/>
  <c r="AI98" i="31"/>
  <c r="AQ97" i="31"/>
  <c r="AY97" i="31"/>
  <c r="AG97" i="31"/>
  <c r="AO96" i="31"/>
  <c r="AW96" i="31"/>
  <c r="AT97" i="31"/>
  <c r="BB97" i="31"/>
  <c r="AL98" i="31"/>
  <c r="AJ197" i="31"/>
  <c r="AZ196" i="31"/>
  <c r="AR196" i="31"/>
  <c r="AH197" i="31"/>
  <c r="AP196" i="31"/>
  <c r="AX196" i="31"/>
  <c r="AV95" i="30"/>
  <c r="AF96" i="30"/>
  <c r="AN95" i="30"/>
  <c r="AL97" i="30"/>
  <c r="BB96" i="30"/>
  <c r="AT96" i="30"/>
  <c r="AJ196" i="30"/>
  <c r="AZ195" i="30"/>
  <c r="AR195" i="30"/>
  <c r="AL196" i="30"/>
  <c r="AT195" i="30"/>
  <c r="BB195" i="30"/>
  <c r="AI97" i="30"/>
  <c r="AQ96" i="30"/>
  <c r="AY96" i="30"/>
  <c r="AX96" i="30"/>
  <c r="AP96" i="30"/>
  <c r="AH97" i="30"/>
  <c r="AW95" i="30"/>
  <c r="AO95" i="30"/>
  <c r="AG96" i="30"/>
  <c r="AK196" i="30"/>
  <c r="BA195" i="30"/>
  <c r="AS195" i="30"/>
  <c r="AX197" i="30"/>
  <c r="AH198" i="30"/>
  <c r="AP197" i="30"/>
  <c r="AW197" i="30"/>
  <c r="AO197" i="30"/>
  <c r="AG198" i="30"/>
  <c r="AJ97" i="30"/>
  <c r="AZ96" i="30"/>
  <c r="AR96" i="30"/>
  <c r="AQ195" i="30"/>
  <c r="AY195" i="30"/>
  <c r="AI196" i="30"/>
  <c r="BC195" i="30"/>
  <c r="AU195" i="30"/>
  <c r="AM196" i="30"/>
  <c r="AU95" i="30"/>
  <c r="BC95" i="30"/>
  <c r="AM96" i="30"/>
  <c r="AV197" i="30"/>
  <c r="AN197" i="30"/>
  <c r="AF198" i="30"/>
  <c r="AK97" i="30"/>
  <c r="BA96" i="30"/>
  <c r="AS96" i="30"/>
  <c r="AW95" i="29"/>
  <c r="AG96" i="29"/>
  <c r="AO95" i="29"/>
  <c r="AY195" i="29"/>
  <c r="AI196" i="29"/>
  <c r="AQ195" i="29"/>
  <c r="AK96" i="29"/>
  <c r="BA95" i="29"/>
  <c r="AS95" i="29"/>
  <c r="BB95" i="29"/>
  <c r="AL96" i="29"/>
  <c r="AT95" i="29"/>
  <c r="BC214" i="29"/>
  <c r="AM215" i="29"/>
  <c r="AU214" i="29"/>
  <c r="AJ96" i="29"/>
  <c r="AZ95" i="29"/>
  <c r="AR95" i="29"/>
  <c r="AY95" i="29"/>
  <c r="AI96" i="29"/>
  <c r="AQ95" i="29"/>
  <c r="AM97" i="29"/>
  <c r="AU96" i="29"/>
  <c r="BC96" i="29"/>
  <c r="AV95" i="29"/>
  <c r="AF96" i="29"/>
  <c r="AN95" i="29"/>
  <c r="AG198" i="29"/>
  <c r="AO197" i="29"/>
  <c r="AW197" i="29"/>
  <c r="AN195" i="29"/>
  <c r="AV195" i="29"/>
  <c r="AF196" i="29"/>
  <c r="AS196" i="29"/>
  <c r="BA196" i="29"/>
  <c r="AK197" i="29"/>
  <c r="AZ195" i="29"/>
  <c r="AR195" i="29"/>
  <c r="AJ196" i="29"/>
  <c r="AP95" i="29"/>
  <c r="AX95" i="29"/>
  <c r="AH96" i="29"/>
  <c r="AP196" i="29"/>
  <c r="AH197" i="29"/>
  <c r="AX196" i="29"/>
  <c r="BB195" i="29"/>
  <c r="AL196" i="29"/>
  <c r="AT195" i="29"/>
  <c r="BC198" i="28"/>
  <c r="AM199" i="28"/>
  <c r="AU198" i="28"/>
  <c r="AT195" i="28"/>
  <c r="BB195" i="28"/>
  <c r="AL196" i="28"/>
  <c r="AX96" i="28"/>
  <c r="AH97" i="28"/>
  <c r="AP96" i="28"/>
  <c r="AL98" i="28"/>
  <c r="AT97" i="28"/>
  <c r="BB97" i="28"/>
  <c r="AJ97" i="28"/>
  <c r="AR96" i="28"/>
  <c r="AZ96" i="28"/>
  <c r="AW95" i="28"/>
  <c r="AG96" i="28"/>
  <c r="AO95" i="28"/>
  <c r="AS195" i="28"/>
  <c r="BA195" i="28"/>
  <c r="AK196" i="28"/>
  <c r="AY96" i="28"/>
  <c r="AI97" i="28"/>
  <c r="AQ96" i="28"/>
  <c r="AH196" i="28"/>
  <c r="AP195" i="28"/>
  <c r="AX195" i="28"/>
  <c r="AQ197" i="28"/>
  <c r="AY197" i="28"/>
  <c r="AI198" i="28"/>
  <c r="AR198" i="28"/>
  <c r="AZ198" i="28"/>
  <c r="AJ199" i="28"/>
  <c r="AG196" i="28"/>
  <c r="AO195" i="28"/>
  <c r="AW195" i="28"/>
  <c r="AN196" i="28"/>
  <c r="AV196" i="28"/>
  <c r="BB79" i="16"/>
  <c r="AL80" i="16"/>
  <c r="AT79" i="16"/>
  <c r="AW79" i="16"/>
  <c r="AO79" i="16"/>
  <c r="AG80" i="16"/>
  <c r="BC79" i="16"/>
  <c r="AM80" i="16"/>
  <c r="AU79" i="16"/>
  <c r="AX79" i="16"/>
  <c r="AP79" i="16"/>
  <c r="AH80" i="16"/>
  <c r="AJ81" i="16"/>
  <c r="AZ80" i="16"/>
  <c r="AR80" i="16"/>
  <c r="AY80" i="16"/>
  <c r="AI81" i="16"/>
  <c r="AQ80" i="16"/>
  <c r="AK80" i="16"/>
  <c r="AS79" i="16"/>
  <c r="BA79" i="16"/>
  <c r="AV79" i="16"/>
  <c r="AF80" i="16"/>
  <c r="AN79" i="16"/>
  <c r="T65" i="15"/>
  <c r="AB65" i="15" s="1"/>
  <c r="W65" i="15"/>
  <c r="AE65" i="15" s="1"/>
  <c r="S64" i="15"/>
  <c r="AA64" i="15" s="1"/>
  <c r="U64" i="15"/>
  <c r="AC64" i="15" s="1"/>
  <c r="X65" i="15"/>
  <c r="AF65" i="15" s="1"/>
  <c r="R65" i="15"/>
  <c r="Z65" i="15" s="1"/>
  <c r="Y65" i="15"/>
  <c r="AG65" i="15" s="1"/>
  <c r="V65" i="15"/>
  <c r="AD65" i="15" s="1"/>
  <c r="AV96" i="31" l="1"/>
  <c r="AN96" i="31"/>
  <c r="AF97" i="31"/>
  <c r="AF97" i="28"/>
  <c r="AV96" i="28"/>
  <c r="AN96" i="28"/>
  <c r="S97" i="37"/>
  <c r="AA96" i="37"/>
  <c r="U97" i="37"/>
  <c r="AC96" i="37"/>
  <c r="X97" i="37"/>
  <c r="AF96" i="37"/>
  <c r="AB95" i="37"/>
  <c r="T96" i="37"/>
  <c r="R95" i="37"/>
  <c r="Z94" i="37"/>
  <c r="AD97" i="37"/>
  <c r="V98" i="37"/>
  <c r="W96" i="37"/>
  <c r="AE95" i="37"/>
  <c r="AG95" i="37"/>
  <c r="Y96" i="37"/>
  <c r="BC97" i="36"/>
  <c r="AU97" i="36"/>
  <c r="AM98" i="36"/>
  <c r="AO196" i="36"/>
  <c r="AG197" i="36"/>
  <c r="AW196" i="36"/>
  <c r="AR202" i="36"/>
  <c r="AJ203" i="36"/>
  <c r="AZ202" i="36"/>
  <c r="BC197" i="36"/>
  <c r="AM198" i="36"/>
  <c r="AU197" i="36"/>
  <c r="AW96" i="36"/>
  <c r="AG97" i="36"/>
  <c r="AO96" i="36"/>
  <c r="AQ97" i="36"/>
  <c r="AI98" i="36"/>
  <c r="AY97" i="36"/>
  <c r="AK197" i="36"/>
  <c r="AS196" i="36"/>
  <c r="BA196" i="36"/>
  <c r="AQ197" i="36"/>
  <c r="AY197" i="36"/>
  <c r="AI198" i="36"/>
  <c r="AL197" i="36"/>
  <c r="AT196" i="36"/>
  <c r="BB196" i="36"/>
  <c r="AF197" i="36"/>
  <c r="AN196" i="36"/>
  <c r="AV196" i="36"/>
  <c r="AV96" i="36"/>
  <c r="AF97" i="36"/>
  <c r="AN96" i="36"/>
  <c r="AK98" i="36"/>
  <c r="AS97" i="36"/>
  <c r="BA97" i="36"/>
  <c r="BB96" i="36"/>
  <c r="AT96" i="36"/>
  <c r="AL97" i="36"/>
  <c r="AX196" i="36"/>
  <c r="AP196" i="36"/>
  <c r="AH197" i="36"/>
  <c r="AJ98" i="36"/>
  <c r="AR97" i="36"/>
  <c r="AZ97" i="36"/>
  <c r="AX96" i="36"/>
  <c r="AH97" i="36"/>
  <c r="AP96" i="36"/>
  <c r="AT197" i="35"/>
  <c r="AL198" i="35"/>
  <c r="BB197" i="35"/>
  <c r="AY97" i="35"/>
  <c r="AI98" i="35"/>
  <c r="AQ97" i="35"/>
  <c r="AS97" i="35"/>
  <c r="AK98" i="35"/>
  <c r="BA97" i="35"/>
  <c r="AK198" i="35"/>
  <c r="BA197" i="35"/>
  <c r="AS197" i="35"/>
  <c r="AN97" i="35"/>
  <c r="AV97" i="35"/>
  <c r="AF98" i="35"/>
  <c r="BC198" i="35"/>
  <c r="AU198" i="35"/>
  <c r="AM199" i="35"/>
  <c r="AT97" i="35"/>
  <c r="AL98" i="35"/>
  <c r="BB97" i="35"/>
  <c r="AN197" i="35"/>
  <c r="AV197" i="35"/>
  <c r="AF198" i="35"/>
  <c r="AH198" i="35"/>
  <c r="AX197" i="35"/>
  <c r="AP197" i="35"/>
  <c r="AG97" i="35"/>
  <c r="AW96" i="35"/>
  <c r="AO96" i="35"/>
  <c r="AH98" i="35"/>
  <c r="AX97" i="35"/>
  <c r="AP97" i="35"/>
  <c r="AZ96" i="35"/>
  <c r="AJ97" i="35"/>
  <c r="AR96" i="35"/>
  <c r="AZ197" i="35"/>
  <c r="AJ198" i="35"/>
  <c r="AR197" i="35"/>
  <c r="AI217" i="35"/>
  <c r="AY216" i="35"/>
  <c r="AQ216" i="35"/>
  <c r="AM97" i="35"/>
  <c r="BC96" i="35"/>
  <c r="AU96" i="35"/>
  <c r="AW197" i="35"/>
  <c r="AG198" i="35"/>
  <c r="AO197" i="35"/>
  <c r="AW96" i="34"/>
  <c r="AO96" i="34"/>
  <c r="AG97" i="34"/>
  <c r="AM98" i="34"/>
  <c r="AU97" i="34"/>
  <c r="BC97" i="34"/>
  <c r="AM200" i="34"/>
  <c r="AU199" i="34"/>
  <c r="BC199" i="34"/>
  <c r="AS198" i="34"/>
  <c r="BA198" i="34"/>
  <c r="AK199" i="34"/>
  <c r="AL98" i="34"/>
  <c r="AT97" i="34"/>
  <c r="BB97" i="34"/>
  <c r="AL199" i="34"/>
  <c r="BB198" i="34"/>
  <c r="AT198" i="34"/>
  <c r="AY96" i="34"/>
  <c r="AQ96" i="34"/>
  <c r="AI97" i="34"/>
  <c r="AY198" i="34"/>
  <c r="AI199" i="34"/>
  <c r="AQ198" i="34"/>
  <c r="AN97" i="34"/>
  <c r="AV97" i="34"/>
  <c r="AF98" i="34"/>
  <c r="AK100" i="34"/>
  <c r="AS99" i="34"/>
  <c r="BA99" i="34"/>
  <c r="AF199" i="34"/>
  <c r="AV198" i="34"/>
  <c r="AN198" i="34"/>
  <c r="AX97" i="34"/>
  <c r="AP97" i="34"/>
  <c r="AH98" i="34"/>
  <c r="AZ97" i="34"/>
  <c r="AJ98" i="34"/>
  <c r="AR97" i="34"/>
  <c r="AW213" i="34"/>
  <c r="AG214" i="34"/>
  <c r="AO213" i="34"/>
  <c r="AR198" i="34"/>
  <c r="AZ198" i="34"/>
  <c r="AJ199" i="34"/>
  <c r="AH231" i="34"/>
  <c r="AP230" i="34"/>
  <c r="AX230" i="34"/>
  <c r="AS196" i="33"/>
  <c r="BA196" i="33"/>
  <c r="AK197" i="33"/>
  <c r="AS97" i="33"/>
  <c r="BA97" i="33"/>
  <c r="AK98" i="33"/>
  <c r="BB97" i="33"/>
  <c r="AL98" i="33"/>
  <c r="AT97" i="33"/>
  <c r="AV96" i="33"/>
  <c r="AF97" i="33"/>
  <c r="AN96" i="33"/>
  <c r="AH197" i="33"/>
  <c r="AP196" i="33"/>
  <c r="AX196" i="33"/>
  <c r="AG197" i="33"/>
  <c r="AO196" i="33"/>
  <c r="AW196" i="33"/>
  <c r="AR196" i="33"/>
  <c r="AZ196" i="33"/>
  <c r="AJ197" i="33"/>
  <c r="AT197" i="33"/>
  <c r="BB197" i="33"/>
  <c r="AL198" i="33"/>
  <c r="BC196" i="33"/>
  <c r="AU196" i="33"/>
  <c r="AM197" i="33"/>
  <c r="AF198" i="33"/>
  <c r="AV197" i="33"/>
  <c r="AN197" i="33"/>
  <c r="BC97" i="33"/>
  <c r="AM98" i="33"/>
  <c r="AU97" i="33"/>
  <c r="AY97" i="33"/>
  <c r="AI98" i="33"/>
  <c r="AQ97" i="33"/>
  <c r="AQ196" i="33"/>
  <c r="AY196" i="33"/>
  <c r="AI197" i="33"/>
  <c r="AP96" i="33"/>
  <c r="AX96" i="33"/>
  <c r="AH97" i="33"/>
  <c r="AJ97" i="33"/>
  <c r="AR96" i="33"/>
  <c r="AZ96" i="33"/>
  <c r="AG97" i="33"/>
  <c r="AW96" i="33"/>
  <c r="AO96" i="33"/>
  <c r="AM97" i="32"/>
  <c r="BC96" i="32"/>
  <c r="AU96" i="32"/>
  <c r="AW97" i="32"/>
  <c r="AG98" i="32"/>
  <c r="AO97" i="32"/>
  <c r="AY97" i="32"/>
  <c r="AI98" i="32"/>
  <c r="AQ97" i="32"/>
  <c r="AU197" i="32"/>
  <c r="BC197" i="32"/>
  <c r="AM198" i="32"/>
  <c r="AX97" i="32"/>
  <c r="AH98" i="32"/>
  <c r="AP97" i="32"/>
  <c r="AH197" i="32"/>
  <c r="AP196" i="32"/>
  <c r="AX196" i="32"/>
  <c r="AL99" i="32"/>
  <c r="AT98" i="32"/>
  <c r="BB98" i="32"/>
  <c r="AI199" i="32"/>
  <c r="AQ198" i="32"/>
  <c r="AY198" i="32"/>
  <c r="AZ97" i="32"/>
  <c r="AJ98" i="32"/>
  <c r="AR97" i="32"/>
  <c r="AJ198" i="32"/>
  <c r="AR197" i="32"/>
  <c r="AZ197" i="32"/>
  <c r="AV97" i="32"/>
  <c r="AF98" i="32"/>
  <c r="AN97" i="32"/>
  <c r="AS197" i="32"/>
  <c r="AK198" i="32"/>
  <c r="BA197" i="32"/>
  <c r="AT196" i="32"/>
  <c r="BB196" i="32"/>
  <c r="AL197" i="32"/>
  <c r="AV196" i="32"/>
  <c r="AF197" i="32"/>
  <c r="AN196" i="32"/>
  <c r="AG197" i="32"/>
  <c r="AW196" i="32"/>
  <c r="AO196" i="32"/>
  <c r="AK97" i="32"/>
  <c r="AS96" i="32"/>
  <c r="BA96" i="32"/>
  <c r="BC196" i="31"/>
  <c r="AM197" i="31"/>
  <c r="AU196" i="31"/>
  <c r="BB98" i="31"/>
  <c r="AT98" i="31"/>
  <c r="AL99" i="31"/>
  <c r="AU98" i="31"/>
  <c r="BC98" i="31"/>
  <c r="AM99" i="31"/>
  <c r="AW196" i="31"/>
  <c r="AO196" i="31"/>
  <c r="AG197" i="31"/>
  <c r="AJ99" i="31"/>
  <c r="AR98" i="31"/>
  <c r="AZ98" i="31"/>
  <c r="AG98" i="31"/>
  <c r="AO97" i="31"/>
  <c r="AW97" i="31"/>
  <c r="AT198" i="31"/>
  <c r="AL199" i="31"/>
  <c r="BB198" i="31"/>
  <c r="AZ197" i="31"/>
  <c r="AJ198" i="31"/>
  <c r="AR197" i="31"/>
  <c r="AK197" i="31"/>
  <c r="BA196" i="31"/>
  <c r="AS196" i="31"/>
  <c r="AH198" i="31"/>
  <c r="AX197" i="31"/>
  <c r="AP197" i="31"/>
  <c r="AI99" i="31"/>
  <c r="AQ98" i="31"/>
  <c r="AY98" i="31"/>
  <c r="AQ197" i="31"/>
  <c r="AI198" i="31"/>
  <c r="AY197" i="31"/>
  <c r="AV196" i="31"/>
  <c r="AN196" i="31"/>
  <c r="AF197" i="31"/>
  <c r="AQ196" i="30"/>
  <c r="AY196" i="30"/>
  <c r="AI197" i="30"/>
  <c r="AX97" i="30"/>
  <c r="AP97" i="30"/>
  <c r="AH98" i="30"/>
  <c r="AK98" i="30"/>
  <c r="BA97" i="30"/>
  <c r="AS97" i="30"/>
  <c r="AK197" i="30"/>
  <c r="AS196" i="30"/>
  <c r="BA196" i="30"/>
  <c r="AV198" i="30"/>
  <c r="AN198" i="30"/>
  <c r="AF199" i="30"/>
  <c r="AJ98" i="30"/>
  <c r="AZ97" i="30"/>
  <c r="AR97" i="30"/>
  <c r="AJ197" i="30"/>
  <c r="AR196" i="30"/>
  <c r="AZ196" i="30"/>
  <c r="AU96" i="30"/>
  <c r="BC96" i="30"/>
  <c r="AM97" i="30"/>
  <c r="AW198" i="30"/>
  <c r="AO198" i="30"/>
  <c r="AG199" i="30"/>
  <c r="BC196" i="30"/>
  <c r="AU196" i="30"/>
  <c r="AM197" i="30"/>
  <c r="AX198" i="30"/>
  <c r="AH199" i="30"/>
  <c r="AP198" i="30"/>
  <c r="AV96" i="30"/>
  <c r="AF97" i="30"/>
  <c r="AN96" i="30"/>
  <c r="AL197" i="30"/>
  <c r="AT196" i="30"/>
  <c r="BB196" i="30"/>
  <c r="AW96" i="30"/>
  <c r="AO96" i="30"/>
  <c r="AG97" i="30"/>
  <c r="AL98" i="30"/>
  <c r="BB97" i="30"/>
  <c r="AT97" i="30"/>
  <c r="AI98" i="30"/>
  <c r="AQ97" i="30"/>
  <c r="AY97" i="30"/>
  <c r="BB96" i="29"/>
  <c r="AL97" i="29"/>
  <c r="AT96" i="29"/>
  <c r="AS197" i="29"/>
  <c r="BA197" i="29"/>
  <c r="AK198" i="29"/>
  <c r="AK97" i="29"/>
  <c r="BA96" i="29"/>
  <c r="AS96" i="29"/>
  <c r="AN196" i="29"/>
  <c r="AF197" i="29"/>
  <c r="AV196" i="29"/>
  <c r="AP96" i="29"/>
  <c r="AX96" i="29"/>
  <c r="AH97" i="29"/>
  <c r="AM98" i="29"/>
  <c r="AU97" i="29"/>
  <c r="BC97" i="29"/>
  <c r="AQ196" i="29"/>
  <c r="AI197" i="29"/>
  <c r="AY196" i="29"/>
  <c r="AZ96" i="29"/>
  <c r="AJ97" i="29"/>
  <c r="AR96" i="29"/>
  <c r="AL197" i="29"/>
  <c r="AT196" i="29"/>
  <c r="BB196" i="29"/>
  <c r="AY96" i="29"/>
  <c r="AI97" i="29"/>
  <c r="AQ96" i="29"/>
  <c r="AJ197" i="29"/>
  <c r="AR196" i="29"/>
  <c r="AZ196" i="29"/>
  <c r="AG199" i="29"/>
  <c r="AO198" i="29"/>
  <c r="AW198" i="29"/>
  <c r="AV96" i="29"/>
  <c r="AN96" i="29"/>
  <c r="AF97" i="29"/>
  <c r="BC215" i="29"/>
  <c r="AM216" i="29"/>
  <c r="AU215" i="29"/>
  <c r="AW96" i="29"/>
  <c r="AG97" i="29"/>
  <c r="AO96" i="29"/>
  <c r="AX197" i="29"/>
  <c r="AP197" i="29"/>
  <c r="AH198" i="29"/>
  <c r="AR199" i="28"/>
  <c r="AZ199" i="28"/>
  <c r="AJ200" i="28"/>
  <c r="AY97" i="28"/>
  <c r="AI98" i="28"/>
  <c r="AQ97" i="28"/>
  <c r="AL99" i="28"/>
  <c r="AT98" i="28"/>
  <c r="BB98" i="28"/>
  <c r="AQ198" i="28"/>
  <c r="AY198" i="28"/>
  <c r="AI199" i="28"/>
  <c r="AX97" i="28"/>
  <c r="AH98" i="28"/>
  <c r="AP97" i="28"/>
  <c r="AW96" i="28"/>
  <c r="AG97" i="28"/>
  <c r="AO96" i="28"/>
  <c r="AS196" i="28"/>
  <c r="BA196" i="28"/>
  <c r="AT196" i="28"/>
  <c r="BB196" i="28"/>
  <c r="AF198" i="28"/>
  <c r="AN197" i="28"/>
  <c r="AV197" i="28"/>
  <c r="BC199" i="28"/>
  <c r="AM200" i="28"/>
  <c r="AU199" i="28"/>
  <c r="AO196" i="28"/>
  <c r="AW196" i="28"/>
  <c r="AP196" i="28"/>
  <c r="AX196" i="28"/>
  <c r="AJ98" i="28"/>
  <c r="AZ97" i="28"/>
  <c r="AR97" i="28"/>
  <c r="AV80" i="16"/>
  <c r="AF81" i="16"/>
  <c r="AN80" i="16"/>
  <c r="AU80" i="16"/>
  <c r="BC80" i="16"/>
  <c r="AM81" i="16"/>
  <c r="AS80" i="16"/>
  <c r="BA80" i="16"/>
  <c r="AK81" i="16"/>
  <c r="AW80" i="16"/>
  <c r="AO80" i="16"/>
  <c r="AG81" i="16"/>
  <c r="AP80" i="16"/>
  <c r="AH81" i="16"/>
  <c r="AX80" i="16"/>
  <c r="AT80" i="16"/>
  <c r="AL81" i="16"/>
  <c r="BB80" i="16"/>
  <c r="AI82" i="16"/>
  <c r="AY81" i="16"/>
  <c r="AQ81" i="16"/>
  <c r="AJ82" i="16"/>
  <c r="AZ81" i="16"/>
  <c r="AR81" i="16"/>
  <c r="U65" i="15"/>
  <c r="AC65" i="15" s="1"/>
  <c r="V66" i="15"/>
  <c r="AD66" i="15" s="1"/>
  <c r="Y66" i="15"/>
  <c r="AG66" i="15" s="1"/>
  <c r="R66" i="15"/>
  <c r="Z66" i="15" s="1"/>
  <c r="W66" i="15"/>
  <c r="AE66" i="15" s="1"/>
  <c r="S65" i="15"/>
  <c r="AA65" i="15" s="1"/>
  <c r="X66" i="15"/>
  <c r="AF66" i="15" s="1"/>
  <c r="T66" i="15"/>
  <c r="AB66" i="15" s="1"/>
  <c r="AV97" i="28" l="1"/>
  <c r="AF98" i="28"/>
  <c r="AN97" i="28"/>
  <c r="AF98" i="31"/>
  <c r="AN97" i="31"/>
  <c r="AV97" i="31"/>
  <c r="Z95" i="37"/>
  <c r="R96" i="37"/>
  <c r="AB96" i="37"/>
  <c r="T97" i="37"/>
  <c r="AF97" i="37"/>
  <c r="X98" i="37"/>
  <c r="AG96" i="37"/>
  <c r="Y97" i="37"/>
  <c r="AD98" i="37"/>
  <c r="V99" i="37"/>
  <c r="AC97" i="37"/>
  <c r="U98" i="37"/>
  <c r="AE96" i="37"/>
  <c r="W97" i="37"/>
  <c r="AA97" i="37"/>
  <c r="S98" i="37"/>
  <c r="BC198" i="36"/>
  <c r="AM199" i="36"/>
  <c r="AU198" i="36"/>
  <c r="AK99" i="36"/>
  <c r="BA98" i="36"/>
  <c r="AS98" i="36"/>
  <c r="AQ198" i="36"/>
  <c r="AY198" i="36"/>
  <c r="AI199" i="36"/>
  <c r="AV97" i="36"/>
  <c r="AF98" i="36"/>
  <c r="AN97" i="36"/>
  <c r="AR203" i="36"/>
  <c r="AJ204" i="36"/>
  <c r="AZ203" i="36"/>
  <c r="AH98" i="36"/>
  <c r="AP97" i="36"/>
  <c r="AX97" i="36"/>
  <c r="AX197" i="36"/>
  <c r="AP197" i="36"/>
  <c r="AH198" i="36"/>
  <c r="AQ98" i="36"/>
  <c r="AY98" i="36"/>
  <c r="AI99" i="36"/>
  <c r="AG198" i="36"/>
  <c r="AW197" i="36"/>
  <c r="AO197" i="36"/>
  <c r="AF198" i="36"/>
  <c r="AV197" i="36"/>
  <c r="AN197" i="36"/>
  <c r="BA197" i="36"/>
  <c r="AK198" i="36"/>
  <c r="AS197" i="36"/>
  <c r="AT97" i="36"/>
  <c r="AL98" i="36"/>
  <c r="BB97" i="36"/>
  <c r="BC98" i="36"/>
  <c r="AU98" i="36"/>
  <c r="AM99" i="36"/>
  <c r="AJ99" i="36"/>
  <c r="AZ98" i="36"/>
  <c r="AR98" i="36"/>
  <c r="AW97" i="36"/>
  <c r="AG98" i="36"/>
  <c r="AO97" i="36"/>
  <c r="AL198" i="36"/>
  <c r="BB197" i="36"/>
  <c r="AT197" i="36"/>
  <c r="AT98" i="35"/>
  <c r="AL99" i="35"/>
  <c r="BB98" i="35"/>
  <c r="AS98" i="35"/>
  <c r="AK99" i="35"/>
  <c r="BA98" i="35"/>
  <c r="AU199" i="35"/>
  <c r="AM200" i="35"/>
  <c r="BC199" i="35"/>
  <c r="AK199" i="35"/>
  <c r="BA198" i="35"/>
  <c r="AS198" i="35"/>
  <c r="AY98" i="35"/>
  <c r="AI99" i="35"/>
  <c r="AQ98" i="35"/>
  <c r="AY217" i="35"/>
  <c r="AI218" i="35"/>
  <c r="AQ217" i="35"/>
  <c r="AG98" i="35"/>
  <c r="AW97" i="35"/>
  <c r="AO97" i="35"/>
  <c r="AW198" i="35"/>
  <c r="AG199" i="35"/>
  <c r="AO198" i="35"/>
  <c r="AH99" i="35"/>
  <c r="AX98" i="35"/>
  <c r="AP98" i="35"/>
  <c r="AN98" i="35"/>
  <c r="AV98" i="35"/>
  <c r="AF99" i="35"/>
  <c r="AN198" i="35"/>
  <c r="AV198" i="35"/>
  <c r="AF199" i="35"/>
  <c r="AZ97" i="35"/>
  <c r="AJ98" i="35"/>
  <c r="AR97" i="35"/>
  <c r="AM98" i="35"/>
  <c r="BC97" i="35"/>
  <c r="AU97" i="35"/>
  <c r="AZ198" i="35"/>
  <c r="AJ199" i="35"/>
  <c r="AR198" i="35"/>
  <c r="AT198" i="35"/>
  <c r="AL199" i="35"/>
  <c r="BB198" i="35"/>
  <c r="AH199" i="35"/>
  <c r="AX198" i="35"/>
  <c r="AP198" i="35"/>
  <c r="AX98" i="34"/>
  <c r="AP98" i="34"/>
  <c r="AH99" i="34"/>
  <c r="AS199" i="34"/>
  <c r="AK200" i="34"/>
  <c r="BA199" i="34"/>
  <c r="AY199" i="34"/>
  <c r="AI200" i="34"/>
  <c r="AQ199" i="34"/>
  <c r="AH232" i="34"/>
  <c r="AX231" i="34"/>
  <c r="AP231" i="34"/>
  <c r="AY97" i="34"/>
  <c r="AQ97" i="34"/>
  <c r="AI98" i="34"/>
  <c r="AF200" i="34"/>
  <c r="AV199" i="34"/>
  <c r="AN199" i="34"/>
  <c r="AM201" i="34"/>
  <c r="AU200" i="34"/>
  <c r="BC200" i="34"/>
  <c r="AR199" i="34"/>
  <c r="AZ199" i="34"/>
  <c r="AJ200" i="34"/>
  <c r="AK101" i="34"/>
  <c r="AS100" i="34"/>
  <c r="BA100" i="34"/>
  <c r="AL200" i="34"/>
  <c r="AT199" i="34"/>
  <c r="BB199" i="34"/>
  <c r="AM99" i="34"/>
  <c r="BC98" i="34"/>
  <c r="AU98" i="34"/>
  <c r="AW214" i="34"/>
  <c r="AG215" i="34"/>
  <c r="AO214" i="34"/>
  <c r="AN98" i="34"/>
  <c r="AV98" i="34"/>
  <c r="AF99" i="34"/>
  <c r="AW97" i="34"/>
  <c r="AO97" i="34"/>
  <c r="AG98" i="34"/>
  <c r="AZ98" i="34"/>
  <c r="AJ99" i="34"/>
  <c r="AR98" i="34"/>
  <c r="AL99" i="34"/>
  <c r="BB98" i="34"/>
  <c r="AT98" i="34"/>
  <c r="AT198" i="33"/>
  <c r="BB198" i="33"/>
  <c r="AL199" i="33"/>
  <c r="AI99" i="33"/>
  <c r="AQ98" i="33"/>
  <c r="AY98" i="33"/>
  <c r="AN97" i="33"/>
  <c r="AV97" i="33"/>
  <c r="AF98" i="33"/>
  <c r="BC98" i="33"/>
  <c r="AM99" i="33"/>
  <c r="AU98" i="33"/>
  <c r="BB98" i="33"/>
  <c r="AT98" i="33"/>
  <c r="AL99" i="33"/>
  <c r="AS98" i="33"/>
  <c r="BA98" i="33"/>
  <c r="AK99" i="33"/>
  <c r="AZ97" i="33"/>
  <c r="AJ98" i="33"/>
  <c r="AR97" i="33"/>
  <c r="AQ197" i="33"/>
  <c r="AY197" i="33"/>
  <c r="AI198" i="33"/>
  <c r="BC197" i="33"/>
  <c r="AU197" i="33"/>
  <c r="AM198" i="33"/>
  <c r="AS197" i="33"/>
  <c r="BA197" i="33"/>
  <c r="AK198" i="33"/>
  <c r="AG198" i="33"/>
  <c r="AO197" i="33"/>
  <c r="AW197" i="33"/>
  <c r="AG98" i="33"/>
  <c r="AW97" i="33"/>
  <c r="AO97" i="33"/>
  <c r="AR197" i="33"/>
  <c r="AZ197" i="33"/>
  <c r="AJ198" i="33"/>
  <c r="AP97" i="33"/>
  <c r="AX97" i="33"/>
  <c r="AH98" i="33"/>
  <c r="AF199" i="33"/>
  <c r="AV198" i="33"/>
  <c r="AN198" i="33"/>
  <c r="AH198" i="33"/>
  <c r="AP197" i="33"/>
  <c r="AX197" i="33"/>
  <c r="AU198" i="32"/>
  <c r="BC198" i="32"/>
  <c r="AM199" i="32"/>
  <c r="AI99" i="32"/>
  <c r="AQ98" i="32"/>
  <c r="AY98" i="32"/>
  <c r="AG198" i="32"/>
  <c r="AO197" i="32"/>
  <c r="AW197" i="32"/>
  <c r="AL100" i="32"/>
  <c r="AT99" i="32"/>
  <c r="BB99" i="32"/>
  <c r="AW98" i="32"/>
  <c r="AG99" i="32"/>
  <c r="AO98" i="32"/>
  <c r="AV197" i="32"/>
  <c r="AF198" i="32"/>
  <c r="AN197" i="32"/>
  <c r="AJ199" i="32"/>
  <c r="AR198" i="32"/>
  <c r="AZ198" i="32"/>
  <c r="AI200" i="32"/>
  <c r="AQ199" i="32"/>
  <c r="AY199" i="32"/>
  <c r="AF99" i="32"/>
  <c r="AN98" i="32"/>
  <c r="AV98" i="32"/>
  <c r="AT197" i="32"/>
  <c r="BB197" i="32"/>
  <c r="AL198" i="32"/>
  <c r="AJ99" i="32"/>
  <c r="AR98" i="32"/>
  <c r="AZ98" i="32"/>
  <c r="AX98" i="32"/>
  <c r="AH99" i="32"/>
  <c r="AP98" i="32"/>
  <c r="AS198" i="32"/>
  <c r="BA198" i="32"/>
  <c r="AK199" i="32"/>
  <c r="AK98" i="32"/>
  <c r="BA97" i="32"/>
  <c r="AS97" i="32"/>
  <c r="AH198" i="32"/>
  <c r="AP197" i="32"/>
  <c r="AX197" i="32"/>
  <c r="AU97" i="32"/>
  <c r="AM98" i="32"/>
  <c r="BC97" i="32"/>
  <c r="AR198" i="31"/>
  <c r="AZ198" i="31"/>
  <c r="AJ199" i="31"/>
  <c r="AU99" i="31"/>
  <c r="BC99" i="31"/>
  <c r="AM100" i="31"/>
  <c r="BA197" i="31"/>
  <c r="AK198" i="31"/>
  <c r="AS197" i="31"/>
  <c r="AT199" i="31"/>
  <c r="AL200" i="31"/>
  <c r="BB199" i="31"/>
  <c r="AF198" i="31"/>
  <c r="AV197" i="31"/>
  <c r="AN197" i="31"/>
  <c r="BB99" i="31"/>
  <c r="AL100" i="31"/>
  <c r="AT99" i="31"/>
  <c r="AJ100" i="31"/>
  <c r="AR99" i="31"/>
  <c r="AZ99" i="31"/>
  <c r="AO197" i="31"/>
  <c r="AG198" i="31"/>
  <c r="AW197" i="31"/>
  <c r="AI100" i="31"/>
  <c r="AQ99" i="31"/>
  <c r="AY99" i="31"/>
  <c r="AH199" i="31"/>
  <c r="AP198" i="31"/>
  <c r="AX198" i="31"/>
  <c r="AG99" i="31"/>
  <c r="AO98" i="31"/>
  <c r="AW98" i="31"/>
  <c r="AQ198" i="31"/>
  <c r="AI199" i="31"/>
  <c r="AY198" i="31"/>
  <c r="BC197" i="31"/>
  <c r="AU197" i="31"/>
  <c r="AM198" i="31"/>
  <c r="AK198" i="30"/>
  <c r="AS197" i="30"/>
  <c r="BA197" i="30"/>
  <c r="BA98" i="30"/>
  <c r="AS98" i="30"/>
  <c r="AK99" i="30"/>
  <c r="BB98" i="30"/>
  <c r="AT98" i="30"/>
  <c r="AL99" i="30"/>
  <c r="AP98" i="30"/>
  <c r="AX98" i="30"/>
  <c r="AH99" i="30"/>
  <c r="AU97" i="30"/>
  <c r="BC97" i="30"/>
  <c r="AM98" i="30"/>
  <c r="AX199" i="30"/>
  <c r="AH200" i="30"/>
  <c r="AP199" i="30"/>
  <c r="BC197" i="30"/>
  <c r="AM198" i="30"/>
  <c r="AU197" i="30"/>
  <c r="AQ197" i="30"/>
  <c r="AI198" i="30"/>
  <c r="AY197" i="30"/>
  <c r="AZ98" i="30"/>
  <c r="AJ99" i="30"/>
  <c r="AR98" i="30"/>
  <c r="AV97" i="30"/>
  <c r="AF98" i="30"/>
  <c r="AN97" i="30"/>
  <c r="AY98" i="30"/>
  <c r="AI99" i="30"/>
  <c r="AQ98" i="30"/>
  <c r="AJ198" i="30"/>
  <c r="AR197" i="30"/>
  <c r="AZ197" i="30"/>
  <c r="AW97" i="30"/>
  <c r="AO97" i="30"/>
  <c r="AG98" i="30"/>
  <c r="AW199" i="30"/>
  <c r="AO199" i="30"/>
  <c r="AG200" i="30"/>
  <c r="AV199" i="30"/>
  <c r="AN199" i="30"/>
  <c r="AF200" i="30"/>
  <c r="AL198" i="30"/>
  <c r="AT197" i="30"/>
  <c r="BB197" i="30"/>
  <c r="AW97" i="29"/>
  <c r="AO97" i="29"/>
  <c r="AG98" i="29"/>
  <c r="AQ197" i="29"/>
  <c r="AY197" i="29"/>
  <c r="AI198" i="29"/>
  <c r="AZ197" i="29"/>
  <c r="AJ198" i="29"/>
  <c r="AR197" i="29"/>
  <c r="AK98" i="29"/>
  <c r="AS97" i="29"/>
  <c r="BA97" i="29"/>
  <c r="AS198" i="29"/>
  <c r="BA198" i="29"/>
  <c r="AK199" i="29"/>
  <c r="AV197" i="29"/>
  <c r="AN197" i="29"/>
  <c r="AF198" i="29"/>
  <c r="AP198" i="29"/>
  <c r="AH199" i="29"/>
  <c r="AX198" i="29"/>
  <c r="AU216" i="29"/>
  <c r="BC216" i="29"/>
  <c r="AM217" i="29"/>
  <c r="AM99" i="29"/>
  <c r="AU98" i="29"/>
  <c r="BC98" i="29"/>
  <c r="AG200" i="29"/>
  <c r="AO199" i="29"/>
  <c r="AW199" i="29"/>
  <c r="BB97" i="29"/>
  <c r="AL98" i="29"/>
  <c r="AT97" i="29"/>
  <c r="AZ97" i="29"/>
  <c r="AJ98" i="29"/>
  <c r="AR97" i="29"/>
  <c r="AY97" i="29"/>
  <c r="AI98" i="29"/>
  <c r="AQ97" i="29"/>
  <c r="AN97" i="29"/>
  <c r="AV97" i="29"/>
  <c r="AF98" i="29"/>
  <c r="AP97" i="29"/>
  <c r="AX97" i="29"/>
  <c r="AH98" i="29"/>
  <c r="BB197" i="29"/>
  <c r="AL198" i="29"/>
  <c r="AT197" i="29"/>
  <c r="AQ199" i="28"/>
  <c r="AY199" i="28"/>
  <c r="AI200" i="28"/>
  <c r="AG198" i="28"/>
  <c r="AO197" i="28"/>
  <c r="AW197" i="28"/>
  <c r="BC200" i="28"/>
  <c r="AU200" i="28"/>
  <c r="AT197" i="28"/>
  <c r="BB197" i="28"/>
  <c r="AL198" i="28"/>
  <c r="AS197" i="28"/>
  <c r="BA197" i="28"/>
  <c r="AK198" i="28"/>
  <c r="AR200" i="28"/>
  <c r="AZ200" i="28"/>
  <c r="AL100" i="28"/>
  <c r="AT99" i="28"/>
  <c r="BB99" i="28"/>
  <c r="AW97" i="28"/>
  <c r="AG98" i="28"/>
  <c r="AO97" i="28"/>
  <c r="AF199" i="28"/>
  <c r="AN198" i="28"/>
  <c r="AV198" i="28"/>
  <c r="AX98" i="28"/>
  <c r="AH99" i="28"/>
  <c r="AP98" i="28"/>
  <c r="AY98" i="28"/>
  <c r="AI99" i="28"/>
  <c r="AQ98" i="28"/>
  <c r="AJ99" i="28"/>
  <c r="AR98" i="28"/>
  <c r="AZ98" i="28"/>
  <c r="AH198" i="28"/>
  <c r="AP197" i="28"/>
  <c r="AX197" i="28"/>
  <c r="AW81" i="16"/>
  <c r="AO81" i="16"/>
  <c r="AG82" i="16"/>
  <c r="AI83" i="16"/>
  <c r="AQ82" i="16"/>
  <c r="AY82" i="16"/>
  <c r="BC81" i="16"/>
  <c r="AM82" i="16"/>
  <c r="AU81" i="16"/>
  <c r="AX81" i="16"/>
  <c r="AP81" i="16"/>
  <c r="AH82" i="16"/>
  <c r="AV81" i="16"/>
  <c r="AF82" i="16"/>
  <c r="AN81" i="16"/>
  <c r="AJ83" i="16"/>
  <c r="AR82" i="16"/>
  <c r="AZ82" i="16"/>
  <c r="AK82" i="16"/>
  <c r="AS81" i="16"/>
  <c r="BA81" i="16"/>
  <c r="AL82" i="16"/>
  <c r="AT81" i="16"/>
  <c r="BB81" i="16"/>
  <c r="T67" i="15"/>
  <c r="AB67" i="15" s="1"/>
  <c r="X67" i="15"/>
  <c r="AF67" i="15" s="1"/>
  <c r="Y67" i="15"/>
  <c r="AG67" i="15" s="1"/>
  <c r="V67" i="15"/>
  <c r="AD67" i="15" s="1"/>
  <c r="S66" i="15"/>
  <c r="AA66" i="15" s="1"/>
  <c r="U66" i="15"/>
  <c r="AC66" i="15" s="1"/>
  <c r="R67" i="15"/>
  <c r="Z67" i="15" s="1"/>
  <c r="W67" i="15"/>
  <c r="AE67" i="15" s="1"/>
  <c r="AN98" i="31" l="1"/>
  <c r="AF99" i="31"/>
  <c r="AV98" i="31"/>
  <c r="AV98" i="28"/>
  <c r="AN98" i="28"/>
  <c r="AF99" i="28"/>
  <c r="V100" i="37"/>
  <c r="AD99" i="37"/>
  <c r="U99" i="37"/>
  <c r="AC98" i="37"/>
  <c r="Y98" i="37"/>
  <c r="AG97" i="37"/>
  <c r="X99" i="37"/>
  <c r="AF98" i="37"/>
  <c r="AA98" i="37"/>
  <c r="S99" i="37"/>
  <c r="T98" i="37"/>
  <c r="AB97" i="37"/>
  <c r="AE97" i="37"/>
  <c r="W98" i="37"/>
  <c r="Z96" i="37"/>
  <c r="R97" i="37"/>
  <c r="AL199" i="36"/>
  <c r="AT198" i="36"/>
  <c r="BB198" i="36"/>
  <c r="AX198" i="36"/>
  <c r="AP198" i="36"/>
  <c r="AH199" i="36"/>
  <c r="AQ199" i="36"/>
  <c r="AY199" i="36"/>
  <c r="AI200" i="36"/>
  <c r="AV98" i="36"/>
  <c r="AF99" i="36"/>
  <c r="AN98" i="36"/>
  <c r="AW98" i="36"/>
  <c r="AG99" i="36"/>
  <c r="AO98" i="36"/>
  <c r="AK199" i="36"/>
  <c r="AS198" i="36"/>
  <c r="BA198" i="36"/>
  <c r="AQ99" i="36"/>
  <c r="AI100" i="36"/>
  <c r="AY99" i="36"/>
  <c r="AX98" i="36"/>
  <c r="AH99" i="36"/>
  <c r="AP98" i="36"/>
  <c r="AK100" i="36"/>
  <c r="AS99" i="36"/>
  <c r="BA99" i="36"/>
  <c r="BB98" i="36"/>
  <c r="AT98" i="36"/>
  <c r="AL99" i="36"/>
  <c r="AJ100" i="36"/>
  <c r="AR99" i="36"/>
  <c r="AZ99" i="36"/>
  <c r="BC99" i="36"/>
  <c r="AU99" i="36"/>
  <c r="AM100" i="36"/>
  <c r="AR204" i="36"/>
  <c r="AJ205" i="36"/>
  <c r="AZ204" i="36"/>
  <c r="BC199" i="36"/>
  <c r="AM200" i="36"/>
  <c r="AU199" i="36"/>
  <c r="AF199" i="36"/>
  <c r="AV198" i="36"/>
  <c r="AN198" i="36"/>
  <c r="AW198" i="36"/>
  <c r="AO198" i="36"/>
  <c r="AG199" i="36"/>
  <c r="AZ98" i="35"/>
  <c r="AJ99" i="35"/>
  <c r="AR98" i="35"/>
  <c r="AW199" i="35"/>
  <c r="AG200" i="35"/>
  <c r="AO199" i="35"/>
  <c r="AX199" i="35"/>
  <c r="AP199" i="35"/>
  <c r="AH200" i="35"/>
  <c r="AK200" i="35"/>
  <c r="BA199" i="35"/>
  <c r="AS199" i="35"/>
  <c r="AF200" i="35"/>
  <c r="AN199" i="35"/>
  <c r="AV199" i="35"/>
  <c r="BB199" i="35"/>
  <c r="AL200" i="35"/>
  <c r="AT199" i="35"/>
  <c r="BC200" i="35"/>
  <c r="AM201" i="35"/>
  <c r="AU200" i="35"/>
  <c r="AN99" i="35"/>
  <c r="AV99" i="35"/>
  <c r="AF100" i="35"/>
  <c r="AG99" i="35"/>
  <c r="AW98" i="35"/>
  <c r="AO98" i="35"/>
  <c r="AZ199" i="35"/>
  <c r="AJ200" i="35"/>
  <c r="AR199" i="35"/>
  <c r="AQ218" i="35"/>
  <c r="AI219" i="35"/>
  <c r="AY218" i="35"/>
  <c r="AS99" i="35"/>
  <c r="AK100" i="35"/>
  <c r="BA99" i="35"/>
  <c r="AY99" i="35"/>
  <c r="AQ99" i="35"/>
  <c r="AI100" i="35"/>
  <c r="AT99" i="35"/>
  <c r="AL100" i="35"/>
  <c r="BB99" i="35"/>
  <c r="AM99" i="35"/>
  <c r="BC98" i="35"/>
  <c r="AU98" i="35"/>
  <c r="AH100" i="35"/>
  <c r="AX99" i="35"/>
  <c r="AP99" i="35"/>
  <c r="AR200" i="34"/>
  <c r="AZ200" i="34"/>
  <c r="AJ201" i="34"/>
  <c r="AG216" i="34"/>
  <c r="AO215" i="34"/>
  <c r="AW215" i="34"/>
  <c r="AL100" i="34"/>
  <c r="BB99" i="34"/>
  <c r="AT99" i="34"/>
  <c r="AH233" i="34"/>
  <c r="AX232" i="34"/>
  <c r="AP232" i="34"/>
  <c r="AZ99" i="34"/>
  <c r="AJ100" i="34"/>
  <c r="AR99" i="34"/>
  <c r="AY200" i="34"/>
  <c r="AI201" i="34"/>
  <c r="AQ200" i="34"/>
  <c r="AM100" i="34"/>
  <c r="BC99" i="34"/>
  <c r="AU99" i="34"/>
  <c r="AM202" i="34"/>
  <c r="AU201" i="34"/>
  <c r="BC201" i="34"/>
  <c r="AL201" i="34"/>
  <c r="AT200" i="34"/>
  <c r="BB200" i="34"/>
  <c r="AF201" i="34"/>
  <c r="AV200" i="34"/>
  <c r="AN200" i="34"/>
  <c r="AW98" i="34"/>
  <c r="AG99" i="34"/>
  <c r="AO98" i="34"/>
  <c r="AS200" i="34"/>
  <c r="AK201" i="34"/>
  <c r="BA200" i="34"/>
  <c r="AN99" i="34"/>
  <c r="AV99" i="34"/>
  <c r="AF100" i="34"/>
  <c r="AY98" i="34"/>
  <c r="AQ98" i="34"/>
  <c r="AI99" i="34"/>
  <c r="AX99" i="34"/>
  <c r="AP99" i="34"/>
  <c r="AH100" i="34"/>
  <c r="AK102" i="34"/>
  <c r="AS101" i="34"/>
  <c r="BA101" i="34"/>
  <c r="BC99" i="33"/>
  <c r="AM100" i="33"/>
  <c r="AU99" i="33"/>
  <c r="AH199" i="33"/>
  <c r="AP198" i="33"/>
  <c r="AX198" i="33"/>
  <c r="AJ99" i="33"/>
  <c r="AR98" i="33"/>
  <c r="AZ98" i="33"/>
  <c r="AG199" i="33"/>
  <c r="AO198" i="33"/>
  <c r="AW198" i="33"/>
  <c r="AP98" i="33"/>
  <c r="AH99" i="33"/>
  <c r="AX98" i="33"/>
  <c r="AS198" i="33"/>
  <c r="BA198" i="33"/>
  <c r="AK199" i="33"/>
  <c r="AS99" i="33"/>
  <c r="AK100" i="33"/>
  <c r="BA99" i="33"/>
  <c r="AF99" i="33"/>
  <c r="AN98" i="33"/>
  <c r="AV98" i="33"/>
  <c r="AF200" i="33"/>
  <c r="AV199" i="33"/>
  <c r="AN199" i="33"/>
  <c r="AI100" i="33"/>
  <c r="AQ99" i="33"/>
  <c r="AY99" i="33"/>
  <c r="AG99" i="33"/>
  <c r="AO98" i="33"/>
  <c r="AW98" i="33"/>
  <c r="AR198" i="33"/>
  <c r="AZ198" i="33"/>
  <c r="AJ199" i="33"/>
  <c r="BC198" i="33"/>
  <c r="AU198" i="33"/>
  <c r="AM199" i="33"/>
  <c r="AT199" i="33"/>
  <c r="BB199" i="33"/>
  <c r="AL200" i="33"/>
  <c r="AQ198" i="33"/>
  <c r="AY198" i="33"/>
  <c r="AI199" i="33"/>
  <c r="BB99" i="33"/>
  <c r="AL100" i="33"/>
  <c r="AT99" i="33"/>
  <c r="AI201" i="32"/>
  <c r="AQ200" i="32"/>
  <c r="AY200" i="32"/>
  <c r="AL101" i="32"/>
  <c r="AT100" i="32"/>
  <c r="BB100" i="32"/>
  <c r="AG199" i="32"/>
  <c r="AO198" i="32"/>
  <c r="AW198" i="32"/>
  <c r="AX99" i="32"/>
  <c r="AH100" i="32"/>
  <c r="AP99" i="32"/>
  <c r="AH199" i="32"/>
  <c r="AP198" i="32"/>
  <c r="AX198" i="32"/>
  <c r="AZ99" i="32"/>
  <c r="AJ100" i="32"/>
  <c r="AR99" i="32"/>
  <c r="AK99" i="32"/>
  <c r="AS98" i="32"/>
  <c r="BA98" i="32"/>
  <c r="AY99" i="32"/>
  <c r="AI100" i="32"/>
  <c r="AQ99" i="32"/>
  <c r="AU199" i="32"/>
  <c r="BC199" i="32"/>
  <c r="AM200" i="32"/>
  <c r="AJ200" i="32"/>
  <c r="AR199" i="32"/>
  <c r="AZ199" i="32"/>
  <c r="AT198" i="32"/>
  <c r="BB198" i="32"/>
  <c r="AL199" i="32"/>
  <c r="AV198" i="32"/>
  <c r="AF199" i="32"/>
  <c r="AN198" i="32"/>
  <c r="AW99" i="32"/>
  <c r="AG100" i="32"/>
  <c r="AO99" i="32"/>
  <c r="AM99" i="32"/>
  <c r="BC98" i="32"/>
  <c r="AU98" i="32"/>
  <c r="AS199" i="32"/>
  <c r="BA199" i="32"/>
  <c r="AK200" i="32"/>
  <c r="AV99" i="32"/>
  <c r="AF100" i="32"/>
  <c r="AN99" i="32"/>
  <c r="AJ101" i="31"/>
  <c r="AR100" i="31"/>
  <c r="AZ100" i="31"/>
  <c r="AW99" i="31"/>
  <c r="AG100" i="31"/>
  <c r="AO99" i="31"/>
  <c r="AY100" i="31"/>
  <c r="AI101" i="31"/>
  <c r="AQ100" i="31"/>
  <c r="AV198" i="31"/>
  <c r="AN198" i="31"/>
  <c r="AF199" i="31"/>
  <c r="AM101" i="31"/>
  <c r="AU100" i="31"/>
  <c r="BC100" i="31"/>
  <c r="AH200" i="31"/>
  <c r="AP199" i="31"/>
  <c r="AX199" i="31"/>
  <c r="AR199" i="31"/>
  <c r="AJ200" i="31"/>
  <c r="AZ199" i="31"/>
  <c r="BB100" i="31"/>
  <c r="AL101" i="31"/>
  <c r="AT100" i="31"/>
  <c r="AQ199" i="31"/>
  <c r="AY199" i="31"/>
  <c r="AI200" i="31"/>
  <c r="AG199" i="31"/>
  <c r="AW198" i="31"/>
  <c r="AO198" i="31"/>
  <c r="AT200" i="31"/>
  <c r="BB200" i="31"/>
  <c r="AL201" i="31"/>
  <c r="AK199" i="31"/>
  <c r="AS198" i="31"/>
  <c r="BA198" i="31"/>
  <c r="BC198" i="31"/>
  <c r="AU198" i="31"/>
  <c r="AM199" i="31"/>
  <c r="AP99" i="30"/>
  <c r="AH100" i="30"/>
  <c r="AX99" i="30"/>
  <c r="AV200" i="30"/>
  <c r="AN200" i="30"/>
  <c r="AF201" i="30"/>
  <c r="AQ198" i="30"/>
  <c r="AI199" i="30"/>
  <c r="AY198" i="30"/>
  <c r="AJ199" i="30"/>
  <c r="AR198" i="30"/>
  <c r="AZ198" i="30"/>
  <c r="BC198" i="30"/>
  <c r="AM199" i="30"/>
  <c r="AU198" i="30"/>
  <c r="AW200" i="30"/>
  <c r="AO200" i="30"/>
  <c r="AG201" i="30"/>
  <c r="AX200" i="30"/>
  <c r="AH201" i="30"/>
  <c r="AP200" i="30"/>
  <c r="AM99" i="30"/>
  <c r="BC98" i="30"/>
  <c r="AU98" i="30"/>
  <c r="AL199" i="30"/>
  <c r="AT198" i="30"/>
  <c r="BB198" i="30"/>
  <c r="BB99" i="30"/>
  <c r="AL100" i="30"/>
  <c r="AT99" i="30"/>
  <c r="AF99" i="30"/>
  <c r="AV98" i="30"/>
  <c r="AN98" i="30"/>
  <c r="AR99" i="30"/>
  <c r="AJ100" i="30"/>
  <c r="AZ99" i="30"/>
  <c r="AQ99" i="30"/>
  <c r="AI100" i="30"/>
  <c r="AY99" i="30"/>
  <c r="BA99" i="30"/>
  <c r="AK100" i="30"/>
  <c r="AS99" i="30"/>
  <c r="AO98" i="30"/>
  <c r="AW98" i="30"/>
  <c r="AG99" i="30"/>
  <c r="AK199" i="30"/>
  <c r="BA198" i="30"/>
  <c r="AS198" i="30"/>
  <c r="AK99" i="29"/>
  <c r="BA98" i="29"/>
  <c r="AS98" i="29"/>
  <c r="AJ199" i="29"/>
  <c r="AR198" i="29"/>
  <c r="AZ198" i="29"/>
  <c r="AL199" i="29"/>
  <c r="AT198" i="29"/>
  <c r="BB198" i="29"/>
  <c r="AZ98" i="29"/>
  <c r="AJ99" i="29"/>
  <c r="AR98" i="29"/>
  <c r="AU217" i="29"/>
  <c r="BC217" i="29"/>
  <c r="AM218" i="29"/>
  <c r="AN98" i="29"/>
  <c r="AV98" i="29"/>
  <c r="AF99" i="29"/>
  <c r="AG201" i="29"/>
  <c r="AO200" i="29"/>
  <c r="AW200" i="29"/>
  <c r="BB98" i="29"/>
  <c r="AL99" i="29"/>
  <c r="AT98" i="29"/>
  <c r="AQ198" i="29"/>
  <c r="AI199" i="29"/>
  <c r="AY198" i="29"/>
  <c r="AP98" i="29"/>
  <c r="AX98" i="29"/>
  <c r="AH99" i="29"/>
  <c r="AP199" i="29"/>
  <c r="AH200" i="29"/>
  <c r="AX199" i="29"/>
  <c r="AN198" i="29"/>
  <c r="AF199" i="29"/>
  <c r="AV198" i="29"/>
  <c r="AS199" i="29"/>
  <c r="BA199" i="29"/>
  <c r="AK200" i="29"/>
  <c r="AW98" i="29"/>
  <c r="AG99" i="29"/>
  <c r="AO98" i="29"/>
  <c r="AY98" i="29"/>
  <c r="AI99" i="29"/>
  <c r="AQ98" i="29"/>
  <c r="BC99" i="29"/>
  <c r="AM100" i="29"/>
  <c r="AU99" i="29"/>
  <c r="AT198" i="28"/>
  <c r="BB198" i="28"/>
  <c r="AL199" i="28"/>
  <c r="AY99" i="28"/>
  <c r="AI100" i="28"/>
  <c r="AQ99" i="28"/>
  <c r="AX99" i="28"/>
  <c r="AH100" i="28"/>
  <c r="AP99" i="28"/>
  <c r="AQ200" i="28"/>
  <c r="AY200" i="28"/>
  <c r="AL101" i="28"/>
  <c r="AT100" i="28"/>
  <c r="BB100" i="28"/>
  <c r="AM202" i="28"/>
  <c r="AU201" i="28"/>
  <c r="BC201" i="28"/>
  <c r="AH199" i="28"/>
  <c r="AP198" i="28"/>
  <c r="AX198" i="28"/>
  <c r="AG199" i="28"/>
  <c r="AO198" i="28"/>
  <c r="AW198" i="28"/>
  <c r="AW98" i="28"/>
  <c r="AG99" i="28"/>
  <c r="AO98" i="28"/>
  <c r="AZ201" i="28"/>
  <c r="AJ202" i="28"/>
  <c r="AR201" i="28"/>
  <c r="AF200" i="28"/>
  <c r="AN199" i="28"/>
  <c r="AV199" i="28"/>
  <c r="AS198" i="28"/>
  <c r="BA198" i="28"/>
  <c r="AK199" i="28"/>
  <c r="AJ100" i="28"/>
  <c r="AZ99" i="28"/>
  <c r="AR99" i="28"/>
  <c r="AU82" i="16"/>
  <c r="AM83" i="16"/>
  <c r="BC82" i="16"/>
  <c r="AX82" i="16"/>
  <c r="AP82" i="16"/>
  <c r="AH83" i="16"/>
  <c r="AS82" i="16"/>
  <c r="BA82" i="16"/>
  <c r="AK83" i="16"/>
  <c r="AY83" i="16"/>
  <c r="AI84" i="16"/>
  <c r="AQ83" i="16"/>
  <c r="AG83" i="16"/>
  <c r="AO82" i="16"/>
  <c r="AW82" i="16"/>
  <c r="AL83" i="16"/>
  <c r="BB82" i="16"/>
  <c r="AT82" i="16"/>
  <c r="AJ84" i="16"/>
  <c r="AZ83" i="16"/>
  <c r="AR83" i="16"/>
  <c r="AV82" i="16"/>
  <c r="AN82" i="16"/>
  <c r="AF83" i="16"/>
  <c r="S67" i="15"/>
  <c r="AA67" i="15" s="1"/>
  <c r="R68" i="15"/>
  <c r="Z68" i="15" s="1"/>
  <c r="V68" i="15"/>
  <c r="AD68" i="15" s="1"/>
  <c r="W68" i="15"/>
  <c r="AE68" i="15" s="1"/>
  <c r="Y68" i="15"/>
  <c r="AG68" i="15" s="1"/>
  <c r="U67" i="15"/>
  <c r="AC67" i="15" s="1"/>
  <c r="X68" i="15"/>
  <c r="AF68" i="15" s="1"/>
  <c r="T68" i="15"/>
  <c r="AB68" i="15" s="1"/>
  <c r="AN99" i="28" l="1"/>
  <c r="AV99" i="28"/>
  <c r="AF100" i="28"/>
  <c r="AV99" i="31"/>
  <c r="AF100" i="31"/>
  <c r="AN99" i="31"/>
  <c r="AB98" i="37"/>
  <c r="T99" i="37"/>
  <c r="S100" i="37"/>
  <c r="AA99" i="37"/>
  <c r="X100" i="37"/>
  <c r="AF99" i="37"/>
  <c r="AG98" i="37"/>
  <c r="Y99" i="37"/>
  <c r="R98" i="37"/>
  <c r="Z97" i="37"/>
  <c r="U100" i="37"/>
  <c r="AC99" i="37"/>
  <c r="W99" i="37"/>
  <c r="AE98" i="37"/>
  <c r="AD100" i="37"/>
  <c r="V101" i="37"/>
  <c r="AQ200" i="36"/>
  <c r="AY200" i="36"/>
  <c r="AI201" i="36"/>
  <c r="AH100" i="36"/>
  <c r="AP99" i="36"/>
  <c r="AX99" i="36"/>
  <c r="AV99" i="36"/>
  <c r="AF100" i="36"/>
  <c r="AN99" i="36"/>
  <c r="BC100" i="36"/>
  <c r="AU100" i="36"/>
  <c r="AM101" i="36"/>
  <c r="AF200" i="36"/>
  <c r="AN199" i="36"/>
  <c r="AV199" i="36"/>
  <c r="AT99" i="36"/>
  <c r="AL100" i="36"/>
  <c r="BB99" i="36"/>
  <c r="AK200" i="36"/>
  <c r="AS199" i="36"/>
  <c r="BA199" i="36"/>
  <c r="AQ100" i="36"/>
  <c r="AY100" i="36"/>
  <c r="AI101" i="36"/>
  <c r="AO199" i="36"/>
  <c r="AG200" i="36"/>
  <c r="AW199" i="36"/>
  <c r="AJ101" i="36"/>
  <c r="AZ100" i="36"/>
  <c r="AR100" i="36"/>
  <c r="AR205" i="36"/>
  <c r="AJ206" i="36"/>
  <c r="AZ205" i="36"/>
  <c r="AW99" i="36"/>
  <c r="AG100" i="36"/>
  <c r="AO99" i="36"/>
  <c r="AX199" i="36"/>
  <c r="AH200" i="36"/>
  <c r="AP199" i="36"/>
  <c r="BC200" i="36"/>
  <c r="AM201" i="36"/>
  <c r="AU200" i="36"/>
  <c r="AK101" i="36"/>
  <c r="BA100" i="36"/>
  <c r="AS100" i="36"/>
  <c r="AL200" i="36"/>
  <c r="BB199" i="36"/>
  <c r="AT199" i="36"/>
  <c r="AS200" i="35"/>
  <c r="AK201" i="35"/>
  <c r="BA200" i="35"/>
  <c r="AP200" i="35"/>
  <c r="AH201" i="35"/>
  <c r="AX200" i="35"/>
  <c r="AI220" i="35"/>
  <c r="AY219" i="35"/>
  <c r="AQ219" i="35"/>
  <c r="AU201" i="35"/>
  <c r="AM202" i="35"/>
  <c r="BC201" i="35"/>
  <c r="AN100" i="35"/>
  <c r="AV100" i="35"/>
  <c r="AF101" i="35"/>
  <c r="AH101" i="35"/>
  <c r="AX100" i="35"/>
  <c r="AP100" i="35"/>
  <c r="AT100" i="35"/>
  <c r="AL101" i="35"/>
  <c r="BB100" i="35"/>
  <c r="AZ200" i="35"/>
  <c r="AR200" i="35"/>
  <c r="AJ201" i="35"/>
  <c r="BB200" i="35"/>
  <c r="AL201" i="35"/>
  <c r="AT200" i="35"/>
  <c r="AO200" i="35"/>
  <c r="AW200" i="35"/>
  <c r="AG201" i="35"/>
  <c r="AS100" i="35"/>
  <c r="AK101" i="35"/>
  <c r="BA100" i="35"/>
  <c r="AY100" i="35"/>
  <c r="AQ100" i="35"/>
  <c r="AI101" i="35"/>
  <c r="AM100" i="35"/>
  <c r="BC99" i="35"/>
  <c r="AU99" i="35"/>
  <c r="AZ99" i="35"/>
  <c r="AJ100" i="35"/>
  <c r="AR99" i="35"/>
  <c r="AG100" i="35"/>
  <c r="AW99" i="35"/>
  <c r="AO99" i="35"/>
  <c r="AV200" i="35"/>
  <c r="AF201" i="35"/>
  <c r="AN200" i="35"/>
  <c r="AL202" i="34"/>
  <c r="AT201" i="34"/>
  <c r="BB201" i="34"/>
  <c r="AS201" i="34"/>
  <c r="AK202" i="34"/>
  <c r="BA201" i="34"/>
  <c r="AK103" i="34"/>
  <c r="AS102" i="34"/>
  <c r="BA102" i="34"/>
  <c r="AM203" i="34"/>
  <c r="AU202" i="34"/>
  <c r="BC202" i="34"/>
  <c r="AH234" i="34"/>
  <c r="AP233" i="34"/>
  <c r="AX233" i="34"/>
  <c r="AX100" i="34"/>
  <c r="AP100" i="34"/>
  <c r="AH101" i="34"/>
  <c r="AW99" i="34"/>
  <c r="AG100" i="34"/>
  <c r="AO99" i="34"/>
  <c r="AZ100" i="34"/>
  <c r="AJ101" i="34"/>
  <c r="AR100" i="34"/>
  <c r="AM101" i="34"/>
  <c r="BC100" i="34"/>
  <c r="AU100" i="34"/>
  <c r="AL101" i="34"/>
  <c r="AT100" i="34"/>
  <c r="BB100" i="34"/>
  <c r="AF202" i="34"/>
  <c r="AV201" i="34"/>
  <c r="AN201" i="34"/>
  <c r="AW216" i="34"/>
  <c r="AG217" i="34"/>
  <c r="AO216" i="34"/>
  <c r="AY99" i="34"/>
  <c r="AQ99" i="34"/>
  <c r="AI100" i="34"/>
  <c r="AY201" i="34"/>
  <c r="AI202" i="34"/>
  <c r="AQ201" i="34"/>
  <c r="AN100" i="34"/>
  <c r="AV100" i="34"/>
  <c r="AF101" i="34"/>
  <c r="AR201" i="34"/>
  <c r="AZ201" i="34"/>
  <c r="AJ202" i="34"/>
  <c r="AV99" i="33"/>
  <c r="AF100" i="33"/>
  <c r="AN99" i="33"/>
  <c r="AG200" i="33"/>
  <c r="AO199" i="33"/>
  <c r="AW199" i="33"/>
  <c r="AG100" i="33"/>
  <c r="AW99" i="33"/>
  <c r="AO99" i="33"/>
  <c r="AJ100" i="33"/>
  <c r="AR99" i="33"/>
  <c r="AZ99" i="33"/>
  <c r="AS100" i="33"/>
  <c r="BA100" i="33"/>
  <c r="AK101" i="33"/>
  <c r="AS199" i="33"/>
  <c r="BA199" i="33"/>
  <c r="AK200" i="33"/>
  <c r="AR199" i="33"/>
  <c r="AZ199" i="33"/>
  <c r="AJ200" i="33"/>
  <c r="AQ199" i="33"/>
  <c r="AY199" i="33"/>
  <c r="AI200" i="33"/>
  <c r="AQ100" i="33"/>
  <c r="AI101" i="33"/>
  <c r="AY100" i="33"/>
  <c r="AH200" i="33"/>
  <c r="AP199" i="33"/>
  <c r="AX199" i="33"/>
  <c r="AT200" i="33"/>
  <c r="BB200" i="33"/>
  <c r="AL201" i="33"/>
  <c r="BC199" i="33"/>
  <c r="AU199" i="33"/>
  <c r="AM200" i="33"/>
  <c r="BB100" i="33"/>
  <c r="AL101" i="33"/>
  <c r="AT100" i="33"/>
  <c r="AP99" i="33"/>
  <c r="AX99" i="33"/>
  <c r="AH100" i="33"/>
  <c r="BC100" i="33"/>
  <c r="AM101" i="33"/>
  <c r="AU100" i="33"/>
  <c r="AF201" i="33"/>
  <c r="AV200" i="33"/>
  <c r="AN200" i="33"/>
  <c r="AX100" i="32"/>
  <c r="AH101" i="32"/>
  <c r="AP100" i="32"/>
  <c r="AQ100" i="32"/>
  <c r="AI101" i="32"/>
  <c r="AY100" i="32"/>
  <c r="AV199" i="32"/>
  <c r="AF200" i="32"/>
  <c r="AN199" i="32"/>
  <c r="AG200" i="32"/>
  <c r="AO199" i="32"/>
  <c r="AW199" i="32"/>
  <c r="AS200" i="32"/>
  <c r="BA200" i="32"/>
  <c r="AK201" i="32"/>
  <c r="AK100" i="32"/>
  <c r="BA99" i="32"/>
  <c r="AS99" i="32"/>
  <c r="AU99" i="32"/>
  <c r="AM100" i="32"/>
  <c r="BC99" i="32"/>
  <c r="AL102" i="32"/>
  <c r="AT101" i="32"/>
  <c r="BB101" i="32"/>
  <c r="AF101" i="32"/>
  <c r="AN100" i="32"/>
  <c r="AV100" i="32"/>
  <c r="AT199" i="32"/>
  <c r="BB199" i="32"/>
  <c r="AL200" i="32"/>
  <c r="AR100" i="32"/>
  <c r="AJ101" i="32"/>
  <c r="AZ100" i="32"/>
  <c r="AU200" i="32"/>
  <c r="BC200" i="32"/>
  <c r="AM201" i="32"/>
  <c r="AW100" i="32"/>
  <c r="AG101" i="32"/>
  <c r="AO100" i="32"/>
  <c r="AJ201" i="32"/>
  <c r="AR200" i="32"/>
  <c r="AZ200" i="32"/>
  <c r="AH200" i="32"/>
  <c r="AP199" i="32"/>
  <c r="AX199" i="32"/>
  <c r="AI202" i="32"/>
  <c r="AQ201" i="32"/>
  <c r="AY201" i="32"/>
  <c r="AY101" i="31"/>
  <c r="AI102" i="31"/>
  <c r="AQ101" i="31"/>
  <c r="AW199" i="31"/>
  <c r="AO199" i="31"/>
  <c r="AG200" i="31"/>
  <c r="BC199" i="31"/>
  <c r="AM200" i="31"/>
  <c r="AU199" i="31"/>
  <c r="AQ200" i="31"/>
  <c r="AY200" i="31"/>
  <c r="AI201" i="31"/>
  <c r="BB101" i="31"/>
  <c r="AL102" i="31"/>
  <c r="AT101" i="31"/>
  <c r="AT201" i="31"/>
  <c r="AL202" i="31"/>
  <c r="BB201" i="31"/>
  <c r="AZ200" i="31"/>
  <c r="AR200" i="31"/>
  <c r="AJ201" i="31"/>
  <c r="AH201" i="31"/>
  <c r="AP200" i="31"/>
  <c r="AX200" i="31"/>
  <c r="AW100" i="31"/>
  <c r="AG101" i="31"/>
  <c r="AO100" i="31"/>
  <c r="AM102" i="31"/>
  <c r="AU101" i="31"/>
  <c r="BC101" i="31"/>
  <c r="AV199" i="31"/>
  <c r="AN199" i="31"/>
  <c r="AF200" i="31"/>
  <c r="AS199" i="31"/>
  <c r="AK200" i="31"/>
  <c r="BA199" i="31"/>
  <c r="AZ101" i="31"/>
  <c r="AJ102" i="31"/>
  <c r="AR101" i="31"/>
  <c r="AJ101" i="30"/>
  <c r="AZ100" i="30"/>
  <c r="AR100" i="30"/>
  <c r="AK200" i="30"/>
  <c r="BA199" i="30"/>
  <c r="AS199" i="30"/>
  <c r="BC99" i="30"/>
  <c r="AM100" i="30"/>
  <c r="AU99" i="30"/>
  <c r="AJ200" i="30"/>
  <c r="AR199" i="30"/>
  <c r="AZ199" i="30"/>
  <c r="BA100" i="30"/>
  <c r="AK101" i="30"/>
  <c r="AS100" i="30"/>
  <c r="BB100" i="30"/>
  <c r="AL101" i="30"/>
  <c r="AT100" i="30"/>
  <c r="AQ199" i="30"/>
  <c r="AI200" i="30"/>
  <c r="AY199" i="30"/>
  <c r="AF100" i="30"/>
  <c r="AN99" i="30"/>
  <c r="AV99" i="30"/>
  <c r="AX201" i="30"/>
  <c r="AH202" i="30"/>
  <c r="AP201" i="30"/>
  <c r="AW201" i="30"/>
  <c r="AO201" i="30"/>
  <c r="AG202" i="30"/>
  <c r="AO99" i="30"/>
  <c r="AG100" i="30"/>
  <c r="AW99" i="30"/>
  <c r="AV201" i="30"/>
  <c r="AF202" i="30"/>
  <c r="AN201" i="30"/>
  <c r="AI101" i="30"/>
  <c r="AY100" i="30"/>
  <c r="AQ100" i="30"/>
  <c r="BC199" i="30"/>
  <c r="AM200" i="30"/>
  <c r="AU199" i="30"/>
  <c r="AP100" i="30"/>
  <c r="AH101" i="30"/>
  <c r="AX100" i="30"/>
  <c r="AL200" i="30"/>
  <c r="AT199" i="30"/>
  <c r="BB199" i="30"/>
  <c r="BC100" i="29"/>
  <c r="AM101" i="29"/>
  <c r="AU100" i="29"/>
  <c r="AN99" i="29"/>
  <c r="AV99" i="29"/>
  <c r="AF100" i="29"/>
  <c r="AL100" i="29"/>
  <c r="AT99" i="29"/>
  <c r="BB99" i="29"/>
  <c r="AZ199" i="29"/>
  <c r="AJ200" i="29"/>
  <c r="AR199" i="29"/>
  <c r="AM219" i="29"/>
  <c r="AU218" i="29"/>
  <c r="BC218" i="29"/>
  <c r="AZ99" i="29"/>
  <c r="AJ100" i="29"/>
  <c r="AR99" i="29"/>
  <c r="AG202" i="29"/>
  <c r="AO201" i="29"/>
  <c r="AW201" i="29"/>
  <c r="AQ199" i="29"/>
  <c r="AI200" i="29"/>
  <c r="AY199" i="29"/>
  <c r="AN199" i="29"/>
  <c r="AF200" i="29"/>
  <c r="AV199" i="29"/>
  <c r="AY99" i="29"/>
  <c r="AI100" i="29"/>
  <c r="AQ99" i="29"/>
  <c r="AP200" i="29"/>
  <c r="AH201" i="29"/>
  <c r="AX200" i="29"/>
  <c r="BB199" i="29"/>
  <c r="AT199" i="29"/>
  <c r="AL200" i="29"/>
  <c r="AP99" i="29"/>
  <c r="AX99" i="29"/>
  <c r="AH100" i="29"/>
  <c r="AW99" i="29"/>
  <c r="AG100" i="29"/>
  <c r="AO99" i="29"/>
  <c r="AS200" i="29"/>
  <c r="BA200" i="29"/>
  <c r="AK201" i="29"/>
  <c r="BA99" i="29"/>
  <c r="AK100" i="29"/>
  <c r="AS99" i="29"/>
  <c r="AW99" i="28"/>
  <c r="AG100" i="28"/>
  <c r="AO99" i="28"/>
  <c r="AY100" i="28"/>
  <c r="AI101" i="28"/>
  <c r="AQ100" i="28"/>
  <c r="AJ101" i="28"/>
  <c r="AR100" i="28"/>
  <c r="AZ100" i="28"/>
  <c r="BC202" i="28"/>
  <c r="AM203" i="28"/>
  <c r="AU202" i="28"/>
  <c r="AI202" i="28"/>
  <c r="AQ201" i="28"/>
  <c r="AY201" i="28"/>
  <c r="AX100" i="28"/>
  <c r="AH101" i="28"/>
  <c r="AP100" i="28"/>
  <c r="AT199" i="28"/>
  <c r="BB199" i="28"/>
  <c r="AL200" i="28"/>
  <c r="AN200" i="28"/>
  <c r="AV200" i="28"/>
  <c r="AS199" i="28"/>
  <c r="BA199" i="28"/>
  <c r="AK200" i="28"/>
  <c r="AH200" i="28"/>
  <c r="AP199" i="28"/>
  <c r="AX199" i="28"/>
  <c r="AZ202" i="28"/>
  <c r="AJ203" i="28"/>
  <c r="AR202" i="28"/>
  <c r="AG200" i="28"/>
  <c r="AO199" i="28"/>
  <c r="AW199" i="28"/>
  <c r="AL102" i="28"/>
  <c r="AT101" i="28"/>
  <c r="BB101" i="28"/>
  <c r="AF84" i="16"/>
  <c r="AV83" i="16"/>
  <c r="AN83" i="16"/>
  <c r="AI85" i="16"/>
  <c r="AQ84" i="16"/>
  <c r="AY84" i="16"/>
  <c r="AK84" i="16"/>
  <c r="AS83" i="16"/>
  <c r="BA83" i="16"/>
  <c r="AJ85" i="16"/>
  <c r="AR84" i="16"/>
  <c r="AZ84" i="16"/>
  <c r="AM84" i="16"/>
  <c r="AU83" i="16"/>
  <c r="BC83" i="16"/>
  <c r="AX83" i="16"/>
  <c r="AP83" i="16"/>
  <c r="AH84" i="16"/>
  <c r="AL84" i="16"/>
  <c r="AT83" i="16"/>
  <c r="BB83" i="16"/>
  <c r="AG84" i="16"/>
  <c r="AO83" i="16"/>
  <c r="AW83" i="16"/>
  <c r="W69" i="15"/>
  <c r="AE69" i="15" s="1"/>
  <c r="T69" i="15"/>
  <c r="AB69" i="15" s="1"/>
  <c r="V69" i="15"/>
  <c r="AD69" i="15" s="1"/>
  <c r="X69" i="15"/>
  <c r="AF69" i="15" s="1"/>
  <c r="R69" i="15"/>
  <c r="Z69" i="15" s="1"/>
  <c r="U68" i="15"/>
  <c r="AC68" i="15" s="1"/>
  <c r="Y69" i="15"/>
  <c r="AG69" i="15" s="1"/>
  <c r="S68" i="15"/>
  <c r="AA68" i="15" s="1"/>
  <c r="AN100" i="31" l="1"/>
  <c r="AV100" i="31"/>
  <c r="AF101" i="31"/>
  <c r="AV100" i="28"/>
  <c r="AN100" i="28"/>
  <c r="AF101" i="28"/>
  <c r="AC100" i="37"/>
  <c r="U101" i="37"/>
  <c r="Z98" i="37"/>
  <c r="R99" i="37"/>
  <c r="AG99" i="37"/>
  <c r="Y100" i="37"/>
  <c r="AF100" i="37"/>
  <c r="X101" i="37"/>
  <c r="AB99" i="37"/>
  <c r="T100" i="37"/>
  <c r="AD101" i="37"/>
  <c r="V102" i="37"/>
  <c r="AA100" i="37"/>
  <c r="S101" i="37"/>
  <c r="AE99" i="37"/>
  <c r="W100" i="37"/>
  <c r="BC101" i="36"/>
  <c r="AU101" i="36"/>
  <c r="AM102" i="36"/>
  <c r="AL201" i="36"/>
  <c r="AT200" i="36"/>
  <c r="BB200" i="36"/>
  <c r="AQ101" i="36"/>
  <c r="AI102" i="36"/>
  <c r="AY101" i="36"/>
  <c r="AR206" i="36"/>
  <c r="AJ207" i="36"/>
  <c r="AZ206" i="36"/>
  <c r="AV100" i="36"/>
  <c r="AF101" i="36"/>
  <c r="AN100" i="36"/>
  <c r="AW100" i="36"/>
  <c r="AG101" i="36"/>
  <c r="AO100" i="36"/>
  <c r="AK102" i="36"/>
  <c r="AS101" i="36"/>
  <c r="BA101" i="36"/>
  <c r="AK201" i="36"/>
  <c r="BA200" i="36"/>
  <c r="AS200" i="36"/>
  <c r="BC201" i="36"/>
  <c r="AM202" i="36"/>
  <c r="AU201" i="36"/>
  <c r="BB100" i="36"/>
  <c r="AT100" i="36"/>
  <c r="AL101" i="36"/>
  <c r="AJ102" i="36"/>
  <c r="AR101" i="36"/>
  <c r="AZ101" i="36"/>
  <c r="AX100" i="36"/>
  <c r="AH101" i="36"/>
  <c r="AP100" i="36"/>
  <c r="AQ201" i="36"/>
  <c r="AY201" i="36"/>
  <c r="AI202" i="36"/>
  <c r="AX200" i="36"/>
  <c r="AH201" i="36"/>
  <c r="AP200" i="36"/>
  <c r="AW200" i="36"/>
  <c r="AO200" i="36"/>
  <c r="AG201" i="36"/>
  <c r="AF201" i="36"/>
  <c r="AN200" i="36"/>
  <c r="AV200" i="36"/>
  <c r="BC202" i="35"/>
  <c r="AM203" i="35"/>
  <c r="AU202" i="35"/>
  <c r="AS101" i="35"/>
  <c r="AK102" i="35"/>
  <c r="BA101" i="35"/>
  <c r="AT101" i="35"/>
  <c r="AL102" i="35"/>
  <c r="BB101" i="35"/>
  <c r="AJ202" i="35"/>
  <c r="AR201" i="35"/>
  <c r="AZ201" i="35"/>
  <c r="AN201" i="35"/>
  <c r="AV201" i="35"/>
  <c r="AF202" i="35"/>
  <c r="AG101" i="35"/>
  <c r="AW100" i="35"/>
  <c r="AO100" i="35"/>
  <c r="AZ100" i="35"/>
  <c r="AJ101" i="35"/>
  <c r="AR100" i="35"/>
  <c r="AP201" i="35"/>
  <c r="AX201" i="35"/>
  <c r="AH202" i="35"/>
  <c r="AY220" i="35"/>
  <c r="AI221" i="35"/>
  <c r="AQ220" i="35"/>
  <c r="AH102" i="35"/>
  <c r="AX101" i="35"/>
  <c r="AP101" i="35"/>
  <c r="AY101" i="35"/>
  <c r="AI102" i="35"/>
  <c r="AQ101" i="35"/>
  <c r="AN101" i="35"/>
  <c r="AV101" i="35"/>
  <c r="AF102" i="35"/>
  <c r="AM101" i="35"/>
  <c r="AU100" i="35"/>
  <c r="BC100" i="35"/>
  <c r="AG202" i="35"/>
  <c r="AO201" i="35"/>
  <c r="AW201" i="35"/>
  <c r="BB201" i="35"/>
  <c r="AT201" i="35"/>
  <c r="AL202" i="35"/>
  <c r="BA201" i="35"/>
  <c r="AK202" i="35"/>
  <c r="AS201" i="35"/>
  <c r="AR202" i="34"/>
  <c r="AZ202" i="34"/>
  <c r="AJ203" i="34"/>
  <c r="AM204" i="34"/>
  <c r="AU203" i="34"/>
  <c r="BC203" i="34"/>
  <c r="AW217" i="34"/>
  <c r="AG218" i="34"/>
  <c r="AO217" i="34"/>
  <c r="AN101" i="34"/>
  <c r="AV101" i="34"/>
  <c r="AF102" i="34"/>
  <c r="AW100" i="34"/>
  <c r="AG101" i="34"/>
  <c r="AO100" i="34"/>
  <c r="AZ101" i="34"/>
  <c r="AJ102" i="34"/>
  <c r="AR101" i="34"/>
  <c r="AF203" i="34"/>
  <c r="AV202" i="34"/>
  <c r="AN202" i="34"/>
  <c r="AK104" i="34"/>
  <c r="AS103" i="34"/>
  <c r="BA103" i="34"/>
  <c r="AS202" i="34"/>
  <c r="AK203" i="34"/>
  <c r="BA202" i="34"/>
  <c r="AX101" i="34"/>
  <c r="AP101" i="34"/>
  <c r="AH102" i="34"/>
  <c r="AY202" i="34"/>
  <c r="AI203" i="34"/>
  <c r="AQ202" i="34"/>
  <c r="AL102" i="34"/>
  <c r="BB101" i="34"/>
  <c r="AT101" i="34"/>
  <c r="AY100" i="34"/>
  <c r="AQ100" i="34"/>
  <c r="AI101" i="34"/>
  <c r="AM102" i="34"/>
  <c r="BC101" i="34"/>
  <c r="AU101" i="34"/>
  <c r="AH235" i="34"/>
  <c r="AX234" i="34"/>
  <c r="AP234" i="34"/>
  <c r="AL203" i="34"/>
  <c r="AT202" i="34"/>
  <c r="BB202" i="34"/>
  <c r="AF202" i="33"/>
  <c r="AV201" i="33"/>
  <c r="AN201" i="33"/>
  <c r="AZ100" i="33"/>
  <c r="AJ101" i="33"/>
  <c r="AR100" i="33"/>
  <c r="AG101" i="33"/>
  <c r="AO100" i="33"/>
  <c r="AW100" i="33"/>
  <c r="AP100" i="33"/>
  <c r="AH101" i="33"/>
  <c r="AX100" i="33"/>
  <c r="AS200" i="33"/>
  <c r="BA200" i="33"/>
  <c r="AK201" i="33"/>
  <c r="AH201" i="33"/>
  <c r="AP200" i="33"/>
  <c r="AX200" i="33"/>
  <c r="AG201" i="33"/>
  <c r="AO200" i="33"/>
  <c r="AW200" i="33"/>
  <c r="BC200" i="33"/>
  <c r="AU200" i="33"/>
  <c r="AM201" i="33"/>
  <c r="AT201" i="33"/>
  <c r="BB201" i="33"/>
  <c r="AL202" i="33"/>
  <c r="BC101" i="33"/>
  <c r="AM102" i="33"/>
  <c r="AU101" i="33"/>
  <c r="AS101" i="33"/>
  <c r="AK102" i="33"/>
  <c r="BA101" i="33"/>
  <c r="AQ200" i="33"/>
  <c r="AY200" i="33"/>
  <c r="AI201" i="33"/>
  <c r="AR200" i="33"/>
  <c r="AZ200" i="33"/>
  <c r="AJ201" i="33"/>
  <c r="BB101" i="33"/>
  <c r="AL102" i="33"/>
  <c r="AT101" i="33"/>
  <c r="AQ101" i="33"/>
  <c r="AI102" i="33"/>
  <c r="AY101" i="33"/>
  <c r="AN100" i="33"/>
  <c r="AF101" i="33"/>
  <c r="AV100" i="33"/>
  <c r="AG201" i="32"/>
  <c r="AO200" i="32"/>
  <c r="AW200" i="32"/>
  <c r="AL103" i="32"/>
  <c r="AT102" i="32"/>
  <c r="BB102" i="32"/>
  <c r="BC201" i="32"/>
  <c r="AU201" i="32"/>
  <c r="AM202" i="32"/>
  <c r="AV200" i="32"/>
  <c r="AF201" i="32"/>
  <c r="AN200" i="32"/>
  <c r="AT200" i="32"/>
  <c r="BB200" i="32"/>
  <c r="AL201" i="32"/>
  <c r="AJ202" i="32"/>
  <c r="AR201" i="32"/>
  <c r="AZ201" i="32"/>
  <c r="AK101" i="32"/>
  <c r="AS100" i="32"/>
  <c r="BA100" i="32"/>
  <c r="AQ202" i="32"/>
  <c r="AY202" i="32"/>
  <c r="AI203" i="32"/>
  <c r="AZ101" i="32"/>
  <c r="AR101" i="32"/>
  <c r="AJ102" i="32"/>
  <c r="AW101" i="32"/>
  <c r="AG102" i="32"/>
  <c r="AO101" i="32"/>
  <c r="AX101" i="32"/>
  <c r="AH102" i="32"/>
  <c r="AP101" i="32"/>
  <c r="AM101" i="32"/>
  <c r="BC100" i="32"/>
  <c r="AU100" i="32"/>
  <c r="AH201" i="32"/>
  <c r="AP200" i="32"/>
  <c r="AX200" i="32"/>
  <c r="AY101" i="32"/>
  <c r="AQ101" i="32"/>
  <c r="AI102" i="32"/>
  <c r="AK202" i="32"/>
  <c r="AS201" i="32"/>
  <c r="BA201" i="32"/>
  <c r="AF102" i="32"/>
  <c r="AN101" i="32"/>
  <c r="AV101" i="32"/>
  <c r="BA200" i="31"/>
  <c r="AK201" i="31"/>
  <c r="AS200" i="31"/>
  <c r="AO200" i="31"/>
  <c r="AG201" i="31"/>
  <c r="AW200" i="31"/>
  <c r="AJ202" i="31"/>
  <c r="AR201" i="31"/>
  <c r="AZ201" i="31"/>
  <c r="BC200" i="31"/>
  <c r="AM201" i="31"/>
  <c r="AU200" i="31"/>
  <c r="AT202" i="31"/>
  <c r="AL203" i="31"/>
  <c r="BB202" i="31"/>
  <c r="AH202" i="31"/>
  <c r="AP201" i="31"/>
  <c r="AX201" i="31"/>
  <c r="BC102" i="31"/>
  <c r="AM103" i="31"/>
  <c r="AU102" i="31"/>
  <c r="AF201" i="31"/>
  <c r="AN200" i="31"/>
  <c r="AV200" i="31"/>
  <c r="AZ102" i="31"/>
  <c r="AJ103" i="31"/>
  <c r="AR102" i="31"/>
  <c r="AW101" i="31"/>
  <c r="AG102" i="31"/>
  <c r="AO101" i="31"/>
  <c r="BB102" i="31"/>
  <c r="AL103" i="31"/>
  <c r="AT102" i="31"/>
  <c r="AQ102" i="31"/>
  <c r="AY102" i="31"/>
  <c r="AI103" i="31"/>
  <c r="AQ201" i="31"/>
  <c r="AI202" i="31"/>
  <c r="AY201" i="31"/>
  <c r="AV100" i="30"/>
  <c r="AN100" i="30"/>
  <c r="AF101" i="30"/>
  <c r="AJ201" i="30"/>
  <c r="AR200" i="30"/>
  <c r="AZ200" i="30"/>
  <c r="AV202" i="30"/>
  <c r="AN202" i="30"/>
  <c r="AF203" i="30"/>
  <c r="AW202" i="30"/>
  <c r="AO202" i="30"/>
  <c r="AG203" i="30"/>
  <c r="BB101" i="30"/>
  <c r="AT101" i="30"/>
  <c r="AL102" i="30"/>
  <c r="AL201" i="30"/>
  <c r="AT200" i="30"/>
  <c r="BB200" i="30"/>
  <c r="AU100" i="30"/>
  <c r="BC100" i="30"/>
  <c r="AM101" i="30"/>
  <c r="AK201" i="30"/>
  <c r="BA200" i="30"/>
  <c r="AS200" i="30"/>
  <c r="AO100" i="30"/>
  <c r="AG101" i="30"/>
  <c r="AW100" i="30"/>
  <c r="AI201" i="30"/>
  <c r="AQ200" i="30"/>
  <c r="AY200" i="30"/>
  <c r="AX202" i="30"/>
  <c r="AH203" i="30"/>
  <c r="AP202" i="30"/>
  <c r="BA101" i="30"/>
  <c r="AS101" i="30"/>
  <c r="AK102" i="30"/>
  <c r="AP101" i="30"/>
  <c r="AX101" i="30"/>
  <c r="AH102" i="30"/>
  <c r="AU200" i="30"/>
  <c r="BC200" i="30"/>
  <c r="AM201" i="30"/>
  <c r="AY101" i="30"/>
  <c r="AI102" i="30"/>
  <c r="AQ101" i="30"/>
  <c r="AZ101" i="30"/>
  <c r="AR101" i="30"/>
  <c r="AJ102" i="30"/>
  <c r="BA100" i="29"/>
  <c r="AK101" i="29"/>
  <c r="AS100" i="29"/>
  <c r="AG203" i="29"/>
  <c r="AO202" i="29"/>
  <c r="AW202" i="29"/>
  <c r="BB100" i="29"/>
  <c r="AL101" i="29"/>
  <c r="AT100" i="29"/>
  <c r="AZ200" i="29"/>
  <c r="AJ201" i="29"/>
  <c r="AR200" i="29"/>
  <c r="AN100" i="29"/>
  <c r="AV100" i="29"/>
  <c r="AF101" i="29"/>
  <c r="AQ200" i="29"/>
  <c r="AY200" i="29"/>
  <c r="AI201" i="29"/>
  <c r="AS201" i="29"/>
  <c r="BA201" i="29"/>
  <c r="AK202" i="29"/>
  <c r="AP201" i="29"/>
  <c r="AX201" i="29"/>
  <c r="AH202" i="29"/>
  <c r="AY100" i="29"/>
  <c r="AI101" i="29"/>
  <c r="AQ100" i="29"/>
  <c r="AR100" i="29"/>
  <c r="AZ100" i="29"/>
  <c r="AJ101" i="29"/>
  <c r="BB200" i="29"/>
  <c r="AT200" i="29"/>
  <c r="AL201" i="29"/>
  <c r="BC101" i="29"/>
  <c r="AM102" i="29"/>
  <c r="AU101" i="29"/>
  <c r="AO100" i="29"/>
  <c r="AG101" i="29"/>
  <c r="AW100" i="29"/>
  <c r="AP100" i="29"/>
  <c r="AX100" i="29"/>
  <c r="AH101" i="29"/>
  <c r="AN200" i="29"/>
  <c r="AF201" i="29"/>
  <c r="AV200" i="29"/>
  <c r="AM220" i="29"/>
  <c r="AU219" i="29"/>
  <c r="BC219" i="29"/>
  <c r="AM204" i="28"/>
  <c r="AU203" i="28"/>
  <c r="BC203" i="28"/>
  <c r="AY101" i="28"/>
  <c r="AI102" i="28"/>
  <c r="AQ101" i="28"/>
  <c r="AZ203" i="28"/>
  <c r="AR203" i="28"/>
  <c r="AJ204" i="28"/>
  <c r="AJ102" i="28"/>
  <c r="AZ101" i="28"/>
  <c r="AR101" i="28"/>
  <c r="AX101" i="28"/>
  <c r="AH102" i="28"/>
  <c r="AP101" i="28"/>
  <c r="AL103" i="28"/>
  <c r="AT102" i="28"/>
  <c r="BB102" i="28"/>
  <c r="AP200" i="28"/>
  <c r="AX200" i="28"/>
  <c r="AF202" i="28"/>
  <c r="AN201" i="28"/>
  <c r="AV201" i="28"/>
  <c r="AS200" i="28"/>
  <c r="BA200" i="28"/>
  <c r="AW100" i="28"/>
  <c r="AG101" i="28"/>
  <c r="AO100" i="28"/>
  <c r="AT200" i="28"/>
  <c r="BB200" i="28"/>
  <c r="AO200" i="28"/>
  <c r="AW200" i="28"/>
  <c r="AY202" i="28"/>
  <c r="AI203" i="28"/>
  <c r="AQ202" i="28"/>
  <c r="AS84" i="16"/>
  <c r="BA84" i="16"/>
  <c r="AK85" i="16"/>
  <c r="AI86" i="16"/>
  <c r="AY85" i="16"/>
  <c r="AQ85" i="16"/>
  <c r="AO84" i="16"/>
  <c r="AW84" i="16"/>
  <c r="AG85" i="16"/>
  <c r="AR85" i="16"/>
  <c r="AZ85" i="16"/>
  <c r="AJ86" i="16"/>
  <c r="AX84" i="16"/>
  <c r="AP84" i="16"/>
  <c r="AH85" i="16"/>
  <c r="BB84" i="16"/>
  <c r="AT84" i="16"/>
  <c r="AL85" i="16"/>
  <c r="AU84" i="16"/>
  <c r="BC84" i="16"/>
  <c r="AM85" i="16"/>
  <c r="AN84" i="16"/>
  <c r="AF85" i="16"/>
  <c r="AV84" i="16"/>
  <c r="V70" i="15"/>
  <c r="AD70" i="15" s="1"/>
  <c r="S69" i="15"/>
  <c r="AA69" i="15" s="1"/>
  <c r="X70" i="15"/>
  <c r="AF70" i="15" s="1"/>
  <c r="Y70" i="15"/>
  <c r="AG70" i="15" s="1"/>
  <c r="U69" i="15"/>
  <c r="AC69" i="15" s="1"/>
  <c r="T70" i="15"/>
  <c r="AB70" i="15" s="1"/>
  <c r="R70" i="15"/>
  <c r="Z70" i="15" s="1"/>
  <c r="W70" i="15"/>
  <c r="AE70" i="15" s="1"/>
  <c r="AF102" i="31" l="1"/>
  <c r="AN101" i="31"/>
  <c r="AV101" i="31"/>
  <c r="AV101" i="28"/>
  <c r="AN101" i="28"/>
  <c r="AF102" i="28"/>
  <c r="T101" i="37"/>
  <c r="AB100" i="37"/>
  <c r="V103" i="37"/>
  <c r="AD102" i="37"/>
  <c r="X102" i="37"/>
  <c r="AF101" i="37"/>
  <c r="AE100" i="37"/>
  <c r="W101" i="37"/>
  <c r="Z99" i="37"/>
  <c r="R100" i="37"/>
  <c r="Y101" i="37"/>
  <c r="AG100" i="37"/>
  <c r="AA101" i="37"/>
  <c r="S102" i="37"/>
  <c r="U102" i="37"/>
  <c r="AC101" i="37"/>
  <c r="AW201" i="36"/>
  <c r="AO201" i="36"/>
  <c r="AG202" i="36"/>
  <c r="AR207" i="36"/>
  <c r="AJ208" i="36"/>
  <c r="AZ207" i="36"/>
  <c r="AQ102" i="36"/>
  <c r="AY102" i="36"/>
  <c r="AI103" i="36"/>
  <c r="AF202" i="36"/>
  <c r="AN201" i="36"/>
  <c r="AV201" i="36"/>
  <c r="AJ103" i="36"/>
  <c r="AZ102" i="36"/>
  <c r="AR102" i="36"/>
  <c r="AK103" i="36"/>
  <c r="BA102" i="36"/>
  <c r="AS102" i="36"/>
  <c r="AT101" i="36"/>
  <c r="AL102" i="36"/>
  <c r="BB101" i="36"/>
  <c r="AH102" i="36"/>
  <c r="AP101" i="36"/>
  <c r="AX101" i="36"/>
  <c r="AX201" i="36"/>
  <c r="AH202" i="36"/>
  <c r="AP201" i="36"/>
  <c r="AW101" i="36"/>
  <c r="AG102" i="36"/>
  <c r="AO101" i="36"/>
  <c r="AL202" i="36"/>
  <c r="AT201" i="36"/>
  <c r="BB201" i="36"/>
  <c r="AQ202" i="36"/>
  <c r="AY202" i="36"/>
  <c r="AI203" i="36"/>
  <c r="BC102" i="36"/>
  <c r="AU102" i="36"/>
  <c r="AM103" i="36"/>
  <c r="AK202" i="36"/>
  <c r="BA201" i="36"/>
  <c r="AS201" i="36"/>
  <c r="BC202" i="36"/>
  <c r="AM203" i="36"/>
  <c r="AU202" i="36"/>
  <c r="AV101" i="36"/>
  <c r="AF102" i="36"/>
  <c r="AN101" i="36"/>
  <c r="AY102" i="35"/>
  <c r="AI103" i="35"/>
  <c r="AQ102" i="35"/>
  <c r="AZ101" i="35"/>
  <c r="AJ102" i="35"/>
  <c r="AR101" i="35"/>
  <c r="AT102" i="35"/>
  <c r="AL103" i="35"/>
  <c r="BB102" i="35"/>
  <c r="AP202" i="35"/>
  <c r="AX202" i="35"/>
  <c r="AH203" i="35"/>
  <c r="AZ202" i="35"/>
  <c r="AR202" i="35"/>
  <c r="AJ203" i="35"/>
  <c r="AS102" i="35"/>
  <c r="AK103" i="35"/>
  <c r="BA102" i="35"/>
  <c r="BB202" i="35"/>
  <c r="AL203" i="35"/>
  <c r="AT202" i="35"/>
  <c r="AW202" i="35"/>
  <c r="AO202" i="35"/>
  <c r="AG203" i="35"/>
  <c r="AH103" i="35"/>
  <c r="AX102" i="35"/>
  <c r="AP102" i="35"/>
  <c r="AG102" i="35"/>
  <c r="AW101" i="35"/>
  <c r="AO101" i="35"/>
  <c r="BA202" i="35"/>
  <c r="AK203" i="35"/>
  <c r="AS202" i="35"/>
  <c r="AF203" i="35"/>
  <c r="AN202" i="35"/>
  <c r="AV202" i="35"/>
  <c r="AN102" i="35"/>
  <c r="AV102" i="35"/>
  <c r="AF103" i="35"/>
  <c r="AY221" i="35"/>
  <c r="AI222" i="35"/>
  <c r="AQ221" i="35"/>
  <c r="BC203" i="35"/>
  <c r="AM204" i="35"/>
  <c r="AU203" i="35"/>
  <c r="AM102" i="35"/>
  <c r="BC101" i="35"/>
  <c r="AU101" i="35"/>
  <c r="AN102" i="34"/>
  <c r="AV102" i="34"/>
  <c r="AF103" i="34"/>
  <c r="AL204" i="34"/>
  <c r="AT203" i="34"/>
  <c r="BB203" i="34"/>
  <c r="AL103" i="34"/>
  <c r="BB102" i="34"/>
  <c r="AT102" i="34"/>
  <c r="AK105" i="34"/>
  <c r="AS104" i="34"/>
  <c r="BA104" i="34"/>
  <c r="AY203" i="34"/>
  <c r="AI204" i="34"/>
  <c r="AQ203" i="34"/>
  <c r="AG219" i="34"/>
  <c r="AO218" i="34"/>
  <c r="AW218" i="34"/>
  <c r="AF204" i="34"/>
  <c r="AV203" i="34"/>
  <c r="AN203" i="34"/>
  <c r="AZ102" i="34"/>
  <c r="AJ103" i="34"/>
  <c r="AR102" i="34"/>
  <c r="AM103" i="34"/>
  <c r="BC102" i="34"/>
  <c r="AU102" i="34"/>
  <c r="AM205" i="34"/>
  <c r="AU204" i="34"/>
  <c r="BC204" i="34"/>
  <c r="AR203" i="34"/>
  <c r="AJ204" i="34"/>
  <c r="AZ203" i="34"/>
  <c r="AX102" i="34"/>
  <c r="AH103" i="34"/>
  <c r="AP102" i="34"/>
  <c r="AW101" i="34"/>
  <c r="AG102" i="34"/>
  <c r="AO101" i="34"/>
  <c r="AH236" i="34"/>
  <c r="AX235" i="34"/>
  <c r="AP235" i="34"/>
  <c r="AY101" i="34"/>
  <c r="AQ101" i="34"/>
  <c r="AI102" i="34"/>
  <c r="AS203" i="34"/>
  <c r="AK204" i="34"/>
  <c r="BA203" i="34"/>
  <c r="AV101" i="33"/>
  <c r="AN101" i="33"/>
  <c r="AF102" i="33"/>
  <c r="AP101" i="33"/>
  <c r="AX101" i="33"/>
  <c r="AH102" i="33"/>
  <c r="AG202" i="33"/>
  <c r="AO201" i="33"/>
  <c r="AW201" i="33"/>
  <c r="BB102" i="33"/>
  <c r="AL103" i="33"/>
  <c r="AT102" i="33"/>
  <c r="AJ102" i="33"/>
  <c r="AR101" i="33"/>
  <c r="AZ101" i="33"/>
  <c r="BC201" i="33"/>
  <c r="AU201" i="33"/>
  <c r="AM202" i="33"/>
  <c r="AQ102" i="33"/>
  <c r="AI103" i="33"/>
  <c r="AY102" i="33"/>
  <c r="AG102" i="33"/>
  <c r="AW101" i="33"/>
  <c r="AO101" i="33"/>
  <c r="BC102" i="33"/>
  <c r="AM103" i="33"/>
  <c r="AU102" i="33"/>
  <c r="AS201" i="33"/>
  <c r="BA201" i="33"/>
  <c r="AK202" i="33"/>
  <c r="AQ201" i="33"/>
  <c r="AY201" i="33"/>
  <c r="AI202" i="33"/>
  <c r="AH202" i="33"/>
  <c r="AP201" i="33"/>
  <c r="AX201" i="33"/>
  <c r="AS102" i="33"/>
  <c r="BA102" i="33"/>
  <c r="AK103" i="33"/>
  <c r="AR201" i="33"/>
  <c r="AZ201" i="33"/>
  <c r="AJ202" i="33"/>
  <c r="AT202" i="33"/>
  <c r="BB202" i="33"/>
  <c r="AL203" i="33"/>
  <c r="AF203" i="33"/>
  <c r="AV202" i="33"/>
  <c r="AN202" i="33"/>
  <c r="AQ203" i="32"/>
  <c r="AY203" i="32"/>
  <c r="AI204" i="32"/>
  <c r="AV201" i="32"/>
  <c r="AF202" i="32"/>
  <c r="AN201" i="32"/>
  <c r="AW102" i="32"/>
  <c r="AG103" i="32"/>
  <c r="AO102" i="32"/>
  <c r="AV102" i="32"/>
  <c r="AF103" i="32"/>
  <c r="AN102" i="32"/>
  <c r="BC202" i="32"/>
  <c r="AM203" i="32"/>
  <c r="AU202" i="32"/>
  <c r="AK203" i="32"/>
  <c r="AS202" i="32"/>
  <c r="BA202" i="32"/>
  <c r="AL104" i="32"/>
  <c r="AT103" i="32"/>
  <c r="BB103" i="32"/>
  <c r="AY102" i="32"/>
  <c r="AQ102" i="32"/>
  <c r="AI103" i="32"/>
  <c r="AJ203" i="32"/>
  <c r="AR202" i="32"/>
  <c r="AZ202" i="32"/>
  <c r="AJ103" i="32"/>
  <c r="AZ102" i="32"/>
  <c r="AR102" i="32"/>
  <c r="AT201" i="32"/>
  <c r="BB201" i="32"/>
  <c r="AL202" i="32"/>
  <c r="BC101" i="32"/>
  <c r="AU101" i="32"/>
  <c r="AM102" i="32"/>
  <c r="AX102" i="32"/>
  <c r="AH103" i="32"/>
  <c r="AP102" i="32"/>
  <c r="AK102" i="32"/>
  <c r="AS101" i="32"/>
  <c r="BA101" i="32"/>
  <c r="AH202" i="32"/>
  <c r="AP201" i="32"/>
  <c r="AX201" i="32"/>
  <c r="AG202" i="32"/>
  <c r="AO201" i="32"/>
  <c r="AW201" i="32"/>
  <c r="AF202" i="31"/>
  <c r="AN201" i="31"/>
  <c r="AV201" i="31"/>
  <c r="BC201" i="31"/>
  <c r="AU201" i="31"/>
  <c r="AM202" i="31"/>
  <c r="BB103" i="31"/>
  <c r="AT103" i="31"/>
  <c r="AL104" i="31"/>
  <c r="BC103" i="31"/>
  <c r="AM104" i="31"/>
  <c r="AU103" i="31"/>
  <c r="AJ203" i="31"/>
  <c r="AZ202" i="31"/>
  <c r="AR202" i="31"/>
  <c r="AQ103" i="31"/>
  <c r="AY103" i="31"/>
  <c r="AI104" i="31"/>
  <c r="AO102" i="31"/>
  <c r="AW102" i="31"/>
  <c r="AG103" i="31"/>
  <c r="AG202" i="31"/>
  <c r="AO201" i="31"/>
  <c r="AW201" i="31"/>
  <c r="AH203" i="31"/>
  <c r="AX202" i="31"/>
  <c r="AP202" i="31"/>
  <c r="AQ202" i="31"/>
  <c r="AY202" i="31"/>
  <c r="AI203" i="31"/>
  <c r="AR103" i="31"/>
  <c r="AZ103" i="31"/>
  <c r="AJ104" i="31"/>
  <c r="AT203" i="31"/>
  <c r="BB203" i="31"/>
  <c r="AL204" i="31"/>
  <c r="AK202" i="31"/>
  <c r="AS201" i="31"/>
  <c r="BA201" i="31"/>
  <c r="AW203" i="30"/>
  <c r="AO203" i="30"/>
  <c r="AG204" i="30"/>
  <c r="AM102" i="30"/>
  <c r="AU101" i="30"/>
  <c r="BC101" i="30"/>
  <c r="AK202" i="30"/>
  <c r="BA201" i="30"/>
  <c r="AS201" i="30"/>
  <c r="AI202" i="30"/>
  <c r="AQ201" i="30"/>
  <c r="AY201" i="30"/>
  <c r="AL202" i="30"/>
  <c r="AT201" i="30"/>
  <c r="BB201" i="30"/>
  <c r="AJ202" i="30"/>
  <c r="AZ201" i="30"/>
  <c r="AR201" i="30"/>
  <c r="AV203" i="30"/>
  <c r="AN203" i="30"/>
  <c r="AF204" i="30"/>
  <c r="AQ102" i="30"/>
  <c r="AY102" i="30"/>
  <c r="AI103" i="30"/>
  <c r="AX203" i="30"/>
  <c r="AH204" i="30"/>
  <c r="AP203" i="30"/>
  <c r="AP102" i="30"/>
  <c r="AH103" i="30"/>
  <c r="AX102" i="30"/>
  <c r="AN101" i="30"/>
  <c r="AF102" i="30"/>
  <c r="AV101" i="30"/>
  <c r="AR102" i="30"/>
  <c r="AZ102" i="30"/>
  <c r="AJ103" i="30"/>
  <c r="AU201" i="30"/>
  <c r="BC201" i="30"/>
  <c r="AM202" i="30"/>
  <c r="BA102" i="30"/>
  <c r="AK103" i="30"/>
  <c r="AS102" i="30"/>
  <c r="BB102" i="30"/>
  <c r="AL103" i="30"/>
  <c r="AT102" i="30"/>
  <c r="AO101" i="30"/>
  <c r="AW101" i="30"/>
  <c r="AG102" i="30"/>
  <c r="AT101" i="29"/>
  <c r="BB101" i="29"/>
  <c r="AL102" i="29"/>
  <c r="BC220" i="29"/>
  <c r="AM221" i="29"/>
  <c r="AU220" i="29"/>
  <c r="AS202" i="29"/>
  <c r="BA202" i="29"/>
  <c r="AK203" i="29"/>
  <c r="AP101" i="29"/>
  <c r="AX101" i="29"/>
  <c r="AH102" i="29"/>
  <c r="AR101" i="29"/>
  <c r="AZ101" i="29"/>
  <c r="AJ102" i="29"/>
  <c r="AQ201" i="29"/>
  <c r="AY201" i="29"/>
  <c r="AI202" i="29"/>
  <c r="AZ201" i="29"/>
  <c r="AR201" i="29"/>
  <c r="AJ202" i="29"/>
  <c r="AN201" i="29"/>
  <c r="AV201" i="29"/>
  <c r="AF202" i="29"/>
  <c r="AP202" i="29"/>
  <c r="AX202" i="29"/>
  <c r="AH203" i="29"/>
  <c r="BC102" i="29"/>
  <c r="AM103" i="29"/>
  <c r="AU102" i="29"/>
  <c r="BB201" i="29"/>
  <c r="AT201" i="29"/>
  <c r="AL202" i="29"/>
  <c r="AG204" i="29"/>
  <c r="AO203" i="29"/>
  <c r="AW203" i="29"/>
  <c r="AO101" i="29"/>
  <c r="AG102" i="29"/>
  <c r="AW101" i="29"/>
  <c r="BA101" i="29"/>
  <c r="AK102" i="29"/>
  <c r="AS101" i="29"/>
  <c r="AF102" i="29"/>
  <c r="AN101" i="29"/>
  <c r="AV101" i="29"/>
  <c r="AI102" i="29"/>
  <c r="AQ101" i="29"/>
  <c r="AY101" i="29"/>
  <c r="AN202" i="28"/>
  <c r="AF203" i="28"/>
  <c r="AV202" i="28"/>
  <c r="AL202" i="28"/>
  <c r="AT201" i="28"/>
  <c r="BB201" i="28"/>
  <c r="AX201" i="28"/>
  <c r="AH202" i="28"/>
  <c r="AP201" i="28"/>
  <c r="BA201" i="28"/>
  <c r="AK202" i="28"/>
  <c r="AS201" i="28"/>
  <c r="AZ204" i="28"/>
  <c r="AR204" i="28"/>
  <c r="AJ205" i="28"/>
  <c r="AY203" i="28"/>
  <c r="AQ203" i="28"/>
  <c r="AI204" i="28"/>
  <c r="AW101" i="28"/>
  <c r="AG102" i="28"/>
  <c r="AO101" i="28"/>
  <c r="AY102" i="28"/>
  <c r="AI103" i="28"/>
  <c r="AQ102" i="28"/>
  <c r="AL104" i="28"/>
  <c r="AT103" i="28"/>
  <c r="BB103" i="28"/>
  <c r="AX102" i="28"/>
  <c r="AH103" i="28"/>
  <c r="AP102" i="28"/>
  <c r="AJ103" i="28"/>
  <c r="AR102" i="28"/>
  <c r="AZ102" i="28"/>
  <c r="AO201" i="28"/>
  <c r="AG202" i="28"/>
  <c r="AW201" i="28"/>
  <c r="AM205" i="28"/>
  <c r="BC204" i="28"/>
  <c r="AU204" i="28"/>
  <c r="AY86" i="16"/>
  <c r="AI87" i="16"/>
  <c r="AQ86" i="16"/>
  <c r="AJ87" i="16"/>
  <c r="AR86" i="16"/>
  <c r="AZ86" i="16"/>
  <c r="AW85" i="16"/>
  <c r="AG86" i="16"/>
  <c r="AO85" i="16"/>
  <c r="AH86" i="16"/>
  <c r="AP85" i="16"/>
  <c r="AX85" i="16"/>
  <c r="AS85" i="16"/>
  <c r="BA85" i="16"/>
  <c r="AK86" i="16"/>
  <c r="AT85" i="16"/>
  <c r="BB85" i="16"/>
  <c r="AL86" i="16"/>
  <c r="AN85" i="16"/>
  <c r="AV85" i="16"/>
  <c r="AF86" i="16"/>
  <c r="AU85" i="16"/>
  <c r="BC85" i="16"/>
  <c r="AM86" i="16"/>
  <c r="X71" i="15"/>
  <c r="AF71" i="15" s="1"/>
  <c r="Y71" i="15"/>
  <c r="AG71" i="15" s="1"/>
  <c r="W71" i="15"/>
  <c r="AE71" i="15" s="1"/>
  <c r="R71" i="15"/>
  <c r="Z71" i="15" s="1"/>
  <c r="T71" i="15"/>
  <c r="AB71" i="15" s="1"/>
  <c r="S70" i="15"/>
  <c r="AA70" i="15" s="1"/>
  <c r="U70" i="15"/>
  <c r="AC70" i="15" s="1"/>
  <c r="V71" i="15"/>
  <c r="AD71" i="15" s="1"/>
  <c r="AV102" i="28" l="1"/>
  <c r="AF103" i="28"/>
  <c r="AN102" i="28"/>
  <c r="AF103" i="31"/>
  <c r="AN102" i="31"/>
  <c r="AV102" i="31"/>
  <c r="R101" i="37"/>
  <c r="Z100" i="37"/>
  <c r="W102" i="37"/>
  <c r="AE101" i="37"/>
  <c r="AG101" i="37"/>
  <c r="Y102" i="37"/>
  <c r="X103" i="37"/>
  <c r="AF102" i="37"/>
  <c r="U103" i="37"/>
  <c r="AC102" i="37"/>
  <c r="AD103" i="37"/>
  <c r="V104" i="37"/>
  <c r="S103" i="37"/>
  <c r="AA102" i="37"/>
  <c r="AB101" i="37"/>
  <c r="T102" i="37"/>
  <c r="AX102" i="36"/>
  <c r="AH103" i="36"/>
  <c r="AP102" i="36"/>
  <c r="AF203" i="36"/>
  <c r="AN202" i="36"/>
  <c r="AV202" i="36"/>
  <c r="AQ103" i="36"/>
  <c r="AI104" i="36"/>
  <c r="AY103" i="36"/>
  <c r="BC203" i="36"/>
  <c r="AM204" i="36"/>
  <c r="AU203" i="36"/>
  <c r="BB102" i="36"/>
  <c r="AT102" i="36"/>
  <c r="AL103" i="36"/>
  <c r="AQ203" i="36"/>
  <c r="AY203" i="36"/>
  <c r="AI204" i="36"/>
  <c r="AL203" i="36"/>
  <c r="AT202" i="36"/>
  <c r="BB202" i="36"/>
  <c r="AW102" i="36"/>
  <c r="AG103" i="36"/>
  <c r="AO102" i="36"/>
  <c r="AK203" i="36"/>
  <c r="BA202" i="36"/>
  <c r="AS202" i="36"/>
  <c r="AK104" i="36"/>
  <c r="AS103" i="36"/>
  <c r="BA103" i="36"/>
  <c r="AR208" i="36"/>
  <c r="AJ209" i="36"/>
  <c r="AZ208" i="36"/>
  <c r="BC103" i="36"/>
  <c r="AU103" i="36"/>
  <c r="AM104" i="36"/>
  <c r="AW202" i="36"/>
  <c r="AO202" i="36"/>
  <c r="AG203" i="36"/>
  <c r="AV102" i="36"/>
  <c r="AF103" i="36"/>
  <c r="AN102" i="36"/>
  <c r="AX202" i="36"/>
  <c r="AH203" i="36"/>
  <c r="AP202" i="36"/>
  <c r="AJ104" i="36"/>
  <c r="AR103" i="36"/>
  <c r="AZ103" i="36"/>
  <c r="AM103" i="35"/>
  <c r="BC102" i="35"/>
  <c r="AU102" i="35"/>
  <c r="AV203" i="35"/>
  <c r="AF204" i="35"/>
  <c r="AN203" i="35"/>
  <c r="AM205" i="35"/>
  <c r="AU204" i="35"/>
  <c r="BC204" i="35"/>
  <c r="AK204" i="35"/>
  <c r="AS203" i="35"/>
  <c r="BA203" i="35"/>
  <c r="BB203" i="35"/>
  <c r="AT203" i="35"/>
  <c r="AL204" i="35"/>
  <c r="AT103" i="35"/>
  <c r="AL104" i="35"/>
  <c r="BB103" i="35"/>
  <c r="AP203" i="35"/>
  <c r="AH204" i="35"/>
  <c r="AX203" i="35"/>
  <c r="AY222" i="35"/>
  <c r="AI223" i="35"/>
  <c r="AQ222" i="35"/>
  <c r="AS103" i="35"/>
  <c r="AK104" i="35"/>
  <c r="BA103" i="35"/>
  <c r="AZ102" i="35"/>
  <c r="AJ103" i="35"/>
  <c r="AR102" i="35"/>
  <c r="AG103" i="35"/>
  <c r="AW102" i="35"/>
  <c r="AO102" i="35"/>
  <c r="AN103" i="35"/>
  <c r="AV103" i="35"/>
  <c r="AF104" i="35"/>
  <c r="AY103" i="35"/>
  <c r="AI104" i="35"/>
  <c r="AQ103" i="35"/>
  <c r="AG204" i="35"/>
  <c r="AO203" i="35"/>
  <c r="AW203" i="35"/>
  <c r="AR203" i="35"/>
  <c r="AZ203" i="35"/>
  <c r="AJ204" i="35"/>
  <c r="AH104" i="35"/>
  <c r="AX103" i="35"/>
  <c r="AP103" i="35"/>
  <c r="AS204" i="34"/>
  <c r="AK205" i="34"/>
  <c r="BA204" i="34"/>
  <c r="AX103" i="34"/>
  <c r="AH104" i="34"/>
  <c r="AP103" i="34"/>
  <c r="AZ103" i="34"/>
  <c r="AJ104" i="34"/>
  <c r="AR103" i="34"/>
  <c r="AK106" i="34"/>
  <c r="AS105" i="34"/>
  <c r="BA105" i="34"/>
  <c r="AW102" i="34"/>
  <c r="AG103" i="34"/>
  <c r="AO102" i="34"/>
  <c r="AY102" i="34"/>
  <c r="AQ102" i="34"/>
  <c r="AI103" i="34"/>
  <c r="AM104" i="34"/>
  <c r="BC103" i="34"/>
  <c r="AU103" i="34"/>
  <c r="AR204" i="34"/>
  <c r="AJ205" i="34"/>
  <c r="AZ204" i="34"/>
  <c r="AF205" i="34"/>
  <c r="AV204" i="34"/>
  <c r="AN204" i="34"/>
  <c r="AL104" i="34"/>
  <c r="BB103" i="34"/>
  <c r="AT103" i="34"/>
  <c r="AH237" i="34"/>
  <c r="AP236" i="34"/>
  <c r="AX236" i="34"/>
  <c r="AM206" i="34"/>
  <c r="AU205" i="34"/>
  <c r="BC205" i="34"/>
  <c r="AW219" i="34"/>
  <c r="AG220" i="34"/>
  <c r="AO219" i="34"/>
  <c r="AL205" i="34"/>
  <c r="BB204" i="34"/>
  <c r="AT204" i="34"/>
  <c r="AY204" i="34"/>
  <c r="AI205" i="34"/>
  <c r="AQ204" i="34"/>
  <c r="AN103" i="34"/>
  <c r="AV103" i="34"/>
  <c r="AF104" i="34"/>
  <c r="BB103" i="33"/>
  <c r="AL104" i="33"/>
  <c r="AT103" i="33"/>
  <c r="AF204" i="33"/>
  <c r="AV203" i="33"/>
  <c r="AN203" i="33"/>
  <c r="AH203" i="33"/>
  <c r="AP202" i="33"/>
  <c r="AX202" i="33"/>
  <c r="AG103" i="33"/>
  <c r="AO102" i="33"/>
  <c r="AW102" i="33"/>
  <c r="AT203" i="33"/>
  <c r="BB203" i="33"/>
  <c r="AL204" i="33"/>
  <c r="AQ202" i="33"/>
  <c r="AY202" i="33"/>
  <c r="AI203" i="33"/>
  <c r="AQ103" i="33"/>
  <c r="AI104" i="33"/>
  <c r="AY103" i="33"/>
  <c r="BC202" i="33"/>
  <c r="AU202" i="33"/>
  <c r="AM203" i="33"/>
  <c r="AS103" i="33"/>
  <c r="AK104" i="33"/>
  <c r="BA103" i="33"/>
  <c r="AN102" i="33"/>
  <c r="AF103" i="33"/>
  <c r="AV102" i="33"/>
  <c r="AG203" i="33"/>
  <c r="AO202" i="33"/>
  <c r="AW202" i="33"/>
  <c r="AR202" i="33"/>
  <c r="AZ202" i="33"/>
  <c r="AJ203" i="33"/>
  <c r="AP102" i="33"/>
  <c r="AH103" i="33"/>
  <c r="AX102" i="33"/>
  <c r="BC103" i="33"/>
  <c r="AM104" i="33"/>
  <c r="AU103" i="33"/>
  <c r="AS202" i="33"/>
  <c r="BA202" i="33"/>
  <c r="AK203" i="33"/>
  <c r="AZ102" i="33"/>
  <c r="AJ103" i="33"/>
  <c r="AR102" i="33"/>
  <c r="AU102" i="32"/>
  <c r="AM103" i="32"/>
  <c r="BC102" i="32"/>
  <c r="AQ103" i="32"/>
  <c r="AY103" i="32"/>
  <c r="AI104" i="32"/>
  <c r="AV103" i="32"/>
  <c r="AN103" i="32"/>
  <c r="AF104" i="32"/>
  <c r="AW103" i="32"/>
  <c r="AG104" i="32"/>
  <c r="AO103" i="32"/>
  <c r="AT202" i="32"/>
  <c r="AL203" i="32"/>
  <c r="BB202" i="32"/>
  <c r="AK103" i="32"/>
  <c r="AS102" i="32"/>
  <c r="BA102" i="32"/>
  <c r="AW202" i="32"/>
  <c r="AG203" i="32"/>
  <c r="AO202" i="32"/>
  <c r="AH203" i="32"/>
  <c r="AX202" i="32"/>
  <c r="AP202" i="32"/>
  <c r="AV202" i="32"/>
  <c r="AF203" i="32"/>
  <c r="AN202" i="32"/>
  <c r="AQ204" i="32"/>
  <c r="AI205" i="32"/>
  <c r="AY204" i="32"/>
  <c r="BA203" i="32"/>
  <c r="AK204" i="32"/>
  <c r="AS203" i="32"/>
  <c r="AX103" i="32"/>
  <c r="AH104" i="32"/>
  <c r="AP103" i="32"/>
  <c r="BC203" i="32"/>
  <c r="AM204" i="32"/>
  <c r="AU203" i="32"/>
  <c r="AL105" i="32"/>
  <c r="AT104" i="32"/>
  <c r="BB104" i="32"/>
  <c r="AJ104" i="32"/>
  <c r="AR103" i="32"/>
  <c r="AZ103" i="32"/>
  <c r="AZ203" i="32"/>
  <c r="AJ204" i="32"/>
  <c r="AR203" i="32"/>
  <c r="AJ105" i="31"/>
  <c r="AR104" i="31"/>
  <c r="AZ104" i="31"/>
  <c r="AW202" i="31"/>
  <c r="AO202" i="31"/>
  <c r="AG203" i="31"/>
  <c r="AZ203" i="31"/>
  <c r="AR203" i="31"/>
  <c r="AJ204" i="31"/>
  <c r="AQ203" i="31"/>
  <c r="AY203" i="31"/>
  <c r="AI204" i="31"/>
  <c r="AG104" i="31"/>
  <c r="AO103" i="31"/>
  <c r="AW103" i="31"/>
  <c r="BB104" i="31"/>
  <c r="AT104" i="31"/>
  <c r="AL105" i="31"/>
  <c r="AU104" i="31"/>
  <c r="BC104" i="31"/>
  <c r="AM105" i="31"/>
  <c r="AI105" i="31"/>
  <c r="AQ104" i="31"/>
  <c r="AY104" i="31"/>
  <c r="BC202" i="31"/>
  <c r="AM203" i="31"/>
  <c r="AU202" i="31"/>
  <c r="AV202" i="31"/>
  <c r="AN202" i="31"/>
  <c r="AF203" i="31"/>
  <c r="AK203" i="31"/>
  <c r="BA202" i="31"/>
  <c r="AS202" i="31"/>
  <c r="AH204" i="31"/>
  <c r="AP203" i="31"/>
  <c r="AX203" i="31"/>
  <c r="AT204" i="31"/>
  <c r="AL205" i="31"/>
  <c r="BB204" i="31"/>
  <c r="AI203" i="30"/>
  <c r="AQ202" i="30"/>
  <c r="AY202" i="30"/>
  <c r="AZ103" i="30"/>
  <c r="AJ104" i="30"/>
  <c r="AR103" i="30"/>
  <c r="AO102" i="30"/>
  <c r="AG103" i="30"/>
  <c r="AW102" i="30"/>
  <c r="AV204" i="30"/>
  <c r="AF205" i="30"/>
  <c r="AN204" i="30"/>
  <c r="AF103" i="30"/>
  <c r="AN102" i="30"/>
  <c r="AV102" i="30"/>
  <c r="AY103" i="30"/>
  <c r="AI104" i="30"/>
  <c r="AQ103" i="30"/>
  <c r="AK203" i="30"/>
  <c r="BA202" i="30"/>
  <c r="AS202" i="30"/>
  <c r="AJ203" i="30"/>
  <c r="AZ202" i="30"/>
  <c r="AR202" i="30"/>
  <c r="BC102" i="30"/>
  <c r="AM103" i="30"/>
  <c r="AU102" i="30"/>
  <c r="BB103" i="30"/>
  <c r="AL104" i="30"/>
  <c r="AT103" i="30"/>
  <c r="BA103" i="30"/>
  <c r="AK104" i="30"/>
  <c r="AS103" i="30"/>
  <c r="AP103" i="30"/>
  <c r="AH104" i="30"/>
  <c r="AX103" i="30"/>
  <c r="AU202" i="30"/>
  <c r="BC202" i="30"/>
  <c r="AM203" i="30"/>
  <c r="AW204" i="30"/>
  <c r="AO204" i="30"/>
  <c r="AG205" i="30"/>
  <c r="AX204" i="30"/>
  <c r="AH205" i="30"/>
  <c r="AP204" i="30"/>
  <c r="AL203" i="30"/>
  <c r="AT202" i="30"/>
  <c r="BB202" i="30"/>
  <c r="AG205" i="29"/>
  <c r="AO204" i="29"/>
  <c r="AW204" i="29"/>
  <c r="AQ202" i="29"/>
  <c r="AI203" i="29"/>
  <c r="AY202" i="29"/>
  <c r="AV102" i="29"/>
  <c r="AF103" i="29"/>
  <c r="AN102" i="29"/>
  <c r="BA102" i="29"/>
  <c r="AK103" i="29"/>
  <c r="AS102" i="29"/>
  <c r="AM104" i="29"/>
  <c r="AU103" i="29"/>
  <c r="BC103" i="29"/>
  <c r="BC221" i="29"/>
  <c r="AM222" i="29"/>
  <c r="AU221" i="29"/>
  <c r="AZ202" i="29"/>
  <c r="AR202" i="29"/>
  <c r="AJ203" i="29"/>
  <c r="AS203" i="29"/>
  <c r="BA203" i="29"/>
  <c r="AK204" i="29"/>
  <c r="AP203" i="29"/>
  <c r="AH204" i="29"/>
  <c r="AX203" i="29"/>
  <c r="AR102" i="29"/>
  <c r="AZ102" i="29"/>
  <c r="AJ103" i="29"/>
  <c r="AT102" i="29"/>
  <c r="BB102" i="29"/>
  <c r="AL103" i="29"/>
  <c r="AH103" i="29"/>
  <c r="AP102" i="29"/>
  <c r="AX102" i="29"/>
  <c r="AI103" i="29"/>
  <c r="AQ102" i="29"/>
  <c r="AY102" i="29"/>
  <c r="AO102" i="29"/>
  <c r="AG103" i="29"/>
  <c r="AW102" i="29"/>
  <c r="AN202" i="29"/>
  <c r="AV202" i="29"/>
  <c r="AF203" i="29"/>
  <c r="BB202" i="29"/>
  <c r="AT202" i="29"/>
  <c r="AL203" i="29"/>
  <c r="AW102" i="28"/>
  <c r="AG103" i="28"/>
  <c r="AO102" i="28"/>
  <c r="AJ104" i="28"/>
  <c r="AZ103" i="28"/>
  <c r="AR103" i="28"/>
  <c r="AN203" i="28"/>
  <c r="AF204" i="28"/>
  <c r="AV203" i="28"/>
  <c r="BC205" i="28"/>
  <c r="AU205" i="28"/>
  <c r="AL105" i="28"/>
  <c r="AT104" i="28"/>
  <c r="BB104" i="28"/>
  <c r="AY204" i="28"/>
  <c r="AQ204" i="28"/>
  <c r="AI205" i="28"/>
  <c r="AZ205" i="28"/>
  <c r="AR205" i="28"/>
  <c r="AO202" i="28"/>
  <c r="AW202" i="28"/>
  <c r="AG203" i="28"/>
  <c r="AY103" i="28"/>
  <c r="AI104" i="28"/>
  <c r="AQ103" i="28"/>
  <c r="BA202" i="28"/>
  <c r="AK203" i="28"/>
  <c r="AS202" i="28"/>
  <c r="AX202" i="28"/>
  <c r="AP202" i="28"/>
  <c r="AH203" i="28"/>
  <c r="AX103" i="28"/>
  <c r="AH104" i="28"/>
  <c r="AP103" i="28"/>
  <c r="AL203" i="28"/>
  <c r="BB202" i="28"/>
  <c r="AT202" i="28"/>
  <c r="AX86" i="16"/>
  <c r="AH87" i="16"/>
  <c r="AP86" i="16"/>
  <c r="AU86" i="16"/>
  <c r="BC86" i="16"/>
  <c r="AM87" i="16"/>
  <c r="AW86" i="16"/>
  <c r="AO86" i="16"/>
  <c r="AG87" i="16"/>
  <c r="AI88" i="16"/>
  <c r="AQ87" i="16"/>
  <c r="AY87" i="16"/>
  <c r="AV86" i="16"/>
  <c r="AN86" i="16"/>
  <c r="AF87" i="16"/>
  <c r="AT86" i="16"/>
  <c r="AL87" i="16"/>
  <c r="BB86" i="16"/>
  <c r="AJ88" i="16"/>
  <c r="AZ87" i="16"/>
  <c r="AR87" i="16"/>
  <c r="AS86" i="16"/>
  <c r="BA86" i="16"/>
  <c r="AK87" i="16"/>
  <c r="V72" i="15"/>
  <c r="AD72" i="15" s="1"/>
  <c r="R72" i="15"/>
  <c r="Z72" i="15" s="1"/>
  <c r="U71" i="15"/>
  <c r="AC71" i="15" s="1"/>
  <c r="W72" i="15"/>
  <c r="AE72" i="15" s="1"/>
  <c r="Y72" i="15"/>
  <c r="AG72" i="15" s="1"/>
  <c r="S71" i="15"/>
  <c r="AA71" i="15" s="1"/>
  <c r="T72" i="15"/>
  <c r="AB72" i="15" s="1"/>
  <c r="X72" i="15"/>
  <c r="AF72" i="15" s="1"/>
  <c r="AV103" i="31" l="1"/>
  <c r="AF104" i="31"/>
  <c r="AN103" i="31"/>
  <c r="AF104" i="28"/>
  <c r="AN103" i="28"/>
  <c r="AV103" i="28"/>
  <c r="AD104" i="37"/>
  <c r="V105" i="37"/>
  <c r="U104" i="37"/>
  <c r="AC103" i="37"/>
  <c r="AF103" i="37"/>
  <c r="X104" i="37"/>
  <c r="AG102" i="37"/>
  <c r="Y103" i="37"/>
  <c r="AB102" i="37"/>
  <c r="T103" i="37"/>
  <c r="AE102" i="37"/>
  <c r="W103" i="37"/>
  <c r="AA103" i="37"/>
  <c r="S104" i="37"/>
  <c r="Z101" i="37"/>
  <c r="R102" i="37"/>
  <c r="BC104" i="36"/>
  <c r="AM105" i="36"/>
  <c r="AU104" i="36"/>
  <c r="AX203" i="36"/>
  <c r="AH204" i="36"/>
  <c r="AP203" i="36"/>
  <c r="AR209" i="36"/>
  <c r="AJ210" i="36"/>
  <c r="AZ209" i="36"/>
  <c r="AQ104" i="36"/>
  <c r="AI105" i="36"/>
  <c r="AY104" i="36"/>
  <c r="AL204" i="36"/>
  <c r="AT203" i="36"/>
  <c r="BB203" i="36"/>
  <c r="BC204" i="36"/>
  <c r="AM205" i="36"/>
  <c r="AU204" i="36"/>
  <c r="AQ204" i="36"/>
  <c r="AY204" i="36"/>
  <c r="AI205" i="36"/>
  <c r="AJ105" i="36"/>
  <c r="AR104" i="36"/>
  <c r="AZ104" i="36"/>
  <c r="AV103" i="36"/>
  <c r="AN103" i="36"/>
  <c r="AF104" i="36"/>
  <c r="AK105" i="36"/>
  <c r="BA104" i="36"/>
  <c r="AS104" i="36"/>
  <c r="AF204" i="36"/>
  <c r="AN203" i="36"/>
  <c r="AV203" i="36"/>
  <c r="AW203" i="36"/>
  <c r="AO203" i="36"/>
  <c r="AG204" i="36"/>
  <c r="BB103" i="36"/>
  <c r="AT103" i="36"/>
  <c r="AL104" i="36"/>
  <c r="AW103" i="36"/>
  <c r="AO103" i="36"/>
  <c r="AG104" i="36"/>
  <c r="AP103" i="36"/>
  <c r="AX103" i="36"/>
  <c r="AH104" i="36"/>
  <c r="AK204" i="36"/>
  <c r="BA203" i="36"/>
  <c r="AS203" i="36"/>
  <c r="AN104" i="35"/>
  <c r="AV104" i="35"/>
  <c r="AF105" i="35"/>
  <c r="AH105" i="35"/>
  <c r="AX104" i="35"/>
  <c r="AP104" i="35"/>
  <c r="AJ205" i="35"/>
  <c r="AR204" i="35"/>
  <c r="AZ204" i="35"/>
  <c r="AP204" i="35"/>
  <c r="AX204" i="35"/>
  <c r="AH205" i="35"/>
  <c r="AU205" i="35"/>
  <c r="AM206" i="35"/>
  <c r="BC205" i="35"/>
  <c r="AZ103" i="35"/>
  <c r="AJ104" i="35"/>
  <c r="AR103" i="35"/>
  <c r="AT104" i="35"/>
  <c r="AL105" i="35"/>
  <c r="BB104" i="35"/>
  <c r="AN204" i="35"/>
  <c r="AV204" i="35"/>
  <c r="AF205" i="35"/>
  <c r="AG205" i="35"/>
  <c r="AO204" i="35"/>
  <c r="AW204" i="35"/>
  <c r="BA204" i="35"/>
  <c r="AS204" i="35"/>
  <c r="AK205" i="35"/>
  <c r="BB204" i="35"/>
  <c r="AT204" i="35"/>
  <c r="AL205" i="35"/>
  <c r="AY223" i="35"/>
  <c r="AI224" i="35"/>
  <c r="AQ223" i="35"/>
  <c r="AG104" i="35"/>
  <c r="AW103" i="35"/>
  <c r="AO103" i="35"/>
  <c r="AS104" i="35"/>
  <c r="AK105" i="35"/>
  <c r="BA104" i="35"/>
  <c r="AY104" i="35"/>
  <c r="AI105" i="35"/>
  <c r="AQ104" i="35"/>
  <c r="AM104" i="35"/>
  <c r="BC103" i="35"/>
  <c r="AU103" i="35"/>
  <c r="AW220" i="34"/>
  <c r="AG221" i="34"/>
  <c r="AO220" i="34"/>
  <c r="AN104" i="34"/>
  <c r="AV104" i="34"/>
  <c r="AF105" i="34"/>
  <c r="AU206" i="34"/>
  <c r="AM207" i="34"/>
  <c r="BC206" i="34"/>
  <c r="AK107" i="34"/>
  <c r="AS106" i="34"/>
  <c r="BA106" i="34"/>
  <c r="AY205" i="34"/>
  <c r="AI206" i="34"/>
  <c r="AQ205" i="34"/>
  <c r="AZ104" i="34"/>
  <c r="AJ105" i="34"/>
  <c r="AR104" i="34"/>
  <c r="AW103" i="34"/>
  <c r="AG104" i="34"/>
  <c r="AO103" i="34"/>
  <c r="AR205" i="34"/>
  <c r="AJ206" i="34"/>
  <c r="AZ205" i="34"/>
  <c r="AH238" i="34"/>
  <c r="AX237" i="34"/>
  <c r="AP237" i="34"/>
  <c r="AM105" i="34"/>
  <c r="BC104" i="34"/>
  <c r="AU104" i="34"/>
  <c r="AL206" i="34"/>
  <c r="BB205" i="34"/>
  <c r="AT205" i="34"/>
  <c r="AL105" i="34"/>
  <c r="BB104" i="34"/>
  <c r="AT104" i="34"/>
  <c r="AY103" i="34"/>
  <c r="AQ103" i="34"/>
  <c r="AI104" i="34"/>
  <c r="AX104" i="34"/>
  <c r="AH105" i="34"/>
  <c r="AP104" i="34"/>
  <c r="AS205" i="34"/>
  <c r="AK206" i="34"/>
  <c r="BA205" i="34"/>
  <c r="AF206" i="34"/>
  <c r="AV205" i="34"/>
  <c r="AN205" i="34"/>
  <c r="AR203" i="33"/>
  <c r="AZ203" i="33"/>
  <c r="AJ204" i="33"/>
  <c r="AG104" i="33"/>
  <c r="AW103" i="33"/>
  <c r="AO103" i="33"/>
  <c r="AQ104" i="33"/>
  <c r="AI105" i="33"/>
  <c r="AY104" i="33"/>
  <c r="BC203" i="33"/>
  <c r="AU203" i="33"/>
  <c r="AM204" i="33"/>
  <c r="AS203" i="33"/>
  <c r="BA203" i="33"/>
  <c r="AK204" i="33"/>
  <c r="AQ203" i="33"/>
  <c r="AY203" i="33"/>
  <c r="AI204" i="33"/>
  <c r="BC104" i="33"/>
  <c r="AM105" i="33"/>
  <c r="AU104" i="33"/>
  <c r="AV103" i="33"/>
  <c r="AN103" i="33"/>
  <c r="AF104" i="33"/>
  <c r="AH204" i="33"/>
  <c r="AP203" i="33"/>
  <c r="AX203" i="33"/>
  <c r="AF205" i="33"/>
  <c r="AV204" i="33"/>
  <c r="AN204" i="33"/>
  <c r="AT204" i="33"/>
  <c r="BB204" i="33"/>
  <c r="AL205" i="33"/>
  <c r="AJ104" i="33"/>
  <c r="AR103" i="33"/>
  <c r="AZ103" i="33"/>
  <c r="AG204" i="33"/>
  <c r="AO203" i="33"/>
  <c r="AW203" i="33"/>
  <c r="AP103" i="33"/>
  <c r="AX103" i="33"/>
  <c r="AH104" i="33"/>
  <c r="AS104" i="33"/>
  <c r="BA104" i="33"/>
  <c r="AK105" i="33"/>
  <c r="BB104" i="33"/>
  <c r="AL105" i="33"/>
  <c r="AT104" i="33"/>
  <c r="AX104" i="32"/>
  <c r="AH105" i="32"/>
  <c r="AP104" i="32"/>
  <c r="AK205" i="32"/>
  <c r="AS204" i="32"/>
  <c r="BA204" i="32"/>
  <c r="AJ205" i="32"/>
  <c r="AR204" i="32"/>
  <c r="AZ204" i="32"/>
  <c r="AQ104" i="32"/>
  <c r="AY104" i="32"/>
  <c r="AI105" i="32"/>
  <c r="AW104" i="32"/>
  <c r="AG105" i="32"/>
  <c r="AO104" i="32"/>
  <c r="AO203" i="32"/>
  <c r="AW203" i="32"/>
  <c r="AG204" i="32"/>
  <c r="AJ105" i="32"/>
  <c r="AR104" i="32"/>
  <c r="AZ104" i="32"/>
  <c r="AQ205" i="32"/>
  <c r="AY205" i="32"/>
  <c r="AI206" i="32"/>
  <c r="AK104" i="32"/>
  <c r="AS103" i="32"/>
  <c r="BA103" i="32"/>
  <c r="AL106" i="32"/>
  <c r="AT105" i="32"/>
  <c r="BB105" i="32"/>
  <c r="BC204" i="32"/>
  <c r="AU204" i="32"/>
  <c r="AM205" i="32"/>
  <c r="AF204" i="32"/>
  <c r="AN203" i="32"/>
  <c r="AV203" i="32"/>
  <c r="AT203" i="32"/>
  <c r="BB203" i="32"/>
  <c r="AL204" i="32"/>
  <c r="BC103" i="32"/>
  <c r="AU103" i="32"/>
  <c r="AM104" i="32"/>
  <c r="AH204" i="32"/>
  <c r="AX203" i="32"/>
  <c r="AP203" i="32"/>
  <c r="AV104" i="32"/>
  <c r="AN104" i="32"/>
  <c r="AF105" i="32"/>
  <c r="AM106" i="31"/>
  <c r="AU105" i="31"/>
  <c r="BC105" i="31"/>
  <c r="AJ205" i="31"/>
  <c r="AR204" i="31"/>
  <c r="AZ204" i="31"/>
  <c r="AT205" i="31"/>
  <c r="AL206" i="31"/>
  <c r="BB205" i="31"/>
  <c r="AF204" i="31"/>
  <c r="AN203" i="31"/>
  <c r="AV203" i="31"/>
  <c r="BB105" i="31"/>
  <c r="AL106" i="31"/>
  <c r="AT105" i="31"/>
  <c r="AO203" i="31"/>
  <c r="AG204" i="31"/>
  <c r="AW203" i="31"/>
  <c r="BC203" i="31"/>
  <c r="AM204" i="31"/>
  <c r="AU203" i="31"/>
  <c r="BA203" i="31"/>
  <c r="AS203" i="31"/>
  <c r="AK204" i="31"/>
  <c r="AG105" i="31"/>
  <c r="AO104" i="31"/>
  <c r="AW104" i="31"/>
  <c r="AJ106" i="31"/>
  <c r="AR105" i="31"/>
  <c r="AZ105" i="31"/>
  <c r="AQ204" i="31"/>
  <c r="AI205" i="31"/>
  <c r="AY204" i="31"/>
  <c r="AH205" i="31"/>
  <c r="AP204" i="31"/>
  <c r="AX204" i="31"/>
  <c r="AY105" i="31"/>
  <c r="AI106" i="31"/>
  <c r="AQ105" i="31"/>
  <c r="AV205" i="30"/>
  <c r="AF206" i="30"/>
  <c r="AN205" i="30"/>
  <c r="AJ204" i="30"/>
  <c r="AR203" i="30"/>
  <c r="AZ203" i="30"/>
  <c r="AP104" i="30"/>
  <c r="AH105" i="30"/>
  <c r="AX104" i="30"/>
  <c r="AX205" i="30"/>
  <c r="AH206" i="30"/>
  <c r="AP205" i="30"/>
  <c r="BB104" i="30"/>
  <c r="AL105" i="30"/>
  <c r="AT104" i="30"/>
  <c r="AY104" i="30"/>
  <c r="AQ104" i="30"/>
  <c r="AI105" i="30"/>
  <c r="AZ104" i="30"/>
  <c r="AJ105" i="30"/>
  <c r="AR104" i="30"/>
  <c r="AO103" i="30"/>
  <c r="AG104" i="30"/>
  <c r="AW103" i="30"/>
  <c r="AU203" i="30"/>
  <c r="BC203" i="30"/>
  <c r="AM204" i="30"/>
  <c r="AL204" i="30"/>
  <c r="AT203" i="30"/>
  <c r="BB203" i="30"/>
  <c r="BA104" i="30"/>
  <c r="AK105" i="30"/>
  <c r="AS104" i="30"/>
  <c r="AK204" i="30"/>
  <c r="BA203" i="30"/>
  <c r="AS203" i="30"/>
  <c r="AW205" i="30"/>
  <c r="AO205" i="30"/>
  <c r="AG206" i="30"/>
  <c r="AM104" i="30"/>
  <c r="AU103" i="30"/>
  <c r="BC103" i="30"/>
  <c r="AV103" i="30"/>
  <c r="AF104" i="30"/>
  <c r="AN103" i="30"/>
  <c r="AI204" i="30"/>
  <c r="AQ203" i="30"/>
  <c r="AY203" i="30"/>
  <c r="BA103" i="29"/>
  <c r="AK104" i="29"/>
  <c r="AS103" i="29"/>
  <c r="AS204" i="29"/>
  <c r="BA204" i="29"/>
  <c r="AK205" i="29"/>
  <c r="AZ203" i="29"/>
  <c r="AR203" i="29"/>
  <c r="AJ204" i="29"/>
  <c r="BB203" i="29"/>
  <c r="AT203" i="29"/>
  <c r="AL204" i="29"/>
  <c r="AJ104" i="29"/>
  <c r="AR103" i="29"/>
  <c r="AZ103" i="29"/>
  <c r="AX103" i="29"/>
  <c r="AH104" i="29"/>
  <c r="AP103" i="29"/>
  <c r="AN203" i="29"/>
  <c r="AF204" i="29"/>
  <c r="AV203" i="29"/>
  <c r="AU222" i="29"/>
  <c r="BC222" i="29"/>
  <c r="AM223" i="29"/>
  <c r="AQ203" i="29"/>
  <c r="AI204" i="29"/>
  <c r="AY203" i="29"/>
  <c r="AO103" i="29"/>
  <c r="AG104" i="29"/>
  <c r="AW103" i="29"/>
  <c r="AT103" i="29"/>
  <c r="BB103" i="29"/>
  <c r="AL104" i="29"/>
  <c r="AV103" i="29"/>
  <c r="AF104" i="29"/>
  <c r="AN103" i="29"/>
  <c r="AP204" i="29"/>
  <c r="AH205" i="29"/>
  <c r="AX204" i="29"/>
  <c r="AI104" i="29"/>
  <c r="AQ103" i="29"/>
  <c r="AY103" i="29"/>
  <c r="AM105" i="29"/>
  <c r="AU104" i="29"/>
  <c r="BC104" i="29"/>
  <c r="AG206" i="29"/>
  <c r="AO205" i="29"/>
  <c r="AW205" i="29"/>
  <c r="AZ206" i="28"/>
  <c r="AR206" i="28"/>
  <c r="AJ207" i="28"/>
  <c r="BA203" i="28"/>
  <c r="AS203" i="28"/>
  <c r="AK204" i="28"/>
  <c r="AJ105" i="28"/>
  <c r="AR104" i="28"/>
  <c r="AZ104" i="28"/>
  <c r="AO203" i="28"/>
  <c r="AG204" i="28"/>
  <c r="AW203" i="28"/>
  <c r="AX203" i="28"/>
  <c r="AP203" i="28"/>
  <c r="AH204" i="28"/>
  <c r="AX104" i="28"/>
  <c r="AH105" i="28"/>
  <c r="AP104" i="28"/>
  <c r="AY104" i="28"/>
  <c r="AI105" i="28"/>
  <c r="AQ104" i="28"/>
  <c r="AW103" i="28"/>
  <c r="AG104" i="28"/>
  <c r="AO103" i="28"/>
  <c r="AM207" i="28"/>
  <c r="BC206" i="28"/>
  <c r="AU206" i="28"/>
  <c r="AN204" i="28"/>
  <c r="AF205" i="28"/>
  <c r="AV204" i="28"/>
  <c r="AY205" i="28"/>
  <c r="AQ205" i="28"/>
  <c r="BB203" i="28"/>
  <c r="AL204" i="28"/>
  <c r="AT203" i="28"/>
  <c r="AL106" i="28"/>
  <c r="AT105" i="28"/>
  <c r="BB105" i="28"/>
  <c r="AK88" i="16"/>
  <c r="BA87" i="16"/>
  <c r="AS87" i="16"/>
  <c r="AW87" i="16"/>
  <c r="AO87" i="16"/>
  <c r="AG88" i="16"/>
  <c r="AU87" i="16"/>
  <c r="BC87" i="16"/>
  <c r="AM88" i="16"/>
  <c r="AH88" i="16"/>
  <c r="AP87" i="16"/>
  <c r="AX87" i="16"/>
  <c r="AI89" i="16"/>
  <c r="AQ88" i="16"/>
  <c r="AY88" i="16"/>
  <c r="AJ89" i="16"/>
  <c r="AR88" i="16"/>
  <c r="AZ88" i="16"/>
  <c r="AT87" i="16"/>
  <c r="AL88" i="16"/>
  <c r="BB87" i="16"/>
  <c r="AV87" i="16"/>
  <c r="AN87" i="16"/>
  <c r="AF88" i="16"/>
  <c r="X73" i="15"/>
  <c r="AF73" i="15" s="1"/>
  <c r="W73" i="15"/>
  <c r="AE73" i="15" s="1"/>
  <c r="T73" i="15"/>
  <c r="AB73" i="15" s="1"/>
  <c r="U72" i="15"/>
  <c r="AC72" i="15" s="1"/>
  <c r="S72" i="15"/>
  <c r="AA72" i="15" s="1"/>
  <c r="R73" i="15"/>
  <c r="Z73" i="15" s="1"/>
  <c r="Y73" i="15"/>
  <c r="AG73" i="15" s="1"/>
  <c r="V73" i="15"/>
  <c r="AD73" i="15" s="1"/>
  <c r="AF105" i="28" l="1"/>
  <c r="AV104" i="28"/>
  <c r="AN104" i="28"/>
  <c r="AV104" i="31"/>
  <c r="AF105" i="31"/>
  <c r="AN104" i="31"/>
  <c r="AB103" i="37"/>
  <c r="T104" i="37"/>
  <c r="Y104" i="37"/>
  <c r="AG103" i="37"/>
  <c r="AF104" i="37"/>
  <c r="X105" i="37"/>
  <c r="Z102" i="37"/>
  <c r="R103" i="37"/>
  <c r="W104" i="37"/>
  <c r="AE103" i="37"/>
  <c r="AC104" i="37"/>
  <c r="U105" i="37"/>
  <c r="S105" i="37"/>
  <c r="AA104" i="37"/>
  <c r="AD105" i="37"/>
  <c r="V106" i="37"/>
  <c r="AJ106" i="36"/>
  <c r="AZ105" i="36"/>
  <c r="AR105" i="36"/>
  <c r="AP104" i="36"/>
  <c r="AH105" i="36"/>
  <c r="AX104" i="36"/>
  <c r="AQ205" i="36"/>
  <c r="AY205" i="36"/>
  <c r="AI206" i="36"/>
  <c r="AR210" i="36"/>
  <c r="AJ211" i="36"/>
  <c r="AZ210" i="36"/>
  <c r="AW104" i="36"/>
  <c r="AO104" i="36"/>
  <c r="AG105" i="36"/>
  <c r="AF205" i="36"/>
  <c r="AN204" i="36"/>
  <c r="AV204" i="36"/>
  <c r="BC205" i="36"/>
  <c r="AM206" i="36"/>
  <c r="AU205" i="36"/>
  <c r="AX204" i="36"/>
  <c r="AH205" i="36"/>
  <c r="AP204" i="36"/>
  <c r="AW204" i="36"/>
  <c r="AO204" i="36"/>
  <c r="AG205" i="36"/>
  <c r="AQ105" i="36"/>
  <c r="AY105" i="36"/>
  <c r="AI106" i="36"/>
  <c r="AK106" i="36"/>
  <c r="BA105" i="36"/>
  <c r="AS105" i="36"/>
  <c r="AK205" i="36"/>
  <c r="BA204" i="36"/>
  <c r="AS204" i="36"/>
  <c r="AV104" i="36"/>
  <c r="AN104" i="36"/>
  <c r="AF105" i="36"/>
  <c r="BC105" i="36"/>
  <c r="AU105" i="36"/>
  <c r="AM106" i="36"/>
  <c r="BB104" i="36"/>
  <c r="AL105" i="36"/>
  <c r="AT104" i="36"/>
  <c r="AL205" i="36"/>
  <c r="AT204" i="36"/>
  <c r="BB204" i="36"/>
  <c r="AY224" i="35"/>
  <c r="AI225" i="35"/>
  <c r="AQ224" i="35"/>
  <c r="AM105" i="35"/>
  <c r="BC104" i="35"/>
  <c r="AU104" i="35"/>
  <c r="BB205" i="35"/>
  <c r="AL206" i="35"/>
  <c r="AT205" i="35"/>
  <c r="AI106" i="35"/>
  <c r="AY105" i="35"/>
  <c r="AQ105" i="35"/>
  <c r="AL106" i="35"/>
  <c r="AT105" i="35"/>
  <c r="BB105" i="35"/>
  <c r="AK106" i="35"/>
  <c r="AS105" i="35"/>
  <c r="BA105" i="35"/>
  <c r="AZ104" i="35"/>
  <c r="AJ105" i="35"/>
  <c r="AR104" i="35"/>
  <c r="AZ205" i="35"/>
  <c r="AJ206" i="35"/>
  <c r="AR205" i="35"/>
  <c r="AX105" i="35"/>
  <c r="AP105" i="35"/>
  <c r="AH106" i="35"/>
  <c r="AK206" i="35"/>
  <c r="BA205" i="35"/>
  <c r="AS205" i="35"/>
  <c r="AV105" i="35"/>
  <c r="AN105" i="35"/>
  <c r="AF106" i="35"/>
  <c r="AF206" i="35"/>
  <c r="AV205" i="35"/>
  <c r="AN205" i="35"/>
  <c r="BC206" i="35"/>
  <c r="AM207" i="35"/>
  <c r="AU206" i="35"/>
  <c r="AP205" i="35"/>
  <c r="AX205" i="35"/>
  <c r="AH206" i="35"/>
  <c r="AG105" i="35"/>
  <c r="AW104" i="35"/>
  <c r="AO104" i="35"/>
  <c r="AW205" i="35"/>
  <c r="AO205" i="35"/>
  <c r="AG206" i="35"/>
  <c r="AS107" i="34"/>
  <c r="BA107" i="34"/>
  <c r="BA206" i="34"/>
  <c r="AK207" i="34"/>
  <c r="AS206" i="34"/>
  <c r="AW104" i="34"/>
  <c r="AG105" i="34"/>
  <c r="AO104" i="34"/>
  <c r="BC207" i="34"/>
  <c r="AM208" i="34"/>
  <c r="AU207" i="34"/>
  <c r="AF207" i="34"/>
  <c r="AN206" i="34"/>
  <c r="AV206" i="34"/>
  <c r="AT206" i="34"/>
  <c r="AL207" i="34"/>
  <c r="BB206" i="34"/>
  <c r="AN105" i="34"/>
  <c r="AV105" i="34"/>
  <c r="AF106" i="34"/>
  <c r="AX105" i="34"/>
  <c r="AP105" i="34"/>
  <c r="AH106" i="34"/>
  <c r="AZ105" i="34"/>
  <c r="AJ106" i="34"/>
  <c r="AR105" i="34"/>
  <c r="AM106" i="34"/>
  <c r="BC105" i="34"/>
  <c r="AU105" i="34"/>
  <c r="AR206" i="34"/>
  <c r="AJ207" i="34"/>
  <c r="AZ206" i="34"/>
  <c r="AL106" i="34"/>
  <c r="BB105" i="34"/>
  <c r="AT105" i="34"/>
  <c r="AY104" i="34"/>
  <c r="AQ104" i="34"/>
  <c r="AI105" i="34"/>
  <c r="AI207" i="34"/>
  <c r="AY206" i="34"/>
  <c r="AQ206" i="34"/>
  <c r="AG222" i="34"/>
  <c r="AO221" i="34"/>
  <c r="AW221" i="34"/>
  <c r="AH239" i="34"/>
  <c r="AX238" i="34"/>
  <c r="AP238" i="34"/>
  <c r="AN104" i="33"/>
  <c r="AF105" i="33"/>
  <c r="AV104" i="33"/>
  <c r="BC105" i="33"/>
  <c r="AM106" i="33"/>
  <c r="AU105" i="33"/>
  <c r="AQ105" i="33"/>
  <c r="AI106" i="33"/>
  <c r="AY105" i="33"/>
  <c r="AT205" i="33"/>
  <c r="BB205" i="33"/>
  <c r="AL206" i="33"/>
  <c r="BC204" i="33"/>
  <c r="AU204" i="33"/>
  <c r="AM205" i="33"/>
  <c r="AP104" i="33"/>
  <c r="AH105" i="33"/>
  <c r="AX104" i="33"/>
  <c r="AF206" i="33"/>
  <c r="AV205" i="33"/>
  <c r="AN205" i="33"/>
  <c r="AG105" i="33"/>
  <c r="AO104" i="33"/>
  <c r="AW104" i="33"/>
  <c r="BB105" i="33"/>
  <c r="AL106" i="33"/>
  <c r="AT105" i="33"/>
  <c r="AZ104" i="33"/>
  <c r="AJ105" i="33"/>
  <c r="AR104" i="33"/>
  <c r="AS204" i="33"/>
  <c r="BA204" i="33"/>
  <c r="AK205" i="33"/>
  <c r="AR204" i="33"/>
  <c r="AZ204" i="33"/>
  <c r="AJ205" i="33"/>
  <c r="AS105" i="33"/>
  <c r="AK106" i="33"/>
  <c r="BA105" i="33"/>
  <c r="AQ204" i="33"/>
  <c r="AY204" i="33"/>
  <c r="AI205" i="33"/>
  <c r="AG205" i="33"/>
  <c r="AO204" i="33"/>
  <c r="AW204" i="33"/>
  <c r="AH205" i="33"/>
  <c r="AP204" i="33"/>
  <c r="AX204" i="33"/>
  <c r="AV105" i="32"/>
  <c r="AN105" i="32"/>
  <c r="AF106" i="32"/>
  <c r="AQ206" i="32"/>
  <c r="AY206" i="32"/>
  <c r="AI207" i="32"/>
  <c r="AQ105" i="32"/>
  <c r="AY105" i="32"/>
  <c r="AI106" i="32"/>
  <c r="AH205" i="32"/>
  <c r="AP204" i="32"/>
  <c r="AX204" i="32"/>
  <c r="AF205" i="32"/>
  <c r="AN204" i="32"/>
  <c r="AV204" i="32"/>
  <c r="BC205" i="32"/>
  <c r="AM206" i="32"/>
  <c r="AU205" i="32"/>
  <c r="AJ206" i="32"/>
  <c r="AR205" i="32"/>
  <c r="AZ205" i="32"/>
  <c r="AL107" i="32"/>
  <c r="AT106" i="32"/>
  <c r="BB106" i="32"/>
  <c r="AK206" i="32"/>
  <c r="AS205" i="32"/>
  <c r="BA205" i="32"/>
  <c r="AG205" i="32"/>
  <c r="AO204" i="32"/>
  <c r="AW204" i="32"/>
  <c r="AT204" i="32"/>
  <c r="BB204" i="32"/>
  <c r="AL205" i="32"/>
  <c r="AJ106" i="32"/>
  <c r="AR105" i="32"/>
  <c r="AZ105" i="32"/>
  <c r="BC104" i="32"/>
  <c r="AU104" i="32"/>
  <c r="AM105" i="32"/>
  <c r="AW105" i="32"/>
  <c r="AG106" i="32"/>
  <c r="AO105" i="32"/>
  <c r="AX105" i="32"/>
  <c r="AH106" i="32"/>
  <c r="AP105" i="32"/>
  <c r="AK105" i="32"/>
  <c r="AS104" i="32"/>
  <c r="BA104" i="32"/>
  <c r="AK205" i="31"/>
  <c r="AS204" i="31"/>
  <c r="BA204" i="31"/>
  <c r="BC204" i="31"/>
  <c r="AU204" i="31"/>
  <c r="AM205" i="31"/>
  <c r="AT206" i="31"/>
  <c r="BB206" i="31"/>
  <c r="AL207" i="31"/>
  <c r="AF205" i="31"/>
  <c r="AV204" i="31"/>
  <c r="AN204" i="31"/>
  <c r="AG205" i="31"/>
  <c r="AO204" i="31"/>
  <c r="AW204" i="31"/>
  <c r="AZ106" i="31"/>
  <c r="AJ107" i="31"/>
  <c r="AR106" i="31"/>
  <c r="AR205" i="31"/>
  <c r="AJ206" i="31"/>
  <c r="AZ205" i="31"/>
  <c r="AQ205" i="31"/>
  <c r="AY205" i="31"/>
  <c r="AI206" i="31"/>
  <c r="AH206" i="31"/>
  <c r="AX205" i="31"/>
  <c r="AP205" i="31"/>
  <c r="AQ106" i="31"/>
  <c r="AY106" i="31"/>
  <c r="AI107" i="31"/>
  <c r="BB106" i="31"/>
  <c r="AL107" i="31"/>
  <c r="AT106" i="31"/>
  <c r="AO105" i="31"/>
  <c r="AW105" i="31"/>
  <c r="AG106" i="31"/>
  <c r="BC106" i="31"/>
  <c r="AM107" i="31"/>
  <c r="AU106" i="31"/>
  <c r="AO104" i="30"/>
  <c r="AG105" i="30"/>
  <c r="AW104" i="30"/>
  <c r="AX206" i="30"/>
  <c r="AH207" i="30"/>
  <c r="AP206" i="30"/>
  <c r="AI205" i="30"/>
  <c r="AQ204" i="30"/>
  <c r="AY204" i="30"/>
  <c r="BA105" i="30"/>
  <c r="AS105" i="30"/>
  <c r="AK106" i="30"/>
  <c r="AQ105" i="30"/>
  <c r="AI106" i="30"/>
  <c r="AY105" i="30"/>
  <c r="AJ205" i="30"/>
  <c r="AZ204" i="30"/>
  <c r="AR204" i="30"/>
  <c r="AN104" i="30"/>
  <c r="AF105" i="30"/>
  <c r="AV104" i="30"/>
  <c r="AP105" i="30"/>
  <c r="AH106" i="30"/>
  <c r="AX105" i="30"/>
  <c r="AU204" i="30"/>
  <c r="BC204" i="30"/>
  <c r="AM205" i="30"/>
  <c r="BB105" i="30"/>
  <c r="AL106" i="30"/>
  <c r="AT105" i="30"/>
  <c r="AV206" i="30"/>
  <c r="AN206" i="30"/>
  <c r="AF207" i="30"/>
  <c r="AK205" i="30"/>
  <c r="BA204" i="30"/>
  <c r="AS204" i="30"/>
  <c r="AZ105" i="30"/>
  <c r="AJ106" i="30"/>
  <c r="AR105" i="30"/>
  <c r="BC104" i="30"/>
  <c r="AU104" i="30"/>
  <c r="AM105" i="30"/>
  <c r="AL205" i="30"/>
  <c r="AT204" i="30"/>
  <c r="BB204" i="30"/>
  <c r="AW206" i="30"/>
  <c r="AO206" i="30"/>
  <c r="AG207" i="30"/>
  <c r="AS205" i="29"/>
  <c r="BA205" i="29"/>
  <c r="AK206" i="29"/>
  <c r="AZ204" i="29"/>
  <c r="AR204" i="29"/>
  <c r="AJ205" i="29"/>
  <c r="BB204" i="29"/>
  <c r="AL205" i="29"/>
  <c r="AT204" i="29"/>
  <c r="AG207" i="29"/>
  <c r="AO206" i="29"/>
  <c r="AW206" i="29"/>
  <c r="AL105" i="29"/>
  <c r="AT104" i="29"/>
  <c r="BB104" i="29"/>
  <c r="AX104" i="29"/>
  <c r="AH105" i="29"/>
  <c r="AP104" i="29"/>
  <c r="BA104" i="29"/>
  <c r="AK105" i="29"/>
  <c r="AS104" i="29"/>
  <c r="AU223" i="29"/>
  <c r="BC223" i="29"/>
  <c r="AM224" i="29"/>
  <c r="AV104" i="29"/>
  <c r="AF105" i="29"/>
  <c r="AN104" i="29"/>
  <c r="AN204" i="29"/>
  <c r="AF205" i="29"/>
  <c r="AV204" i="29"/>
  <c r="BC105" i="29"/>
  <c r="AM106" i="29"/>
  <c r="AU105" i="29"/>
  <c r="AO104" i="29"/>
  <c r="AW104" i="29"/>
  <c r="AG105" i="29"/>
  <c r="AI105" i="29"/>
  <c r="AY104" i="29"/>
  <c r="AQ104" i="29"/>
  <c r="AP205" i="29"/>
  <c r="AH206" i="29"/>
  <c r="AX205" i="29"/>
  <c r="AQ204" i="29"/>
  <c r="AI205" i="29"/>
  <c r="AY204" i="29"/>
  <c r="AZ104" i="29"/>
  <c r="AJ105" i="29"/>
  <c r="AR104" i="29"/>
  <c r="AY206" i="28"/>
  <c r="AI207" i="28"/>
  <c r="AQ206" i="28"/>
  <c r="BA204" i="28"/>
  <c r="AS204" i="28"/>
  <c r="AK205" i="28"/>
  <c r="AP204" i="28"/>
  <c r="AX204" i="28"/>
  <c r="AH205" i="28"/>
  <c r="AX105" i="28"/>
  <c r="AH106" i="28"/>
  <c r="AP105" i="28"/>
  <c r="AZ207" i="28"/>
  <c r="AR207" i="28"/>
  <c r="AJ208" i="28"/>
  <c r="AL107" i="28"/>
  <c r="AT106" i="28"/>
  <c r="BB106" i="28"/>
  <c r="AY105" i="28"/>
  <c r="AI106" i="28"/>
  <c r="AQ105" i="28"/>
  <c r="AJ106" i="28"/>
  <c r="AZ105" i="28"/>
  <c r="AR105" i="28"/>
  <c r="AN205" i="28"/>
  <c r="AV205" i="28"/>
  <c r="AM208" i="28"/>
  <c r="BC207" i="28"/>
  <c r="AU207" i="28"/>
  <c r="BB204" i="28"/>
  <c r="AL205" i="28"/>
  <c r="AT204" i="28"/>
  <c r="AW104" i="28"/>
  <c r="AG105" i="28"/>
  <c r="AO104" i="28"/>
  <c r="AO204" i="28"/>
  <c r="AG205" i="28"/>
  <c r="AW204" i="28"/>
  <c r="AV88" i="16"/>
  <c r="AN88" i="16"/>
  <c r="AF89" i="16"/>
  <c r="AH89" i="16"/>
  <c r="AX88" i="16"/>
  <c r="AP88" i="16"/>
  <c r="AU88" i="16"/>
  <c r="BC88" i="16"/>
  <c r="AM89" i="16"/>
  <c r="AW88" i="16"/>
  <c r="AO88" i="16"/>
  <c r="AG89" i="16"/>
  <c r="AL89" i="16"/>
  <c r="AT88" i="16"/>
  <c r="BB88" i="16"/>
  <c r="AJ90" i="16"/>
  <c r="AR89" i="16"/>
  <c r="AZ89" i="16"/>
  <c r="AI90" i="16"/>
  <c r="AY89" i="16"/>
  <c r="AQ89" i="16"/>
  <c r="AS88" i="16"/>
  <c r="BA88" i="16"/>
  <c r="AK89" i="16"/>
  <c r="U73" i="15"/>
  <c r="AC73" i="15" s="1"/>
  <c r="V74" i="15"/>
  <c r="AD74" i="15" s="1"/>
  <c r="Y74" i="15"/>
  <c r="AG74" i="15" s="1"/>
  <c r="T74" i="15"/>
  <c r="AB74" i="15" s="1"/>
  <c r="R74" i="15"/>
  <c r="Z74" i="15" s="1"/>
  <c r="W74" i="15"/>
  <c r="AE74" i="15" s="1"/>
  <c r="S73" i="15"/>
  <c r="AA73" i="15" s="1"/>
  <c r="X74" i="15"/>
  <c r="AF74" i="15" s="1"/>
  <c r="AV105" i="31" l="1"/>
  <c r="AF106" i="31"/>
  <c r="AN105" i="31"/>
  <c r="AV105" i="28"/>
  <c r="AN105" i="28"/>
  <c r="AF106" i="28"/>
  <c r="AC105" i="37"/>
  <c r="U106" i="37"/>
  <c r="W105" i="37"/>
  <c r="AE104" i="37"/>
  <c r="Z103" i="37"/>
  <c r="R104" i="37"/>
  <c r="AF105" i="37"/>
  <c r="X106" i="37"/>
  <c r="V107" i="37"/>
  <c r="AD106" i="37"/>
  <c r="AG104" i="37"/>
  <c r="Y105" i="37"/>
  <c r="AB104" i="37"/>
  <c r="T105" i="37"/>
  <c r="AA105" i="37"/>
  <c r="S106" i="37"/>
  <c r="AX205" i="36"/>
  <c r="AH206" i="36"/>
  <c r="AP205" i="36"/>
  <c r="AQ206" i="36"/>
  <c r="AY206" i="36"/>
  <c r="AI207" i="36"/>
  <c r="AR211" i="36"/>
  <c r="AJ212" i="36"/>
  <c r="AZ211" i="36"/>
  <c r="AK206" i="36"/>
  <c r="BA205" i="36"/>
  <c r="AS205" i="36"/>
  <c r="BB105" i="36"/>
  <c r="AT105" i="36"/>
  <c r="AL106" i="36"/>
  <c r="BC206" i="36"/>
  <c r="AM207" i="36"/>
  <c r="AU206" i="36"/>
  <c r="AK107" i="36"/>
  <c r="AS106" i="36"/>
  <c r="BA106" i="36"/>
  <c r="AL206" i="36"/>
  <c r="AT205" i="36"/>
  <c r="BB205" i="36"/>
  <c r="BC106" i="36"/>
  <c r="AU106" i="36"/>
  <c r="AM107" i="36"/>
  <c r="AQ106" i="36"/>
  <c r="AI107" i="36"/>
  <c r="AY106" i="36"/>
  <c r="AP105" i="36"/>
  <c r="AX105" i="36"/>
  <c r="AH106" i="36"/>
  <c r="AF206" i="36"/>
  <c r="AN205" i="36"/>
  <c r="AV205" i="36"/>
  <c r="AV105" i="36"/>
  <c r="AF106" i="36"/>
  <c r="AN105" i="36"/>
  <c r="AW205" i="36"/>
  <c r="AO205" i="36"/>
  <c r="AG206" i="36"/>
  <c r="AW105" i="36"/>
  <c r="AG106" i="36"/>
  <c r="AO105" i="36"/>
  <c r="AJ107" i="36"/>
  <c r="AR106" i="36"/>
  <c r="AZ106" i="36"/>
  <c r="AV106" i="35"/>
  <c r="AF107" i="35"/>
  <c r="AN106" i="35"/>
  <c r="AZ206" i="35"/>
  <c r="AR206" i="35"/>
  <c r="AJ207" i="35"/>
  <c r="BB206" i="35"/>
  <c r="AL207" i="35"/>
  <c r="AT206" i="35"/>
  <c r="AP206" i="35"/>
  <c r="AH207" i="35"/>
  <c r="AX206" i="35"/>
  <c r="AV206" i="35"/>
  <c r="AF207" i="35"/>
  <c r="AN206" i="35"/>
  <c r="AJ106" i="35"/>
  <c r="AZ105" i="35"/>
  <c r="AR105" i="35"/>
  <c r="AS206" i="35"/>
  <c r="AK207" i="35"/>
  <c r="BA206" i="35"/>
  <c r="AK107" i="35"/>
  <c r="BA106" i="35"/>
  <c r="AS106" i="35"/>
  <c r="AU105" i="35"/>
  <c r="AM106" i="35"/>
  <c r="BC105" i="35"/>
  <c r="AH107" i="35"/>
  <c r="AP106" i="35"/>
  <c r="AX106" i="35"/>
  <c r="AO206" i="35"/>
  <c r="AW206" i="35"/>
  <c r="AG207" i="35"/>
  <c r="AO105" i="35"/>
  <c r="AG106" i="35"/>
  <c r="AW105" i="35"/>
  <c r="AU207" i="35"/>
  <c r="AM208" i="35"/>
  <c r="BC207" i="35"/>
  <c r="AY225" i="35"/>
  <c r="AI226" i="35"/>
  <c r="AQ225" i="35"/>
  <c r="AI107" i="35"/>
  <c r="AY106" i="35"/>
  <c r="AQ106" i="35"/>
  <c r="BB106" i="35"/>
  <c r="AT106" i="35"/>
  <c r="AL107" i="35"/>
  <c r="BC208" i="34"/>
  <c r="AU208" i="34"/>
  <c r="AM209" i="34"/>
  <c r="AX239" i="34"/>
  <c r="AP239" i="34"/>
  <c r="AH240" i="34"/>
  <c r="AL107" i="34"/>
  <c r="AT106" i="34"/>
  <c r="BB106" i="34"/>
  <c r="AF208" i="34"/>
  <c r="AV207" i="34"/>
  <c r="AN207" i="34"/>
  <c r="AN106" i="34"/>
  <c r="AV106" i="34"/>
  <c r="AF107" i="34"/>
  <c r="AR207" i="34"/>
  <c r="AZ207" i="34"/>
  <c r="AJ208" i="34"/>
  <c r="AW105" i="34"/>
  <c r="AG106" i="34"/>
  <c r="AO105" i="34"/>
  <c r="AW222" i="34"/>
  <c r="AG223" i="34"/>
  <c r="AO222" i="34"/>
  <c r="AL208" i="34"/>
  <c r="BB207" i="34"/>
  <c r="AT207" i="34"/>
  <c r="BA207" i="34"/>
  <c r="AS207" i="34"/>
  <c r="AK208" i="34"/>
  <c r="AY207" i="34"/>
  <c r="AQ207" i="34"/>
  <c r="AI208" i="34"/>
  <c r="AM107" i="34"/>
  <c r="BC106" i="34"/>
  <c r="AU106" i="34"/>
  <c r="AX106" i="34"/>
  <c r="AP106" i="34"/>
  <c r="AH107" i="34"/>
  <c r="AY105" i="34"/>
  <c r="AQ105" i="34"/>
  <c r="AI106" i="34"/>
  <c r="AZ106" i="34"/>
  <c r="AJ107" i="34"/>
  <c r="AR106" i="34"/>
  <c r="AT206" i="33"/>
  <c r="BB206" i="33"/>
  <c r="AL207" i="33"/>
  <c r="AG106" i="33"/>
  <c r="AW105" i="33"/>
  <c r="AO105" i="33"/>
  <c r="AQ106" i="33"/>
  <c r="AI107" i="33"/>
  <c r="AY106" i="33"/>
  <c r="AG206" i="33"/>
  <c r="AO205" i="33"/>
  <c r="AW205" i="33"/>
  <c r="AJ106" i="33"/>
  <c r="AR105" i="33"/>
  <c r="AZ105" i="33"/>
  <c r="AP105" i="33"/>
  <c r="AX105" i="33"/>
  <c r="AH106" i="33"/>
  <c r="BC106" i="33"/>
  <c r="AM107" i="33"/>
  <c r="AU106" i="33"/>
  <c r="AF207" i="33"/>
  <c r="AN206" i="33"/>
  <c r="AV206" i="33"/>
  <c r="AS205" i="33"/>
  <c r="BA205" i="33"/>
  <c r="AK206" i="33"/>
  <c r="AQ205" i="33"/>
  <c r="AI206" i="33"/>
  <c r="AY205" i="33"/>
  <c r="AR205" i="33"/>
  <c r="AZ205" i="33"/>
  <c r="AJ206" i="33"/>
  <c r="AH206" i="33"/>
  <c r="AP205" i="33"/>
  <c r="AX205" i="33"/>
  <c r="BB106" i="33"/>
  <c r="AL107" i="33"/>
  <c r="AT106" i="33"/>
  <c r="BC205" i="33"/>
  <c r="AU205" i="33"/>
  <c r="AM206" i="33"/>
  <c r="AS106" i="33"/>
  <c r="AK107" i="33"/>
  <c r="BA106" i="33"/>
  <c r="AV105" i="33"/>
  <c r="AN105" i="33"/>
  <c r="AF106" i="33"/>
  <c r="AQ207" i="32"/>
  <c r="AI208" i="32"/>
  <c r="AY207" i="32"/>
  <c r="AJ107" i="32"/>
  <c r="AZ106" i="32"/>
  <c r="AR106" i="32"/>
  <c r="AQ106" i="32"/>
  <c r="AY106" i="32"/>
  <c r="AI107" i="32"/>
  <c r="AT107" i="32"/>
  <c r="BB107" i="32"/>
  <c r="AW106" i="32"/>
  <c r="AG107" i="32"/>
  <c r="AO106" i="32"/>
  <c r="AV106" i="32"/>
  <c r="AN106" i="32"/>
  <c r="AF107" i="32"/>
  <c r="AH206" i="32"/>
  <c r="AX205" i="32"/>
  <c r="AP205" i="32"/>
  <c r="AT205" i="32"/>
  <c r="AL206" i="32"/>
  <c r="BB205" i="32"/>
  <c r="AX106" i="32"/>
  <c r="AH107" i="32"/>
  <c r="AP106" i="32"/>
  <c r="AZ206" i="32"/>
  <c r="AJ207" i="32"/>
  <c r="AR206" i="32"/>
  <c r="BC206" i="32"/>
  <c r="AM207" i="32"/>
  <c r="AU206" i="32"/>
  <c r="AK106" i="32"/>
  <c r="AS105" i="32"/>
  <c r="BA105" i="32"/>
  <c r="AW205" i="32"/>
  <c r="AG206" i="32"/>
  <c r="AO205" i="32"/>
  <c r="BC105" i="32"/>
  <c r="AU105" i="32"/>
  <c r="AM106" i="32"/>
  <c r="BA206" i="32"/>
  <c r="AK207" i="32"/>
  <c r="AS206" i="32"/>
  <c r="AV205" i="32"/>
  <c r="AF206" i="32"/>
  <c r="AN205" i="32"/>
  <c r="AV205" i="31"/>
  <c r="AN205" i="31"/>
  <c r="AF206" i="31"/>
  <c r="AZ206" i="31"/>
  <c r="AR206" i="31"/>
  <c r="AJ207" i="31"/>
  <c r="BC205" i="31"/>
  <c r="AM206" i="31"/>
  <c r="AU205" i="31"/>
  <c r="AQ206" i="31"/>
  <c r="AY206" i="31"/>
  <c r="AI207" i="31"/>
  <c r="BB107" i="31"/>
  <c r="AT107" i="31"/>
  <c r="AU107" i="31"/>
  <c r="BC107" i="31"/>
  <c r="AR107" i="31"/>
  <c r="AZ107" i="31"/>
  <c r="AT207" i="31"/>
  <c r="AL208" i="31"/>
  <c r="BB207" i="31"/>
  <c r="AQ107" i="31"/>
  <c r="AY107" i="31"/>
  <c r="AO106" i="31"/>
  <c r="AG107" i="31"/>
  <c r="AW106" i="31"/>
  <c r="AH207" i="31"/>
  <c r="AP206" i="31"/>
  <c r="AX206" i="31"/>
  <c r="AW205" i="31"/>
  <c r="AO205" i="31"/>
  <c r="AG206" i="31"/>
  <c r="AK206" i="31"/>
  <c r="BA205" i="31"/>
  <c r="AS205" i="31"/>
  <c r="BA106" i="30"/>
  <c r="AK107" i="30"/>
  <c r="AS106" i="30"/>
  <c r="AP106" i="30"/>
  <c r="AH107" i="30"/>
  <c r="AX106" i="30"/>
  <c r="AK206" i="30"/>
  <c r="BA205" i="30"/>
  <c r="AS205" i="30"/>
  <c r="AV207" i="30"/>
  <c r="AF208" i="30"/>
  <c r="AN207" i="30"/>
  <c r="AX207" i="30"/>
  <c r="AH208" i="30"/>
  <c r="AP207" i="30"/>
  <c r="AL206" i="30"/>
  <c r="AT205" i="30"/>
  <c r="BB205" i="30"/>
  <c r="AW207" i="30"/>
  <c r="AO207" i="30"/>
  <c r="AG208" i="30"/>
  <c r="AI206" i="30"/>
  <c r="AQ205" i="30"/>
  <c r="AY205" i="30"/>
  <c r="AN105" i="30"/>
  <c r="AV105" i="30"/>
  <c r="AF106" i="30"/>
  <c r="AJ206" i="30"/>
  <c r="AZ205" i="30"/>
  <c r="AR205" i="30"/>
  <c r="AZ106" i="30"/>
  <c r="AJ107" i="30"/>
  <c r="AR106" i="30"/>
  <c r="AQ106" i="30"/>
  <c r="AI107" i="30"/>
  <c r="AY106" i="30"/>
  <c r="AO105" i="30"/>
  <c r="AW105" i="30"/>
  <c r="AG106" i="30"/>
  <c r="BC105" i="30"/>
  <c r="AM106" i="30"/>
  <c r="AU105" i="30"/>
  <c r="BB106" i="30"/>
  <c r="AL107" i="30"/>
  <c r="AT106" i="30"/>
  <c r="AU205" i="30"/>
  <c r="BC205" i="30"/>
  <c r="AM206" i="30"/>
  <c r="AQ205" i="29"/>
  <c r="AI206" i="29"/>
  <c r="AY205" i="29"/>
  <c r="BB205" i="29"/>
  <c r="AT205" i="29"/>
  <c r="AL206" i="29"/>
  <c r="AZ205" i="29"/>
  <c r="AJ206" i="29"/>
  <c r="AR205" i="29"/>
  <c r="AP206" i="29"/>
  <c r="AH207" i="29"/>
  <c r="AX206" i="29"/>
  <c r="AN205" i="29"/>
  <c r="AF206" i="29"/>
  <c r="AV205" i="29"/>
  <c r="AP105" i="29"/>
  <c r="AX105" i="29"/>
  <c r="AH106" i="29"/>
  <c r="AO105" i="29"/>
  <c r="AW105" i="29"/>
  <c r="AG106" i="29"/>
  <c r="AZ105" i="29"/>
  <c r="AJ106" i="29"/>
  <c r="AR105" i="29"/>
  <c r="BC106" i="29"/>
  <c r="AM107" i="29"/>
  <c r="AU106" i="29"/>
  <c r="AG208" i="29"/>
  <c r="AO207" i="29"/>
  <c r="AW207" i="29"/>
  <c r="AV105" i="29"/>
  <c r="AF106" i="29"/>
  <c r="AN105" i="29"/>
  <c r="AM225" i="29"/>
  <c r="AU224" i="29"/>
  <c r="BC224" i="29"/>
  <c r="BA105" i="29"/>
  <c r="AK106" i="29"/>
  <c r="AS105" i="29"/>
  <c r="AS206" i="29"/>
  <c r="BA206" i="29"/>
  <c r="AK207" i="29"/>
  <c r="AY105" i="29"/>
  <c r="AI106" i="29"/>
  <c r="AQ105" i="29"/>
  <c r="AL106" i="29"/>
  <c r="AT105" i="29"/>
  <c r="BB105" i="29"/>
  <c r="BB205" i="28"/>
  <c r="AT205" i="28"/>
  <c r="AW105" i="28"/>
  <c r="AG106" i="28"/>
  <c r="AO105" i="28"/>
  <c r="AJ107" i="28"/>
  <c r="AR106" i="28"/>
  <c r="AZ106" i="28"/>
  <c r="AP205" i="28"/>
  <c r="AX205" i="28"/>
  <c r="AY106" i="28"/>
  <c r="AI107" i="28"/>
  <c r="AQ106" i="28"/>
  <c r="AT107" i="28"/>
  <c r="BB107" i="28"/>
  <c r="AX106" i="28"/>
  <c r="AH107" i="28"/>
  <c r="AP106" i="28"/>
  <c r="BA205" i="28"/>
  <c r="AS205" i="28"/>
  <c r="AM209" i="28"/>
  <c r="AU208" i="28"/>
  <c r="BC208" i="28"/>
  <c r="AZ208" i="28"/>
  <c r="AR208" i="28"/>
  <c r="AJ209" i="28"/>
  <c r="AO205" i="28"/>
  <c r="AW205" i="28"/>
  <c r="AN206" i="28"/>
  <c r="AF207" i="28"/>
  <c r="AV206" i="28"/>
  <c r="AY207" i="28"/>
  <c r="AQ207" i="28"/>
  <c r="AI208" i="28"/>
  <c r="AG90" i="16"/>
  <c r="AW89" i="16"/>
  <c r="AO89" i="16"/>
  <c r="AU89" i="16"/>
  <c r="AM90" i="16"/>
  <c r="BC89" i="16"/>
  <c r="AX89" i="16"/>
  <c r="AH90" i="16"/>
  <c r="AP89" i="16"/>
  <c r="AS89" i="16"/>
  <c r="BA89" i="16"/>
  <c r="AK90" i="16"/>
  <c r="AV89" i="16"/>
  <c r="AN89" i="16"/>
  <c r="AF90" i="16"/>
  <c r="AI91" i="16"/>
  <c r="AQ90" i="16"/>
  <c r="AY90" i="16"/>
  <c r="AR90" i="16"/>
  <c r="AJ91" i="16"/>
  <c r="AZ90" i="16"/>
  <c r="AT89" i="16"/>
  <c r="BB89" i="16"/>
  <c r="AL90" i="16"/>
  <c r="X75" i="15"/>
  <c r="AF75" i="15" s="1"/>
  <c r="T75" i="15"/>
  <c r="AB75" i="15" s="1"/>
  <c r="S74" i="15"/>
  <c r="AA74" i="15" s="1"/>
  <c r="Y75" i="15"/>
  <c r="AG75" i="15" s="1"/>
  <c r="W75" i="15"/>
  <c r="AE75" i="15" s="1"/>
  <c r="V75" i="15"/>
  <c r="AD75" i="15" s="1"/>
  <c r="R75" i="15"/>
  <c r="Z75" i="15" s="1"/>
  <c r="U74" i="15"/>
  <c r="AC74" i="15" s="1"/>
  <c r="AV106" i="28" l="1"/>
  <c r="AN106" i="28"/>
  <c r="AF107" i="28"/>
  <c r="AF107" i="31"/>
  <c r="AN106" i="31"/>
  <c r="AV106" i="31"/>
  <c r="V108" i="37"/>
  <c r="AD107" i="37"/>
  <c r="X107" i="37"/>
  <c r="AF106" i="37"/>
  <c r="Y106" i="37"/>
  <c r="AG105" i="37"/>
  <c r="R105" i="37"/>
  <c r="Z104" i="37"/>
  <c r="AA106" i="37"/>
  <c r="S107" i="37"/>
  <c r="AE105" i="37"/>
  <c r="W106" i="37"/>
  <c r="T106" i="37"/>
  <c r="AB105" i="37"/>
  <c r="AC106" i="37"/>
  <c r="U107" i="37"/>
  <c r="AK207" i="36"/>
  <c r="BA206" i="36"/>
  <c r="AS206" i="36"/>
  <c r="AP106" i="36"/>
  <c r="AX106" i="36"/>
  <c r="AH107" i="36"/>
  <c r="AW106" i="36"/>
  <c r="AO106" i="36"/>
  <c r="AG107" i="36"/>
  <c r="AR212" i="36"/>
  <c r="AJ213" i="36"/>
  <c r="AZ212" i="36"/>
  <c r="BA107" i="36"/>
  <c r="AS107" i="36"/>
  <c r="AW206" i="36"/>
  <c r="AO206" i="36"/>
  <c r="AG207" i="36"/>
  <c r="AQ207" i="36"/>
  <c r="AY207" i="36"/>
  <c r="AI208" i="36"/>
  <c r="AL207" i="36"/>
  <c r="AT206" i="36"/>
  <c r="BB206" i="36"/>
  <c r="AQ107" i="36"/>
  <c r="AY107" i="36"/>
  <c r="BC207" i="36"/>
  <c r="AM208" i="36"/>
  <c r="AU207" i="36"/>
  <c r="AR107" i="36"/>
  <c r="AZ107" i="36"/>
  <c r="BC107" i="36"/>
  <c r="AU107" i="36"/>
  <c r="BB106" i="36"/>
  <c r="AT106" i="36"/>
  <c r="AL107" i="36"/>
  <c r="AF207" i="36"/>
  <c r="AN206" i="36"/>
  <c r="AV206" i="36"/>
  <c r="AV106" i="36"/>
  <c r="AN106" i="36"/>
  <c r="AF107" i="36"/>
  <c r="AX206" i="36"/>
  <c r="AH207" i="36"/>
  <c r="AP206" i="36"/>
  <c r="AS107" i="35"/>
  <c r="BA107" i="35"/>
  <c r="AG107" i="35"/>
  <c r="AO106" i="35"/>
  <c r="AW106" i="35"/>
  <c r="AG208" i="35"/>
  <c r="AO207" i="35"/>
  <c r="AW207" i="35"/>
  <c r="BB107" i="35"/>
  <c r="AT107" i="35"/>
  <c r="AP207" i="35"/>
  <c r="AX207" i="35"/>
  <c r="AH208" i="35"/>
  <c r="BA207" i="35"/>
  <c r="AS207" i="35"/>
  <c r="AK208" i="35"/>
  <c r="BB207" i="35"/>
  <c r="AT207" i="35"/>
  <c r="AL208" i="35"/>
  <c r="AY107" i="35"/>
  <c r="AQ107" i="35"/>
  <c r="AY226" i="35"/>
  <c r="AI227" i="35"/>
  <c r="AQ226" i="35"/>
  <c r="AP107" i="35"/>
  <c r="AX107" i="35"/>
  <c r="AJ107" i="35"/>
  <c r="AZ106" i="35"/>
  <c r="AR106" i="35"/>
  <c r="AJ208" i="35"/>
  <c r="AR207" i="35"/>
  <c r="AZ207" i="35"/>
  <c r="BC208" i="35"/>
  <c r="AU208" i="35"/>
  <c r="AM209" i="35"/>
  <c r="AU106" i="35"/>
  <c r="BC106" i="35"/>
  <c r="AM107" i="35"/>
  <c r="AN207" i="35"/>
  <c r="AV207" i="35"/>
  <c r="AF208" i="35"/>
  <c r="AV107" i="35"/>
  <c r="AN107" i="35"/>
  <c r="AW223" i="34"/>
  <c r="AG224" i="34"/>
  <c r="AO223" i="34"/>
  <c r="BC107" i="34"/>
  <c r="AU107" i="34"/>
  <c r="AF209" i="34"/>
  <c r="AV208" i="34"/>
  <c r="AN208" i="34"/>
  <c r="AZ107" i="34"/>
  <c r="AR107" i="34"/>
  <c r="AW106" i="34"/>
  <c r="AG107" i="34"/>
  <c r="AO106" i="34"/>
  <c r="BB107" i="34"/>
  <c r="AT107" i="34"/>
  <c r="AT208" i="34"/>
  <c r="BB208" i="34"/>
  <c r="AL209" i="34"/>
  <c r="AR208" i="34"/>
  <c r="AZ208" i="34"/>
  <c r="AJ209" i="34"/>
  <c r="AQ208" i="34"/>
  <c r="AI209" i="34"/>
  <c r="AY208" i="34"/>
  <c r="AY106" i="34"/>
  <c r="AQ106" i="34"/>
  <c r="AI107" i="34"/>
  <c r="BA208" i="34"/>
  <c r="AK209" i="34"/>
  <c r="AS208" i="34"/>
  <c r="AX240" i="34"/>
  <c r="AP240" i="34"/>
  <c r="AH241" i="34"/>
  <c r="AX107" i="34"/>
  <c r="AP107" i="34"/>
  <c r="AN107" i="34"/>
  <c r="AV107" i="34"/>
  <c r="BC209" i="34"/>
  <c r="AM210" i="34"/>
  <c r="AU209" i="34"/>
  <c r="AH207" i="33"/>
  <c r="AP206" i="33"/>
  <c r="AX206" i="33"/>
  <c r="AF208" i="33"/>
  <c r="AN207" i="33"/>
  <c r="AV207" i="33"/>
  <c r="AG207" i="33"/>
  <c r="AO206" i="33"/>
  <c r="AW206" i="33"/>
  <c r="AS107" i="33"/>
  <c r="BA107" i="33"/>
  <c r="BC107" i="33"/>
  <c r="AU107" i="33"/>
  <c r="AQ107" i="33"/>
  <c r="AY107" i="33"/>
  <c r="AQ206" i="33"/>
  <c r="AI207" i="33"/>
  <c r="AY206" i="33"/>
  <c r="BC206" i="33"/>
  <c r="AM207" i="33"/>
  <c r="AU206" i="33"/>
  <c r="AG107" i="33"/>
  <c r="AO106" i="33"/>
  <c r="AW106" i="33"/>
  <c r="AS206" i="33"/>
  <c r="BA206" i="33"/>
  <c r="AK207" i="33"/>
  <c r="AT207" i="33"/>
  <c r="BB207" i="33"/>
  <c r="AL208" i="33"/>
  <c r="AN106" i="33"/>
  <c r="AF107" i="33"/>
  <c r="AV106" i="33"/>
  <c r="AR206" i="33"/>
  <c r="AZ206" i="33"/>
  <c r="AJ207" i="33"/>
  <c r="AP106" i="33"/>
  <c r="AH107" i="33"/>
  <c r="AX106" i="33"/>
  <c r="BB107" i="33"/>
  <c r="AT107" i="33"/>
  <c r="AZ106" i="33"/>
  <c r="AR106" i="33"/>
  <c r="AJ107" i="33"/>
  <c r="AQ107" i="32"/>
  <c r="AY107" i="32"/>
  <c r="AH207" i="32"/>
  <c r="AX206" i="32"/>
  <c r="AP206" i="32"/>
  <c r="AK107" i="32"/>
  <c r="AS106" i="32"/>
  <c r="BA106" i="32"/>
  <c r="BC207" i="32"/>
  <c r="AU207" i="32"/>
  <c r="AM208" i="32"/>
  <c r="BC106" i="32"/>
  <c r="AU106" i="32"/>
  <c r="AM107" i="32"/>
  <c r="AV107" i="32"/>
  <c r="AN107" i="32"/>
  <c r="AF207" i="32"/>
  <c r="AN206" i="32"/>
  <c r="AV206" i="32"/>
  <c r="AJ208" i="32"/>
  <c r="AR207" i="32"/>
  <c r="AZ207" i="32"/>
  <c r="AZ107" i="32"/>
  <c r="AR107" i="32"/>
  <c r="AK208" i="32"/>
  <c r="AS207" i="32"/>
  <c r="BA207" i="32"/>
  <c r="AQ208" i="32"/>
  <c r="AY208" i="32"/>
  <c r="AI209" i="32"/>
  <c r="AT206" i="32"/>
  <c r="BB206" i="32"/>
  <c r="AL207" i="32"/>
  <c r="AO206" i="32"/>
  <c r="AW206" i="32"/>
  <c r="AG207" i="32"/>
  <c r="AX107" i="32"/>
  <c r="AP107" i="32"/>
  <c r="AW107" i="32"/>
  <c r="AO107" i="32"/>
  <c r="BC206" i="31"/>
  <c r="AU206" i="31"/>
  <c r="AM207" i="31"/>
  <c r="AT208" i="31"/>
  <c r="AL209" i="31"/>
  <c r="BB208" i="31"/>
  <c r="BA206" i="31"/>
  <c r="AS206" i="31"/>
  <c r="AK207" i="31"/>
  <c r="AO107" i="31"/>
  <c r="AW107" i="31"/>
  <c r="AF207" i="31"/>
  <c r="AN206" i="31"/>
  <c r="AV206" i="31"/>
  <c r="AH208" i="31"/>
  <c r="AP207" i="31"/>
  <c r="AX207" i="31"/>
  <c r="AQ207" i="31"/>
  <c r="AI208" i="31"/>
  <c r="AY207" i="31"/>
  <c r="AO206" i="31"/>
  <c r="AG207" i="31"/>
  <c r="AW206" i="31"/>
  <c r="AJ208" i="31"/>
  <c r="AR207" i="31"/>
  <c r="AZ207" i="31"/>
  <c r="AI207" i="30"/>
  <c r="AQ206" i="30"/>
  <c r="AY206" i="30"/>
  <c r="AV208" i="30"/>
  <c r="AF209" i="30"/>
  <c r="AN208" i="30"/>
  <c r="AW208" i="30"/>
  <c r="AO208" i="30"/>
  <c r="AG209" i="30"/>
  <c r="BC106" i="30"/>
  <c r="AM107" i="30"/>
  <c r="AU106" i="30"/>
  <c r="AP107" i="30"/>
  <c r="AX107" i="30"/>
  <c r="AU206" i="30"/>
  <c r="BC206" i="30"/>
  <c r="AM207" i="30"/>
  <c r="BB107" i="30"/>
  <c r="AT107" i="30"/>
  <c r="AK207" i="30"/>
  <c r="BA206" i="30"/>
  <c r="AS206" i="30"/>
  <c r="AJ207" i="30"/>
  <c r="AR206" i="30"/>
  <c r="AZ206" i="30"/>
  <c r="AO106" i="30"/>
  <c r="AW106" i="30"/>
  <c r="AG107" i="30"/>
  <c r="AX208" i="30"/>
  <c r="AH209" i="30"/>
  <c r="AP208" i="30"/>
  <c r="BA107" i="30"/>
  <c r="AS107" i="30"/>
  <c r="AQ107" i="30"/>
  <c r="AY107" i="30"/>
  <c r="AZ107" i="30"/>
  <c r="AR107" i="30"/>
  <c r="AL207" i="30"/>
  <c r="AT206" i="30"/>
  <c r="BB206" i="30"/>
  <c r="AN106" i="30"/>
  <c r="AV106" i="30"/>
  <c r="AF107" i="30"/>
  <c r="AY106" i="29"/>
  <c r="AI107" i="29"/>
  <c r="AQ106" i="29"/>
  <c r="AP106" i="29"/>
  <c r="AX106" i="29"/>
  <c r="AH107" i="29"/>
  <c r="BB206" i="29"/>
  <c r="AT206" i="29"/>
  <c r="AL207" i="29"/>
  <c r="AN106" i="29"/>
  <c r="AV106" i="29"/>
  <c r="AF107" i="29"/>
  <c r="AR106" i="29"/>
  <c r="AZ106" i="29"/>
  <c r="AJ107" i="29"/>
  <c r="AM226" i="29"/>
  <c r="AU225" i="29"/>
  <c r="BC225" i="29"/>
  <c r="AS207" i="29"/>
  <c r="BA207" i="29"/>
  <c r="AK208" i="29"/>
  <c r="AG209" i="29"/>
  <c r="AO208" i="29"/>
  <c r="AW208" i="29"/>
  <c r="AP207" i="29"/>
  <c r="AX207" i="29"/>
  <c r="AH208" i="29"/>
  <c r="AO106" i="29"/>
  <c r="AG107" i="29"/>
  <c r="AW106" i="29"/>
  <c r="AZ206" i="29"/>
  <c r="AJ207" i="29"/>
  <c r="AR206" i="29"/>
  <c r="BA106" i="29"/>
  <c r="AK107" i="29"/>
  <c r="AS106" i="29"/>
  <c r="BC107" i="29"/>
  <c r="AU107" i="29"/>
  <c r="AN206" i="29"/>
  <c r="AF207" i="29"/>
  <c r="AV206" i="29"/>
  <c r="AQ206" i="29"/>
  <c r="AY206" i="29"/>
  <c r="AI207" i="29"/>
  <c r="BB106" i="29"/>
  <c r="AL107" i="29"/>
  <c r="AT106" i="29"/>
  <c r="AM210" i="28"/>
  <c r="AU209" i="28"/>
  <c r="BC209" i="28"/>
  <c r="AO206" i="28"/>
  <c r="AG207" i="28"/>
  <c r="AW206" i="28"/>
  <c r="AN207" i="28"/>
  <c r="AF208" i="28"/>
  <c r="AV207" i="28"/>
  <c r="BA206" i="28"/>
  <c r="AS206" i="28"/>
  <c r="AK207" i="28"/>
  <c r="AZ107" i="28"/>
  <c r="AR107" i="28"/>
  <c r="AY208" i="28"/>
  <c r="AQ208" i="28"/>
  <c r="AI209" i="28"/>
  <c r="BB206" i="28"/>
  <c r="AL207" i="28"/>
  <c r="AT206" i="28"/>
  <c r="AP206" i="28"/>
  <c r="AX206" i="28"/>
  <c r="AH207" i="28"/>
  <c r="AX107" i="28"/>
  <c r="AP107" i="28"/>
  <c r="AZ209" i="28"/>
  <c r="AJ210" i="28"/>
  <c r="AR209" i="28"/>
  <c r="AW106" i="28"/>
  <c r="AG107" i="28"/>
  <c r="AO106" i="28"/>
  <c r="AY107" i="28"/>
  <c r="AQ107" i="28"/>
  <c r="BA90" i="16"/>
  <c r="AS90" i="16"/>
  <c r="AK91" i="16"/>
  <c r="AJ92" i="16"/>
  <c r="AZ91" i="16"/>
  <c r="AR91" i="16"/>
  <c r="AX90" i="16"/>
  <c r="AP90" i="16"/>
  <c r="AH91" i="16"/>
  <c r="BB90" i="16"/>
  <c r="AT90" i="16"/>
  <c r="AL91" i="16"/>
  <c r="AY91" i="16"/>
  <c r="AI92" i="16"/>
  <c r="AQ91" i="16"/>
  <c r="AU90" i="16"/>
  <c r="BC90" i="16"/>
  <c r="AM91" i="16"/>
  <c r="AV90" i="16"/>
  <c r="AF91" i="16"/>
  <c r="AN90" i="16"/>
  <c r="AW90" i="16"/>
  <c r="AG91" i="16"/>
  <c r="AO90" i="16"/>
  <c r="S75" i="15"/>
  <c r="AA75" i="15" s="1"/>
  <c r="U75" i="15"/>
  <c r="AC75" i="15" s="1"/>
  <c r="T76" i="15"/>
  <c r="AB76" i="15" s="1"/>
  <c r="V76" i="15"/>
  <c r="AD76" i="15" s="1"/>
  <c r="X76" i="15"/>
  <c r="AF76" i="15" s="1"/>
  <c r="Y76" i="15"/>
  <c r="AG76" i="15" s="1"/>
  <c r="R76" i="15"/>
  <c r="Z76" i="15" s="1"/>
  <c r="W76" i="15"/>
  <c r="AE76" i="15" s="1"/>
  <c r="AN107" i="31" l="1"/>
  <c r="AV107" i="31"/>
  <c r="AN107" i="28"/>
  <c r="AV107" i="28"/>
  <c r="S108" i="37"/>
  <c r="AA107" i="37"/>
  <c r="W107" i="37"/>
  <c r="AE106" i="37"/>
  <c r="Z105" i="37"/>
  <c r="R106" i="37"/>
  <c r="Y107" i="37"/>
  <c r="AG106" i="37"/>
  <c r="U108" i="37"/>
  <c r="AC107" i="37"/>
  <c r="AF107" i="37"/>
  <c r="X108" i="37"/>
  <c r="T107" i="37"/>
  <c r="AB106" i="37"/>
  <c r="AD108" i="37"/>
  <c r="V109" i="37"/>
  <c r="AL208" i="36"/>
  <c r="AT207" i="36"/>
  <c r="BB207" i="36"/>
  <c r="AW107" i="36"/>
  <c r="AO107" i="36"/>
  <c r="AQ208" i="36"/>
  <c r="AY208" i="36"/>
  <c r="AI209" i="36"/>
  <c r="AP107" i="36"/>
  <c r="AX107" i="36"/>
  <c r="AR213" i="36"/>
  <c r="AJ214" i="36"/>
  <c r="AZ213" i="36"/>
  <c r="AV107" i="36"/>
  <c r="AN107" i="36"/>
  <c r="AW207" i="36"/>
  <c r="AO207" i="36"/>
  <c r="AG208" i="36"/>
  <c r="AX207" i="36"/>
  <c r="AH208" i="36"/>
  <c r="AP207" i="36"/>
  <c r="BB107" i="36"/>
  <c r="AT107" i="36"/>
  <c r="BC208" i="36"/>
  <c r="AM209" i="36"/>
  <c r="AU208" i="36"/>
  <c r="AF208" i="36"/>
  <c r="AN207" i="36"/>
  <c r="AV207" i="36"/>
  <c r="AK208" i="36"/>
  <c r="BA207" i="36"/>
  <c r="AS207" i="36"/>
  <c r="AY227" i="35"/>
  <c r="AI228" i="35"/>
  <c r="AQ227" i="35"/>
  <c r="AZ208" i="35"/>
  <c r="AR208" i="35"/>
  <c r="AJ209" i="35"/>
  <c r="AW208" i="35"/>
  <c r="AO208" i="35"/>
  <c r="AG209" i="35"/>
  <c r="BB208" i="35"/>
  <c r="AL209" i="35"/>
  <c r="AT208" i="35"/>
  <c r="AF209" i="35"/>
  <c r="AN208" i="35"/>
  <c r="AV208" i="35"/>
  <c r="BA208" i="35"/>
  <c r="AK209" i="35"/>
  <c r="AS208" i="35"/>
  <c r="AM210" i="35"/>
  <c r="AU209" i="35"/>
  <c r="BC209" i="35"/>
  <c r="AR107" i="35"/>
  <c r="AZ107" i="35"/>
  <c r="AO107" i="35"/>
  <c r="AW107" i="35"/>
  <c r="AU107" i="35"/>
  <c r="BC107" i="35"/>
  <c r="AP208" i="35"/>
  <c r="AX208" i="35"/>
  <c r="AH209" i="35"/>
  <c r="AW107" i="34"/>
  <c r="AO107" i="34"/>
  <c r="AR209" i="34"/>
  <c r="AJ210" i="34"/>
  <c r="AZ209" i="34"/>
  <c r="AF210" i="34"/>
  <c r="AV209" i="34"/>
  <c r="AN209" i="34"/>
  <c r="AP241" i="34"/>
  <c r="AH242" i="34"/>
  <c r="AX241" i="34"/>
  <c r="AL210" i="34"/>
  <c r="BB209" i="34"/>
  <c r="AT209" i="34"/>
  <c r="AS209" i="34"/>
  <c r="AK210" i="34"/>
  <c r="BA209" i="34"/>
  <c r="AY107" i="34"/>
  <c r="AQ107" i="34"/>
  <c r="AG225" i="34"/>
  <c r="AO224" i="34"/>
  <c r="AW224" i="34"/>
  <c r="AQ209" i="34"/>
  <c r="AI210" i="34"/>
  <c r="AY209" i="34"/>
  <c r="BC210" i="34"/>
  <c r="AM211" i="34"/>
  <c r="AU210" i="34"/>
  <c r="AW107" i="33"/>
  <c r="AO107" i="33"/>
  <c r="AZ107" i="33"/>
  <c r="AR107" i="33"/>
  <c r="AN107" i="33"/>
  <c r="AV107" i="33"/>
  <c r="BC207" i="33"/>
  <c r="AM208" i="33"/>
  <c r="AU207" i="33"/>
  <c r="AQ207" i="33"/>
  <c r="AY207" i="33"/>
  <c r="AI208" i="33"/>
  <c r="AR207" i="33"/>
  <c r="AZ207" i="33"/>
  <c r="AJ208" i="33"/>
  <c r="AF209" i="33"/>
  <c r="AN208" i="33"/>
  <c r="AV208" i="33"/>
  <c r="AG208" i="33"/>
  <c r="AO207" i="33"/>
  <c r="AW207" i="33"/>
  <c r="AS207" i="33"/>
  <c r="BA207" i="33"/>
  <c r="AK208" i="33"/>
  <c r="AL209" i="33"/>
  <c r="AT208" i="33"/>
  <c r="BB208" i="33"/>
  <c r="AP107" i="33"/>
  <c r="AX107" i="33"/>
  <c r="AH208" i="33"/>
  <c r="AP207" i="33"/>
  <c r="AX207" i="33"/>
  <c r="AQ209" i="32"/>
  <c r="AY209" i="32"/>
  <c r="AI210" i="32"/>
  <c r="AS107" i="32"/>
  <c r="BA107" i="32"/>
  <c r="AF208" i="32"/>
  <c r="AN207" i="32"/>
  <c r="AV207" i="32"/>
  <c r="AG208" i="32"/>
  <c r="AO207" i="32"/>
  <c r="AW207" i="32"/>
  <c r="AH208" i="32"/>
  <c r="AP207" i="32"/>
  <c r="AX207" i="32"/>
  <c r="AJ209" i="32"/>
  <c r="AR208" i="32"/>
  <c r="AZ208" i="32"/>
  <c r="BC208" i="32"/>
  <c r="AM209" i="32"/>
  <c r="AU208" i="32"/>
  <c r="AT207" i="32"/>
  <c r="BB207" i="32"/>
  <c r="AL208" i="32"/>
  <c r="BC107" i="32"/>
  <c r="AU107" i="32"/>
  <c r="AK209" i="32"/>
  <c r="AS208" i="32"/>
  <c r="BA208" i="32"/>
  <c r="AF208" i="31"/>
  <c r="AV207" i="31"/>
  <c r="AN207" i="31"/>
  <c r="AG208" i="31"/>
  <c r="AO207" i="31"/>
  <c r="AW207" i="31"/>
  <c r="AT209" i="31"/>
  <c r="BB209" i="31"/>
  <c r="AL210" i="31"/>
  <c r="AH209" i="31"/>
  <c r="AX208" i="31"/>
  <c r="AP208" i="31"/>
  <c r="BC207" i="31"/>
  <c r="AU207" i="31"/>
  <c r="AM208" i="31"/>
  <c r="AK208" i="31"/>
  <c r="AS207" i="31"/>
  <c r="BA207" i="31"/>
  <c r="AQ208" i="31"/>
  <c r="AY208" i="31"/>
  <c r="AI209" i="31"/>
  <c r="AJ209" i="31"/>
  <c r="AZ208" i="31"/>
  <c r="AR208" i="31"/>
  <c r="AK208" i="30"/>
  <c r="BA207" i="30"/>
  <c r="AS207" i="30"/>
  <c r="AN107" i="30"/>
  <c r="AV107" i="30"/>
  <c r="AX209" i="30"/>
  <c r="AH210" i="30"/>
  <c r="AP209" i="30"/>
  <c r="BC107" i="30"/>
  <c r="AU107" i="30"/>
  <c r="AV209" i="30"/>
  <c r="AN209" i="30"/>
  <c r="AF210" i="30"/>
  <c r="AJ208" i="30"/>
  <c r="AZ207" i="30"/>
  <c r="AR207" i="30"/>
  <c r="AW209" i="30"/>
  <c r="AO209" i="30"/>
  <c r="AG210" i="30"/>
  <c r="AO107" i="30"/>
  <c r="AW107" i="30"/>
  <c r="AL208" i="30"/>
  <c r="AT207" i="30"/>
  <c r="BB207" i="30"/>
  <c r="AU207" i="30"/>
  <c r="BC207" i="30"/>
  <c r="AM208" i="30"/>
  <c r="AI208" i="30"/>
  <c r="AQ207" i="30"/>
  <c r="AY207" i="30"/>
  <c r="BA107" i="29"/>
  <c r="AS107" i="29"/>
  <c r="AT107" i="29"/>
  <c r="BB107" i="29"/>
  <c r="AG210" i="29"/>
  <c r="AO209" i="29"/>
  <c r="AW209" i="29"/>
  <c r="BB207" i="29"/>
  <c r="AT207" i="29"/>
  <c r="AL208" i="29"/>
  <c r="AQ207" i="29"/>
  <c r="AY207" i="29"/>
  <c r="AI208" i="29"/>
  <c r="AN207" i="29"/>
  <c r="AV207" i="29"/>
  <c r="AF208" i="29"/>
  <c r="AN107" i="29"/>
  <c r="AV107" i="29"/>
  <c r="AS208" i="29"/>
  <c r="BA208" i="29"/>
  <c r="AK209" i="29"/>
  <c r="AZ207" i="29"/>
  <c r="AR207" i="29"/>
  <c r="AJ208" i="29"/>
  <c r="AP107" i="29"/>
  <c r="AX107" i="29"/>
  <c r="AO107" i="29"/>
  <c r="AW107" i="29"/>
  <c r="AM227" i="29"/>
  <c r="BC226" i="29"/>
  <c r="AU226" i="29"/>
  <c r="AP208" i="29"/>
  <c r="AX208" i="29"/>
  <c r="AH209" i="29"/>
  <c r="AR107" i="29"/>
  <c r="AZ107" i="29"/>
  <c r="AQ107" i="29"/>
  <c r="AY107" i="29"/>
  <c r="AN208" i="28"/>
  <c r="AV208" i="28"/>
  <c r="AF209" i="28"/>
  <c r="BA207" i="28"/>
  <c r="AS207" i="28"/>
  <c r="AK208" i="28"/>
  <c r="AP207" i="28"/>
  <c r="AX207" i="28"/>
  <c r="AH208" i="28"/>
  <c r="AY209" i="28"/>
  <c r="AQ209" i="28"/>
  <c r="AI210" i="28"/>
  <c r="AZ210" i="28"/>
  <c r="AJ211" i="28"/>
  <c r="AR210" i="28"/>
  <c r="BB207" i="28"/>
  <c r="AL208" i="28"/>
  <c r="AT207" i="28"/>
  <c r="AW107" i="28"/>
  <c r="AO107" i="28"/>
  <c r="AO207" i="28"/>
  <c r="AW207" i="28"/>
  <c r="AG208" i="28"/>
  <c r="AM211" i="28"/>
  <c r="BC210" i="28"/>
  <c r="AU210" i="28"/>
  <c r="AV91" i="16"/>
  <c r="AN91" i="16"/>
  <c r="AF92" i="16"/>
  <c r="AP91" i="16"/>
  <c r="AH92" i="16"/>
  <c r="AX91" i="16"/>
  <c r="AU91" i="16"/>
  <c r="BC91" i="16"/>
  <c r="AM92" i="16"/>
  <c r="AJ93" i="16"/>
  <c r="AZ92" i="16"/>
  <c r="AR92" i="16"/>
  <c r="AK92" i="16"/>
  <c r="BA91" i="16"/>
  <c r="AS91" i="16"/>
  <c r="AT91" i="16"/>
  <c r="AL92" i="16"/>
  <c r="BB91" i="16"/>
  <c r="AG92" i="16"/>
  <c r="AW91" i="16"/>
  <c r="AO91" i="16"/>
  <c r="AI93" i="16"/>
  <c r="AQ92" i="16"/>
  <c r="AY92" i="16"/>
  <c r="V77" i="15"/>
  <c r="AD77" i="15" s="1"/>
  <c r="W77" i="15"/>
  <c r="AE77" i="15" s="1"/>
  <c r="R77" i="15"/>
  <c r="Z77" i="15" s="1"/>
  <c r="T77" i="15"/>
  <c r="AB77" i="15" s="1"/>
  <c r="Y77" i="15"/>
  <c r="AG77" i="15" s="1"/>
  <c r="U76" i="15"/>
  <c r="AC76" i="15" s="1"/>
  <c r="X77" i="15"/>
  <c r="AF77" i="15" s="1"/>
  <c r="S76" i="15"/>
  <c r="AA76" i="15" s="1"/>
  <c r="U109" i="37" l="1"/>
  <c r="AC108" i="37"/>
  <c r="AF108" i="37"/>
  <c r="X109" i="37"/>
  <c r="AG107" i="37"/>
  <c r="Y108" i="37"/>
  <c r="Z106" i="37"/>
  <c r="R107" i="37"/>
  <c r="V110" i="37"/>
  <c r="AD109" i="37"/>
  <c r="AE107" i="37"/>
  <c r="W108" i="37"/>
  <c r="T108" i="37"/>
  <c r="AB107" i="37"/>
  <c r="S109" i="37"/>
  <c r="AA108" i="37"/>
  <c r="AR214" i="36"/>
  <c r="AJ215" i="36"/>
  <c r="AZ214" i="36"/>
  <c r="AX208" i="36"/>
  <c r="AH209" i="36"/>
  <c r="AP208" i="36"/>
  <c r="AQ209" i="36"/>
  <c r="AY209" i="36"/>
  <c r="AI210" i="36"/>
  <c r="AK209" i="36"/>
  <c r="BA208" i="36"/>
  <c r="AS208" i="36"/>
  <c r="AW208" i="36"/>
  <c r="AO208" i="36"/>
  <c r="AG209" i="36"/>
  <c r="AF209" i="36"/>
  <c r="AV208" i="36"/>
  <c r="AN208" i="36"/>
  <c r="BC209" i="36"/>
  <c r="AM210" i="36"/>
  <c r="AU209" i="36"/>
  <c r="AL209" i="36"/>
  <c r="AT208" i="36"/>
  <c r="BB208" i="36"/>
  <c r="BB209" i="35"/>
  <c r="AT209" i="35"/>
  <c r="AL210" i="35"/>
  <c r="AK210" i="35"/>
  <c r="AS209" i="35"/>
  <c r="BA209" i="35"/>
  <c r="AG210" i="35"/>
  <c r="AO209" i="35"/>
  <c r="AW209" i="35"/>
  <c r="AJ210" i="35"/>
  <c r="AR209" i="35"/>
  <c r="AZ209" i="35"/>
  <c r="AM211" i="35"/>
  <c r="AU210" i="35"/>
  <c r="BC210" i="35"/>
  <c r="AY228" i="35"/>
  <c r="AQ228" i="35"/>
  <c r="AI229" i="35"/>
  <c r="AP209" i="35"/>
  <c r="AX209" i="35"/>
  <c r="AH210" i="35"/>
  <c r="AV209" i="35"/>
  <c r="AF210" i="35"/>
  <c r="AN209" i="35"/>
  <c r="AH243" i="34"/>
  <c r="AP242" i="34"/>
  <c r="AX242" i="34"/>
  <c r="AQ210" i="34"/>
  <c r="AY210" i="34"/>
  <c r="AI211" i="34"/>
  <c r="AL211" i="34"/>
  <c r="BB210" i="34"/>
  <c r="AT210" i="34"/>
  <c r="AW225" i="34"/>
  <c r="AG226" i="34"/>
  <c r="AO225" i="34"/>
  <c r="AR210" i="34"/>
  <c r="AZ210" i="34"/>
  <c r="AJ211" i="34"/>
  <c r="AF211" i="34"/>
  <c r="AV210" i="34"/>
  <c r="AN210" i="34"/>
  <c r="BA210" i="34"/>
  <c r="AS210" i="34"/>
  <c r="AK211" i="34"/>
  <c r="BC211" i="34"/>
  <c r="AU211" i="34"/>
  <c r="AM212" i="34"/>
  <c r="AI209" i="33"/>
  <c r="AQ208" i="33"/>
  <c r="AY208" i="33"/>
  <c r="BC208" i="33"/>
  <c r="AU208" i="33"/>
  <c r="AM209" i="33"/>
  <c r="AS208" i="33"/>
  <c r="BA208" i="33"/>
  <c r="AK209" i="33"/>
  <c r="AX208" i="33"/>
  <c r="AH209" i="33"/>
  <c r="AP208" i="33"/>
  <c r="AR208" i="33"/>
  <c r="AZ208" i="33"/>
  <c r="AJ209" i="33"/>
  <c r="AV209" i="33"/>
  <c r="AF210" i="33"/>
  <c r="AN209" i="33"/>
  <c r="AG209" i="33"/>
  <c r="AO208" i="33"/>
  <c r="AW208" i="33"/>
  <c r="AL210" i="33"/>
  <c r="AT209" i="33"/>
  <c r="BB209" i="33"/>
  <c r="AW208" i="32"/>
  <c r="AG209" i="32"/>
  <c r="AO208" i="32"/>
  <c r="AT208" i="32"/>
  <c r="AL209" i="32"/>
  <c r="BB208" i="32"/>
  <c r="AH209" i="32"/>
  <c r="AX208" i="32"/>
  <c r="AP208" i="32"/>
  <c r="AQ210" i="32"/>
  <c r="AI211" i="32"/>
  <c r="AY210" i="32"/>
  <c r="AV208" i="32"/>
  <c r="AF209" i="32"/>
  <c r="AN208" i="32"/>
  <c r="BA209" i="32"/>
  <c r="AK210" i="32"/>
  <c r="AS209" i="32"/>
  <c r="BC209" i="32"/>
  <c r="AM210" i="32"/>
  <c r="AU209" i="32"/>
  <c r="AZ209" i="32"/>
  <c r="AJ210" i="32"/>
  <c r="AR209" i="32"/>
  <c r="AZ209" i="31"/>
  <c r="AJ210" i="31"/>
  <c r="AR209" i="31"/>
  <c r="AT210" i="31"/>
  <c r="AL211" i="31"/>
  <c r="BB210" i="31"/>
  <c r="AH210" i="31"/>
  <c r="AX209" i="31"/>
  <c r="AP209" i="31"/>
  <c r="AW208" i="31"/>
  <c r="AO208" i="31"/>
  <c r="AG209" i="31"/>
  <c r="AQ209" i="31"/>
  <c r="AY209" i="31"/>
  <c r="AI210" i="31"/>
  <c r="AK209" i="31"/>
  <c r="AS208" i="31"/>
  <c r="BA208" i="31"/>
  <c r="BC208" i="31"/>
  <c r="AM209" i="31"/>
  <c r="AU208" i="31"/>
  <c r="AV208" i="31"/>
  <c r="AN208" i="31"/>
  <c r="AF209" i="31"/>
  <c r="AW210" i="30"/>
  <c r="AO210" i="30"/>
  <c r="AG211" i="30"/>
  <c r="AL209" i="30"/>
  <c r="AT208" i="30"/>
  <c r="BB208" i="30"/>
  <c r="AI209" i="30"/>
  <c r="AQ208" i="30"/>
  <c r="AY208" i="30"/>
  <c r="AX210" i="30"/>
  <c r="AH211" i="30"/>
  <c r="AP210" i="30"/>
  <c r="AU208" i="30"/>
  <c r="BC208" i="30"/>
  <c r="AM209" i="30"/>
  <c r="AJ209" i="30"/>
  <c r="AZ208" i="30"/>
  <c r="AR208" i="30"/>
  <c r="AV210" i="30"/>
  <c r="AF211" i="30"/>
  <c r="AN210" i="30"/>
  <c r="AK209" i="30"/>
  <c r="BA208" i="30"/>
  <c r="AS208" i="30"/>
  <c r="AZ208" i="29"/>
  <c r="AR208" i="29"/>
  <c r="AJ209" i="29"/>
  <c r="AP209" i="29"/>
  <c r="AX209" i="29"/>
  <c r="AH210" i="29"/>
  <c r="AM228" i="29"/>
  <c r="AU227" i="29"/>
  <c r="BC227" i="29"/>
  <c r="AG211" i="29"/>
  <c r="AO210" i="29"/>
  <c r="AW210" i="29"/>
  <c r="AN208" i="29"/>
  <c r="AV208" i="29"/>
  <c r="AF209" i="29"/>
  <c r="BB208" i="29"/>
  <c r="AT208" i="29"/>
  <c r="AL209" i="29"/>
  <c r="AS209" i="29"/>
  <c r="BA209" i="29"/>
  <c r="AK210" i="29"/>
  <c r="AQ208" i="29"/>
  <c r="AI209" i="29"/>
  <c r="AY208" i="29"/>
  <c r="AM212" i="28"/>
  <c r="BC211" i="28"/>
  <c r="AU211" i="28"/>
  <c r="AY210" i="28"/>
  <c r="AQ210" i="28"/>
  <c r="AI211" i="28"/>
  <c r="AO208" i="28"/>
  <c r="AW208" i="28"/>
  <c r="AG209" i="28"/>
  <c r="AP208" i="28"/>
  <c r="AX208" i="28"/>
  <c r="AH209" i="28"/>
  <c r="BA208" i="28"/>
  <c r="AS208" i="28"/>
  <c r="AK209" i="28"/>
  <c r="BB208" i="28"/>
  <c r="AL209" i="28"/>
  <c r="AT208" i="28"/>
  <c r="AN209" i="28"/>
  <c r="AV209" i="28"/>
  <c r="AF210" i="28"/>
  <c r="AZ211" i="28"/>
  <c r="AJ212" i="28"/>
  <c r="AR211" i="28"/>
  <c r="AO92" i="16"/>
  <c r="AG93" i="16"/>
  <c r="AW92" i="16"/>
  <c r="AF93" i="16"/>
  <c r="AV92" i="16"/>
  <c r="AN92" i="16"/>
  <c r="AQ93" i="16"/>
  <c r="AI94" i="16"/>
  <c r="AY93" i="16"/>
  <c r="AU92" i="16"/>
  <c r="BC92" i="16"/>
  <c r="AM93" i="16"/>
  <c r="AH93" i="16"/>
  <c r="AX92" i="16"/>
  <c r="AP92" i="16"/>
  <c r="AJ94" i="16"/>
  <c r="AZ93" i="16"/>
  <c r="AR93" i="16"/>
  <c r="BB92" i="16"/>
  <c r="AT92" i="16"/>
  <c r="AL93" i="16"/>
  <c r="AS92" i="16"/>
  <c r="BA92" i="16"/>
  <c r="AK93" i="16"/>
  <c r="S77" i="15"/>
  <c r="AA77" i="15" s="1"/>
  <c r="X78" i="15"/>
  <c r="AF78" i="15" s="1"/>
  <c r="T78" i="15"/>
  <c r="AB78" i="15" s="1"/>
  <c r="R78" i="15"/>
  <c r="Z78" i="15" s="1"/>
  <c r="U77" i="15"/>
  <c r="AC77" i="15" s="1"/>
  <c r="W78" i="15"/>
  <c r="AE78" i="15" s="1"/>
  <c r="Y78" i="15"/>
  <c r="AG78" i="15" s="1"/>
  <c r="V78" i="15"/>
  <c r="AD78" i="15" s="1"/>
  <c r="V111" i="37" l="1"/>
  <c r="AD110" i="37"/>
  <c r="Y109" i="37"/>
  <c r="AG108" i="37"/>
  <c r="X110" i="37"/>
  <c r="AF109" i="37"/>
  <c r="R108" i="37"/>
  <c r="Z107" i="37"/>
  <c r="AE108" i="37"/>
  <c r="W109" i="37"/>
  <c r="AA109" i="37"/>
  <c r="S110" i="37"/>
  <c r="AB108" i="37"/>
  <c r="T109" i="37"/>
  <c r="AC109" i="37"/>
  <c r="U110" i="37"/>
  <c r="AL210" i="36"/>
  <c r="AT209" i="36"/>
  <c r="BB209" i="36"/>
  <c r="AQ210" i="36"/>
  <c r="AY210" i="36"/>
  <c r="AI211" i="36"/>
  <c r="AK210" i="36"/>
  <c r="AS209" i="36"/>
  <c r="BA209" i="36"/>
  <c r="BC210" i="36"/>
  <c r="AM211" i="36"/>
  <c r="AU210" i="36"/>
  <c r="AX209" i="36"/>
  <c r="AH210" i="36"/>
  <c r="AP209" i="36"/>
  <c r="AF210" i="36"/>
  <c r="AV209" i="36"/>
  <c r="AN209" i="36"/>
  <c r="AW209" i="36"/>
  <c r="AO209" i="36"/>
  <c r="AG210" i="36"/>
  <c r="AR215" i="36"/>
  <c r="AZ215" i="36"/>
  <c r="AJ216" i="36"/>
  <c r="AN210" i="35"/>
  <c r="AF211" i="35"/>
  <c r="AV210" i="35"/>
  <c r="AW210" i="35"/>
  <c r="AG211" i="35"/>
  <c r="AO210" i="35"/>
  <c r="AY229" i="35"/>
  <c r="AQ229" i="35"/>
  <c r="AI230" i="35"/>
  <c r="BA210" i="35"/>
  <c r="AS210" i="35"/>
  <c r="AK211" i="35"/>
  <c r="AP210" i="35"/>
  <c r="AX210" i="35"/>
  <c r="AH211" i="35"/>
  <c r="AZ210" i="35"/>
  <c r="AJ211" i="35"/>
  <c r="AR210" i="35"/>
  <c r="BB210" i="35"/>
  <c r="AL211" i="35"/>
  <c r="AT210" i="35"/>
  <c r="BC211" i="35"/>
  <c r="AU211" i="35"/>
  <c r="AM212" i="35"/>
  <c r="BA211" i="34"/>
  <c r="AK212" i="34"/>
  <c r="AS211" i="34"/>
  <c r="AR211" i="34"/>
  <c r="AZ211" i="34"/>
  <c r="AJ212" i="34"/>
  <c r="BC212" i="34"/>
  <c r="AM213" i="34"/>
  <c r="AU212" i="34"/>
  <c r="AT211" i="34"/>
  <c r="AL212" i="34"/>
  <c r="BB211" i="34"/>
  <c r="AW226" i="34"/>
  <c r="AG227" i="34"/>
  <c r="AO226" i="34"/>
  <c r="AQ211" i="34"/>
  <c r="AI212" i="34"/>
  <c r="AY211" i="34"/>
  <c r="AF212" i="34"/>
  <c r="AV211" i="34"/>
  <c r="AN211" i="34"/>
  <c r="AP243" i="34"/>
  <c r="AH244" i="34"/>
  <c r="AX243" i="34"/>
  <c r="AL211" i="33"/>
  <c r="AT210" i="33"/>
  <c r="BB210" i="33"/>
  <c r="AK210" i="33"/>
  <c r="AS209" i="33"/>
  <c r="BA209" i="33"/>
  <c r="AN210" i="33"/>
  <c r="AV210" i="33"/>
  <c r="AF211" i="33"/>
  <c r="AX209" i="33"/>
  <c r="AH210" i="33"/>
  <c r="AP209" i="33"/>
  <c r="AW209" i="33"/>
  <c r="AG210" i="33"/>
  <c r="AO209" i="33"/>
  <c r="AM210" i="33"/>
  <c r="AU209" i="33"/>
  <c r="BC209" i="33"/>
  <c r="AJ210" i="33"/>
  <c r="AR209" i="33"/>
  <c r="AZ209" i="33"/>
  <c r="AI210" i="33"/>
  <c r="AQ209" i="33"/>
  <c r="AY209" i="33"/>
  <c r="AT209" i="32"/>
  <c r="BB209" i="32"/>
  <c r="AL210" i="32"/>
  <c r="AK211" i="32"/>
  <c r="AS210" i="32"/>
  <c r="BA210" i="32"/>
  <c r="AQ211" i="32"/>
  <c r="AY211" i="32"/>
  <c r="AI212" i="32"/>
  <c r="AH210" i="32"/>
  <c r="AX209" i="32"/>
  <c r="AP209" i="32"/>
  <c r="BC210" i="32"/>
  <c r="AU210" i="32"/>
  <c r="AM211" i="32"/>
  <c r="AF210" i="32"/>
  <c r="AN209" i="32"/>
  <c r="AV209" i="32"/>
  <c r="AO209" i="32"/>
  <c r="AW209" i="32"/>
  <c r="AG210" i="32"/>
  <c r="AJ211" i="32"/>
  <c r="AR210" i="32"/>
  <c r="AZ210" i="32"/>
  <c r="AO209" i="31"/>
  <c r="AW209" i="31"/>
  <c r="AG210" i="31"/>
  <c r="AI211" i="31"/>
  <c r="AQ210" i="31"/>
  <c r="AY210" i="31"/>
  <c r="AF210" i="31"/>
  <c r="AN209" i="31"/>
  <c r="AV209" i="31"/>
  <c r="AL212" i="31"/>
  <c r="BB211" i="31"/>
  <c r="AT211" i="31"/>
  <c r="BA209" i="31"/>
  <c r="AS209" i="31"/>
  <c r="AK210" i="31"/>
  <c r="BC209" i="31"/>
  <c r="AM210" i="31"/>
  <c r="AU209" i="31"/>
  <c r="AH211" i="31"/>
  <c r="AP210" i="31"/>
  <c r="AX210" i="31"/>
  <c r="AJ211" i="31"/>
  <c r="AR210" i="31"/>
  <c r="AZ210" i="31"/>
  <c r="AX211" i="30"/>
  <c r="AH212" i="30"/>
  <c r="AP211" i="30"/>
  <c r="AL210" i="30"/>
  <c r="AT209" i="30"/>
  <c r="BB209" i="30"/>
  <c r="AU209" i="30"/>
  <c r="BC209" i="30"/>
  <c r="AM210" i="30"/>
  <c r="AW211" i="30"/>
  <c r="AO211" i="30"/>
  <c r="AG212" i="30"/>
  <c r="AV211" i="30"/>
  <c r="AN211" i="30"/>
  <c r="AF212" i="30"/>
  <c r="AI210" i="30"/>
  <c r="AQ209" i="30"/>
  <c r="AY209" i="30"/>
  <c r="AJ210" i="30"/>
  <c r="AR209" i="30"/>
  <c r="AZ209" i="30"/>
  <c r="AK210" i="30"/>
  <c r="BA209" i="30"/>
  <c r="AS209" i="30"/>
  <c r="AQ209" i="29"/>
  <c r="AY209" i="29"/>
  <c r="AI210" i="29"/>
  <c r="AS210" i="29"/>
  <c r="BA210" i="29"/>
  <c r="AK211" i="29"/>
  <c r="AG212" i="29"/>
  <c r="AO211" i="29"/>
  <c r="AW211" i="29"/>
  <c r="AM229" i="29"/>
  <c r="BC228" i="29"/>
  <c r="AU228" i="29"/>
  <c r="BB209" i="29"/>
  <c r="AT209" i="29"/>
  <c r="AL210" i="29"/>
  <c r="AP210" i="29"/>
  <c r="AX210" i="29"/>
  <c r="AH211" i="29"/>
  <c r="AN209" i="29"/>
  <c r="AV209" i="29"/>
  <c r="AF210" i="29"/>
  <c r="AZ209" i="29"/>
  <c r="AR209" i="29"/>
  <c r="AJ210" i="29"/>
  <c r="AZ212" i="28"/>
  <c r="AJ213" i="28"/>
  <c r="AR212" i="28"/>
  <c r="AO209" i="28"/>
  <c r="AW209" i="28"/>
  <c r="AG210" i="28"/>
  <c r="BA209" i="28"/>
  <c r="AS209" i="28"/>
  <c r="AK210" i="28"/>
  <c r="AP209" i="28"/>
  <c r="AX209" i="28"/>
  <c r="AH210" i="28"/>
  <c r="AY211" i="28"/>
  <c r="AI212" i="28"/>
  <c r="AQ211" i="28"/>
  <c r="AN210" i="28"/>
  <c r="AV210" i="28"/>
  <c r="AF211" i="28"/>
  <c r="BB209" i="28"/>
  <c r="AL210" i="28"/>
  <c r="AT209" i="28"/>
  <c r="AM213" i="28"/>
  <c r="BC212" i="28"/>
  <c r="AU212" i="28"/>
  <c r="AI95" i="16"/>
  <c r="AQ94" i="16"/>
  <c r="AY94" i="16"/>
  <c r="AV93" i="16"/>
  <c r="AF94" i="16"/>
  <c r="AN93" i="16"/>
  <c r="AS93" i="16"/>
  <c r="BA93" i="16"/>
  <c r="AK94" i="16"/>
  <c r="AT93" i="16"/>
  <c r="BB93" i="16"/>
  <c r="AL94" i="16"/>
  <c r="AU93" i="16"/>
  <c r="BC93" i="16"/>
  <c r="AM94" i="16"/>
  <c r="AW93" i="16"/>
  <c r="AG94" i="16"/>
  <c r="AO93" i="16"/>
  <c r="AJ95" i="16"/>
  <c r="AR94" i="16"/>
  <c r="AZ94" i="16"/>
  <c r="AH94" i="16"/>
  <c r="AX93" i="16"/>
  <c r="AP93" i="16"/>
  <c r="Y79" i="15"/>
  <c r="AG79" i="15" s="1"/>
  <c r="V79" i="15"/>
  <c r="AD79" i="15" s="1"/>
  <c r="R79" i="15"/>
  <c r="Z79" i="15" s="1"/>
  <c r="T79" i="15"/>
  <c r="AB79" i="15" s="1"/>
  <c r="X79" i="15"/>
  <c r="AF79" i="15" s="1"/>
  <c r="W79" i="15"/>
  <c r="AE79" i="15" s="1"/>
  <c r="S78" i="15"/>
  <c r="AA78" i="15" s="1"/>
  <c r="U78" i="15"/>
  <c r="AC78" i="15" s="1"/>
  <c r="W110" i="37" l="1"/>
  <c r="AE109" i="37"/>
  <c r="S111" i="37"/>
  <c r="AA110" i="37"/>
  <c r="AF110" i="37"/>
  <c r="X111" i="37"/>
  <c r="U111" i="37"/>
  <c r="AC110" i="37"/>
  <c r="R109" i="37"/>
  <c r="Z108" i="37"/>
  <c r="Y110" i="37"/>
  <c r="AG109" i="37"/>
  <c r="AB109" i="37"/>
  <c r="T110" i="37"/>
  <c r="V112" i="37"/>
  <c r="AD111" i="37"/>
  <c r="BC211" i="36"/>
  <c r="AM212" i="36"/>
  <c r="AU211" i="36"/>
  <c r="AW210" i="36"/>
  <c r="AO210" i="36"/>
  <c r="AG211" i="36"/>
  <c r="AF211" i="36"/>
  <c r="AV210" i="36"/>
  <c r="AN210" i="36"/>
  <c r="AJ217" i="36"/>
  <c r="AZ216" i="36"/>
  <c r="AR216" i="36"/>
  <c r="AK211" i="36"/>
  <c r="BA210" i="36"/>
  <c r="AS210" i="36"/>
  <c r="AQ211" i="36"/>
  <c r="AY211" i="36"/>
  <c r="AI212" i="36"/>
  <c r="AX210" i="36"/>
  <c r="AH211" i="36"/>
  <c r="AP210" i="36"/>
  <c r="BB210" i="36"/>
  <c r="AL211" i="36"/>
  <c r="AT210" i="36"/>
  <c r="BC212" i="35"/>
  <c r="AM213" i="35"/>
  <c r="AU212" i="35"/>
  <c r="BB211" i="35"/>
  <c r="AL212" i="35"/>
  <c r="AT211" i="35"/>
  <c r="AZ211" i="35"/>
  <c r="AJ212" i="35"/>
  <c r="AR211" i="35"/>
  <c r="AO211" i="35"/>
  <c r="AW211" i="35"/>
  <c r="AG212" i="35"/>
  <c r="AP211" i="35"/>
  <c r="AX211" i="35"/>
  <c r="AH212" i="35"/>
  <c r="AK212" i="35"/>
  <c r="AS211" i="35"/>
  <c r="BA211" i="35"/>
  <c r="AF212" i="35"/>
  <c r="AV211" i="35"/>
  <c r="AN211" i="35"/>
  <c r="AY230" i="35"/>
  <c r="AQ230" i="35"/>
  <c r="AI231" i="35"/>
  <c r="AL213" i="34"/>
  <c r="BB212" i="34"/>
  <c r="AT212" i="34"/>
  <c r="AH245" i="34"/>
  <c r="AX244" i="34"/>
  <c r="AP244" i="34"/>
  <c r="AF213" i="34"/>
  <c r="AV212" i="34"/>
  <c r="AN212" i="34"/>
  <c r="BC213" i="34"/>
  <c r="AM214" i="34"/>
  <c r="AU213" i="34"/>
  <c r="AR212" i="34"/>
  <c r="AJ213" i="34"/>
  <c r="AZ212" i="34"/>
  <c r="AQ212" i="34"/>
  <c r="AI213" i="34"/>
  <c r="AY212" i="34"/>
  <c r="AG228" i="34"/>
  <c r="AO227" i="34"/>
  <c r="AW227" i="34"/>
  <c r="AS212" i="34"/>
  <c r="AK213" i="34"/>
  <c r="BA212" i="34"/>
  <c r="AY210" i="33"/>
  <c r="AQ210" i="33"/>
  <c r="AI211" i="33"/>
  <c r="AZ210" i="33"/>
  <c r="AJ211" i="33"/>
  <c r="AR210" i="33"/>
  <c r="AM211" i="33"/>
  <c r="AU210" i="33"/>
  <c r="BC210" i="33"/>
  <c r="AX210" i="33"/>
  <c r="AH211" i="33"/>
  <c r="AP210" i="33"/>
  <c r="AF212" i="33"/>
  <c r="AN211" i="33"/>
  <c r="AV211" i="33"/>
  <c r="BA210" i="33"/>
  <c r="AK211" i="33"/>
  <c r="AS210" i="33"/>
  <c r="AW210" i="33"/>
  <c r="AO210" i="33"/>
  <c r="AG211" i="33"/>
  <c r="AL212" i="33"/>
  <c r="AT211" i="33"/>
  <c r="BB211" i="33"/>
  <c r="AQ212" i="32"/>
  <c r="AY212" i="32"/>
  <c r="AI213" i="32"/>
  <c r="AG211" i="32"/>
  <c r="AO210" i="32"/>
  <c r="AW210" i="32"/>
  <c r="AF211" i="32"/>
  <c r="AN210" i="32"/>
  <c r="AV210" i="32"/>
  <c r="AK212" i="32"/>
  <c r="AS211" i="32"/>
  <c r="BA211" i="32"/>
  <c r="AH211" i="32"/>
  <c r="AP210" i="32"/>
  <c r="AX210" i="32"/>
  <c r="BC211" i="32"/>
  <c r="AM212" i="32"/>
  <c r="AU211" i="32"/>
  <c r="AT210" i="32"/>
  <c r="BB210" i="32"/>
  <c r="AL211" i="32"/>
  <c r="AJ212" i="32"/>
  <c r="AR211" i="32"/>
  <c r="AZ211" i="32"/>
  <c r="AL213" i="31"/>
  <c r="BB212" i="31"/>
  <c r="AT212" i="31"/>
  <c r="AH212" i="31"/>
  <c r="AX211" i="31"/>
  <c r="AP211" i="31"/>
  <c r="AG211" i="31"/>
  <c r="AO210" i="31"/>
  <c r="AW210" i="31"/>
  <c r="AZ211" i="31"/>
  <c r="AR211" i="31"/>
  <c r="AJ212" i="31"/>
  <c r="AF211" i="31"/>
  <c r="AV210" i="31"/>
  <c r="AN210" i="31"/>
  <c r="AU210" i="31"/>
  <c r="AM211" i="31"/>
  <c r="BC210" i="31"/>
  <c r="AI212" i="31"/>
  <c r="AY211" i="31"/>
  <c r="AQ211" i="31"/>
  <c r="AS210" i="31"/>
  <c r="AK211" i="31"/>
  <c r="BA210" i="31"/>
  <c r="AW212" i="30"/>
  <c r="AO212" i="30"/>
  <c r="AG213" i="30"/>
  <c r="AJ211" i="30"/>
  <c r="AZ210" i="30"/>
  <c r="AR210" i="30"/>
  <c r="AU210" i="30"/>
  <c r="BC210" i="30"/>
  <c r="AM211" i="30"/>
  <c r="AK211" i="30"/>
  <c r="BA210" i="30"/>
  <c r="AS210" i="30"/>
  <c r="AI211" i="30"/>
  <c r="AQ210" i="30"/>
  <c r="AY210" i="30"/>
  <c r="AL211" i="30"/>
  <c r="AT210" i="30"/>
  <c r="BB210" i="30"/>
  <c r="AV212" i="30"/>
  <c r="AN212" i="30"/>
  <c r="AF213" i="30"/>
  <c r="AX212" i="30"/>
  <c r="AH213" i="30"/>
  <c r="AP212" i="30"/>
  <c r="AZ210" i="29"/>
  <c r="AR210" i="29"/>
  <c r="AJ211" i="29"/>
  <c r="AN210" i="29"/>
  <c r="AV210" i="29"/>
  <c r="AF211" i="29"/>
  <c r="AP211" i="29"/>
  <c r="AH212" i="29"/>
  <c r="AX211" i="29"/>
  <c r="AM230" i="29"/>
  <c r="AU229" i="29"/>
  <c r="BC229" i="29"/>
  <c r="AG213" i="29"/>
  <c r="AO212" i="29"/>
  <c r="AW212" i="29"/>
  <c r="AS211" i="29"/>
  <c r="BA211" i="29"/>
  <c r="AK212" i="29"/>
  <c r="BB210" i="29"/>
  <c r="AT210" i="29"/>
  <c r="AL211" i="29"/>
  <c r="AQ210" i="29"/>
  <c r="AY210" i="29"/>
  <c r="AI211" i="29"/>
  <c r="AO210" i="28"/>
  <c r="AW210" i="28"/>
  <c r="AG211" i="28"/>
  <c r="AP210" i="28"/>
  <c r="AX210" i="28"/>
  <c r="AH211" i="28"/>
  <c r="AM214" i="28"/>
  <c r="AU213" i="28"/>
  <c r="BC213" i="28"/>
  <c r="BA210" i="28"/>
  <c r="AS210" i="28"/>
  <c r="AK211" i="28"/>
  <c r="BB210" i="28"/>
  <c r="AL211" i="28"/>
  <c r="AT210" i="28"/>
  <c r="AN211" i="28"/>
  <c r="AV211" i="28"/>
  <c r="AF212" i="28"/>
  <c r="AY212" i="28"/>
  <c r="AI213" i="28"/>
  <c r="AQ212" i="28"/>
  <c r="AZ213" i="28"/>
  <c r="AJ214" i="28"/>
  <c r="AR213" i="28"/>
  <c r="AT94" i="16"/>
  <c r="AL95" i="16"/>
  <c r="BB94" i="16"/>
  <c r="AH95" i="16"/>
  <c r="AX94" i="16"/>
  <c r="AP94" i="16"/>
  <c r="BA94" i="16"/>
  <c r="AS94" i="16"/>
  <c r="AK95" i="16"/>
  <c r="AJ96" i="16"/>
  <c r="AZ95" i="16"/>
  <c r="AR95" i="16"/>
  <c r="AF95" i="16"/>
  <c r="AV94" i="16"/>
  <c r="AN94" i="16"/>
  <c r="AG95" i="16"/>
  <c r="AO94" i="16"/>
  <c r="AW94" i="16"/>
  <c r="AU94" i="16"/>
  <c r="BC94" i="16"/>
  <c r="AM95" i="16"/>
  <c r="AI96" i="16"/>
  <c r="AQ95" i="16"/>
  <c r="AY95" i="16"/>
  <c r="T80" i="15"/>
  <c r="AB80" i="15" s="1"/>
  <c r="U79" i="15"/>
  <c r="AC79" i="15" s="1"/>
  <c r="S79" i="15"/>
  <c r="AA79" i="15" s="1"/>
  <c r="R80" i="15"/>
  <c r="Z80" i="15" s="1"/>
  <c r="W80" i="15"/>
  <c r="AE80" i="15" s="1"/>
  <c r="V80" i="15"/>
  <c r="AD80" i="15" s="1"/>
  <c r="X80" i="15"/>
  <c r="AF80" i="15" s="1"/>
  <c r="Y80" i="15"/>
  <c r="AG80" i="15" s="1"/>
  <c r="Y111" i="37" l="1"/>
  <c r="AG110" i="37"/>
  <c r="X112" i="37"/>
  <c r="AF111" i="37"/>
  <c r="AC111" i="37"/>
  <c r="U112" i="37"/>
  <c r="Z109" i="37"/>
  <c r="R110" i="37"/>
  <c r="AD112" i="37"/>
  <c r="V113" i="37"/>
  <c r="S112" i="37"/>
  <c r="AA111" i="37"/>
  <c r="AB110" i="37"/>
  <c r="T111" i="37"/>
  <c r="W111" i="37"/>
  <c r="AE110" i="37"/>
  <c r="BB211" i="36"/>
  <c r="AL212" i="36"/>
  <c r="AT211" i="36"/>
  <c r="AP211" i="36"/>
  <c r="AX211" i="36"/>
  <c r="AH212" i="36"/>
  <c r="AK212" i="36"/>
  <c r="BA211" i="36"/>
  <c r="AS211" i="36"/>
  <c r="AR217" i="36"/>
  <c r="AZ217" i="36"/>
  <c r="AJ218" i="36"/>
  <c r="AQ212" i="36"/>
  <c r="AY212" i="36"/>
  <c r="AI213" i="36"/>
  <c r="AF212" i="36"/>
  <c r="AV211" i="36"/>
  <c r="AN211" i="36"/>
  <c r="AW211" i="36"/>
  <c r="AG212" i="36"/>
  <c r="AO211" i="36"/>
  <c r="BC212" i="36"/>
  <c r="AM213" i="36"/>
  <c r="AU212" i="36"/>
  <c r="AG213" i="35"/>
  <c r="AO212" i="35"/>
  <c r="AW212" i="35"/>
  <c r="BB212" i="35"/>
  <c r="AL213" i="35"/>
  <c r="AT212" i="35"/>
  <c r="AR212" i="35"/>
  <c r="AJ213" i="35"/>
  <c r="AZ212" i="35"/>
  <c r="AS212" i="35"/>
  <c r="BA212" i="35"/>
  <c r="AK213" i="35"/>
  <c r="AY231" i="35"/>
  <c r="AI232" i="35"/>
  <c r="AQ231" i="35"/>
  <c r="AN212" i="35"/>
  <c r="AV212" i="35"/>
  <c r="AF213" i="35"/>
  <c r="AP212" i="35"/>
  <c r="AH213" i="35"/>
  <c r="AX212" i="35"/>
  <c r="AU213" i="35"/>
  <c r="BC213" i="35"/>
  <c r="AM214" i="35"/>
  <c r="AK214" i="34"/>
  <c r="AS213" i="34"/>
  <c r="BA213" i="34"/>
  <c r="AF214" i="34"/>
  <c r="AV213" i="34"/>
  <c r="AN213" i="34"/>
  <c r="AQ213" i="34"/>
  <c r="AI214" i="34"/>
  <c r="AY213" i="34"/>
  <c r="AX245" i="34"/>
  <c r="AH246" i="34"/>
  <c r="AP245" i="34"/>
  <c r="BC214" i="34"/>
  <c r="AM215" i="34"/>
  <c r="AU214" i="34"/>
  <c r="AW228" i="34"/>
  <c r="AG229" i="34"/>
  <c r="AO228" i="34"/>
  <c r="AR213" i="34"/>
  <c r="AZ213" i="34"/>
  <c r="AJ214" i="34"/>
  <c r="AL214" i="34"/>
  <c r="BB213" i="34"/>
  <c r="AT213" i="34"/>
  <c r="AX211" i="33"/>
  <c r="AH212" i="33"/>
  <c r="AP211" i="33"/>
  <c r="BC211" i="33"/>
  <c r="AM212" i="33"/>
  <c r="AU211" i="33"/>
  <c r="AL213" i="33"/>
  <c r="AT212" i="33"/>
  <c r="BB212" i="33"/>
  <c r="AR211" i="33"/>
  <c r="AZ211" i="33"/>
  <c r="AJ212" i="33"/>
  <c r="BA211" i="33"/>
  <c r="AK212" i="33"/>
  <c r="AS211" i="33"/>
  <c r="AG212" i="33"/>
  <c r="AO211" i="33"/>
  <c r="AW211" i="33"/>
  <c r="AI212" i="33"/>
  <c r="AQ211" i="33"/>
  <c r="AY211" i="33"/>
  <c r="AV212" i="33"/>
  <c r="AF213" i="33"/>
  <c r="AN212" i="33"/>
  <c r="BA212" i="32"/>
  <c r="AK213" i="32"/>
  <c r="AS212" i="32"/>
  <c r="AZ212" i="32"/>
  <c r="AJ213" i="32"/>
  <c r="AR212" i="32"/>
  <c r="BC212" i="32"/>
  <c r="AM213" i="32"/>
  <c r="AU212" i="32"/>
  <c r="AQ213" i="32"/>
  <c r="AI214" i="32"/>
  <c r="AY213" i="32"/>
  <c r="AV211" i="32"/>
  <c r="AF212" i="32"/>
  <c r="AN211" i="32"/>
  <c r="AT211" i="32"/>
  <c r="AL212" i="32"/>
  <c r="BB211" i="32"/>
  <c r="AW211" i="32"/>
  <c r="AG212" i="32"/>
  <c r="AO211" i="32"/>
  <c r="AH212" i="32"/>
  <c r="AX211" i="32"/>
  <c r="AP211" i="32"/>
  <c r="AJ213" i="31"/>
  <c r="AR212" i="31"/>
  <c r="AZ212" i="31"/>
  <c r="AW211" i="31"/>
  <c r="AO211" i="31"/>
  <c r="AG212" i="31"/>
  <c r="AU211" i="31"/>
  <c r="AM212" i="31"/>
  <c r="BC211" i="31"/>
  <c r="AI213" i="31"/>
  <c r="AY212" i="31"/>
  <c r="AQ212" i="31"/>
  <c r="AH213" i="31"/>
  <c r="AP212" i="31"/>
  <c r="AX212" i="31"/>
  <c r="AS211" i="31"/>
  <c r="BA211" i="31"/>
  <c r="AK212" i="31"/>
  <c r="AV211" i="31"/>
  <c r="AN211" i="31"/>
  <c r="AF212" i="31"/>
  <c r="BB213" i="31"/>
  <c r="AL214" i="31"/>
  <c r="AT213" i="31"/>
  <c r="AU211" i="30"/>
  <c r="BC211" i="30"/>
  <c r="AM212" i="30"/>
  <c r="AX213" i="30"/>
  <c r="AH214" i="30"/>
  <c r="AP213" i="30"/>
  <c r="AV213" i="30"/>
  <c r="AF214" i="30"/>
  <c r="AN213" i="30"/>
  <c r="AK212" i="30"/>
  <c r="BA211" i="30"/>
  <c r="AS211" i="30"/>
  <c r="AL212" i="30"/>
  <c r="AT211" i="30"/>
  <c r="BB211" i="30"/>
  <c r="AJ212" i="30"/>
  <c r="AZ211" i="30"/>
  <c r="AR211" i="30"/>
  <c r="AW213" i="30"/>
  <c r="AO213" i="30"/>
  <c r="AG214" i="30"/>
  <c r="AI212" i="30"/>
  <c r="AQ211" i="30"/>
  <c r="AY211" i="30"/>
  <c r="AP212" i="29"/>
  <c r="AH213" i="29"/>
  <c r="AX212" i="29"/>
  <c r="AG214" i="29"/>
  <c r="AO213" i="29"/>
  <c r="AW213" i="29"/>
  <c r="BB211" i="29"/>
  <c r="AT211" i="29"/>
  <c r="AL212" i="29"/>
  <c r="AM231" i="29"/>
  <c r="BC230" i="29"/>
  <c r="AU230" i="29"/>
  <c r="AR211" i="29"/>
  <c r="AZ211" i="29"/>
  <c r="AJ212" i="29"/>
  <c r="AQ211" i="29"/>
  <c r="AY211" i="29"/>
  <c r="AI212" i="29"/>
  <c r="AS212" i="29"/>
  <c r="BA212" i="29"/>
  <c r="AK213" i="29"/>
  <c r="AF212" i="29"/>
  <c r="AN211" i="29"/>
  <c r="AV211" i="29"/>
  <c r="BA211" i="28"/>
  <c r="AK212" i="28"/>
  <c r="AS211" i="28"/>
  <c r="AZ214" i="28"/>
  <c r="AJ215" i="28"/>
  <c r="AR214" i="28"/>
  <c r="AY213" i="28"/>
  <c r="AQ213" i="28"/>
  <c r="AI214" i="28"/>
  <c r="AM215" i="28"/>
  <c r="BC214" i="28"/>
  <c r="AU214" i="28"/>
  <c r="AN212" i="28"/>
  <c r="AV212" i="28"/>
  <c r="AF213" i="28"/>
  <c r="AP211" i="28"/>
  <c r="AX211" i="28"/>
  <c r="AH212" i="28"/>
  <c r="AO211" i="28"/>
  <c r="AG212" i="28"/>
  <c r="AW211" i="28"/>
  <c r="BB211" i="28"/>
  <c r="AL212" i="28"/>
  <c r="AT211" i="28"/>
  <c r="BC95" i="16"/>
  <c r="AU95" i="16"/>
  <c r="AM96" i="16"/>
  <c r="AQ96" i="16"/>
  <c r="AY96" i="16"/>
  <c r="AI97" i="16"/>
  <c r="AH96" i="16"/>
  <c r="AX95" i="16"/>
  <c r="AP95" i="16"/>
  <c r="AJ97" i="16"/>
  <c r="AZ96" i="16"/>
  <c r="AR96" i="16"/>
  <c r="AK96" i="16"/>
  <c r="BA95" i="16"/>
  <c r="AS95" i="16"/>
  <c r="AT95" i="16"/>
  <c r="AL96" i="16"/>
  <c r="BB95" i="16"/>
  <c r="AW95" i="16"/>
  <c r="AG96" i="16"/>
  <c r="AO95" i="16"/>
  <c r="AV95" i="16"/>
  <c r="AF96" i="16"/>
  <c r="AN95" i="16"/>
  <c r="S80" i="15"/>
  <c r="AA80" i="15" s="1"/>
  <c r="R81" i="15"/>
  <c r="Z81" i="15" s="1"/>
  <c r="Y81" i="15"/>
  <c r="AG81" i="15" s="1"/>
  <c r="X81" i="15"/>
  <c r="AF81" i="15" s="1"/>
  <c r="V81" i="15"/>
  <c r="AD81" i="15" s="1"/>
  <c r="U80" i="15"/>
  <c r="AC80" i="15" s="1"/>
  <c r="T81" i="15"/>
  <c r="AB81" i="15" s="1"/>
  <c r="W81" i="15"/>
  <c r="AE81" i="15" s="1"/>
  <c r="V114" i="37" l="1"/>
  <c r="AD113" i="37"/>
  <c r="AA112" i="37"/>
  <c r="S113" i="37"/>
  <c r="Z110" i="37"/>
  <c r="R111" i="37"/>
  <c r="AE111" i="37"/>
  <c r="W112" i="37"/>
  <c r="AF112" i="37"/>
  <c r="X113" i="37"/>
  <c r="U113" i="37"/>
  <c r="AC112" i="37"/>
  <c r="T112" i="37"/>
  <c r="AB111" i="37"/>
  <c r="AG111" i="37"/>
  <c r="Y112" i="37"/>
  <c r="AW212" i="36"/>
  <c r="AO212" i="36"/>
  <c r="AG213" i="36"/>
  <c r="BC213" i="36"/>
  <c r="AM214" i="36"/>
  <c r="AU213" i="36"/>
  <c r="AF213" i="36"/>
  <c r="AV212" i="36"/>
  <c r="AN212" i="36"/>
  <c r="AK213" i="36"/>
  <c r="BA212" i="36"/>
  <c r="AS212" i="36"/>
  <c r="BB212" i="36"/>
  <c r="AL213" i="36"/>
  <c r="AT212" i="36"/>
  <c r="AZ218" i="36"/>
  <c r="AJ219" i="36"/>
  <c r="AR218" i="36"/>
  <c r="AP212" i="36"/>
  <c r="AX212" i="36"/>
  <c r="AH213" i="36"/>
  <c r="AQ213" i="36"/>
  <c r="AY213" i="36"/>
  <c r="AI214" i="36"/>
  <c r="AM215" i="35"/>
  <c r="BC214" i="35"/>
  <c r="AU214" i="35"/>
  <c r="AR213" i="35"/>
  <c r="AZ213" i="35"/>
  <c r="AJ214" i="35"/>
  <c r="AV213" i="35"/>
  <c r="AF214" i="35"/>
  <c r="AN213" i="35"/>
  <c r="BB213" i="35"/>
  <c r="AL214" i="35"/>
  <c r="AT213" i="35"/>
  <c r="BA213" i="35"/>
  <c r="AK214" i="35"/>
  <c r="AS213" i="35"/>
  <c r="AP213" i="35"/>
  <c r="AH214" i="35"/>
  <c r="AX213" i="35"/>
  <c r="AY232" i="35"/>
  <c r="AI233" i="35"/>
  <c r="AQ232" i="35"/>
  <c r="AO213" i="35"/>
  <c r="AW213" i="35"/>
  <c r="AG214" i="35"/>
  <c r="AX246" i="34"/>
  <c r="AP246" i="34"/>
  <c r="AH247" i="34"/>
  <c r="AT214" i="34"/>
  <c r="AL215" i="34"/>
  <c r="BB214" i="34"/>
  <c r="AQ214" i="34"/>
  <c r="AY214" i="34"/>
  <c r="AI215" i="34"/>
  <c r="AF215" i="34"/>
  <c r="AV214" i="34"/>
  <c r="AN214" i="34"/>
  <c r="AW229" i="34"/>
  <c r="AG230" i="34"/>
  <c r="AO229" i="34"/>
  <c r="AR214" i="34"/>
  <c r="AZ214" i="34"/>
  <c r="AJ215" i="34"/>
  <c r="BC215" i="34"/>
  <c r="AM216" i="34"/>
  <c r="AU215" i="34"/>
  <c r="BA214" i="34"/>
  <c r="AK215" i="34"/>
  <c r="AS214" i="34"/>
  <c r="AN213" i="33"/>
  <c r="AV213" i="33"/>
  <c r="AF214" i="33"/>
  <c r="AJ213" i="33"/>
  <c r="AR212" i="33"/>
  <c r="AZ212" i="33"/>
  <c r="AI213" i="33"/>
  <c r="AQ212" i="33"/>
  <c r="AY212" i="33"/>
  <c r="AL214" i="33"/>
  <c r="AT213" i="33"/>
  <c r="BB213" i="33"/>
  <c r="AM213" i="33"/>
  <c r="AU212" i="33"/>
  <c r="BC212" i="33"/>
  <c r="AW212" i="33"/>
  <c r="AG213" i="33"/>
  <c r="AO212" i="33"/>
  <c r="AK213" i="33"/>
  <c r="AS212" i="33"/>
  <c r="BA212" i="33"/>
  <c r="AX212" i="33"/>
  <c r="AH213" i="33"/>
  <c r="AP212" i="33"/>
  <c r="AH213" i="32"/>
  <c r="AX212" i="32"/>
  <c r="AP212" i="32"/>
  <c r="AO212" i="32"/>
  <c r="AW212" i="32"/>
  <c r="AG213" i="32"/>
  <c r="AJ214" i="32"/>
  <c r="AR213" i="32"/>
  <c r="AZ213" i="32"/>
  <c r="AQ214" i="32"/>
  <c r="AY214" i="32"/>
  <c r="AI215" i="32"/>
  <c r="AF213" i="32"/>
  <c r="AN212" i="32"/>
  <c r="AV212" i="32"/>
  <c r="BC213" i="32"/>
  <c r="AU213" i="32"/>
  <c r="AM214" i="32"/>
  <c r="AT212" i="32"/>
  <c r="BB212" i="32"/>
  <c r="AL213" i="32"/>
  <c r="AK214" i="32"/>
  <c r="AS213" i="32"/>
  <c r="BA213" i="32"/>
  <c r="BB214" i="31"/>
  <c r="AT214" i="31"/>
  <c r="AL215" i="31"/>
  <c r="AK213" i="31"/>
  <c r="AS212" i="31"/>
  <c r="BA212" i="31"/>
  <c r="AX213" i="31"/>
  <c r="AH214" i="31"/>
  <c r="AP213" i="31"/>
  <c r="AI214" i="31"/>
  <c r="AY213" i="31"/>
  <c r="AQ213" i="31"/>
  <c r="AV212" i="31"/>
  <c r="AF213" i="31"/>
  <c r="AN212" i="31"/>
  <c r="AU212" i="31"/>
  <c r="BC212" i="31"/>
  <c r="AM213" i="31"/>
  <c r="AG213" i="31"/>
  <c r="AO212" i="31"/>
  <c r="AW212" i="31"/>
  <c r="AZ213" i="31"/>
  <c r="AJ214" i="31"/>
  <c r="AR213" i="31"/>
  <c r="AW214" i="30"/>
  <c r="AO214" i="30"/>
  <c r="AG215" i="30"/>
  <c r="AI213" i="30"/>
  <c r="AQ212" i="30"/>
  <c r="AY212" i="30"/>
  <c r="AV214" i="30"/>
  <c r="AF215" i="30"/>
  <c r="AN214" i="30"/>
  <c r="AK213" i="30"/>
  <c r="BA212" i="30"/>
  <c r="AS212" i="30"/>
  <c r="AX214" i="30"/>
  <c r="AH215" i="30"/>
  <c r="AP214" i="30"/>
  <c r="AJ213" i="30"/>
  <c r="AR212" i="30"/>
  <c r="AZ212" i="30"/>
  <c r="AU212" i="30"/>
  <c r="BC212" i="30"/>
  <c r="AM213" i="30"/>
  <c r="AL213" i="30"/>
  <c r="AT212" i="30"/>
  <c r="BB212" i="30"/>
  <c r="AF213" i="29"/>
  <c r="AN212" i="29"/>
  <c r="AV212" i="29"/>
  <c r="AM232" i="29"/>
  <c r="BC231" i="29"/>
  <c r="AU231" i="29"/>
  <c r="AS213" i="29"/>
  <c r="BA213" i="29"/>
  <c r="AK214" i="29"/>
  <c r="BB212" i="29"/>
  <c r="AT212" i="29"/>
  <c r="AL213" i="29"/>
  <c r="AQ212" i="29"/>
  <c r="AY212" i="29"/>
  <c r="AI213" i="29"/>
  <c r="AG215" i="29"/>
  <c r="AO214" i="29"/>
  <c r="AW214" i="29"/>
  <c r="AR212" i="29"/>
  <c r="AZ212" i="29"/>
  <c r="AJ213" i="29"/>
  <c r="AP213" i="29"/>
  <c r="AH214" i="29"/>
  <c r="AX213" i="29"/>
  <c r="AY214" i="28"/>
  <c r="AI215" i="28"/>
  <c r="AQ214" i="28"/>
  <c r="AO212" i="28"/>
  <c r="AW212" i="28"/>
  <c r="AG213" i="28"/>
  <c r="AP212" i="28"/>
  <c r="AX212" i="28"/>
  <c r="AH213" i="28"/>
  <c r="AZ215" i="28"/>
  <c r="AJ216" i="28"/>
  <c r="AR215" i="28"/>
  <c r="AM216" i="28"/>
  <c r="BC215" i="28"/>
  <c r="AU215" i="28"/>
  <c r="AN213" i="28"/>
  <c r="AV213" i="28"/>
  <c r="AF214" i="28"/>
  <c r="BB212" i="28"/>
  <c r="AL213" i="28"/>
  <c r="AT212" i="28"/>
  <c r="BA212" i="28"/>
  <c r="AK213" i="28"/>
  <c r="AS212" i="28"/>
  <c r="AJ98" i="16"/>
  <c r="AR97" i="16"/>
  <c r="AZ97" i="16"/>
  <c r="AF97" i="16"/>
  <c r="AV96" i="16"/>
  <c r="AN96" i="16"/>
  <c r="AW96" i="16"/>
  <c r="AG97" i="16"/>
  <c r="AO96" i="16"/>
  <c r="AU96" i="16"/>
  <c r="BC96" i="16"/>
  <c r="AM97" i="16"/>
  <c r="AH97" i="16"/>
  <c r="AX96" i="16"/>
  <c r="AP96" i="16"/>
  <c r="AI98" i="16"/>
  <c r="AQ97" i="16"/>
  <c r="AY97" i="16"/>
  <c r="AT96" i="16"/>
  <c r="AL97" i="16"/>
  <c r="BB96" i="16"/>
  <c r="AS96" i="16"/>
  <c r="BA96" i="16"/>
  <c r="AK97" i="16"/>
  <c r="X82" i="15"/>
  <c r="AF82" i="15" s="1"/>
  <c r="W82" i="15"/>
  <c r="AE82" i="15" s="1"/>
  <c r="T82" i="15"/>
  <c r="AB82" i="15" s="1"/>
  <c r="Y82" i="15"/>
  <c r="AG82" i="15" s="1"/>
  <c r="R82" i="15"/>
  <c r="Z82" i="15" s="1"/>
  <c r="U81" i="15"/>
  <c r="AC81" i="15" s="1"/>
  <c r="S81" i="15"/>
  <c r="AA81" i="15" s="1"/>
  <c r="V82" i="15"/>
  <c r="AD82" i="15" s="1"/>
  <c r="AC113" i="37" l="1"/>
  <c r="U114" i="37"/>
  <c r="AF113" i="37"/>
  <c r="X114" i="37"/>
  <c r="W113" i="37"/>
  <c r="AE112" i="37"/>
  <c r="Y113" i="37"/>
  <c r="AG112" i="37"/>
  <c r="S114" i="37"/>
  <c r="AA113" i="37"/>
  <c r="Z111" i="37"/>
  <c r="R112" i="37"/>
  <c r="AB112" i="37"/>
  <c r="T113" i="37"/>
  <c r="AD114" i="37"/>
  <c r="V115" i="37"/>
  <c r="AP213" i="36"/>
  <c r="AX213" i="36"/>
  <c r="AH214" i="36"/>
  <c r="AQ214" i="36"/>
  <c r="AY214" i="36"/>
  <c r="AI215" i="36"/>
  <c r="AK214" i="36"/>
  <c r="BA213" i="36"/>
  <c r="AS213" i="36"/>
  <c r="AF214" i="36"/>
  <c r="AV213" i="36"/>
  <c r="AN213" i="36"/>
  <c r="AZ219" i="36"/>
  <c r="AJ220" i="36"/>
  <c r="AR219" i="36"/>
  <c r="BC214" i="36"/>
  <c r="AM215" i="36"/>
  <c r="AU214" i="36"/>
  <c r="AW213" i="36"/>
  <c r="AG214" i="36"/>
  <c r="AO213" i="36"/>
  <c r="BB213" i="36"/>
  <c r="AL214" i="36"/>
  <c r="AT213" i="36"/>
  <c r="AP214" i="35"/>
  <c r="AH215" i="35"/>
  <c r="AX214" i="35"/>
  <c r="AY233" i="35"/>
  <c r="AI234" i="35"/>
  <c r="AQ233" i="35"/>
  <c r="AZ214" i="35"/>
  <c r="AJ215" i="35"/>
  <c r="AR214" i="35"/>
  <c r="BB214" i="35"/>
  <c r="AL215" i="35"/>
  <c r="AT214" i="35"/>
  <c r="AO214" i="35"/>
  <c r="AW214" i="35"/>
  <c r="AG215" i="35"/>
  <c r="AV214" i="35"/>
  <c r="AF215" i="35"/>
  <c r="AN214" i="35"/>
  <c r="BA214" i="35"/>
  <c r="AS214" i="35"/>
  <c r="AK215" i="35"/>
  <c r="BC215" i="35"/>
  <c r="AM216" i="35"/>
  <c r="AU215" i="35"/>
  <c r="AS215" i="34"/>
  <c r="BA215" i="34"/>
  <c r="AK216" i="34"/>
  <c r="AF216" i="34"/>
  <c r="AV215" i="34"/>
  <c r="AN215" i="34"/>
  <c r="BC216" i="34"/>
  <c r="AM217" i="34"/>
  <c r="AU216" i="34"/>
  <c r="AR215" i="34"/>
  <c r="AZ215" i="34"/>
  <c r="AJ216" i="34"/>
  <c r="AL216" i="34"/>
  <c r="AT215" i="34"/>
  <c r="BB215" i="34"/>
  <c r="AH248" i="34"/>
  <c r="AP247" i="34"/>
  <c r="AX247" i="34"/>
  <c r="AW230" i="34"/>
  <c r="AO230" i="34"/>
  <c r="AG231" i="34"/>
  <c r="AQ215" i="34"/>
  <c r="AI216" i="34"/>
  <c r="AY215" i="34"/>
  <c r="AX213" i="33"/>
  <c r="AH214" i="33"/>
  <c r="AP213" i="33"/>
  <c r="AZ213" i="33"/>
  <c r="AJ214" i="33"/>
  <c r="AR213" i="33"/>
  <c r="AL215" i="33"/>
  <c r="AT214" i="33"/>
  <c r="BB214" i="33"/>
  <c r="AW213" i="33"/>
  <c r="AG214" i="33"/>
  <c r="AO213" i="33"/>
  <c r="AF215" i="33"/>
  <c r="AN214" i="33"/>
  <c r="AV214" i="33"/>
  <c r="AY213" i="33"/>
  <c r="AQ213" i="33"/>
  <c r="AI214" i="33"/>
  <c r="BA213" i="33"/>
  <c r="AK214" i="33"/>
  <c r="AS213" i="33"/>
  <c r="AM214" i="33"/>
  <c r="AU213" i="33"/>
  <c r="BC213" i="33"/>
  <c r="AJ215" i="32"/>
  <c r="AR214" i="32"/>
  <c r="AZ214" i="32"/>
  <c r="BC214" i="32"/>
  <c r="AM215" i="32"/>
  <c r="AU214" i="32"/>
  <c r="AG214" i="32"/>
  <c r="AO213" i="32"/>
  <c r="AW213" i="32"/>
  <c r="AT213" i="32"/>
  <c r="BB213" i="32"/>
  <c r="AL214" i="32"/>
  <c r="AQ215" i="32"/>
  <c r="AY215" i="32"/>
  <c r="AI216" i="32"/>
  <c r="AK215" i="32"/>
  <c r="AS214" i="32"/>
  <c r="BA214" i="32"/>
  <c r="AF214" i="32"/>
  <c r="AN213" i="32"/>
  <c r="AV213" i="32"/>
  <c r="AH214" i="32"/>
  <c r="AP213" i="32"/>
  <c r="AX213" i="32"/>
  <c r="AI215" i="31"/>
  <c r="AQ214" i="31"/>
  <c r="AY214" i="31"/>
  <c r="AW213" i="31"/>
  <c r="AO213" i="31"/>
  <c r="AG214" i="31"/>
  <c r="AZ214" i="31"/>
  <c r="AJ215" i="31"/>
  <c r="AR214" i="31"/>
  <c r="AP214" i="31"/>
  <c r="AH215" i="31"/>
  <c r="AX214" i="31"/>
  <c r="AU213" i="31"/>
  <c r="AM214" i="31"/>
  <c r="BC213" i="31"/>
  <c r="BA213" i="31"/>
  <c r="AK214" i="31"/>
  <c r="AS213" i="31"/>
  <c r="BB215" i="31"/>
  <c r="AL216" i="31"/>
  <c r="AT215" i="31"/>
  <c r="AN213" i="31"/>
  <c r="AV213" i="31"/>
  <c r="AF214" i="31"/>
  <c r="AU213" i="30"/>
  <c r="BC213" i="30"/>
  <c r="AM214" i="30"/>
  <c r="AL214" i="30"/>
  <c r="AT213" i="30"/>
  <c r="BB213" i="30"/>
  <c r="AK214" i="30"/>
  <c r="BA213" i="30"/>
  <c r="AS213" i="30"/>
  <c r="AV215" i="30"/>
  <c r="AN215" i="30"/>
  <c r="AF216" i="30"/>
  <c r="AJ214" i="30"/>
  <c r="AZ213" i="30"/>
  <c r="AR213" i="30"/>
  <c r="AI214" i="30"/>
  <c r="AQ213" i="30"/>
  <c r="AY213" i="30"/>
  <c r="AW215" i="30"/>
  <c r="AO215" i="30"/>
  <c r="AG216" i="30"/>
  <c r="AX215" i="30"/>
  <c r="AH216" i="30"/>
  <c r="AP215" i="30"/>
  <c r="BB213" i="29"/>
  <c r="AT213" i="29"/>
  <c r="AL214" i="29"/>
  <c r="AS214" i="29"/>
  <c r="BA214" i="29"/>
  <c r="AK215" i="29"/>
  <c r="AP214" i="29"/>
  <c r="AH215" i="29"/>
  <c r="AX214" i="29"/>
  <c r="AR213" i="29"/>
  <c r="AZ213" i="29"/>
  <c r="AJ214" i="29"/>
  <c r="AG216" i="29"/>
  <c r="AO215" i="29"/>
  <c r="AW215" i="29"/>
  <c r="AM233" i="29"/>
  <c r="AU232" i="29"/>
  <c r="BC232" i="29"/>
  <c r="AQ213" i="29"/>
  <c r="AY213" i="29"/>
  <c r="AI214" i="29"/>
  <c r="AF214" i="29"/>
  <c r="AN213" i="29"/>
  <c r="AV213" i="29"/>
  <c r="AP213" i="28"/>
  <c r="AX213" i="28"/>
  <c r="AH214" i="28"/>
  <c r="AJ217" i="28"/>
  <c r="AZ216" i="28"/>
  <c r="AR216" i="28"/>
  <c r="BA213" i="28"/>
  <c r="AK214" i="28"/>
  <c r="AS213" i="28"/>
  <c r="BB213" i="28"/>
  <c r="AL214" i="28"/>
  <c r="AT213" i="28"/>
  <c r="AN214" i="28"/>
  <c r="AV214" i="28"/>
  <c r="AF215" i="28"/>
  <c r="AO213" i="28"/>
  <c r="AW213" i="28"/>
  <c r="AG214" i="28"/>
  <c r="AY215" i="28"/>
  <c r="AI216" i="28"/>
  <c r="AQ215" i="28"/>
  <c r="BC216" i="28"/>
  <c r="AM217" i="28"/>
  <c r="AU216" i="28"/>
  <c r="BC97" i="16"/>
  <c r="AM98" i="16"/>
  <c r="AU97" i="16"/>
  <c r="AV97" i="16"/>
  <c r="AF98" i="16"/>
  <c r="AN97" i="16"/>
  <c r="AS97" i="16"/>
  <c r="BA97" i="16"/>
  <c r="AK98" i="16"/>
  <c r="AL98" i="16"/>
  <c r="AT97" i="16"/>
  <c r="BB97" i="16"/>
  <c r="AO97" i="16"/>
  <c r="AW97" i="16"/>
  <c r="AG98" i="16"/>
  <c r="AI99" i="16"/>
  <c r="AY98" i="16"/>
  <c r="AQ98" i="16"/>
  <c r="AH98" i="16"/>
  <c r="AX97" i="16"/>
  <c r="AP97" i="16"/>
  <c r="AJ99" i="16"/>
  <c r="AR98" i="16"/>
  <c r="AZ98" i="16"/>
  <c r="R83" i="15"/>
  <c r="Z83" i="15" s="1"/>
  <c r="Y83" i="15"/>
  <c r="AG83" i="15" s="1"/>
  <c r="V83" i="15"/>
  <c r="AD83" i="15" s="1"/>
  <c r="S82" i="15"/>
  <c r="AA82" i="15" s="1"/>
  <c r="T83" i="15"/>
  <c r="AB83" i="15" s="1"/>
  <c r="U82" i="15"/>
  <c r="AC82" i="15" s="1"/>
  <c r="W83" i="15"/>
  <c r="AE83" i="15" s="1"/>
  <c r="X83" i="15"/>
  <c r="AF83" i="15" s="1"/>
  <c r="AA114" i="37" l="1"/>
  <c r="S115" i="37"/>
  <c r="W114" i="37"/>
  <c r="AE113" i="37"/>
  <c r="R113" i="37"/>
  <c r="Z112" i="37"/>
  <c r="V116" i="37"/>
  <c r="AD115" i="37"/>
  <c r="AF114" i="37"/>
  <c r="X115" i="37"/>
  <c r="AG113" i="37"/>
  <c r="Y114" i="37"/>
  <c r="T114" i="37"/>
  <c r="AB113" i="37"/>
  <c r="AC114" i="37"/>
  <c r="U115" i="37"/>
  <c r="AF215" i="36"/>
  <c r="AV214" i="36"/>
  <c r="AN214" i="36"/>
  <c r="BB214" i="36"/>
  <c r="AL215" i="36"/>
  <c r="AT214" i="36"/>
  <c r="AW214" i="36"/>
  <c r="AO214" i="36"/>
  <c r="AG215" i="36"/>
  <c r="AI216" i="36"/>
  <c r="AQ215" i="36"/>
  <c r="AY215" i="36"/>
  <c r="AK215" i="36"/>
  <c r="BA214" i="36"/>
  <c r="AS214" i="36"/>
  <c r="AJ221" i="36"/>
  <c r="AZ220" i="36"/>
  <c r="AR220" i="36"/>
  <c r="AM216" i="36"/>
  <c r="BC215" i="36"/>
  <c r="AU215" i="36"/>
  <c r="AH215" i="36"/>
  <c r="AP214" i="36"/>
  <c r="AX214" i="36"/>
  <c r="BB215" i="35"/>
  <c r="AL216" i="35"/>
  <c r="AT215" i="35"/>
  <c r="AR215" i="35"/>
  <c r="AZ215" i="35"/>
  <c r="AJ216" i="35"/>
  <c r="AY234" i="35"/>
  <c r="AQ234" i="35"/>
  <c r="AI235" i="35"/>
  <c r="AO215" i="35"/>
  <c r="AG216" i="35"/>
  <c r="AW215" i="35"/>
  <c r="AV215" i="35"/>
  <c r="AF216" i="35"/>
  <c r="AN215" i="35"/>
  <c r="AP215" i="35"/>
  <c r="AH216" i="35"/>
  <c r="AX215" i="35"/>
  <c r="AU216" i="35"/>
  <c r="BC216" i="35"/>
  <c r="AM217" i="35"/>
  <c r="BA215" i="35"/>
  <c r="AK216" i="35"/>
  <c r="AS215" i="35"/>
  <c r="BC217" i="34"/>
  <c r="AM218" i="34"/>
  <c r="AU217" i="34"/>
  <c r="AW231" i="34"/>
  <c r="AO231" i="34"/>
  <c r="AG232" i="34"/>
  <c r="AH249" i="34"/>
  <c r="AX248" i="34"/>
  <c r="AP248" i="34"/>
  <c r="AF217" i="34"/>
  <c r="AV216" i="34"/>
  <c r="AN216" i="34"/>
  <c r="AR216" i="34"/>
  <c r="AZ216" i="34"/>
  <c r="AJ217" i="34"/>
  <c r="AK217" i="34"/>
  <c r="AS216" i="34"/>
  <c r="BA216" i="34"/>
  <c r="AQ216" i="34"/>
  <c r="AI217" i="34"/>
  <c r="AY216" i="34"/>
  <c r="AL217" i="34"/>
  <c r="BB216" i="34"/>
  <c r="AT216" i="34"/>
  <c r="AG215" i="33"/>
  <c r="AO214" i="33"/>
  <c r="AW214" i="33"/>
  <c r="AL216" i="33"/>
  <c r="AT215" i="33"/>
  <c r="BB215" i="33"/>
  <c r="BC214" i="33"/>
  <c r="AM215" i="33"/>
  <c r="AU214" i="33"/>
  <c r="AR214" i="33"/>
  <c r="AZ214" i="33"/>
  <c r="AJ215" i="33"/>
  <c r="AI215" i="33"/>
  <c r="AQ214" i="33"/>
  <c r="AY214" i="33"/>
  <c r="AX214" i="33"/>
  <c r="AH215" i="33"/>
  <c r="AP214" i="33"/>
  <c r="BA214" i="33"/>
  <c r="AS214" i="33"/>
  <c r="AK215" i="33"/>
  <c r="AV215" i="33"/>
  <c r="AF216" i="33"/>
  <c r="AN215" i="33"/>
  <c r="AW214" i="32"/>
  <c r="AG215" i="32"/>
  <c r="AO214" i="32"/>
  <c r="BC215" i="32"/>
  <c r="AM216" i="32"/>
  <c r="AU215" i="32"/>
  <c r="AV214" i="32"/>
  <c r="AF215" i="32"/>
  <c r="AN214" i="32"/>
  <c r="BA215" i="32"/>
  <c r="AK216" i="32"/>
  <c r="AS215" i="32"/>
  <c r="AT214" i="32"/>
  <c r="AL215" i="32"/>
  <c r="BB214" i="32"/>
  <c r="AH215" i="32"/>
  <c r="AX214" i="32"/>
  <c r="AP214" i="32"/>
  <c r="AQ216" i="32"/>
  <c r="AI217" i="32"/>
  <c r="AY216" i="32"/>
  <c r="AZ215" i="32"/>
  <c r="AJ216" i="32"/>
  <c r="AR215" i="32"/>
  <c r="AR215" i="31"/>
  <c r="AZ215" i="31"/>
  <c r="AJ216" i="31"/>
  <c r="AG215" i="31"/>
  <c r="AO214" i="31"/>
  <c r="AW214" i="31"/>
  <c r="AK215" i="31"/>
  <c r="AS214" i="31"/>
  <c r="BA214" i="31"/>
  <c r="AF215" i="31"/>
  <c r="AN214" i="31"/>
  <c r="AV214" i="31"/>
  <c r="AX215" i="31"/>
  <c r="AH216" i="31"/>
  <c r="AP215" i="31"/>
  <c r="AT216" i="31"/>
  <c r="BB216" i="31"/>
  <c r="AL217" i="31"/>
  <c r="AU214" i="31"/>
  <c r="BC214" i="31"/>
  <c r="AM215" i="31"/>
  <c r="AI216" i="31"/>
  <c r="AY215" i="31"/>
  <c r="AQ215" i="31"/>
  <c r="AX216" i="30"/>
  <c r="AH217" i="30"/>
  <c r="AP216" i="30"/>
  <c r="AK215" i="30"/>
  <c r="BA214" i="30"/>
  <c r="AS214" i="30"/>
  <c r="AU214" i="30"/>
  <c r="BC214" i="30"/>
  <c r="AM215" i="30"/>
  <c r="AV216" i="30"/>
  <c r="AF217" i="30"/>
  <c r="AN216" i="30"/>
  <c r="AL215" i="30"/>
  <c r="AT214" i="30"/>
  <c r="BB214" i="30"/>
  <c r="AW216" i="30"/>
  <c r="AO216" i="30"/>
  <c r="AG217" i="30"/>
  <c r="AI215" i="30"/>
  <c r="AQ214" i="30"/>
  <c r="AY214" i="30"/>
  <c r="AJ215" i="30"/>
  <c r="AZ214" i="30"/>
  <c r="AR214" i="30"/>
  <c r="AF215" i="29"/>
  <c r="AN214" i="29"/>
  <c r="AV214" i="29"/>
  <c r="AQ214" i="29"/>
  <c r="AY214" i="29"/>
  <c r="AI215" i="29"/>
  <c r="AH216" i="29"/>
  <c r="AP215" i="29"/>
  <c r="AX215" i="29"/>
  <c r="BC233" i="29"/>
  <c r="AM234" i="29"/>
  <c r="AU233" i="29"/>
  <c r="AG217" i="29"/>
  <c r="AO216" i="29"/>
  <c r="AW216" i="29"/>
  <c r="AS215" i="29"/>
  <c r="BA215" i="29"/>
  <c r="AK216" i="29"/>
  <c r="BB214" i="29"/>
  <c r="AL215" i="29"/>
  <c r="AT214" i="29"/>
  <c r="AR214" i="29"/>
  <c r="AZ214" i="29"/>
  <c r="AJ215" i="29"/>
  <c r="AY216" i="28"/>
  <c r="AI217" i="28"/>
  <c r="AQ216" i="28"/>
  <c r="AJ218" i="28"/>
  <c r="AR217" i="28"/>
  <c r="AZ217" i="28"/>
  <c r="BC217" i="28"/>
  <c r="AM218" i="28"/>
  <c r="AU217" i="28"/>
  <c r="BA214" i="28"/>
  <c r="AK215" i="28"/>
  <c r="AS214" i="28"/>
  <c r="AN215" i="28"/>
  <c r="AV215" i="28"/>
  <c r="AF216" i="28"/>
  <c r="BB214" i="28"/>
  <c r="AL215" i="28"/>
  <c r="AT214" i="28"/>
  <c r="AO214" i="28"/>
  <c r="AW214" i="28"/>
  <c r="AG215" i="28"/>
  <c r="AP214" i="28"/>
  <c r="AX214" i="28"/>
  <c r="AH215" i="28"/>
  <c r="AT98" i="16"/>
  <c r="AL99" i="16"/>
  <c r="BB98" i="16"/>
  <c r="AH99" i="16"/>
  <c r="AX98" i="16"/>
  <c r="AP98" i="16"/>
  <c r="AI100" i="16"/>
  <c r="AQ99" i="16"/>
  <c r="AY99" i="16"/>
  <c r="AU98" i="16"/>
  <c r="AM99" i="16"/>
  <c r="BC98" i="16"/>
  <c r="AZ99" i="16"/>
  <c r="AJ100" i="16"/>
  <c r="AR99" i="16"/>
  <c r="BA98" i="16"/>
  <c r="AS98" i="16"/>
  <c r="AK99" i="16"/>
  <c r="AN98" i="16"/>
  <c r="AV98" i="16"/>
  <c r="AF99" i="16"/>
  <c r="AW98" i="16"/>
  <c r="AO98" i="16"/>
  <c r="AG99" i="16"/>
  <c r="S83" i="15"/>
  <c r="AA83" i="15" s="1"/>
  <c r="X84" i="15"/>
  <c r="AF84" i="15" s="1"/>
  <c r="W84" i="15"/>
  <c r="AE84" i="15" s="1"/>
  <c r="V84" i="15"/>
  <c r="AD84" i="15" s="1"/>
  <c r="Y84" i="15"/>
  <c r="AG84" i="15" s="1"/>
  <c r="U83" i="15"/>
  <c r="AC83" i="15" s="1"/>
  <c r="T84" i="15"/>
  <c r="AB84" i="15" s="1"/>
  <c r="R84" i="15"/>
  <c r="Z84" i="15" s="1"/>
  <c r="AD116" i="37" l="1"/>
  <c r="V117" i="37"/>
  <c r="Z113" i="37"/>
  <c r="R114" i="37"/>
  <c r="AG114" i="37"/>
  <c r="Y115" i="37"/>
  <c r="X116" i="37"/>
  <c r="AF115" i="37"/>
  <c r="U116" i="37"/>
  <c r="AC115" i="37"/>
  <c r="AE114" i="37"/>
  <c r="W115" i="37"/>
  <c r="AA115" i="37"/>
  <c r="S116" i="37"/>
  <c r="T115" i="37"/>
  <c r="AB114" i="37"/>
  <c r="AI217" i="36"/>
  <c r="AY216" i="36"/>
  <c r="AQ216" i="36"/>
  <c r="AG216" i="36"/>
  <c r="AW215" i="36"/>
  <c r="AO215" i="36"/>
  <c r="AT215" i="36"/>
  <c r="AL216" i="36"/>
  <c r="BB215" i="36"/>
  <c r="AH216" i="36"/>
  <c r="AX215" i="36"/>
  <c r="AP215" i="36"/>
  <c r="AR221" i="36"/>
  <c r="AZ221" i="36"/>
  <c r="AJ222" i="36"/>
  <c r="AU216" i="36"/>
  <c r="BC216" i="36"/>
  <c r="AM217" i="36"/>
  <c r="AS215" i="36"/>
  <c r="BA215" i="36"/>
  <c r="AK216" i="36"/>
  <c r="AF216" i="36"/>
  <c r="AN215" i="36"/>
  <c r="AV215" i="36"/>
  <c r="BA216" i="35"/>
  <c r="AK217" i="35"/>
  <c r="AS216" i="35"/>
  <c r="AR216" i="35"/>
  <c r="AZ216" i="35"/>
  <c r="AJ217" i="35"/>
  <c r="AO216" i="35"/>
  <c r="AG217" i="35"/>
  <c r="AW216" i="35"/>
  <c r="AM218" i="35"/>
  <c r="BC217" i="35"/>
  <c r="AU217" i="35"/>
  <c r="AP216" i="35"/>
  <c r="AH217" i="35"/>
  <c r="AX216" i="35"/>
  <c r="AV216" i="35"/>
  <c r="AF217" i="35"/>
  <c r="AN216" i="35"/>
  <c r="BB216" i="35"/>
  <c r="AL217" i="35"/>
  <c r="AT216" i="35"/>
  <c r="AQ235" i="35"/>
  <c r="AY235" i="35"/>
  <c r="AI236" i="35"/>
  <c r="AW232" i="34"/>
  <c r="AO232" i="34"/>
  <c r="AG233" i="34"/>
  <c r="AQ217" i="34"/>
  <c r="AY217" i="34"/>
  <c r="AI218" i="34"/>
  <c r="AF218" i="34"/>
  <c r="AV217" i="34"/>
  <c r="AN217" i="34"/>
  <c r="BA217" i="34"/>
  <c r="AK218" i="34"/>
  <c r="AS217" i="34"/>
  <c r="AR217" i="34"/>
  <c r="AZ217" i="34"/>
  <c r="AJ218" i="34"/>
  <c r="BC218" i="34"/>
  <c r="AM219" i="34"/>
  <c r="AU218" i="34"/>
  <c r="AT217" i="34"/>
  <c r="AL218" i="34"/>
  <c r="BB217" i="34"/>
  <c r="AP249" i="34"/>
  <c r="AX249" i="34"/>
  <c r="AH250" i="34"/>
  <c r="AK216" i="33"/>
  <c r="AS215" i="33"/>
  <c r="BA215" i="33"/>
  <c r="AN216" i="33"/>
  <c r="AV216" i="33"/>
  <c r="AF217" i="33"/>
  <c r="AX215" i="33"/>
  <c r="AH216" i="33"/>
  <c r="AP215" i="33"/>
  <c r="AL217" i="33"/>
  <c r="AT216" i="33"/>
  <c r="BB216" i="33"/>
  <c r="AM216" i="33"/>
  <c r="AU215" i="33"/>
  <c r="BC215" i="33"/>
  <c r="AJ216" i="33"/>
  <c r="AR215" i="33"/>
  <c r="AZ215" i="33"/>
  <c r="AI216" i="33"/>
  <c r="AQ215" i="33"/>
  <c r="AY215" i="33"/>
  <c r="AW215" i="33"/>
  <c r="AG216" i="33"/>
  <c r="AO215" i="33"/>
  <c r="AR216" i="32"/>
  <c r="AJ217" i="32"/>
  <c r="AZ216" i="32"/>
  <c r="AQ217" i="32"/>
  <c r="AY217" i="32"/>
  <c r="AI218" i="32"/>
  <c r="AH216" i="32"/>
  <c r="AX215" i="32"/>
  <c r="AP215" i="32"/>
  <c r="AF216" i="32"/>
  <c r="AN215" i="32"/>
  <c r="AV215" i="32"/>
  <c r="BC216" i="32"/>
  <c r="AM217" i="32"/>
  <c r="AU216" i="32"/>
  <c r="AT215" i="32"/>
  <c r="BB215" i="32"/>
  <c r="AL216" i="32"/>
  <c r="AO215" i="32"/>
  <c r="AW215" i="32"/>
  <c r="AG216" i="32"/>
  <c r="AS216" i="32"/>
  <c r="AK217" i="32"/>
  <c r="BA216" i="32"/>
  <c r="AI217" i="31"/>
  <c r="AQ216" i="31"/>
  <c r="AY216" i="31"/>
  <c r="AU215" i="31"/>
  <c r="AM216" i="31"/>
  <c r="BC215" i="31"/>
  <c r="AV215" i="31"/>
  <c r="AF216" i="31"/>
  <c r="AN215" i="31"/>
  <c r="AK216" i="31"/>
  <c r="AS215" i="31"/>
  <c r="BA215" i="31"/>
  <c r="AL218" i="31"/>
  <c r="AT217" i="31"/>
  <c r="BB217" i="31"/>
  <c r="AG216" i="31"/>
  <c r="AO215" i="31"/>
  <c r="AW215" i="31"/>
  <c r="AJ217" i="31"/>
  <c r="AR216" i="31"/>
  <c r="AZ216" i="31"/>
  <c r="AH217" i="31"/>
  <c r="AP216" i="31"/>
  <c r="AX216" i="31"/>
  <c r="AV217" i="30"/>
  <c r="AF218" i="30"/>
  <c r="AN217" i="30"/>
  <c r="AU215" i="30"/>
  <c r="BC215" i="30"/>
  <c r="AM216" i="30"/>
  <c r="AI216" i="30"/>
  <c r="AQ215" i="30"/>
  <c r="AY215" i="30"/>
  <c r="AJ216" i="30"/>
  <c r="AR215" i="30"/>
  <c r="AZ215" i="30"/>
  <c r="AG218" i="30"/>
  <c r="AW217" i="30"/>
  <c r="AO217" i="30"/>
  <c r="AK216" i="30"/>
  <c r="BA215" i="30"/>
  <c r="AS215" i="30"/>
  <c r="AH218" i="30"/>
  <c r="AX217" i="30"/>
  <c r="AP217" i="30"/>
  <c r="AL216" i="30"/>
  <c r="AT215" i="30"/>
  <c r="BB215" i="30"/>
  <c r="AR215" i="29"/>
  <c r="AZ215" i="29"/>
  <c r="AJ216" i="29"/>
  <c r="AH217" i="29"/>
  <c r="AP216" i="29"/>
  <c r="AX216" i="29"/>
  <c r="AQ215" i="29"/>
  <c r="AY215" i="29"/>
  <c r="AI216" i="29"/>
  <c r="BC234" i="29"/>
  <c r="AM235" i="29"/>
  <c r="AU234" i="29"/>
  <c r="BB215" i="29"/>
  <c r="AL216" i="29"/>
  <c r="AT215" i="29"/>
  <c r="AS216" i="29"/>
  <c r="BA216" i="29"/>
  <c r="AK217" i="29"/>
  <c r="AW217" i="29"/>
  <c r="AG218" i="29"/>
  <c r="AO217" i="29"/>
  <c r="AF216" i="29"/>
  <c r="AN215" i="29"/>
  <c r="AV215" i="29"/>
  <c r="AP215" i="28"/>
  <c r="AX215" i="28"/>
  <c r="AH216" i="28"/>
  <c r="AO215" i="28"/>
  <c r="AW215" i="28"/>
  <c r="AG216" i="28"/>
  <c r="BA215" i="28"/>
  <c r="AK216" i="28"/>
  <c r="AS215" i="28"/>
  <c r="AQ217" i="28"/>
  <c r="AY217" i="28"/>
  <c r="AI218" i="28"/>
  <c r="BC218" i="28"/>
  <c r="AM219" i="28"/>
  <c r="AU218" i="28"/>
  <c r="BB215" i="28"/>
  <c r="AL216" i="28"/>
  <c r="AT215" i="28"/>
  <c r="AJ219" i="28"/>
  <c r="AR218" i="28"/>
  <c r="AZ218" i="28"/>
  <c r="AV216" i="28"/>
  <c r="AN216" i="28"/>
  <c r="AF217" i="28"/>
  <c r="AK100" i="16"/>
  <c r="AS99" i="16"/>
  <c r="BA99" i="16"/>
  <c r="AO99" i="16"/>
  <c r="AG100" i="16"/>
  <c r="AW99" i="16"/>
  <c r="AQ100" i="16"/>
  <c r="AY100" i="16"/>
  <c r="AI101" i="16"/>
  <c r="AH100" i="16"/>
  <c r="AX99" i="16"/>
  <c r="AP99" i="16"/>
  <c r="AR100" i="16"/>
  <c r="AZ100" i="16"/>
  <c r="AJ101" i="16"/>
  <c r="AT99" i="16"/>
  <c r="AL100" i="16"/>
  <c r="BB99" i="16"/>
  <c r="AU99" i="16"/>
  <c r="BC99" i="16"/>
  <c r="AM100" i="16"/>
  <c r="AV99" i="16"/>
  <c r="AN99" i="16"/>
  <c r="AF100" i="16"/>
  <c r="R85" i="15"/>
  <c r="Z85" i="15" s="1"/>
  <c r="T85" i="15"/>
  <c r="AB85" i="15" s="1"/>
  <c r="V85" i="15"/>
  <c r="AD85" i="15" s="1"/>
  <c r="W85" i="15"/>
  <c r="AE85" i="15" s="1"/>
  <c r="X85" i="15"/>
  <c r="AF85" i="15" s="1"/>
  <c r="U84" i="15"/>
  <c r="AC84" i="15" s="1"/>
  <c r="S84" i="15"/>
  <c r="AA84" i="15" s="1"/>
  <c r="Y85" i="15"/>
  <c r="AG85" i="15" s="1"/>
  <c r="W116" i="37" l="1"/>
  <c r="AE115" i="37"/>
  <c r="X117" i="37"/>
  <c r="AF116" i="37"/>
  <c r="Z114" i="37"/>
  <c r="R115" i="37"/>
  <c r="U117" i="37"/>
  <c r="AC116" i="37"/>
  <c r="T116" i="37"/>
  <c r="AB115" i="37"/>
  <c r="AG115" i="37"/>
  <c r="Y116" i="37"/>
  <c r="S117" i="37"/>
  <c r="AA116" i="37"/>
  <c r="AD117" i="37"/>
  <c r="V118" i="37"/>
  <c r="AT216" i="36"/>
  <c r="BB216" i="36"/>
  <c r="AL217" i="36"/>
  <c r="AK217" i="36"/>
  <c r="AS216" i="36"/>
  <c r="BA216" i="36"/>
  <c r="AM218" i="36"/>
  <c r="BC217" i="36"/>
  <c r="AU217" i="36"/>
  <c r="AV216" i="36"/>
  <c r="AN216" i="36"/>
  <c r="AF217" i="36"/>
  <c r="AO216" i="36"/>
  <c r="AG217" i="36"/>
  <c r="AW216" i="36"/>
  <c r="AH217" i="36"/>
  <c r="AP216" i="36"/>
  <c r="AX216" i="36"/>
  <c r="AJ223" i="36"/>
  <c r="AZ222" i="36"/>
  <c r="AR222" i="36"/>
  <c r="AQ217" i="36"/>
  <c r="AI218" i="36"/>
  <c r="AY217" i="36"/>
  <c r="AI237" i="35"/>
  <c r="AQ236" i="35"/>
  <c r="AY236" i="35"/>
  <c r="BB217" i="35"/>
  <c r="AL218" i="35"/>
  <c r="AT217" i="35"/>
  <c r="AZ217" i="35"/>
  <c r="AJ218" i="35"/>
  <c r="AR217" i="35"/>
  <c r="BC218" i="35"/>
  <c r="AM219" i="35"/>
  <c r="AU218" i="35"/>
  <c r="AV217" i="35"/>
  <c r="AF218" i="35"/>
  <c r="AN217" i="35"/>
  <c r="AO217" i="35"/>
  <c r="AW217" i="35"/>
  <c r="AG218" i="35"/>
  <c r="BA217" i="35"/>
  <c r="AS217" i="35"/>
  <c r="AK218" i="35"/>
  <c r="AP217" i="35"/>
  <c r="AH218" i="35"/>
  <c r="AX217" i="35"/>
  <c r="AL219" i="34"/>
  <c r="BB218" i="34"/>
  <c r="AT218" i="34"/>
  <c r="AX250" i="34"/>
  <c r="AP250" i="34"/>
  <c r="AH251" i="34"/>
  <c r="AS218" i="34"/>
  <c r="BA218" i="34"/>
  <c r="AK219" i="34"/>
  <c r="AQ218" i="34"/>
  <c r="AI219" i="34"/>
  <c r="AY218" i="34"/>
  <c r="BC219" i="34"/>
  <c r="AM220" i="34"/>
  <c r="AU219" i="34"/>
  <c r="AR218" i="34"/>
  <c r="AZ218" i="34"/>
  <c r="AJ219" i="34"/>
  <c r="AW233" i="34"/>
  <c r="AO233" i="34"/>
  <c r="AG234" i="34"/>
  <c r="AF219" i="34"/>
  <c r="AV218" i="34"/>
  <c r="AN218" i="34"/>
  <c r="AL218" i="33"/>
  <c r="AT217" i="33"/>
  <c r="BB217" i="33"/>
  <c r="AX216" i="33"/>
  <c r="AH217" i="33"/>
  <c r="AP216" i="33"/>
  <c r="AW216" i="33"/>
  <c r="AG217" i="33"/>
  <c r="AO216" i="33"/>
  <c r="AF218" i="33"/>
  <c r="AN217" i="33"/>
  <c r="AV217" i="33"/>
  <c r="AY216" i="33"/>
  <c r="AI217" i="33"/>
  <c r="AQ216" i="33"/>
  <c r="AZ216" i="33"/>
  <c r="AJ217" i="33"/>
  <c r="AR216" i="33"/>
  <c r="AM217" i="33"/>
  <c r="AU216" i="33"/>
  <c r="BC216" i="33"/>
  <c r="BA216" i="33"/>
  <c r="AK217" i="33"/>
  <c r="AS216" i="33"/>
  <c r="AV216" i="32"/>
  <c r="AF217" i="32"/>
  <c r="AN216" i="32"/>
  <c r="AG217" i="32"/>
  <c r="AO216" i="32"/>
  <c r="AW216" i="32"/>
  <c r="AH217" i="32"/>
  <c r="AP216" i="32"/>
  <c r="AX216" i="32"/>
  <c r="AS217" i="32"/>
  <c r="BA217" i="32"/>
  <c r="AK218" i="32"/>
  <c r="AT216" i="32"/>
  <c r="AL217" i="32"/>
  <c r="BB216" i="32"/>
  <c r="BC217" i="32"/>
  <c r="AM218" i="32"/>
  <c r="AU217" i="32"/>
  <c r="AZ217" i="32"/>
  <c r="AR217" i="32"/>
  <c r="AJ218" i="32"/>
  <c r="AQ218" i="32"/>
  <c r="AI219" i="32"/>
  <c r="AY218" i="32"/>
  <c r="AZ217" i="31"/>
  <c r="AR217" i="31"/>
  <c r="AJ218" i="31"/>
  <c r="AK217" i="31"/>
  <c r="BA216" i="31"/>
  <c r="AS216" i="31"/>
  <c r="AH218" i="31"/>
  <c r="AX217" i="31"/>
  <c r="AP217" i="31"/>
  <c r="AF217" i="31"/>
  <c r="AN216" i="31"/>
  <c r="AV216" i="31"/>
  <c r="AG217" i="31"/>
  <c r="AO216" i="31"/>
  <c r="AW216" i="31"/>
  <c r="AU216" i="31"/>
  <c r="BC216" i="31"/>
  <c r="AM217" i="31"/>
  <c r="BB218" i="31"/>
  <c r="AL219" i="31"/>
  <c r="AT218" i="31"/>
  <c r="AI218" i="31"/>
  <c r="AY217" i="31"/>
  <c r="AQ217" i="31"/>
  <c r="AH219" i="30"/>
  <c r="AP218" i="30"/>
  <c r="AX218" i="30"/>
  <c r="AL217" i="30"/>
  <c r="AT216" i="30"/>
  <c r="BB216" i="30"/>
  <c r="AV218" i="30"/>
  <c r="AF219" i="30"/>
  <c r="AN218" i="30"/>
  <c r="AJ217" i="30"/>
  <c r="AZ216" i="30"/>
  <c r="AR216" i="30"/>
  <c r="AI217" i="30"/>
  <c r="AQ216" i="30"/>
  <c r="AY216" i="30"/>
  <c r="AU216" i="30"/>
  <c r="BC216" i="30"/>
  <c r="AM217" i="30"/>
  <c r="AK217" i="30"/>
  <c r="BA216" i="30"/>
  <c r="AS216" i="30"/>
  <c r="AG219" i="30"/>
  <c r="AO218" i="30"/>
  <c r="AW218" i="30"/>
  <c r="BC235" i="29"/>
  <c r="AU235" i="29"/>
  <c r="AM236" i="29"/>
  <c r="AF217" i="29"/>
  <c r="AN216" i="29"/>
  <c r="AV216" i="29"/>
  <c r="AI217" i="29"/>
  <c r="AQ216" i="29"/>
  <c r="AY216" i="29"/>
  <c r="AW218" i="29"/>
  <c r="AG219" i="29"/>
  <c r="AO218" i="29"/>
  <c r="AK218" i="29"/>
  <c r="AS217" i="29"/>
  <c r="BA217" i="29"/>
  <c r="AH218" i="29"/>
  <c r="AP217" i="29"/>
  <c r="AX217" i="29"/>
  <c r="AR216" i="29"/>
  <c r="AJ217" i="29"/>
  <c r="AZ216" i="29"/>
  <c r="AT216" i="29"/>
  <c r="BB216" i="29"/>
  <c r="AL217" i="29"/>
  <c r="AV217" i="28"/>
  <c r="AF218" i="28"/>
  <c r="AN217" i="28"/>
  <c r="AJ220" i="28"/>
  <c r="AR219" i="28"/>
  <c r="AZ219" i="28"/>
  <c r="BB216" i="28"/>
  <c r="AL217" i="28"/>
  <c r="AT216" i="28"/>
  <c r="AI219" i="28"/>
  <c r="AQ218" i="28"/>
  <c r="AY218" i="28"/>
  <c r="BA216" i="28"/>
  <c r="AS216" i="28"/>
  <c r="AK217" i="28"/>
  <c r="AO216" i="28"/>
  <c r="AW216" i="28"/>
  <c r="AG217" i="28"/>
  <c r="AP216" i="28"/>
  <c r="AX216" i="28"/>
  <c r="AH217" i="28"/>
  <c r="AU219" i="28"/>
  <c r="BC219" i="28"/>
  <c r="AM220" i="28"/>
  <c r="AI102" i="16"/>
  <c r="AQ101" i="16"/>
  <c r="AY101" i="16"/>
  <c r="BC100" i="16"/>
  <c r="AU100" i="16"/>
  <c r="AM101" i="16"/>
  <c r="AG101" i="16"/>
  <c r="AW100" i="16"/>
  <c r="AO100" i="16"/>
  <c r="AN100" i="16"/>
  <c r="AF101" i="16"/>
  <c r="AV100" i="16"/>
  <c r="AH101" i="16"/>
  <c r="AX100" i="16"/>
  <c r="AP100" i="16"/>
  <c r="BB100" i="16"/>
  <c r="AT100" i="16"/>
  <c r="AL101" i="16"/>
  <c r="AJ102" i="16"/>
  <c r="AR101" i="16"/>
  <c r="AZ101" i="16"/>
  <c r="AS100" i="16"/>
  <c r="BA100" i="16"/>
  <c r="AK101" i="16"/>
  <c r="Y86" i="15"/>
  <c r="AG86" i="15" s="1"/>
  <c r="S85" i="15"/>
  <c r="AA85" i="15" s="1"/>
  <c r="V86" i="15"/>
  <c r="AD86" i="15" s="1"/>
  <c r="U85" i="15"/>
  <c r="AC85" i="15" s="1"/>
  <c r="T86" i="15"/>
  <c r="AB86" i="15" s="1"/>
  <c r="R86" i="15"/>
  <c r="Z86" i="15" s="1"/>
  <c r="W86" i="15"/>
  <c r="AE86" i="15" s="1"/>
  <c r="X86" i="15"/>
  <c r="AF86" i="15" s="1"/>
  <c r="AG116" i="37" l="1"/>
  <c r="Y117" i="37"/>
  <c r="AC117" i="37"/>
  <c r="U118" i="37"/>
  <c r="Z115" i="37"/>
  <c r="R116" i="37"/>
  <c r="T117" i="37"/>
  <c r="AB116" i="37"/>
  <c r="V119" i="37"/>
  <c r="AD118" i="37"/>
  <c r="X118" i="37"/>
  <c r="AF117" i="37"/>
  <c r="AA117" i="37"/>
  <c r="S118" i="37"/>
  <c r="AE116" i="37"/>
  <c r="W117" i="37"/>
  <c r="AY218" i="36"/>
  <c r="AI219" i="36"/>
  <c r="AQ218" i="36"/>
  <c r="AM219" i="36"/>
  <c r="AU218" i="36"/>
  <c r="BC218" i="36"/>
  <c r="AV217" i="36"/>
  <c r="AF218" i="36"/>
  <c r="AN217" i="36"/>
  <c r="AH218" i="36"/>
  <c r="AX217" i="36"/>
  <c r="AP217" i="36"/>
  <c r="AT217" i="36"/>
  <c r="AL218" i="36"/>
  <c r="BB217" i="36"/>
  <c r="AJ224" i="36"/>
  <c r="AZ223" i="36"/>
  <c r="AR223" i="36"/>
  <c r="AK218" i="36"/>
  <c r="BA217" i="36"/>
  <c r="AS217" i="36"/>
  <c r="AW217" i="36"/>
  <c r="AG218" i="36"/>
  <c r="AO217" i="36"/>
  <c r="AP218" i="35"/>
  <c r="AH219" i="35"/>
  <c r="AX218" i="35"/>
  <c r="AO218" i="35"/>
  <c r="AG219" i="35"/>
  <c r="AW218" i="35"/>
  <c r="BB218" i="35"/>
  <c r="AL219" i="35"/>
  <c r="AT218" i="35"/>
  <c r="AR218" i="35"/>
  <c r="AZ218" i="35"/>
  <c r="AJ219" i="35"/>
  <c r="AU219" i="35"/>
  <c r="BC219" i="35"/>
  <c r="AM220" i="35"/>
  <c r="BA218" i="35"/>
  <c r="AK219" i="35"/>
  <c r="AS218" i="35"/>
  <c r="AV218" i="35"/>
  <c r="AF219" i="35"/>
  <c r="AN218" i="35"/>
  <c r="AI238" i="35"/>
  <c r="AQ237" i="35"/>
  <c r="AY237" i="35"/>
  <c r="AQ219" i="34"/>
  <c r="AI220" i="34"/>
  <c r="AY219" i="34"/>
  <c r="AF220" i="34"/>
  <c r="AV219" i="34"/>
  <c r="AN219" i="34"/>
  <c r="AW234" i="34"/>
  <c r="AO234" i="34"/>
  <c r="AG235" i="34"/>
  <c r="AK220" i="34"/>
  <c r="AS219" i="34"/>
  <c r="BA219" i="34"/>
  <c r="AR219" i="34"/>
  <c r="AZ219" i="34"/>
  <c r="AJ220" i="34"/>
  <c r="AX251" i="34"/>
  <c r="AH252" i="34"/>
  <c r="AP251" i="34"/>
  <c r="BC220" i="34"/>
  <c r="AM221" i="34"/>
  <c r="AU220" i="34"/>
  <c r="AL220" i="34"/>
  <c r="BB219" i="34"/>
  <c r="AT219" i="34"/>
  <c r="AV218" i="33"/>
  <c r="AF219" i="33"/>
  <c r="AN218" i="33"/>
  <c r="BC217" i="33"/>
  <c r="AM218" i="33"/>
  <c r="AU217" i="33"/>
  <c r="AR217" i="33"/>
  <c r="AZ217" i="33"/>
  <c r="AJ218" i="33"/>
  <c r="AI218" i="33"/>
  <c r="AQ217" i="33"/>
  <c r="AY217" i="33"/>
  <c r="BA217" i="33"/>
  <c r="AK218" i="33"/>
  <c r="AS217" i="33"/>
  <c r="AG218" i="33"/>
  <c r="AO217" i="33"/>
  <c r="AW217" i="33"/>
  <c r="AX217" i="33"/>
  <c r="AH218" i="33"/>
  <c r="AP217" i="33"/>
  <c r="AL219" i="33"/>
  <c r="AT218" i="33"/>
  <c r="BB218" i="33"/>
  <c r="AH218" i="32"/>
  <c r="AX217" i="32"/>
  <c r="AP217" i="32"/>
  <c r="BC218" i="32"/>
  <c r="AM219" i="32"/>
  <c r="AU218" i="32"/>
  <c r="AS218" i="32"/>
  <c r="AK219" i="32"/>
  <c r="BA218" i="32"/>
  <c r="AR218" i="32"/>
  <c r="AJ219" i="32"/>
  <c r="AZ218" i="32"/>
  <c r="AG218" i="32"/>
  <c r="AW217" i="32"/>
  <c r="AO217" i="32"/>
  <c r="AT217" i="32"/>
  <c r="BB217" i="32"/>
  <c r="AL218" i="32"/>
  <c r="AF218" i="32"/>
  <c r="AV217" i="32"/>
  <c r="AN217" i="32"/>
  <c r="AQ219" i="32"/>
  <c r="AI220" i="32"/>
  <c r="AY219" i="32"/>
  <c r="AH219" i="31"/>
  <c r="AP218" i="31"/>
  <c r="AX218" i="31"/>
  <c r="AS217" i="31"/>
  <c r="AK218" i="31"/>
  <c r="BA217" i="31"/>
  <c r="AV217" i="31"/>
  <c r="AN217" i="31"/>
  <c r="AF218" i="31"/>
  <c r="AT219" i="31"/>
  <c r="AL220" i="31"/>
  <c r="BB219" i="31"/>
  <c r="AZ218" i="31"/>
  <c r="AJ219" i="31"/>
  <c r="AR218" i="31"/>
  <c r="AI219" i="31"/>
  <c r="AY218" i="31"/>
  <c r="AQ218" i="31"/>
  <c r="AU217" i="31"/>
  <c r="AM218" i="31"/>
  <c r="BC217" i="31"/>
  <c r="AW217" i="31"/>
  <c r="AO217" i="31"/>
  <c r="AG218" i="31"/>
  <c r="AJ218" i="30"/>
  <c r="AZ217" i="30"/>
  <c r="AR217" i="30"/>
  <c r="AM218" i="30"/>
  <c r="AU217" i="30"/>
  <c r="BC217" i="30"/>
  <c r="AG220" i="30"/>
  <c r="AW219" i="30"/>
  <c r="AO219" i="30"/>
  <c r="AV219" i="30"/>
  <c r="AF220" i="30"/>
  <c r="AN219" i="30"/>
  <c r="AK218" i="30"/>
  <c r="BA217" i="30"/>
  <c r="AS217" i="30"/>
  <c r="AL218" i="30"/>
  <c r="AT217" i="30"/>
  <c r="BB217" i="30"/>
  <c r="AY217" i="30"/>
  <c r="AQ217" i="30"/>
  <c r="AI218" i="30"/>
  <c r="AH220" i="30"/>
  <c r="AX219" i="30"/>
  <c r="AP219" i="30"/>
  <c r="AW219" i="29"/>
  <c r="AO219" i="29"/>
  <c r="AG220" i="29"/>
  <c r="AR217" i="29"/>
  <c r="AJ218" i="29"/>
  <c r="AZ217" i="29"/>
  <c r="AX218" i="29"/>
  <c r="AH219" i="29"/>
  <c r="AP218" i="29"/>
  <c r="BC236" i="29"/>
  <c r="AM237" i="29"/>
  <c r="AU236" i="29"/>
  <c r="AL218" i="29"/>
  <c r="AT217" i="29"/>
  <c r="BB217" i="29"/>
  <c r="AI218" i="29"/>
  <c r="AQ217" i="29"/>
  <c r="AY217" i="29"/>
  <c r="AF218" i="29"/>
  <c r="AV217" i="29"/>
  <c r="AN217" i="29"/>
  <c r="AK219" i="29"/>
  <c r="AS218" i="29"/>
  <c r="BA218" i="29"/>
  <c r="BB217" i="28"/>
  <c r="AL218" i="28"/>
  <c r="AT217" i="28"/>
  <c r="AP217" i="28"/>
  <c r="AH218" i="28"/>
  <c r="AX217" i="28"/>
  <c r="AI220" i="28"/>
  <c r="AQ219" i="28"/>
  <c r="AY219" i="28"/>
  <c r="AG218" i="28"/>
  <c r="AO217" i="28"/>
  <c r="AW217" i="28"/>
  <c r="AM221" i="28"/>
  <c r="AU220" i="28"/>
  <c r="BC220" i="28"/>
  <c r="AJ221" i="28"/>
  <c r="AR220" i="28"/>
  <c r="AZ220" i="28"/>
  <c r="BA217" i="28"/>
  <c r="AK218" i="28"/>
  <c r="AS217" i="28"/>
  <c r="AV218" i="28"/>
  <c r="AF219" i="28"/>
  <c r="AN218" i="28"/>
  <c r="AW101" i="16"/>
  <c r="AG102" i="16"/>
  <c r="AO101" i="16"/>
  <c r="AV101" i="16"/>
  <c r="AF102" i="16"/>
  <c r="AN101" i="16"/>
  <c r="AS101" i="16"/>
  <c r="BA101" i="16"/>
  <c r="AK102" i="16"/>
  <c r="BB101" i="16"/>
  <c r="AT101" i="16"/>
  <c r="AL102" i="16"/>
  <c r="AR102" i="16"/>
  <c r="AJ103" i="16"/>
  <c r="AZ102" i="16"/>
  <c r="AU101" i="16"/>
  <c r="BC101" i="16"/>
  <c r="AM102" i="16"/>
  <c r="AH102" i="16"/>
  <c r="AP101" i="16"/>
  <c r="AX101" i="16"/>
  <c r="AY102" i="16"/>
  <c r="AI103" i="16"/>
  <c r="AQ102" i="16"/>
  <c r="W87" i="15"/>
  <c r="AE87" i="15" s="1"/>
  <c r="X87" i="15"/>
  <c r="AF87" i="15" s="1"/>
  <c r="U86" i="15"/>
  <c r="AC86" i="15" s="1"/>
  <c r="V87" i="15"/>
  <c r="AD87" i="15" s="1"/>
  <c r="R87" i="15"/>
  <c r="Z87" i="15" s="1"/>
  <c r="S86" i="15"/>
  <c r="AA86" i="15" s="1"/>
  <c r="T87" i="15"/>
  <c r="AB87" i="15" s="1"/>
  <c r="Y87" i="15"/>
  <c r="AG87" i="15" s="1"/>
  <c r="AF118" i="37" l="1"/>
  <c r="X119" i="37"/>
  <c r="R117" i="37"/>
  <c r="Z116" i="37"/>
  <c r="V120" i="37"/>
  <c r="AD119" i="37"/>
  <c r="AE117" i="37"/>
  <c r="W118" i="37"/>
  <c r="U119" i="37"/>
  <c r="AC118" i="37"/>
  <c r="AB117" i="37"/>
  <c r="T118" i="37"/>
  <c r="AA118" i="37"/>
  <c r="S119" i="37"/>
  <c r="Y118" i="37"/>
  <c r="AG117" i="37"/>
  <c r="AH219" i="36"/>
  <c r="AX218" i="36"/>
  <c r="AP218" i="36"/>
  <c r="AF219" i="36"/>
  <c r="AV218" i="36"/>
  <c r="AN218" i="36"/>
  <c r="AU219" i="36"/>
  <c r="AM220" i="36"/>
  <c r="BC219" i="36"/>
  <c r="AG219" i="36"/>
  <c r="AO218" i="36"/>
  <c r="AW218" i="36"/>
  <c r="AT218" i="36"/>
  <c r="BB218" i="36"/>
  <c r="AL219" i="36"/>
  <c r="AI220" i="36"/>
  <c r="AQ219" i="36"/>
  <c r="AY219" i="36"/>
  <c r="AS218" i="36"/>
  <c r="AK219" i="36"/>
  <c r="BA218" i="36"/>
  <c r="AJ225" i="36"/>
  <c r="AZ224" i="36"/>
  <c r="AR224" i="36"/>
  <c r="BB219" i="35"/>
  <c r="AL220" i="35"/>
  <c r="AT219" i="35"/>
  <c r="BA219" i="35"/>
  <c r="AK220" i="35"/>
  <c r="AS219" i="35"/>
  <c r="AO219" i="35"/>
  <c r="AG220" i="35"/>
  <c r="AW219" i="35"/>
  <c r="AV219" i="35"/>
  <c r="AF220" i="35"/>
  <c r="AN219" i="35"/>
  <c r="AR219" i="35"/>
  <c r="AZ219" i="35"/>
  <c r="AJ220" i="35"/>
  <c r="AP219" i="35"/>
  <c r="AH220" i="35"/>
  <c r="AX219" i="35"/>
  <c r="AI239" i="35"/>
  <c r="AY238" i="35"/>
  <c r="AQ238" i="35"/>
  <c r="AM221" i="35"/>
  <c r="BC220" i="35"/>
  <c r="AU220" i="35"/>
  <c r="AT220" i="34"/>
  <c r="AL221" i="34"/>
  <c r="BB220" i="34"/>
  <c r="BA220" i="34"/>
  <c r="AK221" i="34"/>
  <c r="AS220" i="34"/>
  <c r="BC221" i="34"/>
  <c r="AM222" i="34"/>
  <c r="AU221" i="34"/>
  <c r="AW235" i="34"/>
  <c r="AO235" i="34"/>
  <c r="AG236" i="34"/>
  <c r="AP252" i="34"/>
  <c r="AX252" i="34"/>
  <c r="AH253" i="34"/>
  <c r="AF221" i="34"/>
  <c r="AV220" i="34"/>
  <c r="AN220" i="34"/>
  <c r="AR220" i="34"/>
  <c r="AZ220" i="34"/>
  <c r="AJ221" i="34"/>
  <c r="AQ220" i="34"/>
  <c r="AY220" i="34"/>
  <c r="AI221" i="34"/>
  <c r="AI219" i="33"/>
  <c r="AQ218" i="33"/>
  <c r="AY218" i="33"/>
  <c r="AX218" i="33"/>
  <c r="AH219" i="33"/>
  <c r="AP218" i="33"/>
  <c r="AJ219" i="33"/>
  <c r="AR218" i="33"/>
  <c r="AZ218" i="33"/>
  <c r="AN219" i="33"/>
  <c r="AV219" i="33"/>
  <c r="AF220" i="33"/>
  <c r="AL220" i="33"/>
  <c r="AT219" i="33"/>
  <c r="BB219" i="33"/>
  <c r="AM219" i="33"/>
  <c r="AU218" i="33"/>
  <c r="BC218" i="33"/>
  <c r="AW218" i="33"/>
  <c r="AG219" i="33"/>
  <c r="AO218" i="33"/>
  <c r="AK219" i="33"/>
  <c r="AS218" i="33"/>
  <c r="BA218" i="33"/>
  <c r="AR219" i="32"/>
  <c r="AJ220" i="32"/>
  <c r="AZ219" i="32"/>
  <c r="AQ220" i="32"/>
  <c r="AY220" i="32"/>
  <c r="AI221" i="32"/>
  <c r="AS219" i="32"/>
  <c r="AK220" i="32"/>
  <c r="BA219" i="32"/>
  <c r="AT218" i="32"/>
  <c r="BB218" i="32"/>
  <c r="AL219" i="32"/>
  <c r="AV218" i="32"/>
  <c r="AN218" i="32"/>
  <c r="AF219" i="32"/>
  <c r="BC219" i="32"/>
  <c r="AM220" i="32"/>
  <c r="AU219" i="32"/>
  <c r="AG219" i="32"/>
  <c r="AW218" i="32"/>
  <c r="AO218" i="32"/>
  <c r="AH219" i="32"/>
  <c r="AP218" i="32"/>
  <c r="AX218" i="32"/>
  <c r="AU218" i="31"/>
  <c r="BC218" i="31"/>
  <c r="AM219" i="31"/>
  <c r="AK219" i="31"/>
  <c r="BA218" i="31"/>
  <c r="AS218" i="31"/>
  <c r="AI220" i="31"/>
  <c r="AY219" i="31"/>
  <c r="AQ219" i="31"/>
  <c r="AG219" i="31"/>
  <c r="AO218" i="31"/>
  <c r="AW218" i="31"/>
  <c r="AL221" i="31"/>
  <c r="AT220" i="31"/>
  <c r="BB220" i="31"/>
  <c r="AR219" i="31"/>
  <c r="AZ219" i="31"/>
  <c r="AJ220" i="31"/>
  <c r="AV218" i="31"/>
  <c r="AF219" i="31"/>
  <c r="AN218" i="31"/>
  <c r="AX219" i="31"/>
  <c r="AP219" i="31"/>
  <c r="AH220" i="31"/>
  <c r="AV220" i="30"/>
  <c r="AF221" i="30"/>
  <c r="AN220" i="30"/>
  <c r="AI219" i="30"/>
  <c r="AY218" i="30"/>
  <c r="AQ218" i="30"/>
  <c r="AG221" i="30"/>
  <c r="AO220" i="30"/>
  <c r="AW220" i="30"/>
  <c r="AH221" i="30"/>
  <c r="AP220" i="30"/>
  <c r="AX220" i="30"/>
  <c r="AT218" i="30"/>
  <c r="BB218" i="30"/>
  <c r="AL219" i="30"/>
  <c r="BC218" i="30"/>
  <c r="AM219" i="30"/>
  <c r="AU218" i="30"/>
  <c r="AS218" i="30"/>
  <c r="BA218" i="30"/>
  <c r="AK219" i="30"/>
  <c r="AJ219" i="30"/>
  <c r="AZ218" i="30"/>
  <c r="AR218" i="30"/>
  <c r="AF219" i="29"/>
  <c r="AV218" i="29"/>
  <c r="AN218" i="29"/>
  <c r="AX219" i="29"/>
  <c r="AH220" i="29"/>
  <c r="AP219" i="29"/>
  <c r="AO220" i="29"/>
  <c r="AW220" i="29"/>
  <c r="AG221" i="29"/>
  <c r="BC237" i="29"/>
  <c r="AM238" i="29"/>
  <c r="AU237" i="29"/>
  <c r="BA219" i="29"/>
  <c r="AK220" i="29"/>
  <c r="AS219" i="29"/>
  <c r="AR218" i="29"/>
  <c r="AJ219" i="29"/>
  <c r="AZ218" i="29"/>
  <c r="AY218" i="29"/>
  <c r="AI219" i="29"/>
  <c r="AQ218" i="29"/>
  <c r="AL219" i="29"/>
  <c r="AT218" i="29"/>
  <c r="BB218" i="29"/>
  <c r="AV219" i="28"/>
  <c r="AF220" i="28"/>
  <c r="AN219" i="28"/>
  <c r="AG219" i="28"/>
  <c r="AO218" i="28"/>
  <c r="AW218" i="28"/>
  <c r="AS218" i="28"/>
  <c r="BA218" i="28"/>
  <c r="AK219" i="28"/>
  <c r="AY220" i="28"/>
  <c r="AI221" i="28"/>
  <c r="AQ220" i="28"/>
  <c r="AH219" i="28"/>
  <c r="AP218" i="28"/>
  <c r="AX218" i="28"/>
  <c r="AJ222" i="28"/>
  <c r="AZ221" i="28"/>
  <c r="AR221" i="28"/>
  <c r="AT218" i="28"/>
  <c r="BB218" i="28"/>
  <c r="AL219" i="28"/>
  <c r="AM222" i="28"/>
  <c r="AU221" i="28"/>
  <c r="BC221" i="28"/>
  <c r="AT102" i="16"/>
  <c r="BB102" i="16"/>
  <c r="AL103" i="16"/>
  <c r="AS102" i="16"/>
  <c r="BA102" i="16"/>
  <c r="AK103" i="16"/>
  <c r="AX102" i="16"/>
  <c r="AH103" i="16"/>
  <c r="AP102" i="16"/>
  <c r="AU102" i="16"/>
  <c r="BC102" i="16"/>
  <c r="AM103" i="16"/>
  <c r="AI104" i="16"/>
  <c r="AQ103" i="16"/>
  <c r="AY103" i="16"/>
  <c r="AJ104" i="16"/>
  <c r="AZ103" i="16"/>
  <c r="AR103" i="16"/>
  <c r="AW102" i="16"/>
  <c r="AG103" i="16"/>
  <c r="AO102" i="16"/>
  <c r="AV102" i="16"/>
  <c r="AF103" i="16"/>
  <c r="AN102" i="16"/>
  <c r="Y88" i="15"/>
  <c r="AG88" i="15" s="1"/>
  <c r="V88" i="15"/>
  <c r="AD88" i="15" s="1"/>
  <c r="T88" i="15"/>
  <c r="AB88" i="15" s="1"/>
  <c r="U87" i="15"/>
  <c r="AC87" i="15" s="1"/>
  <c r="S87" i="15"/>
  <c r="AA87" i="15" s="1"/>
  <c r="X88" i="15"/>
  <c r="AF88" i="15" s="1"/>
  <c r="R88" i="15"/>
  <c r="Z88" i="15" s="1"/>
  <c r="W88" i="15"/>
  <c r="AE88" i="15" s="1"/>
  <c r="W119" i="37" l="1"/>
  <c r="AE118" i="37"/>
  <c r="V121" i="37"/>
  <c r="AD120" i="37"/>
  <c r="Y119" i="37"/>
  <c r="AG118" i="37"/>
  <c r="R118" i="37"/>
  <c r="Z117" i="37"/>
  <c r="AB118" i="37"/>
  <c r="T119" i="37"/>
  <c r="AC119" i="37"/>
  <c r="U120" i="37"/>
  <c r="S120" i="37"/>
  <c r="AA119" i="37"/>
  <c r="X120" i="37"/>
  <c r="AF119" i="37"/>
  <c r="BA219" i="36"/>
  <c r="AK220" i="36"/>
  <c r="AS219" i="36"/>
  <c r="BC220" i="36"/>
  <c r="AM221" i="36"/>
  <c r="AU220" i="36"/>
  <c r="AO219" i="36"/>
  <c r="AW219" i="36"/>
  <c r="AG220" i="36"/>
  <c r="AJ226" i="36"/>
  <c r="AR225" i="36"/>
  <c r="AZ225" i="36"/>
  <c r="AQ220" i="36"/>
  <c r="AY220" i="36"/>
  <c r="AI221" i="36"/>
  <c r="AN219" i="36"/>
  <c r="AV219" i="36"/>
  <c r="AF220" i="36"/>
  <c r="AT219" i="36"/>
  <c r="BB219" i="36"/>
  <c r="AL220" i="36"/>
  <c r="AH220" i="36"/>
  <c r="AP219" i="36"/>
  <c r="AX219" i="36"/>
  <c r="AV220" i="35"/>
  <c r="AN220" i="35"/>
  <c r="AF221" i="35"/>
  <c r="AI240" i="35"/>
  <c r="AQ239" i="35"/>
  <c r="AY239" i="35"/>
  <c r="AP220" i="35"/>
  <c r="AH221" i="35"/>
  <c r="AX220" i="35"/>
  <c r="BA220" i="35"/>
  <c r="AS220" i="35"/>
  <c r="AK221" i="35"/>
  <c r="AO220" i="35"/>
  <c r="AW220" i="35"/>
  <c r="AG221" i="35"/>
  <c r="AM222" i="35"/>
  <c r="BC221" i="35"/>
  <c r="AU221" i="35"/>
  <c r="BB220" i="35"/>
  <c r="AL221" i="35"/>
  <c r="AT220" i="35"/>
  <c r="AZ220" i="35"/>
  <c r="AJ221" i="35"/>
  <c r="AR220" i="35"/>
  <c r="AW236" i="34"/>
  <c r="AO236" i="34"/>
  <c r="AG237" i="34"/>
  <c r="BC222" i="34"/>
  <c r="AM223" i="34"/>
  <c r="AU222" i="34"/>
  <c r="AQ221" i="34"/>
  <c r="AI222" i="34"/>
  <c r="AY221" i="34"/>
  <c r="AS221" i="34"/>
  <c r="BA221" i="34"/>
  <c r="AK222" i="34"/>
  <c r="AF222" i="34"/>
  <c r="AV221" i="34"/>
  <c r="AN221" i="34"/>
  <c r="AH254" i="34"/>
  <c r="AP253" i="34"/>
  <c r="AX253" i="34"/>
  <c r="AR221" i="34"/>
  <c r="AJ222" i="34"/>
  <c r="AZ221" i="34"/>
  <c r="AL222" i="34"/>
  <c r="BB221" i="34"/>
  <c r="AT221" i="34"/>
  <c r="AF221" i="33"/>
  <c r="AN220" i="33"/>
  <c r="AV220" i="33"/>
  <c r="BA219" i="33"/>
  <c r="AK220" i="33"/>
  <c r="AS219" i="33"/>
  <c r="AW219" i="33"/>
  <c r="AG220" i="33"/>
  <c r="AO219" i="33"/>
  <c r="AZ219" i="33"/>
  <c r="AJ220" i="33"/>
  <c r="AR219" i="33"/>
  <c r="AX219" i="33"/>
  <c r="AH220" i="33"/>
  <c r="AP219" i="33"/>
  <c r="AM220" i="33"/>
  <c r="AU219" i="33"/>
  <c r="BC219" i="33"/>
  <c r="AL221" i="33"/>
  <c r="AT220" i="33"/>
  <c r="BB220" i="33"/>
  <c r="AY219" i="33"/>
  <c r="AI220" i="33"/>
  <c r="AQ219" i="33"/>
  <c r="AT219" i="32"/>
  <c r="BB219" i="32"/>
  <c r="AL220" i="32"/>
  <c r="AS220" i="32"/>
  <c r="AK221" i="32"/>
  <c r="BA220" i="32"/>
  <c r="AQ221" i="32"/>
  <c r="AY221" i="32"/>
  <c r="AI222" i="32"/>
  <c r="AR220" i="32"/>
  <c r="AJ221" i="32"/>
  <c r="AZ220" i="32"/>
  <c r="AH220" i="32"/>
  <c r="AP219" i="32"/>
  <c r="AX219" i="32"/>
  <c r="AG220" i="32"/>
  <c r="AO219" i="32"/>
  <c r="AW219" i="32"/>
  <c r="BC220" i="32"/>
  <c r="AM221" i="32"/>
  <c r="AU220" i="32"/>
  <c r="AF220" i="32"/>
  <c r="AN219" i="32"/>
  <c r="AV219" i="32"/>
  <c r="AH221" i="31"/>
  <c r="AP220" i="31"/>
  <c r="AX220" i="31"/>
  <c r="AG220" i="31"/>
  <c r="AW219" i="31"/>
  <c r="AO219" i="31"/>
  <c r="BA219" i="31"/>
  <c r="AS219" i="31"/>
  <c r="AK220" i="31"/>
  <c r="AI221" i="31"/>
  <c r="AQ220" i="31"/>
  <c r="AY220" i="31"/>
  <c r="AU219" i="31"/>
  <c r="BC219" i="31"/>
  <c r="AM220" i="31"/>
  <c r="AN219" i="31"/>
  <c r="AV219" i="31"/>
  <c r="AF220" i="31"/>
  <c r="AR220" i="31"/>
  <c r="AJ221" i="31"/>
  <c r="AZ220" i="31"/>
  <c r="BB221" i="31"/>
  <c r="AT221" i="31"/>
  <c r="AL222" i="31"/>
  <c r="AH222" i="30"/>
  <c r="AX221" i="30"/>
  <c r="AP221" i="30"/>
  <c r="AS219" i="30"/>
  <c r="AK220" i="30"/>
  <c r="BA219" i="30"/>
  <c r="AG222" i="30"/>
  <c r="AW221" i="30"/>
  <c r="AO221" i="30"/>
  <c r="AY219" i="30"/>
  <c r="AI220" i="30"/>
  <c r="AQ219" i="30"/>
  <c r="AJ220" i="30"/>
  <c r="AR219" i="30"/>
  <c r="AZ219" i="30"/>
  <c r="AM220" i="30"/>
  <c r="AU219" i="30"/>
  <c r="BC219" i="30"/>
  <c r="AT219" i="30"/>
  <c r="AL220" i="30"/>
  <c r="BB219" i="30"/>
  <c r="AV221" i="30"/>
  <c r="AF222" i="30"/>
  <c r="AN221" i="30"/>
  <c r="BC238" i="29"/>
  <c r="AM239" i="29"/>
  <c r="AU238" i="29"/>
  <c r="AL220" i="29"/>
  <c r="AT219" i="29"/>
  <c r="BB219" i="29"/>
  <c r="AG222" i="29"/>
  <c r="AO221" i="29"/>
  <c r="AW221" i="29"/>
  <c r="AY219" i="29"/>
  <c r="AQ219" i="29"/>
  <c r="AI220" i="29"/>
  <c r="AR219" i="29"/>
  <c r="AZ219" i="29"/>
  <c r="AJ220" i="29"/>
  <c r="AP220" i="29"/>
  <c r="AX220" i="29"/>
  <c r="AH221" i="29"/>
  <c r="BA220" i="29"/>
  <c r="AK221" i="29"/>
  <c r="AS220" i="29"/>
  <c r="AF220" i="29"/>
  <c r="AN219" i="29"/>
  <c r="AV219" i="29"/>
  <c r="AK220" i="28"/>
  <c r="AS219" i="28"/>
  <c r="BA219" i="28"/>
  <c r="AY221" i="28"/>
  <c r="AI222" i="28"/>
  <c r="AQ221" i="28"/>
  <c r="BC222" i="28"/>
  <c r="AM223" i="28"/>
  <c r="AU222" i="28"/>
  <c r="AL220" i="28"/>
  <c r="AT219" i="28"/>
  <c r="BB219" i="28"/>
  <c r="AJ223" i="28"/>
  <c r="AZ222" i="28"/>
  <c r="AR222" i="28"/>
  <c r="AW219" i="28"/>
  <c r="AG220" i="28"/>
  <c r="AO219" i="28"/>
  <c r="AV220" i="28"/>
  <c r="AF221" i="28"/>
  <c r="AN220" i="28"/>
  <c r="AH220" i="28"/>
  <c r="AP219" i="28"/>
  <c r="AX219" i="28"/>
  <c r="AH104" i="16"/>
  <c r="AX103" i="16"/>
  <c r="AP103" i="16"/>
  <c r="AL104" i="16"/>
  <c r="AT103" i="16"/>
  <c r="BB103" i="16"/>
  <c r="AU103" i="16"/>
  <c r="BC103" i="16"/>
  <c r="AM104" i="16"/>
  <c r="AN103" i="16"/>
  <c r="AV103" i="16"/>
  <c r="AF104" i="16"/>
  <c r="AW103" i="16"/>
  <c r="AO103" i="16"/>
  <c r="AG104" i="16"/>
  <c r="AK104" i="16"/>
  <c r="AS103" i="16"/>
  <c r="BA103" i="16"/>
  <c r="AJ105" i="16"/>
  <c r="AZ104" i="16"/>
  <c r="AR104" i="16"/>
  <c r="AQ104" i="16"/>
  <c r="AI105" i="16"/>
  <c r="AY104" i="16"/>
  <c r="W89" i="15"/>
  <c r="AE89" i="15" s="1"/>
  <c r="U88" i="15"/>
  <c r="AC88" i="15" s="1"/>
  <c r="R89" i="15"/>
  <c r="Z89" i="15" s="1"/>
  <c r="T89" i="15"/>
  <c r="AB89" i="15" s="1"/>
  <c r="X89" i="15"/>
  <c r="AF89" i="15" s="1"/>
  <c r="V89" i="15"/>
  <c r="AD89" i="15" s="1"/>
  <c r="S88" i="15"/>
  <c r="AA88" i="15" s="1"/>
  <c r="Y89" i="15"/>
  <c r="AG89" i="15" s="1"/>
  <c r="R119" i="37" l="1"/>
  <c r="Z118" i="37"/>
  <c r="Y120" i="37"/>
  <c r="AG119" i="37"/>
  <c r="AF120" i="37"/>
  <c r="X121" i="37"/>
  <c r="V122" i="37"/>
  <c r="AD121" i="37"/>
  <c r="AB119" i="37"/>
  <c r="T120" i="37"/>
  <c r="AC120" i="37"/>
  <c r="U121" i="37"/>
  <c r="AA120" i="37"/>
  <c r="S121" i="37"/>
  <c r="W120" i="37"/>
  <c r="AE119" i="37"/>
  <c r="AJ227" i="36"/>
  <c r="AZ226" i="36"/>
  <c r="AR226" i="36"/>
  <c r="AO220" i="36"/>
  <c r="AW220" i="36"/>
  <c r="AG221" i="36"/>
  <c r="AH221" i="36"/>
  <c r="AP220" i="36"/>
  <c r="AX220" i="36"/>
  <c r="AF221" i="36"/>
  <c r="AV220" i="36"/>
  <c r="AN220" i="36"/>
  <c r="AM222" i="36"/>
  <c r="BC221" i="36"/>
  <c r="AU221" i="36"/>
  <c r="AI222" i="36"/>
  <c r="AQ221" i="36"/>
  <c r="AY221" i="36"/>
  <c r="AT220" i="36"/>
  <c r="BB220" i="36"/>
  <c r="AL221" i="36"/>
  <c r="AK221" i="36"/>
  <c r="AS220" i="36"/>
  <c r="BA220" i="36"/>
  <c r="AJ222" i="35"/>
  <c r="AR221" i="35"/>
  <c r="AZ221" i="35"/>
  <c r="AI241" i="35"/>
  <c r="AY240" i="35"/>
  <c r="AQ240" i="35"/>
  <c r="BA221" i="35"/>
  <c r="AS221" i="35"/>
  <c r="AK222" i="35"/>
  <c r="AM223" i="35"/>
  <c r="AU222" i="35"/>
  <c r="BC222" i="35"/>
  <c r="AO221" i="35"/>
  <c r="AG222" i="35"/>
  <c r="AW221" i="35"/>
  <c r="AN221" i="35"/>
  <c r="AF222" i="35"/>
  <c r="AV221" i="35"/>
  <c r="BB221" i="35"/>
  <c r="AL222" i="35"/>
  <c r="AT221" i="35"/>
  <c r="AP221" i="35"/>
  <c r="AX221" i="35"/>
  <c r="AH222" i="35"/>
  <c r="AK223" i="34"/>
  <c r="AS222" i="34"/>
  <c r="BA222" i="34"/>
  <c r="AQ222" i="34"/>
  <c r="AI223" i="34"/>
  <c r="AY222" i="34"/>
  <c r="AL223" i="34"/>
  <c r="BB222" i="34"/>
  <c r="AT222" i="34"/>
  <c r="AF223" i="34"/>
  <c r="AV222" i="34"/>
  <c r="AN222" i="34"/>
  <c r="AR222" i="34"/>
  <c r="AZ222" i="34"/>
  <c r="AJ223" i="34"/>
  <c r="BC223" i="34"/>
  <c r="AM224" i="34"/>
  <c r="AU223" i="34"/>
  <c r="AX254" i="34"/>
  <c r="AP254" i="34"/>
  <c r="AH255" i="34"/>
  <c r="AW237" i="34"/>
  <c r="AO237" i="34"/>
  <c r="AG238" i="34"/>
  <c r="AR220" i="33"/>
  <c r="AZ220" i="33"/>
  <c r="AJ221" i="33"/>
  <c r="AG221" i="33"/>
  <c r="AO220" i="33"/>
  <c r="AW220" i="33"/>
  <c r="AI221" i="33"/>
  <c r="AQ220" i="33"/>
  <c r="AY220" i="33"/>
  <c r="AL222" i="33"/>
  <c r="AT221" i="33"/>
  <c r="BB221" i="33"/>
  <c r="AX220" i="33"/>
  <c r="AH221" i="33"/>
  <c r="AP220" i="33"/>
  <c r="BA220" i="33"/>
  <c r="AK221" i="33"/>
  <c r="AS220" i="33"/>
  <c r="BC220" i="33"/>
  <c r="AM221" i="33"/>
  <c r="AU220" i="33"/>
  <c r="AV221" i="33"/>
  <c r="AF222" i="33"/>
  <c r="AN221" i="33"/>
  <c r="AF221" i="32"/>
  <c r="AN220" i="32"/>
  <c r="AV220" i="32"/>
  <c r="BC221" i="32"/>
  <c r="AM222" i="32"/>
  <c r="AU221" i="32"/>
  <c r="AR221" i="32"/>
  <c r="AJ222" i="32"/>
  <c r="AZ221" i="32"/>
  <c r="AQ222" i="32"/>
  <c r="AY222" i="32"/>
  <c r="AI223" i="32"/>
  <c r="AS221" i="32"/>
  <c r="BA221" i="32"/>
  <c r="AK222" i="32"/>
  <c r="AG221" i="32"/>
  <c r="AW220" i="32"/>
  <c r="AO220" i="32"/>
  <c r="AT220" i="32"/>
  <c r="BB220" i="32"/>
  <c r="AL221" i="32"/>
  <c r="AH221" i="32"/>
  <c r="AP220" i="32"/>
  <c r="AX220" i="32"/>
  <c r="AJ222" i="31"/>
  <c r="AZ221" i="31"/>
  <c r="AR221" i="31"/>
  <c r="AI222" i="31"/>
  <c r="AQ221" i="31"/>
  <c r="AY221" i="31"/>
  <c r="AS220" i="31"/>
  <c r="AK221" i="31"/>
  <c r="BA220" i="31"/>
  <c r="AL223" i="31"/>
  <c r="AT222" i="31"/>
  <c r="BB222" i="31"/>
  <c r="AV220" i="31"/>
  <c r="AN220" i="31"/>
  <c r="AF221" i="31"/>
  <c r="AG221" i="31"/>
  <c r="AO220" i="31"/>
  <c r="AW220" i="31"/>
  <c r="AU220" i="31"/>
  <c r="BC220" i="31"/>
  <c r="AM221" i="31"/>
  <c r="AX221" i="31"/>
  <c r="AH222" i="31"/>
  <c r="AP221" i="31"/>
  <c r="AV222" i="30"/>
  <c r="AF223" i="30"/>
  <c r="AN222" i="30"/>
  <c r="AG223" i="30"/>
  <c r="AO222" i="30"/>
  <c r="AW222" i="30"/>
  <c r="AI221" i="30"/>
  <c r="AY220" i="30"/>
  <c r="AQ220" i="30"/>
  <c r="AT220" i="30"/>
  <c r="BB220" i="30"/>
  <c r="AL221" i="30"/>
  <c r="AS220" i="30"/>
  <c r="BA220" i="30"/>
  <c r="AK221" i="30"/>
  <c r="BC220" i="30"/>
  <c r="AM221" i="30"/>
  <c r="AU220" i="30"/>
  <c r="AJ221" i="30"/>
  <c r="AZ220" i="30"/>
  <c r="AR220" i="30"/>
  <c r="AH223" i="30"/>
  <c r="AP222" i="30"/>
  <c r="AX222" i="30"/>
  <c r="AF221" i="29"/>
  <c r="AN220" i="29"/>
  <c r="AV220" i="29"/>
  <c r="AH222" i="29"/>
  <c r="AP221" i="29"/>
  <c r="AX221" i="29"/>
  <c r="AY220" i="29"/>
  <c r="AI221" i="29"/>
  <c r="AQ220" i="29"/>
  <c r="AS221" i="29"/>
  <c r="BA221" i="29"/>
  <c r="AK222" i="29"/>
  <c r="AG223" i="29"/>
  <c r="AO222" i="29"/>
  <c r="AW222" i="29"/>
  <c r="BB220" i="29"/>
  <c r="AL221" i="29"/>
  <c r="AT220" i="29"/>
  <c r="AR220" i="29"/>
  <c r="AZ220" i="29"/>
  <c r="AJ221" i="29"/>
  <c r="BC239" i="29"/>
  <c r="AM240" i="29"/>
  <c r="AU239" i="29"/>
  <c r="BC223" i="28"/>
  <c r="AM224" i="28"/>
  <c r="AU223" i="28"/>
  <c r="AL221" i="28"/>
  <c r="AT220" i="28"/>
  <c r="BB220" i="28"/>
  <c r="AX220" i="28"/>
  <c r="AH221" i="28"/>
  <c r="AP220" i="28"/>
  <c r="AV221" i="28"/>
  <c r="AN221" i="28"/>
  <c r="AF222" i="28"/>
  <c r="AW220" i="28"/>
  <c r="AG221" i="28"/>
  <c r="AO220" i="28"/>
  <c r="AY222" i="28"/>
  <c r="AI223" i="28"/>
  <c r="AQ222" i="28"/>
  <c r="AJ224" i="28"/>
  <c r="AR223" i="28"/>
  <c r="AZ223" i="28"/>
  <c r="AK221" i="28"/>
  <c r="AS220" i="28"/>
  <c r="BA220" i="28"/>
  <c r="AV104" i="16"/>
  <c r="AF105" i="16"/>
  <c r="AN104" i="16"/>
  <c r="AT104" i="16"/>
  <c r="AL105" i="16"/>
  <c r="BB104" i="16"/>
  <c r="AI106" i="16"/>
  <c r="AY105" i="16"/>
  <c r="AQ105" i="16"/>
  <c r="AJ106" i="16"/>
  <c r="AZ105" i="16"/>
  <c r="AR105" i="16"/>
  <c r="BC104" i="16"/>
  <c r="AU104" i="16"/>
  <c r="AM105" i="16"/>
  <c r="AS104" i="16"/>
  <c r="BA104" i="16"/>
  <c r="AK105" i="16"/>
  <c r="AW104" i="16"/>
  <c r="AG105" i="16"/>
  <c r="AO104" i="16"/>
  <c r="AH105" i="16"/>
  <c r="AP104" i="16"/>
  <c r="AX104" i="16"/>
  <c r="R90" i="15"/>
  <c r="Z90" i="15" s="1"/>
  <c r="Y90" i="15"/>
  <c r="AG90" i="15" s="1"/>
  <c r="T90" i="15"/>
  <c r="AB90" i="15" s="1"/>
  <c r="S89" i="15"/>
  <c r="AA89" i="15" s="1"/>
  <c r="V90" i="15"/>
  <c r="AD90" i="15" s="1"/>
  <c r="U89" i="15"/>
  <c r="AC89" i="15" s="1"/>
  <c r="X90" i="15"/>
  <c r="AF90" i="15" s="1"/>
  <c r="W90" i="15"/>
  <c r="AE90" i="15" s="1"/>
  <c r="U122" i="37" l="1"/>
  <c r="AC121" i="37"/>
  <c r="T121" i="37"/>
  <c r="AB120" i="37"/>
  <c r="AF121" i="37"/>
  <c r="X122" i="37"/>
  <c r="AE120" i="37"/>
  <c r="W121" i="37"/>
  <c r="Y121" i="37"/>
  <c r="AG120" i="37"/>
  <c r="AD122" i="37"/>
  <c r="V123" i="37"/>
  <c r="AA121" i="37"/>
  <c r="S122" i="37"/>
  <c r="R120" i="37"/>
  <c r="Z119" i="37"/>
  <c r="AF222" i="36"/>
  <c r="AN221" i="36"/>
  <c r="AV221" i="36"/>
  <c r="AH222" i="36"/>
  <c r="AX221" i="36"/>
  <c r="AP221" i="36"/>
  <c r="AG222" i="36"/>
  <c r="AW221" i="36"/>
  <c r="AO221" i="36"/>
  <c r="AU222" i="36"/>
  <c r="BC222" i="36"/>
  <c r="AM223" i="36"/>
  <c r="AT221" i="36"/>
  <c r="AL222" i="36"/>
  <c r="BB221" i="36"/>
  <c r="AJ228" i="36"/>
  <c r="AZ227" i="36"/>
  <c r="AR227" i="36"/>
  <c r="AS221" i="36"/>
  <c r="BA221" i="36"/>
  <c r="AK222" i="36"/>
  <c r="AI223" i="36"/>
  <c r="AY222" i="36"/>
  <c r="AQ222" i="36"/>
  <c r="BB222" i="35"/>
  <c r="AL223" i="35"/>
  <c r="AT222" i="35"/>
  <c r="AI242" i="35"/>
  <c r="AQ241" i="35"/>
  <c r="AY241" i="35"/>
  <c r="BA222" i="35"/>
  <c r="AS222" i="35"/>
  <c r="AK223" i="35"/>
  <c r="AM224" i="35"/>
  <c r="BC223" i="35"/>
  <c r="AU223" i="35"/>
  <c r="AP222" i="35"/>
  <c r="AX222" i="35"/>
  <c r="AH223" i="35"/>
  <c r="AV222" i="35"/>
  <c r="AN222" i="35"/>
  <c r="AF223" i="35"/>
  <c r="AO222" i="35"/>
  <c r="AG223" i="35"/>
  <c r="AW222" i="35"/>
  <c r="AZ222" i="35"/>
  <c r="AJ223" i="35"/>
  <c r="AR222" i="35"/>
  <c r="AW238" i="34"/>
  <c r="AG239" i="34"/>
  <c r="AO238" i="34"/>
  <c r="AF224" i="34"/>
  <c r="AV223" i="34"/>
  <c r="AN223" i="34"/>
  <c r="AT223" i="34"/>
  <c r="AL224" i="34"/>
  <c r="BB223" i="34"/>
  <c r="AQ223" i="34"/>
  <c r="AY223" i="34"/>
  <c r="AI224" i="34"/>
  <c r="BC224" i="34"/>
  <c r="AM225" i="34"/>
  <c r="AU224" i="34"/>
  <c r="AR223" i="34"/>
  <c r="AZ223" i="34"/>
  <c r="AJ224" i="34"/>
  <c r="AH256" i="34"/>
  <c r="AP255" i="34"/>
  <c r="AX255" i="34"/>
  <c r="BA223" i="34"/>
  <c r="AK224" i="34"/>
  <c r="AS223" i="34"/>
  <c r="AL223" i="33"/>
  <c r="AT222" i="33"/>
  <c r="BB222" i="33"/>
  <c r="AM222" i="33"/>
  <c r="AU221" i="33"/>
  <c r="BC221" i="33"/>
  <c r="AJ222" i="33"/>
  <c r="AR221" i="33"/>
  <c r="AZ221" i="33"/>
  <c r="AN222" i="33"/>
  <c r="AV222" i="33"/>
  <c r="AF223" i="33"/>
  <c r="AW221" i="33"/>
  <c r="AG222" i="33"/>
  <c r="AO221" i="33"/>
  <c r="AX221" i="33"/>
  <c r="AH222" i="33"/>
  <c r="AP221" i="33"/>
  <c r="AI222" i="33"/>
  <c r="AQ221" i="33"/>
  <c r="AY221" i="33"/>
  <c r="AK222" i="33"/>
  <c r="AS221" i="33"/>
  <c r="BA221" i="33"/>
  <c r="AQ223" i="32"/>
  <c r="AY223" i="32"/>
  <c r="AI224" i="32"/>
  <c r="AH222" i="32"/>
  <c r="AP221" i="32"/>
  <c r="AX221" i="32"/>
  <c r="AT221" i="32"/>
  <c r="BB221" i="32"/>
  <c r="AL222" i="32"/>
  <c r="AR222" i="32"/>
  <c r="AJ223" i="32"/>
  <c r="AZ222" i="32"/>
  <c r="BC222" i="32"/>
  <c r="AM223" i="32"/>
  <c r="AU222" i="32"/>
  <c r="AG222" i="32"/>
  <c r="AO221" i="32"/>
  <c r="AW221" i="32"/>
  <c r="AS222" i="32"/>
  <c r="BA222" i="32"/>
  <c r="AK223" i="32"/>
  <c r="AF222" i="32"/>
  <c r="AN221" i="32"/>
  <c r="AV221" i="32"/>
  <c r="AU221" i="31"/>
  <c r="BC221" i="31"/>
  <c r="AM222" i="31"/>
  <c r="BB223" i="31"/>
  <c r="AL224" i="31"/>
  <c r="AT223" i="31"/>
  <c r="AH223" i="31"/>
  <c r="AX222" i="31"/>
  <c r="AP222" i="31"/>
  <c r="AG222" i="31"/>
  <c r="AO221" i="31"/>
  <c r="AW221" i="31"/>
  <c r="AS221" i="31"/>
  <c r="BA221" i="31"/>
  <c r="AK222" i="31"/>
  <c r="AI223" i="31"/>
  <c r="AQ222" i="31"/>
  <c r="AY222" i="31"/>
  <c r="AN221" i="31"/>
  <c r="AF222" i="31"/>
  <c r="AV221" i="31"/>
  <c r="AR222" i="31"/>
  <c r="AJ223" i="31"/>
  <c r="AZ222" i="31"/>
  <c r="AT221" i="30"/>
  <c r="AL222" i="30"/>
  <c r="BB221" i="30"/>
  <c r="AH224" i="30"/>
  <c r="AX223" i="30"/>
  <c r="AP223" i="30"/>
  <c r="AY221" i="30"/>
  <c r="AI222" i="30"/>
  <c r="AQ221" i="30"/>
  <c r="AJ222" i="30"/>
  <c r="AR221" i="30"/>
  <c r="AZ221" i="30"/>
  <c r="AM222" i="30"/>
  <c r="AU221" i="30"/>
  <c r="BC221" i="30"/>
  <c r="AG224" i="30"/>
  <c r="AO223" i="30"/>
  <c r="AW223" i="30"/>
  <c r="AS221" i="30"/>
  <c r="AK222" i="30"/>
  <c r="BA221" i="30"/>
  <c r="AV223" i="30"/>
  <c r="AF224" i="30"/>
  <c r="AN223" i="30"/>
  <c r="AS222" i="29"/>
  <c r="BA222" i="29"/>
  <c r="AK223" i="29"/>
  <c r="BC240" i="29"/>
  <c r="AM241" i="29"/>
  <c r="AU240" i="29"/>
  <c r="AR221" i="29"/>
  <c r="AZ221" i="29"/>
  <c r="AJ222" i="29"/>
  <c r="AQ221" i="29"/>
  <c r="AY221" i="29"/>
  <c r="AI222" i="29"/>
  <c r="BB221" i="29"/>
  <c r="AL222" i="29"/>
  <c r="AT221" i="29"/>
  <c r="AH223" i="29"/>
  <c r="AP222" i="29"/>
  <c r="AX222" i="29"/>
  <c r="AW223" i="29"/>
  <c r="AG224" i="29"/>
  <c r="AO223" i="29"/>
  <c r="AF222" i="29"/>
  <c r="AN221" i="29"/>
  <c r="AV221" i="29"/>
  <c r="AQ223" i="28"/>
  <c r="AY223" i="28"/>
  <c r="AI224" i="28"/>
  <c r="AL222" i="28"/>
  <c r="AT221" i="28"/>
  <c r="BB221" i="28"/>
  <c r="AJ225" i="28"/>
  <c r="AR224" i="28"/>
  <c r="AZ224" i="28"/>
  <c r="AV222" i="28"/>
  <c r="AN222" i="28"/>
  <c r="AF223" i="28"/>
  <c r="BA221" i="28"/>
  <c r="AK222" i="28"/>
  <c r="AS221" i="28"/>
  <c r="AX221" i="28"/>
  <c r="AP221" i="28"/>
  <c r="AH222" i="28"/>
  <c r="AW221" i="28"/>
  <c r="AG222" i="28"/>
  <c r="AO221" i="28"/>
  <c r="BC224" i="28"/>
  <c r="AU224" i="28"/>
  <c r="AM225" i="28"/>
  <c r="AH106" i="16"/>
  <c r="AP105" i="16"/>
  <c r="AX105" i="16"/>
  <c r="AJ107" i="16"/>
  <c r="AZ106" i="16"/>
  <c r="AR106" i="16"/>
  <c r="AW105" i="16"/>
  <c r="AG106" i="16"/>
  <c r="AO105" i="16"/>
  <c r="AQ106" i="16"/>
  <c r="AY106" i="16"/>
  <c r="AI107" i="16"/>
  <c r="AT105" i="16"/>
  <c r="AL106" i="16"/>
  <c r="BB105" i="16"/>
  <c r="AV105" i="16"/>
  <c r="AF106" i="16"/>
  <c r="AN105" i="16"/>
  <c r="AS105" i="16"/>
  <c r="BA105" i="16"/>
  <c r="AK106" i="16"/>
  <c r="AU105" i="16"/>
  <c r="BC105" i="16"/>
  <c r="AM106" i="16"/>
  <c r="S90" i="15"/>
  <c r="AA90" i="15" s="1"/>
  <c r="W91" i="15"/>
  <c r="AE91" i="15" s="1"/>
  <c r="X91" i="15"/>
  <c r="AF91" i="15" s="1"/>
  <c r="T91" i="15"/>
  <c r="AB91" i="15" s="1"/>
  <c r="U90" i="15"/>
  <c r="AC90" i="15" s="1"/>
  <c r="Y91" i="15"/>
  <c r="AG91" i="15" s="1"/>
  <c r="R91" i="15"/>
  <c r="Z91" i="15" s="1"/>
  <c r="V91" i="15"/>
  <c r="AD91" i="15" s="1"/>
  <c r="Y122" i="37" l="1"/>
  <c r="AG121" i="37"/>
  <c r="T122" i="37"/>
  <c r="AB121" i="37"/>
  <c r="V124" i="37"/>
  <c r="AD123" i="37"/>
  <c r="W122" i="37"/>
  <c r="AE121" i="37"/>
  <c r="AF122" i="37"/>
  <c r="X123" i="37"/>
  <c r="R121" i="37"/>
  <c r="Z120" i="37"/>
  <c r="S123" i="37"/>
  <c r="AA122" i="37"/>
  <c r="U123" i="37"/>
  <c r="AC122" i="37"/>
  <c r="BC223" i="36"/>
  <c r="AU223" i="36"/>
  <c r="AM224" i="36"/>
  <c r="AK223" i="36"/>
  <c r="AS222" i="36"/>
  <c r="BA222" i="36"/>
  <c r="AQ223" i="36"/>
  <c r="AI224" i="36"/>
  <c r="AY223" i="36"/>
  <c r="AO222" i="36"/>
  <c r="AG223" i="36"/>
  <c r="AW222" i="36"/>
  <c r="AJ229" i="36"/>
  <c r="AR228" i="36"/>
  <c r="AZ228" i="36"/>
  <c r="AH223" i="36"/>
  <c r="AP222" i="36"/>
  <c r="AX222" i="36"/>
  <c r="AT222" i="36"/>
  <c r="AL223" i="36"/>
  <c r="BB222" i="36"/>
  <c r="AV222" i="36"/>
  <c r="AN222" i="36"/>
  <c r="AF223" i="36"/>
  <c r="BA223" i="35"/>
  <c r="AS223" i="35"/>
  <c r="AK224" i="35"/>
  <c r="AM225" i="35"/>
  <c r="AU224" i="35"/>
  <c r="BC224" i="35"/>
  <c r="AI243" i="35"/>
  <c r="AQ242" i="35"/>
  <c r="AY242" i="35"/>
  <c r="AN223" i="35"/>
  <c r="AF224" i="35"/>
  <c r="AV223" i="35"/>
  <c r="AJ224" i="35"/>
  <c r="AR223" i="35"/>
  <c r="AZ223" i="35"/>
  <c r="AO223" i="35"/>
  <c r="AG224" i="35"/>
  <c r="AW223" i="35"/>
  <c r="AP223" i="35"/>
  <c r="AX223" i="35"/>
  <c r="AH224" i="35"/>
  <c r="BB223" i="35"/>
  <c r="AL224" i="35"/>
  <c r="AT223" i="35"/>
  <c r="AQ224" i="34"/>
  <c r="AI225" i="34"/>
  <c r="AY224" i="34"/>
  <c r="BC225" i="34"/>
  <c r="AM226" i="34"/>
  <c r="AU225" i="34"/>
  <c r="AS224" i="34"/>
  <c r="BA224" i="34"/>
  <c r="AK225" i="34"/>
  <c r="AF225" i="34"/>
  <c r="AV224" i="34"/>
  <c r="AN224" i="34"/>
  <c r="AL225" i="34"/>
  <c r="BB224" i="34"/>
  <c r="AT224" i="34"/>
  <c r="AH257" i="34"/>
  <c r="AX256" i="34"/>
  <c r="AP256" i="34"/>
  <c r="AR224" i="34"/>
  <c r="AJ225" i="34"/>
  <c r="AZ224" i="34"/>
  <c r="AW239" i="34"/>
  <c r="AO239" i="34"/>
  <c r="AG240" i="34"/>
  <c r="AZ222" i="33"/>
  <c r="AJ223" i="33"/>
  <c r="AR222" i="33"/>
  <c r="AM223" i="33"/>
  <c r="AU222" i="33"/>
  <c r="BC222" i="33"/>
  <c r="AN223" i="33"/>
  <c r="AF224" i="33"/>
  <c r="AV223" i="33"/>
  <c r="AX222" i="33"/>
  <c r="AH223" i="33"/>
  <c r="AP222" i="33"/>
  <c r="AW222" i="33"/>
  <c r="AG223" i="33"/>
  <c r="AO222" i="33"/>
  <c r="BA222" i="33"/>
  <c r="AK223" i="33"/>
  <c r="AS222" i="33"/>
  <c r="AY222" i="33"/>
  <c r="AI223" i="33"/>
  <c r="AQ222" i="33"/>
  <c r="AL224" i="33"/>
  <c r="AT223" i="33"/>
  <c r="BB223" i="33"/>
  <c r="AF223" i="32"/>
  <c r="AV222" i="32"/>
  <c r="AN222" i="32"/>
  <c r="AQ224" i="32"/>
  <c r="AY224" i="32"/>
  <c r="AI225" i="32"/>
  <c r="AT222" i="32"/>
  <c r="BB222" i="32"/>
  <c r="AL223" i="32"/>
  <c r="AG223" i="32"/>
  <c r="AO222" i="32"/>
  <c r="AW222" i="32"/>
  <c r="AR223" i="32"/>
  <c r="AJ224" i="32"/>
  <c r="AZ223" i="32"/>
  <c r="AS223" i="32"/>
  <c r="BA223" i="32"/>
  <c r="AK224" i="32"/>
  <c r="AH223" i="32"/>
  <c r="AP222" i="32"/>
  <c r="AX222" i="32"/>
  <c r="BC223" i="32"/>
  <c r="AM224" i="32"/>
  <c r="AU223" i="32"/>
  <c r="AL225" i="31"/>
  <c r="AT224" i="31"/>
  <c r="BB224" i="31"/>
  <c r="AZ223" i="31"/>
  <c r="AJ224" i="31"/>
  <c r="AR223" i="31"/>
  <c r="AI224" i="31"/>
  <c r="AQ223" i="31"/>
  <c r="AY223" i="31"/>
  <c r="AX223" i="31"/>
  <c r="AH224" i="31"/>
  <c r="AP223" i="31"/>
  <c r="AS222" i="31"/>
  <c r="AK223" i="31"/>
  <c r="BA222" i="31"/>
  <c r="AU222" i="31"/>
  <c r="BC222" i="31"/>
  <c r="AM223" i="31"/>
  <c r="AG223" i="31"/>
  <c r="AO222" i="31"/>
  <c r="AW222" i="31"/>
  <c r="AF223" i="31"/>
  <c r="AN222" i="31"/>
  <c r="AV222" i="31"/>
  <c r="AJ223" i="30"/>
  <c r="AZ222" i="30"/>
  <c r="AR222" i="30"/>
  <c r="AI223" i="30"/>
  <c r="AY222" i="30"/>
  <c r="AQ222" i="30"/>
  <c r="AV224" i="30"/>
  <c r="AF225" i="30"/>
  <c r="AN224" i="30"/>
  <c r="AS222" i="30"/>
  <c r="AK223" i="30"/>
  <c r="BA222" i="30"/>
  <c r="AG225" i="30"/>
  <c r="AW224" i="30"/>
  <c r="AO224" i="30"/>
  <c r="AH225" i="30"/>
  <c r="AX224" i="30"/>
  <c r="AP224" i="30"/>
  <c r="AT222" i="30"/>
  <c r="AL223" i="30"/>
  <c r="BB222" i="30"/>
  <c r="AU222" i="30"/>
  <c r="BC222" i="30"/>
  <c r="AM223" i="30"/>
  <c r="AI223" i="29"/>
  <c r="AQ222" i="29"/>
  <c r="AY222" i="29"/>
  <c r="AF223" i="29"/>
  <c r="AN222" i="29"/>
  <c r="AV222" i="29"/>
  <c r="AW224" i="29"/>
  <c r="AO224" i="29"/>
  <c r="AG225" i="29"/>
  <c r="BC241" i="29"/>
  <c r="AM242" i="29"/>
  <c r="AU241" i="29"/>
  <c r="AH224" i="29"/>
  <c r="AP223" i="29"/>
  <c r="AX223" i="29"/>
  <c r="AK224" i="29"/>
  <c r="AS223" i="29"/>
  <c r="BA223" i="29"/>
  <c r="AR222" i="29"/>
  <c r="AJ223" i="29"/>
  <c r="AZ222" i="29"/>
  <c r="AT222" i="29"/>
  <c r="BB222" i="29"/>
  <c r="AL223" i="29"/>
  <c r="AO222" i="28"/>
  <c r="AW222" i="28"/>
  <c r="AG223" i="28"/>
  <c r="AU225" i="28"/>
  <c r="BC225" i="28"/>
  <c r="AM226" i="28"/>
  <c r="AJ226" i="28"/>
  <c r="AR225" i="28"/>
  <c r="AZ225" i="28"/>
  <c r="BB222" i="28"/>
  <c r="AL223" i="28"/>
  <c r="AT222" i="28"/>
  <c r="AI225" i="28"/>
  <c r="AQ224" i="28"/>
  <c r="AY224" i="28"/>
  <c r="AP222" i="28"/>
  <c r="AX222" i="28"/>
  <c r="AH223" i="28"/>
  <c r="BA222" i="28"/>
  <c r="AK223" i="28"/>
  <c r="AS222" i="28"/>
  <c r="AV223" i="28"/>
  <c r="AF224" i="28"/>
  <c r="AN223" i="28"/>
  <c r="AU106" i="16"/>
  <c r="AM107" i="16"/>
  <c r="BC106" i="16"/>
  <c r="AQ107" i="16"/>
  <c r="AY107" i="16"/>
  <c r="BA106" i="16"/>
  <c r="AS106" i="16"/>
  <c r="AK107" i="16"/>
  <c r="AG107" i="16"/>
  <c r="AO106" i="16"/>
  <c r="AW106" i="16"/>
  <c r="AV106" i="16"/>
  <c r="AN106" i="16"/>
  <c r="AF107" i="16"/>
  <c r="AZ107" i="16"/>
  <c r="AR107" i="16"/>
  <c r="AL107" i="16"/>
  <c r="BB106" i="16"/>
  <c r="AT106" i="16"/>
  <c r="AH107" i="16"/>
  <c r="AX106" i="16"/>
  <c r="AP106" i="16"/>
  <c r="X92" i="15"/>
  <c r="AF92" i="15" s="1"/>
  <c r="V92" i="15"/>
  <c r="AD92" i="15" s="1"/>
  <c r="T92" i="15"/>
  <c r="AB92" i="15" s="1"/>
  <c r="R92" i="15"/>
  <c r="Z92" i="15" s="1"/>
  <c r="Y92" i="15"/>
  <c r="AG92" i="15" s="1"/>
  <c r="W92" i="15"/>
  <c r="AE92" i="15" s="1"/>
  <c r="S91" i="15"/>
  <c r="AA91" i="15" s="1"/>
  <c r="U91" i="15"/>
  <c r="AC91" i="15" s="1"/>
  <c r="AD124" i="37" l="1"/>
  <c r="V125" i="37"/>
  <c r="R122" i="37"/>
  <c r="Z121" i="37"/>
  <c r="AC123" i="37"/>
  <c r="U124" i="37"/>
  <c r="AB122" i="37"/>
  <c r="T123" i="37"/>
  <c r="AF123" i="37"/>
  <c r="X124" i="37"/>
  <c r="W123" i="37"/>
  <c r="AE122" i="37"/>
  <c r="S124" i="37"/>
  <c r="AA123" i="37"/>
  <c r="AG122" i="37"/>
  <c r="Y123" i="37"/>
  <c r="AV223" i="36"/>
  <c r="AF224" i="36"/>
  <c r="AN223" i="36"/>
  <c r="AT223" i="36"/>
  <c r="BB223" i="36"/>
  <c r="AL224" i="36"/>
  <c r="AQ224" i="36"/>
  <c r="AI225" i="36"/>
  <c r="AY224" i="36"/>
  <c r="AJ230" i="36"/>
  <c r="AZ229" i="36"/>
  <c r="AR229" i="36"/>
  <c r="AO223" i="36"/>
  <c r="AW223" i="36"/>
  <c r="AG224" i="36"/>
  <c r="AU224" i="36"/>
  <c r="BC224" i="36"/>
  <c r="AM225" i="36"/>
  <c r="AH224" i="36"/>
  <c r="AP223" i="36"/>
  <c r="AX223" i="36"/>
  <c r="BA223" i="36"/>
  <c r="AS223" i="36"/>
  <c r="AK224" i="36"/>
  <c r="BB224" i="35"/>
  <c r="AL225" i="35"/>
  <c r="AT224" i="35"/>
  <c r="BA224" i="35"/>
  <c r="AS224" i="35"/>
  <c r="AK225" i="35"/>
  <c r="AV224" i="35"/>
  <c r="AN224" i="35"/>
  <c r="AF225" i="35"/>
  <c r="AP224" i="35"/>
  <c r="AX224" i="35"/>
  <c r="AH225" i="35"/>
  <c r="AI244" i="35"/>
  <c r="AY243" i="35"/>
  <c r="AQ243" i="35"/>
  <c r="AO224" i="35"/>
  <c r="AG225" i="35"/>
  <c r="AW224" i="35"/>
  <c r="AM226" i="35"/>
  <c r="BC225" i="35"/>
  <c r="AU225" i="35"/>
  <c r="AZ224" i="35"/>
  <c r="AJ225" i="35"/>
  <c r="AR224" i="35"/>
  <c r="AL226" i="34"/>
  <c r="BB225" i="34"/>
  <c r="AT225" i="34"/>
  <c r="AK226" i="34"/>
  <c r="AS225" i="34"/>
  <c r="BA225" i="34"/>
  <c r="BC226" i="34"/>
  <c r="AM227" i="34"/>
  <c r="AU226" i="34"/>
  <c r="AF226" i="34"/>
  <c r="AV225" i="34"/>
  <c r="AN225" i="34"/>
  <c r="AX257" i="34"/>
  <c r="AH258" i="34"/>
  <c r="AP257" i="34"/>
  <c r="AW240" i="34"/>
  <c r="AO240" i="34"/>
  <c r="AG241" i="34"/>
  <c r="AR225" i="34"/>
  <c r="AZ225" i="34"/>
  <c r="AJ226" i="34"/>
  <c r="AQ225" i="34"/>
  <c r="AI226" i="34"/>
  <c r="AY225" i="34"/>
  <c r="AL225" i="33"/>
  <c r="AT224" i="33"/>
  <c r="BB224" i="33"/>
  <c r="AN224" i="33"/>
  <c r="AF225" i="33"/>
  <c r="AV224" i="33"/>
  <c r="AU223" i="33"/>
  <c r="BC223" i="33"/>
  <c r="AM224" i="33"/>
  <c r="AS223" i="33"/>
  <c r="AK224" i="33"/>
  <c r="BA223" i="33"/>
  <c r="AX223" i="33"/>
  <c r="AH224" i="33"/>
  <c r="AP223" i="33"/>
  <c r="AI224" i="33"/>
  <c r="AQ223" i="33"/>
  <c r="AY223" i="33"/>
  <c r="AO223" i="33"/>
  <c r="AG224" i="33"/>
  <c r="AW223" i="33"/>
  <c r="AR223" i="33"/>
  <c r="AJ224" i="33"/>
  <c r="AZ223" i="33"/>
  <c r="BC224" i="32"/>
  <c r="AM225" i="32"/>
  <c r="AU224" i="32"/>
  <c r="AG224" i="32"/>
  <c r="AO223" i="32"/>
  <c r="AW223" i="32"/>
  <c r="AH224" i="32"/>
  <c r="AP223" i="32"/>
  <c r="AX223" i="32"/>
  <c r="AS224" i="32"/>
  <c r="BA224" i="32"/>
  <c r="AK225" i="32"/>
  <c r="AT223" i="32"/>
  <c r="BB223" i="32"/>
  <c r="AL224" i="32"/>
  <c r="AI226" i="32"/>
  <c r="AQ225" i="32"/>
  <c r="AY225" i="32"/>
  <c r="AR224" i="32"/>
  <c r="AZ224" i="32"/>
  <c r="AJ225" i="32"/>
  <c r="AF224" i="32"/>
  <c r="AV223" i="32"/>
  <c r="AN223" i="32"/>
  <c r="AS223" i="31"/>
  <c r="BA223" i="31"/>
  <c r="AK224" i="31"/>
  <c r="BB225" i="31"/>
  <c r="AL226" i="31"/>
  <c r="AT225" i="31"/>
  <c r="AH225" i="31"/>
  <c r="AX224" i="31"/>
  <c r="AP224" i="31"/>
  <c r="AR224" i="31"/>
  <c r="AJ225" i="31"/>
  <c r="AZ224" i="31"/>
  <c r="AV223" i="31"/>
  <c r="AF224" i="31"/>
  <c r="AN223" i="31"/>
  <c r="AG224" i="31"/>
  <c r="AW223" i="31"/>
  <c r="AO223" i="31"/>
  <c r="AI225" i="31"/>
  <c r="AQ224" i="31"/>
  <c r="AY224" i="31"/>
  <c r="AU223" i="31"/>
  <c r="BC223" i="31"/>
  <c r="AM224" i="31"/>
  <c r="AU223" i="30"/>
  <c r="AM224" i="30"/>
  <c r="BC223" i="30"/>
  <c r="AS223" i="30"/>
  <c r="BA223" i="30"/>
  <c r="AK224" i="30"/>
  <c r="AT223" i="30"/>
  <c r="BB223" i="30"/>
  <c r="AL224" i="30"/>
  <c r="AV225" i="30"/>
  <c r="AN225" i="30"/>
  <c r="AF226" i="30"/>
  <c r="AH226" i="30"/>
  <c r="AP225" i="30"/>
  <c r="AX225" i="30"/>
  <c r="AI224" i="30"/>
  <c r="AY223" i="30"/>
  <c r="AQ223" i="30"/>
  <c r="AG226" i="30"/>
  <c r="AO225" i="30"/>
  <c r="AW225" i="30"/>
  <c r="AJ224" i="30"/>
  <c r="AZ223" i="30"/>
  <c r="AR223" i="30"/>
  <c r="AW225" i="29"/>
  <c r="AG226" i="29"/>
  <c r="AO225" i="29"/>
  <c r="BC242" i="29"/>
  <c r="AM243" i="29"/>
  <c r="AU242" i="29"/>
  <c r="AR223" i="29"/>
  <c r="AJ224" i="29"/>
  <c r="AZ223" i="29"/>
  <c r="AL224" i="29"/>
  <c r="AT223" i="29"/>
  <c r="BB223" i="29"/>
  <c r="AK225" i="29"/>
  <c r="AS224" i="29"/>
  <c r="BA224" i="29"/>
  <c r="AF224" i="29"/>
  <c r="AV223" i="29"/>
  <c r="AN223" i="29"/>
  <c r="AX224" i="29"/>
  <c r="AH225" i="29"/>
  <c r="AP224" i="29"/>
  <c r="AI224" i="29"/>
  <c r="AQ223" i="29"/>
  <c r="AY223" i="29"/>
  <c r="BB223" i="28"/>
  <c r="AL224" i="28"/>
  <c r="AT223" i="28"/>
  <c r="AJ227" i="28"/>
  <c r="AR226" i="28"/>
  <c r="AZ226" i="28"/>
  <c r="AG224" i="28"/>
  <c r="AO223" i="28"/>
  <c r="AW223" i="28"/>
  <c r="AV224" i="28"/>
  <c r="AF225" i="28"/>
  <c r="AN224" i="28"/>
  <c r="BA223" i="28"/>
  <c r="AS223" i="28"/>
  <c r="AK224" i="28"/>
  <c r="AP223" i="28"/>
  <c r="AX223" i="28"/>
  <c r="AH224" i="28"/>
  <c r="AM227" i="28"/>
  <c r="AU226" i="28"/>
  <c r="BC226" i="28"/>
  <c r="AI226" i="28"/>
  <c r="AQ225" i="28"/>
  <c r="AY225" i="28"/>
  <c r="BB107" i="16"/>
  <c r="AT107" i="16"/>
  <c r="AO107" i="16"/>
  <c r="AW107" i="16"/>
  <c r="BC107" i="16"/>
  <c r="AU107" i="16"/>
  <c r="AX107" i="16"/>
  <c r="AP107" i="16"/>
  <c r="AS107" i="16"/>
  <c r="BA107" i="16"/>
  <c r="AV107" i="16"/>
  <c r="AN107" i="16"/>
  <c r="U92" i="15"/>
  <c r="AC92" i="15" s="1"/>
  <c r="R93" i="15"/>
  <c r="Z93" i="15" s="1"/>
  <c r="W93" i="15"/>
  <c r="AE93" i="15" s="1"/>
  <c r="V93" i="15"/>
  <c r="AD93" i="15" s="1"/>
  <c r="S92" i="15"/>
  <c r="AA92" i="15" s="1"/>
  <c r="T93" i="15"/>
  <c r="AB93" i="15" s="1"/>
  <c r="Y93" i="15"/>
  <c r="AG93" i="15" s="1"/>
  <c r="X93" i="15"/>
  <c r="AF93" i="15" s="1"/>
  <c r="U125" i="37" l="1"/>
  <c r="AC124" i="37"/>
  <c r="AE123" i="37"/>
  <c r="W124" i="37"/>
  <c r="Y124" i="37"/>
  <c r="AG123" i="37"/>
  <c r="R123" i="37"/>
  <c r="Z122" i="37"/>
  <c r="X125" i="37"/>
  <c r="AF124" i="37"/>
  <c r="AB123" i="37"/>
  <c r="T124" i="37"/>
  <c r="V126" i="37"/>
  <c r="AD125" i="37"/>
  <c r="AA124" i="37"/>
  <c r="S125" i="37"/>
  <c r="AQ225" i="36"/>
  <c r="AI226" i="36"/>
  <c r="AY225" i="36"/>
  <c r="AH225" i="36"/>
  <c r="AP224" i="36"/>
  <c r="AX224" i="36"/>
  <c r="AT224" i="36"/>
  <c r="BB224" i="36"/>
  <c r="AL225" i="36"/>
  <c r="BA224" i="36"/>
  <c r="AK225" i="36"/>
  <c r="AS224" i="36"/>
  <c r="AJ231" i="36"/>
  <c r="AZ230" i="36"/>
  <c r="AR230" i="36"/>
  <c r="BC225" i="36"/>
  <c r="AU225" i="36"/>
  <c r="AM226" i="36"/>
  <c r="AO224" i="36"/>
  <c r="AW224" i="36"/>
  <c r="AG225" i="36"/>
  <c r="AV224" i="36"/>
  <c r="AN224" i="36"/>
  <c r="AF225" i="36"/>
  <c r="AP225" i="35"/>
  <c r="AH226" i="35"/>
  <c r="AX225" i="35"/>
  <c r="BA225" i="35"/>
  <c r="AS225" i="35"/>
  <c r="AK226" i="35"/>
  <c r="AV225" i="35"/>
  <c r="AN225" i="35"/>
  <c r="AF226" i="35"/>
  <c r="AJ226" i="35"/>
  <c r="AR225" i="35"/>
  <c r="AZ225" i="35"/>
  <c r="AM227" i="35"/>
  <c r="BC226" i="35"/>
  <c r="AU226" i="35"/>
  <c r="AO225" i="35"/>
  <c r="AG226" i="35"/>
  <c r="AW225" i="35"/>
  <c r="BB225" i="35"/>
  <c r="AL226" i="35"/>
  <c r="AT225" i="35"/>
  <c r="AI245" i="35"/>
  <c r="AQ244" i="35"/>
  <c r="AY244" i="35"/>
  <c r="AF227" i="34"/>
  <c r="AV226" i="34"/>
  <c r="AN226" i="34"/>
  <c r="AR226" i="34"/>
  <c r="AZ226" i="34"/>
  <c r="AJ227" i="34"/>
  <c r="AQ226" i="34"/>
  <c r="AY226" i="34"/>
  <c r="AI227" i="34"/>
  <c r="AT226" i="34"/>
  <c r="AL227" i="34"/>
  <c r="BB226" i="34"/>
  <c r="BC227" i="34"/>
  <c r="AM228" i="34"/>
  <c r="AU227" i="34"/>
  <c r="BA226" i="34"/>
  <c r="AK227" i="34"/>
  <c r="AS226" i="34"/>
  <c r="AW241" i="34"/>
  <c r="AG242" i="34"/>
  <c r="AO241" i="34"/>
  <c r="AH259" i="34"/>
  <c r="AP258" i="34"/>
  <c r="AX258" i="34"/>
  <c r="AZ224" i="33"/>
  <c r="AR224" i="33"/>
  <c r="AJ225" i="33"/>
  <c r="AG225" i="33"/>
  <c r="AW224" i="33"/>
  <c r="AO224" i="33"/>
  <c r="AV225" i="33"/>
  <c r="AN225" i="33"/>
  <c r="AF226" i="33"/>
  <c r="BA224" i="33"/>
  <c r="AS224" i="33"/>
  <c r="AK225" i="33"/>
  <c r="AU224" i="33"/>
  <c r="BC224" i="33"/>
  <c r="AM225" i="33"/>
  <c r="AI225" i="33"/>
  <c r="AQ224" i="33"/>
  <c r="AY224" i="33"/>
  <c r="AX224" i="33"/>
  <c r="AH225" i="33"/>
  <c r="AP224" i="33"/>
  <c r="AL226" i="33"/>
  <c r="AT225" i="33"/>
  <c r="BB225" i="33"/>
  <c r="AF225" i="32"/>
  <c r="AV224" i="32"/>
  <c r="AN224" i="32"/>
  <c r="AT224" i="32"/>
  <c r="BB224" i="32"/>
  <c r="AL225" i="32"/>
  <c r="BC225" i="32"/>
  <c r="AM226" i="32"/>
  <c r="AU225" i="32"/>
  <c r="AS225" i="32"/>
  <c r="AK226" i="32"/>
  <c r="BA225" i="32"/>
  <c r="AJ226" i="32"/>
  <c r="AR225" i="32"/>
  <c r="AZ225" i="32"/>
  <c r="AH225" i="32"/>
  <c r="AP224" i="32"/>
  <c r="AX224" i="32"/>
  <c r="AY226" i="32"/>
  <c r="AI227" i="32"/>
  <c r="AQ226" i="32"/>
  <c r="AG225" i="32"/>
  <c r="AO224" i="32"/>
  <c r="AW224" i="32"/>
  <c r="AU224" i="31"/>
  <c r="BC224" i="31"/>
  <c r="AM225" i="31"/>
  <c r="AZ225" i="31"/>
  <c r="AJ226" i="31"/>
  <c r="AR225" i="31"/>
  <c r="AX225" i="31"/>
  <c r="AH226" i="31"/>
  <c r="AP225" i="31"/>
  <c r="AG225" i="31"/>
  <c r="AO224" i="31"/>
  <c r="AW224" i="31"/>
  <c r="AI226" i="31"/>
  <c r="AQ225" i="31"/>
  <c r="AY225" i="31"/>
  <c r="AL227" i="31"/>
  <c r="AT226" i="31"/>
  <c r="BB226" i="31"/>
  <c r="AS224" i="31"/>
  <c r="AK225" i="31"/>
  <c r="BA224" i="31"/>
  <c r="AF225" i="31"/>
  <c r="AV224" i="31"/>
  <c r="AN224" i="31"/>
  <c r="AV226" i="30"/>
  <c r="AN226" i="30"/>
  <c r="AF227" i="30"/>
  <c r="AT224" i="30"/>
  <c r="AL225" i="30"/>
  <c r="BB224" i="30"/>
  <c r="AG227" i="30"/>
  <c r="AW226" i="30"/>
  <c r="AO226" i="30"/>
  <c r="AJ225" i="30"/>
  <c r="AR224" i="30"/>
  <c r="AZ224" i="30"/>
  <c r="AS224" i="30"/>
  <c r="BA224" i="30"/>
  <c r="AK225" i="30"/>
  <c r="AI225" i="30"/>
  <c r="AQ224" i="30"/>
  <c r="AY224" i="30"/>
  <c r="AU224" i="30"/>
  <c r="AM225" i="30"/>
  <c r="BC224" i="30"/>
  <c r="AH227" i="30"/>
  <c r="AX226" i="30"/>
  <c r="AP226" i="30"/>
  <c r="AY224" i="29"/>
  <c r="AI225" i="29"/>
  <c r="AQ224" i="29"/>
  <c r="AX225" i="29"/>
  <c r="AH226" i="29"/>
  <c r="AP225" i="29"/>
  <c r="BC243" i="29"/>
  <c r="AM244" i="29"/>
  <c r="AU243" i="29"/>
  <c r="AG227" i="29"/>
  <c r="AO226" i="29"/>
  <c r="AW226" i="29"/>
  <c r="AL225" i="29"/>
  <c r="AT224" i="29"/>
  <c r="BB224" i="29"/>
  <c r="AR224" i="29"/>
  <c r="AJ225" i="29"/>
  <c r="AZ224" i="29"/>
  <c r="AF225" i="29"/>
  <c r="AV224" i="29"/>
  <c r="AN224" i="29"/>
  <c r="BA225" i="29"/>
  <c r="AK226" i="29"/>
  <c r="AS225" i="29"/>
  <c r="AY226" i="28"/>
  <c r="AI227" i="28"/>
  <c r="AQ226" i="28"/>
  <c r="AV225" i="28"/>
  <c r="AF226" i="28"/>
  <c r="AN225" i="28"/>
  <c r="AM228" i="28"/>
  <c r="AU227" i="28"/>
  <c r="BC227" i="28"/>
  <c r="AG225" i="28"/>
  <c r="AO224" i="28"/>
  <c r="AW224" i="28"/>
  <c r="AH225" i="28"/>
  <c r="AP224" i="28"/>
  <c r="AX224" i="28"/>
  <c r="AJ228" i="28"/>
  <c r="AZ227" i="28"/>
  <c r="AR227" i="28"/>
  <c r="AS224" i="28"/>
  <c r="BA224" i="28"/>
  <c r="AK225" i="28"/>
  <c r="AT224" i="28"/>
  <c r="BB224" i="28"/>
  <c r="AL225" i="28"/>
  <c r="X94" i="15"/>
  <c r="AF94" i="15" s="1"/>
  <c r="V94" i="15"/>
  <c r="AD94" i="15" s="1"/>
  <c r="Y94" i="15"/>
  <c r="AG94" i="15" s="1"/>
  <c r="W94" i="15"/>
  <c r="AE94" i="15" s="1"/>
  <c r="T94" i="15"/>
  <c r="AB94" i="15" s="1"/>
  <c r="R94" i="15"/>
  <c r="Z94" i="15" s="1"/>
  <c r="S93" i="15"/>
  <c r="AA93" i="15" s="1"/>
  <c r="U93" i="15"/>
  <c r="AC93" i="15" s="1"/>
  <c r="AB124" i="37" l="1"/>
  <c r="T125" i="37"/>
  <c r="X126" i="37"/>
  <c r="AF125" i="37"/>
  <c r="Z123" i="37"/>
  <c r="R124" i="37"/>
  <c r="AG124" i="37"/>
  <c r="Y125" i="37"/>
  <c r="S126" i="37"/>
  <c r="AA125" i="37"/>
  <c r="W125" i="37"/>
  <c r="AE124" i="37"/>
  <c r="AD126" i="37"/>
  <c r="V127" i="37"/>
  <c r="U126" i="37"/>
  <c r="AC125" i="37"/>
  <c r="AV225" i="36"/>
  <c r="AN225" i="36"/>
  <c r="AF226" i="36"/>
  <c r="BA225" i="36"/>
  <c r="AK226" i="36"/>
  <c r="AS225" i="36"/>
  <c r="AO225" i="36"/>
  <c r="AW225" i="36"/>
  <c r="AG226" i="36"/>
  <c r="AT225" i="36"/>
  <c r="BB225" i="36"/>
  <c r="AL226" i="36"/>
  <c r="BC226" i="36"/>
  <c r="AU226" i="36"/>
  <c r="AM227" i="36"/>
  <c r="AR231" i="36"/>
  <c r="AJ232" i="36"/>
  <c r="AZ231" i="36"/>
  <c r="AH226" i="36"/>
  <c r="AP225" i="36"/>
  <c r="AX225" i="36"/>
  <c r="AQ226" i="36"/>
  <c r="AI227" i="36"/>
  <c r="AY226" i="36"/>
  <c r="AJ227" i="35"/>
  <c r="AZ226" i="35"/>
  <c r="AR226" i="35"/>
  <c r="AI246" i="35"/>
  <c r="AQ245" i="35"/>
  <c r="AY245" i="35"/>
  <c r="BB226" i="35"/>
  <c r="AT226" i="35"/>
  <c r="AL227" i="35"/>
  <c r="BA226" i="35"/>
  <c r="AS226" i="35"/>
  <c r="AK227" i="35"/>
  <c r="AV226" i="35"/>
  <c r="AF227" i="35"/>
  <c r="AN226" i="35"/>
  <c r="AP226" i="35"/>
  <c r="AX226" i="35"/>
  <c r="AH227" i="35"/>
  <c r="AO226" i="35"/>
  <c r="AG227" i="35"/>
  <c r="AW226" i="35"/>
  <c r="AM228" i="35"/>
  <c r="AU227" i="35"/>
  <c r="BC227" i="35"/>
  <c r="AW242" i="34"/>
  <c r="AO242" i="34"/>
  <c r="AG243" i="34"/>
  <c r="AH260" i="34"/>
  <c r="AX259" i="34"/>
  <c r="AP259" i="34"/>
  <c r="AQ227" i="34"/>
  <c r="AI228" i="34"/>
  <c r="AY227" i="34"/>
  <c r="AS227" i="34"/>
  <c r="BA227" i="34"/>
  <c r="AK228" i="34"/>
  <c r="AL228" i="34"/>
  <c r="AT227" i="34"/>
  <c r="BB227" i="34"/>
  <c r="AR227" i="34"/>
  <c r="AZ227" i="34"/>
  <c r="AJ228" i="34"/>
  <c r="BC228" i="34"/>
  <c r="AM229" i="34"/>
  <c r="AU228" i="34"/>
  <c r="AF228" i="34"/>
  <c r="AV227" i="34"/>
  <c r="AN227" i="34"/>
  <c r="AK226" i="33"/>
  <c r="AS225" i="33"/>
  <c r="BA225" i="33"/>
  <c r="AI226" i="33"/>
  <c r="AQ225" i="33"/>
  <c r="AY225" i="33"/>
  <c r="AL227" i="33"/>
  <c r="AT226" i="33"/>
  <c r="BB226" i="33"/>
  <c r="AX225" i="33"/>
  <c r="AH226" i="33"/>
  <c r="AP225" i="33"/>
  <c r="AW225" i="33"/>
  <c r="AO225" i="33"/>
  <c r="AG226" i="33"/>
  <c r="AU225" i="33"/>
  <c r="BC225" i="33"/>
  <c r="AM226" i="33"/>
  <c r="AZ225" i="33"/>
  <c r="AR225" i="33"/>
  <c r="AJ226" i="33"/>
  <c r="AV226" i="33"/>
  <c r="AN226" i="33"/>
  <c r="AF227" i="33"/>
  <c r="AG226" i="32"/>
  <c r="AO225" i="32"/>
  <c r="AW225" i="32"/>
  <c r="AY227" i="32"/>
  <c r="AQ227" i="32"/>
  <c r="AI228" i="32"/>
  <c r="AX225" i="32"/>
  <c r="AH226" i="32"/>
  <c r="AP225" i="32"/>
  <c r="AM227" i="32"/>
  <c r="AU226" i="32"/>
  <c r="BC226" i="32"/>
  <c r="BB225" i="32"/>
  <c r="AL226" i="32"/>
  <c r="AT225" i="32"/>
  <c r="AK227" i="32"/>
  <c r="AS226" i="32"/>
  <c r="BA226" i="32"/>
  <c r="AJ227" i="32"/>
  <c r="AZ226" i="32"/>
  <c r="AR226" i="32"/>
  <c r="AF226" i="32"/>
  <c r="AV225" i="32"/>
  <c r="AN225" i="32"/>
  <c r="AH227" i="31"/>
  <c r="AX226" i="31"/>
  <c r="AP226" i="31"/>
  <c r="AI227" i="31"/>
  <c r="AQ226" i="31"/>
  <c r="AY226" i="31"/>
  <c r="AV225" i="31"/>
  <c r="AF226" i="31"/>
  <c r="AN225" i="31"/>
  <c r="AG226" i="31"/>
  <c r="AW225" i="31"/>
  <c r="AO225" i="31"/>
  <c r="AS225" i="31"/>
  <c r="BA225" i="31"/>
  <c r="AK226" i="31"/>
  <c r="AR226" i="31"/>
  <c r="AJ227" i="31"/>
  <c r="AZ226" i="31"/>
  <c r="BB227" i="31"/>
  <c r="AL228" i="31"/>
  <c r="AT227" i="31"/>
  <c r="AU225" i="31"/>
  <c r="BC225" i="31"/>
  <c r="AM226" i="31"/>
  <c r="AH228" i="30"/>
  <c r="AP227" i="30"/>
  <c r="AX227" i="30"/>
  <c r="AU225" i="30"/>
  <c r="BC225" i="30"/>
  <c r="AM226" i="30"/>
  <c r="AJ226" i="30"/>
  <c r="AZ225" i="30"/>
  <c r="AR225" i="30"/>
  <c r="AG228" i="30"/>
  <c r="AO227" i="30"/>
  <c r="AW227" i="30"/>
  <c r="AT225" i="30"/>
  <c r="AL226" i="30"/>
  <c r="BB225" i="30"/>
  <c r="AI226" i="30"/>
  <c r="AQ225" i="30"/>
  <c r="AY225" i="30"/>
  <c r="AS225" i="30"/>
  <c r="AK226" i="30"/>
  <c r="BA225" i="30"/>
  <c r="AV227" i="30"/>
  <c r="AF228" i="30"/>
  <c r="AN227" i="30"/>
  <c r="AL226" i="29"/>
  <c r="BB225" i="29"/>
  <c r="AT225" i="29"/>
  <c r="BA226" i="29"/>
  <c r="AK227" i="29"/>
  <c r="AS226" i="29"/>
  <c r="AG228" i="29"/>
  <c r="AO227" i="29"/>
  <c r="AW227" i="29"/>
  <c r="AR225" i="29"/>
  <c r="AZ225" i="29"/>
  <c r="AJ226" i="29"/>
  <c r="BC244" i="29"/>
  <c r="AM245" i="29"/>
  <c r="AU244" i="29"/>
  <c r="AF226" i="29"/>
  <c r="AN225" i="29"/>
  <c r="AV225" i="29"/>
  <c r="AP226" i="29"/>
  <c r="AX226" i="29"/>
  <c r="AH227" i="29"/>
  <c r="AY225" i="29"/>
  <c r="AQ225" i="29"/>
  <c r="AI226" i="29"/>
  <c r="AL226" i="28"/>
  <c r="AT225" i="28"/>
  <c r="BB225" i="28"/>
  <c r="AW225" i="28"/>
  <c r="AG226" i="28"/>
  <c r="AO225" i="28"/>
  <c r="AK226" i="28"/>
  <c r="AS225" i="28"/>
  <c r="BA225" i="28"/>
  <c r="BC228" i="28"/>
  <c r="AM229" i="28"/>
  <c r="AU228" i="28"/>
  <c r="AV226" i="28"/>
  <c r="AF227" i="28"/>
  <c r="AN226" i="28"/>
  <c r="AJ229" i="28"/>
  <c r="AZ228" i="28"/>
  <c r="AR228" i="28"/>
  <c r="AY227" i="28"/>
  <c r="AI228" i="28"/>
  <c r="AQ227" i="28"/>
  <c r="AH226" i="28"/>
  <c r="AP225" i="28"/>
  <c r="AX225" i="28"/>
  <c r="AJ111" i="16"/>
  <c r="AR110" i="16"/>
  <c r="AZ110" i="16"/>
  <c r="AI111" i="16"/>
  <c r="AQ110" i="16"/>
  <c r="AY110" i="16"/>
  <c r="S94" i="15"/>
  <c r="AA94" i="15" s="1"/>
  <c r="U94" i="15"/>
  <c r="AC94" i="15" s="1"/>
  <c r="Y95" i="15"/>
  <c r="AG95" i="15" s="1"/>
  <c r="R95" i="15"/>
  <c r="Z95" i="15" s="1"/>
  <c r="V95" i="15"/>
  <c r="AD95" i="15" s="1"/>
  <c r="W95" i="15"/>
  <c r="AE95" i="15" s="1"/>
  <c r="T95" i="15"/>
  <c r="AB95" i="15" s="1"/>
  <c r="X95" i="15"/>
  <c r="AF95" i="15" s="1"/>
  <c r="Z124" i="37" l="1"/>
  <c r="R125" i="37"/>
  <c r="S127" i="37"/>
  <c r="AA126" i="37"/>
  <c r="AG125" i="37"/>
  <c r="Y126" i="37"/>
  <c r="AC126" i="37"/>
  <c r="U127" i="37"/>
  <c r="X127" i="37"/>
  <c r="AF126" i="37"/>
  <c r="AE125" i="37"/>
  <c r="W126" i="37"/>
  <c r="AD127" i="37"/>
  <c r="V128" i="37"/>
  <c r="AB125" i="37"/>
  <c r="T126" i="37"/>
  <c r="AT226" i="36"/>
  <c r="BB226" i="36"/>
  <c r="AL227" i="36"/>
  <c r="AQ227" i="36"/>
  <c r="AI228" i="36"/>
  <c r="AY227" i="36"/>
  <c r="AO226" i="36"/>
  <c r="AW226" i="36"/>
  <c r="AG227" i="36"/>
  <c r="AR232" i="36"/>
  <c r="AZ232" i="36"/>
  <c r="AJ233" i="36"/>
  <c r="AU227" i="36"/>
  <c r="BC227" i="36"/>
  <c r="AM228" i="36"/>
  <c r="AV226" i="36"/>
  <c r="AF227" i="36"/>
  <c r="AN226" i="36"/>
  <c r="AH227" i="36"/>
  <c r="AP226" i="36"/>
  <c r="AX226" i="36"/>
  <c r="BA226" i="36"/>
  <c r="AS226" i="36"/>
  <c r="AK227" i="36"/>
  <c r="BA227" i="35"/>
  <c r="AS227" i="35"/>
  <c r="AK228" i="35"/>
  <c r="AO227" i="35"/>
  <c r="AW227" i="35"/>
  <c r="AG228" i="35"/>
  <c r="AI247" i="35"/>
  <c r="AY246" i="35"/>
  <c r="AQ246" i="35"/>
  <c r="BB227" i="35"/>
  <c r="AT227" i="35"/>
  <c r="AL228" i="35"/>
  <c r="AV227" i="35"/>
  <c r="AN227" i="35"/>
  <c r="AF228" i="35"/>
  <c r="AM229" i="35"/>
  <c r="BC228" i="35"/>
  <c r="AU228" i="35"/>
  <c r="AP227" i="35"/>
  <c r="AX227" i="35"/>
  <c r="AH228" i="35"/>
  <c r="AJ228" i="35"/>
  <c r="AR227" i="35"/>
  <c r="AZ227" i="35"/>
  <c r="AK229" i="34"/>
  <c r="AS228" i="34"/>
  <c r="BA228" i="34"/>
  <c r="AF229" i="34"/>
  <c r="AV228" i="34"/>
  <c r="AN228" i="34"/>
  <c r="BC229" i="34"/>
  <c r="AM230" i="34"/>
  <c r="AU229" i="34"/>
  <c r="AP260" i="34"/>
  <c r="AX260" i="34"/>
  <c r="AH261" i="34"/>
  <c r="AQ228" i="34"/>
  <c r="AI229" i="34"/>
  <c r="AY228" i="34"/>
  <c r="AR228" i="34"/>
  <c r="AJ229" i="34"/>
  <c r="AZ228" i="34"/>
  <c r="AW243" i="34"/>
  <c r="AO243" i="34"/>
  <c r="AG244" i="34"/>
  <c r="AL229" i="34"/>
  <c r="BB228" i="34"/>
  <c r="AT228" i="34"/>
  <c r="AN227" i="33"/>
  <c r="AV227" i="33"/>
  <c r="AF228" i="33"/>
  <c r="AX226" i="33"/>
  <c r="AH227" i="33"/>
  <c r="AP226" i="33"/>
  <c r="AR226" i="33"/>
  <c r="AJ227" i="33"/>
  <c r="AZ226" i="33"/>
  <c r="AL228" i="33"/>
  <c r="BB227" i="33"/>
  <c r="AT227" i="33"/>
  <c r="AU226" i="33"/>
  <c r="BC226" i="33"/>
  <c r="AM227" i="33"/>
  <c r="AI227" i="33"/>
  <c r="AQ226" i="33"/>
  <c r="AY226" i="33"/>
  <c r="AW226" i="33"/>
  <c r="AO226" i="33"/>
  <c r="AG227" i="33"/>
  <c r="AK227" i="33"/>
  <c r="AS226" i="33"/>
  <c r="BA226" i="33"/>
  <c r="AV226" i="32"/>
  <c r="AN226" i="32"/>
  <c r="AF227" i="32"/>
  <c r="AP226" i="32"/>
  <c r="AX226" i="32"/>
  <c r="AH227" i="32"/>
  <c r="AI229" i="32"/>
  <c r="AQ228" i="32"/>
  <c r="AY228" i="32"/>
  <c r="BA227" i="32"/>
  <c r="AK228" i="32"/>
  <c r="AS227" i="32"/>
  <c r="BB226" i="32"/>
  <c r="AL227" i="32"/>
  <c r="AT226" i="32"/>
  <c r="BC227" i="32"/>
  <c r="AU227" i="32"/>
  <c r="AM228" i="32"/>
  <c r="AZ227" i="32"/>
  <c r="AR227" i="32"/>
  <c r="AJ228" i="32"/>
  <c r="AW226" i="32"/>
  <c r="AG227" i="32"/>
  <c r="AO226" i="32"/>
  <c r="AX227" i="31"/>
  <c r="AH228" i="31"/>
  <c r="AP227" i="31"/>
  <c r="AG227" i="31"/>
  <c r="AO226" i="31"/>
  <c r="AW226" i="31"/>
  <c r="AL229" i="31"/>
  <c r="AT228" i="31"/>
  <c r="BB228" i="31"/>
  <c r="AF227" i="31"/>
  <c r="AV226" i="31"/>
  <c r="AN226" i="31"/>
  <c r="AU226" i="31"/>
  <c r="BC226" i="31"/>
  <c r="AM227" i="31"/>
  <c r="AZ227" i="31"/>
  <c r="AJ228" i="31"/>
  <c r="AR227" i="31"/>
  <c r="AI228" i="31"/>
  <c r="AQ227" i="31"/>
  <c r="AY227" i="31"/>
  <c r="AS226" i="31"/>
  <c r="AK227" i="31"/>
  <c r="BA226" i="31"/>
  <c r="AG229" i="30"/>
  <c r="AO228" i="30"/>
  <c r="AW228" i="30"/>
  <c r="AU226" i="30"/>
  <c r="BC226" i="30"/>
  <c r="AM227" i="30"/>
  <c r="AV228" i="30"/>
  <c r="AN228" i="30"/>
  <c r="AF229" i="30"/>
  <c r="AJ227" i="30"/>
  <c r="AR226" i="30"/>
  <c r="AZ226" i="30"/>
  <c r="AS226" i="30"/>
  <c r="AK227" i="30"/>
  <c r="BA226" i="30"/>
  <c r="AT226" i="30"/>
  <c r="AL227" i="30"/>
  <c r="BB226" i="30"/>
  <c r="AI227" i="30"/>
  <c r="AQ226" i="30"/>
  <c r="AY226" i="30"/>
  <c r="AH229" i="30"/>
  <c r="AP228" i="30"/>
  <c r="AX228" i="30"/>
  <c r="AY226" i="29"/>
  <c r="AI227" i="29"/>
  <c r="AQ226" i="29"/>
  <c r="AF227" i="29"/>
  <c r="AN226" i="29"/>
  <c r="AV226" i="29"/>
  <c r="AK228" i="29"/>
  <c r="AS227" i="29"/>
  <c r="BA227" i="29"/>
  <c r="AR226" i="29"/>
  <c r="AZ226" i="29"/>
  <c r="AJ227" i="29"/>
  <c r="AH228" i="29"/>
  <c r="AP227" i="29"/>
  <c r="AX227" i="29"/>
  <c r="AW228" i="29"/>
  <c r="AG229" i="29"/>
  <c r="AO228" i="29"/>
  <c r="BC245" i="29"/>
  <c r="AM246" i="29"/>
  <c r="AU245" i="29"/>
  <c r="BB226" i="29"/>
  <c r="AT226" i="29"/>
  <c r="AL227" i="29"/>
  <c r="AU229" i="28"/>
  <c r="AM230" i="28"/>
  <c r="BC229" i="28"/>
  <c r="AI229" i="28"/>
  <c r="AY228" i="28"/>
  <c r="AQ228" i="28"/>
  <c r="AK227" i="28"/>
  <c r="AS226" i="28"/>
  <c r="BA226" i="28"/>
  <c r="AX226" i="28"/>
  <c r="AH227" i="28"/>
  <c r="AP226" i="28"/>
  <c r="AW226" i="28"/>
  <c r="AG227" i="28"/>
  <c r="AO226" i="28"/>
  <c r="AJ230" i="28"/>
  <c r="AR229" i="28"/>
  <c r="AZ229" i="28"/>
  <c r="AV227" i="28"/>
  <c r="AN227" i="28"/>
  <c r="AF228" i="28"/>
  <c r="AL227" i="28"/>
  <c r="AT226" i="28"/>
  <c r="BB226" i="28"/>
  <c r="AW110" i="16"/>
  <c r="AG111" i="16"/>
  <c r="AO110" i="16"/>
  <c r="BB110" i="16"/>
  <c r="AL111" i="16"/>
  <c r="AT110" i="16"/>
  <c r="AH111" i="16"/>
  <c r="AX110" i="16"/>
  <c r="AP110" i="16"/>
  <c r="AS110" i="16"/>
  <c r="BA110" i="16"/>
  <c r="AK111" i="16"/>
  <c r="AF111" i="16"/>
  <c r="AN110" i="16"/>
  <c r="AV110" i="16"/>
  <c r="AU110" i="16"/>
  <c r="BC110" i="16"/>
  <c r="AM111" i="16"/>
  <c r="AQ111" i="16"/>
  <c r="AY111" i="16"/>
  <c r="AI112" i="16"/>
  <c r="AR111" i="16"/>
  <c r="AZ111" i="16"/>
  <c r="AJ112" i="16"/>
  <c r="V96" i="15"/>
  <c r="AD96" i="15" s="1"/>
  <c r="X96" i="15"/>
  <c r="AF96" i="15" s="1"/>
  <c r="R96" i="15"/>
  <c r="Z96" i="15" s="1"/>
  <c r="T96" i="15"/>
  <c r="AB96" i="15" s="1"/>
  <c r="Y96" i="15"/>
  <c r="AG96" i="15" s="1"/>
  <c r="W96" i="15"/>
  <c r="AE96" i="15" s="1"/>
  <c r="U95" i="15"/>
  <c r="AC95" i="15" s="1"/>
  <c r="S95" i="15"/>
  <c r="AA95" i="15" s="1"/>
  <c r="Y127" i="37" l="1"/>
  <c r="AG126" i="37"/>
  <c r="X128" i="37"/>
  <c r="AF127" i="37"/>
  <c r="U128" i="37"/>
  <c r="AC127" i="37"/>
  <c r="AA127" i="37"/>
  <c r="S128" i="37"/>
  <c r="AE126" i="37"/>
  <c r="W127" i="37"/>
  <c r="T127" i="37"/>
  <c r="AB126" i="37"/>
  <c r="V129" i="37"/>
  <c r="AD128" i="37"/>
  <c r="Z125" i="37"/>
  <c r="R126" i="37"/>
  <c r="AR233" i="36"/>
  <c r="AZ233" i="36"/>
  <c r="AJ234" i="36"/>
  <c r="BA227" i="36"/>
  <c r="AK228" i="36"/>
  <c r="AS227" i="36"/>
  <c r="AO227" i="36"/>
  <c r="AW227" i="36"/>
  <c r="AG228" i="36"/>
  <c r="AH228" i="36"/>
  <c r="AP227" i="36"/>
  <c r="AX227" i="36"/>
  <c r="AV227" i="36"/>
  <c r="AN227" i="36"/>
  <c r="AF228" i="36"/>
  <c r="AQ228" i="36"/>
  <c r="AI229" i="36"/>
  <c r="AY228" i="36"/>
  <c r="BC228" i="36"/>
  <c r="AU228" i="36"/>
  <c r="AM229" i="36"/>
  <c r="AT227" i="36"/>
  <c r="BB227" i="36"/>
  <c r="AL228" i="36"/>
  <c r="AO228" i="35"/>
  <c r="AG229" i="35"/>
  <c r="AW228" i="35"/>
  <c r="AJ229" i="35"/>
  <c r="AR228" i="35"/>
  <c r="AZ228" i="35"/>
  <c r="AM230" i="35"/>
  <c r="BC229" i="35"/>
  <c r="AU229" i="35"/>
  <c r="BB228" i="35"/>
  <c r="AL229" i="35"/>
  <c r="AT228" i="35"/>
  <c r="AP228" i="35"/>
  <c r="AH229" i="35"/>
  <c r="AX228" i="35"/>
  <c r="AV228" i="35"/>
  <c r="AN228" i="35"/>
  <c r="AF229" i="35"/>
  <c r="BA228" i="35"/>
  <c r="AS228" i="35"/>
  <c r="AK229" i="35"/>
  <c r="AI248" i="35"/>
  <c r="AQ247" i="35"/>
  <c r="AY247" i="35"/>
  <c r="AW244" i="34"/>
  <c r="AG245" i="34"/>
  <c r="AO244" i="34"/>
  <c r="AX261" i="34"/>
  <c r="AH262" i="34"/>
  <c r="AP261" i="34"/>
  <c r="AL230" i="34"/>
  <c r="AT229" i="34"/>
  <c r="BB229" i="34"/>
  <c r="AR229" i="34"/>
  <c r="AZ229" i="34"/>
  <c r="AJ230" i="34"/>
  <c r="BC230" i="34"/>
  <c r="AU230" i="34"/>
  <c r="AM231" i="34"/>
  <c r="AQ229" i="34"/>
  <c r="AY229" i="34"/>
  <c r="AI230" i="34"/>
  <c r="AF230" i="34"/>
  <c r="AV229" i="34"/>
  <c r="AN229" i="34"/>
  <c r="AK230" i="34"/>
  <c r="BA229" i="34"/>
  <c r="AS229" i="34"/>
  <c r="AX227" i="33"/>
  <c r="AP227" i="33"/>
  <c r="AH228" i="33"/>
  <c r="AK228" i="33"/>
  <c r="AS227" i="33"/>
  <c r="BA227" i="33"/>
  <c r="AG228" i="33"/>
  <c r="AO227" i="33"/>
  <c r="AW227" i="33"/>
  <c r="AN228" i="33"/>
  <c r="AF229" i="33"/>
  <c r="AV228" i="33"/>
  <c r="BB228" i="33"/>
  <c r="AL229" i="33"/>
  <c r="AT228" i="33"/>
  <c r="AY227" i="33"/>
  <c r="AQ227" i="33"/>
  <c r="AI228" i="33"/>
  <c r="AZ227" i="33"/>
  <c r="AJ228" i="33"/>
  <c r="AR227" i="33"/>
  <c r="AM228" i="33"/>
  <c r="AU227" i="33"/>
  <c r="BC227" i="33"/>
  <c r="AR228" i="32"/>
  <c r="AJ229" i="32"/>
  <c r="AZ228" i="32"/>
  <c r="BA228" i="32"/>
  <c r="AS228" i="32"/>
  <c r="AK229" i="32"/>
  <c r="AI230" i="32"/>
  <c r="AQ229" i="32"/>
  <c r="AY229" i="32"/>
  <c r="AP227" i="32"/>
  <c r="AX227" i="32"/>
  <c r="AH228" i="32"/>
  <c r="BB227" i="32"/>
  <c r="AL228" i="32"/>
  <c r="AT227" i="32"/>
  <c r="AO227" i="32"/>
  <c r="AW227" i="32"/>
  <c r="AG228" i="32"/>
  <c r="AU228" i="32"/>
  <c r="AM229" i="32"/>
  <c r="BC228" i="32"/>
  <c r="AF228" i="32"/>
  <c r="AN227" i="32"/>
  <c r="AV227" i="32"/>
  <c r="AS227" i="31"/>
  <c r="BA227" i="31"/>
  <c r="AK228" i="31"/>
  <c r="AG228" i="31"/>
  <c r="AW227" i="31"/>
  <c r="AO227" i="31"/>
  <c r="AI229" i="31"/>
  <c r="AQ228" i="31"/>
  <c r="AY228" i="31"/>
  <c r="AH229" i="31"/>
  <c r="AX228" i="31"/>
  <c r="AP228" i="31"/>
  <c r="AV227" i="31"/>
  <c r="AF228" i="31"/>
  <c r="AN227" i="31"/>
  <c r="AL230" i="31"/>
  <c r="BB229" i="31"/>
  <c r="AT229" i="31"/>
  <c r="AR228" i="31"/>
  <c r="AJ229" i="31"/>
  <c r="AZ228" i="31"/>
  <c r="AU227" i="31"/>
  <c r="BC227" i="31"/>
  <c r="AM228" i="31"/>
  <c r="AV229" i="30"/>
  <c r="AN229" i="30"/>
  <c r="AF230" i="30"/>
  <c r="AI228" i="30"/>
  <c r="AQ227" i="30"/>
  <c r="AY227" i="30"/>
  <c r="AT227" i="30"/>
  <c r="BB227" i="30"/>
  <c r="AL228" i="30"/>
  <c r="AJ228" i="30"/>
  <c r="AZ227" i="30"/>
  <c r="AR227" i="30"/>
  <c r="AU227" i="30"/>
  <c r="BC227" i="30"/>
  <c r="AM228" i="30"/>
  <c r="AH230" i="30"/>
  <c r="AP229" i="30"/>
  <c r="AX229" i="30"/>
  <c r="AS227" i="30"/>
  <c r="AK228" i="30"/>
  <c r="BA227" i="30"/>
  <c r="AG230" i="30"/>
  <c r="AO229" i="30"/>
  <c r="AW229" i="30"/>
  <c r="AL228" i="29"/>
  <c r="AT227" i="29"/>
  <c r="BB227" i="29"/>
  <c r="AR227" i="29"/>
  <c r="AJ228" i="29"/>
  <c r="AZ227" i="29"/>
  <c r="AO229" i="29"/>
  <c r="AG230" i="29"/>
  <c r="AW229" i="29"/>
  <c r="AY227" i="29"/>
  <c r="AI228" i="29"/>
  <c r="AQ227" i="29"/>
  <c r="BC246" i="29"/>
  <c r="AM247" i="29"/>
  <c r="AU246" i="29"/>
  <c r="BA228" i="29"/>
  <c r="AK229" i="29"/>
  <c r="AS228" i="29"/>
  <c r="AF228" i="29"/>
  <c r="AN227" i="29"/>
  <c r="AV227" i="29"/>
  <c r="AX228" i="29"/>
  <c r="AP228" i="29"/>
  <c r="AH229" i="29"/>
  <c r="AL228" i="28"/>
  <c r="AT227" i="28"/>
  <c r="BB227" i="28"/>
  <c r="AV228" i="28"/>
  <c r="AF229" i="28"/>
  <c r="AN228" i="28"/>
  <c r="BA227" i="28"/>
  <c r="AK228" i="28"/>
  <c r="AS227" i="28"/>
  <c r="AX227" i="28"/>
  <c r="AH228" i="28"/>
  <c r="AP227" i="28"/>
  <c r="AU230" i="28"/>
  <c r="BC230" i="28"/>
  <c r="AM231" i="28"/>
  <c r="AJ231" i="28"/>
  <c r="AR230" i="28"/>
  <c r="AZ230" i="28"/>
  <c r="AI230" i="28"/>
  <c r="AQ229" i="28"/>
  <c r="AY229" i="28"/>
  <c r="AW227" i="28"/>
  <c r="AG228" i="28"/>
  <c r="AO227" i="28"/>
  <c r="AQ112" i="16"/>
  <c r="AY112" i="16"/>
  <c r="AI113" i="16"/>
  <c r="AJ113" i="16"/>
  <c r="AR112" i="16"/>
  <c r="AZ112" i="16"/>
  <c r="AK112" i="16"/>
  <c r="BA111" i="16"/>
  <c r="AS111" i="16"/>
  <c r="AU111" i="16"/>
  <c r="BC111" i="16"/>
  <c r="AM112" i="16"/>
  <c r="AT111" i="16"/>
  <c r="AL112" i="16"/>
  <c r="BB111" i="16"/>
  <c r="AW111" i="16"/>
  <c r="AO111" i="16"/>
  <c r="AG112" i="16"/>
  <c r="AX111" i="16"/>
  <c r="AH112" i="16"/>
  <c r="AP111" i="16"/>
  <c r="AV111" i="16"/>
  <c r="AF112" i="16"/>
  <c r="AN111" i="16"/>
  <c r="S96" i="15"/>
  <c r="AA96" i="15" s="1"/>
  <c r="U96" i="15"/>
  <c r="AC96" i="15" s="1"/>
  <c r="T97" i="15"/>
  <c r="AB97" i="15" s="1"/>
  <c r="R97" i="15"/>
  <c r="Z97" i="15" s="1"/>
  <c r="W97" i="15"/>
  <c r="AE97" i="15" s="1"/>
  <c r="X97" i="15"/>
  <c r="AF97" i="15" s="1"/>
  <c r="Y97" i="15"/>
  <c r="AG97" i="15" s="1"/>
  <c r="V97" i="15"/>
  <c r="AD97" i="15" s="1"/>
  <c r="S129" i="37" l="1"/>
  <c r="AA128" i="37"/>
  <c r="U129" i="37"/>
  <c r="AC128" i="37"/>
  <c r="W128" i="37"/>
  <c r="AE127" i="37"/>
  <c r="T128" i="37"/>
  <c r="AB127" i="37"/>
  <c r="X129" i="37"/>
  <c r="AF128" i="37"/>
  <c r="Z126" i="37"/>
  <c r="R127" i="37"/>
  <c r="V130" i="37"/>
  <c r="AD129" i="37"/>
  <c r="AG127" i="37"/>
  <c r="Y128" i="37"/>
  <c r="AT228" i="36"/>
  <c r="BB228" i="36"/>
  <c r="AL229" i="36"/>
  <c r="AH229" i="36"/>
  <c r="AP228" i="36"/>
  <c r="AX228" i="36"/>
  <c r="AQ229" i="36"/>
  <c r="AI230" i="36"/>
  <c r="AY229" i="36"/>
  <c r="BC229" i="36"/>
  <c r="AU229" i="36"/>
  <c r="AM230" i="36"/>
  <c r="BA228" i="36"/>
  <c r="AK229" i="36"/>
  <c r="AS228" i="36"/>
  <c r="AV228" i="36"/>
  <c r="AN228" i="36"/>
  <c r="AF229" i="36"/>
  <c r="AZ234" i="36"/>
  <c r="AJ235" i="36"/>
  <c r="AR234" i="36"/>
  <c r="AO228" i="36"/>
  <c r="AW228" i="36"/>
  <c r="AG229" i="36"/>
  <c r="AJ230" i="35"/>
  <c r="AZ229" i="35"/>
  <c r="AR229" i="35"/>
  <c r="AV229" i="35"/>
  <c r="AN229" i="35"/>
  <c r="AF230" i="35"/>
  <c r="AI249" i="35"/>
  <c r="AY248" i="35"/>
  <c r="AQ248" i="35"/>
  <c r="BA229" i="35"/>
  <c r="AS229" i="35"/>
  <c r="AK230" i="35"/>
  <c r="AM231" i="35"/>
  <c r="BC230" i="35"/>
  <c r="AU230" i="35"/>
  <c r="AP229" i="35"/>
  <c r="AX229" i="35"/>
  <c r="AH230" i="35"/>
  <c r="AO229" i="35"/>
  <c r="AG230" i="35"/>
  <c r="AW229" i="35"/>
  <c r="BB229" i="35"/>
  <c r="AL230" i="35"/>
  <c r="AT229" i="35"/>
  <c r="AF231" i="34"/>
  <c r="AV230" i="34"/>
  <c r="AN230" i="34"/>
  <c r="AT230" i="34"/>
  <c r="AL231" i="34"/>
  <c r="BB230" i="34"/>
  <c r="AQ230" i="34"/>
  <c r="AI231" i="34"/>
  <c r="AY230" i="34"/>
  <c r="AH263" i="34"/>
  <c r="AX262" i="34"/>
  <c r="AP262" i="34"/>
  <c r="BC231" i="34"/>
  <c r="AU231" i="34"/>
  <c r="AM232" i="34"/>
  <c r="AW245" i="34"/>
  <c r="AO245" i="34"/>
  <c r="AG246" i="34"/>
  <c r="AR230" i="34"/>
  <c r="AJ231" i="34"/>
  <c r="AZ230" i="34"/>
  <c r="AK231" i="34"/>
  <c r="AS230" i="34"/>
  <c r="BA230" i="34"/>
  <c r="AI229" i="33"/>
  <c r="AQ228" i="33"/>
  <c r="AY228" i="33"/>
  <c r="AZ228" i="33"/>
  <c r="AR228" i="33"/>
  <c r="AJ229" i="33"/>
  <c r="AX228" i="33"/>
  <c r="AP228" i="33"/>
  <c r="AH229" i="33"/>
  <c r="AM229" i="33"/>
  <c r="BC228" i="33"/>
  <c r="AU228" i="33"/>
  <c r="AO228" i="33"/>
  <c r="AW228" i="33"/>
  <c r="AG229" i="33"/>
  <c r="AN229" i="33"/>
  <c r="AF230" i="33"/>
  <c r="AV229" i="33"/>
  <c r="BA228" i="33"/>
  <c r="AK229" i="33"/>
  <c r="AS228" i="33"/>
  <c r="AL230" i="33"/>
  <c r="BB229" i="33"/>
  <c r="AT229" i="33"/>
  <c r="AV228" i="32"/>
  <c r="AN228" i="32"/>
  <c r="AF229" i="32"/>
  <c r="AU229" i="32"/>
  <c r="BC229" i="32"/>
  <c r="AM230" i="32"/>
  <c r="BA229" i="32"/>
  <c r="AS229" i="32"/>
  <c r="AK230" i="32"/>
  <c r="AJ230" i="32"/>
  <c r="AZ229" i="32"/>
  <c r="AR229" i="32"/>
  <c r="AP228" i="32"/>
  <c r="AX228" i="32"/>
  <c r="AH229" i="32"/>
  <c r="AI231" i="32"/>
  <c r="AY230" i="32"/>
  <c r="AQ230" i="32"/>
  <c r="AO228" i="32"/>
  <c r="AG229" i="32"/>
  <c r="AW228" i="32"/>
  <c r="BB228" i="32"/>
  <c r="AL229" i="32"/>
  <c r="AT228" i="32"/>
  <c r="AU228" i="31"/>
  <c r="BC228" i="31"/>
  <c r="AM229" i="31"/>
  <c r="AI230" i="31"/>
  <c r="AQ229" i="31"/>
  <c r="AY229" i="31"/>
  <c r="AS228" i="31"/>
  <c r="AK229" i="31"/>
  <c r="BA228" i="31"/>
  <c r="AX229" i="31"/>
  <c r="AH230" i="31"/>
  <c r="AP229" i="31"/>
  <c r="AZ229" i="31"/>
  <c r="AJ230" i="31"/>
  <c r="AR229" i="31"/>
  <c r="AL231" i="31"/>
  <c r="AT230" i="31"/>
  <c r="BB230" i="31"/>
  <c r="AG229" i="31"/>
  <c r="AO228" i="31"/>
  <c r="AW228" i="31"/>
  <c r="AF229" i="31"/>
  <c r="AV228" i="31"/>
  <c r="AN228" i="31"/>
  <c r="AJ229" i="30"/>
  <c r="AZ228" i="30"/>
  <c r="AR228" i="30"/>
  <c r="AS228" i="30"/>
  <c r="AK229" i="30"/>
  <c r="BA228" i="30"/>
  <c r="AG231" i="30"/>
  <c r="AO230" i="30"/>
  <c r="AW230" i="30"/>
  <c r="AH231" i="30"/>
  <c r="AP230" i="30"/>
  <c r="AX230" i="30"/>
  <c r="AI229" i="30"/>
  <c r="AQ228" i="30"/>
  <c r="AY228" i="30"/>
  <c r="AU228" i="30"/>
  <c r="BC228" i="30"/>
  <c r="AM229" i="30"/>
  <c r="AV230" i="30"/>
  <c r="AN230" i="30"/>
  <c r="AF231" i="30"/>
  <c r="AT228" i="30"/>
  <c r="BB228" i="30"/>
  <c r="AL229" i="30"/>
  <c r="AP229" i="29"/>
  <c r="AX229" i="29"/>
  <c r="AH230" i="29"/>
  <c r="AY228" i="29"/>
  <c r="AQ228" i="29"/>
  <c r="AI229" i="29"/>
  <c r="AO230" i="29"/>
  <c r="AG231" i="29"/>
  <c r="AW230" i="29"/>
  <c r="AF229" i="29"/>
  <c r="AV228" i="29"/>
  <c r="AN228" i="29"/>
  <c r="AK230" i="29"/>
  <c r="AS229" i="29"/>
  <c r="BA229" i="29"/>
  <c r="AR228" i="29"/>
  <c r="AZ228" i="29"/>
  <c r="AJ229" i="29"/>
  <c r="BC247" i="29"/>
  <c r="AM248" i="29"/>
  <c r="AU247" i="29"/>
  <c r="BB228" i="29"/>
  <c r="AL229" i="29"/>
  <c r="AT228" i="29"/>
  <c r="AP228" i="28"/>
  <c r="AX228" i="28"/>
  <c r="AH229" i="28"/>
  <c r="AO228" i="28"/>
  <c r="AW228" i="28"/>
  <c r="AG229" i="28"/>
  <c r="BA228" i="28"/>
  <c r="AK229" i="28"/>
  <c r="AS228" i="28"/>
  <c r="AI231" i="28"/>
  <c r="AY230" i="28"/>
  <c r="AQ230" i="28"/>
  <c r="AV229" i="28"/>
  <c r="AF230" i="28"/>
  <c r="AN229" i="28"/>
  <c r="AJ232" i="28"/>
  <c r="AR231" i="28"/>
  <c r="AZ231" i="28"/>
  <c r="AU231" i="28"/>
  <c r="AM232" i="28"/>
  <c r="BC231" i="28"/>
  <c r="BB228" i="28"/>
  <c r="AL229" i="28"/>
  <c r="AT228" i="28"/>
  <c r="AU112" i="16"/>
  <c r="BC112" i="16"/>
  <c r="AM113" i="16"/>
  <c r="AF113" i="16"/>
  <c r="AN112" i="16"/>
  <c r="AV112" i="16"/>
  <c r="AR113" i="16"/>
  <c r="AJ114" i="16"/>
  <c r="AZ113" i="16"/>
  <c r="AI114" i="16"/>
  <c r="AY113" i="16"/>
  <c r="AQ113" i="16"/>
  <c r="AH113" i="16"/>
  <c r="AX112" i="16"/>
  <c r="AP112" i="16"/>
  <c r="AT112" i="16"/>
  <c r="AL113" i="16"/>
  <c r="BB112" i="16"/>
  <c r="AS112" i="16"/>
  <c r="AK113" i="16"/>
  <c r="BA112" i="16"/>
  <c r="AG113" i="16"/>
  <c r="AW112" i="16"/>
  <c r="AO112" i="16"/>
  <c r="V98" i="15"/>
  <c r="AD98" i="15" s="1"/>
  <c r="Y98" i="15"/>
  <c r="AG98" i="15" s="1"/>
  <c r="T98" i="15"/>
  <c r="AB98" i="15" s="1"/>
  <c r="X98" i="15"/>
  <c r="AF98" i="15" s="1"/>
  <c r="U97" i="15"/>
  <c r="AC97" i="15" s="1"/>
  <c r="R98" i="15"/>
  <c r="Z98" i="15" s="1"/>
  <c r="W98" i="15"/>
  <c r="AE98" i="15" s="1"/>
  <c r="S97" i="15"/>
  <c r="AA97" i="15" s="1"/>
  <c r="AF129" i="37" l="1"/>
  <c r="X130" i="37"/>
  <c r="R128" i="37"/>
  <c r="Z127" i="37"/>
  <c r="AE128" i="37"/>
  <c r="W129" i="37"/>
  <c r="AG128" i="37"/>
  <c r="Y129" i="37"/>
  <c r="T129" i="37"/>
  <c r="AB128" i="37"/>
  <c r="AC129" i="37"/>
  <c r="U130" i="37"/>
  <c r="V131" i="37"/>
  <c r="AD130" i="37"/>
  <c r="S130" i="37"/>
  <c r="AA129" i="37"/>
  <c r="AU230" i="36"/>
  <c r="BC230" i="36"/>
  <c r="AM231" i="36"/>
  <c r="AO229" i="36"/>
  <c r="AW229" i="36"/>
  <c r="AG230" i="36"/>
  <c r="AQ230" i="36"/>
  <c r="AI231" i="36"/>
  <c r="AY230" i="36"/>
  <c r="AV229" i="36"/>
  <c r="AF230" i="36"/>
  <c r="AN229" i="36"/>
  <c r="AH230" i="36"/>
  <c r="AP229" i="36"/>
  <c r="AX229" i="36"/>
  <c r="AJ236" i="36"/>
  <c r="AZ235" i="36"/>
  <c r="AR235" i="36"/>
  <c r="BA229" i="36"/>
  <c r="AS229" i="36"/>
  <c r="AK230" i="36"/>
  <c r="AT229" i="36"/>
  <c r="BB229" i="36"/>
  <c r="AL230" i="36"/>
  <c r="BA230" i="35"/>
  <c r="AS230" i="35"/>
  <c r="AK231" i="35"/>
  <c r="AO230" i="35"/>
  <c r="AG231" i="35"/>
  <c r="AW230" i="35"/>
  <c r="AI250" i="35"/>
  <c r="AY249" i="35"/>
  <c r="AQ249" i="35"/>
  <c r="AP230" i="35"/>
  <c r="AX230" i="35"/>
  <c r="AH231" i="35"/>
  <c r="BB230" i="35"/>
  <c r="AL231" i="35"/>
  <c r="AT230" i="35"/>
  <c r="AV230" i="35"/>
  <c r="AN230" i="35"/>
  <c r="AF231" i="35"/>
  <c r="AM232" i="35"/>
  <c r="BC231" i="35"/>
  <c r="AU231" i="35"/>
  <c r="AJ231" i="35"/>
  <c r="AZ230" i="35"/>
  <c r="AR230" i="35"/>
  <c r="AP263" i="34"/>
  <c r="AH264" i="34"/>
  <c r="AX263" i="34"/>
  <c r="AK232" i="34"/>
  <c r="BA231" i="34"/>
  <c r="AS231" i="34"/>
  <c r="AR231" i="34"/>
  <c r="AJ232" i="34"/>
  <c r="AZ231" i="34"/>
  <c r="AQ231" i="34"/>
  <c r="AI232" i="34"/>
  <c r="AY231" i="34"/>
  <c r="BC232" i="34"/>
  <c r="AU232" i="34"/>
  <c r="AM233" i="34"/>
  <c r="AW246" i="34"/>
  <c r="AO246" i="34"/>
  <c r="AG247" i="34"/>
  <c r="AT231" i="34"/>
  <c r="BB231" i="34"/>
  <c r="AL232" i="34"/>
  <c r="AF232" i="34"/>
  <c r="AN231" i="34"/>
  <c r="AV231" i="34"/>
  <c r="BC229" i="33"/>
  <c r="AM230" i="33"/>
  <c r="AU229" i="33"/>
  <c r="AN230" i="33"/>
  <c r="AF231" i="33"/>
  <c r="AV230" i="33"/>
  <c r="AP229" i="33"/>
  <c r="AH230" i="33"/>
  <c r="AX229" i="33"/>
  <c r="BB230" i="33"/>
  <c r="AL231" i="33"/>
  <c r="AT230" i="33"/>
  <c r="AO229" i="33"/>
  <c r="AG230" i="33"/>
  <c r="AW229" i="33"/>
  <c r="BA229" i="33"/>
  <c r="AK230" i="33"/>
  <c r="AS229" i="33"/>
  <c r="AZ229" i="33"/>
  <c r="AR229" i="33"/>
  <c r="AJ230" i="33"/>
  <c r="AQ229" i="33"/>
  <c r="AY229" i="33"/>
  <c r="AI230" i="33"/>
  <c r="AZ230" i="32"/>
  <c r="AR230" i="32"/>
  <c r="AJ231" i="32"/>
  <c r="BA230" i="32"/>
  <c r="AK231" i="32"/>
  <c r="AS230" i="32"/>
  <c r="AU230" i="32"/>
  <c r="BC230" i="32"/>
  <c r="AM231" i="32"/>
  <c r="AO229" i="32"/>
  <c r="AG230" i="32"/>
  <c r="AW229" i="32"/>
  <c r="AI232" i="32"/>
  <c r="AQ231" i="32"/>
  <c r="AY231" i="32"/>
  <c r="BB229" i="32"/>
  <c r="AL230" i="32"/>
  <c r="AT229" i="32"/>
  <c r="AP229" i="32"/>
  <c r="AX229" i="32"/>
  <c r="AH230" i="32"/>
  <c r="AN229" i="32"/>
  <c r="AF230" i="32"/>
  <c r="AV229" i="32"/>
  <c r="AS229" i="31"/>
  <c r="BA229" i="31"/>
  <c r="AK230" i="31"/>
  <c r="AG230" i="31"/>
  <c r="AW229" i="31"/>
  <c r="AO229" i="31"/>
  <c r="AU229" i="31"/>
  <c r="BC229" i="31"/>
  <c r="AM230" i="31"/>
  <c r="AT231" i="31"/>
  <c r="AL232" i="31"/>
  <c r="BB231" i="31"/>
  <c r="AR230" i="31"/>
  <c r="AJ231" i="31"/>
  <c r="AZ230" i="31"/>
  <c r="AP230" i="31"/>
  <c r="AH231" i="31"/>
  <c r="AX230" i="31"/>
  <c r="AV229" i="31"/>
  <c r="AF230" i="31"/>
  <c r="AN229" i="31"/>
  <c r="AI231" i="31"/>
  <c r="AQ230" i="31"/>
  <c r="AY230" i="31"/>
  <c r="AH232" i="30"/>
  <c r="AX231" i="30"/>
  <c r="AP231" i="30"/>
  <c r="AT229" i="30"/>
  <c r="BB229" i="30"/>
  <c r="AL230" i="30"/>
  <c r="AV231" i="30"/>
  <c r="AN231" i="30"/>
  <c r="AF232" i="30"/>
  <c r="AS229" i="30"/>
  <c r="AK230" i="30"/>
  <c r="BA229" i="30"/>
  <c r="AG232" i="30"/>
  <c r="AO231" i="30"/>
  <c r="AW231" i="30"/>
  <c r="AU229" i="30"/>
  <c r="BC229" i="30"/>
  <c r="AM230" i="30"/>
  <c r="AI230" i="30"/>
  <c r="AQ229" i="30"/>
  <c r="AY229" i="30"/>
  <c r="AJ230" i="30"/>
  <c r="AZ229" i="30"/>
  <c r="AR229" i="30"/>
  <c r="BB229" i="29"/>
  <c r="AL230" i="29"/>
  <c r="AT229" i="29"/>
  <c r="AF230" i="29"/>
  <c r="AV229" i="29"/>
  <c r="AN229" i="29"/>
  <c r="BC248" i="29"/>
  <c r="AM249" i="29"/>
  <c r="AU248" i="29"/>
  <c r="AW231" i="29"/>
  <c r="AO231" i="29"/>
  <c r="AG232" i="29"/>
  <c r="AR229" i="29"/>
  <c r="AJ230" i="29"/>
  <c r="AZ229" i="29"/>
  <c r="AY229" i="29"/>
  <c r="AQ229" i="29"/>
  <c r="AI230" i="29"/>
  <c r="AP230" i="29"/>
  <c r="AX230" i="29"/>
  <c r="AH231" i="29"/>
  <c r="BA230" i="29"/>
  <c r="AS230" i="29"/>
  <c r="AK231" i="29"/>
  <c r="AT229" i="28"/>
  <c r="AL230" i="28"/>
  <c r="BB229" i="28"/>
  <c r="AI232" i="28"/>
  <c r="AQ231" i="28"/>
  <c r="AY231" i="28"/>
  <c r="AS229" i="28"/>
  <c r="AK230" i="28"/>
  <c r="BA229" i="28"/>
  <c r="AJ233" i="28"/>
  <c r="AR232" i="28"/>
  <c r="AZ232" i="28"/>
  <c r="AH230" i="28"/>
  <c r="AP229" i="28"/>
  <c r="AX229" i="28"/>
  <c r="AV230" i="28"/>
  <c r="AF231" i="28"/>
  <c r="AN230" i="28"/>
  <c r="AU232" i="28"/>
  <c r="BC232" i="28"/>
  <c r="AM233" i="28"/>
  <c r="AW229" i="28"/>
  <c r="AG230" i="28"/>
  <c r="AO229" i="28"/>
  <c r="AW113" i="16"/>
  <c r="AG114" i="16"/>
  <c r="AO113" i="16"/>
  <c r="AN113" i="16"/>
  <c r="AV113" i="16"/>
  <c r="AF114" i="16"/>
  <c r="AQ114" i="16"/>
  <c r="AY114" i="16"/>
  <c r="AI115" i="16"/>
  <c r="AJ115" i="16"/>
  <c r="AZ114" i="16"/>
  <c r="AR114" i="16"/>
  <c r="AU113" i="16"/>
  <c r="AM114" i="16"/>
  <c r="BC113" i="16"/>
  <c r="AT113" i="16"/>
  <c r="BB113" i="16"/>
  <c r="AL114" i="16"/>
  <c r="BA113" i="16"/>
  <c r="AK114" i="16"/>
  <c r="AS113" i="16"/>
  <c r="AX113" i="16"/>
  <c r="AH114" i="16"/>
  <c r="AP113" i="16"/>
  <c r="X99" i="15"/>
  <c r="AF99" i="15" s="1"/>
  <c r="W99" i="15"/>
  <c r="AE99" i="15" s="1"/>
  <c r="T99" i="15"/>
  <c r="AB99" i="15" s="1"/>
  <c r="R99" i="15"/>
  <c r="Z99" i="15" s="1"/>
  <c r="Y99" i="15"/>
  <c r="AG99" i="15" s="1"/>
  <c r="S98" i="15"/>
  <c r="AA98" i="15" s="1"/>
  <c r="U98" i="15"/>
  <c r="AC98" i="15" s="1"/>
  <c r="V99" i="15"/>
  <c r="AD99" i="15" s="1"/>
  <c r="Y130" i="37" l="1"/>
  <c r="AG129" i="37"/>
  <c r="U131" i="37"/>
  <c r="AC130" i="37"/>
  <c r="AE129" i="37"/>
  <c r="W130" i="37"/>
  <c r="AA130" i="37"/>
  <c r="S131" i="37"/>
  <c r="Z128" i="37"/>
  <c r="R129" i="37"/>
  <c r="T130" i="37"/>
  <c r="AB129" i="37"/>
  <c r="AF130" i="37"/>
  <c r="X131" i="37"/>
  <c r="AD131" i="37"/>
  <c r="V132" i="37"/>
  <c r="AT230" i="36"/>
  <c r="BB230" i="36"/>
  <c r="AL231" i="36"/>
  <c r="AV230" i="36"/>
  <c r="AN230" i="36"/>
  <c r="AF231" i="36"/>
  <c r="AO230" i="36"/>
  <c r="AW230" i="36"/>
  <c r="AG231" i="36"/>
  <c r="BA230" i="36"/>
  <c r="AK231" i="36"/>
  <c r="AS230" i="36"/>
  <c r="AI232" i="36"/>
  <c r="AQ231" i="36"/>
  <c r="AY231" i="36"/>
  <c r="AM232" i="36"/>
  <c r="BC231" i="36"/>
  <c r="AU231" i="36"/>
  <c r="AZ236" i="36"/>
  <c r="AJ237" i="36"/>
  <c r="AR236" i="36"/>
  <c r="AH231" i="36"/>
  <c r="AP230" i="36"/>
  <c r="AX230" i="36"/>
  <c r="AJ232" i="35"/>
  <c r="AZ231" i="35"/>
  <c r="AR231" i="35"/>
  <c r="AP231" i="35"/>
  <c r="AX231" i="35"/>
  <c r="AH232" i="35"/>
  <c r="AY250" i="35"/>
  <c r="AI251" i="35"/>
  <c r="AQ250" i="35"/>
  <c r="BA231" i="35"/>
  <c r="AS231" i="35"/>
  <c r="AK232" i="35"/>
  <c r="AM233" i="35"/>
  <c r="AU232" i="35"/>
  <c r="BC232" i="35"/>
  <c r="AO231" i="35"/>
  <c r="AG232" i="35"/>
  <c r="AW231" i="35"/>
  <c r="BB231" i="35"/>
  <c r="AL232" i="35"/>
  <c r="AT231" i="35"/>
  <c r="AV231" i="35"/>
  <c r="AN231" i="35"/>
  <c r="AF232" i="35"/>
  <c r="AT232" i="34"/>
  <c r="AL233" i="34"/>
  <c r="BB232" i="34"/>
  <c r="AK233" i="34"/>
  <c r="BA232" i="34"/>
  <c r="AS232" i="34"/>
  <c r="AQ232" i="34"/>
  <c r="AY232" i="34"/>
  <c r="AI233" i="34"/>
  <c r="AF233" i="34"/>
  <c r="AV232" i="34"/>
  <c r="AN232" i="34"/>
  <c r="AR232" i="34"/>
  <c r="AZ232" i="34"/>
  <c r="AJ233" i="34"/>
  <c r="AW247" i="34"/>
  <c r="AG248" i="34"/>
  <c r="AO247" i="34"/>
  <c r="BC233" i="34"/>
  <c r="AU233" i="34"/>
  <c r="AM234" i="34"/>
  <c r="AX264" i="34"/>
  <c r="AH265" i="34"/>
  <c r="AP264" i="34"/>
  <c r="AS230" i="33"/>
  <c r="AK231" i="33"/>
  <c r="BA230" i="33"/>
  <c r="AN231" i="33"/>
  <c r="AF232" i="33"/>
  <c r="AV231" i="33"/>
  <c r="AT231" i="33"/>
  <c r="AL232" i="33"/>
  <c r="BB231" i="33"/>
  <c r="AH231" i="33"/>
  <c r="AP230" i="33"/>
  <c r="AX230" i="33"/>
  <c r="AG231" i="33"/>
  <c r="AO230" i="33"/>
  <c r="AW230" i="33"/>
  <c r="BC230" i="33"/>
  <c r="AM231" i="33"/>
  <c r="AU230" i="33"/>
  <c r="AI231" i="33"/>
  <c r="AY230" i="33"/>
  <c r="AQ230" i="33"/>
  <c r="AZ230" i="33"/>
  <c r="AR230" i="33"/>
  <c r="AJ231" i="33"/>
  <c r="AO230" i="32"/>
  <c r="AW230" i="32"/>
  <c r="AG231" i="32"/>
  <c r="AP230" i="32"/>
  <c r="AX230" i="32"/>
  <c r="AH231" i="32"/>
  <c r="AR231" i="32"/>
  <c r="AJ232" i="32"/>
  <c r="AZ231" i="32"/>
  <c r="BB230" i="32"/>
  <c r="AL231" i="32"/>
  <c r="AT230" i="32"/>
  <c r="BA231" i="32"/>
  <c r="AS231" i="32"/>
  <c r="AK232" i="32"/>
  <c r="AV230" i="32"/>
  <c r="AF231" i="32"/>
  <c r="AN230" i="32"/>
  <c r="AU231" i="32"/>
  <c r="AM232" i="32"/>
  <c r="BC231" i="32"/>
  <c r="AI233" i="32"/>
  <c r="AQ232" i="32"/>
  <c r="AY232" i="32"/>
  <c r="AI232" i="31"/>
  <c r="AQ231" i="31"/>
  <c r="AY231" i="31"/>
  <c r="AU230" i="31"/>
  <c r="BC230" i="31"/>
  <c r="AM231" i="31"/>
  <c r="AL233" i="31"/>
  <c r="AT232" i="31"/>
  <c r="BB232" i="31"/>
  <c r="AF231" i="31"/>
  <c r="AN230" i="31"/>
  <c r="AV230" i="31"/>
  <c r="AZ231" i="31"/>
  <c r="AR231" i="31"/>
  <c r="AJ232" i="31"/>
  <c r="AX231" i="31"/>
  <c r="AP231" i="31"/>
  <c r="AH232" i="31"/>
  <c r="AG231" i="31"/>
  <c r="AO230" i="31"/>
  <c r="AW230" i="31"/>
  <c r="AS230" i="31"/>
  <c r="AK231" i="31"/>
  <c r="BA230" i="31"/>
  <c r="AV232" i="30"/>
  <c r="AF233" i="30"/>
  <c r="AN232" i="30"/>
  <c r="AJ231" i="30"/>
  <c r="AZ230" i="30"/>
  <c r="AR230" i="30"/>
  <c r="AS230" i="30"/>
  <c r="BA230" i="30"/>
  <c r="AK231" i="30"/>
  <c r="AI231" i="30"/>
  <c r="AQ230" i="30"/>
  <c r="AY230" i="30"/>
  <c r="AU230" i="30"/>
  <c r="BC230" i="30"/>
  <c r="AM231" i="30"/>
  <c r="AT230" i="30"/>
  <c r="AL231" i="30"/>
  <c r="BB230" i="30"/>
  <c r="AO232" i="30"/>
  <c r="AG233" i="30"/>
  <c r="AW232" i="30"/>
  <c r="AH233" i="30"/>
  <c r="AP232" i="30"/>
  <c r="AX232" i="30"/>
  <c r="AO232" i="29"/>
  <c r="AG233" i="29"/>
  <c r="AW232" i="29"/>
  <c r="BA231" i="29"/>
  <c r="AK232" i="29"/>
  <c r="AS231" i="29"/>
  <c r="AP231" i="29"/>
  <c r="AX231" i="29"/>
  <c r="AH232" i="29"/>
  <c r="BC249" i="29"/>
  <c r="AU249" i="29"/>
  <c r="AM250" i="29"/>
  <c r="AY230" i="29"/>
  <c r="AQ230" i="29"/>
  <c r="AI231" i="29"/>
  <c r="AF231" i="29"/>
  <c r="AN230" i="29"/>
  <c r="AV230" i="29"/>
  <c r="AR230" i="29"/>
  <c r="AJ231" i="29"/>
  <c r="AZ230" i="29"/>
  <c r="BB230" i="29"/>
  <c r="AL231" i="29"/>
  <c r="AT230" i="29"/>
  <c r="AJ234" i="28"/>
  <c r="AR233" i="28"/>
  <c r="AZ233" i="28"/>
  <c r="AU233" i="28"/>
  <c r="AM234" i="28"/>
  <c r="BC233" i="28"/>
  <c r="BA230" i="28"/>
  <c r="AS230" i="28"/>
  <c r="AK231" i="28"/>
  <c r="AW230" i="28"/>
  <c r="AG231" i="28"/>
  <c r="AO230" i="28"/>
  <c r="AV231" i="28"/>
  <c r="AF232" i="28"/>
  <c r="AN231" i="28"/>
  <c r="AI233" i="28"/>
  <c r="AY232" i="28"/>
  <c r="AQ232" i="28"/>
  <c r="BB230" i="28"/>
  <c r="AT230" i="28"/>
  <c r="AL231" i="28"/>
  <c r="AX230" i="28"/>
  <c r="AP230" i="28"/>
  <c r="AH231" i="28"/>
  <c r="AI116" i="16"/>
  <c r="AQ115" i="16"/>
  <c r="AY115" i="16"/>
  <c r="AH115" i="16"/>
  <c r="AX114" i="16"/>
  <c r="AP114" i="16"/>
  <c r="AJ116" i="16"/>
  <c r="AR115" i="16"/>
  <c r="AZ115" i="16"/>
  <c r="AS114" i="16"/>
  <c r="BA114" i="16"/>
  <c r="AK115" i="16"/>
  <c r="AT114" i="16"/>
  <c r="BB114" i="16"/>
  <c r="AL115" i="16"/>
  <c r="AU114" i="16"/>
  <c r="BC114" i="16"/>
  <c r="AM115" i="16"/>
  <c r="AO114" i="16"/>
  <c r="AG115" i="16"/>
  <c r="AW114" i="16"/>
  <c r="AN114" i="16"/>
  <c r="AF115" i="16"/>
  <c r="AV114" i="16"/>
  <c r="V100" i="15"/>
  <c r="AD100" i="15" s="1"/>
  <c r="R100" i="15"/>
  <c r="Z100" i="15" s="1"/>
  <c r="U99" i="15"/>
  <c r="AC99" i="15" s="1"/>
  <c r="T100" i="15"/>
  <c r="AB100" i="15" s="1"/>
  <c r="S99" i="15"/>
  <c r="AA99" i="15" s="1"/>
  <c r="W100" i="15"/>
  <c r="AE100" i="15" s="1"/>
  <c r="X100" i="15"/>
  <c r="AF100" i="15" s="1"/>
  <c r="Y100" i="15"/>
  <c r="AG100" i="15" s="1"/>
  <c r="R130" i="37" l="1"/>
  <c r="Z129" i="37"/>
  <c r="S132" i="37"/>
  <c r="AA131" i="37"/>
  <c r="T131" i="37"/>
  <c r="AB130" i="37"/>
  <c r="U132" i="37"/>
  <c r="AC131" i="37"/>
  <c r="W131" i="37"/>
  <c r="AE130" i="37"/>
  <c r="V133" i="37"/>
  <c r="AD132" i="37"/>
  <c r="AF131" i="37"/>
  <c r="X132" i="37"/>
  <c r="Y131" i="37"/>
  <c r="AG130" i="37"/>
  <c r="AH232" i="36"/>
  <c r="AP231" i="36"/>
  <c r="AX231" i="36"/>
  <c r="AO231" i="36"/>
  <c r="AW231" i="36"/>
  <c r="AG232" i="36"/>
  <c r="AJ238" i="36"/>
  <c r="AR237" i="36"/>
  <c r="AZ237" i="36"/>
  <c r="AV231" i="36"/>
  <c r="AN231" i="36"/>
  <c r="AF232" i="36"/>
  <c r="AT231" i="36"/>
  <c r="BB231" i="36"/>
  <c r="AL232" i="36"/>
  <c r="AQ232" i="36"/>
  <c r="AI233" i="36"/>
  <c r="AY232" i="36"/>
  <c r="BA231" i="36"/>
  <c r="AK232" i="36"/>
  <c r="AS231" i="36"/>
  <c r="BC232" i="36"/>
  <c r="AM233" i="36"/>
  <c r="AU232" i="36"/>
  <c r="BA232" i="35"/>
  <c r="AS232" i="35"/>
  <c r="AK233" i="35"/>
  <c r="AY251" i="35"/>
  <c r="AI252" i="35"/>
  <c r="AQ251" i="35"/>
  <c r="AP232" i="35"/>
  <c r="AX232" i="35"/>
  <c r="AH233" i="35"/>
  <c r="AV232" i="35"/>
  <c r="AN232" i="35"/>
  <c r="AF233" i="35"/>
  <c r="BB232" i="35"/>
  <c r="AL233" i="35"/>
  <c r="AT232" i="35"/>
  <c r="AO232" i="35"/>
  <c r="AG233" i="35"/>
  <c r="AW232" i="35"/>
  <c r="AM234" i="35"/>
  <c r="AU233" i="35"/>
  <c r="BC233" i="35"/>
  <c r="AJ233" i="35"/>
  <c r="AR232" i="35"/>
  <c r="AZ232" i="35"/>
  <c r="AH266" i="34"/>
  <c r="AX265" i="34"/>
  <c r="AP265" i="34"/>
  <c r="AF234" i="34"/>
  <c r="AV233" i="34"/>
  <c r="AN233" i="34"/>
  <c r="BC234" i="34"/>
  <c r="AU234" i="34"/>
  <c r="AM235" i="34"/>
  <c r="AQ233" i="34"/>
  <c r="AI234" i="34"/>
  <c r="AY233" i="34"/>
  <c r="AW248" i="34"/>
  <c r="AO248" i="34"/>
  <c r="AG249" i="34"/>
  <c r="AK234" i="34"/>
  <c r="AS233" i="34"/>
  <c r="BA233" i="34"/>
  <c r="AR233" i="34"/>
  <c r="AJ234" i="34"/>
  <c r="AZ233" i="34"/>
  <c r="AT233" i="34"/>
  <c r="AL234" i="34"/>
  <c r="BB233" i="34"/>
  <c r="AU231" i="33"/>
  <c r="BC231" i="33"/>
  <c r="AM232" i="33"/>
  <c r="AN232" i="33"/>
  <c r="AV232" i="33"/>
  <c r="AF233" i="33"/>
  <c r="AH232" i="33"/>
  <c r="AX231" i="33"/>
  <c r="AP231" i="33"/>
  <c r="AI232" i="33"/>
  <c r="AQ231" i="33"/>
  <c r="AY231" i="33"/>
  <c r="AL233" i="33"/>
  <c r="AT232" i="33"/>
  <c r="BB232" i="33"/>
  <c r="AZ231" i="33"/>
  <c r="AJ232" i="33"/>
  <c r="AR231" i="33"/>
  <c r="BA231" i="33"/>
  <c r="AK232" i="33"/>
  <c r="AS231" i="33"/>
  <c r="AG232" i="33"/>
  <c r="AW231" i="33"/>
  <c r="AO231" i="33"/>
  <c r="BB231" i="32"/>
  <c r="AL232" i="32"/>
  <c r="AT231" i="32"/>
  <c r="AI234" i="32"/>
  <c r="AY233" i="32"/>
  <c r="AQ233" i="32"/>
  <c r="AP231" i="32"/>
  <c r="AX231" i="32"/>
  <c r="AH232" i="32"/>
  <c r="AJ233" i="32"/>
  <c r="AZ232" i="32"/>
  <c r="AR232" i="32"/>
  <c r="AU232" i="32"/>
  <c r="BC232" i="32"/>
  <c r="AM233" i="32"/>
  <c r="AV231" i="32"/>
  <c r="AN231" i="32"/>
  <c r="AF232" i="32"/>
  <c r="BA232" i="32"/>
  <c r="AK233" i="32"/>
  <c r="AS232" i="32"/>
  <c r="AO231" i="32"/>
  <c r="AG232" i="32"/>
  <c r="AW231" i="32"/>
  <c r="AS231" i="31"/>
  <c r="BA231" i="31"/>
  <c r="AK232" i="31"/>
  <c r="AT233" i="31"/>
  <c r="BB233" i="31"/>
  <c r="AL234" i="31"/>
  <c r="AI233" i="31"/>
  <c r="AQ232" i="31"/>
  <c r="AY232" i="31"/>
  <c r="AV231" i="31"/>
  <c r="AN231" i="31"/>
  <c r="AF232" i="31"/>
  <c r="AG232" i="31"/>
  <c r="AW231" i="31"/>
  <c r="AO231" i="31"/>
  <c r="AP232" i="31"/>
  <c r="AH233" i="31"/>
  <c r="AX232" i="31"/>
  <c r="AU231" i="31"/>
  <c r="BC231" i="31"/>
  <c r="AM232" i="31"/>
  <c r="AR232" i="31"/>
  <c r="AJ233" i="31"/>
  <c r="AZ232" i="31"/>
  <c r="AX233" i="30"/>
  <c r="AH234" i="30"/>
  <c r="AP233" i="30"/>
  <c r="AT231" i="30"/>
  <c r="AL232" i="30"/>
  <c r="BB231" i="30"/>
  <c r="AW233" i="30"/>
  <c r="AO233" i="30"/>
  <c r="AG234" i="30"/>
  <c r="AJ232" i="30"/>
  <c r="AZ231" i="30"/>
  <c r="AR231" i="30"/>
  <c r="AI232" i="30"/>
  <c r="AQ231" i="30"/>
  <c r="AY231" i="30"/>
  <c r="AV233" i="30"/>
  <c r="AF234" i="30"/>
  <c r="AN233" i="30"/>
  <c r="AS231" i="30"/>
  <c r="BA231" i="30"/>
  <c r="AK232" i="30"/>
  <c r="AU231" i="30"/>
  <c r="BC231" i="30"/>
  <c r="AM232" i="30"/>
  <c r="AP232" i="29"/>
  <c r="AX232" i="29"/>
  <c r="AH233" i="29"/>
  <c r="AM251" i="29"/>
  <c r="BC250" i="29"/>
  <c r="AU250" i="29"/>
  <c r="BB231" i="29"/>
  <c r="AL232" i="29"/>
  <c r="AT231" i="29"/>
  <c r="AK233" i="29"/>
  <c r="AS232" i="29"/>
  <c r="BA232" i="29"/>
  <c r="AF232" i="29"/>
  <c r="AV231" i="29"/>
  <c r="AN231" i="29"/>
  <c r="AR231" i="29"/>
  <c r="AZ231" i="29"/>
  <c r="AJ232" i="29"/>
  <c r="AY231" i="29"/>
  <c r="AQ231" i="29"/>
  <c r="AI232" i="29"/>
  <c r="AO233" i="29"/>
  <c r="AG234" i="29"/>
  <c r="AW233" i="29"/>
  <c r="AT231" i="28"/>
  <c r="AL232" i="28"/>
  <c r="BB231" i="28"/>
  <c r="AU234" i="28"/>
  <c r="BC234" i="28"/>
  <c r="AM235" i="28"/>
  <c r="AI234" i="28"/>
  <c r="AQ233" i="28"/>
  <c r="AY233" i="28"/>
  <c r="AV232" i="28"/>
  <c r="AF233" i="28"/>
  <c r="AN232" i="28"/>
  <c r="AH232" i="28"/>
  <c r="AP231" i="28"/>
  <c r="AX231" i="28"/>
  <c r="AW231" i="28"/>
  <c r="AG232" i="28"/>
  <c r="AO231" i="28"/>
  <c r="AS231" i="28"/>
  <c r="AK232" i="28"/>
  <c r="BA231" i="28"/>
  <c r="AJ235" i="28"/>
  <c r="AR234" i="28"/>
  <c r="AZ234" i="28"/>
  <c r="AO115" i="16"/>
  <c r="AW115" i="16"/>
  <c r="AG116" i="16"/>
  <c r="AR116" i="16"/>
  <c r="AJ117" i="16"/>
  <c r="AZ116" i="16"/>
  <c r="AH116" i="16"/>
  <c r="AX115" i="16"/>
  <c r="AP115" i="16"/>
  <c r="BA115" i="16"/>
  <c r="AS115" i="16"/>
  <c r="AK116" i="16"/>
  <c r="AF116" i="16"/>
  <c r="AV115" i="16"/>
  <c r="AN115" i="16"/>
  <c r="AM116" i="16"/>
  <c r="AU115" i="16"/>
  <c r="BC115" i="16"/>
  <c r="AT115" i="16"/>
  <c r="BB115" i="16"/>
  <c r="AL116" i="16"/>
  <c r="AY116" i="16"/>
  <c r="AI117" i="16"/>
  <c r="AQ116" i="16"/>
  <c r="Y101" i="15"/>
  <c r="AG101" i="15" s="1"/>
  <c r="T101" i="15"/>
  <c r="AB101" i="15" s="1"/>
  <c r="X101" i="15"/>
  <c r="AF101" i="15" s="1"/>
  <c r="U100" i="15"/>
  <c r="AC100" i="15" s="1"/>
  <c r="W101" i="15"/>
  <c r="AE101" i="15" s="1"/>
  <c r="R101" i="15"/>
  <c r="Z101" i="15" s="1"/>
  <c r="S100" i="15"/>
  <c r="AA100" i="15" s="1"/>
  <c r="V101" i="15"/>
  <c r="AD101" i="15" s="1"/>
  <c r="W132" i="37" l="1"/>
  <c r="AE131" i="37"/>
  <c r="AC132" i="37"/>
  <c r="U133" i="37"/>
  <c r="T132" i="37"/>
  <c r="AB131" i="37"/>
  <c r="AG131" i="37"/>
  <c r="Y132" i="37"/>
  <c r="S133" i="37"/>
  <c r="AA132" i="37"/>
  <c r="AD133" i="37"/>
  <c r="V134" i="37"/>
  <c r="AF132" i="37"/>
  <c r="X133" i="37"/>
  <c r="R131" i="37"/>
  <c r="Z130" i="37"/>
  <c r="AK233" i="36"/>
  <c r="AS232" i="36"/>
  <c r="BA232" i="36"/>
  <c r="AZ238" i="36"/>
  <c r="AR238" i="36"/>
  <c r="AJ239" i="36"/>
  <c r="AG233" i="36"/>
  <c r="AW232" i="36"/>
  <c r="AO232" i="36"/>
  <c r="AV232" i="36"/>
  <c r="AF233" i="36"/>
  <c r="AN232" i="36"/>
  <c r="AT232" i="36"/>
  <c r="BB232" i="36"/>
  <c r="AL233" i="36"/>
  <c r="AM234" i="36"/>
  <c r="BC233" i="36"/>
  <c r="AU233" i="36"/>
  <c r="AI234" i="36"/>
  <c r="AY233" i="36"/>
  <c r="AQ233" i="36"/>
  <c r="AH233" i="36"/>
  <c r="AP232" i="36"/>
  <c r="AX232" i="36"/>
  <c r="AV233" i="35"/>
  <c r="AN233" i="35"/>
  <c r="AF234" i="35"/>
  <c r="AP233" i="35"/>
  <c r="AX233" i="35"/>
  <c r="AH234" i="35"/>
  <c r="AO233" i="35"/>
  <c r="AG234" i="35"/>
  <c r="AW233" i="35"/>
  <c r="AJ234" i="35"/>
  <c r="AR233" i="35"/>
  <c r="AZ233" i="35"/>
  <c r="BC234" i="35"/>
  <c r="AU234" i="35"/>
  <c r="AM235" i="35"/>
  <c r="AY252" i="35"/>
  <c r="AI253" i="35"/>
  <c r="AQ252" i="35"/>
  <c r="BB233" i="35"/>
  <c r="AL234" i="35"/>
  <c r="AT233" i="35"/>
  <c r="BA233" i="35"/>
  <c r="AS233" i="35"/>
  <c r="AK234" i="35"/>
  <c r="AT234" i="34"/>
  <c r="BB234" i="34"/>
  <c r="AL235" i="34"/>
  <c r="BC235" i="34"/>
  <c r="AU235" i="34"/>
  <c r="AM236" i="34"/>
  <c r="AK235" i="34"/>
  <c r="BA234" i="34"/>
  <c r="AS234" i="34"/>
  <c r="AQ234" i="34"/>
  <c r="AI235" i="34"/>
  <c r="AY234" i="34"/>
  <c r="AR234" i="34"/>
  <c r="AJ235" i="34"/>
  <c r="AZ234" i="34"/>
  <c r="AF235" i="34"/>
  <c r="AN234" i="34"/>
  <c r="AV234" i="34"/>
  <c r="AW249" i="34"/>
  <c r="AG250" i="34"/>
  <c r="AO249" i="34"/>
  <c r="AX266" i="34"/>
  <c r="AP266" i="34"/>
  <c r="AH267" i="34"/>
  <c r="AI233" i="33"/>
  <c r="AY232" i="33"/>
  <c r="AQ232" i="33"/>
  <c r="AN233" i="33"/>
  <c r="AV233" i="33"/>
  <c r="AF234" i="33"/>
  <c r="AW232" i="33"/>
  <c r="AG233" i="33"/>
  <c r="AO232" i="33"/>
  <c r="AZ232" i="33"/>
  <c r="AJ233" i="33"/>
  <c r="AR232" i="33"/>
  <c r="AH233" i="33"/>
  <c r="AP232" i="33"/>
  <c r="AX232" i="33"/>
  <c r="BC232" i="33"/>
  <c r="AM233" i="33"/>
  <c r="AU232" i="33"/>
  <c r="AK233" i="33"/>
  <c r="AS232" i="33"/>
  <c r="BA232" i="33"/>
  <c r="AL234" i="33"/>
  <c r="AT233" i="33"/>
  <c r="BB233" i="33"/>
  <c r="AZ233" i="32"/>
  <c r="AJ234" i="32"/>
  <c r="AR233" i="32"/>
  <c r="AP232" i="32"/>
  <c r="AX232" i="32"/>
  <c r="AH233" i="32"/>
  <c r="BB232" i="32"/>
  <c r="AL233" i="32"/>
  <c r="AT232" i="32"/>
  <c r="AO232" i="32"/>
  <c r="AG233" i="32"/>
  <c r="AW232" i="32"/>
  <c r="BA233" i="32"/>
  <c r="AS233" i="32"/>
  <c r="AK234" i="32"/>
  <c r="AN232" i="32"/>
  <c r="AF233" i="32"/>
  <c r="AV232" i="32"/>
  <c r="AI235" i="32"/>
  <c r="AY234" i="32"/>
  <c r="AQ234" i="32"/>
  <c r="AU233" i="32"/>
  <c r="BC233" i="32"/>
  <c r="AM234" i="32"/>
  <c r="AF233" i="31"/>
  <c r="AN232" i="31"/>
  <c r="AV232" i="31"/>
  <c r="AZ233" i="31"/>
  <c r="AJ234" i="31"/>
  <c r="AR233" i="31"/>
  <c r="AU232" i="31"/>
  <c r="BC232" i="31"/>
  <c r="AM233" i="31"/>
  <c r="AI234" i="31"/>
  <c r="AQ233" i="31"/>
  <c r="AY233" i="31"/>
  <c r="AT234" i="31"/>
  <c r="AL235" i="31"/>
  <c r="BB234" i="31"/>
  <c r="AH234" i="31"/>
  <c r="AX233" i="31"/>
  <c r="AP233" i="31"/>
  <c r="AS232" i="31"/>
  <c r="AK233" i="31"/>
  <c r="BA232" i="31"/>
  <c r="AG233" i="31"/>
  <c r="AO232" i="31"/>
  <c r="AW232" i="31"/>
  <c r="AK233" i="30"/>
  <c r="AS232" i="30"/>
  <c r="BA232" i="30"/>
  <c r="AW234" i="30"/>
  <c r="AG235" i="30"/>
  <c r="AO234" i="30"/>
  <c r="AT232" i="30"/>
  <c r="BB232" i="30"/>
  <c r="AL233" i="30"/>
  <c r="AJ233" i="30"/>
  <c r="AZ232" i="30"/>
  <c r="AR232" i="30"/>
  <c r="AF235" i="30"/>
  <c r="AV234" i="30"/>
  <c r="AN234" i="30"/>
  <c r="BC232" i="30"/>
  <c r="AU232" i="30"/>
  <c r="AM233" i="30"/>
  <c r="AX234" i="30"/>
  <c r="AH235" i="30"/>
  <c r="AP234" i="30"/>
  <c r="AI233" i="30"/>
  <c r="AQ232" i="30"/>
  <c r="AY232" i="30"/>
  <c r="AW234" i="29"/>
  <c r="AG235" i="29"/>
  <c r="AO234" i="29"/>
  <c r="AK234" i="29"/>
  <c r="BA233" i="29"/>
  <c r="AS233" i="29"/>
  <c r="AY232" i="29"/>
  <c r="AQ232" i="29"/>
  <c r="AI233" i="29"/>
  <c r="BB232" i="29"/>
  <c r="AL233" i="29"/>
  <c r="AT232" i="29"/>
  <c r="AR232" i="29"/>
  <c r="AJ233" i="29"/>
  <c r="AZ232" i="29"/>
  <c r="AU251" i="29"/>
  <c r="BC251" i="29"/>
  <c r="AM252" i="29"/>
  <c r="AH234" i="29"/>
  <c r="AP233" i="29"/>
  <c r="AX233" i="29"/>
  <c r="AF233" i="29"/>
  <c r="AV232" i="29"/>
  <c r="AN232" i="29"/>
  <c r="AU235" i="28"/>
  <c r="AM236" i="28"/>
  <c r="BC235" i="28"/>
  <c r="BA232" i="28"/>
  <c r="AS232" i="28"/>
  <c r="AK233" i="28"/>
  <c r="AI235" i="28"/>
  <c r="AY234" i="28"/>
  <c r="AQ234" i="28"/>
  <c r="BB232" i="28"/>
  <c r="AT232" i="28"/>
  <c r="AL233" i="28"/>
  <c r="AV233" i="28"/>
  <c r="AF234" i="28"/>
  <c r="AN233" i="28"/>
  <c r="AJ236" i="28"/>
  <c r="AR235" i="28"/>
  <c r="AZ235" i="28"/>
  <c r="AW232" i="28"/>
  <c r="AG233" i="28"/>
  <c r="AO232" i="28"/>
  <c r="AX232" i="28"/>
  <c r="AH233" i="28"/>
  <c r="AP232" i="28"/>
  <c r="AS116" i="16"/>
  <c r="BA116" i="16"/>
  <c r="AK117" i="16"/>
  <c r="BB116" i="16"/>
  <c r="AT116" i="16"/>
  <c r="AL117" i="16"/>
  <c r="AI118" i="16"/>
  <c r="AQ117" i="16"/>
  <c r="AY117" i="16"/>
  <c r="AH117" i="16"/>
  <c r="AP116" i="16"/>
  <c r="AX116" i="16"/>
  <c r="AO116" i="16"/>
  <c r="AG117" i="16"/>
  <c r="AW116" i="16"/>
  <c r="AJ118" i="16"/>
  <c r="AR117" i="16"/>
  <c r="AZ117" i="16"/>
  <c r="AU116" i="16"/>
  <c r="BC116" i="16"/>
  <c r="AM117" i="16"/>
  <c r="AF117" i="16"/>
  <c r="AN116" i="16"/>
  <c r="AV116" i="16"/>
  <c r="U101" i="15"/>
  <c r="AC101" i="15" s="1"/>
  <c r="S101" i="15"/>
  <c r="AA101" i="15" s="1"/>
  <c r="X102" i="15"/>
  <c r="AF102" i="15" s="1"/>
  <c r="R102" i="15"/>
  <c r="Z102" i="15" s="1"/>
  <c r="T102" i="15"/>
  <c r="AB102" i="15" s="1"/>
  <c r="V102" i="15"/>
  <c r="AD102" i="15" s="1"/>
  <c r="W102" i="15"/>
  <c r="AE102" i="15" s="1"/>
  <c r="Y102" i="15"/>
  <c r="AG102" i="15" s="1"/>
  <c r="AD134" i="37" l="1"/>
  <c r="V135" i="37"/>
  <c r="Y133" i="37"/>
  <c r="AG132" i="37"/>
  <c r="AB132" i="37"/>
  <c r="T133" i="37"/>
  <c r="AA133" i="37"/>
  <c r="S134" i="37"/>
  <c r="U134" i="37"/>
  <c r="AC133" i="37"/>
  <c r="Z131" i="37"/>
  <c r="R132" i="37"/>
  <c r="AF133" i="37"/>
  <c r="X134" i="37"/>
  <c r="AE132" i="37"/>
  <c r="W133" i="37"/>
  <c r="AN233" i="36"/>
  <c r="AF234" i="36"/>
  <c r="AV233" i="36"/>
  <c r="AU234" i="36"/>
  <c r="AM235" i="36"/>
  <c r="BC234" i="36"/>
  <c r="AY234" i="36"/>
  <c r="AQ234" i="36"/>
  <c r="AI235" i="36"/>
  <c r="AR239" i="36"/>
  <c r="AZ239" i="36"/>
  <c r="AJ240" i="36"/>
  <c r="AT233" i="36"/>
  <c r="BB233" i="36"/>
  <c r="AL234" i="36"/>
  <c r="AH234" i="36"/>
  <c r="AX233" i="36"/>
  <c r="AP233" i="36"/>
  <c r="AG234" i="36"/>
  <c r="AO233" i="36"/>
  <c r="AW233" i="36"/>
  <c r="AS233" i="36"/>
  <c r="BA233" i="36"/>
  <c r="AK234" i="36"/>
  <c r="AK235" i="35"/>
  <c r="AS234" i="35"/>
  <c r="BA234" i="35"/>
  <c r="AZ234" i="35"/>
  <c r="AJ235" i="35"/>
  <c r="AR234" i="35"/>
  <c r="BB234" i="35"/>
  <c r="AL235" i="35"/>
  <c r="AT234" i="35"/>
  <c r="AW234" i="35"/>
  <c r="AO234" i="35"/>
  <c r="AG235" i="35"/>
  <c r="AP234" i="35"/>
  <c r="AH235" i="35"/>
  <c r="AX234" i="35"/>
  <c r="AM236" i="35"/>
  <c r="AU235" i="35"/>
  <c r="BC235" i="35"/>
  <c r="AV234" i="35"/>
  <c r="AF235" i="35"/>
  <c r="AN234" i="35"/>
  <c r="AQ253" i="35"/>
  <c r="AY253" i="35"/>
  <c r="AI254" i="35"/>
  <c r="AX267" i="34"/>
  <c r="AH268" i="34"/>
  <c r="AP267" i="34"/>
  <c r="AQ235" i="34"/>
  <c r="AY235" i="34"/>
  <c r="AI236" i="34"/>
  <c r="AK236" i="34"/>
  <c r="BA235" i="34"/>
  <c r="AS235" i="34"/>
  <c r="BC236" i="34"/>
  <c r="AU236" i="34"/>
  <c r="AM237" i="34"/>
  <c r="AR235" i="34"/>
  <c r="AZ235" i="34"/>
  <c r="AJ236" i="34"/>
  <c r="AW250" i="34"/>
  <c r="AO250" i="34"/>
  <c r="AG251" i="34"/>
  <c r="AF236" i="34"/>
  <c r="AV235" i="34"/>
  <c r="AN235" i="34"/>
  <c r="AT235" i="34"/>
  <c r="AL236" i="34"/>
  <c r="BB235" i="34"/>
  <c r="AZ233" i="33"/>
  <c r="AJ234" i="33"/>
  <c r="AR233" i="33"/>
  <c r="AN234" i="33"/>
  <c r="AV234" i="33"/>
  <c r="AF235" i="33"/>
  <c r="BB234" i="33"/>
  <c r="AL235" i="33"/>
  <c r="AT234" i="33"/>
  <c r="AK234" i="33"/>
  <c r="BA233" i="33"/>
  <c r="AS233" i="33"/>
  <c r="AM234" i="33"/>
  <c r="AU233" i="33"/>
  <c r="BC233" i="33"/>
  <c r="AW233" i="33"/>
  <c r="AG234" i="33"/>
  <c r="AO233" i="33"/>
  <c r="AX233" i="33"/>
  <c r="AP233" i="33"/>
  <c r="AH234" i="33"/>
  <c r="AY233" i="33"/>
  <c r="AI234" i="33"/>
  <c r="AQ233" i="33"/>
  <c r="AU234" i="32"/>
  <c r="BC234" i="32"/>
  <c r="AM235" i="32"/>
  <c r="BB233" i="32"/>
  <c r="AL234" i="32"/>
  <c r="AT233" i="32"/>
  <c r="AO233" i="32"/>
  <c r="AG234" i="32"/>
  <c r="AW233" i="32"/>
  <c r="AN233" i="32"/>
  <c r="AF234" i="32"/>
  <c r="AV233" i="32"/>
  <c r="AZ234" i="32"/>
  <c r="AJ235" i="32"/>
  <c r="AR234" i="32"/>
  <c r="AI236" i="32"/>
  <c r="AQ235" i="32"/>
  <c r="AY235" i="32"/>
  <c r="AP233" i="32"/>
  <c r="AX233" i="32"/>
  <c r="AH234" i="32"/>
  <c r="BA234" i="32"/>
  <c r="AS234" i="32"/>
  <c r="AK235" i="32"/>
  <c r="AU233" i="31"/>
  <c r="AM234" i="31"/>
  <c r="BC233" i="31"/>
  <c r="AF234" i="31"/>
  <c r="AV233" i="31"/>
  <c r="AN233" i="31"/>
  <c r="AK234" i="31"/>
  <c r="AS233" i="31"/>
  <c r="BA233" i="31"/>
  <c r="AW233" i="31"/>
  <c r="AG234" i="31"/>
  <c r="AO233" i="31"/>
  <c r="AZ234" i="31"/>
  <c r="AR234" i="31"/>
  <c r="AJ235" i="31"/>
  <c r="AI235" i="31"/>
  <c r="AY234" i="31"/>
  <c r="AQ234" i="31"/>
  <c r="AH235" i="31"/>
  <c r="AX234" i="31"/>
  <c r="AP234" i="31"/>
  <c r="AL236" i="31"/>
  <c r="AT235" i="31"/>
  <c r="BB235" i="31"/>
  <c r="AQ233" i="30"/>
  <c r="AY233" i="30"/>
  <c r="AI234" i="30"/>
  <c r="BC233" i="30"/>
  <c r="AM234" i="30"/>
  <c r="AU233" i="30"/>
  <c r="AO235" i="30"/>
  <c r="AW235" i="30"/>
  <c r="AG236" i="30"/>
  <c r="AJ234" i="30"/>
  <c r="AZ233" i="30"/>
  <c r="AR233" i="30"/>
  <c r="AH236" i="30"/>
  <c r="AX235" i="30"/>
  <c r="AP235" i="30"/>
  <c r="AL234" i="30"/>
  <c r="BB233" i="30"/>
  <c r="AT233" i="30"/>
  <c r="AN235" i="30"/>
  <c r="AV235" i="30"/>
  <c r="AF236" i="30"/>
  <c r="AK234" i="30"/>
  <c r="AS233" i="30"/>
  <c r="BA233" i="30"/>
  <c r="AM253" i="29"/>
  <c r="AU252" i="29"/>
  <c r="BC252" i="29"/>
  <c r="AJ234" i="29"/>
  <c r="AR233" i="29"/>
  <c r="AZ233" i="29"/>
  <c r="AL234" i="29"/>
  <c r="BB233" i="29"/>
  <c r="AT233" i="29"/>
  <c r="AV233" i="29"/>
  <c r="AF234" i="29"/>
  <c r="AN233" i="29"/>
  <c r="AY233" i="29"/>
  <c r="AQ233" i="29"/>
  <c r="AI234" i="29"/>
  <c r="AP234" i="29"/>
  <c r="AH235" i="29"/>
  <c r="AX234" i="29"/>
  <c r="AK235" i="29"/>
  <c r="BA234" i="29"/>
  <c r="AS234" i="29"/>
  <c r="AG236" i="29"/>
  <c r="AW235" i="29"/>
  <c r="AO235" i="29"/>
  <c r="AW233" i="28"/>
  <c r="AG234" i="28"/>
  <c r="AO233" i="28"/>
  <c r="AT233" i="28"/>
  <c r="AL234" i="28"/>
  <c r="BB233" i="28"/>
  <c r="AH234" i="28"/>
  <c r="AP233" i="28"/>
  <c r="AX233" i="28"/>
  <c r="AI236" i="28"/>
  <c r="AQ235" i="28"/>
  <c r="AY235" i="28"/>
  <c r="AS233" i="28"/>
  <c r="AK234" i="28"/>
  <c r="BA233" i="28"/>
  <c r="AJ237" i="28"/>
  <c r="AR236" i="28"/>
  <c r="AZ236" i="28"/>
  <c r="AV234" i="28"/>
  <c r="AF235" i="28"/>
  <c r="AN234" i="28"/>
  <c r="AU236" i="28"/>
  <c r="BC236" i="28"/>
  <c r="AM237" i="28"/>
  <c r="AP117" i="16"/>
  <c r="AH118" i="16"/>
  <c r="AX117" i="16"/>
  <c r="AJ119" i="16"/>
  <c r="AR118" i="16"/>
  <c r="AZ118" i="16"/>
  <c r="AF118" i="16"/>
  <c r="AV117" i="16"/>
  <c r="AN117" i="16"/>
  <c r="AS117" i="16"/>
  <c r="BA117" i="16"/>
  <c r="AK118" i="16"/>
  <c r="AI119" i="16"/>
  <c r="AQ118" i="16"/>
  <c r="AY118" i="16"/>
  <c r="AT117" i="16"/>
  <c r="AL118" i="16"/>
  <c r="BB117" i="16"/>
  <c r="AU117" i="16"/>
  <c r="AM118" i="16"/>
  <c r="BC117" i="16"/>
  <c r="AO117" i="16"/>
  <c r="AW117" i="16"/>
  <c r="AG118" i="16"/>
  <c r="Y103" i="15"/>
  <c r="AG103" i="15" s="1"/>
  <c r="R103" i="15"/>
  <c r="Z103" i="15" s="1"/>
  <c r="W103" i="15"/>
  <c r="AE103" i="15" s="1"/>
  <c r="X103" i="15"/>
  <c r="AF103" i="15" s="1"/>
  <c r="V103" i="15"/>
  <c r="AD103" i="15" s="1"/>
  <c r="S102" i="15"/>
  <c r="AA102" i="15" s="1"/>
  <c r="T103" i="15"/>
  <c r="AB103" i="15" s="1"/>
  <c r="U102" i="15"/>
  <c r="AC102" i="15" s="1"/>
  <c r="U135" i="37" l="1"/>
  <c r="AC134" i="37"/>
  <c r="AB133" i="37"/>
  <c r="T134" i="37"/>
  <c r="W134" i="37"/>
  <c r="AE133" i="37"/>
  <c r="R133" i="37"/>
  <c r="Z132" i="37"/>
  <c r="S135" i="37"/>
  <c r="AA134" i="37"/>
  <c r="AG133" i="37"/>
  <c r="Y134" i="37"/>
  <c r="X135" i="37"/>
  <c r="AF134" i="37"/>
  <c r="AD135" i="37"/>
  <c r="V136" i="37"/>
  <c r="AK235" i="36"/>
  <c r="BA234" i="36"/>
  <c r="AS234" i="36"/>
  <c r="AZ240" i="36"/>
  <c r="AJ241" i="36"/>
  <c r="AR240" i="36"/>
  <c r="AG235" i="36"/>
  <c r="AO234" i="36"/>
  <c r="AW234" i="36"/>
  <c r="AQ235" i="36"/>
  <c r="AY235" i="36"/>
  <c r="AI236" i="36"/>
  <c r="AM236" i="36"/>
  <c r="AU235" i="36"/>
  <c r="BC235" i="36"/>
  <c r="AH235" i="36"/>
  <c r="AX234" i="36"/>
  <c r="AP234" i="36"/>
  <c r="AT234" i="36"/>
  <c r="BB234" i="36"/>
  <c r="AL235" i="36"/>
  <c r="AV234" i="36"/>
  <c r="AN234" i="36"/>
  <c r="AF235" i="36"/>
  <c r="AR235" i="35"/>
  <c r="AJ236" i="35"/>
  <c r="AZ235" i="35"/>
  <c r="AW235" i="35"/>
  <c r="AG236" i="35"/>
  <c r="AO235" i="35"/>
  <c r="AF236" i="35"/>
  <c r="AN235" i="35"/>
  <c r="AV235" i="35"/>
  <c r="BC236" i="35"/>
  <c r="AM237" i="35"/>
  <c r="AU236" i="35"/>
  <c r="AI255" i="35"/>
  <c r="AQ254" i="35"/>
  <c r="AY254" i="35"/>
  <c r="AX235" i="35"/>
  <c r="AH236" i="35"/>
  <c r="AP235" i="35"/>
  <c r="BB235" i="35"/>
  <c r="AL236" i="35"/>
  <c r="AT235" i="35"/>
  <c r="AK236" i="35"/>
  <c r="BA235" i="35"/>
  <c r="AS235" i="35"/>
  <c r="AT236" i="34"/>
  <c r="AL237" i="34"/>
  <c r="BB236" i="34"/>
  <c r="BC237" i="34"/>
  <c r="AU237" i="34"/>
  <c r="AM238" i="34"/>
  <c r="AK237" i="34"/>
  <c r="AS236" i="34"/>
  <c r="BA236" i="34"/>
  <c r="AQ236" i="34"/>
  <c r="AI237" i="34"/>
  <c r="AY236" i="34"/>
  <c r="AH269" i="34"/>
  <c r="AP268" i="34"/>
  <c r="AX268" i="34"/>
  <c r="AF237" i="34"/>
  <c r="AV236" i="34"/>
  <c r="AN236" i="34"/>
  <c r="AW251" i="34"/>
  <c r="AG252" i="34"/>
  <c r="AO251" i="34"/>
  <c r="AR236" i="34"/>
  <c r="AJ237" i="34"/>
  <c r="AZ236" i="34"/>
  <c r="AN235" i="33"/>
  <c r="AF236" i="33"/>
  <c r="AV235" i="33"/>
  <c r="AY234" i="33"/>
  <c r="AI235" i="33"/>
  <c r="AQ234" i="33"/>
  <c r="BA234" i="33"/>
  <c r="AK235" i="33"/>
  <c r="AS234" i="33"/>
  <c r="AO234" i="33"/>
  <c r="AW234" i="33"/>
  <c r="AG235" i="33"/>
  <c r="AZ234" i="33"/>
  <c r="AR234" i="33"/>
  <c r="AJ235" i="33"/>
  <c r="AX234" i="33"/>
  <c r="AP234" i="33"/>
  <c r="AH235" i="33"/>
  <c r="BB235" i="33"/>
  <c r="AT235" i="33"/>
  <c r="AL236" i="33"/>
  <c r="AM235" i="33"/>
  <c r="AU234" i="33"/>
  <c r="BC234" i="33"/>
  <c r="AP234" i="32"/>
  <c r="AX234" i="32"/>
  <c r="AH235" i="32"/>
  <c r="AO234" i="32"/>
  <c r="AW234" i="32"/>
  <c r="AG235" i="32"/>
  <c r="AU235" i="32"/>
  <c r="AM236" i="32"/>
  <c r="BC235" i="32"/>
  <c r="AN234" i="32"/>
  <c r="AV234" i="32"/>
  <c r="AF235" i="32"/>
  <c r="BB234" i="32"/>
  <c r="AL235" i="32"/>
  <c r="AT234" i="32"/>
  <c r="AI237" i="32"/>
  <c r="AQ236" i="32"/>
  <c r="AY236" i="32"/>
  <c r="BA235" i="32"/>
  <c r="AS235" i="32"/>
  <c r="AK236" i="32"/>
  <c r="AZ235" i="32"/>
  <c r="AR235" i="32"/>
  <c r="AJ236" i="32"/>
  <c r="AX235" i="31"/>
  <c r="AH236" i="31"/>
  <c r="AP235" i="31"/>
  <c r="AL237" i="31"/>
  <c r="AT236" i="31"/>
  <c r="BB236" i="31"/>
  <c r="BA234" i="31"/>
  <c r="AS234" i="31"/>
  <c r="AK235" i="31"/>
  <c r="AI236" i="31"/>
  <c r="AQ235" i="31"/>
  <c r="AY235" i="31"/>
  <c r="AJ236" i="31"/>
  <c r="AR235" i="31"/>
  <c r="AZ235" i="31"/>
  <c r="AW234" i="31"/>
  <c r="AO234" i="31"/>
  <c r="AG235" i="31"/>
  <c r="AV234" i="31"/>
  <c r="AN234" i="31"/>
  <c r="AF235" i="31"/>
  <c r="AU234" i="31"/>
  <c r="AM235" i="31"/>
  <c r="BC234" i="31"/>
  <c r="AZ234" i="30"/>
  <c r="AJ235" i="30"/>
  <c r="AR234" i="30"/>
  <c r="AS234" i="30"/>
  <c r="BA234" i="30"/>
  <c r="AK235" i="30"/>
  <c r="AF237" i="30"/>
  <c r="AN236" i="30"/>
  <c r="AV236" i="30"/>
  <c r="AG237" i="30"/>
  <c r="AO236" i="30"/>
  <c r="AW236" i="30"/>
  <c r="BC234" i="30"/>
  <c r="AM235" i="30"/>
  <c r="AU234" i="30"/>
  <c r="AL235" i="30"/>
  <c r="BB234" i="30"/>
  <c r="AT234" i="30"/>
  <c r="AQ234" i="30"/>
  <c r="AY234" i="30"/>
  <c r="AI235" i="30"/>
  <c r="AP236" i="30"/>
  <c r="AH237" i="30"/>
  <c r="AX236" i="30"/>
  <c r="AH236" i="29"/>
  <c r="AX235" i="29"/>
  <c r="AP235" i="29"/>
  <c r="AT234" i="29"/>
  <c r="BB234" i="29"/>
  <c r="AL235" i="29"/>
  <c r="AO236" i="29"/>
  <c r="AG237" i="29"/>
  <c r="AW236" i="29"/>
  <c r="AV234" i="29"/>
  <c r="AF235" i="29"/>
  <c r="AN234" i="29"/>
  <c r="BA235" i="29"/>
  <c r="AK236" i="29"/>
  <c r="AS235" i="29"/>
  <c r="AJ235" i="29"/>
  <c r="AZ234" i="29"/>
  <c r="AR234" i="29"/>
  <c r="AQ234" i="29"/>
  <c r="AI235" i="29"/>
  <c r="AY234" i="29"/>
  <c r="AM254" i="29"/>
  <c r="BC253" i="29"/>
  <c r="AU253" i="29"/>
  <c r="AX234" i="28"/>
  <c r="AP234" i="28"/>
  <c r="AH235" i="28"/>
  <c r="AV235" i="28"/>
  <c r="AF236" i="28"/>
  <c r="AN235" i="28"/>
  <c r="AU237" i="28"/>
  <c r="AM238" i="28"/>
  <c r="BC237" i="28"/>
  <c r="AI237" i="28"/>
  <c r="AY236" i="28"/>
  <c r="AQ236" i="28"/>
  <c r="BB234" i="28"/>
  <c r="AT234" i="28"/>
  <c r="AL235" i="28"/>
  <c r="AJ238" i="28"/>
  <c r="AR237" i="28"/>
  <c r="AZ237" i="28"/>
  <c r="BA234" i="28"/>
  <c r="AS234" i="28"/>
  <c r="AK235" i="28"/>
  <c r="AW234" i="28"/>
  <c r="AG235" i="28"/>
  <c r="AO234" i="28"/>
  <c r="AK119" i="16"/>
  <c r="BA118" i="16"/>
  <c r="AS118" i="16"/>
  <c r="AR119" i="16"/>
  <c r="AJ120" i="16"/>
  <c r="AZ119" i="16"/>
  <c r="AG119" i="16"/>
  <c r="AO118" i="16"/>
  <c r="AW118" i="16"/>
  <c r="AT118" i="16"/>
  <c r="BB118" i="16"/>
  <c r="AL119" i="16"/>
  <c r="AN118" i="16"/>
  <c r="AV118" i="16"/>
  <c r="AF119" i="16"/>
  <c r="AP118" i="16"/>
  <c r="AH119" i="16"/>
  <c r="AX118" i="16"/>
  <c r="AU118" i="16"/>
  <c r="BC118" i="16"/>
  <c r="AM119" i="16"/>
  <c r="AI120" i="16"/>
  <c r="AY119" i="16"/>
  <c r="AQ119" i="16"/>
  <c r="U103" i="15"/>
  <c r="AC103" i="15" s="1"/>
  <c r="T104" i="15"/>
  <c r="AB104" i="15" s="1"/>
  <c r="W104" i="15"/>
  <c r="AE104" i="15" s="1"/>
  <c r="S103" i="15"/>
  <c r="AA103" i="15" s="1"/>
  <c r="R104" i="15"/>
  <c r="Z104" i="15" s="1"/>
  <c r="X104" i="15"/>
  <c r="AF104" i="15" s="1"/>
  <c r="V104" i="15"/>
  <c r="AD104" i="15" s="1"/>
  <c r="Y104" i="15"/>
  <c r="AG104" i="15" s="1"/>
  <c r="Z133" i="37" l="1"/>
  <c r="R134" i="37"/>
  <c r="AE134" i="37"/>
  <c r="W135" i="37"/>
  <c r="AG134" i="37"/>
  <c r="Y135" i="37"/>
  <c r="AD136" i="37"/>
  <c r="V137" i="37"/>
  <c r="AB134" i="37"/>
  <c r="T135" i="37"/>
  <c r="S136" i="37"/>
  <c r="AA135" i="37"/>
  <c r="X136" i="37"/>
  <c r="AF135" i="37"/>
  <c r="AC135" i="37"/>
  <c r="U136" i="37"/>
  <c r="AF236" i="36"/>
  <c r="AV235" i="36"/>
  <c r="AN235" i="36"/>
  <c r="AQ236" i="36"/>
  <c r="AY236" i="36"/>
  <c r="AI237" i="36"/>
  <c r="AT235" i="36"/>
  <c r="BB235" i="36"/>
  <c r="AL236" i="36"/>
  <c r="AO235" i="36"/>
  <c r="AW235" i="36"/>
  <c r="AG236" i="36"/>
  <c r="AJ242" i="36"/>
  <c r="AR241" i="36"/>
  <c r="AZ241" i="36"/>
  <c r="AH236" i="36"/>
  <c r="AX235" i="36"/>
  <c r="AP235" i="36"/>
  <c r="AU236" i="36"/>
  <c r="AM237" i="36"/>
  <c r="BC236" i="36"/>
  <c r="AK236" i="36"/>
  <c r="BA235" i="36"/>
  <c r="AS235" i="36"/>
  <c r="AK237" i="35"/>
  <c r="AS236" i="35"/>
  <c r="BA236" i="35"/>
  <c r="AT236" i="35"/>
  <c r="AL237" i="35"/>
  <c r="BB236" i="35"/>
  <c r="AH237" i="35"/>
  <c r="AP236" i="35"/>
  <c r="AX236" i="35"/>
  <c r="AZ236" i="35"/>
  <c r="AJ237" i="35"/>
  <c r="AR236" i="35"/>
  <c r="AM238" i="35"/>
  <c r="AU237" i="35"/>
  <c r="BC237" i="35"/>
  <c r="AF237" i="35"/>
  <c r="AN236" i="35"/>
  <c r="AV236" i="35"/>
  <c r="AW236" i="35"/>
  <c r="AG237" i="35"/>
  <c r="AO236" i="35"/>
  <c r="AI256" i="35"/>
  <c r="AQ255" i="35"/>
  <c r="AY255" i="35"/>
  <c r="AQ237" i="34"/>
  <c r="AI238" i="34"/>
  <c r="AY237" i="34"/>
  <c r="AW252" i="34"/>
  <c r="AG253" i="34"/>
  <c r="AO252" i="34"/>
  <c r="AK238" i="34"/>
  <c r="BA237" i="34"/>
  <c r="AS237" i="34"/>
  <c r="AF238" i="34"/>
  <c r="AN237" i="34"/>
  <c r="AV237" i="34"/>
  <c r="AR237" i="34"/>
  <c r="AJ238" i="34"/>
  <c r="AZ237" i="34"/>
  <c r="AU238" i="34"/>
  <c r="BC238" i="34"/>
  <c r="AM239" i="34"/>
  <c r="AL238" i="34"/>
  <c r="AT237" i="34"/>
  <c r="BB237" i="34"/>
  <c r="AP269" i="34"/>
  <c r="AH270" i="34"/>
  <c r="AX269" i="34"/>
  <c r="AO235" i="33"/>
  <c r="AG236" i="33"/>
  <c r="AW235" i="33"/>
  <c r="BB236" i="33"/>
  <c r="AL237" i="33"/>
  <c r="AT236" i="33"/>
  <c r="AZ235" i="33"/>
  <c r="AR235" i="33"/>
  <c r="AJ236" i="33"/>
  <c r="BC235" i="33"/>
  <c r="AM236" i="33"/>
  <c r="AU235" i="33"/>
  <c r="BA235" i="33"/>
  <c r="AK236" i="33"/>
  <c r="AS235" i="33"/>
  <c r="AP235" i="33"/>
  <c r="AX235" i="33"/>
  <c r="AH236" i="33"/>
  <c r="AQ235" i="33"/>
  <c r="AY235" i="33"/>
  <c r="AI236" i="33"/>
  <c r="AN236" i="33"/>
  <c r="AF237" i="33"/>
  <c r="AV236" i="33"/>
  <c r="AZ236" i="32"/>
  <c r="AR236" i="32"/>
  <c r="AJ237" i="32"/>
  <c r="BA236" i="32"/>
  <c r="AS236" i="32"/>
  <c r="AK237" i="32"/>
  <c r="AP235" i="32"/>
  <c r="AX235" i="32"/>
  <c r="AH236" i="32"/>
  <c r="AN235" i="32"/>
  <c r="AV235" i="32"/>
  <c r="AF236" i="32"/>
  <c r="AO235" i="32"/>
  <c r="AW235" i="32"/>
  <c r="AG236" i="32"/>
  <c r="AI238" i="32"/>
  <c r="AQ237" i="32"/>
  <c r="AY237" i="32"/>
  <c r="AU236" i="32"/>
  <c r="AM237" i="32"/>
  <c r="BC236" i="32"/>
  <c r="BB235" i="32"/>
  <c r="AL236" i="32"/>
  <c r="AT235" i="32"/>
  <c r="AJ237" i="31"/>
  <c r="AZ236" i="31"/>
  <c r="AR236" i="31"/>
  <c r="AI237" i="31"/>
  <c r="AQ236" i="31"/>
  <c r="AY236" i="31"/>
  <c r="AV235" i="31"/>
  <c r="AF236" i="31"/>
  <c r="AN235" i="31"/>
  <c r="AK236" i="31"/>
  <c r="AS235" i="31"/>
  <c r="BA235" i="31"/>
  <c r="AU235" i="31"/>
  <c r="BC235" i="31"/>
  <c r="AM236" i="31"/>
  <c r="AO235" i="31"/>
  <c r="AW235" i="31"/>
  <c r="AG236" i="31"/>
  <c r="AL238" i="31"/>
  <c r="AT237" i="31"/>
  <c r="BB237" i="31"/>
  <c r="AX236" i="31"/>
  <c r="AH237" i="31"/>
  <c r="AP236" i="31"/>
  <c r="AH238" i="30"/>
  <c r="AP237" i="30"/>
  <c r="AX237" i="30"/>
  <c r="AG238" i="30"/>
  <c r="AW237" i="30"/>
  <c r="AO237" i="30"/>
  <c r="AQ235" i="30"/>
  <c r="AY235" i="30"/>
  <c r="AI236" i="30"/>
  <c r="AF238" i="30"/>
  <c r="AN237" i="30"/>
  <c r="AV237" i="30"/>
  <c r="BA235" i="30"/>
  <c r="AK236" i="30"/>
  <c r="AS235" i="30"/>
  <c r="BB235" i="30"/>
  <c r="AL236" i="30"/>
  <c r="AT235" i="30"/>
  <c r="BC235" i="30"/>
  <c r="AU235" i="30"/>
  <c r="AM236" i="30"/>
  <c r="AZ235" i="30"/>
  <c r="AJ236" i="30"/>
  <c r="AR235" i="30"/>
  <c r="AV235" i="29"/>
  <c r="AN235" i="29"/>
  <c r="AF236" i="29"/>
  <c r="AM255" i="29"/>
  <c r="AU254" i="29"/>
  <c r="BC254" i="29"/>
  <c r="AQ235" i="29"/>
  <c r="AY235" i="29"/>
  <c r="AI236" i="29"/>
  <c r="AW237" i="29"/>
  <c r="AG238" i="29"/>
  <c r="AO237" i="29"/>
  <c r="AL236" i="29"/>
  <c r="AT235" i="29"/>
  <c r="BB235" i="29"/>
  <c r="AJ236" i="29"/>
  <c r="AZ235" i="29"/>
  <c r="AR235" i="29"/>
  <c r="AK237" i="29"/>
  <c r="BA236" i="29"/>
  <c r="AS236" i="29"/>
  <c r="AH237" i="29"/>
  <c r="AX236" i="29"/>
  <c r="AP236" i="29"/>
  <c r="AW235" i="28"/>
  <c r="AG236" i="28"/>
  <c r="AO235" i="28"/>
  <c r="AI238" i="28"/>
  <c r="AY237" i="28"/>
  <c r="AQ237" i="28"/>
  <c r="AU238" i="28"/>
  <c r="AM239" i="28"/>
  <c r="BC238" i="28"/>
  <c r="AS235" i="28"/>
  <c r="AK236" i="28"/>
  <c r="BA235" i="28"/>
  <c r="AV236" i="28"/>
  <c r="AF237" i="28"/>
  <c r="AN236" i="28"/>
  <c r="AJ239" i="28"/>
  <c r="AR238" i="28"/>
  <c r="AZ238" i="28"/>
  <c r="AT235" i="28"/>
  <c r="AL236" i="28"/>
  <c r="BB235" i="28"/>
  <c r="AH236" i="28"/>
  <c r="AP235" i="28"/>
  <c r="AX235" i="28"/>
  <c r="AY120" i="16"/>
  <c r="AQ120" i="16"/>
  <c r="AU119" i="16"/>
  <c r="BC119" i="16"/>
  <c r="AM120" i="16"/>
  <c r="AW119" i="16"/>
  <c r="AO119" i="16"/>
  <c r="AG120" i="16"/>
  <c r="AT119" i="16"/>
  <c r="AL120" i="16"/>
  <c r="BB119" i="16"/>
  <c r="AZ120" i="16"/>
  <c r="AR120" i="16"/>
  <c r="AP119" i="16"/>
  <c r="AX119" i="16"/>
  <c r="AH120" i="16"/>
  <c r="AF120" i="16"/>
  <c r="AN119" i="16"/>
  <c r="AV119" i="16"/>
  <c r="BA119" i="16"/>
  <c r="AS119" i="16"/>
  <c r="AK120" i="16"/>
  <c r="V105" i="15"/>
  <c r="AD105" i="15" s="1"/>
  <c r="Y105" i="15"/>
  <c r="AG105" i="15" s="1"/>
  <c r="S104" i="15"/>
  <c r="AA104" i="15" s="1"/>
  <c r="W105" i="15"/>
  <c r="AE105" i="15" s="1"/>
  <c r="X105" i="15"/>
  <c r="AF105" i="15" s="1"/>
  <c r="T105" i="15"/>
  <c r="AB105" i="15" s="1"/>
  <c r="R105" i="15"/>
  <c r="Z105" i="15" s="1"/>
  <c r="U104" i="15"/>
  <c r="AC104" i="15" s="1"/>
  <c r="X137" i="37" l="1"/>
  <c r="AF136" i="37"/>
  <c r="Y136" i="37"/>
  <c r="AG135" i="37"/>
  <c r="V138" i="37"/>
  <c r="AD137" i="37"/>
  <c r="U137" i="37"/>
  <c r="AC136" i="37"/>
  <c r="AE135" i="37"/>
  <c r="W136" i="37"/>
  <c r="AB135" i="37"/>
  <c r="T136" i="37"/>
  <c r="AA136" i="37"/>
  <c r="S137" i="37"/>
  <c r="Z134" i="37"/>
  <c r="R135" i="37"/>
  <c r="AW236" i="36"/>
  <c r="AO236" i="36"/>
  <c r="AG237" i="36"/>
  <c r="AT236" i="36"/>
  <c r="AL237" i="36"/>
  <c r="BB236" i="36"/>
  <c r="AI238" i="36"/>
  <c r="AY237" i="36"/>
  <c r="AQ237" i="36"/>
  <c r="AH237" i="36"/>
  <c r="AX236" i="36"/>
  <c r="AP236" i="36"/>
  <c r="AS236" i="36"/>
  <c r="AK237" i="36"/>
  <c r="BA236" i="36"/>
  <c r="AU237" i="36"/>
  <c r="AM238" i="36"/>
  <c r="BC237" i="36"/>
  <c r="AR242" i="36"/>
  <c r="AZ242" i="36"/>
  <c r="AJ243" i="36"/>
  <c r="AF237" i="36"/>
  <c r="AV236" i="36"/>
  <c r="AN236" i="36"/>
  <c r="AQ256" i="35"/>
  <c r="AY256" i="35"/>
  <c r="AI257" i="35"/>
  <c r="AJ238" i="35"/>
  <c r="AR237" i="35"/>
  <c r="AZ237" i="35"/>
  <c r="AV237" i="35"/>
  <c r="AN237" i="35"/>
  <c r="AF238" i="35"/>
  <c r="AW237" i="35"/>
  <c r="AG238" i="35"/>
  <c r="AO237" i="35"/>
  <c r="AH238" i="35"/>
  <c r="AP237" i="35"/>
  <c r="AX237" i="35"/>
  <c r="BB237" i="35"/>
  <c r="AT237" i="35"/>
  <c r="AL238" i="35"/>
  <c r="AU238" i="35"/>
  <c r="BC238" i="35"/>
  <c r="AM239" i="35"/>
  <c r="AK238" i="35"/>
  <c r="AS237" i="35"/>
  <c r="BA237" i="35"/>
  <c r="AV238" i="34"/>
  <c r="AN238" i="34"/>
  <c r="AF239" i="34"/>
  <c r="AX270" i="34"/>
  <c r="AP270" i="34"/>
  <c r="AH271" i="34"/>
  <c r="AK239" i="34"/>
  <c r="AS238" i="34"/>
  <c r="BA238" i="34"/>
  <c r="AU239" i="34"/>
  <c r="AM240" i="34"/>
  <c r="BC239" i="34"/>
  <c r="AW253" i="34"/>
  <c r="AG254" i="34"/>
  <c r="AO253" i="34"/>
  <c r="BB238" i="34"/>
  <c r="AT238" i="34"/>
  <c r="AL239" i="34"/>
  <c r="AR238" i="34"/>
  <c r="AJ239" i="34"/>
  <c r="AZ238" i="34"/>
  <c r="AY238" i="34"/>
  <c r="AQ238" i="34"/>
  <c r="AI239" i="34"/>
  <c r="AN237" i="33"/>
  <c r="AF238" i="33"/>
  <c r="AV237" i="33"/>
  <c r="AZ236" i="33"/>
  <c r="AR236" i="33"/>
  <c r="AJ237" i="33"/>
  <c r="AH237" i="33"/>
  <c r="AP236" i="33"/>
  <c r="AX236" i="33"/>
  <c r="BC236" i="33"/>
  <c r="AM237" i="33"/>
  <c r="AU236" i="33"/>
  <c r="AQ236" i="33"/>
  <c r="AI237" i="33"/>
  <c r="AY236" i="33"/>
  <c r="AT237" i="33"/>
  <c r="AL238" i="33"/>
  <c r="BB237" i="33"/>
  <c r="AS236" i="33"/>
  <c r="BA236" i="33"/>
  <c r="AK237" i="33"/>
  <c r="AG237" i="33"/>
  <c r="AO236" i="33"/>
  <c r="AW236" i="33"/>
  <c r="AN236" i="32"/>
  <c r="AF237" i="32"/>
  <c r="AV236" i="32"/>
  <c r="BB236" i="32"/>
  <c r="AL237" i="32"/>
  <c r="AT236" i="32"/>
  <c r="BA237" i="32"/>
  <c r="AK238" i="32"/>
  <c r="AS237" i="32"/>
  <c r="AZ237" i="32"/>
  <c r="AR237" i="32"/>
  <c r="AJ238" i="32"/>
  <c r="AP236" i="32"/>
  <c r="AX236" i="32"/>
  <c r="AH237" i="32"/>
  <c r="AU237" i="32"/>
  <c r="AM238" i="32"/>
  <c r="BC237" i="32"/>
  <c r="AI239" i="32"/>
  <c r="AY238" i="32"/>
  <c r="AQ238" i="32"/>
  <c r="AO236" i="32"/>
  <c r="AG237" i="32"/>
  <c r="AW236" i="32"/>
  <c r="AK237" i="31"/>
  <c r="BA236" i="31"/>
  <c r="AS236" i="31"/>
  <c r="AL239" i="31"/>
  <c r="AT238" i="31"/>
  <c r="BB238" i="31"/>
  <c r="AX237" i="31"/>
  <c r="AH238" i="31"/>
  <c r="AP237" i="31"/>
  <c r="AG237" i="31"/>
  <c r="AW236" i="31"/>
  <c r="AO236" i="31"/>
  <c r="AV236" i="31"/>
  <c r="AN236" i="31"/>
  <c r="AF237" i="31"/>
  <c r="AI238" i="31"/>
  <c r="AQ237" i="31"/>
  <c r="AY237" i="31"/>
  <c r="AU236" i="31"/>
  <c r="BC236" i="31"/>
  <c r="AM237" i="31"/>
  <c r="AJ238" i="31"/>
  <c r="AZ237" i="31"/>
  <c r="AR237" i="31"/>
  <c r="AQ236" i="30"/>
  <c r="AY236" i="30"/>
  <c r="AI237" i="30"/>
  <c r="AV238" i="30"/>
  <c r="AF239" i="30"/>
  <c r="AN238" i="30"/>
  <c r="BB236" i="30"/>
  <c r="AL237" i="30"/>
  <c r="AT236" i="30"/>
  <c r="AG239" i="30"/>
  <c r="AW238" i="30"/>
  <c r="AO238" i="30"/>
  <c r="AR236" i="30"/>
  <c r="AZ236" i="30"/>
  <c r="AJ237" i="30"/>
  <c r="BC236" i="30"/>
  <c r="AM237" i="30"/>
  <c r="AU236" i="30"/>
  <c r="BA236" i="30"/>
  <c r="AK237" i="30"/>
  <c r="AS236" i="30"/>
  <c r="AH239" i="30"/>
  <c r="AP238" i="30"/>
  <c r="AX238" i="30"/>
  <c r="AQ236" i="29"/>
  <c r="AY236" i="29"/>
  <c r="AI237" i="29"/>
  <c r="AX237" i="29"/>
  <c r="AH238" i="29"/>
  <c r="AP237" i="29"/>
  <c r="AK238" i="29"/>
  <c r="BA237" i="29"/>
  <c r="AS237" i="29"/>
  <c r="AJ237" i="29"/>
  <c r="AR236" i="29"/>
  <c r="AZ236" i="29"/>
  <c r="AV236" i="29"/>
  <c r="AF237" i="29"/>
  <c r="AN236" i="29"/>
  <c r="AW238" i="29"/>
  <c r="AG239" i="29"/>
  <c r="AO238" i="29"/>
  <c r="AM256" i="29"/>
  <c r="BC255" i="29"/>
  <c r="AU255" i="29"/>
  <c r="AL237" i="29"/>
  <c r="BB236" i="29"/>
  <c r="AT236" i="29"/>
  <c r="BA236" i="28"/>
  <c r="AS236" i="28"/>
  <c r="AK237" i="28"/>
  <c r="AX236" i="28"/>
  <c r="AH237" i="28"/>
  <c r="AP236" i="28"/>
  <c r="BB236" i="28"/>
  <c r="AT236" i="28"/>
  <c r="AL237" i="28"/>
  <c r="AM240" i="28"/>
  <c r="AU239" i="28"/>
  <c r="BC239" i="28"/>
  <c r="AR239" i="28"/>
  <c r="AZ239" i="28"/>
  <c r="AJ240" i="28"/>
  <c r="AV237" i="28"/>
  <c r="AF238" i="28"/>
  <c r="AN237" i="28"/>
  <c r="AG237" i="28"/>
  <c r="AW236" i="28"/>
  <c r="AO236" i="28"/>
  <c r="AI239" i="28"/>
  <c r="AQ238" i="28"/>
  <c r="AY238" i="28"/>
  <c r="AS120" i="16"/>
  <c r="BA120" i="16"/>
  <c r="AO120" i="16"/>
  <c r="AW120" i="16"/>
  <c r="AT120" i="16"/>
  <c r="BB120" i="16"/>
  <c r="BC120" i="16"/>
  <c r="AU120" i="16"/>
  <c r="AV120" i="16"/>
  <c r="AN120" i="16"/>
  <c r="AX120" i="16"/>
  <c r="AP120" i="16"/>
  <c r="AJ122" i="16"/>
  <c r="AR121" i="16"/>
  <c r="AZ121" i="16"/>
  <c r="AY121" i="16"/>
  <c r="AI122" i="16"/>
  <c r="AQ121" i="16"/>
  <c r="U105" i="15"/>
  <c r="AC105" i="15" s="1"/>
  <c r="S105" i="15"/>
  <c r="AA105" i="15" s="1"/>
  <c r="T106" i="15"/>
  <c r="AB106" i="15" s="1"/>
  <c r="Y106" i="15"/>
  <c r="AG106" i="15" s="1"/>
  <c r="W106" i="15"/>
  <c r="AE106" i="15" s="1"/>
  <c r="R106" i="15"/>
  <c r="Z106" i="15" s="1"/>
  <c r="X106" i="15"/>
  <c r="AF106" i="15" s="1"/>
  <c r="V106" i="15"/>
  <c r="AD106" i="15" s="1"/>
  <c r="AB136" i="37" l="1"/>
  <c r="T137" i="37"/>
  <c r="W137" i="37"/>
  <c r="AE136" i="37"/>
  <c r="U138" i="37"/>
  <c r="AC137" i="37"/>
  <c r="V139" i="37"/>
  <c r="AD138" i="37"/>
  <c r="Z135" i="37"/>
  <c r="R136" i="37"/>
  <c r="AG136" i="37"/>
  <c r="Y137" i="37"/>
  <c r="S138" i="37"/>
  <c r="AA137" i="37"/>
  <c r="X138" i="37"/>
  <c r="AF137" i="37"/>
  <c r="AQ238" i="36"/>
  <c r="AY238" i="36"/>
  <c r="AI239" i="36"/>
  <c r="AH238" i="36"/>
  <c r="AP237" i="36"/>
  <c r="AX237" i="36"/>
  <c r="AN237" i="36"/>
  <c r="AV237" i="36"/>
  <c r="AF238" i="36"/>
  <c r="AZ243" i="36"/>
  <c r="AJ244" i="36"/>
  <c r="AR243" i="36"/>
  <c r="AT237" i="36"/>
  <c r="BB237" i="36"/>
  <c r="AL238" i="36"/>
  <c r="AO237" i="36"/>
  <c r="AW237" i="36"/>
  <c r="AG238" i="36"/>
  <c r="AS237" i="36"/>
  <c r="BA237" i="36"/>
  <c r="AK238" i="36"/>
  <c r="BC238" i="36"/>
  <c r="AM239" i="36"/>
  <c r="AU238" i="36"/>
  <c r="AW238" i="35"/>
  <c r="AG239" i="35"/>
  <c r="AO238" i="35"/>
  <c r="AN238" i="35"/>
  <c r="AV238" i="35"/>
  <c r="AF239" i="35"/>
  <c r="AU239" i="35"/>
  <c r="AM240" i="35"/>
  <c r="BC239" i="35"/>
  <c r="AQ257" i="35"/>
  <c r="AI258" i="35"/>
  <c r="AY257" i="35"/>
  <c r="AK239" i="35"/>
  <c r="AS238" i="35"/>
  <c r="BA238" i="35"/>
  <c r="AT238" i="35"/>
  <c r="BB238" i="35"/>
  <c r="AL239" i="35"/>
  <c r="AZ238" i="35"/>
  <c r="AR238" i="35"/>
  <c r="AJ239" i="35"/>
  <c r="AH239" i="35"/>
  <c r="AX238" i="35"/>
  <c r="AP238" i="35"/>
  <c r="AM241" i="34"/>
  <c r="BC240" i="34"/>
  <c r="AU240" i="34"/>
  <c r="AJ240" i="34"/>
  <c r="AZ239" i="34"/>
  <c r="AR239" i="34"/>
  <c r="AK240" i="34"/>
  <c r="BA239" i="34"/>
  <c r="AS239" i="34"/>
  <c r="AH272" i="34"/>
  <c r="AP271" i="34"/>
  <c r="AX271" i="34"/>
  <c r="AI240" i="34"/>
  <c r="AY239" i="34"/>
  <c r="AQ239" i="34"/>
  <c r="AN239" i="34"/>
  <c r="AV239" i="34"/>
  <c r="AF240" i="34"/>
  <c r="AT239" i="34"/>
  <c r="BB239" i="34"/>
  <c r="AL240" i="34"/>
  <c r="AW254" i="34"/>
  <c r="AG255" i="34"/>
  <c r="AO254" i="34"/>
  <c r="AG238" i="33"/>
  <c r="AW237" i="33"/>
  <c r="AO237" i="33"/>
  <c r="AS237" i="33"/>
  <c r="BA237" i="33"/>
  <c r="AK238" i="33"/>
  <c r="AZ237" i="33"/>
  <c r="AJ238" i="33"/>
  <c r="AR237" i="33"/>
  <c r="AI238" i="33"/>
  <c r="AQ237" i="33"/>
  <c r="AY237" i="33"/>
  <c r="AN238" i="33"/>
  <c r="AV238" i="33"/>
  <c r="AF239" i="33"/>
  <c r="AU237" i="33"/>
  <c r="BC237" i="33"/>
  <c r="AM238" i="33"/>
  <c r="AH238" i="33"/>
  <c r="AP237" i="33"/>
  <c r="AX237" i="33"/>
  <c r="AL239" i="33"/>
  <c r="AT238" i="33"/>
  <c r="BB238" i="33"/>
  <c r="AZ238" i="32"/>
  <c r="AJ239" i="32"/>
  <c r="AR238" i="32"/>
  <c r="AO237" i="32"/>
  <c r="AG238" i="32"/>
  <c r="AW237" i="32"/>
  <c r="BA238" i="32"/>
  <c r="AS238" i="32"/>
  <c r="AK239" i="32"/>
  <c r="AY239" i="32"/>
  <c r="AI240" i="32"/>
  <c r="AQ239" i="32"/>
  <c r="AM239" i="32"/>
  <c r="AU238" i="32"/>
  <c r="BC238" i="32"/>
  <c r="BB237" i="32"/>
  <c r="AL238" i="32"/>
  <c r="AT237" i="32"/>
  <c r="AP237" i="32"/>
  <c r="AX237" i="32"/>
  <c r="AH238" i="32"/>
  <c r="AN237" i="32"/>
  <c r="AF238" i="32"/>
  <c r="AV237" i="32"/>
  <c r="AJ239" i="31"/>
  <c r="AR238" i="31"/>
  <c r="AZ238" i="31"/>
  <c r="AW237" i="31"/>
  <c r="AG238" i="31"/>
  <c r="AO237" i="31"/>
  <c r="AU237" i="31"/>
  <c r="BC237" i="31"/>
  <c r="AM238" i="31"/>
  <c r="AX238" i="31"/>
  <c r="AH239" i="31"/>
  <c r="AP238" i="31"/>
  <c r="AI239" i="31"/>
  <c r="AQ238" i="31"/>
  <c r="AY238" i="31"/>
  <c r="AL240" i="31"/>
  <c r="AT239" i="31"/>
  <c r="BB239" i="31"/>
  <c r="AV237" i="31"/>
  <c r="AF238" i="31"/>
  <c r="AN237" i="31"/>
  <c r="BA237" i="31"/>
  <c r="AK238" i="31"/>
  <c r="AS237" i="31"/>
  <c r="AX239" i="30"/>
  <c r="AH240" i="30"/>
  <c r="AP239" i="30"/>
  <c r="AW239" i="30"/>
  <c r="AO239" i="30"/>
  <c r="AG240" i="30"/>
  <c r="AT237" i="30"/>
  <c r="AL238" i="30"/>
  <c r="BB237" i="30"/>
  <c r="AV239" i="30"/>
  <c r="AF240" i="30"/>
  <c r="AN239" i="30"/>
  <c r="AR237" i="30"/>
  <c r="AJ238" i="30"/>
  <c r="AZ237" i="30"/>
  <c r="AQ237" i="30"/>
  <c r="AI238" i="30"/>
  <c r="AY237" i="30"/>
  <c r="AS237" i="30"/>
  <c r="BA237" i="30"/>
  <c r="AK238" i="30"/>
  <c r="BC237" i="30"/>
  <c r="AM238" i="30"/>
  <c r="AU237" i="30"/>
  <c r="AT237" i="29"/>
  <c r="BB237" i="29"/>
  <c r="AL238" i="29"/>
  <c r="AJ238" i="29"/>
  <c r="AR237" i="29"/>
  <c r="AZ237" i="29"/>
  <c r="AM257" i="29"/>
  <c r="AU256" i="29"/>
  <c r="BC256" i="29"/>
  <c r="BA238" i="29"/>
  <c r="AK239" i="29"/>
  <c r="AS238" i="29"/>
  <c r="AO239" i="29"/>
  <c r="AW239" i="29"/>
  <c r="AG240" i="29"/>
  <c r="AH239" i="29"/>
  <c r="AX238" i="29"/>
  <c r="AP238" i="29"/>
  <c r="AQ237" i="29"/>
  <c r="AI238" i="29"/>
  <c r="AY237" i="29"/>
  <c r="AV237" i="29"/>
  <c r="AF238" i="29"/>
  <c r="AN237" i="29"/>
  <c r="AM241" i="28"/>
  <c r="BC240" i="28"/>
  <c r="AU240" i="28"/>
  <c r="AY239" i="28"/>
  <c r="AI240" i="28"/>
  <c r="AQ239" i="28"/>
  <c r="AT237" i="28"/>
  <c r="AL238" i="28"/>
  <c r="BB237" i="28"/>
  <c r="AG238" i="28"/>
  <c r="AW237" i="28"/>
  <c r="AO237" i="28"/>
  <c r="AV238" i="28"/>
  <c r="AF239" i="28"/>
  <c r="AN238" i="28"/>
  <c r="AX237" i="28"/>
  <c r="AP237" i="28"/>
  <c r="AH238" i="28"/>
  <c r="AZ240" i="28"/>
  <c r="AR240" i="28"/>
  <c r="AJ241" i="28"/>
  <c r="AS237" i="28"/>
  <c r="AK238" i="28"/>
  <c r="BA237" i="28"/>
  <c r="AU121" i="16"/>
  <c r="AM122" i="16"/>
  <c r="BC121" i="16"/>
  <c r="AK122" i="16"/>
  <c r="AS121" i="16"/>
  <c r="BA121" i="16"/>
  <c r="AY122" i="16"/>
  <c r="AQ122" i="16"/>
  <c r="AI123" i="16"/>
  <c r="AT121" i="16"/>
  <c r="AL122" i="16"/>
  <c r="BB121" i="16"/>
  <c r="AJ123" i="16"/>
  <c r="AR122" i="16"/>
  <c r="AZ122" i="16"/>
  <c r="AW121" i="16"/>
  <c r="AO121" i="16"/>
  <c r="AG122" i="16"/>
  <c r="AH122" i="16"/>
  <c r="AP121" i="16"/>
  <c r="AX121" i="16"/>
  <c r="AF122" i="16"/>
  <c r="AV121" i="16"/>
  <c r="AN121" i="16"/>
  <c r="V107" i="15"/>
  <c r="AD107" i="15" s="1"/>
  <c r="X107" i="15"/>
  <c r="AF107" i="15" s="1"/>
  <c r="T107" i="15"/>
  <c r="AB107" i="15" s="1"/>
  <c r="R107" i="15"/>
  <c r="Z107" i="15" s="1"/>
  <c r="S106" i="15"/>
  <c r="AA106" i="15" s="1"/>
  <c r="Y107" i="15"/>
  <c r="AG107" i="15" s="1"/>
  <c r="W107" i="15"/>
  <c r="AE107" i="15" s="1"/>
  <c r="U106" i="15"/>
  <c r="AC106" i="15" s="1"/>
  <c r="AG137" i="37" l="1"/>
  <c r="Y138" i="37"/>
  <c r="R137" i="37"/>
  <c r="Z136" i="37"/>
  <c r="AD139" i="37"/>
  <c r="V140" i="37"/>
  <c r="AC138" i="37"/>
  <c r="U139" i="37"/>
  <c r="T138" i="37"/>
  <c r="AB137" i="37"/>
  <c r="AF138" i="37"/>
  <c r="X139" i="37"/>
  <c r="AE137" i="37"/>
  <c r="W138" i="37"/>
  <c r="S139" i="37"/>
  <c r="AA138" i="37"/>
  <c r="AV238" i="36"/>
  <c r="AF239" i="36"/>
  <c r="AN238" i="36"/>
  <c r="AM240" i="36"/>
  <c r="BC239" i="36"/>
  <c r="AU239" i="36"/>
  <c r="AK239" i="36"/>
  <c r="BA238" i="36"/>
  <c r="AS238" i="36"/>
  <c r="AW238" i="36"/>
  <c r="AO238" i="36"/>
  <c r="AG239" i="36"/>
  <c r="AH239" i="36"/>
  <c r="AP238" i="36"/>
  <c r="AX238" i="36"/>
  <c r="AT238" i="36"/>
  <c r="AL239" i="36"/>
  <c r="BB238" i="36"/>
  <c r="AY239" i="36"/>
  <c r="AI240" i="36"/>
  <c r="AQ239" i="36"/>
  <c r="AZ244" i="36"/>
  <c r="AJ245" i="36"/>
  <c r="AR244" i="36"/>
  <c r="AH240" i="35"/>
  <c r="AP239" i="35"/>
  <c r="AX239" i="35"/>
  <c r="AV239" i="35"/>
  <c r="AN239" i="35"/>
  <c r="AF240" i="35"/>
  <c r="AJ240" i="35"/>
  <c r="AZ239" i="35"/>
  <c r="AR239" i="35"/>
  <c r="AQ258" i="35"/>
  <c r="AY258" i="35"/>
  <c r="AI259" i="35"/>
  <c r="AU240" i="35"/>
  <c r="BC240" i="35"/>
  <c r="AM241" i="35"/>
  <c r="AT239" i="35"/>
  <c r="BB239" i="35"/>
  <c r="AL240" i="35"/>
  <c r="AW239" i="35"/>
  <c r="AG240" i="35"/>
  <c r="AO239" i="35"/>
  <c r="AK240" i="35"/>
  <c r="AS239" i="35"/>
  <c r="BA239" i="35"/>
  <c r="AZ240" i="34"/>
  <c r="AR240" i="34"/>
  <c r="AJ241" i="34"/>
  <c r="AK241" i="34"/>
  <c r="AS240" i="34"/>
  <c r="BA240" i="34"/>
  <c r="AW255" i="34"/>
  <c r="AG256" i="34"/>
  <c r="AO255" i="34"/>
  <c r="AP272" i="34"/>
  <c r="AX272" i="34"/>
  <c r="AH273" i="34"/>
  <c r="AL241" i="34"/>
  <c r="BB240" i="34"/>
  <c r="AT240" i="34"/>
  <c r="AV240" i="34"/>
  <c r="AN240" i="34"/>
  <c r="AF241" i="34"/>
  <c r="AY240" i="34"/>
  <c r="AQ240" i="34"/>
  <c r="AI241" i="34"/>
  <c r="AU241" i="34"/>
  <c r="AM242" i="34"/>
  <c r="BC241" i="34"/>
  <c r="AL240" i="33"/>
  <c r="AT239" i="33"/>
  <c r="BB239" i="33"/>
  <c r="AZ238" i="33"/>
  <c r="AJ239" i="33"/>
  <c r="AR238" i="33"/>
  <c r="AK239" i="33"/>
  <c r="AS238" i="33"/>
  <c r="BA238" i="33"/>
  <c r="AI239" i="33"/>
  <c r="AQ238" i="33"/>
  <c r="AY238" i="33"/>
  <c r="AH239" i="33"/>
  <c r="AP238" i="33"/>
  <c r="AX238" i="33"/>
  <c r="AU238" i="33"/>
  <c r="BC238" i="33"/>
  <c r="AM239" i="33"/>
  <c r="AN239" i="33"/>
  <c r="AV239" i="33"/>
  <c r="AF240" i="33"/>
  <c r="AW238" i="33"/>
  <c r="AG239" i="33"/>
  <c r="AO238" i="33"/>
  <c r="BB238" i="32"/>
  <c r="AL239" i="32"/>
  <c r="AT238" i="32"/>
  <c r="AN238" i="32"/>
  <c r="AF239" i="32"/>
  <c r="AV238" i="32"/>
  <c r="AP238" i="32"/>
  <c r="AX238" i="32"/>
  <c r="AH239" i="32"/>
  <c r="AO238" i="32"/>
  <c r="AG239" i="32"/>
  <c r="AW238" i="32"/>
  <c r="AZ239" i="32"/>
  <c r="AJ240" i="32"/>
  <c r="AR239" i="32"/>
  <c r="AY240" i="32"/>
  <c r="AI241" i="32"/>
  <c r="AQ240" i="32"/>
  <c r="BA239" i="32"/>
  <c r="AK240" i="32"/>
  <c r="AS239" i="32"/>
  <c r="AM240" i="32"/>
  <c r="AU239" i="32"/>
  <c r="BC239" i="32"/>
  <c r="AV238" i="31"/>
  <c r="AN238" i="31"/>
  <c r="AF239" i="31"/>
  <c r="AX239" i="31"/>
  <c r="AH240" i="31"/>
  <c r="AP239" i="31"/>
  <c r="AG239" i="31"/>
  <c r="AW238" i="31"/>
  <c r="AO238" i="31"/>
  <c r="BA238" i="31"/>
  <c r="AS238" i="31"/>
  <c r="AK239" i="31"/>
  <c r="AU238" i="31"/>
  <c r="BC238" i="31"/>
  <c r="AM239" i="31"/>
  <c r="AL241" i="31"/>
  <c r="AT240" i="31"/>
  <c r="BB240" i="31"/>
  <c r="AY239" i="31"/>
  <c r="AI240" i="31"/>
  <c r="AQ239" i="31"/>
  <c r="AJ240" i="31"/>
  <c r="AZ239" i="31"/>
  <c r="AR239" i="31"/>
  <c r="AK239" i="30"/>
  <c r="AS238" i="30"/>
  <c r="BA238" i="30"/>
  <c r="AN240" i="30"/>
  <c r="AV240" i="30"/>
  <c r="AF241" i="30"/>
  <c r="AT238" i="30"/>
  <c r="BB238" i="30"/>
  <c r="AL239" i="30"/>
  <c r="AW240" i="30"/>
  <c r="AG241" i="30"/>
  <c r="AO240" i="30"/>
  <c r="AJ239" i="30"/>
  <c r="AZ238" i="30"/>
  <c r="AR238" i="30"/>
  <c r="BC238" i="30"/>
  <c r="AU238" i="30"/>
  <c r="AM239" i="30"/>
  <c r="AQ238" i="30"/>
  <c r="AI239" i="30"/>
  <c r="AY238" i="30"/>
  <c r="AX240" i="30"/>
  <c r="AH241" i="30"/>
  <c r="AP240" i="30"/>
  <c r="AV238" i="29"/>
  <c r="AN238" i="29"/>
  <c r="AF239" i="29"/>
  <c r="AS239" i="29"/>
  <c r="BA239" i="29"/>
  <c r="AK240" i="29"/>
  <c r="AQ238" i="29"/>
  <c r="AY238" i="29"/>
  <c r="AI239" i="29"/>
  <c r="AM258" i="29"/>
  <c r="BC257" i="29"/>
  <c r="AU257" i="29"/>
  <c r="AH240" i="29"/>
  <c r="AX239" i="29"/>
  <c r="AP239" i="29"/>
  <c r="AJ239" i="29"/>
  <c r="AR238" i="29"/>
  <c r="AZ238" i="29"/>
  <c r="AW240" i="29"/>
  <c r="AG241" i="29"/>
  <c r="AO240" i="29"/>
  <c r="BB238" i="29"/>
  <c r="AL239" i="29"/>
  <c r="AT238" i="29"/>
  <c r="AG239" i="28"/>
  <c r="AO238" i="28"/>
  <c r="AW238" i="28"/>
  <c r="AR241" i="28"/>
  <c r="AZ241" i="28"/>
  <c r="AJ242" i="28"/>
  <c r="AS238" i="28"/>
  <c r="AK239" i="28"/>
  <c r="BA238" i="28"/>
  <c r="AL239" i="28"/>
  <c r="BB238" i="28"/>
  <c r="AT238" i="28"/>
  <c r="AP238" i="28"/>
  <c r="AH239" i="28"/>
  <c r="AX238" i="28"/>
  <c r="AY240" i="28"/>
  <c r="AQ240" i="28"/>
  <c r="AI241" i="28"/>
  <c r="AV239" i="28"/>
  <c r="AF240" i="28"/>
  <c r="AN239" i="28"/>
  <c r="AM242" i="28"/>
  <c r="BC241" i="28"/>
  <c r="AU241" i="28"/>
  <c r="BB122" i="16"/>
  <c r="AL123" i="16"/>
  <c r="AT122" i="16"/>
  <c r="AY123" i="16"/>
  <c r="AI124" i="16"/>
  <c r="AQ123" i="16"/>
  <c r="AS122" i="16"/>
  <c r="BA122" i="16"/>
  <c r="AK123" i="16"/>
  <c r="AN122" i="16"/>
  <c r="AF123" i="16"/>
  <c r="AV122" i="16"/>
  <c r="AW122" i="16"/>
  <c r="AG123" i="16"/>
  <c r="AO122" i="16"/>
  <c r="AU122" i="16"/>
  <c r="BC122" i="16"/>
  <c r="AM123" i="16"/>
  <c r="AH123" i="16"/>
  <c r="AP122" i="16"/>
  <c r="AX122" i="16"/>
  <c r="AJ124" i="16"/>
  <c r="AZ123" i="16"/>
  <c r="AR123" i="16"/>
  <c r="R108" i="15"/>
  <c r="Z108" i="15" s="1"/>
  <c r="T108" i="15"/>
  <c r="AB108" i="15" s="1"/>
  <c r="Y108" i="15"/>
  <c r="AG108" i="15" s="1"/>
  <c r="X108" i="15"/>
  <c r="AF108" i="15" s="1"/>
  <c r="U107" i="15"/>
  <c r="AC107" i="15" s="1"/>
  <c r="W108" i="15"/>
  <c r="AE108" i="15" s="1"/>
  <c r="S107" i="15"/>
  <c r="AA107" i="15" s="1"/>
  <c r="V108" i="15"/>
  <c r="AD108" i="15" s="1"/>
  <c r="U140" i="37" l="1"/>
  <c r="AC139" i="37"/>
  <c r="T139" i="37"/>
  <c r="AB138" i="37"/>
  <c r="V141" i="37"/>
  <c r="AD140" i="37"/>
  <c r="X140" i="37"/>
  <c r="AF139" i="37"/>
  <c r="Z137" i="37"/>
  <c r="R138" i="37"/>
  <c r="AE138" i="37"/>
  <c r="W139" i="37"/>
  <c r="Y139" i="37"/>
  <c r="AG138" i="37"/>
  <c r="AA139" i="37"/>
  <c r="S140" i="37"/>
  <c r="AG240" i="36"/>
  <c r="AW239" i="36"/>
  <c r="AO239" i="36"/>
  <c r="AU240" i="36"/>
  <c r="AM241" i="36"/>
  <c r="BC240" i="36"/>
  <c r="AS239" i="36"/>
  <c r="AK240" i="36"/>
  <c r="BA239" i="36"/>
  <c r="AR245" i="36"/>
  <c r="AJ246" i="36"/>
  <c r="AZ245" i="36"/>
  <c r="AI241" i="36"/>
  <c r="AY240" i="36"/>
  <c r="AQ240" i="36"/>
  <c r="AT239" i="36"/>
  <c r="BB239" i="36"/>
  <c r="AL240" i="36"/>
  <c r="AF240" i="36"/>
  <c r="AV239" i="36"/>
  <c r="AN239" i="36"/>
  <c r="AH240" i="36"/>
  <c r="AX239" i="36"/>
  <c r="AP239" i="36"/>
  <c r="AW240" i="35"/>
  <c r="AG241" i="35"/>
  <c r="AO240" i="35"/>
  <c r="AN240" i="35"/>
  <c r="AV240" i="35"/>
  <c r="AF241" i="35"/>
  <c r="AK241" i="35"/>
  <c r="AS240" i="35"/>
  <c r="BA240" i="35"/>
  <c r="AZ240" i="35"/>
  <c r="AR240" i="35"/>
  <c r="AJ241" i="35"/>
  <c r="AU241" i="35"/>
  <c r="AM242" i="35"/>
  <c r="BC241" i="35"/>
  <c r="AQ259" i="35"/>
  <c r="AI260" i="35"/>
  <c r="AY259" i="35"/>
  <c r="AT240" i="35"/>
  <c r="BB240" i="35"/>
  <c r="AL241" i="35"/>
  <c r="AH241" i="35"/>
  <c r="AX240" i="35"/>
  <c r="AP240" i="35"/>
  <c r="AY241" i="34"/>
  <c r="AQ241" i="34"/>
  <c r="AI242" i="34"/>
  <c r="AP273" i="34"/>
  <c r="AH274" i="34"/>
  <c r="AX273" i="34"/>
  <c r="AU242" i="34"/>
  <c r="AM243" i="34"/>
  <c r="BC242" i="34"/>
  <c r="AW256" i="34"/>
  <c r="AO256" i="34"/>
  <c r="AG257" i="34"/>
  <c r="AF242" i="34"/>
  <c r="AV241" i="34"/>
  <c r="AN241" i="34"/>
  <c r="AK242" i="34"/>
  <c r="AS241" i="34"/>
  <c r="BA241" i="34"/>
  <c r="AZ241" i="34"/>
  <c r="AR241" i="34"/>
  <c r="AJ242" i="34"/>
  <c r="BB241" i="34"/>
  <c r="AT241" i="34"/>
  <c r="AL242" i="34"/>
  <c r="AW239" i="33"/>
  <c r="AG240" i="33"/>
  <c r="AO239" i="33"/>
  <c r="AN240" i="33"/>
  <c r="AF241" i="33"/>
  <c r="AV240" i="33"/>
  <c r="AM240" i="33"/>
  <c r="AU239" i="33"/>
  <c r="BC239" i="33"/>
  <c r="AZ239" i="33"/>
  <c r="AJ240" i="33"/>
  <c r="AR239" i="33"/>
  <c r="AY239" i="33"/>
  <c r="AI240" i="33"/>
  <c r="AQ239" i="33"/>
  <c r="BA239" i="33"/>
  <c r="AK240" i="33"/>
  <c r="AS239" i="33"/>
  <c r="AX239" i="33"/>
  <c r="AH240" i="33"/>
  <c r="AP239" i="33"/>
  <c r="BB240" i="33"/>
  <c r="AL241" i="33"/>
  <c r="AT240" i="33"/>
  <c r="BA240" i="32"/>
  <c r="AK241" i="32"/>
  <c r="AS240" i="32"/>
  <c r="AO239" i="32"/>
  <c r="AG240" i="32"/>
  <c r="AW239" i="32"/>
  <c r="AY241" i="32"/>
  <c r="AI242" i="32"/>
  <c r="AQ241" i="32"/>
  <c r="AN239" i="32"/>
  <c r="AF240" i="32"/>
  <c r="AV239" i="32"/>
  <c r="BB239" i="32"/>
  <c r="AL240" i="32"/>
  <c r="AT239" i="32"/>
  <c r="AM241" i="32"/>
  <c r="AU240" i="32"/>
  <c r="BC240" i="32"/>
  <c r="AP239" i="32"/>
  <c r="AX239" i="32"/>
  <c r="AH240" i="32"/>
  <c r="AZ240" i="32"/>
  <c r="AJ241" i="32"/>
  <c r="AR240" i="32"/>
  <c r="AS239" i="31"/>
  <c r="AK240" i="31"/>
  <c r="BA239" i="31"/>
  <c r="AJ241" i="31"/>
  <c r="AZ240" i="31"/>
  <c r="AR240" i="31"/>
  <c r="AM240" i="31"/>
  <c r="AU239" i="31"/>
  <c r="BC239" i="31"/>
  <c r="AY240" i="31"/>
  <c r="AI241" i="31"/>
  <c r="AQ240" i="31"/>
  <c r="AO239" i="31"/>
  <c r="AW239" i="31"/>
  <c r="AG240" i="31"/>
  <c r="AX240" i="31"/>
  <c r="AH241" i="31"/>
  <c r="AP240" i="31"/>
  <c r="AL242" i="31"/>
  <c r="AT241" i="31"/>
  <c r="BB241" i="31"/>
  <c r="AV239" i="31"/>
  <c r="AF240" i="31"/>
  <c r="AN239" i="31"/>
  <c r="AP241" i="30"/>
  <c r="AH242" i="30"/>
  <c r="AX241" i="30"/>
  <c r="AQ239" i="30"/>
  <c r="AI240" i="30"/>
  <c r="AY239" i="30"/>
  <c r="BC239" i="30"/>
  <c r="AM240" i="30"/>
  <c r="AU239" i="30"/>
  <c r="AO241" i="30"/>
  <c r="AW241" i="30"/>
  <c r="AG242" i="30"/>
  <c r="AL240" i="30"/>
  <c r="BB239" i="30"/>
  <c r="AT239" i="30"/>
  <c r="AF242" i="30"/>
  <c r="AN241" i="30"/>
  <c r="AV241" i="30"/>
  <c r="AJ240" i="30"/>
  <c r="AR239" i="30"/>
  <c r="AZ239" i="30"/>
  <c r="AK240" i="30"/>
  <c r="AS239" i="30"/>
  <c r="BA239" i="30"/>
  <c r="AW241" i="29"/>
  <c r="AG242" i="29"/>
  <c r="AO241" i="29"/>
  <c r="AL240" i="29"/>
  <c r="BB239" i="29"/>
  <c r="AT239" i="29"/>
  <c r="AM259" i="29"/>
  <c r="AU258" i="29"/>
  <c r="BC258" i="29"/>
  <c r="AQ239" i="29"/>
  <c r="AI240" i="29"/>
  <c r="AY239" i="29"/>
  <c r="AK241" i="29"/>
  <c r="BA240" i="29"/>
  <c r="AS240" i="29"/>
  <c r="AJ240" i="29"/>
  <c r="AR239" i="29"/>
  <c r="AZ239" i="29"/>
  <c r="AV239" i="29"/>
  <c r="AF240" i="29"/>
  <c r="AN239" i="29"/>
  <c r="AX240" i="29"/>
  <c r="AH241" i="29"/>
  <c r="AP240" i="29"/>
  <c r="AL240" i="28"/>
  <c r="BB239" i="28"/>
  <c r="AT239" i="28"/>
  <c r="BA239" i="28"/>
  <c r="AK240" i="28"/>
  <c r="AS239" i="28"/>
  <c r="AR242" i="28"/>
  <c r="AZ242" i="28"/>
  <c r="AJ243" i="28"/>
  <c r="AM243" i="28"/>
  <c r="AU242" i="28"/>
  <c r="BC242" i="28"/>
  <c r="AV240" i="28"/>
  <c r="AF241" i="28"/>
  <c r="AN240" i="28"/>
  <c r="AY241" i="28"/>
  <c r="AQ241" i="28"/>
  <c r="AI242" i="28"/>
  <c r="AH240" i="28"/>
  <c r="AX239" i="28"/>
  <c r="AP239" i="28"/>
  <c r="AG240" i="28"/>
  <c r="AW239" i="28"/>
  <c r="AO239" i="28"/>
  <c r="AV123" i="16"/>
  <c r="AF124" i="16"/>
  <c r="AN123" i="16"/>
  <c r="AU123" i="16"/>
  <c r="BC123" i="16"/>
  <c r="AM124" i="16"/>
  <c r="AO123" i="16"/>
  <c r="AG124" i="16"/>
  <c r="AW123" i="16"/>
  <c r="AT123" i="16"/>
  <c r="BB123" i="16"/>
  <c r="AL124" i="16"/>
  <c r="AR124" i="16"/>
  <c r="AZ124" i="16"/>
  <c r="AJ125" i="16"/>
  <c r="BA123" i="16"/>
  <c r="AK124" i="16"/>
  <c r="AS123" i="16"/>
  <c r="AH124" i="16"/>
  <c r="AP123" i="16"/>
  <c r="AX123" i="16"/>
  <c r="AY124" i="16"/>
  <c r="AI125" i="16"/>
  <c r="AQ124" i="16"/>
  <c r="V109" i="15"/>
  <c r="AD109" i="15" s="1"/>
  <c r="S108" i="15"/>
  <c r="AA108" i="15" s="1"/>
  <c r="Y109" i="15"/>
  <c r="AG109" i="15" s="1"/>
  <c r="X109" i="15"/>
  <c r="AF109" i="15" s="1"/>
  <c r="W109" i="15"/>
  <c r="AE109" i="15" s="1"/>
  <c r="T109" i="15"/>
  <c r="AB109" i="15" s="1"/>
  <c r="U108" i="15"/>
  <c r="AC108" i="15" s="1"/>
  <c r="R109" i="15"/>
  <c r="Z109" i="15" s="1"/>
  <c r="V142" i="37" l="1"/>
  <c r="AD141" i="37"/>
  <c r="W140" i="37"/>
  <c r="AE139" i="37"/>
  <c r="S141" i="37"/>
  <c r="AA140" i="37"/>
  <c r="AB139" i="37"/>
  <c r="T140" i="37"/>
  <c r="X141" i="37"/>
  <c r="AF140" i="37"/>
  <c r="R139" i="37"/>
  <c r="Z138" i="37"/>
  <c r="AG139" i="37"/>
  <c r="Y140" i="37"/>
  <c r="U141" i="37"/>
  <c r="AC140" i="37"/>
  <c r="AZ246" i="36"/>
  <c r="AR246" i="36"/>
  <c r="AJ247" i="36"/>
  <c r="BA240" i="36"/>
  <c r="AK241" i="36"/>
  <c r="AS240" i="36"/>
  <c r="AN240" i="36"/>
  <c r="AV240" i="36"/>
  <c r="AF241" i="36"/>
  <c r="AT240" i="36"/>
  <c r="BB240" i="36"/>
  <c r="AL241" i="36"/>
  <c r="BC241" i="36"/>
  <c r="AM242" i="36"/>
  <c r="AU241" i="36"/>
  <c r="AH241" i="36"/>
  <c r="AX240" i="36"/>
  <c r="AP240" i="36"/>
  <c r="AQ241" i="36"/>
  <c r="AI242" i="36"/>
  <c r="AY241" i="36"/>
  <c r="AG241" i="36"/>
  <c r="AO240" i="36"/>
  <c r="AW240" i="36"/>
  <c r="AK242" i="35"/>
  <c r="AS241" i="35"/>
  <c r="BA241" i="35"/>
  <c r="AT241" i="35"/>
  <c r="BB241" i="35"/>
  <c r="AL242" i="35"/>
  <c r="AV241" i="35"/>
  <c r="AN241" i="35"/>
  <c r="AF242" i="35"/>
  <c r="AQ260" i="35"/>
  <c r="AY260" i="35"/>
  <c r="AI261" i="35"/>
  <c r="AU242" i="35"/>
  <c r="BC242" i="35"/>
  <c r="AM243" i="35"/>
  <c r="AW241" i="35"/>
  <c r="AG242" i="35"/>
  <c r="AO241" i="35"/>
  <c r="AJ242" i="35"/>
  <c r="AZ241" i="35"/>
  <c r="AR241" i="35"/>
  <c r="AH242" i="35"/>
  <c r="AP241" i="35"/>
  <c r="AX241" i="35"/>
  <c r="AW257" i="34"/>
  <c r="AG258" i="34"/>
  <c r="AO257" i="34"/>
  <c r="AP274" i="34"/>
  <c r="AH275" i="34"/>
  <c r="AX274" i="34"/>
  <c r="AR242" i="34"/>
  <c r="AJ243" i="34"/>
  <c r="AZ242" i="34"/>
  <c r="AK243" i="34"/>
  <c r="BA242" i="34"/>
  <c r="AS242" i="34"/>
  <c r="BB242" i="34"/>
  <c r="AT242" i="34"/>
  <c r="AL243" i="34"/>
  <c r="BC243" i="34"/>
  <c r="AM244" i="34"/>
  <c r="AU243" i="34"/>
  <c r="AI243" i="34"/>
  <c r="AQ242" i="34"/>
  <c r="AY242" i="34"/>
  <c r="AN242" i="34"/>
  <c r="AF243" i="34"/>
  <c r="AV242" i="34"/>
  <c r="AZ240" i="33"/>
  <c r="AR240" i="33"/>
  <c r="AJ241" i="33"/>
  <c r="AN241" i="33"/>
  <c r="AF242" i="33"/>
  <c r="AV241" i="33"/>
  <c r="AM241" i="33"/>
  <c r="BC240" i="33"/>
  <c r="AU240" i="33"/>
  <c r="AG241" i="33"/>
  <c r="AO240" i="33"/>
  <c r="AW240" i="33"/>
  <c r="AL242" i="33"/>
  <c r="AT241" i="33"/>
  <c r="BB241" i="33"/>
  <c r="AP240" i="33"/>
  <c r="AX240" i="33"/>
  <c r="AH241" i="33"/>
  <c r="BA240" i="33"/>
  <c r="AK241" i="33"/>
  <c r="AS240" i="33"/>
  <c r="AY240" i="33"/>
  <c r="AQ240" i="33"/>
  <c r="AI241" i="33"/>
  <c r="AZ241" i="32"/>
  <c r="AJ242" i="32"/>
  <c r="AR241" i="32"/>
  <c r="AN240" i="32"/>
  <c r="AF241" i="32"/>
  <c r="AV240" i="32"/>
  <c r="AP240" i="32"/>
  <c r="AX240" i="32"/>
  <c r="AH241" i="32"/>
  <c r="AO240" i="32"/>
  <c r="AG241" i="32"/>
  <c r="AW240" i="32"/>
  <c r="BA241" i="32"/>
  <c r="AK242" i="32"/>
  <c r="AS241" i="32"/>
  <c r="AY242" i="32"/>
  <c r="AI243" i="32"/>
  <c r="AQ242" i="32"/>
  <c r="AM242" i="32"/>
  <c r="AU241" i="32"/>
  <c r="BC241" i="32"/>
  <c r="BB240" i="32"/>
  <c r="AL241" i="32"/>
  <c r="AT240" i="32"/>
  <c r="AY241" i="31"/>
  <c r="AI242" i="31"/>
  <c r="AQ241" i="31"/>
  <c r="AX241" i="31"/>
  <c r="AH242" i="31"/>
  <c r="AP241" i="31"/>
  <c r="AJ242" i="31"/>
  <c r="AZ241" i="31"/>
  <c r="AR241" i="31"/>
  <c r="AL243" i="31"/>
  <c r="AT242" i="31"/>
  <c r="BB242" i="31"/>
  <c r="AW240" i="31"/>
  <c r="AO240" i="31"/>
  <c r="AG241" i="31"/>
  <c r="AS240" i="31"/>
  <c r="AK241" i="31"/>
  <c r="BA240" i="31"/>
  <c r="AV240" i="31"/>
  <c r="AF241" i="31"/>
  <c r="AN240" i="31"/>
  <c r="AM241" i="31"/>
  <c r="AU240" i="31"/>
  <c r="BC240" i="31"/>
  <c r="AS240" i="30"/>
  <c r="AK241" i="30"/>
  <c r="BA240" i="30"/>
  <c r="AQ240" i="30"/>
  <c r="AY240" i="30"/>
  <c r="AI241" i="30"/>
  <c r="AZ240" i="30"/>
  <c r="AJ241" i="30"/>
  <c r="AR240" i="30"/>
  <c r="AO242" i="30"/>
  <c r="AG243" i="30"/>
  <c r="AW242" i="30"/>
  <c r="BC240" i="30"/>
  <c r="AM241" i="30"/>
  <c r="AU240" i="30"/>
  <c r="AH243" i="30"/>
  <c r="AP242" i="30"/>
  <c r="AX242" i="30"/>
  <c r="AF243" i="30"/>
  <c r="AV242" i="30"/>
  <c r="AN242" i="30"/>
  <c r="AL241" i="30"/>
  <c r="BB240" i="30"/>
  <c r="AT240" i="30"/>
  <c r="AQ240" i="29"/>
  <c r="AY240" i="29"/>
  <c r="AI241" i="29"/>
  <c r="AV240" i="29"/>
  <c r="AF241" i="29"/>
  <c r="AN240" i="29"/>
  <c r="AH242" i="29"/>
  <c r="AX241" i="29"/>
  <c r="AP241" i="29"/>
  <c r="AO242" i="29"/>
  <c r="AW242" i="29"/>
  <c r="AG243" i="29"/>
  <c r="AM260" i="29"/>
  <c r="BC259" i="29"/>
  <c r="AU259" i="29"/>
  <c r="AJ241" i="29"/>
  <c r="AR240" i="29"/>
  <c r="AZ240" i="29"/>
  <c r="AT240" i="29"/>
  <c r="BB240" i="29"/>
  <c r="AL241" i="29"/>
  <c r="BA241" i="29"/>
  <c r="AK242" i="29"/>
  <c r="AS241" i="29"/>
  <c r="AX240" i="28"/>
  <c r="AH241" i="28"/>
  <c r="AP240" i="28"/>
  <c r="AM244" i="28"/>
  <c r="AU243" i="28"/>
  <c r="BC243" i="28"/>
  <c r="AO240" i="28"/>
  <c r="AW240" i="28"/>
  <c r="AG241" i="28"/>
  <c r="AZ243" i="28"/>
  <c r="AR243" i="28"/>
  <c r="AJ244" i="28"/>
  <c r="AY242" i="28"/>
  <c r="AI243" i="28"/>
  <c r="AQ242" i="28"/>
  <c r="BA240" i="28"/>
  <c r="AS240" i="28"/>
  <c r="AK241" i="28"/>
  <c r="AN241" i="28"/>
  <c r="AV241" i="28"/>
  <c r="AF242" i="28"/>
  <c r="BB240" i="28"/>
  <c r="AL241" i="28"/>
  <c r="AT240" i="28"/>
  <c r="AP124" i="16"/>
  <c r="AH125" i="16"/>
  <c r="AX124" i="16"/>
  <c r="BB124" i="16"/>
  <c r="AT124" i="16"/>
  <c r="AL125" i="16"/>
  <c r="AI126" i="16"/>
  <c r="AQ125" i="16"/>
  <c r="AY125" i="16"/>
  <c r="BA124" i="16"/>
  <c r="AK125" i="16"/>
  <c r="AS124" i="16"/>
  <c r="AF125" i="16"/>
  <c r="AN124" i="16"/>
  <c r="AV124" i="16"/>
  <c r="AO124" i="16"/>
  <c r="AG125" i="16"/>
  <c r="AW124" i="16"/>
  <c r="AU124" i="16"/>
  <c r="AM125" i="16"/>
  <c r="BC124" i="16"/>
  <c r="AZ125" i="16"/>
  <c r="AJ126" i="16"/>
  <c r="AR125" i="16"/>
  <c r="R110" i="15"/>
  <c r="Z110" i="15" s="1"/>
  <c r="V110" i="15"/>
  <c r="AD110" i="15" s="1"/>
  <c r="Y110" i="15"/>
  <c r="AG110" i="15" s="1"/>
  <c r="W110" i="15"/>
  <c r="AE110" i="15" s="1"/>
  <c r="X110" i="15"/>
  <c r="AF110" i="15" s="1"/>
  <c r="U109" i="15"/>
  <c r="AC109" i="15" s="1"/>
  <c r="T110" i="15"/>
  <c r="AB110" i="15" s="1"/>
  <c r="S109" i="15"/>
  <c r="AA109" i="15" s="1"/>
  <c r="AF141" i="37" l="1"/>
  <c r="X142" i="37"/>
  <c r="R140" i="37"/>
  <c r="Z139" i="37"/>
  <c r="AB140" i="37"/>
  <c r="T141" i="37"/>
  <c r="S142" i="37"/>
  <c r="AA141" i="37"/>
  <c r="AC141" i="37"/>
  <c r="U142" i="37"/>
  <c r="W141" i="37"/>
  <c r="AE140" i="37"/>
  <c r="Y141" i="37"/>
  <c r="AG140" i="37"/>
  <c r="AD142" i="37"/>
  <c r="V143" i="37"/>
  <c r="AQ242" i="36"/>
  <c r="AY242" i="36"/>
  <c r="AI243" i="36"/>
  <c r="AT241" i="36"/>
  <c r="BB241" i="36"/>
  <c r="AL242" i="36"/>
  <c r="AV241" i="36"/>
  <c r="AF242" i="36"/>
  <c r="AN241" i="36"/>
  <c r="AO241" i="36"/>
  <c r="AW241" i="36"/>
  <c r="AG242" i="36"/>
  <c r="AK242" i="36"/>
  <c r="BA241" i="36"/>
  <c r="AS241" i="36"/>
  <c r="AH242" i="36"/>
  <c r="AP241" i="36"/>
  <c r="AX241" i="36"/>
  <c r="AZ247" i="36"/>
  <c r="AJ248" i="36"/>
  <c r="AR247" i="36"/>
  <c r="AM243" i="36"/>
  <c r="AU242" i="36"/>
  <c r="BC242" i="36"/>
  <c r="AV242" i="35"/>
  <c r="AF243" i="35"/>
  <c r="AN242" i="35"/>
  <c r="AQ261" i="35"/>
  <c r="AI262" i="35"/>
  <c r="AY261" i="35"/>
  <c r="AJ243" i="35"/>
  <c r="AZ242" i="35"/>
  <c r="AR242" i="35"/>
  <c r="AT242" i="35"/>
  <c r="AL243" i="35"/>
  <c r="BB242" i="35"/>
  <c r="AW242" i="35"/>
  <c r="AG243" i="35"/>
  <c r="AO242" i="35"/>
  <c r="AU243" i="35"/>
  <c r="BC243" i="35"/>
  <c r="AM244" i="35"/>
  <c r="AH243" i="35"/>
  <c r="AX242" i="35"/>
  <c r="AP242" i="35"/>
  <c r="AK243" i="35"/>
  <c r="BA242" i="35"/>
  <c r="AS242" i="35"/>
  <c r="AK244" i="34"/>
  <c r="AS243" i="34"/>
  <c r="BA243" i="34"/>
  <c r="AJ244" i="34"/>
  <c r="AR243" i="34"/>
  <c r="AZ243" i="34"/>
  <c r="AP275" i="34"/>
  <c r="AH276" i="34"/>
  <c r="AX275" i="34"/>
  <c r="AW258" i="34"/>
  <c r="AG259" i="34"/>
  <c r="AO258" i="34"/>
  <c r="AF244" i="34"/>
  <c r="AV243" i="34"/>
  <c r="AN243" i="34"/>
  <c r="AQ243" i="34"/>
  <c r="AI244" i="34"/>
  <c r="AY243" i="34"/>
  <c r="AM245" i="34"/>
  <c r="AU244" i="34"/>
  <c r="BC244" i="34"/>
  <c r="AL244" i="34"/>
  <c r="AT243" i="34"/>
  <c r="BB243" i="34"/>
  <c r="AG242" i="33"/>
  <c r="AO241" i="33"/>
  <c r="AW241" i="33"/>
  <c r="AM242" i="33"/>
  <c r="AU241" i="33"/>
  <c r="BC241" i="33"/>
  <c r="AK242" i="33"/>
  <c r="AS241" i="33"/>
  <c r="BA241" i="33"/>
  <c r="AY241" i="33"/>
  <c r="AI242" i="33"/>
  <c r="AQ241" i="33"/>
  <c r="AH242" i="33"/>
  <c r="AP241" i="33"/>
  <c r="AX241" i="33"/>
  <c r="AN242" i="33"/>
  <c r="AV242" i="33"/>
  <c r="AF243" i="33"/>
  <c r="AZ241" i="33"/>
  <c r="AJ242" i="33"/>
  <c r="AR241" i="33"/>
  <c r="AL243" i="33"/>
  <c r="BB242" i="33"/>
  <c r="AT242" i="33"/>
  <c r="BB241" i="32"/>
  <c r="AL242" i="32"/>
  <c r="AT241" i="32"/>
  <c r="AM243" i="32"/>
  <c r="AU242" i="32"/>
  <c r="BC242" i="32"/>
  <c r="AO241" i="32"/>
  <c r="AW241" i="32"/>
  <c r="AG242" i="32"/>
  <c r="AN241" i="32"/>
  <c r="AF242" i="32"/>
  <c r="AV241" i="32"/>
  <c r="AY243" i="32"/>
  <c r="AI244" i="32"/>
  <c r="AQ243" i="32"/>
  <c r="AZ242" i="32"/>
  <c r="AR242" i="32"/>
  <c r="AJ243" i="32"/>
  <c r="AP241" i="32"/>
  <c r="AX241" i="32"/>
  <c r="AH242" i="32"/>
  <c r="BA242" i="32"/>
  <c r="AK243" i="32"/>
  <c r="AS242" i="32"/>
  <c r="AJ243" i="31"/>
  <c r="AZ242" i="31"/>
  <c r="AR242" i="31"/>
  <c r="AX242" i="31"/>
  <c r="AH243" i="31"/>
  <c r="AP242" i="31"/>
  <c r="AL244" i="31"/>
  <c r="AT243" i="31"/>
  <c r="BB243" i="31"/>
  <c r="AV241" i="31"/>
  <c r="AF242" i="31"/>
  <c r="AN241" i="31"/>
  <c r="AM242" i="31"/>
  <c r="AU241" i="31"/>
  <c r="BC241" i="31"/>
  <c r="AS241" i="31"/>
  <c r="BA241" i="31"/>
  <c r="AK242" i="31"/>
  <c r="AW241" i="31"/>
  <c r="AO241" i="31"/>
  <c r="AG242" i="31"/>
  <c r="AY242" i="31"/>
  <c r="AI243" i="31"/>
  <c r="AQ242" i="31"/>
  <c r="AO243" i="30"/>
  <c r="AW243" i="30"/>
  <c r="AG244" i="30"/>
  <c r="AQ241" i="30"/>
  <c r="AY241" i="30"/>
  <c r="AI242" i="30"/>
  <c r="AX243" i="30"/>
  <c r="AP243" i="30"/>
  <c r="AH244" i="30"/>
  <c r="BC241" i="30"/>
  <c r="AM242" i="30"/>
  <c r="AU241" i="30"/>
  <c r="BB241" i="30"/>
  <c r="AT241" i="30"/>
  <c r="AL242" i="30"/>
  <c r="AZ241" i="30"/>
  <c r="AJ242" i="30"/>
  <c r="AR241" i="30"/>
  <c r="AV243" i="30"/>
  <c r="AF244" i="30"/>
  <c r="AN243" i="30"/>
  <c r="BA241" i="30"/>
  <c r="AK242" i="30"/>
  <c r="AS241" i="30"/>
  <c r="AW243" i="29"/>
  <c r="AG244" i="29"/>
  <c r="AO243" i="29"/>
  <c r="AS242" i="29"/>
  <c r="BA242" i="29"/>
  <c r="AK243" i="29"/>
  <c r="BB241" i="29"/>
  <c r="AL242" i="29"/>
  <c r="AT241" i="29"/>
  <c r="AH243" i="29"/>
  <c r="AX242" i="29"/>
  <c r="AP242" i="29"/>
  <c r="AV241" i="29"/>
  <c r="AN241" i="29"/>
  <c r="AF242" i="29"/>
  <c r="AJ242" i="29"/>
  <c r="AR241" i="29"/>
  <c r="AZ241" i="29"/>
  <c r="AQ241" i="29"/>
  <c r="AY241" i="29"/>
  <c r="AI242" i="29"/>
  <c r="AM261" i="29"/>
  <c r="AU260" i="29"/>
  <c r="BC260" i="29"/>
  <c r="AV242" i="28"/>
  <c r="AN242" i="28"/>
  <c r="AF243" i="28"/>
  <c r="BB241" i="28"/>
  <c r="AT241" i="28"/>
  <c r="AL242" i="28"/>
  <c r="AO241" i="28"/>
  <c r="AG242" i="28"/>
  <c r="AW241" i="28"/>
  <c r="BA241" i="28"/>
  <c r="AS241" i="28"/>
  <c r="AK242" i="28"/>
  <c r="AM245" i="28"/>
  <c r="BC244" i="28"/>
  <c r="AU244" i="28"/>
  <c r="AR244" i="28"/>
  <c r="AJ245" i="28"/>
  <c r="AZ244" i="28"/>
  <c r="AY243" i="28"/>
  <c r="AQ243" i="28"/>
  <c r="AI244" i="28"/>
  <c r="AH242" i="28"/>
  <c r="AX241" i="28"/>
  <c r="AP241" i="28"/>
  <c r="AS125" i="16"/>
  <c r="BA125" i="16"/>
  <c r="AK126" i="16"/>
  <c r="AQ126" i="16"/>
  <c r="AY126" i="16"/>
  <c r="AI127" i="16"/>
  <c r="AR126" i="16"/>
  <c r="AJ127" i="16"/>
  <c r="AZ126" i="16"/>
  <c r="AO125" i="16"/>
  <c r="AG126" i="16"/>
  <c r="AW125" i="16"/>
  <c r="AP125" i="16"/>
  <c r="AX125" i="16"/>
  <c r="AH126" i="16"/>
  <c r="AM126" i="16"/>
  <c r="BC125" i="16"/>
  <c r="AU125" i="16"/>
  <c r="BB125" i="16"/>
  <c r="AL126" i="16"/>
  <c r="AT125" i="16"/>
  <c r="AF126" i="16"/>
  <c r="AN125" i="16"/>
  <c r="AV125" i="16"/>
  <c r="R111" i="15"/>
  <c r="Z111" i="15" s="1"/>
  <c r="T111" i="15"/>
  <c r="AB111" i="15" s="1"/>
  <c r="X111" i="15"/>
  <c r="AF111" i="15" s="1"/>
  <c r="S110" i="15"/>
  <c r="AA110" i="15" s="1"/>
  <c r="W111" i="15"/>
  <c r="AE111" i="15" s="1"/>
  <c r="Y111" i="15"/>
  <c r="AG111" i="15" s="1"/>
  <c r="U110" i="15"/>
  <c r="AC110" i="15" s="1"/>
  <c r="V111" i="15"/>
  <c r="AD111" i="15" s="1"/>
  <c r="AC142" i="37" l="1"/>
  <c r="U143" i="37"/>
  <c r="AA142" i="37"/>
  <c r="S143" i="37"/>
  <c r="T142" i="37"/>
  <c r="AB141" i="37"/>
  <c r="V144" i="37"/>
  <c r="AD143" i="37"/>
  <c r="Z140" i="37"/>
  <c r="R141" i="37"/>
  <c r="X143" i="37"/>
  <c r="AF142" i="37"/>
  <c r="W142" i="37"/>
  <c r="AE141" i="37"/>
  <c r="Y142" i="37"/>
  <c r="AG141" i="37"/>
  <c r="AU243" i="36"/>
  <c r="BC243" i="36"/>
  <c r="AM244" i="36"/>
  <c r="AR248" i="36"/>
  <c r="AJ249" i="36"/>
  <c r="AZ248" i="36"/>
  <c r="AH243" i="36"/>
  <c r="AX242" i="36"/>
  <c r="AP242" i="36"/>
  <c r="AF243" i="36"/>
  <c r="AV242" i="36"/>
  <c r="AN242" i="36"/>
  <c r="AI244" i="36"/>
  <c r="AY243" i="36"/>
  <c r="AQ243" i="36"/>
  <c r="AT242" i="36"/>
  <c r="AL243" i="36"/>
  <c r="BB242" i="36"/>
  <c r="AG243" i="36"/>
  <c r="AW242" i="36"/>
  <c r="AO242" i="36"/>
  <c r="AS242" i="36"/>
  <c r="BA242" i="36"/>
  <c r="AK243" i="36"/>
  <c r="AT243" i="35"/>
  <c r="AL244" i="35"/>
  <c r="BB243" i="35"/>
  <c r="AH244" i="35"/>
  <c r="AP243" i="35"/>
  <c r="AX243" i="35"/>
  <c r="AU244" i="35"/>
  <c r="AM245" i="35"/>
  <c r="BC244" i="35"/>
  <c r="AQ262" i="35"/>
  <c r="AY262" i="35"/>
  <c r="AI263" i="35"/>
  <c r="AJ244" i="35"/>
  <c r="AZ243" i="35"/>
  <c r="AR243" i="35"/>
  <c r="AW243" i="35"/>
  <c r="AG244" i="35"/>
  <c r="AO243" i="35"/>
  <c r="AV243" i="35"/>
  <c r="AF244" i="35"/>
  <c r="AN243" i="35"/>
  <c r="AK244" i="35"/>
  <c r="AS243" i="35"/>
  <c r="BA243" i="35"/>
  <c r="AW259" i="34"/>
  <c r="AG260" i="34"/>
  <c r="AO259" i="34"/>
  <c r="AL245" i="34"/>
  <c r="BB244" i="34"/>
  <c r="AT244" i="34"/>
  <c r="AH277" i="34"/>
  <c r="AX276" i="34"/>
  <c r="AP276" i="34"/>
  <c r="AU245" i="34"/>
  <c r="AM246" i="34"/>
  <c r="BC245" i="34"/>
  <c r="AR244" i="34"/>
  <c r="AZ244" i="34"/>
  <c r="AJ245" i="34"/>
  <c r="AY244" i="34"/>
  <c r="AQ244" i="34"/>
  <c r="AI245" i="34"/>
  <c r="AV244" i="34"/>
  <c r="AN244" i="34"/>
  <c r="AF245" i="34"/>
  <c r="AK245" i="34"/>
  <c r="AS244" i="34"/>
  <c r="BA244" i="34"/>
  <c r="AM243" i="33"/>
  <c r="BC242" i="33"/>
  <c r="AU242" i="33"/>
  <c r="AY242" i="33"/>
  <c r="AI243" i="33"/>
  <c r="AQ242" i="33"/>
  <c r="AZ242" i="33"/>
  <c r="AJ243" i="33"/>
  <c r="AR242" i="33"/>
  <c r="AN243" i="33"/>
  <c r="AF244" i="33"/>
  <c r="AV243" i="33"/>
  <c r="BA242" i="33"/>
  <c r="AK243" i="33"/>
  <c r="AS242" i="33"/>
  <c r="AL244" i="33"/>
  <c r="AT243" i="33"/>
  <c r="BB243" i="33"/>
  <c r="AX242" i="33"/>
  <c r="AP242" i="33"/>
  <c r="AH243" i="33"/>
  <c r="AW242" i="33"/>
  <c r="AG243" i="33"/>
  <c r="AO242" i="33"/>
  <c r="AN242" i="32"/>
  <c r="AF243" i="32"/>
  <c r="AV242" i="32"/>
  <c r="AO242" i="32"/>
  <c r="AW242" i="32"/>
  <c r="AG243" i="32"/>
  <c r="AZ243" i="32"/>
  <c r="AR243" i="32"/>
  <c r="AJ244" i="32"/>
  <c r="BB242" i="32"/>
  <c r="AL243" i="32"/>
  <c r="AT242" i="32"/>
  <c r="BA243" i="32"/>
  <c r="AK244" i="32"/>
  <c r="AS243" i="32"/>
  <c r="AP242" i="32"/>
  <c r="AX242" i="32"/>
  <c r="AH243" i="32"/>
  <c r="AM244" i="32"/>
  <c r="AU243" i="32"/>
  <c r="BC243" i="32"/>
  <c r="AY244" i="32"/>
  <c r="AI245" i="32"/>
  <c r="AQ244" i="32"/>
  <c r="AL245" i="31"/>
  <c r="AT244" i="31"/>
  <c r="BB244" i="31"/>
  <c r="AY243" i="31"/>
  <c r="AI244" i="31"/>
  <c r="AQ243" i="31"/>
  <c r="AX243" i="31"/>
  <c r="AH244" i="31"/>
  <c r="AP243" i="31"/>
  <c r="AV242" i="31"/>
  <c r="AF243" i="31"/>
  <c r="AN242" i="31"/>
  <c r="AW242" i="31"/>
  <c r="AO242" i="31"/>
  <c r="AG243" i="31"/>
  <c r="AS242" i="31"/>
  <c r="AK243" i="31"/>
  <c r="BA242" i="31"/>
  <c r="AM243" i="31"/>
  <c r="AU242" i="31"/>
  <c r="BC242" i="31"/>
  <c r="AJ244" i="31"/>
  <c r="AZ243" i="31"/>
  <c r="AR243" i="31"/>
  <c r="BC242" i="30"/>
  <c r="AU242" i="30"/>
  <c r="AM243" i="30"/>
  <c r="BA242" i="30"/>
  <c r="AS242" i="30"/>
  <c r="AK243" i="30"/>
  <c r="AO244" i="30"/>
  <c r="AG245" i="30"/>
  <c r="AW244" i="30"/>
  <c r="AP244" i="30"/>
  <c r="AH245" i="30"/>
  <c r="AX244" i="30"/>
  <c r="AN244" i="30"/>
  <c r="AF245" i="30"/>
  <c r="AV244" i="30"/>
  <c r="AQ242" i="30"/>
  <c r="AI243" i="30"/>
  <c r="AY242" i="30"/>
  <c r="AJ243" i="30"/>
  <c r="AR242" i="30"/>
  <c r="AZ242" i="30"/>
  <c r="AT242" i="30"/>
  <c r="BB242" i="30"/>
  <c r="AL243" i="30"/>
  <c r="AX243" i="29"/>
  <c r="AH244" i="29"/>
  <c r="AP243" i="29"/>
  <c r="AV242" i="29"/>
  <c r="AF243" i="29"/>
  <c r="AN242" i="29"/>
  <c r="AQ242" i="29"/>
  <c r="AI243" i="29"/>
  <c r="AY242" i="29"/>
  <c r="AW244" i="29"/>
  <c r="AO244" i="29"/>
  <c r="AG245" i="29"/>
  <c r="AM262" i="29"/>
  <c r="BC261" i="29"/>
  <c r="AU261" i="29"/>
  <c r="AT242" i="29"/>
  <c r="AL243" i="29"/>
  <c r="BB242" i="29"/>
  <c r="AK244" i="29"/>
  <c r="BA243" i="29"/>
  <c r="AS243" i="29"/>
  <c r="AJ243" i="29"/>
  <c r="AR242" i="29"/>
  <c r="AZ242" i="29"/>
  <c r="BA242" i="28"/>
  <c r="AK243" i="28"/>
  <c r="AS242" i="28"/>
  <c r="AH243" i="28"/>
  <c r="AX242" i="28"/>
  <c r="AP242" i="28"/>
  <c r="AY244" i="28"/>
  <c r="AQ244" i="28"/>
  <c r="AI245" i="28"/>
  <c r="AO242" i="28"/>
  <c r="AW242" i="28"/>
  <c r="AG243" i="28"/>
  <c r="AL243" i="28"/>
  <c r="AT242" i="28"/>
  <c r="BB242" i="28"/>
  <c r="AR245" i="28"/>
  <c r="AJ246" i="28"/>
  <c r="AZ245" i="28"/>
  <c r="AV243" i="28"/>
  <c r="AN243" i="28"/>
  <c r="AF244" i="28"/>
  <c r="AM246" i="28"/>
  <c r="AU245" i="28"/>
  <c r="BC245" i="28"/>
  <c r="AO126" i="16"/>
  <c r="AG127" i="16"/>
  <c r="AW126" i="16"/>
  <c r="AZ127" i="16"/>
  <c r="AR127" i="16"/>
  <c r="AJ128" i="16"/>
  <c r="AK127" i="16"/>
  <c r="AS126" i="16"/>
  <c r="BA126" i="16"/>
  <c r="AF127" i="16"/>
  <c r="AV126" i="16"/>
  <c r="AN126" i="16"/>
  <c r="AT126" i="16"/>
  <c r="AL127" i="16"/>
  <c r="BB126" i="16"/>
  <c r="AY127" i="16"/>
  <c r="AQ127" i="16"/>
  <c r="AI128" i="16"/>
  <c r="AM127" i="16"/>
  <c r="BC126" i="16"/>
  <c r="AU126" i="16"/>
  <c r="AP126" i="16"/>
  <c r="AX126" i="16"/>
  <c r="AH127" i="16"/>
  <c r="W112" i="15"/>
  <c r="AE112" i="15" s="1"/>
  <c r="U111" i="15"/>
  <c r="AC111" i="15" s="1"/>
  <c r="V112" i="15"/>
  <c r="AD112" i="15" s="1"/>
  <c r="S111" i="15"/>
  <c r="AA111" i="15" s="1"/>
  <c r="X112" i="15"/>
  <c r="AF112" i="15" s="1"/>
  <c r="Y112" i="15"/>
  <c r="AG112" i="15" s="1"/>
  <c r="T112" i="15"/>
  <c r="AB112" i="15" s="1"/>
  <c r="R112" i="15"/>
  <c r="Z112" i="15" s="1"/>
  <c r="R142" i="37" l="1"/>
  <c r="Z141" i="37"/>
  <c r="X144" i="37"/>
  <c r="AF143" i="37"/>
  <c r="AD144" i="37"/>
  <c r="V145" i="37"/>
  <c r="AA143" i="37"/>
  <c r="S144" i="37"/>
  <c r="Y143" i="37"/>
  <c r="AG142" i="37"/>
  <c r="AC143" i="37"/>
  <c r="U144" i="37"/>
  <c r="T143" i="37"/>
  <c r="AB142" i="37"/>
  <c r="W143" i="37"/>
  <c r="AE142" i="37"/>
  <c r="AS243" i="36"/>
  <c r="AK244" i="36"/>
  <c r="BA243" i="36"/>
  <c r="AV243" i="36"/>
  <c r="AN243" i="36"/>
  <c r="AF244" i="36"/>
  <c r="AZ249" i="36"/>
  <c r="AR249" i="36"/>
  <c r="AJ250" i="36"/>
  <c r="AG244" i="36"/>
  <c r="AO243" i="36"/>
  <c r="AW243" i="36"/>
  <c r="AU244" i="36"/>
  <c r="AM245" i="36"/>
  <c r="BC244" i="36"/>
  <c r="AT243" i="36"/>
  <c r="AL244" i="36"/>
  <c r="BB243" i="36"/>
  <c r="AH244" i="36"/>
  <c r="AX243" i="36"/>
  <c r="AP243" i="36"/>
  <c r="AY244" i="36"/>
  <c r="AI245" i="36"/>
  <c r="AQ244" i="36"/>
  <c r="AK245" i="35"/>
  <c r="BA244" i="35"/>
  <c r="AS244" i="35"/>
  <c r="AU245" i="35"/>
  <c r="BC245" i="35"/>
  <c r="AM246" i="35"/>
  <c r="AH245" i="35"/>
  <c r="AX244" i="35"/>
  <c r="AP244" i="35"/>
  <c r="AW244" i="35"/>
  <c r="AG245" i="35"/>
  <c r="AO244" i="35"/>
  <c r="AT244" i="35"/>
  <c r="BB244" i="35"/>
  <c r="AL245" i="35"/>
  <c r="AQ263" i="35"/>
  <c r="AI264" i="35"/>
  <c r="AY263" i="35"/>
  <c r="AV244" i="35"/>
  <c r="AF245" i="35"/>
  <c r="AN244" i="35"/>
  <c r="AJ245" i="35"/>
  <c r="AR244" i="35"/>
  <c r="AZ244" i="35"/>
  <c r="AM247" i="34"/>
  <c r="BC246" i="34"/>
  <c r="AU246" i="34"/>
  <c r="AK246" i="34"/>
  <c r="BA245" i="34"/>
  <c r="AS245" i="34"/>
  <c r="AN245" i="34"/>
  <c r="AF246" i="34"/>
  <c r="AV245" i="34"/>
  <c r="AP277" i="34"/>
  <c r="AH278" i="34"/>
  <c r="AX277" i="34"/>
  <c r="AI246" i="34"/>
  <c r="AY245" i="34"/>
  <c r="AQ245" i="34"/>
  <c r="AT245" i="34"/>
  <c r="BB245" i="34"/>
  <c r="AL246" i="34"/>
  <c r="AJ246" i="34"/>
  <c r="AZ245" i="34"/>
  <c r="AR245" i="34"/>
  <c r="AW260" i="34"/>
  <c r="AG261" i="34"/>
  <c r="AO260" i="34"/>
  <c r="AM244" i="33"/>
  <c r="BC243" i="33"/>
  <c r="AU243" i="33"/>
  <c r="AZ243" i="33"/>
  <c r="AJ244" i="33"/>
  <c r="AR243" i="33"/>
  <c r="AG244" i="33"/>
  <c r="AO243" i="33"/>
  <c r="AW243" i="33"/>
  <c r="AY243" i="33"/>
  <c r="AI244" i="33"/>
  <c r="AQ243" i="33"/>
  <c r="AN244" i="33"/>
  <c r="AV244" i="33"/>
  <c r="AF245" i="33"/>
  <c r="AX243" i="33"/>
  <c r="AH244" i="33"/>
  <c r="AP243" i="33"/>
  <c r="AL245" i="33"/>
  <c r="BB244" i="33"/>
  <c r="AT244" i="33"/>
  <c r="AK244" i="33"/>
  <c r="AS243" i="33"/>
  <c r="BA243" i="33"/>
  <c r="AY245" i="32"/>
  <c r="AI246" i="32"/>
  <c r="AQ245" i="32"/>
  <c r="AO243" i="32"/>
  <c r="AW243" i="32"/>
  <c r="AG244" i="32"/>
  <c r="BB243" i="32"/>
  <c r="AL244" i="32"/>
  <c r="AT243" i="32"/>
  <c r="AN243" i="32"/>
  <c r="AF244" i="32"/>
  <c r="AV243" i="32"/>
  <c r="AZ244" i="32"/>
  <c r="AR244" i="32"/>
  <c r="AJ245" i="32"/>
  <c r="AM245" i="32"/>
  <c r="AU244" i="32"/>
  <c r="BC244" i="32"/>
  <c r="AP243" i="32"/>
  <c r="AX243" i="32"/>
  <c r="AH244" i="32"/>
  <c r="BA244" i="32"/>
  <c r="AK245" i="32"/>
  <c r="AS244" i="32"/>
  <c r="AV243" i="31"/>
  <c r="AF244" i="31"/>
  <c r="AN243" i="31"/>
  <c r="AJ245" i="31"/>
  <c r="AZ244" i="31"/>
  <c r="AR244" i="31"/>
  <c r="AM244" i="31"/>
  <c r="AU243" i="31"/>
  <c r="BC243" i="31"/>
  <c r="AX244" i="31"/>
  <c r="AH245" i="31"/>
  <c r="AP244" i="31"/>
  <c r="AS243" i="31"/>
  <c r="BA243" i="31"/>
  <c r="AK244" i="31"/>
  <c r="AY244" i="31"/>
  <c r="AI245" i="31"/>
  <c r="AQ244" i="31"/>
  <c r="AW243" i="31"/>
  <c r="AO243" i="31"/>
  <c r="AG244" i="31"/>
  <c r="AL246" i="31"/>
  <c r="AT245" i="31"/>
  <c r="BB245" i="31"/>
  <c r="AL244" i="30"/>
  <c r="AT243" i="30"/>
  <c r="BB243" i="30"/>
  <c r="AQ243" i="30"/>
  <c r="AI244" i="30"/>
  <c r="AY243" i="30"/>
  <c r="BC243" i="30"/>
  <c r="AM244" i="30"/>
  <c r="AU243" i="30"/>
  <c r="AP245" i="30"/>
  <c r="AX245" i="30"/>
  <c r="AH246" i="30"/>
  <c r="AO245" i="30"/>
  <c r="AW245" i="30"/>
  <c r="AG246" i="30"/>
  <c r="AJ244" i="30"/>
  <c r="AR243" i="30"/>
  <c r="AZ243" i="30"/>
  <c r="BA243" i="30"/>
  <c r="AK244" i="30"/>
  <c r="AS243" i="30"/>
  <c r="AV245" i="30"/>
  <c r="AN245" i="30"/>
  <c r="AF246" i="30"/>
  <c r="AO245" i="29"/>
  <c r="AW245" i="29"/>
  <c r="AG246" i="29"/>
  <c r="AJ244" i="29"/>
  <c r="AR243" i="29"/>
  <c r="AZ243" i="29"/>
  <c r="AQ243" i="29"/>
  <c r="AI244" i="29"/>
  <c r="AY243" i="29"/>
  <c r="BA244" i="29"/>
  <c r="AK245" i="29"/>
  <c r="AS244" i="29"/>
  <c r="AT243" i="29"/>
  <c r="BB243" i="29"/>
  <c r="AL244" i="29"/>
  <c r="AV243" i="29"/>
  <c r="AF244" i="29"/>
  <c r="AN243" i="29"/>
  <c r="AH245" i="29"/>
  <c r="AP244" i="29"/>
  <c r="AX244" i="29"/>
  <c r="AM263" i="29"/>
  <c r="AU262" i="29"/>
  <c r="BC262" i="29"/>
  <c r="AO243" i="28"/>
  <c r="AW243" i="28"/>
  <c r="AG244" i="28"/>
  <c r="AM247" i="28"/>
  <c r="BC246" i="28"/>
  <c r="AU246" i="28"/>
  <c r="AY245" i="28"/>
  <c r="AI246" i="28"/>
  <c r="AQ245" i="28"/>
  <c r="AZ246" i="28"/>
  <c r="AR246" i="28"/>
  <c r="AJ247" i="28"/>
  <c r="AP243" i="28"/>
  <c r="AH244" i="28"/>
  <c r="AX243" i="28"/>
  <c r="BA243" i="28"/>
  <c r="AS243" i="28"/>
  <c r="AK244" i="28"/>
  <c r="AN244" i="28"/>
  <c r="AF245" i="28"/>
  <c r="AV244" i="28"/>
  <c r="BB243" i="28"/>
  <c r="AL244" i="28"/>
  <c r="AT243" i="28"/>
  <c r="AF128" i="16"/>
  <c r="AV127" i="16"/>
  <c r="AN127" i="16"/>
  <c r="AR128" i="16"/>
  <c r="AJ129" i="16"/>
  <c r="AZ128" i="16"/>
  <c r="AH128" i="16"/>
  <c r="AX127" i="16"/>
  <c r="AP127" i="16"/>
  <c r="AU127" i="16"/>
  <c r="AM128" i="16"/>
  <c r="BC127" i="16"/>
  <c r="AQ128" i="16"/>
  <c r="AI129" i="16"/>
  <c r="AY128" i="16"/>
  <c r="AT127" i="16"/>
  <c r="BB127" i="16"/>
  <c r="AL128" i="16"/>
  <c r="AO127" i="16"/>
  <c r="AG128" i="16"/>
  <c r="AW127" i="16"/>
  <c r="AS127" i="16"/>
  <c r="BA127" i="16"/>
  <c r="AK128" i="16"/>
  <c r="W113" i="15"/>
  <c r="AE113" i="15" s="1"/>
  <c r="T113" i="15"/>
  <c r="AB113" i="15" s="1"/>
  <c r="X113" i="15"/>
  <c r="AF113" i="15" s="1"/>
  <c r="R113" i="15"/>
  <c r="Z113" i="15" s="1"/>
  <c r="S112" i="15"/>
  <c r="AA112" i="15" s="1"/>
  <c r="V113" i="15"/>
  <c r="AD113" i="15" s="1"/>
  <c r="Y113" i="15"/>
  <c r="AG113" i="15" s="1"/>
  <c r="U112" i="15"/>
  <c r="AC112" i="15" s="1"/>
  <c r="AC144" i="37" l="1"/>
  <c r="U145" i="37"/>
  <c r="S145" i="37"/>
  <c r="AA144" i="37"/>
  <c r="AG143" i="37"/>
  <c r="Y144" i="37"/>
  <c r="AD145" i="37"/>
  <c r="V146" i="37"/>
  <c r="AE143" i="37"/>
  <c r="W144" i="37"/>
  <c r="AF144" i="37"/>
  <c r="X145" i="37"/>
  <c r="T144" i="37"/>
  <c r="AB143" i="37"/>
  <c r="R143" i="37"/>
  <c r="Z142" i="37"/>
  <c r="AG245" i="36"/>
  <c r="AW244" i="36"/>
  <c r="AO244" i="36"/>
  <c r="AJ251" i="36"/>
  <c r="AR250" i="36"/>
  <c r="AZ250" i="36"/>
  <c r="AH245" i="36"/>
  <c r="AP244" i="36"/>
  <c r="AX244" i="36"/>
  <c r="AF245" i="36"/>
  <c r="AV244" i="36"/>
  <c r="AN244" i="36"/>
  <c r="AY245" i="36"/>
  <c r="AI246" i="36"/>
  <c r="AQ245" i="36"/>
  <c r="AT244" i="36"/>
  <c r="AL245" i="36"/>
  <c r="BB244" i="36"/>
  <c r="BC245" i="36"/>
  <c r="AM246" i="36"/>
  <c r="AU245" i="36"/>
  <c r="AS244" i="36"/>
  <c r="AK245" i="36"/>
  <c r="BA244" i="36"/>
  <c r="AU246" i="35"/>
  <c r="AM247" i="35"/>
  <c r="BC246" i="35"/>
  <c r="AT245" i="35"/>
  <c r="BB245" i="35"/>
  <c r="AL246" i="35"/>
  <c r="AW245" i="35"/>
  <c r="AO245" i="35"/>
  <c r="AG246" i="35"/>
  <c r="AJ246" i="35"/>
  <c r="AZ245" i="35"/>
  <c r="AR245" i="35"/>
  <c r="AV245" i="35"/>
  <c r="AF246" i="35"/>
  <c r="AN245" i="35"/>
  <c r="AH246" i="35"/>
  <c r="AX245" i="35"/>
  <c r="AP245" i="35"/>
  <c r="AQ264" i="35"/>
  <c r="AY264" i="35"/>
  <c r="AI265" i="35"/>
  <c r="AK246" i="35"/>
  <c r="BA245" i="35"/>
  <c r="AS245" i="35"/>
  <c r="AW261" i="34"/>
  <c r="AG262" i="34"/>
  <c r="AO261" i="34"/>
  <c r="AX278" i="34"/>
  <c r="AP278" i="34"/>
  <c r="AH279" i="34"/>
  <c r="AV246" i="34"/>
  <c r="AF247" i="34"/>
  <c r="AN246" i="34"/>
  <c r="AK247" i="34"/>
  <c r="BA246" i="34"/>
  <c r="AS246" i="34"/>
  <c r="AZ246" i="34"/>
  <c r="AJ247" i="34"/>
  <c r="AR246" i="34"/>
  <c r="AL247" i="34"/>
  <c r="BB246" i="34"/>
  <c r="AT246" i="34"/>
  <c r="AQ246" i="34"/>
  <c r="AI247" i="34"/>
  <c r="AY246" i="34"/>
  <c r="BC247" i="34"/>
  <c r="AU247" i="34"/>
  <c r="AM248" i="34"/>
  <c r="AY244" i="33"/>
  <c r="AI245" i="33"/>
  <c r="AQ244" i="33"/>
  <c r="AL246" i="33"/>
  <c r="AT245" i="33"/>
  <c r="BB245" i="33"/>
  <c r="AN245" i="33"/>
  <c r="AV245" i="33"/>
  <c r="AF246" i="33"/>
  <c r="AK245" i="33"/>
  <c r="BA244" i="33"/>
  <c r="AS244" i="33"/>
  <c r="AZ244" i="33"/>
  <c r="AJ245" i="33"/>
  <c r="AR244" i="33"/>
  <c r="AW244" i="33"/>
  <c r="AG245" i="33"/>
  <c r="AO244" i="33"/>
  <c r="AX244" i="33"/>
  <c r="AH245" i="33"/>
  <c r="AP244" i="33"/>
  <c r="AM245" i="33"/>
  <c r="BC244" i="33"/>
  <c r="AU244" i="33"/>
  <c r="AP244" i="32"/>
  <c r="AX244" i="32"/>
  <c r="AH245" i="32"/>
  <c r="AN244" i="32"/>
  <c r="AV244" i="32"/>
  <c r="AF245" i="32"/>
  <c r="BB244" i="32"/>
  <c r="AL245" i="32"/>
  <c r="AT244" i="32"/>
  <c r="AM246" i="32"/>
  <c r="AU245" i="32"/>
  <c r="BC245" i="32"/>
  <c r="AZ245" i="32"/>
  <c r="AR245" i="32"/>
  <c r="AJ246" i="32"/>
  <c r="AY246" i="32"/>
  <c r="AI247" i="32"/>
  <c r="AQ246" i="32"/>
  <c r="BA245" i="32"/>
  <c r="AK246" i="32"/>
  <c r="AS245" i="32"/>
  <c r="AO244" i="32"/>
  <c r="AW244" i="32"/>
  <c r="AG245" i="32"/>
  <c r="AL247" i="31"/>
  <c r="AT246" i="31"/>
  <c r="BB246" i="31"/>
  <c r="AM245" i="31"/>
  <c r="AU244" i="31"/>
  <c r="BC244" i="31"/>
  <c r="AW244" i="31"/>
  <c r="AO244" i="31"/>
  <c r="AG245" i="31"/>
  <c r="AY245" i="31"/>
  <c r="AI246" i="31"/>
  <c r="AQ245" i="31"/>
  <c r="AJ246" i="31"/>
  <c r="AZ245" i="31"/>
  <c r="AR245" i="31"/>
  <c r="AV244" i="31"/>
  <c r="AF245" i="31"/>
  <c r="AN244" i="31"/>
  <c r="AX245" i="31"/>
  <c r="AH246" i="31"/>
  <c r="AP245" i="31"/>
  <c r="AS244" i="31"/>
  <c r="AK245" i="31"/>
  <c r="BA244" i="31"/>
  <c r="BC244" i="30"/>
  <c r="AM245" i="30"/>
  <c r="AU244" i="30"/>
  <c r="AF247" i="30"/>
  <c r="AN246" i="30"/>
  <c r="AV246" i="30"/>
  <c r="AP246" i="30"/>
  <c r="AH247" i="30"/>
  <c r="AX246" i="30"/>
  <c r="BA244" i="30"/>
  <c r="AS244" i="30"/>
  <c r="AK245" i="30"/>
  <c r="AQ244" i="30"/>
  <c r="AY244" i="30"/>
  <c r="AI245" i="30"/>
  <c r="AR244" i="30"/>
  <c r="AJ245" i="30"/>
  <c r="AZ244" i="30"/>
  <c r="AO246" i="30"/>
  <c r="AG247" i="30"/>
  <c r="AW246" i="30"/>
  <c r="BB244" i="30"/>
  <c r="AT244" i="30"/>
  <c r="AL245" i="30"/>
  <c r="AS245" i="29"/>
  <c r="BA245" i="29"/>
  <c r="AK246" i="29"/>
  <c r="AH246" i="29"/>
  <c r="AX245" i="29"/>
  <c r="AP245" i="29"/>
  <c r="AM264" i="29"/>
  <c r="BC263" i="29"/>
  <c r="AU263" i="29"/>
  <c r="AQ244" i="29"/>
  <c r="AY244" i="29"/>
  <c r="AI245" i="29"/>
  <c r="AV244" i="29"/>
  <c r="AN244" i="29"/>
  <c r="AF245" i="29"/>
  <c r="AJ245" i="29"/>
  <c r="AR244" i="29"/>
  <c r="AZ244" i="29"/>
  <c r="BB244" i="29"/>
  <c r="AL245" i="29"/>
  <c r="AT244" i="29"/>
  <c r="AW246" i="29"/>
  <c r="AG247" i="29"/>
  <c r="AO246" i="29"/>
  <c r="BA244" i="28"/>
  <c r="AS244" i="28"/>
  <c r="AK245" i="28"/>
  <c r="AZ247" i="28"/>
  <c r="AR247" i="28"/>
  <c r="AJ248" i="28"/>
  <c r="AV245" i="28"/>
  <c r="AN245" i="28"/>
  <c r="AF246" i="28"/>
  <c r="AO244" i="28"/>
  <c r="AG245" i="28"/>
  <c r="AW244" i="28"/>
  <c r="AY246" i="28"/>
  <c r="AI247" i="28"/>
  <c r="AQ246" i="28"/>
  <c r="BB244" i="28"/>
  <c r="AT244" i="28"/>
  <c r="AL245" i="28"/>
  <c r="AM248" i="28"/>
  <c r="BC247" i="28"/>
  <c r="AU247" i="28"/>
  <c r="AH245" i="28"/>
  <c r="AP244" i="28"/>
  <c r="AX244" i="28"/>
  <c r="AO128" i="16"/>
  <c r="AW128" i="16"/>
  <c r="AG129" i="16"/>
  <c r="AX128" i="16"/>
  <c r="AH129" i="16"/>
  <c r="AP128" i="16"/>
  <c r="AS128" i="16"/>
  <c r="BA128" i="16"/>
  <c r="AK129" i="16"/>
  <c r="AU128" i="16"/>
  <c r="BC128" i="16"/>
  <c r="AM129" i="16"/>
  <c r="AT128" i="16"/>
  <c r="BB128" i="16"/>
  <c r="AL129" i="16"/>
  <c r="AZ129" i="16"/>
  <c r="AJ130" i="16"/>
  <c r="AR129" i="16"/>
  <c r="AY129" i="16"/>
  <c r="AI130" i="16"/>
  <c r="AQ129" i="16"/>
  <c r="AV128" i="16"/>
  <c r="AF129" i="16"/>
  <c r="AN128" i="16"/>
  <c r="S113" i="15"/>
  <c r="AA113" i="15" s="1"/>
  <c r="U113" i="15"/>
  <c r="AC113" i="15" s="1"/>
  <c r="R114" i="15"/>
  <c r="Z114" i="15" s="1"/>
  <c r="Y114" i="15"/>
  <c r="AG114" i="15" s="1"/>
  <c r="X114" i="15"/>
  <c r="AF114" i="15" s="1"/>
  <c r="V114" i="15"/>
  <c r="AD114" i="15" s="1"/>
  <c r="T114" i="15"/>
  <c r="AB114" i="15" s="1"/>
  <c r="W114" i="15"/>
  <c r="AE114" i="15" s="1"/>
  <c r="X146" i="37" l="1"/>
  <c r="AF145" i="37"/>
  <c r="AE144" i="37"/>
  <c r="W145" i="37"/>
  <c r="V147" i="37"/>
  <c r="AD146" i="37"/>
  <c r="AG144" i="37"/>
  <c r="Y145" i="37"/>
  <c r="AC145" i="37"/>
  <c r="U146" i="37"/>
  <c r="Z143" i="37"/>
  <c r="R144" i="37"/>
  <c r="S146" i="37"/>
  <c r="AA145" i="37"/>
  <c r="AB144" i="37"/>
  <c r="T145" i="37"/>
  <c r="AF246" i="36"/>
  <c r="AV245" i="36"/>
  <c r="AN245" i="36"/>
  <c r="AS245" i="36"/>
  <c r="AK246" i="36"/>
  <c r="BA245" i="36"/>
  <c r="AH246" i="36"/>
  <c r="AP245" i="36"/>
  <c r="AX245" i="36"/>
  <c r="AT245" i="36"/>
  <c r="AL246" i="36"/>
  <c r="BB245" i="36"/>
  <c r="AR251" i="36"/>
  <c r="AJ252" i="36"/>
  <c r="AZ251" i="36"/>
  <c r="AU246" i="36"/>
  <c r="BC246" i="36"/>
  <c r="AM247" i="36"/>
  <c r="AI247" i="36"/>
  <c r="AY246" i="36"/>
  <c r="AQ246" i="36"/>
  <c r="AG246" i="36"/>
  <c r="AO245" i="36"/>
  <c r="AW245" i="36"/>
  <c r="AW246" i="35"/>
  <c r="AG247" i="35"/>
  <c r="AO246" i="35"/>
  <c r="AT246" i="35"/>
  <c r="AL247" i="35"/>
  <c r="BB246" i="35"/>
  <c r="AQ265" i="35"/>
  <c r="AI266" i="35"/>
  <c r="AY265" i="35"/>
  <c r="AH247" i="35"/>
  <c r="AP246" i="35"/>
  <c r="AX246" i="35"/>
  <c r="AK247" i="35"/>
  <c r="AS246" i="35"/>
  <c r="BA246" i="35"/>
  <c r="AJ247" i="35"/>
  <c r="AZ246" i="35"/>
  <c r="AR246" i="35"/>
  <c r="AV246" i="35"/>
  <c r="AF247" i="35"/>
  <c r="AN246" i="35"/>
  <c r="AU247" i="35"/>
  <c r="AM248" i="35"/>
  <c r="BC247" i="35"/>
  <c r="AU248" i="34"/>
  <c r="AM249" i="34"/>
  <c r="BC248" i="34"/>
  <c r="AK248" i="34"/>
  <c r="AS247" i="34"/>
  <c r="BA247" i="34"/>
  <c r="AF248" i="34"/>
  <c r="AN247" i="34"/>
  <c r="AV247" i="34"/>
  <c r="AH280" i="34"/>
  <c r="AX279" i="34"/>
  <c r="AP279" i="34"/>
  <c r="BB247" i="34"/>
  <c r="AT247" i="34"/>
  <c r="AL248" i="34"/>
  <c r="AZ247" i="34"/>
  <c r="AR247" i="34"/>
  <c r="AJ248" i="34"/>
  <c r="AW262" i="34"/>
  <c r="AG263" i="34"/>
  <c r="AO262" i="34"/>
  <c r="AY247" i="34"/>
  <c r="AQ247" i="34"/>
  <c r="AI248" i="34"/>
  <c r="AK246" i="33"/>
  <c r="BA245" i="33"/>
  <c r="AS245" i="33"/>
  <c r="AW245" i="33"/>
  <c r="AO245" i="33"/>
  <c r="AG246" i="33"/>
  <c r="AZ245" i="33"/>
  <c r="AJ246" i="33"/>
  <c r="AR245" i="33"/>
  <c r="AY245" i="33"/>
  <c r="AQ245" i="33"/>
  <c r="AI246" i="33"/>
  <c r="AM246" i="33"/>
  <c r="AU245" i="33"/>
  <c r="BC245" i="33"/>
  <c r="AN246" i="33"/>
  <c r="AV246" i="33"/>
  <c r="AF247" i="33"/>
  <c r="AX245" i="33"/>
  <c r="AP245" i="33"/>
  <c r="AH246" i="33"/>
  <c r="AL247" i="33"/>
  <c r="AT246" i="33"/>
  <c r="BB246" i="33"/>
  <c r="BB245" i="32"/>
  <c r="AL246" i="32"/>
  <c r="AT245" i="32"/>
  <c r="AN245" i="32"/>
  <c r="AF246" i="32"/>
  <c r="AV245" i="32"/>
  <c r="AY247" i="32"/>
  <c r="AI248" i="32"/>
  <c r="AQ247" i="32"/>
  <c r="AO245" i="32"/>
  <c r="AW245" i="32"/>
  <c r="AG246" i="32"/>
  <c r="AM247" i="32"/>
  <c r="AU246" i="32"/>
  <c r="BC246" i="32"/>
  <c r="BA246" i="32"/>
  <c r="AK247" i="32"/>
  <c r="AS246" i="32"/>
  <c r="AZ246" i="32"/>
  <c r="AJ247" i="32"/>
  <c r="AR246" i="32"/>
  <c r="AP245" i="32"/>
  <c r="AX245" i="32"/>
  <c r="AH246" i="32"/>
  <c r="AS245" i="31"/>
  <c r="AK246" i="31"/>
  <c r="BA245" i="31"/>
  <c r="AY246" i="31"/>
  <c r="AI247" i="31"/>
  <c r="AQ246" i="31"/>
  <c r="AX246" i="31"/>
  <c r="AH247" i="31"/>
  <c r="AP246" i="31"/>
  <c r="AV245" i="31"/>
  <c r="AF246" i="31"/>
  <c r="AN245" i="31"/>
  <c r="AW245" i="31"/>
  <c r="AO245" i="31"/>
  <c r="AG246" i="31"/>
  <c r="AM246" i="31"/>
  <c r="AU245" i="31"/>
  <c r="BC245" i="31"/>
  <c r="AJ247" i="31"/>
  <c r="AZ246" i="31"/>
  <c r="AR246" i="31"/>
  <c r="AL248" i="31"/>
  <c r="AT247" i="31"/>
  <c r="BB247" i="31"/>
  <c r="BA245" i="30"/>
  <c r="AK246" i="30"/>
  <c r="AS245" i="30"/>
  <c r="BB245" i="30"/>
  <c r="AL246" i="30"/>
  <c r="AT245" i="30"/>
  <c r="AO247" i="30"/>
  <c r="AG248" i="30"/>
  <c r="AW247" i="30"/>
  <c r="AZ245" i="30"/>
  <c r="AJ246" i="30"/>
  <c r="AR245" i="30"/>
  <c r="BC245" i="30"/>
  <c r="AM246" i="30"/>
  <c r="AU245" i="30"/>
  <c r="AP247" i="30"/>
  <c r="AH248" i="30"/>
  <c r="AX247" i="30"/>
  <c r="AN247" i="30"/>
  <c r="AF248" i="30"/>
  <c r="AV247" i="30"/>
  <c r="AQ245" i="30"/>
  <c r="AY245" i="30"/>
  <c r="AI246" i="30"/>
  <c r="AQ245" i="29"/>
  <c r="AI246" i="29"/>
  <c r="AY245" i="29"/>
  <c r="AL246" i="29"/>
  <c r="BB245" i="29"/>
  <c r="AT245" i="29"/>
  <c r="AW247" i="29"/>
  <c r="AG248" i="29"/>
  <c r="AO247" i="29"/>
  <c r="AM265" i="29"/>
  <c r="AU264" i="29"/>
  <c r="BC264" i="29"/>
  <c r="AJ246" i="29"/>
  <c r="AR245" i="29"/>
  <c r="AZ245" i="29"/>
  <c r="AX246" i="29"/>
  <c r="AH247" i="29"/>
  <c r="AP246" i="29"/>
  <c r="AV245" i="29"/>
  <c r="AF246" i="29"/>
  <c r="AN245" i="29"/>
  <c r="AK247" i="29"/>
  <c r="BA246" i="29"/>
  <c r="AS246" i="29"/>
  <c r="AO245" i="28"/>
  <c r="AG246" i="28"/>
  <c r="AW245" i="28"/>
  <c r="AV246" i="28"/>
  <c r="AN246" i="28"/>
  <c r="AF247" i="28"/>
  <c r="AH246" i="28"/>
  <c r="AP245" i="28"/>
  <c r="AX245" i="28"/>
  <c r="AM249" i="28"/>
  <c r="BC248" i="28"/>
  <c r="AU248" i="28"/>
  <c r="AL246" i="28"/>
  <c r="BB245" i="28"/>
  <c r="AT245" i="28"/>
  <c r="AZ248" i="28"/>
  <c r="AJ249" i="28"/>
  <c r="AR248" i="28"/>
  <c r="BA245" i="28"/>
  <c r="AK246" i="28"/>
  <c r="AS245" i="28"/>
  <c r="AY247" i="28"/>
  <c r="AI248" i="28"/>
  <c r="AQ247" i="28"/>
  <c r="AS129" i="16"/>
  <c r="BA129" i="16"/>
  <c r="AK130" i="16"/>
  <c r="BC129" i="16"/>
  <c r="AM130" i="16"/>
  <c r="AU129" i="16"/>
  <c r="AN129" i="16"/>
  <c r="AV129" i="16"/>
  <c r="AF130" i="16"/>
  <c r="AH130" i="16"/>
  <c r="AX129" i="16"/>
  <c r="AP129" i="16"/>
  <c r="AL130" i="16"/>
  <c r="AT129" i="16"/>
  <c r="BB129" i="16"/>
  <c r="AO129" i="16"/>
  <c r="AW129" i="16"/>
  <c r="AG130" i="16"/>
  <c r="AI131" i="16"/>
  <c r="AY130" i="16"/>
  <c r="AQ130" i="16"/>
  <c r="AR130" i="16"/>
  <c r="AZ130" i="16"/>
  <c r="AJ131" i="16"/>
  <c r="S114" i="15"/>
  <c r="AA114" i="15" s="1"/>
  <c r="T115" i="15"/>
  <c r="AB115" i="15" s="1"/>
  <c r="X115" i="15"/>
  <c r="AF115" i="15" s="1"/>
  <c r="W115" i="15"/>
  <c r="AE115" i="15" s="1"/>
  <c r="Y115" i="15"/>
  <c r="AG115" i="15" s="1"/>
  <c r="R115" i="15"/>
  <c r="Z115" i="15" s="1"/>
  <c r="V115" i="15"/>
  <c r="AD115" i="15" s="1"/>
  <c r="U114" i="15"/>
  <c r="AC114" i="15" s="1"/>
  <c r="R145" i="37" l="1"/>
  <c r="Z144" i="37"/>
  <c r="AD147" i="37"/>
  <c r="V148" i="37"/>
  <c r="AC146" i="37"/>
  <c r="U147" i="37"/>
  <c r="W146" i="37"/>
  <c r="AE145" i="37"/>
  <c r="AG145" i="37"/>
  <c r="Y146" i="37"/>
  <c r="AB145" i="37"/>
  <c r="T146" i="37"/>
  <c r="AA146" i="37"/>
  <c r="S147" i="37"/>
  <c r="X147" i="37"/>
  <c r="AF146" i="37"/>
  <c r="AG247" i="36"/>
  <c r="AO246" i="36"/>
  <c r="AW246" i="36"/>
  <c r="AV246" i="36"/>
  <c r="AN246" i="36"/>
  <c r="AF247" i="36"/>
  <c r="AT246" i="36"/>
  <c r="AL247" i="36"/>
  <c r="BB246" i="36"/>
  <c r="AU247" i="36"/>
  <c r="AM248" i="36"/>
  <c r="BC247" i="36"/>
  <c r="AY247" i="36"/>
  <c r="AI248" i="36"/>
  <c r="AQ247" i="36"/>
  <c r="AS246" i="36"/>
  <c r="AK247" i="36"/>
  <c r="BA246" i="36"/>
  <c r="AR252" i="36"/>
  <c r="AJ253" i="36"/>
  <c r="AZ252" i="36"/>
  <c r="AH247" i="36"/>
  <c r="AX246" i="36"/>
  <c r="AP246" i="36"/>
  <c r="AK248" i="35"/>
  <c r="BA247" i="35"/>
  <c r="AS247" i="35"/>
  <c r="AU248" i="35"/>
  <c r="BC248" i="35"/>
  <c r="AM249" i="35"/>
  <c r="AT247" i="35"/>
  <c r="BB247" i="35"/>
  <c r="AL248" i="35"/>
  <c r="AV247" i="35"/>
  <c r="AF248" i="35"/>
  <c r="AN247" i="35"/>
  <c r="AH248" i="35"/>
  <c r="AX247" i="35"/>
  <c r="AP247" i="35"/>
  <c r="AJ248" i="35"/>
  <c r="AR247" i="35"/>
  <c r="AZ247" i="35"/>
  <c r="AQ266" i="35"/>
  <c r="AY266" i="35"/>
  <c r="AI267" i="35"/>
  <c r="AW247" i="35"/>
  <c r="AG248" i="35"/>
  <c r="AO247" i="35"/>
  <c r="AP280" i="34"/>
  <c r="AH281" i="34"/>
  <c r="AX280" i="34"/>
  <c r="AN248" i="34"/>
  <c r="AF249" i="34"/>
  <c r="AV248" i="34"/>
  <c r="AK249" i="34"/>
  <c r="BA248" i="34"/>
  <c r="AS248" i="34"/>
  <c r="AM250" i="34"/>
  <c r="BC249" i="34"/>
  <c r="AU249" i="34"/>
  <c r="AI249" i="34"/>
  <c r="AQ248" i="34"/>
  <c r="AY248" i="34"/>
  <c r="AW263" i="34"/>
  <c r="AG264" i="34"/>
  <c r="AO263" i="34"/>
  <c r="AJ249" i="34"/>
  <c r="AR248" i="34"/>
  <c r="AZ248" i="34"/>
  <c r="BB248" i="34"/>
  <c r="AT248" i="34"/>
  <c r="AL249" i="34"/>
  <c r="AK247" i="33"/>
  <c r="AS246" i="33"/>
  <c r="BA246" i="33"/>
  <c r="AL248" i="33"/>
  <c r="BB247" i="33"/>
  <c r="AT247" i="33"/>
  <c r="AZ246" i="33"/>
  <c r="AJ247" i="33"/>
  <c r="AR246" i="33"/>
  <c r="AM247" i="33"/>
  <c r="BC246" i="33"/>
  <c r="AU246" i="33"/>
  <c r="AX246" i="33"/>
  <c r="AP246" i="33"/>
  <c r="AH247" i="33"/>
  <c r="AN247" i="33"/>
  <c r="AV247" i="33"/>
  <c r="AF248" i="33"/>
  <c r="AY246" i="33"/>
  <c r="AQ246" i="33"/>
  <c r="AI247" i="33"/>
  <c r="AW246" i="33"/>
  <c r="AO246" i="33"/>
  <c r="AG247" i="33"/>
  <c r="AO246" i="32"/>
  <c r="AW246" i="32"/>
  <c r="AG247" i="32"/>
  <c r="AY248" i="32"/>
  <c r="AI249" i="32"/>
  <c r="AQ248" i="32"/>
  <c r="AZ247" i="32"/>
  <c r="AJ248" i="32"/>
  <c r="AR247" i="32"/>
  <c r="BA247" i="32"/>
  <c r="AK248" i="32"/>
  <c r="AS247" i="32"/>
  <c r="AN246" i="32"/>
  <c r="AF247" i="32"/>
  <c r="AV246" i="32"/>
  <c r="BB246" i="32"/>
  <c r="AL247" i="32"/>
  <c r="AT246" i="32"/>
  <c r="AP246" i="32"/>
  <c r="AX246" i="32"/>
  <c r="AH247" i="32"/>
  <c r="AM248" i="32"/>
  <c r="AU247" i="32"/>
  <c r="BC247" i="32"/>
  <c r="AV246" i="31"/>
  <c r="AF247" i="31"/>
  <c r="AN246" i="31"/>
  <c r="AL249" i="31"/>
  <c r="AT248" i="31"/>
  <c r="BB248" i="31"/>
  <c r="AJ248" i="31"/>
  <c r="AZ247" i="31"/>
  <c r="AR247" i="31"/>
  <c r="AX247" i="31"/>
  <c r="AH248" i="31"/>
  <c r="AP247" i="31"/>
  <c r="AY247" i="31"/>
  <c r="AI248" i="31"/>
  <c r="AQ247" i="31"/>
  <c r="AM247" i="31"/>
  <c r="AU246" i="31"/>
  <c r="BC246" i="31"/>
  <c r="AW246" i="31"/>
  <c r="AO246" i="31"/>
  <c r="AG247" i="31"/>
  <c r="AS246" i="31"/>
  <c r="AK247" i="31"/>
  <c r="BA246" i="31"/>
  <c r="AO248" i="30"/>
  <c r="AW248" i="30"/>
  <c r="AG249" i="30"/>
  <c r="AP248" i="30"/>
  <c r="AX248" i="30"/>
  <c r="AH249" i="30"/>
  <c r="AQ246" i="30"/>
  <c r="AY246" i="30"/>
  <c r="AI247" i="30"/>
  <c r="AJ247" i="30"/>
  <c r="AR246" i="30"/>
  <c r="AZ246" i="30"/>
  <c r="AV248" i="30"/>
  <c r="AN248" i="30"/>
  <c r="AF249" i="30"/>
  <c r="BB246" i="30"/>
  <c r="AL247" i="30"/>
  <c r="AT246" i="30"/>
  <c r="BC246" i="30"/>
  <c r="AM247" i="30"/>
  <c r="AU246" i="30"/>
  <c r="BA246" i="30"/>
  <c r="AK247" i="30"/>
  <c r="AS246" i="30"/>
  <c r="BA247" i="29"/>
  <c r="AK248" i="29"/>
  <c r="AS247" i="29"/>
  <c r="AM266" i="29"/>
  <c r="BC265" i="29"/>
  <c r="AU265" i="29"/>
  <c r="AV246" i="29"/>
  <c r="AF247" i="29"/>
  <c r="AN246" i="29"/>
  <c r="AG249" i="29"/>
  <c r="AO248" i="29"/>
  <c r="AW248" i="29"/>
  <c r="AH248" i="29"/>
  <c r="AX247" i="29"/>
  <c r="AP247" i="29"/>
  <c r="AL247" i="29"/>
  <c r="AT246" i="29"/>
  <c r="BB246" i="29"/>
  <c r="AQ246" i="29"/>
  <c r="AI247" i="29"/>
  <c r="AY246" i="29"/>
  <c r="AJ247" i="29"/>
  <c r="AR246" i="29"/>
  <c r="AZ246" i="29"/>
  <c r="AY248" i="28"/>
  <c r="AI249" i="28"/>
  <c r="AQ248" i="28"/>
  <c r="BA246" i="28"/>
  <c r="AS246" i="28"/>
  <c r="AK247" i="28"/>
  <c r="AH247" i="28"/>
  <c r="AP246" i="28"/>
  <c r="AX246" i="28"/>
  <c r="AO246" i="28"/>
  <c r="AW246" i="28"/>
  <c r="AG247" i="28"/>
  <c r="AM250" i="28"/>
  <c r="AU249" i="28"/>
  <c r="BC249" i="28"/>
  <c r="AN247" i="28"/>
  <c r="AV247" i="28"/>
  <c r="AF248" i="28"/>
  <c r="AZ249" i="28"/>
  <c r="AJ250" i="28"/>
  <c r="AR249" i="28"/>
  <c r="AL247" i="28"/>
  <c r="BB246" i="28"/>
  <c r="AT246" i="28"/>
  <c r="AZ131" i="16"/>
  <c r="AR131" i="16"/>
  <c r="AH131" i="16"/>
  <c r="AP130" i="16"/>
  <c r="AX130" i="16"/>
  <c r="AQ131" i="16"/>
  <c r="AY131" i="16"/>
  <c r="AW130" i="16"/>
  <c r="AG131" i="16"/>
  <c r="AO130" i="16"/>
  <c r="AS130" i="16"/>
  <c r="BA130" i="16"/>
  <c r="AK131" i="16"/>
  <c r="AV130" i="16"/>
  <c r="AF131" i="16"/>
  <c r="AN130" i="16"/>
  <c r="BC130" i="16"/>
  <c r="AM131" i="16"/>
  <c r="AU130" i="16"/>
  <c r="AT130" i="16"/>
  <c r="BB130" i="16"/>
  <c r="AL131" i="16"/>
  <c r="V116" i="15"/>
  <c r="AD116" i="15" s="1"/>
  <c r="U115" i="15"/>
  <c r="AC115" i="15" s="1"/>
  <c r="W116" i="15"/>
  <c r="AE116" i="15" s="1"/>
  <c r="X116" i="15"/>
  <c r="AF116" i="15" s="1"/>
  <c r="R116" i="15"/>
  <c r="Z116" i="15" s="1"/>
  <c r="T116" i="15"/>
  <c r="AB116" i="15" s="1"/>
  <c r="Y116" i="15"/>
  <c r="AG116" i="15" s="1"/>
  <c r="S115" i="15"/>
  <c r="AA115" i="15" s="1"/>
  <c r="T147" i="37" l="1"/>
  <c r="AB146" i="37"/>
  <c r="AD148" i="37"/>
  <c r="V149" i="37"/>
  <c r="S148" i="37"/>
  <c r="AA147" i="37"/>
  <c r="Y147" i="37"/>
  <c r="AG146" i="37"/>
  <c r="AE146" i="37"/>
  <c r="W147" i="37"/>
  <c r="U148" i="37"/>
  <c r="AC147" i="37"/>
  <c r="AF147" i="37"/>
  <c r="X148" i="37"/>
  <c r="Z145" i="37"/>
  <c r="R146" i="37"/>
  <c r="AJ254" i="36"/>
  <c r="AR253" i="36"/>
  <c r="AZ253" i="36"/>
  <c r="AT247" i="36"/>
  <c r="AL248" i="36"/>
  <c r="BB247" i="36"/>
  <c r="AF248" i="36"/>
  <c r="AV247" i="36"/>
  <c r="AN247" i="36"/>
  <c r="AH248" i="36"/>
  <c r="AP247" i="36"/>
  <c r="AX247" i="36"/>
  <c r="BC248" i="36"/>
  <c r="AM249" i="36"/>
  <c r="AU248" i="36"/>
  <c r="AS247" i="36"/>
  <c r="AK248" i="36"/>
  <c r="BA247" i="36"/>
  <c r="AY248" i="36"/>
  <c r="AI249" i="36"/>
  <c r="AQ248" i="36"/>
  <c r="AG248" i="36"/>
  <c r="AW247" i="36"/>
  <c r="AO247" i="36"/>
  <c r="AW248" i="35"/>
  <c r="AG249" i="35"/>
  <c r="AO248" i="35"/>
  <c r="AV248" i="35"/>
  <c r="AF249" i="35"/>
  <c r="AN248" i="35"/>
  <c r="AQ267" i="35"/>
  <c r="AI268" i="35"/>
  <c r="AY267" i="35"/>
  <c r="AU249" i="35"/>
  <c r="AM250" i="35"/>
  <c r="BC249" i="35"/>
  <c r="AT248" i="35"/>
  <c r="AL249" i="35"/>
  <c r="BB248" i="35"/>
  <c r="AJ249" i="35"/>
  <c r="AZ248" i="35"/>
  <c r="AR248" i="35"/>
  <c r="AH249" i="35"/>
  <c r="AX248" i="35"/>
  <c r="AP248" i="35"/>
  <c r="AK249" i="35"/>
  <c r="BA248" i="35"/>
  <c r="AS248" i="35"/>
  <c r="AL250" i="34"/>
  <c r="AT249" i="34"/>
  <c r="BB249" i="34"/>
  <c r="AM251" i="34"/>
  <c r="AU250" i="34"/>
  <c r="BC250" i="34"/>
  <c r="AK250" i="34"/>
  <c r="AS249" i="34"/>
  <c r="BA249" i="34"/>
  <c r="AF250" i="34"/>
  <c r="AV249" i="34"/>
  <c r="AN249" i="34"/>
  <c r="AH282" i="34"/>
  <c r="AX281" i="34"/>
  <c r="AP281" i="34"/>
  <c r="AJ250" i="34"/>
  <c r="AZ249" i="34"/>
  <c r="AR249" i="34"/>
  <c r="AW264" i="34"/>
  <c r="AG265" i="34"/>
  <c r="AO264" i="34"/>
  <c r="AQ249" i="34"/>
  <c r="AI250" i="34"/>
  <c r="AY249" i="34"/>
  <c r="AM248" i="33"/>
  <c r="BC247" i="33"/>
  <c r="AU247" i="33"/>
  <c r="AL249" i="33"/>
  <c r="BB248" i="33"/>
  <c r="AT248" i="33"/>
  <c r="AX247" i="33"/>
  <c r="AP247" i="33"/>
  <c r="AH248" i="33"/>
  <c r="AK248" i="33"/>
  <c r="BA247" i="33"/>
  <c r="AS247" i="33"/>
  <c r="AW247" i="33"/>
  <c r="AO247" i="33"/>
  <c r="AG248" i="33"/>
  <c r="AY247" i="33"/>
  <c r="AQ247" i="33"/>
  <c r="AI248" i="33"/>
  <c r="AZ247" i="33"/>
  <c r="AJ248" i="33"/>
  <c r="AR247" i="33"/>
  <c r="AN248" i="33"/>
  <c r="AV248" i="33"/>
  <c r="AF249" i="33"/>
  <c r="BA248" i="32"/>
  <c r="AK249" i="32"/>
  <c r="AS248" i="32"/>
  <c r="AY249" i="32"/>
  <c r="AQ249" i="32"/>
  <c r="AI250" i="32"/>
  <c r="AM249" i="32"/>
  <c r="AU248" i="32"/>
  <c r="BC248" i="32"/>
  <c r="AP247" i="32"/>
  <c r="AX247" i="32"/>
  <c r="AH248" i="32"/>
  <c r="AZ248" i="32"/>
  <c r="AR248" i="32"/>
  <c r="AJ249" i="32"/>
  <c r="BB247" i="32"/>
  <c r="AL248" i="32"/>
  <c r="AT247" i="32"/>
  <c r="AO247" i="32"/>
  <c r="AW247" i="32"/>
  <c r="AG248" i="32"/>
  <c r="AN247" i="32"/>
  <c r="AF248" i="32"/>
  <c r="AV247" i="32"/>
  <c r="AS247" i="31"/>
  <c r="AK248" i="31"/>
  <c r="BA247" i="31"/>
  <c r="AJ249" i="31"/>
  <c r="AZ248" i="31"/>
  <c r="AR248" i="31"/>
  <c r="AV247" i="31"/>
  <c r="AF248" i="31"/>
  <c r="AN247" i="31"/>
  <c r="AX248" i="31"/>
  <c r="AH249" i="31"/>
  <c r="AP248" i="31"/>
  <c r="AW247" i="31"/>
  <c r="AO247" i="31"/>
  <c r="AG248" i="31"/>
  <c r="AM248" i="31"/>
  <c r="AU247" i="31"/>
  <c r="BC247" i="31"/>
  <c r="AT249" i="31"/>
  <c r="AL250" i="31"/>
  <c r="BB249" i="31"/>
  <c r="AY248" i="31"/>
  <c r="AI249" i="31"/>
  <c r="AQ248" i="31"/>
  <c r="BC247" i="30"/>
  <c r="AM248" i="30"/>
  <c r="AU247" i="30"/>
  <c r="AJ248" i="30"/>
  <c r="AZ247" i="30"/>
  <c r="AR247" i="30"/>
  <c r="AP249" i="30"/>
  <c r="AH250" i="30"/>
  <c r="AX249" i="30"/>
  <c r="BB247" i="30"/>
  <c r="AT247" i="30"/>
  <c r="AL248" i="30"/>
  <c r="AF250" i="30"/>
  <c r="AV249" i="30"/>
  <c r="AN249" i="30"/>
  <c r="AG250" i="30"/>
  <c r="AO249" i="30"/>
  <c r="AW249" i="30"/>
  <c r="BA247" i="30"/>
  <c r="AK248" i="30"/>
  <c r="AS247" i="30"/>
  <c r="AQ247" i="30"/>
  <c r="AY247" i="30"/>
  <c r="AI248" i="30"/>
  <c r="AS248" i="29"/>
  <c r="BA248" i="29"/>
  <c r="AK249" i="29"/>
  <c r="AJ248" i="29"/>
  <c r="AZ247" i="29"/>
  <c r="AR247" i="29"/>
  <c r="AW249" i="29"/>
  <c r="AG250" i="29"/>
  <c r="AO249" i="29"/>
  <c r="AQ247" i="29"/>
  <c r="AY247" i="29"/>
  <c r="AI248" i="29"/>
  <c r="AV247" i="29"/>
  <c r="AN247" i="29"/>
  <c r="AF248" i="29"/>
  <c r="BB247" i="29"/>
  <c r="AL248" i="29"/>
  <c r="AT247" i="29"/>
  <c r="AM267" i="29"/>
  <c r="AU266" i="29"/>
  <c r="BC266" i="29"/>
  <c r="AH249" i="29"/>
  <c r="AP248" i="29"/>
  <c r="AX248" i="29"/>
  <c r="AL248" i="28"/>
  <c r="AT247" i="28"/>
  <c r="BB247" i="28"/>
  <c r="AO247" i="28"/>
  <c r="AG248" i="28"/>
  <c r="AW247" i="28"/>
  <c r="AZ250" i="28"/>
  <c r="AR250" i="28"/>
  <c r="AJ251" i="28"/>
  <c r="AX247" i="28"/>
  <c r="AH248" i="28"/>
  <c r="AP247" i="28"/>
  <c r="AN248" i="28"/>
  <c r="AF249" i="28"/>
  <c r="AV248" i="28"/>
  <c r="BA247" i="28"/>
  <c r="AK248" i="28"/>
  <c r="AS247" i="28"/>
  <c r="AI250" i="28"/>
  <c r="AY249" i="28"/>
  <c r="AQ249" i="28"/>
  <c r="AU250" i="28"/>
  <c r="BC250" i="28"/>
  <c r="AM251" i="28"/>
  <c r="AU131" i="16"/>
  <c r="BC131" i="16"/>
  <c r="AP131" i="16"/>
  <c r="AX131" i="16"/>
  <c r="AQ132" i="16"/>
  <c r="AY132" i="16"/>
  <c r="AI133" i="16"/>
  <c r="BB131" i="16"/>
  <c r="AT131" i="16"/>
  <c r="AO131" i="16"/>
  <c r="AW131" i="16"/>
  <c r="AV131" i="16"/>
  <c r="AN131" i="16"/>
  <c r="AZ132" i="16"/>
  <c r="AR132" i="16"/>
  <c r="AJ133" i="16"/>
  <c r="BA131" i="16"/>
  <c r="AS131" i="16"/>
  <c r="V117" i="15"/>
  <c r="AD117" i="15" s="1"/>
  <c r="Y117" i="15"/>
  <c r="AG117" i="15" s="1"/>
  <c r="R117" i="15"/>
  <c r="Z117" i="15" s="1"/>
  <c r="S116" i="15"/>
  <c r="AA116" i="15" s="1"/>
  <c r="X117" i="15"/>
  <c r="AF117" i="15" s="1"/>
  <c r="W117" i="15"/>
  <c r="AE117" i="15" s="1"/>
  <c r="T117" i="15"/>
  <c r="AB117" i="15" s="1"/>
  <c r="U116" i="15"/>
  <c r="AC116" i="15" s="1"/>
  <c r="AE147" i="37" l="1"/>
  <c r="W148" i="37"/>
  <c r="AC148" i="37"/>
  <c r="U149" i="37"/>
  <c r="S149" i="37"/>
  <c r="AA148" i="37"/>
  <c r="Z146" i="37"/>
  <c r="R147" i="37"/>
  <c r="V150" i="37"/>
  <c r="AD149" i="37"/>
  <c r="X149" i="37"/>
  <c r="AF148" i="37"/>
  <c r="Y148" i="37"/>
  <c r="AG147" i="37"/>
  <c r="AB147" i="37"/>
  <c r="T148" i="37"/>
  <c r="AF249" i="36"/>
  <c r="AV248" i="36"/>
  <c r="AN248" i="36"/>
  <c r="AY249" i="36"/>
  <c r="AQ249" i="36"/>
  <c r="AI250" i="36"/>
  <c r="AH249" i="36"/>
  <c r="AP248" i="36"/>
  <c r="AX248" i="36"/>
  <c r="AS248" i="36"/>
  <c r="AK249" i="36"/>
  <c r="BA248" i="36"/>
  <c r="AT248" i="36"/>
  <c r="AL249" i="36"/>
  <c r="BB248" i="36"/>
  <c r="AM250" i="36"/>
  <c r="AU249" i="36"/>
  <c r="BC249" i="36"/>
  <c r="AG249" i="36"/>
  <c r="AO248" i="36"/>
  <c r="AW248" i="36"/>
  <c r="AZ254" i="36"/>
  <c r="AR254" i="36"/>
  <c r="AJ255" i="36"/>
  <c r="AQ268" i="35"/>
  <c r="AY268" i="35"/>
  <c r="AI269" i="35"/>
  <c r="AV249" i="35"/>
  <c r="AN249" i="35"/>
  <c r="AF250" i="35"/>
  <c r="AK250" i="35"/>
  <c r="AS249" i="35"/>
  <c r="BA249" i="35"/>
  <c r="AJ250" i="35"/>
  <c r="AR249" i="35"/>
  <c r="AZ249" i="35"/>
  <c r="AL250" i="35"/>
  <c r="AT249" i="35"/>
  <c r="BB249" i="35"/>
  <c r="AW249" i="35"/>
  <c r="AG250" i="35"/>
  <c r="AO249" i="35"/>
  <c r="AM251" i="35"/>
  <c r="AU250" i="35"/>
  <c r="BC250" i="35"/>
  <c r="AH250" i="35"/>
  <c r="AX249" i="35"/>
  <c r="AP249" i="35"/>
  <c r="AZ250" i="34"/>
  <c r="AJ251" i="34"/>
  <c r="AR250" i="34"/>
  <c r="AF251" i="34"/>
  <c r="AN250" i="34"/>
  <c r="AV250" i="34"/>
  <c r="AY250" i="34"/>
  <c r="AI251" i="34"/>
  <c r="AQ250" i="34"/>
  <c r="AW265" i="34"/>
  <c r="AG266" i="34"/>
  <c r="AO265" i="34"/>
  <c r="AK251" i="34"/>
  <c r="BA250" i="34"/>
  <c r="AS250" i="34"/>
  <c r="AM252" i="34"/>
  <c r="BC251" i="34"/>
  <c r="AU251" i="34"/>
  <c r="AP282" i="34"/>
  <c r="AH283" i="34"/>
  <c r="AX282" i="34"/>
  <c r="AL251" i="34"/>
  <c r="AT250" i="34"/>
  <c r="BB250" i="34"/>
  <c r="AX248" i="33"/>
  <c r="AP248" i="33"/>
  <c r="AH249" i="33"/>
  <c r="AN249" i="33"/>
  <c r="AV249" i="33"/>
  <c r="AF250" i="33"/>
  <c r="AK249" i="33"/>
  <c r="BA248" i="33"/>
  <c r="AS248" i="33"/>
  <c r="AL250" i="33"/>
  <c r="BB249" i="33"/>
  <c r="AT249" i="33"/>
  <c r="AZ248" i="33"/>
  <c r="AJ249" i="33"/>
  <c r="AR248" i="33"/>
  <c r="AW248" i="33"/>
  <c r="AO248" i="33"/>
  <c r="AG249" i="33"/>
  <c r="AM249" i="33"/>
  <c r="BC248" i="33"/>
  <c r="AU248" i="33"/>
  <c r="AY248" i="33"/>
  <c r="AI249" i="33"/>
  <c r="AQ248" i="33"/>
  <c r="AN248" i="32"/>
  <c r="AF249" i="32"/>
  <c r="AV248" i="32"/>
  <c r="AO248" i="32"/>
  <c r="AW248" i="32"/>
  <c r="AG249" i="32"/>
  <c r="AP248" i="32"/>
  <c r="AX248" i="32"/>
  <c r="AH249" i="32"/>
  <c r="AY250" i="32"/>
  <c r="AQ250" i="32"/>
  <c r="AI251" i="32"/>
  <c r="AZ249" i="32"/>
  <c r="AR249" i="32"/>
  <c r="AJ250" i="32"/>
  <c r="AK250" i="32"/>
  <c r="BA249" i="32"/>
  <c r="AS249" i="32"/>
  <c r="AM250" i="32"/>
  <c r="BC249" i="32"/>
  <c r="AU249" i="32"/>
  <c r="BB248" i="32"/>
  <c r="AL249" i="32"/>
  <c r="AT248" i="32"/>
  <c r="AX249" i="31"/>
  <c r="AP249" i="31"/>
  <c r="AH250" i="31"/>
  <c r="BB250" i="31"/>
  <c r="AT250" i="31"/>
  <c r="AL251" i="31"/>
  <c r="AM249" i="31"/>
  <c r="AU248" i="31"/>
  <c r="BC248" i="31"/>
  <c r="AY249" i="31"/>
  <c r="AI250" i="31"/>
  <c r="AQ249" i="31"/>
  <c r="AV248" i="31"/>
  <c r="AF249" i="31"/>
  <c r="AN248" i="31"/>
  <c r="AJ250" i="31"/>
  <c r="AZ249" i="31"/>
  <c r="AR249" i="31"/>
  <c r="AW248" i="31"/>
  <c r="AO248" i="31"/>
  <c r="AG249" i="31"/>
  <c r="AS248" i="31"/>
  <c r="BA248" i="31"/>
  <c r="AK249" i="31"/>
  <c r="AQ248" i="30"/>
  <c r="AY248" i="30"/>
  <c r="AI249" i="30"/>
  <c r="AG251" i="30"/>
  <c r="AO250" i="30"/>
  <c r="AW250" i="30"/>
  <c r="AZ248" i="30"/>
  <c r="AJ249" i="30"/>
  <c r="AR248" i="30"/>
  <c r="BB248" i="30"/>
  <c r="AL249" i="30"/>
  <c r="AT248" i="30"/>
  <c r="BA248" i="30"/>
  <c r="AK249" i="30"/>
  <c r="AS248" i="30"/>
  <c r="AH251" i="30"/>
  <c r="AP250" i="30"/>
  <c r="AX250" i="30"/>
  <c r="BC248" i="30"/>
  <c r="AM249" i="30"/>
  <c r="AU248" i="30"/>
  <c r="AN250" i="30"/>
  <c r="AV250" i="30"/>
  <c r="AF251" i="30"/>
  <c r="AQ248" i="29"/>
  <c r="AI249" i="29"/>
  <c r="AY248" i="29"/>
  <c r="AX249" i="29"/>
  <c r="AH250" i="29"/>
  <c r="AP249" i="29"/>
  <c r="AT248" i="29"/>
  <c r="AL249" i="29"/>
  <c r="BB248" i="29"/>
  <c r="AW250" i="29"/>
  <c r="AG251" i="29"/>
  <c r="AO250" i="29"/>
  <c r="AM268" i="29"/>
  <c r="AU267" i="29"/>
  <c r="BC267" i="29"/>
  <c r="AJ249" i="29"/>
  <c r="AR248" i="29"/>
  <c r="AZ248" i="29"/>
  <c r="AV248" i="29"/>
  <c r="AF249" i="29"/>
  <c r="AN248" i="29"/>
  <c r="AK250" i="29"/>
  <c r="BA249" i="29"/>
  <c r="AS249" i="29"/>
  <c r="AX248" i="28"/>
  <c r="AH249" i="28"/>
  <c r="AP248" i="28"/>
  <c r="AR251" i="28"/>
  <c r="AJ252" i="28"/>
  <c r="AZ251" i="28"/>
  <c r="AU251" i="28"/>
  <c r="BC251" i="28"/>
  <c r="AM252" i="28"/>
  <c r="AI251" i="28"/>
  <c r="AQ250" i="28"/>
  <c r="AY250" i="28"/>
  <c r="BA248" i="28"/>
  <c r="AK249" i="28"/>
  <c r="AS248" i="28"/>
  <c r="AO248" i="28"/>
  <c r="AG249" i="28"/>
  <c r="AW248" i="28"/>
  <c r="AN249" i="28"/>
  <c r="AV249" i="28"/>
  <c r="AF250" i="28"/>
  <c r="AL249" i="28"/>
  <c r="BB248" i="28"/>
  <c r="AT248" i="28"/>
  <c r="AJ134" i="16"/>
  <c r="AR133" i="16"/>
  <c r="AZ133" i="16"/>
  <c r="AK133" i="16"/>
  <c r="BA132" i="16"/>
  <c r="AS132" i="16"/>
  <c r="BB132" i="16"/>
  <c r="AT132" i="16"/>
  <c r="AL133" i="16"/>
  <c r="AX132" i="16"/>
  <c r="AH133" i="16"/>
  <c r="AP132" i="16"/>
  <c r="AQ133" i="16"/>
  <c r="AI134" i="16"/>
  <c r="AY133" i="16"/>
  <c r="AV132" i="16"/>
  <c r="AN132" i="16"/>
  <c r="AF133" i="16"/>
  <c r="BC132" i="16"/>
  <c r="AU132" i="16"/>
  <c r="AM133" i="16"/>
  <c r="AG133" i="16"/>
  <c r="AW132" i="16"/>
  <c r="AO132" i="16"/>
  <c r="X118" i="15"/>
  <c r="AF118" i="15" s="1"/>
  <c r="U117" i="15"/>
  <c r="AC117" i="15" s="1"/>
  <c r="S117" i="15"/>
  <c r="AA117" i="15" s="1"/>
  <c r="T118" i="15"/>
  <c r="AB118" i="15" s="1"/>
  <c r="R118" i="15"/>
  <c r="Z118" i="15" s="1"/>
  <c r="W118" i="15"/>
  <c r="AE118" i="15" s="1"/>
  <c r="Y118" i="15"/>
  <c r="AG118" i="15" s="1"/>
  <c r="V118" i="15"/>
  <c r="AD118" i="15" s="1"/>
  <c r="X150" i="37" l="1"/>
  <c r="AF149" i="37"/>
  <c r="AB148" i="37"/>
  <c r="T149" i="37"/>
  <c r="AC149" i="37"/>
  <c r="U150" i="37"/>
  <c r="AD150" i="37"/>
  <c r="V151" i="37"/>
  <c r="W149" i="37"/>
  <c r="AE148" i="37"/>
  <c r="R148" i="37"/>
  <c r="Z147" i="37"/>
  <c r="AA149" i="37"/>
  <c r="S150" i="37"/>
  <c r="Y149" i="37"/>
  <c r="AG148" i="37"/>
  <c r="AY250" i="36"/>
  <c r="AI251" i="36"/>
  <c r="AQ250" i="36"/>
  <c r="AK250" i="36"/>
  <c r="AS249" i="36"/>
  <c r="BA249" i="36"/>
  <c r="AM251" i="36"/>
  <c r="AU250" i="36"/>
  <c r="BC250" i="36"/>
  <c r="AH250" i="36"/>
  <c r="AX249" i="36"/>
  <c r="AP249" i="36"/>
  <c r="AR255" i="36"/>
  <c r="AJ256" i="36"/>
  <c r="AZ255" i="36"/>
  <c r="AT249" i="36"/>
  <c r="AL250" i="36"/>
  <c r="BB249" i="36"/>
  <c r="AG250" i="36"/>
  <c r="AO249" i="36"/>
  <c r="AW249" i="36"/>
  <c r="AV249" i="36"/>
  <c r="AN249" i="36"/>
  <c r="AF250" i="36"/>
  <c r="AJ251" i="35"/>
  <c r="AR250" i="35"/>
  <c r="AZ250" i="35"/>
  <c r="AM252" i="35"/>
  <c r="AU251" i="35"/>
  <c r="BC251" i="35"/>
  <c r="AV250" i="35"/>
  <c r="AN250" i="35"/>
  <c r="AF251" i="35"/>
  <c r="AW250" i="35"/>
  <c r="AO250" i="35"/>
  <c r="AG251" i="35"/>
  <c r="AI270" i="35"/>
  <c r="AQ269" i="35"/>
  <c r="AY269" i="35"/>
  <c r="AK251" i="35"/>
  <c r="BA250" i="35"/>
  <c r="AS250" i="35"/>
  <c r="AX250" i="35"/>
  <c r="AP250" i="35"/>
  <c r="AH251" i="35"/>
  <c r="AL251" i="35"/>
  <c r="AT250" i="35"/>
  <c r="BB250" i="35"/>
  <c r="AW266" i="34"/>
  <c r="AG267" i="34"/>
  <c r="AO266" i="34"/>
  <c r="BB251" i="34"/>
  <c r="AL252" i="34"/>
  <c r="AT251" i="34"/>
  <c r="AX283" i="34"/>
  <c r="AP283" i="34"/>
  <c r="AH284" i="34"/>
  <c r="AY251" i="34"/>
  <c r="AQ251" i="34"/>
  <c r="AI252" i="34"/>
  <c r="AM253" i="34"/>
  <c r="AU252" i="34"/>
  <c r="BC252" i="34"/>
  <c r="AJ252" i="34"/>
  <c r="AR251" i="34"/>
  <c r="AZ251" i="34"/>
  <c r="AN251" i="34"/>
  <c r="AF252" i="34"/>
  <c r="AV251" i="34"/>
  <c r="AK252" i="34"/>
  <c r="BA251" i="34"/>
  <c r="AS251" i="34"/>
  <c r="AI250" i="33"/>
  <c r="AY249" i="33"/>
  <c r="AQ249" i="33"/>
  <c r="AK250" i="33"/>
  <c r="BA249" i="33"/>
  <c r="AS249" i="33"/>
  <c r="AF251" i="33"/>
  <c r="AN250" i="33"/>
  <c r="AV250" i="33"/>
  <c r="AX249" i="33"/>
  <c r="AP249" i="33"/>
  <c r="AH250" i="33"/>
  <c r="BB250" i="33"/>
  <c r="AL251" i="33"/>
  <c r="AT250" i="33"/>
  <c r="AM250" i="33"/>
  <c r="BC249" i="33"/>
  <c r="AU249" i="33"/>
  <c r="AW249" i="33"/>
  <c r="AG250" i="33"/>
  <c r="AO249" i="33"/>
  <c r="AZ249" i="33"/>
  <c r="AR249" i="33"/>
  <c r="AJ250" i="33"/>
  <c r="BB249" i="32"/>
  <c r="AL250" i="32"/>
  <c r="AT249" i="32"/>
  <c r="AM251" i="32"/>
  <c r="BC250" i="32"/>
  <c r="AU250" i="32"/>
  <c r="AK251" i="32"/>
  <c r="AS250" i="32"/>
  <c r="BA250" i="32"/>
  <c r="AF250" i="32"/>
  <c r="AN249" i="32"/>
  <c r="AV249" i="32"/>
  <c r="AY251" i="32"/>
  <c r="AQ251" i="32"/>
  <c r="AI252" i="32"/>
  <c r="AP249" i="32"/>
  <c r="AX249" i="32"/>
  <c r="AH250" i="32"/>
  <c r="AG250" i="32"/>
  <c r="AO249" i="32"/>
  <c r="AW249" i="32"/>
  <c r="AR250" i="32"/>
  <c r="AJ251" i="32"/>
  <c r="AZ250" i="32"/>
  <c r="AK250" i="31"/>
  <c r="AS249" i="31"/>
  <c r="BA249" i="31"/>
  <c r="AY250" i="31"/>
  <c r="AQ250" i="31"/>
  <c r="AI251" i="31"/>
  <c r="AG250" i="31"/>
  <c r="AW249" i="31"/>
  <c r="AO249" i="31"/>
  <c r="AX250" i="31"/>
  <c r="AH251" i="31"/>
  <c r="AP250" i="31"/>
  <c r="AM250" i="31"/>
  <c r="AU249" i="31"/>
  <c r="BC249" i="31"/>
  <c r="AT251" i="31"/>
  <c r="BB251" i="31"/>
  <c r="AL252" i="31"/>
  <c r="AZ250" i="31"/>
  <c r="AJ251" i="31"/>
  <c r="AR250" i="31"/>
  <c r="AV249" i="31"/>
  <c r="AF250" i="31"/>
  <c r="AN249" i="31"/>
  <c r="AV251" i="30"/>
  <c r="AN251" i="30"/>
  <c r="AF252" i="30"/>
  <c r="AX251" i="30"/>
  <c r="AH252" i="30"/>
  <c r="AP251" i="30"/>
  <c r="AG252" i="30"/>
  <c r="AW251" i="30"/>
  <c r="AO251" i="30"/>
  <c r="BB249" i="30"/>
  <c r="AT249" i="30"/>
  <c r="AL250" i="30"/>
  <c r="AQ249" i="30"/>
  <c r="AY249" i="30"/>
  <c r="AI250" i="30"/>
  <c r="AM250" i="30"/>
  <c r="BC249" i="30"/>
  <c r="AU249" i="30"/>
  <c r="BA249" i="30"/>
  <c r="AS249" i="30"/>
  <c r="AK250" i="30"/>
  <c r="AR249" i="30"/>
  <c r="AZ249" i="30"/>
  <c r="AJ250" i="30"/>
  <c r="AK251" i="29"/>
  <c r="AS250" i="29"/>
  <c r="BA250" i="29"/>
  <c r="AW251" i="29"/>
  <c r="AG252" i="29"/>
  <c r="AO251" i="29"/>
  <c r="AV249" i="29"/>
  <c r="AF250" i="29"/>
  <c r="AN249" i="29"/>
  <c r="AT249" i="29"/>
  <c r="BB249" i="29"/>
  <c r="AL250" i="29"/>
  <c r="AX250" i="29"/>
  <c r="AH251" i="29"/>
  <c r="AP250" i="29"/>
  <c r="AJ250" i="29"/>
  <c r="AR249" i="29"/>
  <c r="AZ249" i="29"/>
  <c r="AQ249" i="29"/>
  <c r="AI250" i="29"/>
  <c r="AY249" i="29"/>
  <c r="AM269" i="29"/>
  <c r="AU268" i="29"/>
  <c r="BC268" i="29"/>
  <c r="AN250" i="28"/>
  <c r="AV250" i="28"/>
  <c r="AF251" i="28"/>
  <c r="BB249" i="28"/>
  <c r="AT249" i="28"/>
  <c r="AL250" i="28"/>
  <c r="AI252" i="28"/>
  <c r="AQ251" i="28"/>
  <c r="AY251" i="28"/>
  <c r="AU252" i="28"/>
  <c r="AM253" i="28"/>
  <c r="BC252" i="28"/>
  <c r="AO249" i="28"/>
  <c r="AW249" i="28"/>
  <c r="AG250" i="28"/>
  <c r="AJ253" i="28"/>
  <c r="AR252" i="28"/>
  <c r="AZ252" i="28"/>
  <c r="BA249" i="28"/>
  <c r="AS249" i="28"/>
  <c r="AK250" i="28"/>
  <c r="AX249" i="28"/>
  <c r="AH250" i="28"/>
  <c r="AP249" i="28"/>
  <c r="BA133" i="16"/>
  <c r="AS133" i="16"/>
  <c r="AK134" i="16"/>
  <c r="AP133" i="16"/>
  <c r="AX133" i="16"/>
  <c r="AH134" i="16"/>
  <c r="AW133" i="16"/>
  <c r="AG134" i="16"/>
  <c r="AO133" i="16"/>
  <c r="AL134" i="16"/>
  <c r="AT133" i="16"/>
  <c r="BB133" i="16"/>
  <c r="AF134" i="16"/>
  <c r="AV133" i="16"/>
  <c r="AN133" i="16"/>
  <c r="AI135" i="16"/>
  <c r="AQ134" i="16"/>
  <c r="AY134" i="16"/>
  <c r="BC133" i="16"/>
  <c r="AU133" i="16"/>
  <c r="AM134" i="16"/>
  <c r="AR134" i="16"/>
  <c r="AJ135" i="16"/>
  <c r="AZ134" i="16"/>
  <c r="X119" i="15"/>
  <c r="AF119" i="15" s="1"/>
  <c r="S118" i="15"/>
  <c r="AA118" i="15" s="1"/>
  <c r="R119" i="15"/>
  <c r="Z119" i="15" s="1"/>
  <c r="V119" i="15"/>
  <c r="AD119" i="15" s="1"/>
  <c r="T119" i="15"/>
  <c r="AB119" i="15" s="1"/>
  <c r="Y119" i="15"/>
  <c r="AG119" i="15" s="1"/>
  <c r="W119" i="15"/>
  <c r="AE119" i="15" s="1"/>
  <c r="U118" i="15"/>
  <c r="AC118" i="15" s="1"/>
  <c r="AD151" i="37" l="1"/>
  <c r="V152" i="37"/>
  <c r="Z148" i="37"/>
  <c r="R149" i="37"/>
  <c r="AE149" i="37"/>
  <c r="W150" i="37"/>
  <c r="U151" i="37"/>
  <c r="AC150" i="37"/>
  <c r="T150" i="37"/>
  <c r="AB149" i="37"/>
  <c r="AG149" i="37"/>
  <c r="Y150" i="37"/>
  <c r="S151" i="37"/>
  <c r="AA150" i="37"/>
  <c r="AF150" i="37"/>
  <c r="X151" i="37"/>
  <c r="AV250" i="36"/>
  <c r="AF251" i="36"/>
  <c r="AN250" i="36"/>
  <c r="AX250" i="36"/>
  <c r="AH251" i="36"/>
  <c r="AP250" i="36"/>
  <c r="AW250" i="36"/>
  <c r="AG251" i="36"/>
  <c r="AO250" i="36"/>
  <c r="AK251" i="36"/>
  <c r="AS250" i="36"/>
  <c r="BA250" i="36"/>
  <c r="AZ256" i="36"/>
  <c r="AR256" i="36"/>
  <c r="AJ257" i="36"/>
  <c r="AY251" i="36"/>
  <c r="AI252" i="36"/>
  <c r="AQ251" i="36"/>
  <c r="AM252" i="36"/>
  <c r="AU251" i="36"/>
  <c r="BC251" i="36"/>
  <c r="AL251" i="36"/>
  <c r="AT250" i="36"/>
  <c r="BB250" i="36"/>
  <c r="AW251" i="35"/>
  <c r="AO251" i="35"/>
  <c r="AG252" i="35"/>
  <c r="AL252" i="35"/>
  <c r="BB251" i="35"/>
  <c r="AT251" i="35"/>
  <c r="AX251" i="35"/>
  <c r="AH252" i="35"/>
  <c r="AP251" i="35"/>
  <c r="AN251" i="35"/>
  <c r="AV251" i="35"/>
  <c r="AF252" i="35"/>
  <c r="AK252" i="35"/>
  <c r="BA251" i="35"/>
  <c r="AS251" i="35"/>
  <c r="BC252" i="35"/>
  <c r="AM253" i="35"/>
  <c r="AU252" i="35"/>
  <c r="AI271" i="35"/>
  <c r="AQ270" i="35"/>
  <c r="AY270" i="35"/>
  <c r="AZ251" i="35"/>
  <c r="AJ252" i="35"/>
  <c r="AR251" i="35"/>
  <c r="AY252" i="34"/>
  <c r="AI253" i="34"/>
  <c r="AQ252" i="34"/>
  <c r="AH285" i="34"/>
  <c r="AX284" i="34"/>
  <c r="AP284" i="34"/>
  <c r="AN252" i="34"/>
  <c r="AF253" i="34"/>
  <c r="AV252" i="34"/>
  <c r="AL253" i="34"/>
  <c r="AT252" i="34"/>
  <c r="BB252" i="34"/>
  <c r="AJ253" i="34"/>
  <c r="AR252" i="34"/>
  <c r="AZ252" i="34"/>
  <c r="AW267" i="34"/>
  <c r="AG268" i="34"/>
  <c r="AO267" i="34"/>
  <c r="AK253" i="34"/>
  <c r="AS252" i="34"/>
  <c r="BA252" i="34"/>
  <c r="AM254" i="34"/>
  <c r="BC253" i="34"/>
  <c r="AU253" i="34"/>
  <c r="AY250" i="33"/>
  <c r="AI251" i="33"/>
  <c r="AQ250" i="33"/>
  <c r="AW250" i="33"/>
  <c r="AG251" i="33"/>
  <c r="AO250" i="33"/>
  <c r="AK251" i="33"/>
  <c r="BA250" i="33"/>
  <c r="AS250" i="33"/>
  <c r="AJ251" i="33"/>
  <c r="AZ250" i="33"/>
  <c r="AR250" i="33"/>
  <c r="AV251" i="33"/>
  <c r="AN251" i="33"/>
  <c r="AF252" i="33"/>
  <c r="AM251" i="33"/>
  <c r="AU250" i="33"/>
  <c r="BC250" i="33"/>
  <c r="AH251" i="33"/>
  <c r="AP250" i="33"/>
  <c r="AX250" i="33"/>
  <c r="AT251" i="33"/>
  <c r="AL252" i="33"/>
  <c r="BB251" i="33"/>
  <c r="AR251" i="32"/>
  <c r="AJ252" i="32"/>
  <c r="AZ251" i="32"/>
  <c r="AK252" i="32"/>
  <c r="AS251" i="32"/>
  <c r="BA251" i="32"/>
  <c r="AV250" i="32"/>
  <c r="AF251" i="32"/>
  <c r="AN250" i="32"/>
  <c r="AW250" i="32"/>
  <c r="AG251" i="32"/>
  <c r="AO250" i="32"/>
  <c r="AX250" i="32"/>
  <c r="AP250" i="32"/>
  <c r="AH251" i="32"/>
  <c r="AM252" i="32"/>
  <c r="BC251" i="32"/>
  <c r="AU251" i="32"/>
  <c r="AY252" i="32"/>
  <c r="AQ252" i="32"/>
  <c r="AI253" i="32"/>
  <c r="AT250" i="32"/>
  <c r="AL251" i="32"/>
  <c r="BB250" i="32"/>
  <c r="AM251" i="31"/>
  <c r="BC250" i="31"/>
  <c r="AU250" i="31"/>
  <c r="AY251" i="31"/>
  <c r="AI252" i="31"/>
  <c r="AQ251" i="31"/>
  <c r="AN250" i="31"/>
  <c r="AF251" i="31"/>
  <c r="AV250" i="31"/>
  <c r="AJ252" i="31"/>
  <c r="AR251" i="31"/>
  <c r="AZ251" i="31"/>
  <c r="AG251" i="31"/>
  <c r="AO250" i="31"/>
  <c r="AW250" i="31"/>
  <c r="AS250" i="31"/>
  <c r="BA250" i="31"/>
  <c r="AK251" i="31"/>
  <c r="AP251" i="31"/>
  <c r="AX251" i="31"/>
  <c r="AH252" i="31"/>
  <c r="AT252" i="31"/>
  <c r="AL253" i="31"/>
  <c r="BB252" i="31"/>
  <c r="AJ251" i="30"/>
  <c r="AR250" i="30"/>
  <c r="AZ250" i="30"/>
  <c r="AW252" i="30"/>
  <c r="AG253" i="30"/>
  <c r="AO252" i="30"/>
  <c r="AH253" i="30"/>
  <c r="AP252" i="30"/>
  <c r="AX252" i="30"/>
  <c r="AM251" i="30"/>
  <c r="BC250" i="30"/>
  <c r="AU250" i="30"/>
  <c r="AY250" i="30"/>
  <c r="AI251" i="30"/>
  <c r="AQ250" i="30"/>
  <c r="AF253" i="30"/>
  <c r="AN252" i="30"/>
  <c r="AV252" i="30"/>
  <c r="AT250" i="30"/>
  <c r="AL251" i="30"/>
  <c r="BB250" i="30"/>
  <c r="AS250" i="30"/>
  <c r="AK251" i="30"/>
  <c r="BA250" i="30"/>
  <c r="AM270" i="29"/>
  <c r="AU269" i="29"/>
  <c r="BC269" i="29"/>
  <c r="AI251" i="29"/>
  <c r="AY250" i="29"/>
  <c r="AQ250" i="29"/>
  <c r="AL251" i="29"/>
  <c r="BB250" i="29"/>
  <c r="AT250" i="29"/>
  <c r="AF251" i="29"/>
  <c r="AN250" i="29"/>
  <c r="AV250" i="29"/>
  <c r="AW252" i="29"/>
  <c r="AO252" i="29"/>
  <c r="AG253" i="29"/>
  <c r="AR250" i="29"/>
  <c r="AJ251" i="29"/>
  <c r="AZ250" i="29"/>
  <c r="AH252" i="29"/>
  <c r="AP251" i="29"/>
  <c r="AX251" i="29"/>
  <c r="AK252" i="29"/>
  <c r="BA251" i="29"/>
  <c r="AS251" i="29"/>
  <c r="AP250" i="28"/>
  <c r="AH251" i="28"/>
  <c r="AX250" i="28"/>
  <c r="BA250" i="28"/>
  <c r="AK251" i="28"/>
  <c r="AS250" i="28"/>
  <c r="BB250" i="28"/>
  <c r="AT250" i="28"/>
  <c r="AL251" i="28"/>
  <c r="AJ254" i="28"/>
  <c r="AR253" i="28"/>
  <c r="AZ253" i="28"/>
  <c r="AI253" i="28"/>
  <c r="AQ252" i="28"/>
  <c r="AY252" i="28"/>
  <c r="AU253" i="28"/>
  <c r="AM254" i="28"/>
  <c r="BC253" i="28"/>
  <c r="AO250" i="28"/>
  <c r="AG251" i="28"/>
  <c r="AW250" i="28"/>
  <c r="AF252" i="28"/>
  <c r="AN251" i="28"/>
  <c r="AV251" i="28"/>
  <c r="AJ136" i="16"/>
  <c r="AZ135" i="16"/>
  <c r="AR135" i="16"/>
  <c r="BB134" i="16"/>
  <c r="AT134" i="16"/>
  <c r="AL135" i="16"/>
  <c r="AH135" i="16"/>
  <c r="AP134" i="16"/>
  <c r="AX134" i="16"/>
  <c r="AS134" i="16"/>
  <c r="BA134" i="16"/>
  <c r="AK135" i="16"/>
  <c r="AI136" i="16"/>
  <c r="AQ135" i="16"/>
  <c r="AY135" i="16"/>
  <c r="AU134" i="16"/>
  <c r="AM135" i="16"/>
  <c r="BC134" i="16"/>
  <c r="AW134" i="16"/>
  <c r="AO134" i="16"/>
  <c r="AG135" i="16"/>
  <c r="AF135" i="16"/>
  <c r="AN134" i="16"/>
  <c r="AV134" i="16"/>
  <c r="T120" i="15"/>
  <c r="AB120" i="15" s="1"/>
  <c r="W120" i="15"/>
  <c r="AE120" i="15" s="1"/>
  <c r="U119" i="15"/>
  <c r="AC119" i="15" s="1"/>
  <c r="V120" i="15"/>
  <c r="AD120" i="15" s="1"/>
  <c r="R120" i="15"/>
  <c r="Z120" i="15" s="1"/>
  <c r="Y120" i="15"/>
  <c r="AG120" i="15" s="1"/>
  <c r="S119" i="15"/>
  <c r="AA119" i="15" s="1"/>
  <c r="X120" i="15"/>
  <c r="AF120" i="15" s="1"/>
  <c r="AB150" i="37" l="1"/>
  <c r="T151" i="37"/>
  <c r="AE150" i="37"/>
  <c r="W151" i="37"/>
  <c r="Y151" i="37"/>
  <c r="AG150" i="37"/>
  <c r="X152" i="37"/>
  <c r="AF151" i="37"/>
  <c r="Z149" i="37"/>
  <c r="R150" i="37"/>
  <c r="V153" i="37"/>
  <c r="AD152" i="37"/>
  <c r="AC151" i="37"/>
  <c r="U152" i="37"/>
  <c r="S152" i="37"/>
  <c r="AA151" i="37"/>
  <c r="AK252" i="36"/>
  <c r="BA251" i="36"/>
  <c r="AS251" i="36"/>
  <c r="AW251" i="36"/>
  <c r="AG252" i="36"/>
  <c r="AO251" i="36"/>
  <c r="AM253" i="36"/>
  <c r="BC252" i="36"/>
  <c r="AU252" i="36"/>
  <c r="AH252" i="36"/>
  <c r="AP251" i="36"/>
  <c r="AX251" i="36"/>
  <c r="AR257" i="36"/>
  <c r="AJ258" i="36"/>
  <c r="AZ257" i="36"/>
  <c r="BB251" i="36"/>
  <c r="AT251" i="36"/>
  <c r="AL252" i="36"/>
  <c r="AY252" i="36"/>
  <c r="AQ252" i="36"/>
  <c r="AI253" i="36"/>
  <c r="AN251" i="36"/>
  <c r="AV251" i="36"/>
  <c r="AF252" i="36"/>
  <c r="AN252" i="35"/>
  <c r="AV252" i="35"/>
  <c r="AF253" i="35"/>
  <c r="AZ252" i="35"/>
  <c r="AJ253" i="35"/>
  <c r="AR252" i="35"/>
  <c r="AP252" i="35"/>
  <c r="AX252" i="35"/>
  <c r="AH253" i="35"/>
  <c r="AI272" i="35"/>
  <c r="AQ271" i="35"/>
  <c r="AY271" i="35"/>
  <c r="BC253" i="35"/>
  <c r="AM254" i="35"/>
  <c r="AU253" i="35"/>
  <c r="BB252" i="35"/>
  <c r="AL253" i="35"/>
  <c r="AT252" i="35"/>
  <c r="AW252" i="35"/>
  <c r="AO252" i="35"/>
  <c r="AG253" i="35"/>
  <c r="AK253" i="35"/>
  <c r="BA252" i="35"/>
  <c r="AS252" i="35"/>
  <c r="AK254" i="34"/>
  <c r="BA253" i="34"/>
  <c r="AS253" i="34"/>
  <c r="AM255" i="34"/>
  <c r="AU254" i="34"/>
  <c r="BC254" i="34"/>
  <c r="AN253" i="34"/>
  <c r="AV253" i="34"/>
  <c r="AF254" i="34"/>
  <c r="AW268" i="34"/>
  <c r="AO268" i="34"/>
  <c r="AG269" i="34"/>
  <c r="AY253" i="34"/>
  <c r="AI254" i="34"/>
  <c r="AQ253" i="34"/>
  <c r="BB253" i="34"/>
  <c r="AL254" i="34"/>
  <c r="AT253" i="34"/>
  <c r="AP285" i="34"/>
  <c r="AH286" i="34"/>
  <c r="AX285" i="34"/>
  <c r="AZ253" i="34"/>
  <c r="AJ254" i="34"/>
  <c r="AR253" i="34"/>
  <c r="AW251" i="33"/>
  <c r="AG252" i="33"/>
  <c r="AO251" i="33"/>
  <c r="BB252" i="33"/>
  <c r="AT252" i="33"/>
  <c r="AL253" i="33"/>
  <c r="AX251" i="33"/>
  <c r="AH252" i="33"/>
  <c r="AP251" i="33"/>
  <c r="AZ251" i="33"/>
  <c r="AJ252" i="33"/>
  <c r="AR251" i="33"/>
  <c r="AK252" i="33"/>
  <c r="AS251" i="33"/>
  <c r="BA251" i="33"/>
  <c r="AM252" i="33"/>
  <c r="AU251" i="33"/>
  <c r="BC251" i="33"/>
  <c r="AF253" i="33"/>
  <c r="AN252" i="33"/>
  <c r="AV252" i="33"/>
  <c r="AY251" i="33"/>
  <c r="AI252" i="33"/>
  <c r="AQ251" i="33"/>
  <c r="AY253" i="32"/>
  <c r="AQ253" i="32"/>
  <c r="AI254" i="32"/>
  <c r="AL252" i="32"/>
  <c r="BB251" i="32"/>
  <c r="AT251" i="32"/>
  <c r="AZ252" i="32"/>
  <c r="AR252" i="32"/>
  <c r="AJ253" i="32"/>
  <c r="AW251" i="32"/>
  <c r="AG252" i="32"/>
  <c r="AO251" i="32"/>
  <c r="AN251" i="32"/>
  <c r="AF252" i="32"/>
  <c r="AV251" i="32"/>
  <c r="AM253" i="32"/>
  <c r="BC252" i="32"/>
  <c r="AU252" i="32"/>
  <c r="AK253" i="32"/>
  <c r="AS252" i="32"/>
  <c r="BA252" i="32"/>
  <c r="AP251" i="32"/>
  <c r="AH252" i="32"/>
  <c r="AX251" i="32"/>
  <c r="AX252" i="31"/>
  <c r="AH253" i="31"/>
  <c r="AP252" i="31"/>
  <c r="AY252" i="31"/>
  <c r="AI253" i="31"/>
  <c r="AQ252" i="31"/>
  <c r="AJ253" i="31"/>
  <c r="AR252" i="31"/>
  <c r="AZ252" i="31"/>
  <c r="AS251" i="31"/>
  <c r="AK252" i="31"/>
  <c r="BA251" i="31"/>
  <c r="BB253" i="31"/>
  <c r="AT253" i="31"/>
  <c r="AL254" i="31"/>
  <c r="AF252" i="31"/>
  <c r="AN251" i="31"/>
  <c r="AV251" i="31"/>
  <c r="AG252" i="31"/>
  <c r="AO251" i="31"/>
  <c r="AW251" i="31"/>
  <c r="AM252" i="31"/>
  <c r="BC251" i="31"/>
  <c r="AU251" i="31"/>
  <c r="AK252" i="30"/>
  <c r="AS251" i="30"/>
  <c r="BA251" i="30"/>
  <c r="AM252" i="30"/>
  <c r="AU251" i="30"/>
  <c r="BC251" i="30"/>
  <c r="AT251" i="30"/>
  <c r="AL252" i="30"/>
  <c r="BB251" i="30"/>
  <c r="AX253" i="30"/>
  <c r="AH254" i="30"/>
  <c r="AP253" i="30"/>
  <c r="AW253" i="30"/>
  <c r="AG254" i="30"/>
  <c r="AO253" i="30"/>
  <c r="AV253" i="30"/>
  <c r="AN253" i="30"/>
  <c r="AF254" i="30"/>
  <c r="AY251" i="30"/>
  <c r="AI252" i="30"/>
  <c r="AQ251" i="30"/>
  <c r="AJ252" i="30"/>
  <c r="AZ251" i="30"/>
  <c r="AR251" i="30"/>
  <c r="AF252" i="29"/>
  <c r="AV251" i="29"/>
  <c r="AN251" i="29"/>
  <c r="AX252" i="29"/>
  <c r="AH253" i="29"/>
  <c r="AP252" i="29"/>
  <c r="AK253" i="29"/>
  <c r="BA252" i="29"/>
  <c r="AS252" i="29"/>
  <c r="AL252" i="29"/>
  <c r="AT251" i="29"/>
  <c r="BB251" i="29"/>
  <c r="AZ251" i="29"/>
  <c r="AJ252" i="29"/>
  <c r="AR251" i="29"/>
  <c r="AY251" i="29"/>
  <c r="AI252" i="29"/>
  <c r="AQ251" i="29"/>
  <c r="AW253" i="29"/>
  <c r="AG254" i="29"/>
  <c r="AO253" i="29"/>
  <c r="AM271" i="29"/>
  <c r="AU270" i="29"/>
  <c r="BC270" i="29"/>
  <c r="AZ254" i="28"/>
  <c r="AJ255" i="28"/>
  <c r="AR254" i="28"/>
  <c r="AG252" i="28"/>
  <c r="AO251" i="28"/>
  <c r="AW251" i="28"/>
  <c r="AU254" i="28"/>
  <c r="AM255" i="28"/>
  <c r="BC254" i="28"/>
  <c r="AP251" i="28"/>
  <c r="AH252" i="28"/>
  <c r="AX251" i="28"/>
  <c r="AF253" i="28"/>
  <c r="AV252" i="28"/>
  <c r="AN252" i="28"/>
  <c r="BB251" i="28"/>
  <c r="AL252" i="28"/>
  <c r="AT251" i="28"/>
  <c r="AS251" i="28"/>
  <c r="BA251" i="28"/>
  <c r="AK252" i="28"/>
  <c r="AI254" i="28"/>
  <c r="AQ253" i="28"/>
  <c r="AY253" i="28"/>
  <c r="AV135" i="16"/>
  <c r="AF136" i="16"/>
  <c r="AN135" i="16"/>
  <c r="AO135" i="16"/>
  <c r="AW135" i="16"/>
  <c r="AG136" i="16"/>
  <c r="AP135" i="16"/>
  <c r="AX135" i="16"/>
  <c r="AH136" i="16"/>
  <c r="BA135" i="16"/>
  <c r="AS135" i="16"/>
  <c r="AK136" i="16"/>
  <c r="AT135" i="16"/>
  <c r="AL136" i="16"/>
  <c r="BB135" i="16"/>
  <c r="BC135" i="16"/>
  <c r="AU135" i="16"/>
  <c r="AM136" i="16"/>
  <c r="AQ136" i="16"/>
  <c r="AI137" i="16"/>
  <c r="AY136" i="16"/>
  <c r="AJ137" i="16"/>
  <c r="AR136" i="16"/>
  <c r="AZ136" i="16"/>
  <c r="T121" i="15"/>
  <c r="AB121" i="15" s="1"/>
  <c r="X121" i="15"/>
  <c r="AF121" i="15" s="1"/>
  <c r="V121" i="15"/>
  <c r="AD121" i="15" s="1"/>
  <c r="S120" i="15"/>
  <c r="AA120" i="15" s="1"/>
  <c r="U120" i="15"/>
  <c r="AC120" i="15" s="1"/>
  <c r="Y121" i="15"/>
  <c r="AG121" i="15" s="1"/>
  <c r="W121" i="15"/>
  <c r="AE121" i="15" s="1"/>
  <c r="R121" i="15"/>
  <c r="Z121" i="15" s="1"/>
  <c r="R151" i="37" l="1"/>
  <c r="Z150" i="37"/>
  <c r="AD153" i="37"/>
  <c r="V154" i="37"/>
  <c r="X153" i="37"/>
  <c r="AF152" i="37"/>
  <c r="Y152" i="37"/>
  <c r="AG151" i="37"/>
  <c r="W152" i="37"/>
  <c r="AE151" i="37"/>
  <c r="AA152" i="37"/>
  <c r="S153" i="37"/>
  <c r="AC152" i="37"/>
  <c r="U153" i="37"/>
  <c r="AB151" i="37"/>
  <c r="T152" i="37"/>
  <c r="AL253" i="36"/>
  <c r="BB252" i="36"/>
  <c r="AT252" i="36"/>
  <c r="AY253" i="36"/>
  <c r="AI254" i="36"/>
  <c r="AQ253" i="36"/>
  <c r="AV252" i="36"/>
  <c r="AF253" i="36"/>
  <c r="AN252" i="36"/>
  <c r="AH253" i="36"/>
  <c r="AP252" i="36"/>
  <c r="AX252" i="36"/>
  <c r="AM254" i="36"/>
  <c r="AU253" i="36"/>
  <c r="BC253" i="36"/>
  <c r="AZ258" i="36"/>
  <c r="AR258" i="36"/>
  <c r="AJ259" i="36"/>
  <c r="AW252" i="36"/>
  <c r="AG253" i="36"/>
  <c r="AO252" i="36"/>
  <c r="AK253" i="36"/>
  <c r="BA252" i="36"/>
  <c r="AS252" i="36"/>
  <c r="AP253" i="35"/>
  <c r="AX253" i="35"/>
  <c r="AH254" i="35"/>
  <c r="AK254" i="35"/>
  <c r="BA253" i="35"/>
  <c r="AS253" i="35"/>
  <c r="AW253" i="35"/>
  <c r="AG254" i="35"/>
  <c r="AO253" i="35"/>
  <c r="BB253" i="35"/>
  <c r="AL254" i="35"/>
  <c r="AT253" i="35"/>
  <c r="AI273" i="35"/>
  <c r="AQ272" i="35"/>
  <c r="AY272" i="35"/>
  <c r="AR253" i="35"/>
  <c r="AZ253" i="35"/>
  <c r="AJ254" i="35"/>
  <c r="AF254" i="35"/>
  <c r="AN253" i="35"/>
  <c r="AV253" i="35"/>
  <c r="BC254" i="35"/>
  <c r="AU254" i="35"/>
  <c r="AM255" i="35"/>
  <c r="AJ255" i="34"/>
  <c r="AR254" i="34"/>
  <c r="AZ254" i="34"/>
  <c r="AW269" i="34"/>
  <c r="AG270" i="34"/>
  <c r="AO269" i="34"/>
  <c r="AX286" i="34"/>
  <c r="AH287" i="34"/>
  <c r="AP286" i="34"/>
  <c r="AY254" i="34"/>
  <c r="AQ254" i="34"/>
  <c r="AI255" i="34"/>
  <c r="AF255" i="34"/>
  <c r="AV254" i="34"/>
  <c r="AN254" i="34"/>
  <c r="AL255" i="34"/>
  <c r="AT254" i="34"/>
  <c r="BB254" i="34"/>
  <c r="AM256" i="34"/>
  <c r="AU255" i="34"/>
  <c r="BC255" i="34"/>
  <c r="AK255" i="34"/>
  <c r="AS254" i="34"/>
  <c r="BA254" i="34"/>
  <c r="AR252" i="33"/>
  <c r="AJ253" i="33"/>
  <c r="AZ252" i="33"/>
  <c r="AH253" i="33"/>
  <c r="AP252" i="33"/>
  <c r="AX252" i="33"/>
  <c r="AV253" i="33"/>
  <c r="AF254" i="33"/>
  <c r="AN253" i="33"/>
  <c r="AT253" i="33"/>
  <c r="AL254" i="33"/>
  <c r="BB253" i="33"/>
  <c r="AK253" i="33"/>
  <c r="BA252" i="33"/>
  <c r="AS252" i="33"/>
  <c r="AY252" i="33"/>
  <c r="AI253" i="33"/>
  <c r="AQ252" i="33"/>
  <c r="AM253" i="33"/>
  <c r="AU252" i="33"/>
  <c r="BC252" i="33"/>
  <c r="AW252" i="33"/>
  <c r="AG253" i="33"/>
  <c r="AO252" i="33"/>
  <c r="AW252" i="32"/>
  <c r="AG253" i="32"/>
  <c r="AO252" i="32"/>
  <c r="AK254" i="32"/>
  <c r="AS253" i="32"/>
  <c r="BA253" i="32"/>
  <c r="AX252" i="32"/>
  <c r="AH253" i="32"/>
  <c r="AP252" i="32"/>
  <c r="AR253" i="32"/>
  <c r="AJ254" i="32"/>
  <c r="AZ253" i="32"/>
  <c r="AM254" i="32"/>
  <c r="BC253" i="32"/>
  <c r="AU253" i="32"/>
  <c r="BB252" i="32"/>
  <c r="AL253" i="32"/>
  <c r="AT252" i="32"/>
  <c r="AY254" i="32"/>
  <c r="AQ254" i="32"/>
  <c r="AI255" i="32"/>
  <c r="AF253" i="32"/>
  <c r="AV252" i="32"/>
  <c r="AN252" i="32"/>
  <c r="AS252" i="31"/>
  <c r="AK253" i="31"/>
  <c r="BA252" i="31"/>
  <c r="AZ253" i="31"/>
  <c r="AJ254" i="31"/>
  <c r="AR253" i="31"/>
  <c r="AM253" i="31"/>
  <c r="AU252" i="31"/>
  <c r="BC252" i="31"/>
  <c r="AX253" i="31"/>
  <c r="AP253" i="31"/>
  <c r="AH254" i="31"/>
  <c r="AG253" i="31"/>
  <c r="AW252" i="31"/>
  <c r="AO252" i="31"/>
  <c r="AY253" i="31"/>
  <c r="AI254" i="31"/>
  <c r="AQ253" i="31"/>
  <c r="AF253" i="31"/>
  <c r="AV252" i="31"/>
  <c r="AN252" i="31"/>
  <c r="AT254" i="31"/>
  <c r="BB254" i="31"/>
  <c r="AL255" i="31"/>
  <c r="AJ253" i="30"/>
  <c r="AZ252" i="30"/>
  <c r="AR252" i="30"/>
  <c r="AL253" i="30"/>
  <c r="BB252" i="30"/>
  <c r="AT252" i="30"/>
  <c r="AM253" i="30"/>
  <c r="BC252" i="30"/>
  <c r="AU252" i="30"/>
  <c r="AY252" i="30"/>
  <c r="AI253" i="30"/>
  <c r="AQ252" i="30"/>
  <c r="AF255" i="30"/>
  <c r="AN254" i="30"/>
  <c r="AV254" i="30"/>
  <c r="AW254" i="30"/>
  <c r="AG255" i="30"/>
  <c r="AO254" i="30"/>
  <c r="AH255" i="30"/>
  <c r="AP254" i="30"/>
  <c r="AX254" i="30"/>
  <c r="AK253" i="30"/>
  <c r="AS252" i="30"/>
  <c r="BA252" i="30"/>
  <c r="AM272" i="29"/>
  <c r="AU271" i="29"/>
  <c r="BC271" i="29"/>
  <c r="BB252" i="29"/>
  <c r="AL253" i="29"/>
  <c r="AT252" i="29"/>
  <c r="AW254" i="29"/>
  <c r="AG255" i="29"/>
  <c r="AO254" i="29"/>
  <c r="AK254" i="29"/>
  <c r="AS253" i="29"/>
  <c r="BA253" i="29"/>
  <c r="AY252" i="29"/>
  <c r="AQ252" i="29"/>
  <c r="AI253" i="29"/>
  <c r="AH254" i="29"/>
  <c r="AP253" i="29"/>
  <c r="AX253" i="29"/>
  <c r="AJ253" i="29"/>
  <c r="AR252" i="29"/>
  <c r="AZ252" i="29"/>
  <c r="AN252" i="29"/>
  <c r="AV252" i="29"/>
  <c r="AF253" i="29"/>
  <c r="AI255" i="28"/>
  <c r="AY254" i="28"/>
  <c r="AQ254" i="28"/>
  <c r="AH253" i="28"/>
  <c r="AX252" i="28"/>
  <c r="AP252" i="28"/>
  <c r="AK253" i="28"/>
  <c r="AS252" i="28"/>
  <c r="BA252" i="28"/>
  <c r="AU255" i="28"/>
  <c r="AM256" i="28"/>
  <c r="BC255" i="28"/>
  <c r="AT252" i="28"/>
  <c r="BB252" i="28"/>
  <c r="AL253" i="28"/>
  <c r="AG253" i="28"/>
  <c r="AW252" i="28"/>
  <c r="AO252" i="28"/>
  <c r="AZ255" i="28"/>
  <c r="AJ256" i="28"/>
  <c r="AR255" i="28"/>
  <c r="AV253" i="28"/>
  <c r="AF254" i="28"/>
  <c r="AN253" i="28"/>
  <c r="AH137" i="16"/>
  <c r="AX136" i="16"/>
  <c r="AP136" i="16"/>
  <c r="AM137" i="16"/>
  <c r="BC136" i="16"/>
  <c r="AU136" i="16"/>
  <c r="BA136" i="16"/>
  <c r="AS136" i="16"/>
  <c r="AK137" i="16"/>
  <c r="AI138" i="16"/>
  <c r="AQ137" i="16"/>
  <c r="AY137" i="16"/>
  <c r="AO136" i="16"/>
  <c r="AG137" i="16"/>
  <c r="AW136" i="16"/>
  <c r="AZ137" i="16"/>
  <c r="AR137" i="16"/>
  <c r="AJ138" i="16"/>
  <c r="BB136" i="16"/>
  <c r="AL137" i="16"/>
  <c r="AT136" i="16"/>
  <c r="AV136" i="16"/>
  <c r="AF137" i="16"/>
  <c r="AN136" i="16"/>
  <c r="U121" i="15"/>
  <c r="AC121" i="15" s="1"/>
  <c r="V122" i="15"/>
  <c r="AD122" i="15" s="1"/>
  <c r="R122" i="15"/>
  <c r="Z122" i="15" s="1"/>
  <c r="S121" i="15"/>
  <c r="AA121" i="15" s="1"/>
  <c r="W122" i="15"/>
  <c r="AE122" i="15" s="1"/>
  <c r="Y122" i="15"/>
  <c r="AG122" i="15" s="1"/>
  <c r="X122" i="15"/>
  <c r="AF122" i="15" s="1"/>
  <c r="T122" i="15"/>
  <c r="AB122" i="15" s="1"/>
  <c r="AE152" i="37" l="1"/>
  <c r="W153" i="37"/>
  <c r="AF153" i="37"/>
  <c r="X154" i="37"/>
  <c r="Y153" i="37"/>
  <c r="AG152" i="37"/>
  <c r="T153" i="37"/>
  <c r="AB152" i="37"/>
  <c r="AD154" i="37"/>
  <c r="V155" i="37"/>
  <c r="S154" i="37"/>
  <c r="AA153" i="37"/>
  <c r="U154" i="37"/>
  <c r="AC153" i="37"/>
  <c r="Z151" i="37"/>
  <c r="R152" i="37"/>
  <c r="AV253" i="36"/>
  <c r="AN253" i="36"/>
  <c r="AF254" i="36"/>
  <c r="AR259" i="36"/>
  <c r="AJ260" i="36"/>
  <c r="AZ259" i="36"/>
  <c r="AY254" i="36"/>
  <c r="AI255" i="36"/>
  <c r="AQ254" i="36"/>
  <c r="AW253" i="36"/>
  <c r="AO253" i="36"/>
  <c r="AG254" i="36"/>
  <c r="AH254" i="36"/>
  <c r="AP253" i="36"/>
  <c r="AX253" i="36"/>
  <c r="AK254" i="36"/>
  <c r="BA253" i="36"/>
  <c r="AS253" i="36"/>
  <c r="AM255" i="36"/>
  <c r="BC254" i="36"/>
  <c r="AU254" i="36"/>
  <c r="AL254" i="36"/>
  <c r="BB253" i="36"/>
  <c r="AT253" i="36"/>
  <c r="BC255" i="35"/>
  <c r="AM256" i="35"/>
  <c r="AU255" i="35"/>
  <c r="AW254" i="35"/>
  <c r="AG255" i="35"/>
  <c r="AO254" i="35"/>
  <c r="AF255" i="35"/>
  <c r="AN254" i="35"/>
  <c r="AV254" i="35"/>
  <c r="AK255" i="35"/>
  <c r="AS254" i="35"/>
  <c r="BA254" i="35"/>
  <c r="AH255" i="35"/>
  <c r="AP254" i="35"/>
  <c r="AX254" i="35"/>
  <c r="AT254" i="35"/>
  <c r="BB254" i="35"/>
  <c r="AL255" i="35"/>
  <c r="AR254" i="35"/>
  <c r="AZ254" i="35"/>
  <c r="AJ255" i="35"/>
  <c r="AI274" i="35"/>
  <c r="AQ273" i="35"/>
  <c r="AY273" i="35"/>
  <c r="AY255" i="34"/>
  <c r="AI256" i="34"/>
  <c r="AQ255" i="34"/>
  <c r="AK256" i="34"/>
  <c r="BA255" i="34"/>
  <c r="AS255" i="34"/>
  <c r="AH288" i="34"/>
  <c r="AP287" i="34"/>
  <c r="AX287" i="34"/>
  <c r="AW270" i="34"/>
  <c r="AO270" i="34"/>
  <c r="AG271" i="34"/>
  <c r="AM257" i="34"/>
  <c r="AU256" i="34"/>
  <c r="BC256" i="34"/>
  <c r="AL256" i="34"/>
  <c r="BB255" i="34"/>
  <c r="AT255" i="34"/>
  <c r="AV255" i="34"/>
  <c r="AF256" i="34"/>
  <c r="AN255" i="34"/>
  <c r="AZ255" i="34"/>
  <c r="AJ256" i="34"/>
  <c r="AR255" i="34"/>
  <c r="AY253" i="33"/>
  <c r="AI254" i="33"/>
  <c r="AQ253" i="33"/>
  <c r="AW253" i="33"/>
  <c r="AO253" i="33"/>
  <c r="AG254" i="33"/>
  <c r="AN254" i="33"/>
  <c r="AF255" i="33"/>
  <c r="AV254" i="33"/>
  <c r="AM254" i="33"/>
  <c r="AU253" i="33"/>
  <c r="BC253" i="33"/>
  <c r="AK254" i="33"/>
  <c r="AS253" i="33"/>
  <c r="BA253" i="33"/>
  <c r="AL255" i="33"/>
  <c r="BB254" i="33"/>
  <c r="AT254" i="33"/>
  <c r="AX253" i="33"/>
  <c r="AP253" i="33"/>
  <c r="AH254" i="33"/>
  <c r="AZ253" i="33"/>
  <c r="AR253" i="33"/>
  <c r="AJ254" i="33"/>
  <c r="AV253" i="32"/>
  <c r="AF254" i="32"/>
  <c r="AN253" i="32"/>
  <c r="AR254" i="32"/>
  <c r="AJ255" i="32"/>
  <c r="AZ254" i="32"/>
  <c r="AT253" i="32"/>
  <c r="AL254" i="32"/>
  <c r="BB253" i="32"/>
  <c r="AW253" i="32"/>
  <c r="AG254" i="32"/>
  <c r="AO253" i="32"/>
  <c r="AY255" i="32"/>
  <c r="AQ255" i="32"/>
  <c r="AI256" i="32"/>
  <c r="AX253" i="32"/>
  <c r="AP253" i="32"/>
  <c r="AH254" i="32"/>
  <c r="AK255" i="32"/>
  <c r="AS254" i="32"/>
  <c r="BA254" i="32"/>
  <c r="AM255" i="32"/>
  <c r="BC254" i="32"/>
  <c r="AU254" i="32"/>
  <c r="AP254" i="31"/>
  <c r="AX254" i="31"/>
  <c r="AH255" i="31"/>
  <c r="AN253" i="31"/>
  <c r="AF254" i="31"/>
  <c r="AV253" i="31"/>
  <c r="AY254" i="31"/>
  <c r="AI255" i="31"/>
  <c r="AQ254" i="31"/>
  <c r="AS253" i="31"/>
  <c r="AK254" i="31"/>
  <c r="BA253" i="31"/>
  <c r="AT255" i="31"/>
  <c r="AL256" i="31"/>
  <c r="BB255" i="31"/>
  <c r="AM254" i="31"/>
  <c r="BC253" i="31"/>
  <c r="AU253" i="31"/>
  <c r="AJ255" i="31"/>
  <c r="AR254" i="31"/>
  <c r="AZ254" i="31"/>
  <c r="AG254" i="31"/>
  <c r="AO253" i="31"/>
  <c r="AW253" i="31"/>
  <c r="AK254" i="30"/>
  <c r="AS253" i="30"/>
  <c r="BA253" i="30"/>
  <c r="AM254" i="30"/>
  <c r="AU253" i="30"/>
  <c r="BC253" i="30"/>
  <c r="AY253" i="30"/>
  <c r="AI254" i="30"/>
  <c r="AQ253" i="30"/>
  <c r="AW255" i="30"/>
  <c r="AG256" i="30"/>
  <c r="AO255" i="30"/>
  <c r="AX255" i="30"/>
  <c r="AP255" i="30"/>
  <c r="AH256" i="30"/>
  <c r="AL254" i="30"/>
  <c r="BB253" i="30"/>
  <c r="AT253" i="30"/>
  <c r="AN255" i="30"/>
  <c r="AF256" i="30"/>
  <c r="AV255" i="30"/>
  <c r="AJ254" i="30"/>
  <c r="AR253" i="30"/>
  <c r="AZ253" i="30"/>
  <c r="AN253" i="29"/>
  <c r="AV253" i="29"/>
  <c r="AF254" i="29"/>
  <c r="AK255" i="29"/>
  <c r="AS254" i="29"/>
  <c r="BA254" i="29"/>
  <c r="AW255" i="29"/>
  <c r="AG256" i="29"/>
  <c r="AO255" i="29"/>
  <c r="AZ253" i="29"/>
  <c r="AJ254" i="29"/>
  <c r="AR253" i="29"/>
  <c r="BB253" i="29"/>
  <c r="AL254" i="29"/>
  <c r="AT253" i="29"/>
  <c r="AX254" i="29"/>
  <c r="AH255" i="29"/>
  <c r="AP254" i="29"/>
  <c r="AY253" i="29"/>
  <c r="AI254" i="29"/>
  <c r="AQ253" i="29"/>
  <c r="AM273" i="29"/>
  <c r="AU272" i="29"/>
  <c r="BC272" i="29"/>
  <c r="AU256" i="28"/>
  <c r="BC256" i="28"/>
  <c r="AM257" i="28"/>
  <c r="AK254" i="28"/>
  <c r="AS253" i="28"/>
  <c r="BA253" i="28"/>
  <c r="AX253" i="28"/>
  <c r="AH254" i="28"/>
  <c r="AP253" i="28"/>
  <c r="AI256" i="28"/>
  <c r="AY255" i="28"/>
  <c r="AQ255" i="28"/>
  <c r="AV254" i="28"/>
  <c r="AN254" i="28"/>
  <c r="AF255" i="28"/>
  <c r="AZ256" i="28"/>
  <c r="AR256" i="28"/>
  <c r="AJ257" i="28"/>
  <c r="AW253" i="28"/>
  <c r="AO253" i="28"/>
  <c r="AG254" i="28"/>
  <c r="AL254" i="28"/>
  <c r="AT253" i="28"/>
  <c r="BB253" i="28"/>
  <c r="BC137" i="16"/>
  <c r="AU137" i="16"/>
  <c r="AM138" i="16"/>
  <c r="AN137" i="16"/>
  <c r="AV137" i="16"/>
  <c r="AF138" i="16"/>
  <c r="AI139" i="16"/>
  <c r="AQ138" i="16"/>
  <c r="AY138" i="16"/>
  <c r="BA137" i="16"/>
  <c r="AS137" i="16"/>
  <c r="AK138" i="16"/>
  <c r="BB137" i="16"/>
  <c r="AL138" i="16"/>
  <c r="AT137" i="16"/>
  <c r="AR138" i="16"/>
  <c r="AZ138" i="16"/>
  <c r="AJ139" i="16"/>
  <c r="AW137" i="16"/>
  <c r="AO137" i="16"/>
  <c r="AG138" i="16"/>
  <c r="AP137" i="16"/>
  <c r="AH138" i="16"/>
  <c r="AX137" i="16"/>
  <c r="U122" i="15"/>
  <c r="AC122" i="15" s="1"/>
  <c r="X123" i="15"/>
  <c r="AF123" i="15" s="1"/>
  <c r="W123" i="15"/>
  <c r="AE123" i="15" s="1"/>
  <c r="T123" i="15"/>
  <c r="AB123" i="15" s="1"/>
  <c r="S122" i="15"/>
  <c r="AA122" i="15" s="1"/>
  <c r="R123" i="15"/>
  <c r="Z123" i="15" s="1"/>
  <c r="Y123" i="15"/>
  <c r="AG123" i="15" s="1"/>
  <c r="V123" i="15"/>
  <c r="AD123" i="15" s="1"/>
  <c r="S155" i="37" l="1"/>
  <c r="AA154" i="37"/>
  <c r="V156" i="37"/>
  <c r="AD155" i="37"/>
  <c r="Y154" i="37"/>
  <c r="AG153" i="37"/>
  <c r="Z152" i="37"/>
  <c r="R153" i="37"/>
  <c r="X155" i="37"/>
  <c r="AF154" i="37"/>
  <c r="AB153" i="37"/>
  <c r="T154" i="37"/>
  <c r="AE153" i="37"/>
  <c r="W154" i="37"/>
  <c r="AC154" i="37"/>
  <c r="U155" i="37"/>
  <c r="AH255" i="36"/>
  <c r="AX254" i="36"/>
  <c r="AP254" i="36"/>
  <c r="AW254" i="36"/>
  <c r="AG255" i="36"/>
  <c r="AO254" i="36"/>
  <c r="BB254" i="36"/>
  <c r="AT254" i="36"/>
  <c r="AL255" i="36"/>
  <c r="AY255" i="36"/>
  <c r="AI256" i="36"/>
  <c r="AQ255" i="36"/>
  <c r="AM256" i="36"/>
  <c r="AU255" i="36"/>
  <c r="BC255" i="36"/>
  <c r="AZ260" i="36"/>
  <c r="AR260" i="36"/>
  <c r="AJ261" i="36"/>
  <c r="AK255" i="36"/>
  <c r="BA254" i="36"/>
  <c r="AS254" i="36"/>
  <c r="AN254" i="36"/>
  <c r="AF255" i="36"/>
  <c r="AV254" i="36"/>
  <c r="AJ256" i="35"/>
  <c r="AR255" i="35"/>
  <c r="AZ255" i="35"/>
  <c r="AI275" i="35"/>
  <c r="AQ274" i="35"/>
  <c r="AY274" i="35"/>
  <c r="AK256" i="35"/>
  <c r="AS255" i="35"/>
  <c r="BA255" i="35"/>
  <c r="AL256" i="35"/>
  <c r="AT255" i="35"/>
  <c r="BB255" i="35"/>
  <c r="AV255" i="35"/>
  <c r="AF256" i="35"/>
  <c r="AN255" i="35"/>
  <c r="AW255" i="35"/>
  <c r="AG256" i="35"/>
  <c r="AO255" i="35"/>
  <c r="BC256" i="35"/>
  <c r="AM257" i="35"/>
  <c r="AU256" i="35"/>
  <c r="AH256" i="35"/>
  <c r="AP255" i="35"/>
  <c r="AX255" i="35"/>
  <c r="AJ257" i="34"/>
  <c r="AR256" i="34"/>
  <c r="AZ256" i="34"/>
  <c r="AP288" i="34"/>
  <c r="AX288" i="34"/>
  <c r="BB256" i="34"/>
  <c r="AL257" i="34"/>
  <c r="AT256" i="34"/>
  <c r="AY256" i="34"/>
  <c r="AI257" i="34"/>
  <c r="AQ256" i="34"/>
  <c r="AW271" i="34"/>
  <c r="AO271" i="34"/>
  <c r="AG272" i="34"/>
  <c r="AF257" i="34"/>
  <c r="AV256" i="34"/>
  <c r="AN256" i="34"/>
  <c r="AK257" i="34"/>
  <c r="BA256" i="34"/>
  <c r="AS256" i="34"/>
  <c r="AM258" i="34"/>
  <c r="AU257" i="34"/>
  <c r="BC257" i="34"/>
  <c r="AP254" i="33"/>
  <c r="AH255" i="33"/>
  <c r="AX254" i="33"/>
  <c r="AN255" i="33"/>
  <c r="AF256" i="33"/>
  <c r="AV255" i="33"/>
  <c r="AW254" i="33"/>
  <c r="AO254" i="33"/>
  <c r="AG255" i="33"/>
  <c r="AY254" i="33"/>
  <c r="AI255" i="33"/>
  <c r="AQ254" i="33"/>
  <c r="AR254" i="33"/>
  <c r="AJ255" i="33"/>
  <c r="AZ254" i="33"/>
  <c r="AM255" i="33"/>
  <c r="AU254" i="33"/>
  <c r="BC254" i="33"/>
  <c r="BB255" i="33"/>
  <c r="AL256" i="33"/>
  <c r="AT255" i="33"/>
  <c r="AK255" i="33"/>
  <c r="AS254" i="33"/>
  <c r="BA254" i="33"/>
  <c r="AL255" i="32"/>
  <c r="BB254" i="32"/>
  <c r="AT254" i="32"/>
  <c r="AY256" i="32"/>
  <c r="AI257" i="32"/>
  <c r="AQ256" i="32"/>
  <c r="AM256" i="32"/>
  <c r="BC255" i="32"/>
  <c r="AU255" i="32"/>
  <c r="AK256" i="32"/>
  <c r="AS255" i="32"/>
  <c r="BA255" i="32"/>
  <c r="AP254" i="32"/>
  <c r="AH255" i="32"/>
  <c r="AX254" i="32"/>
  <c r="AN254" i="32"/>
  <c r="AF255" i="32"/>
  <c r="AV254" i="32"/>
  <c r="AW254" i="32"/>
  <c r="AG255" i="32"/>
  <c r="AO254" i="32"/>
  <c r="AZ255" i="32"/>
  <c r="AR255" i="32"/>
  <c r="AJ256" i="32"/>
  <c r="AS254" i="31"/>
  <c r="AK255" i="31"/>
  <c r="BA254" i="31"/>
  <c r="AJ256" i="31"/>
  <c r="AR255" i="31"/>
  <c r="AZ255" i="31"/>
  <c r="AG255" i="31"/>
  <c r="AO254" i="31"/>
  <c r="AW254" i="31"/>
  <c r="AY255" i="31"/>
  <c r="AI256" i="31"/>
  <c r="AQ255" i="31"/>
  <c r="AF255" i="31"/>
  <c r="AN254" i="31"/>
  <c r="AV254" i="31"/>
  <c r="AM255" i="31"/>
  <c r="BC254" i="31"/>
  <c r="AU254" i="31"/>
  <c r="AX255" i="31"/>
  <c r="AP255" i="31"/>
  <c r="AH256" i="31"/>
  <c r="BB256" i="31"/>
  <c r="AT256" i="31"/>
  <c r="AL257" i="31"/>
  <c r="AW256" i="30"/>
  <c r="AG257" i="30"/>
  <c r="AO256" i="30"/>
  <c r="AJ255" i="30"/>
  <c r="AZ254" i="30"/>
  <c r="AR254" i="30"/>
  <c r="AN256" i="30"/>
  <c r="AF257" i="30"/>
  <c r="AV256" i="30"/>
  <c r="AY254" i="30"/>
  <c r="AI255" i="30"/>
  <c r="AQ254" i="30"/>
  <c r="AL255" i="30"/>
  <c r="AT254" i="30"/>
  <c r="BB254" i="30"/>
  <c r="AM255" i="30"/>
  <c r="BC254" i="30"/>
  <c r="AU254" i="30"/>
  <c r="AH257" i="30"/>
  <c r="AP256" i="30"/>
  <c r="AX256" i="30"/>
  <c r="AK255" i="30"/>
  <c r="AS254" i="30"/>
  <c r="BA254" i="30"/>
  <c r="AZ254" i="29"/>
  <c r="AJ255" i="29"/>
  <c r="AR254" i="29"/>
  <c r="AM274" i="29"/>
  <c r="AU273" i="29"/>
  <c r="BC273" i="29"/>
  <c r="AY254" i="29"/>
  <c r="AI255" i="29"/>
  <c r="AQ254" i="29"/>
  <c r="AW256" i="29"/>
  <c r="AG257" i="29"/>
  <c r="AO256" i="29"/>
  <c r="AH256" i="29"/>
  <c r="AP255" i="29"/>
  <c r="AX255" i="29"/>
  <c r="AK256" i="29"/>
  <c r="AS255" i="29"/>
  <c r="BA255" i="29"/>
  <c r="AN254" i="29"/>
  <c r="AF255" i="29"/>
  <c r="AV254" i="29"/>
  <c r="AL255" i="29"/>
  <c r="AT254" i="29"/>
  <c r="BB254" i="29"/>
  <c r="AL255" i="28"/>
  <c r="AT254" i="28"/>
  <c r="BB254" i="28"/>
  <c r="AI257" i="28"/>
  <c r="AQ256" i="28"/>
  <c r="AY256" i="28"/>
  <c r="AW254" i="28"/>
  <c r="AO254" i="28"/>
  <c r="AG255" i="28"/>
  <c r="AX254" i="28"/>
  <c r="AH255" i="28"/>
  <c r="AP254" i="28"/>
  <c r="AR257" i="28"/>
  <c r="AZ257" i="28"/>
  <c r="AJ258" i="28"/>
  <c r="AK255" i="28"/>
  <c r="AS254" i="28"/>
  <c r="BA254" i="28"/>
  <c r="AN255" i="28"/>
  <c r="AV255" i="28"/>
  <c r="AF256" i="28"/>
  <c r="AU257" i="28"/>
  <c r="BC257" i="28"/>
  <c r="AM258" i="28"/>
  <c r="AI140" i="16"/>
  <c r="AQ139" i="16"/>
  <c r="AY139" i="16"/>
  <c r="AH139" i="16"/>
  <c r="AP138" i="16"/>
  <c r="AX138" i="16"/>
  <c r="BA138" i="16"/>
  <c r="AK139" i="16"/>
  <c r="AS138" i="16"/>
  <c r="AW138" i="16"/>
  <c r="AO138" i="16"/>
  <c r="AG139" i="16"/>
  <c r="AM139" i="16"/>
  <c r="AU138" i="16"/>
  <c r="BC138" i="16"/>
  <c r="AN138" i="16"/>
  <c r="AV138" i="16"/>
  <c r="AF139" i="16"/>
  <c r="AJ140" i="16"/>
  <c r="AR139" i="16"/>
  <c r="AZ139" i="16"/>
  <c r="AT138" i="16"/>
  <c r="BB138" i="16"/>
  <c r="AL139" i="16"/>
  <c r="V124" i="15"/>
  <c r="AD124" i="15" s="1"/>
  <c r="T124" i="15"/>
  <c r="AB124" i="15" s="1"/>
  <c r="Y124" i="15"/>
  <c r="AG124" i="15" s="1"/>
  <c r="W124" i="15"/>
  <c r="AE124" i="15" s="1"/>
  <c r="R124" i="15"/>
  <c r="Z124" i="15" s="1"/>
  <c r="X124" i="15"/>
  <c r="AF124" i="15" s="1"/>
  <c r="S123" i="15"/>
  <c r="AA123" i="15" s="1"/>
  <c r="U123" i="15"/>
  <c r="AC123" i="15" s="1"/>
  <c r="R154" i="37" l="1"/>
  <c r="Z153" i="37"/>
  <c r="X156" i="37"/>
  <c r="AF155" i="37"/>
  <c r="Y155" i="37"/>
  <c r="AG154" i="37"/>
  <c r="AD156" i="37"/>
  <c r="V157" i="37"/>
  <c r="AB154" i="37"/>
  <c r="T155" i="37"/>
  <c r="W155" i="37"/>
  <c r="AE154" i="37"/>
  <c r="AC155" i="37"/>
  <c r="U156" i="37"/>
  <c r="AA155" i="37"/>
  <c r="S156" i="37"/>
  <c r="AN255" i="36"/>
  <c r="AF256" i="36"/>
  <c r="AV255" i="36"/>
  <c r="AY256" i="36"/>
  <c r="AQ256" i="36"/>
  <c r="AI257" i="36"/>
  <c r="AT255" i="36"/>
  <c r="AL256" i="36"/>
  <c r="BB255" i="36"/>
  <c r="AK256" i="36"/>
  <c r="BA255" i="36"/>
  <c r="AS255" i="36"/>
  <c r="AR261" i="36"/>
  <c r="AZ261" i="36"/>
  <c r="AJ262" i="36"/>
  <c r="AW255" i="36"/>
  <c r="AG256" i="36"/>
  <c r="AO255" i="36"/>
  <c r="AM257" i="36"/>
  <c r="BC256" i="36"/>
  <c r="AU256" i="36"/>
  <c r="AH256" i="36"/>
  <c r="AX255" i="36"/>
  <c r="AP255" i="36"/>
  <c r="AX256" i="35"/>
  <c r="AH257" i="35"/>
  <c r="AP256" i="35"/>
  <c r="AK257" i="35"/>
  <c r="AS256" i="35"/>
  <c r="BA256" i="35"/>
  <c r="AI276" i="35"/>
  <c r="AQ275" i="35"/>
  <c r="AY275" i="35"/>
  <c r="BB256" i="35"/>
  <c r="AT256" i="35"/>
  <c r="AL257" i="35"/>
  <c r="BC257" i="35"/>
  <c r="AM258" i="35"/>
  <c r="AU257" i="35"/>
  <c r="AW256" i="35"/>
  <c r="AG257" i="35"/>
  <c r="AO256" i="35"/>
  <c r="AF257" i="35"/>
  <c r="AN256" i="35"/>
  <c r="AV256" i="35"/>
  <c r="AZ256" i="35"/>
  <c r="AJ257" i="35"/>
  <c r="AR256" i="35"/>
  <c r="AY257" i="34"/>
  <c r="AQ257" i="34"/>
  <c r="AI258" i="34"/>
  <c r="AM259" i="34"/>
  <c r="AU258" i="34"/>
  <c r="BC258" i="34"/>
  <c r="AW272" i="34"/>
  <c r="AG273" i="34"/>
  <c r="AO272" i="34"/>
  <c r="AL258" i="34"/>
  <c r="BB257" i="34"/>
  <c r="AT257" i="34"/>
  <c r="AK258" i="34"/>
  <c r="BA257" i="34"/>
  <c r="AS257" i="34"/>
  <c r="AX291" i="34"/>
  <c r="AX293" i="34"/>
  <c r="AX292" i="34"/>
  <c r="AX289" i="34"/>
  <c r="AX290" i="34"/>
  <c r="AP292" i="34"/>
  <c r="AP293" i="34"/>
  <c r="AP289" i="34"/>
  <c r="AP290" i="34"/>
  <c r="AP291" i="34"/>
  <c r="AF258" i="34"/>
  <c r="AN257" i="34"/>
  <c r="AV257" i="34"/>
  <c r="AZ257" i="34"/>
  <c r="AJ258" i="34"/>
  <c r="AR257" i="34"/>
  <c r="AY255" i="33"/>
  <c r="AI256" i="33"/>
  <c r="AQ255" i="33"/>
  <c r="AK256" i="33"/>
  <c r="BA255" i="33"/>
  <c r="AS255" i="33"/>
  <c r="AW255" i="33"/>
  <c r="AG256" i="33"/>
  <c r="AO255" i="33"/>
  <c r="AV256" i="33"/>
  <c r="AF257" i="33"/>
  <c r="AN256" i="33"/>
  <c r="AZ255" i="33"/>
  <c r="AR255" i="33"/>
  <c r="AJ256" i="33"/>
  <c r="AX255" i="33"/>
  <c r="AP255" i="33"/>
  <c r="AH256" i="33"/>
  <c r="AT256" i="33"/>
  <c r="AL257" i="33"/>
  <c r="BB256" i="33"/>
  <c r="AM256" i="33"/>
  <c r="AU255" i="33"/>
  <c r="BC255" i="33"/>
  <c r="AK257" i="32"/>
  <c r="AS256" i="32"/>
  <c r="BA256" i="32"/>
  <c r="AW255" i="32"/>
  <c r="AG256" i="32"/>
  <c r="AO255" i="32"/>
  <c r="AR256" i="32"/>
  <c r="AJ257" i="32"/>
  <c r="AZ256" i="32"/>
  <c r="AF256" i="32"/>
  <c r="AV255" i="32"/>
  <c r="AN255" i="32"/>
  <c r="AX255" i="32"/>
  <c r="AH256" i="32"/>
  <c r="AP255" i="32"/>
  <c r="AM257" i="32"/>
  <c r="BC256" i="32"/>
  <c r="AU256" i="32"/>
  <c r="AY257" i="32"/>
  <c r="AI258" i="32"/>
  <c r="AQ257" i="32"/>
  <c r="BB255" i="32"/>
  <c r="AL256" i="32"/>
  <c r="AT255" i="32"/>
  <c r="AG256" i="31"/>
  <c r="AW255" i="31"/>
  <c r="AO255" i="31"/>
  <c r="AT257" i="31"/>
  <c r="BB257" i="31"/>
  <c r="AL258" i="31"/>
  <c r="AY256" i="31"/>
  <c r="AQ256" i="31"/>
  <c r="AI257" i="31"/>
  <c r="AX256" i="31"/>
  <c r="AH257" i="31"/>
  <c r="AP256" i="31"/>
  <c r="AM256" i="31"/>
  <c r="AU255" i="31"/>
  <c r="BC255" i="31"/>
  <c r="AZ256" i="31"/>
  <c r="AJ257" i="31"/>
  <c r="AR256" i="31"/>
  <c r="AS255" i="31"/>
  <c r="AK256" i="31"/>
  <c r="BA255" i="31"/>
  <c r="AV255" i="31"/>
  <c r="AN255" i="31"/>
  <c r="AF256" i="31"/>
  <c r="AK256" i="30"/>
  <c r="AS255" i="30"/>
  <c r="BA255" i="30"/>
  <c r="AH258" i="30"/>
  <c r="AP257" i="30"/>
  <c r="AX257" i="30"/>
  <c r="AM256" i="30"/>
  <c r="AU255" i="30"/>
  <c r="BC255" i="30"/>
  <c r="AF258" i="30"/>
  <c r="AN257" i="30"/>
  <c r="AV257" i="30"/>
  <c r="AW257" i="30"/>
  <c r="AG258" i="30"/>
  <c r="AO257" i="30"/>
  <c r="AY255" i="30"/>
  <c r="AI256" i="30"/>
  <c r="AQ255" i="30"/>
  <c r="AZ255" i="30"/>
  <c r="AJ256" i="30"/>
  <c r="AR255" i="30"/>
  <c r="AT255" i="30"/>
  <c r="AL256" i="30"/>
  <c r="BB255" i="30"/>
  <c r="AW257" i="29"/>
  <c r="AG258" i="29"/>
  <c r="AO257" i="29"/>
  <c r="AF256" i="29"/>
  <c r="AN255" i="29"/>
  <c r="AV255" i="29"/>
  <c r="AZ255" i="29"/>
  <c r="AJ256" i="29"/>
  <c r="AR255" i="29"/>
  <c r="BB255" i="29"/>
  <c r="AT255" i="29"/>
  <c r="AL256" i="29"/>
  <c r="AY255" i="29"/>
  <c r="AI256" i="29"/>
  <c r="AQ255" i="29"/>
  <c r="AK257" i="29"/>
  <c r="AS256" i="29"/>
  <c r="BA256" i="29"/>
  <c r="AM275" i="29"/>
  <c r="AU274" i="29"/>
  <c r="BC274" i="29"/>
  <c r="AX256" i="29"/>
  <c r="AH257" i="29"/>
  <c r="AP256" i="29"/>
  <c r="AX255" i="28"/>
  <c r="AP255" i="28"/>
  <c r="AH256" i="28"/>
  <c r="AO255" i="28"/>
  <c r="AG256" i="28"/>
  <c r="AW255" i="28"/>
  <c r="AU258" i="28"/>
  <c r="AM259" i="28"/>
  <c r="BC258" i="28"/>
  <c r="AF257" i="28"/>
  <c r="AN256" i="28"/>
  <c r="AV256" i="28"/>
  <c r="BA255" i="28"/>
  <c r="AK256" i="28"/>
  <c r="AS255" i="28"/>
  <c r="AI258" i="28"/>
  <c r="AQ257" i="28"/>
  <c r="AY257" i="28"/>
  <c r="AJ259" i="28"/>
  <c r="AR258" i="28"/>
  <c r="AZ258" i="28"/>
  <c r="BB255" i="28"/>
  <c r="AL256" i="28"/>
  <c r="AT255" i="28"/>
  <c r="AG140" i="16"/>
  <c r="AO139" i="16"/>
  <c r="AW139" i="16"/>
  <c r="AP139" i="16"/>
  <c r="AH140" i="16"/>
  <c r="AX139" i="16"/>
  <c r="AT139" i="16"/>
  <c r="AL140" i="16"/>
  <c r="BB139" i="16"/>
  <c r="BA139" i="16"/>
  <c r="AS139" i="16"/>
  <c r="AK140" i="16"/>
  <c r="AN139" i="16"/>
  <c r="AF140" i="16"/>
  <c r="AV139" i="16"/>
  <c r="AR140" i="16"/>
  <c r="AJ141" i="16"/>
  <c r="AZ140" i="16"/>
  <c r="AU139" i="16"/>
  <c r="BC139" i="16"/>
  <c r="AM140" i="16"/>
  <c r="AI141" i="16"/>
  <c r="AQ140" i="16"/>
  <c r="AY140" i="16"/>
  <c r="U124" i="15"/>
  <c r="AC124" i="15" s="1"/>
  <c r="W125" i="15"/>
  <c r="AE125" i="15" s="1"/>
  <c r="S124" i="15"/>
  <c r="AA124" i="15" s="1"/>
  <c r="Y125" i="15"/>
  <c r="AG125" i="15" s="1"/>
  <c r="X125" i="15"/>
  <c r="AF125" i="15" s="1"/>
  <c r="T125" i="15"/>
  <c r="AB125" i="15" s="1"/>
  <c r="R125" i="15"/>
  <c r="Z125" i="15" s="1"/>
  <c r="V125" i="15"/>
  <c r="AD125" i="15" s="1"/>
  <c r="Y156" i="37" l="1"/>
  <c r="AG155" i="37"/>
  <c r="T156" i="37"/>
  <c r="AB155" i="37"/>
  <c r="AF156" i="37"/>
  <c r="X157" i="37"/>
  <c r="AE155" i="37"/>
  <c r="W156" i="37"/>
  <c r="AD157" i="37"/>
  <c r="V158" i="37"/>
  <c r="U157" i="37"/>
  <c r="AC156" i="37"/>
  <c r="S157" i="37"/>
  <c r="AA156" i="37"/>
  <c r="Z154" i="37"/>
  <c r="R155" i="37"/>
  <c r="AX256" i="36"/>
  <c r="AP256" i="36"/>
  <c r="AH257" i="36"/>
  <c r="AK257" i="36"/>
  <c r="BA256" i="36"/>
  <c r="AS256" i="36"/>
  <c r="BB256" i="36"/>
  <c r="AL257" i="36"/>
  <c r="AT256" i="36"/>
  <c r="AM258" i="36"/>
  <c r="AU257" i="36"/>
  <c r="BC257" i="36"/>
  <c r="AY257" i="36"/>
  <c r="AI258" i="36"/>
  <c r="AQ257" i="36"/>
  <c r="AW256" i="36"/>
  <c r="AO256" i="36"/>
  <c r="AG257" i="36"/>
  <c r="AJ263" i="36"/>
  <c r="AZ262" i="36"/>
  <c r="AR262" i="36"/>
  <c r="AF257" i="36"/>
  <c r="AV256" i="36"/>
  <c r="AN256" i="36"/>
  <c r="AJ258" i="35"/>
  <c r="AR257" i="35"/>
  <c r="AZ257" i="35"/>
  <c r="AL258" i="35"/>
  <c r="AT257" i="35"/>
  <c r="BB257" i="35"/>
  <c r="AI277" i="35"/>
  <c r="AQ276" i="35"/>
  <c r="AY276" i="35"/>
  <c r="AK258" i="35"/>
  <c r="AS257" i="35"/>
  <c r="BA257" i="35"/>
  <c r="AV257" i="35"/>
  <c r="AF258" i="35"/>
  <c r="AN257" i="35"/>
  <c r="AW257" i="35"/>
  <c r="AG258" i="35"/>
  <c r="AO257" i="35"/>
  <c r="BC258" i="35"/>
  <c r="AM259" i="35"/>
  <c r="AU258" i="35"/>
  <c r="AP257" i="35"/>
  <c r="AH258" i="35"/>
  <c r="AX257" i="35"/>
  <c r="AL259" i="34"/>
  <c r="AT258" i="34"/>
  <c r="BB258" i="34"/>
  <c r="AR258" i="34"/>
  <c r="AZ258" i="34"/>
  <c r="AJ259" i="34"/>
  <c r="AM260" i="34"/>
  <c r="BC259" i="34"/>
  <c r="AU259" i="34"/>
  <c r="AW273" i="34"/>
  <c r="AG274" i="34"/>
  <c r="AO273" i="34"/>
  <c r="AY258" i="34"/>
  <c r="AI259" i="34"/>
  <c r="AQ258" i="34"/>
  <c r="AN258" i="34"/>
  <c r="AV258" i="34"/>
  <c r="AF259" i="34"/>
  <c r="AK259" i="34"/>
  <c r="BA258" i="34"/>
  <c r="AS258" i="34"/>
  <c r="AM257" i="33"/>
  <c r="AU256" i="33"/>
  <c r="BC256" i="33"/>
  <c r="AW256" i="33"/>
  <c r="AO256" i="33"/>
  <c r="AG257" i="33"/>
  <c r="AK257" i="33"/>
  <c r="AS256" i="33"/>
  <c r="BA256" i="33"/>
  <c r="AN257" i="33"/>
  <c r="AF258" i="33"/>
  <c r="AV257" i="33"/>
  <c r="AL258" i="33"/>
  <c r="BB257" i="33"/>
  <c r="AT257" i="33"/>
  <c r="AZ256" i="33"/>
  <c r="AR256" i="33"/>
  <c r="AJ257" i="33"/>
  <c r="AX256" i="33"/>
  <c r="AP256" i="33"/>
  <c r="AH257" i="33"/>
  <c r="AY256" i="33"/>
  <c r="AI257" i="33"/>
  <c r="AQ256" i="33"/>
  <c r="AY258" i="32"/>
  <c r="AI259" i="32"/>
  <c r="AQ258" i="32"/>
  <c r="AT256" i="32"/>
  <c r="AL257" i="32"/>
  <c r="BB256" i="32"/>
  <c r="AV256" i="32"/>
  <c r="AF257" i="32"/>
  <c r="AN256" i="32"/>
  <c r="AR257" i="32"/>
  <c r="AJ258" i="32"/>
  <c r="AZ257" i="32"/>
  <c r="AW256" i="32"/>
  <c r="AG257" i="32"/>
  <c r="AO256" i="32"/>
  <c r="AM258" i="32"/>
  <c r="AU257" i="32"/>
  <c r="BC257" i="32"/>
  <c r="AX256" i="32"/>
  <c r="AP256" i="32"/>
  <c r="AH257" i="32"/>
  <c r="AK258" i="32"/>
  <c r="AS257" i="32"/>
  <c r="BA257" i="32"/>
  <c r="AM257" i="31"/>
  <c r="BC256" i="31"/>
  <c r="AU256" i="31"/>
  <c r="AY257" i="31"/>
  <c r="AI258" i="31"/>
  <c r="AQ257" i="31"/>
  <c r="AS256" i="31"/>
  <c r="BA256" i="31"/>
  <c r="AK257" i="31"/>
  <c r="AP257" i="31"/>
  <c r="AX257" i="31"/>
  <c r="AH258" i="31"/>
  <c r="AL259" i="31"/>
  <c r="AT258" i="31"/>
  <c r="BB258" i="31"/>
  <c r="AN256" i="31"/>
  <c r="AF257" i="31"/>
  <c r="AV256" i="31"/>
  <c r="AJ258" i="31"/>
  <c r="AR257" i="31"/>
  <c r="AZ257" i="31"/>
  <c r="AG257" i="31"/>
  <c r="AO256" i="31"/>
  <c r="AW256" i="31"/>
  <c r="AR256" i="30"/>
  <c r="AJ257" i="30"/>
  <c r="AZ256" i="30"/>
  <c r="AV258" i="30"/>
  <c r="AN258" i="30"/>
  <c r="AF259" i="30"/>
  <c r="AM257" i="30"/>
  <c r="AU256" i="30"/>
  <c r="BC256" i="30"/>
  <c r="AT256" i="30"/>
  <c r="AL257" i="30"/>
  <c r="BB256" i="30"/>
  <c r="AY256" i="30"/>
  <c r="AI257" i="30"/>
  <c r="AQ256" i="30"/>
  <c r="AX258" i="30"/>
  <c r="AP258" i="30"/>
  <c r="AH259" i="30"/>
  <c r="AW258" i="30"/>
  <c r="AG259" i="30"/>
  <c r="AO258" i="30"/>
  <c r="AK257" i="30"/>
  <c r="AS256" i="30"/>
  <c r="BA256" i="30"/>
  <c r="AL257" i="29"/>
  <c r="AT256" i="29"/>
  <c r="BB256" i="29"/>
  <c r="AH258" i="29"/>
  <c r="AP257" i="29"/>
  <c r="AX257" i="29"/>
  <c r="AV256" i="29"/>
  <c r="AF257" i="29"/>
  <c r="AN256" i="29"/>
  <c r="AY256" i="29"/>
  <c r="AI257" i="29"/>
  <c r="AQ256" i="29"/>
  <c r="AW258" i="29"/>
  <c r="AG259" i="29"/>
  <c r="AO258" i="29"/>
  <c r="AZ256" i="29"/>
  <c r="AJ257" i="29"/>
  <c r="AR256" i="29"/>
  <c r="AM276" i="29"/>
  <c r="AU275" i="29"/>
  <c r="BC275" i="29"/>
  <c r="AK258" i="29"/>
  <c r="AS257" i="29"/>
  <c r="BA257" i="29"/>
  <c r="BB256" i="28"/>
  <c r="AL257" i="28"/>
  <c r="AT256" i="28"/>
  <c r="AJ260" i="28"/>
  <c r="AZ259" i="28"/>
  <c r="AR259" i="28"/>
  <c r="AU259" i="28"/>
  <c r="AM260" i="28"/>
  <c r="BC259" i="28"/>
  <c r="AO256" i="28"/>
  <c r="AG257" i="28"/>
  <c r="AW256" i="28"/>
  <c r="AF258" i="28"/>
  <c r="AV257" i="28"/>
  <c r="AN257" i="28"/>
  <c r="AI259" i="28"/>
  <c r="AQ258" i="28"/>
  <c r="AY258" i="28"/>
  <c r="AP256" i="28"/>
  <c r="AX256" i="28"/>
  <c r="AH257" i="28"/>
  <c r="BA256" i="28"/>
  <c r="AS256" i="28"/>
  <c r="AK257" i="28"/>
  <c r="BC140" i="16"/>
  <c r="AU140" i="16"/>
  <c r="AM141" i="16"/>
  <c r="AS140" i="16"/>
  <c r="BA140" i="16"/>
  <c r="AK141" i="16"/>
  <c r="AT140" i="16"/>
  <c r="BB140" i="16"/>
  <c r="AL141" i="16"/>
  <c r="AP140" i="16"/>
  <c r="AH141" i="16"/>
  <c r="AX140" i="16"/>
  <c r="AN140" i="16"/>
  <c r="AF141" i="16"/>
  <c r="AV140" i="16"/>
  <c r="AY141" i="16"/>
  <c r="AI142" i="16"/>
  <c r="AQ141" i="16"/>
  <c r="AR141" i="16"/>
  <c r="AJ142" i="16"/>
  <c r="AZ141" i="16"/>
  <c r="AW140" i="16"/>
  <c r="AG141" i="16"/>
  <c r="AO140" i="16"/>
  <c r="U125" i="15"/>
  <c r="AC125" i="15" s="1"/>
  <c r="X126" i="15"/>
  <c r="AF126" i="15" s="1"/>
  <c r="V126" i="15"/>
  <c r="AD126" i="15" s="1"/>
  <c r="Y126" i="15"/>
  <c r="AG126" i="15" s="1"/>
  <c r="R126" i="15"/>
  <c r="Z126" i="15" s="1"/>
  <c r="S125" i="15"/>
  <c r="AA125" i="15" s="1"/>
  <c r="T126" i="15"/>
  <c r="AB126" i="15" s="1"/>
  <c r="W126" i="15"/>
  <c r="AE126" i="15" s="1"/>
  <c r="X158" i="37" l="1"/>
  <c r="AF157" i="37"/>
  <c r="V159" i="37"/>
  <c r="AD158" i="37"/>
  <c r="AE156" i="37"/>
  <c r="W157" i="37"/>
  <c r="Z155" i="37"/>
  <c r="R156" i="37"/>
  <c r="AB156" i="37"/>
  <c r="T157" i="37"/>
  <c r="AC157" i="37"/>
  <c r="U158" i="37"/>
  <c r="S158" i="37"/>
  <c r="AA157" i="37"/>
  <c r="Y157" i="37"/>
  <c r="AG156" i="37"/>
  <c r="AV257" i="36"/>
  <c r="AN257" i="36"/>
  <c r="AF258" i="36"/>
  <c r="AL258" i="36"/>
  <c r="BB257" i="36"/>
  <c r="AT257" i="36"/>
  <c r="AZ263" i="36"/>
  <c r="AJ264" i="36"/>
  <c r="AR263" i="36"/>
  <c r="AK258" i="36"/>
  <c r="BA257" i="36"/>
  <c r="AS257" i="36"/>
  <c r="AM259" i="36"/>
  <c r="BC258" i="36"/>
  <c r="AU258" i="36"/>
  <c r="AW257" i="36"/>
  <c r="AO257" i="36"/>
  <c r="AG258" i="36"/>
  <c r="AH258" i="36"/>
  <c r="AX257" i="36"/>
  <c r="AP257" i="36"/>
  <c r="AY258" i="36"/>
  <c r="AQ258" i="36"/>
  <c r="AI259" i="36"/>
  <c r="AK259" i="35"/>
  <c r="AS258" i="35"/>
  <c r="BA258" i="35"/>
  <c r="BC259" i="35"/>
  <c r="AM260" i="35"/>
  <c r="AU259" i="35"/>
  <c r="AW258" i="35"/>
  <c r="AG259" i="35"/>
  <c r="AO258" i="35"/>
  <c r="BB258" i="35"/>
  <c r="AT258" i="35"/>
  <c r="AL259" i="35"/>
  <c r="AX258" i="35"/>
  <c r="AH259" i="35"/>
  <c r="AP258" i="35"/>
  <c r="AI278" i="35"/>
  <c r="AQ277" i="35"/>
  <c r="AY277" i="35"/>
  <c r="AF259" i="35"/>
  <c r="AN258" i="35"/>
  <c r="AV258" i="35"/>
  <c r="AZ258" i="35"/>
  <c r="AJ259" i="35"/>
  <c r="AR258" i="35"/>
  <c r="AW274" i="34"/>
  <c r="AG275" i="34"/>
  <c r="AO274" i="34"/>
  <c r="AZ259" i="34"/>
  <c r="AJ260" i="34"/>
  <c r="AR259" i="34"/>
  <c r="AM261" i="34"/>
  <c r="AU260" i="34"/>
  <c r="BC260" i="34"/>
  <c r="AV259" i="34"/>
  <c r="AF260" i="34"/>
  <c r="AN259" i="34"/>
  <c r="AY259" i="34"/>
  <c r="AI260" i="34"/>
  <c r="AQ259" i="34"/>
  <c r="AK260" i="34"/>
  <c r="BA259" i="34"/>
  <c r="AS259" i="34"/>
  <c r="AT259" i="34"/>
  <c r="BB259" i="34"/>
  <c r="AL260" i="34"/>
  <c r="AY257" i="33"/>
  <c r="AI258" i="33"/>
  <c r="AQ257" i="33"/>
  <c r="AN258" i="33"/>
  <c r="AF259" i="33"/>
  <c r="AV258" i="33"/>
  <c r="AK258" i="33"/>
  <c r="AS257" i="33"/>
  <c r="BA257" i="33"/>
  <c r="AR257" i="33"/>
  <c r="AJ258" i="33"/>
  <c r="AZ257" i="33"/>
  <c r="AP257" i="33"/>
  <c r="AH258" i="33"/>
  <c r="AX257" i="33"/>
  <c r="AW257" i="33"/>
  <c r="AO257" i="33"/>
  <c r="AG258" i="33"/>
  <c r="BB258" i="33"/>
  <c r="AL259" i="33"/>
  <c r="AT258" i="33"/>
  <c r="AM258" i="33"/>
  <c r="AU257" i="33"/>
  <c r="BC257" i="33"/>
  <c r="AP257" i="32"/>
  <c r="AH258" i="32"/>
  <c r="AX257" i="32"/>
  <c r="AY259" i="32"/>
  <c r="AI260" i="32"/>
  <c r="AQ259" i="32"/>
  <c r="AR258" i="32"/>
  <c r="AJ259" i="32"/>
  <c r="AZ258" i="32"/>
  <c r="AK259" i="32"/>
  <c r="AS258" i="32"/>
  <c r="BA258" i="32"/>
  <c r="AV257" i="32"/>
  <c r="AN257" i="32"/>
  <c r="AF258" i="32"/>
  <c r="AT257" i="32"/>
  <c r="AL258" i="32"/>
  <c r="BB257" i="32"/>
  <c r="AM259" i="32"/>
  <c r="AU258" i="32"/>
  <c r="BC258" i="32"/>
  <c r="AW257" i="32"/>
  <c r="AG258" i="32"/>
  <c r="AO257" i="32"/>
  <c r="AK258" i="31"/>
  <c r="AS257" i="31"/>
  <c r="BA257" i="31"/>
  <c r="AZ258" i="31"/>
  <c r="AJ259" i="31"/>
  <c r="AR258" i="31"/>
  <c r="AH259" i="31"/>
  <c r="AP258" i="31"/>
  <c r="AX258" i="31"/>
  <c r="AY258" i="31"/>
  <c r="AI259" i="31"/>
  <c r="AQ258" i="31"/>
  <c r="AM258" i="31"/>
  <c r="BC257" i="31"/>
  <c r="AU257" i="31"/>
  <c r="AG258" i="31"/>
  <c r="AO257" i="31"/>
  <c r="AW257" i="31"/>
  <c r="BB259" i="31"/>
  <c r="AT259" i="31"/>
  <c r="AL260" i="31"/>
  <c r="AF258" i="31"/>
  <c r="AN257" i="31"/>
  <c r="AV257" i="31"/>
  <c r="AK258" i="30"/>
  <c r="AS257" i="30"/>
  <c r="BA257" i="30"/>
  <c r="AW259" i="30"/>
  <c r="AG260" i="30"/>
  <c r="AO259" i="30"/>
  <c r="AT257" i="30"/>
  <c r="BB257" i="30"/>
  <c r="AL258" i="30"/>
  <c r="AM258" i="30"/>
  <c r="AU257" i="30"/>
  <c r="BC257" i="30"/>
  <c r="AR257" i="30"/>
  <c r="AJ258" i="30"/>
  <c r="AZ257" i="30"/>
  <c r="AH260" i="30"/>
  <c r="AX259" i="30"/>
  <c r="AP259" i="30"/>
  <c r="AV259" i="30"/>
  <c r="AN259" i="30"/>
  <c r="AF260" i="30"/>
  <c r="AY257" i="30"/>
  <c r="AI258" i="30"/>
  <c r="AQ257" i="30"/>
  <c r="AY257" i="29"/>
  <c r="AI258" i="29"/>
  <c r="AQ257" i="29"/>
  <c r="AK259" i="29"/>
  <c r="AS258" i="29"/>
  <c r="BA258" i="29"/>
  <c r="AM277" i="29"/>
  <c r="AU276" i="29"/>
  <c r="BC276" i="29"/>
  <c r="AF258" i="29"/>
  <c r="AN257" i="29"/>
  <c r="AV257" i="29"/>
  <c r="AZ257" i="29"/>
  <c r="AR257" i="29"/>
  <c r="AJ258" i="29"/>
  <c r="AX258" i="29"/>
  <c r="AH259" i="29"/>
  <c r="AP258" i="29"/>
  <c r="AW259" i="29"/>
  <c r="AG260" i="29"/>
  <c r="AO259" i="29"/>
  <c r="BB257" i="29"/>
  <c r="AT257" i="29"/>
  <c r="AL258" i="29"/>
  <c r="AH258" i="28"/>
  <c r="AP257" i="28"/>
  <c r="AX257" i="28"/>
  <c r="AS257" i="28"/>
  <c r="AK258" i="28"/>
  <c r="BA257" i="28"/>
  <c r="AI260" i="28"/>
  <c r="AQ259" i="28"/>
  <c r="AY259" i="28"/>
  <c r="AG258" i="28"/>
  <c r="AO257" i="28"/>
  <c r="AW257" i="28"/>
  <c r="AU260" i="28"/>
  <c r="AM261" i="28"/>
  <c r="BC260" i="28"/>
  <c r="AZ260" i="28"/>
  <c r="AR260" i="28"/>
  <c r="AJ261" i="28"/>
  <c r="BB257" i="28"/>
  <c r="AT257" i="28"/>
  <c r="AL258" i="28"/>
  <c r="AV258" i="28"/>
  <c r="AF259" i="28"/>
  <c r="AN258" i="28"/>
  <c r="AX141" i="16"/>
  <c r="AP141" i="16"/>
  <c r="AH142" i="16"/>
  <c r="AW141" i="16"/>
  <c r="AG142" i="16"/>
  <c r="AO141" i="16"/>
  <c r="AT141" i="16"/>
  <c r="BB141" i="16"/>
  <c r="AL142" i="16"/>
  <c r="AJ143" i="16"/>
  <c r="AZ142" i="16"/>
  <c r="AR142" i="16"/>
  <c r="AU141" i="16"/>
  <c r="BC141" i="16"/>
  <c r="AM142" i="16"/>
  <c r="AK142" i="16"/>
  <c r="BA141" i="16"/>
  <c r="AS141" i="16"/>
  <c r="AY142" i="16"/>
  <c r="AQ142" i="16"/>
  <c r="AI143" i="16"/>
  <c r="AN141" i="16"/>
  <c r="AV141" i="16"/>
  <c r="AF142" i="16"/>
  <c r="W127" i="15"/>
  <c r="AE127" i="15" s="1"/>
  <c r="T127" i="15"/>
  <c r="AB127" i="15" s="1"/>
  <c r="Y127" i="15"/>
  <c r="AG127" i="15" s="1"/>
  <c r="V127" i="15"/>
  <c r="AD127" i="15" s="1"/>
  <c r="S126" i="15"/>
  <c r="AA126" i="15" s="1"/>
  <c r="X127" i="15"/>
  <c r="AF127" i="15" s="1"/>
  <c r="R127" i="15"/>
  <c r="Z127" i="15" s="1"/>
  <c r="U126" i="15"/>
  <c r="AC126" i="15" s="1"/>
  <c r="AC158" i="37" l="1"/>
  <c r="U159" i="37"/>
  <c r="R157" i="37"/>
  <c r="Z156" i="37"/>
  <c r="AB157" i="37"/>
  <c r="T158" i="37"/>
  <c r="W158" i="37"/>
  <c r="AE157" i="37"/>
  <c r="Y158" i="37"/>
  <c r="AG157" i="37"/>
  <c r="AD159" i="37"/>
  <c r="V160" i="37"/>
  <c r="AA158" i="37"/>
  <c r="S159" i="37"/>
  <c r="X159" i="37"/>
  <c r="AF158" i="37"/>
  <c r="AR264" i="36"/>
  <c r="AJ265" i="36"/>
  <c r="AZ264" i="36"/>
  <c r="AX258" i="36"/>
  <c r="AP258" i="36"/>
  <c r="AH259" i="36"/>
  <c r="AL259" i="36"/>
  <c r="BB258" i="36"/>
  <c r="AT258" i="36"/>
  <c r="AY259" i="36"/>
  <c r="AI260" i="36"/>
  <c r="AQ259" i="36"/>
  <c r="AF259" i="36"/>
  <c r="AV258" i="36"/>
  <c r="AN258" i="36"/>
  <c r="AK259" i="36"/>
  <c r="BA258" i="36"/>
  <c r="AS258" i="36"/>
  <c r="AW258" i="36"/>
  <c r="AO258" i="36"/>
  <c r="AG259" i="36"/>
  <c r="AM260" i="36"/>
  <c r="AU259" i="36"/>
  <c r="BC259" i="36"/>
  <c r="AJ260" i="35"/>
  <c r="AR259" i="35"/>
  <c r="AZ259" i="35"/>
  <c r="AW259" i="35"/>
  <c r="AG260" i="35"/>
  <c r="AO259" i="35"/>
  <c r="AI279" i="35"/>
  <c r="AQ278" i="35"/>
  <c r="AY278" i="35"/>
  <c r="AL260" i="35"/>
  <c r="AT259" i="35"/>
  <c r="BB259" i="35"/>
  <c r="AV259" i="35"/>
  <c r="AF260" i="35"/>
  <c r="AN259" i="35"/>
  <c r="BC260" i="35"/>
  <c r="AM261" i="35"/>
  <c r="AU260" i="35"/>
  <c r="AP259" i="35"/>
  <c r="AH260" i="35"/>
  <c r="AX259" i="35"/>
  <c r="AK260" i="35"/>
  <c r="AS259" i="35"/>
  <c r="BA259" i="35"/>
  <c r="AL261" i="34"/>
  <c r="BB260" i="34"/>
  <c r="AT260" i="34"/>
  <c r="AV260" i="34"/>
  <c r="AF261" i="34"/>
  <c r="AN260" i="34"/>
  <c r="AM262" i="34"/>
  <c r="AU261" i="34"/>
  <c r="BC261" i="34"/>
  <c r="AK261" i="34"/>
  <c r="AS260" i="34"/>
  <c r="BA260" i="34"/>
  <c r="AY260" i="34"/>
  <c r="AQ260" i="34"/>
  <c r="AI261" i="34"/>
  <c r="AW275" i="34"/>
  <c r="AG276" i="34"/>
  <c r="AO275" i="34"/>
  <c r="AJ261" i="34"/>
  <c r="AR260" i="34"/>
  <c r="AZ260" i="34"/>
  <c r="AM259" i="33"/>
  <c r="AU258" i="33"/>
  <c r="BC258" i="33"/>
  <c r="AT259" i="33"/>
  <c r="AL260" i="33"/>
  <c r="BB259" i="33"/>
  <c r="AK259" i="33"/>
  <c r="BA258" i="33"/>
  <c r="AS258" i="33"/>
  <c r="AV259" i="33"/>
  <c r="AF260" i="33"/>
  <c r="AN259" i="33"/>
  <c r="AY258" i="33"/>
  <c r="AI259" i="33"/>
  <c r="AQ258" i="33"/>
  <c r="AZ258" i="33"/>
  <c r="AR258" i="33"/>
  <c r="AJ259" i="33"/>
  <c r="AW258" i="33"/>
  <c r="AG259" i="33"/>
  <c r="AO258" i="33"/>
  <c r="AX258" i="33"/>
  <c r="AP258" i="33"/>
  <c r="AH259" i="33"/>
  <c r="AR259" i="32"/>
  <c r="AJ260" i="32"/>
  <c r="AZ259" i="32"/>
  <c r="AW258" i="32"/>
  <c r="AG259" i="32"/>
  <c r="AO258" i="32"/>
  <c r="AK260" i="32"/>
  <c r="AS259" i="32"/>
  <c r="BA259" i="32"/>
  <c r="AT258" i="32"/>
  <c r="AL259" i="32"/>
  <c r="BB258" i="32"/>
  <c r="AP258" i="32"/>
  <c r="AX258" i="32"/>
  <c r="AH259" i="32"/>
  <c r="AM260" i="32"/>
  <c r="AU259" i="32"/>
  <c r="BC259" i="32"/>
  <c r="AY260" i="32"/>
  <c r="AI261" i="32"/>
  <c r="AQ260" i="32"/>
  <c r="AV258" i="32"/>
  <c r="AN258" i="32"/>
  <c r="AF259" i="32"/>
  <c r="AK259" i="31"/>
  <c r="AS258" i="31"/>
  <c r="BA258" i="31"/>
  <c r="AL261" i="31"/>
  <c r="AT260" i="31"/>
  <c r="BB260" i="31"/>
  <c r="AJ260" i="31"/>
  <c r="AR259" i="31"/>
  <c r="AZ259" i="31"/>
  <c r="AM259" i="31"/>
  <c r="AU258" i="31"/>
  <c r="BC258" i="31"/>
  <c r="AY259" i="31"/>
  <c r="AI260" i="31"/>
  <c r="AQ259" i="31"/>
  <c r="AX259" i="31"/>
  <c r="AP259" i="31"/>
  <c r="AH260" i="31"/>
  <c r="AV258" i="31"/>
  <c r="AN258" i="31"/>
  <c r="AF259" i="31"/>
  <c r="AW258" i="31"/>
  <c r="AG259" i="31"/>
  <c r="AO258" i="31"/>
  <c r="AY258" i="30"/>
  <c r="AI259" i="30"/>
  <c r="AQ258" i="30"/>
  <c r="AM259" i="30"/>
  <c r="AU258" i="30"/>
  <c r="BC258" i="30"/>
  <c r="AT258" i="30"/>
  <c r="AL259" i="30"/>
  <c r="BB258" i="30"/>
  <c r="AF261" i="30"/>
  <c r="AN260" i="30"/>
  <c r="AV260" i="30"/>
  <c r="AW260" i="30"/>
  <c r="AG261" i="30"/>
  <c r="AO260" i="30"/>
  <c r="AH261" i="30"/>
  <c r="AX260" i="30"/>
  <c r="AP260" i="30"/>
  <c r="AZ258" i="30"/>
  <c r="AR258" i="30"/>
  <c r="AJ259" i="30"/>
  <c r="AK259" i="30"/>
  <c r="AS258" i="30"/>
  <c r="BA258" i="30"/>
  <c r="AL259" i="29"/>
  <c r="AT258" i="29"/>
  <c r="BB258" i="29"/>
  <c r="AV258" i="29"/>
  <c r="AF259" i="29"/>
  <c r="AN258" i="29"/>
  <c r="AW260" i="29"/>
  <c r="AG261" i="29"/>
  <c r="AO260" i="29"/>
  <c r="AM278" i="29"/>
  <c r="AU277" i="29"/>
  <c r="BC277" i="29"/>
  <c r="AH260" i="29"/>
  <c r="AP259" i="29"/>
  <c r="AX259" i="29"/>
  <c r="AK260" i="29"/>
  <c r="AS259" i="29"/>
  <c r="BA259" i="29"/>
  <c r="AZ258" i="29"/>
  <c r="AJ259" i="29"/>
  <c r="AR258" i="29"/>
  <c r="AY258" i="29"/>
  <c r="AI259" i="29"/>
  <c r="AQ258" i="29"/>
  <c r="AV259" i="28"/>
  <c r="AF260" i="28"/>
  <c r="AN259" i="28"/>
  <c r="AT258" i="28"/>
  <c r="BB258" i="28"/>
  <c r="AL259" i="28"/>
  <c r="AG259" i="28"/>
  <c r="AO258" i="28"/>
  <c r="AW258" i="28"/>
  <c r="AI261" i="28"/>
  <c r="AY260" i="28"/>
  <c r="AQ260" i="28"/>
  <c r="AZ261" i="28"/>
  <c r="AR261" i="28"/>
  <c r="AJ262" i="28"/>
  <c r="AK259" i="28"/>
  <c r="AS258" i="28"/>
  <c r="BA258" i="28"/>
  <c r="AU261" i="28"/>
  <c r="AM262" i="28"/>
  <c r="BC261" i="28"/>
  <c r="AH259" i="28"/>
  <c r="AX258" i="28"/>
  <c r="AP258" i="28"/>
  <c r="AQ143" i="16"/>
  <c r="AY143" i="16"/>
  <c r="AI144" i="16"/>
  <c r="AS142" i="16"/>
  <c r="BA142" i="16"/>
  <c r="AK143" i="16"/>
  <c r="AL143" i="16"/>
  <c r="BB142" i="16"/>
  <c r="AT142" i="16"/>
  <c r="BC142" i="16"/>
  <c r="AM143" i="16"/>
  <c r="AU142" i="16"/>
  <c r="AX142" i="16"/>
  <c r="AH143" i="16"/>
  <c r="AP142" i="16"/>
  <c r="AN142" i="16"/>
  <c r="AF143" i="16"/>
  <c r="AV142" i="16"/>
  <c r="AJ144" i="16"/>
  <c r="AR143" i="16"/>
  <c r="AZ143" i="16"/>
  <c r="AW142" i="16"/>
  <c r="AO142" i="16"/>
  <c r="AG143" i="16"/>
  <c r="W128" i="15"/>
  <c r="AE128" i="15" s="1"/>
  <c r="S127" i="15"/>
  <c r="AA127" i="15" s="1"/>
  <c r="U127" i="15"/>
  <c r="AC127" i="15" s="1"/>
  <c r="V128" i="15"/>
  <c r="AD128" i="15" s="1"/>
  <c r="R128" i="15"/>
  <c r="Z128" i="15" s="1"/>
  <c r="Y128" i="15"/>
  <c r="AG128" i="15" s="1"/>
  <c r="X128" i="15"/>
  <c r="AF128" i="15" s="1"/>
  <c r="T128" i="15"/>
  <c r="AB128" i="15" s="1"/>
  <c r="AD160" i="37" l="1"/>
  <c r="V161" i="37"/>
  <c r="AE158" i="37"/>
  <c r="W159" i="37"/>
  <c r="T159" i="37"/>
  <c r="AB158" i="37"/>
  <c r="AF159" i="37"/>
  <c r="X160" i="37"/>
  <c r="Z157" i="37"/>
  <c r="R158" i="37"/>
  <c r="Y159" i="37"/>
  <c r="AG158" i="37"/>
  <c r="S160" i="37"/>
  <c r="AA159" i="37"/>
  <c r="AC159" i="37"/>
  <c r="U160" i="37"/>
  <c r="AT259" i="36"/>
  <c r="AL260" i="36"/>
  <c r="BB259" i="36"/>
  <c r="AH260" i="36"/>
  <c r="AX259" i="36"/>
  <c r="AP259" i="36"/>
  <c r="AY260" i="36"/>
  <c r="AQ260" i="36"/>
  <c r="AI261" i="36"/>
  <c r="AM261" i="36"/>
  <c r="BC260" i="36"/>
  <c r="AU260" i="36"/>
  <c r="AW259" i="36"/>
  <c r="AO259" i="36"/>
  <c r="AG260" i="36"/>
  <c r="AK260" i="36"/>
  <c r="BA259" i="36"/>
  <c r="AS259" i="36"/>
  <c r="AJ266" i="36"/>
  <c r="AZ265" i="36"/>
  <c r="AR265" i="36"/>
  <c r="AF260" i="36"/>
  <c r="AV259" i="36"/>
  <c r="AN259" i="36"/>
  <c r="BB260" i="35"/>
  <c r="AT260" i="35"/>
  <c r="AL261" i="35"/>
  <c r="AX260" i="35"/>
  <c r="AH261" i="35"/>
  <c r="AP260" i="35"/>
  <c r="AI280" i="35"/>
  <c r="AQ279" i="35"/>
  <c r="AY279" i="35"/>
  <c r="BC261" i="35"/>
  <c r="AM262" i="35"/>
  <c r="AU261" i="35"/>
  <c r="AK261" i="35"/>
  <c r="AS260" i="35"/>
  <c r="BA260" i="35"/>
  <c r="AW260" i="35"/>
  <c r="AG261" i="35"/>
  <c r="AO260" i="35"/>
  <c r="AF261" i="35"/>
  <c r="AN260" i="35"/>
  <c r="AV260" i="35"/>
  <c r="AZ260" i="35"/>
  <c r="AJ261" i="35"/>
  <c r="AR260" i="35"/>
  <c r="AK262" i="34"/>
  <c r="BA261" i="34"/>
  <c r="AS261" i="34"/>
  <c r="AM263" i="34"/>
  <c r="AU262" i="34"/>
  <c r="BC262" i="34"/>
  <c r="AW276" i="34"/>
  <c r="AG277" i="34"/>
  <c r="AO276" i="34"/>
  <c r="AJ262" i="34"/>
  <c r="AR261" i="34"/>
  <c r="AZ261" i="34"/>
  <c r="AN261" i="34"/>
  <c r="AF262" i="34"/>
  <c r="AV261" i="34"/>
  <c r="AY261" i="34"/>
  <c r="AI262" i="34"/>
  <c r="AQ261" i="34"/>
  <c r="AL262" i="34"/>
  <c r="BB261" i="34"/>
  <c r="AT261" i="34"/>
  <c r="AX259" i="33"/>
  <c r="AP259" i="33"/>
  <c r="AH260" i="33"/>
  <c r="AW259" i="33"/>
  <c r="AG260" i="33"/>
  <c r="AO259" i="33"/>
  <c r="AN260" i="33"/>
  <c r="AF261" i="33"/>
  <c r="AV260" i="33"/>
  <c r="AL261" i="33"/>
  <c r="BB260" i="33"/>
  <c r="AT260" i="33"/>
  <c r="AK260" i="33"/>
  <c r="AS259" i="33"/>
  <c r="BA259" i="33"/>
  <c r="AZ259" i="33"/>
  <c r="AR259" i="33"/>
  <c r="AJ260" i="33"/>
  <c r="AY259" i="33"/>
  <c r="AI260" i="33"/>
  <c r="AQ259" i="33"/>
  <c r="AM260" i="33"/>
  <c r="AU259" i="33"/>
  <c r="BC259" i="33"/>
  <c r="AV259" i="32"/>
  <c r="AN259" i="32"/>
  <c r="AF260" i="32"/>
  <c r="AR260" i="32"/>
  <c r="AJ261" i="32"/>
  <c r="AZ260" i="32"/>
  <c r="AT259" i="32"/>
  <c r="AL260" i="32"/>
  <c r="BB259" i="32"/>
  <c r="AY261" i="32"/>
  <c r="AI262" i="32"/>
  <c r="AQ261" i="32"/>
  <c r="AK261" i="32"/>
  <c r="AS260" i="32"/>
  <c r="BA260" i="32"/>
  <c r="AW259" i="32"/>
  <c r="AG260" i="32"/>
  <c r="AO259" i="32"/>
  <c r="AM261" i="32"/>
  <c r="AU260" i="32"/>
  <c r="BC260" i="32"/>
  <c r="AP259" i="32"/>
  <c r="AH260" i="32"/>
  <c r="AX259" i="32"/>
  <c r="AK260" i="31"/>
  <c r="AS259" i="31"/>
  <c r="BA259" i="31"/>
  <c r="AW259" i="31"/>
  <c r="AG260" i="31"/>
  <c r="AO259" i="31"/>
  <c r="AH261" i="31"/>
  <c r="AP260" i="31"/>
  <c r="AX260" i="31"/>
  <c r="AZ260" i="31"/>
  <c r="AJ261" i="31"/>
  <c r="AR260" i="31"/>
  <c r="AM260" i="31"/>
  <c r="BC259" i="31"/>
  <c r="AU259" i="31"/>
  <c r="AF260" i="31"/>
  <c r="AN259" i="31"/>
  <c r="AV259" i="31"/>
  <c r="BB261" i="31"/>
  <c r="AT261" i="31"/>
  <c r="AL262" i="31"/>
  <c r="AY260" i="31"/>
  <c r="AI261" i="31"/>
  <c r="AQ260" i="31"/>
  <c r="AK260" i="30"/>
  <c r="AS259" i="30"/>
  <c r="BA259" i="30"/>
  <c r="AX261" i="30"/>
  <c r="AH262" i="30"/>
  <c r="AP261" i="30"/>
  <c r="AM260" i="30"/>
  <c r="AU259" i="30"/>
  <c r="BC259" i="30"/>
  <c r="AV261" i="30"/>
  <c r="AF262" i="30"/>
  <c r="AN261" i="30"/>
  <c r="AT259" i="30"/>
  <c r="AL260" i="30"/>
  <c r="BB259" i="30"/>
  <c r="AW261" i="30"/>
  <c r="AG262" i="30"/>
  <c r="AO261" i="30"/>
  <c r="AY259" i="30"/>
  <c r="AI260" i="30"/>
  <c r="AQ259" i="30"/>
  <c r="AR259" i="30"/>
  <c r="AZ259" i="30"/>
  <c r="AJ260" i="30"/>
  <c r="AY259" i="29"/>
  <c r="AI260" i="29"/>
  <c r="AQ259" i="29"/>
  <c r="AM279" i="29"/>
  <c r="AU278" i="29"/>
  <c r="BC278" i="29"/>
  <c r="AZ259" i="29"/>
  <c r="AJ260" i="29"/>
  <c r="AR259" i="29"/>
  <c r="AF260" i="29"/>
  <c r="AN259" i="29"/>
  <c r="AV259" i="29"/>
  <c r="AK261" i="29"/>
  <c r="AS260" i="29"/>
  <c r="BA260" i="29"/>
  <c r="AW261" i="29"/>
  <c r="AG262" i="29"/>
  <c r="AO261" i="29"/>
  <c r="AX260" i="29"/>
  <c r="AP260" i="29"/>
  <c r="AH261" i="29"/>
  <c r="BB259" i="29"/>
  <c r="AT259" i="29"/>
  <c r="AL260" i="29"/>
  <c r="AU262" i="28"/>
  <c r="BC262" i="28"/>
  <c r="AM263" i="28"/>
  <c r="AX259" i="28"/>
  <c r="AH260" i="28"/>
  <c r="AP259" i="28"/>
  <c r="AI262" i="28"/>
  <c r="AY261" i="28"/>
  <c r="AQ261" i="28"/>
  <c r="AW259" i="28"/>
  <c r="AO259" i="28"/>
  <c r="AG260" i="28"/>
  <c r="AL260" i="28"/>
  <c r="AT259" i="28"/>
  <c r="BB259" i="28"/>
  <c r="AK260" i="28"/>
  <c r="AS259" i="28"/>
  <c r="BA259" i="28"/>
  <c r="AZ262" i="28"/>
  <c r="AR262" i="28"/>
  <c r="AJ263" i="28"/>
  <c r="AV260" i="28"/>
  <c r="AN260" i="28"/>
  <c r="AF261" i="28"/>
  <c r="AO143" i="16"/>
  <c r="AW143" i="16"/>
  <c r="AG144" i="16"/>
  <c r="AU143" i="16"/>
  <c r="BC143" i="16"/>
  <c r="AM144" i="16"/>
  <c r="AY144" i="16"/>
  <c r="AQ144" i="16"/>
  <c r="AI145" i="16"/>
  <c r="BB143" i="16"/>
  <c r="AL144" i="16"/>
  <c r="AT143" i="16"/>
  <c r="BA143" i="16"/>
  <c r="AK144" i="16"/>
  <c r="AS143" i="16"/>
  <c r="AR144" i="16"/>
  <c r="AZ144" i="16"/>
  <c r="AJ145" i="16"/>
  <c r="AV143" i="16"/>
  <c r="AN143" i="16"/>
  <c r="AF144" i="16"/>
  <c r="AH144" i="16"/>
  <c r="AX143" i="16"/>
  <c r="AP143" i="16"/>
  <c r="T129" i="15"/>
  <c r="AB129" i="15" s="1"/>
  <c r="V129" i="15"/>
  <c r="AD129" i="15" s="1"/>
  <c r="X129" i="15"/>
  <c r="AF129" i="15" s="1"/>
  <c r="U128" i="15"/>
  <c r="AC128" i="15" s="1"/>
  <c r="Y129" i="15"/>
  <c r="AG129" i="15" s="1"/>
  <c r="S128" i="15"/>
  <c r="AA128" i="15" s="1"/>
  <c r="R129" i="15"/>
  <c r="Z129" i="15" s="1"/>
  <c r="W129" i="15"/>
  <c r="AE129" i="15" s="1"/>
  <c r="X161" i="37" l="1"/>
  <c r="AF160" i="37"/>
  <c r="AG159" i="37"/>
  <c r="Y160" i="37"/>
  <c r="AB159" i="37"/>
  <c r="T160" i="37"/>
  <c r="AE159" i="37"/>
  <c r="W160" i="37"/>
  <c r="V162" i="37"/>
  <c r="AD161" i="37"/>
  <c r="Z158" i="37"/>
  <c r="R159" i="37"/>
  <c r="AC160" i="37"/>
  <c r="U161" i="37"/>
  <c r="AA160" i="37"/>
  <c r="S161" i="37"/>
  <c r="AM262" i="36"/>
  <c r="BC261" i="36"/>
  <c r="AU261" i="36"/>
  <c r="AY261" i="36"/>
  <c r="AI262" i="36"/>
  <c r="AQ261" i="36"/>
  <c r="AZ266" i="36"/>
  <c r="AJ267" i="36"/>
  <c r="AR266" i="36"/>
  <c r="AF261" i="36"/>
  <c r="AV260" i="36"/>
  <c r="AN260" i="36"/>
  <c r="AK261" i="36"/>
  <c r="BA260" i="36"/>
  <c r="AS260" i="36"/>
  <c r="AX260" i="36"/>
  <c r="AP260" i="36"/>
  <c r="AH261" i="36"/>
  <c r="AW260" i="36"/>
  <c r="AG261" i="36"/>
  <c r="AO260" i="36"/>
  <c r="BB260" i="36"/>
  <c r="AL261" i="36"/>
  <c r="AT260" i="36"/>
  <c r="AJ262" i="35"/>
  <c r="AR261" i="35"/>
  <c r="AZ261" i="35"/>
  <c r="BC262" i="35"/>
  <c r="AM263" i="35"/>
  <c r="AU262" i="35"/>
  <c r="AV261" i="35"/>
  <c r="AF262" i="35"/>
  <c r="AN261" i="35"/>
  <c r="AI281" i="35"/>
  <c r="AQ280" i="35"/>
  <c r="AY280" i="35"/>
  <c r="AW261" i="35"/>
  <c r="AG262" i="35"/>
  <c r="AO261" i="35"/>
  <c r="AP261" i="35"/>
  <c r="AH262" i="35"/>
  <c r="AX261" i="35"/>
  <c r="AL262" i="35"/>
  <c r="AT261" i="35"/>
  <c r="BB261" i="35"/>
  <c r="AK262" i="35"/>
  <c r="AS261" i="35"/>
  <c r="BA261" i="35"/>
  <c r="AR262" i="34"/>
  <c r="AJ263" i="34"/>
  <c r="AZ262" i="34"/>
  <c r="AW277" i="34"/>
  <c r="AG278" i="34"/>
  <c r="AO277" i="34"/>
  <c r="AV262" i="34"/>
  <c r="AF263" i="34"/>
  <c r="AN262" i="34"/>
  <c r="AT262" i="34"/>
  <c r="BB262" i="34"/>
  <c r="AL263" i="34"/>
  <c r="AY262" i="34"/>
  <c r="AQ262" i="34"/>
  <c r="AI263" i="34"/>
  <c r="AM264" i="34"/>
  <c r="AU263" i="34"/>
  <c r="BC263" i="34"/>
  <c r="AK263" i="34"/>
  <c r="BA262" i="34"/>
  <c r="AS262" i="34"/>
  <c r="AY260" i="33"/>
  <c r="AI261" i="33"/>
  <c r="AQ260" i="33"/>
  <c r="AM261" i="33"/>
  <c r="AU260" i="33"/>
  <c r="BC260" i="33"/>
  <c r="AR260" i="33"/>
  <c r="AJ261" i="33"/>
  <c r="AZ260" i="33"/>
  <c r="BB261" i="33"/>
  <c r="AL262" i="33"/>
  <c r="AT261" i="33"/>
  <c r="AN261" i="33"/>
  <c r="AF262" i="33"/>
  <c r="AV261" i="33"/>
  <c r="AW260" i="33"/>
  <c r="AO260" i="33"/>
  <c r="AG261" i="33"/>
  <c r="AP260" i="33"/>
  <c r="AH261" i="33"/>
  <c r="AX260" i="33"/>
  <c r="AK261" i="33"/>
  <c r="AS260" i="33"/>
  <c r="BA260" i="33"/>
  <c r="AP260" i="32"/>
  <c r="AH261" i="32"/>
  <c r="AX260" i="32"/>
  <c r="AY262" i="32"/>
  <c r="AI263" i="32"/>
  <c r="AQ262" i="32"/>
  <c r="AT260" i="32"/>
  <c r="AL261" i="32"/>
  <c r="BB260" i="32"/>
  <c r="AM262" i="32"/>
  <c r="AU261" i="32"/>
  <c r="BC261" i="32"/>
  <c r="AW260" i="32"/>
  <c r="AG261" i="32"/>
  <c r="AO260" i="32"/>
  <c r="AR261" i="32"/>
  <c r="AJ262" i="32"/>
  <c r="AZ261" i="32"/>
  <c r="AV260" i="32"/>
  <c r="AN260" i="32"/>
  <c r="AF261" i="32"/>
  <c r="AK262" i="32"/>
  <c r="AS261" i="32"/>
  <c r="BA261" i="32"/>
  <c r="AM261" i="31"/>
  <c r="AU260" i="31"/>
  <c r="BC260" i="31"/>
  <c r="AK261" i="31"/>
  <c r="AS260" i="31"/>
  <c r="BA260" i="31"/>
  <c r="AY261" i="31"/>
  <c r="AI262" i="31"/>
  <c r="AQ261" i="31"/>
  <c r="AL263" i="31"/>
  <c r="AT262" i="31"/>
  <c r="BB262" i="31"/>
  <c r="AX261" i="31"/>
  <c r="AP261" i="31"/>
  <c r="AH262" i="31"/>
  <c r="AV260" i="31"/>
  <c r="AF261" i="31"/>
  <c r="AN260" i="31"/>
  <c r="AJ262" i="31"/>
  <c r="AR261" i="31"/>
  <c r="AZ261" i="31"/>
  <c r="AW260" i="31"/>
  <c r="AG261" i="31"/>
  <c r="AO260" i="31"/>
  <c r="AZ260" i="30"/>
  <c r="AR260" i="30"/>
  <c r="AJ261" i="30"/>
  <c r="AF263" i="30"/>
  <c r="AV262" i="30"/>
  <c r="AN262" i="30"/>
  <c r="AY260" i="30"/>
  <c r="AI261" i="30"/>
  <c r="AQ260" i="30"/>
  <c r="AM261" i="30"/>
  <c r="AU260" i="30"/>
  <c r="BC260" i="30"/>
  <c r="AP262" i="30"/>
  <c r="AH263" i="30"/>
  <c r="AX262" i="30"/>
  <c r="AW262" i="30"/>
  <c r="AG263" i="30"/>
  <c r="AO262" i="30"/>
  <c r="BB260" i="30"/>
  <c r="AL261" i="30"/>
  <c r="AT260" i="30"/>
  <c r="AK261" i="30"/>
  <c r="AS260" i="30"/>
  <c r="BA260" i="30"/>
  <c r="AV260" i="29"/>
  <c r="AN260" i="29"/>
  <c r="AF261" i="29"/>
  <c r="AZ260" i="29"/>
  <c r="AJ261" i="29"/>
  <c r="AR260" i="29"/>
  <c r="AY260" i="29"/>
  <c r="AI261" i="29"/>
  <c r="AQ260" i="29"/>
  <c r="AL261" i="29"/>
  <c r="AT260" i="29"/>
  <c r="BB260" i="29"/>
  <c r="AH262" i="29"/>
  <c r="AP261" i="29"/>
  <c r="AX261" i="29"/>
  <c r="AW262" i="29"/>
  <c r="AG263" i="29"/>
  <c r="AO262" i="29"/>
  <c r="AM280" i="29"/>
  <c r="AU279" i="29"/>
  <c r="BC279" i="29"/>
  <c r="AK262" i="29"/>
  <c r="AS261" i="29"/>
  <c r="BA261" i="29"/>
  <c r="AN261" i="28"/>
  <c r="AV261" i="28"/>
  <c r="AF262" i="28"/>
  <c r="AK261" i="28"/>
  <c r="AS260" i="28"/>
  <c r="BA260" i="28"/>
  <c r="AW260" i="28"/>
  <c r="AO260" i="28"/>
  <c r="AG261" i="28"/>
  <c r="AR263" i="28"/>
  <c r="AZ263" i="28"/>
  <c r="AJ264" i="28"/>
  <c r="AI263" i="28"/>
  <c r="AQ262" i="28"/>
  <c r="AY262" i="28"/>
  <c r="AX260" i="28"/>
  <c r="AH261" i="28"/>
  <c r="AP260" i="28"/>
  <c r="AU263" i="28"/>
  <c r="BC263" i="28"/>
  <c r="AM264" i="28"/>
  <c r="AL261" i="28"/>
  <c r="BB260" i="28"/>
  <c r="AT260" i="28"/>
  <c r="AI146" i="16"/>
  <c r="AQ145" i="16"/>
  <c r="AY145" i="16"/>
  <c r="AT144" i="16"/>
  <c r="BB144" i="16"/>
  <c r="AL145" i="16"/>
  <c r="AF145" i="16"/>
  <c r="AN144" i="16"/>
  <c r="AV144" i="16"/>
  <c r="AO144" i="16"/>
  <c r="AG145" i="16"/>
  <c r="AW144" i="16"/>
  <c r="AH145" i="16"/>
  <c r="AP144" i="16"/>
  <c r="AX144" i="16"/>
  <c r="AJ146" i="16"/>
  <c r="AR145" i="16"/>
  <c r="AZ145" i="16"/>
  <c r="AM145" i="16"/>
  <c r="AU144" i="16"/>
  <c r="BC144" i="16"/>
  <c r="BA144" i="16"/>
  <c r="AK145" i="16"/>
  <c r="AS144" i="16"/>
  <c r="Y130" i="15"/>
  <c r="AG130" i="15" s="1"/>
  <c r="W130" i="15"/>
  <c r="AE130" i="15" s="1"/>
  <c r="U129" i="15"/>
  <c r="AC129" i="15" s="1"/>
  <c r="R130" i="15"/>
  <c r="Z130" i="15" s="1"/>
  <c r="X130" i="15"/>
  <c r="AF130" i="15" s="1"/>
  <c r="V130" i="15"/>
  <c r="AD130" i="15" s="1"/>
  <c r="S129" i="15"/>
  <c r="AA129" i="15" s="1"/>
  <c r="T130" i="15"/>
  <c r="AB130" i="15" s="1"/>
  <c r="R160" i="37" l="1"/>
  <c r="Z159" i="37"/>
  <c r="Y161" i="37"/>
  <c r="AG160" i="37"/>
  <c r="W161" i="37"/>
  <c r="AE160" i="37"/>
  <c r="AD162" i="37"/>
  <c r="V163" i="37"/>
  <c r="AB160" i="37"/>
  <c r="T161" i="37"/>
  <c r="AA161" i="37"/>
  <c r="S162" i="37"/>
  <c r="U162" i="37"/>
  <c r="AC161" i="37"/>
  <c r="AF161" i="37"/>
  <c r="X162" i="37"/>
  <c r="AK262" i="36"/>
  <c r="AS261" i="36"/>
  <c r="BA261" i="36"/>
  <c r="AM263" i="36"/>
  <c r="AU262" i="36"/>
  <c r="BC262" i="36"/>
  <c r="AT261" i="36"/>
  <c r="AL262" i="36"/>
  <c r="BB261" i="36"/>
  <c r="AW261" i="36"/>
  <c r="AG262" i="36"/>
  <c r="AO261" i="36"/>
  <c r="AN261" i="36"/>
  <c r="AF262" i="36"/>
  <c r="AV261" i="36"/>
  <c r="AR267" i="36"/>
  <c r="AJ268" i="36"/>
  <c r="AZ267" i="36"/>
  <c r="AX261" i="36"/>
  <c r="AP261" i="36"/>
  <c r="AH262" i="36"/>
  <c r="AY262" i="36"/>
  <c r="AI263" i="36"/>
  <c r="AQ262" i="36"/>
  <c r="BB262" i="35"/>
  <c r="AT262" i="35"/>
  <c r="AL263" i="35"/>
  <c r="AX262" i="35"/>
  <c r="AH263" i="35"/>
  <c r="AP262" i="35"/>
  <c r="AK263" i="35"/>
  <c r="AS262" i="35"/>
  <c r="BA262" i="35"/>
  <c r="AI282" i="35"/>
  <c r="AQ281" i="35"/>
  <c r="AY281" i="35"/>
  <c r="AF263" i="35"/>
  <c r="AN262" i="35"/>
  <c r="AV262" i="35"/>
  <c r="BC263" i="35"/>
  <c r="AM264" i="35"/>
  <c r="AU263" i="35"/>
  <c r="AW262" i="35"/>
  <c r="AG263" i="35"/>
  <c r="AO262" i="35"/>
  <c r="AZ262" i="35"/>
  <c r="AJ263" i="35"/>
  <c r="AR262" i="35"/>
  <c r="BB263" i="34"/>
  <c r="AT263" i="34"/>
  <c r="AL264" i="34"/>
  <c r="AK264" i="34"/>
  <c r="AS263" i="34"/>
  <c r="BA263" i="34"/>
  <c r="AV263" i="34"/>
  <c r="AF264" i="34"/>
  <c r="AN263" i="34"/>
  <c r="AZ263" i="34"/>
  <c r="AJ264" i="34"/>
  <c r="AR263" i="34"/>
  <c r="AW278" i="34"/>
  <c r="AG279" i="34"/>
  <c r="AO278" i="34"/>
  <c r="AM265" i="34"/>
  <c r="AU264" i="34"/>
  <c r="BC264" i="34"/>
  <c r="AY263" i="34"/>
  <c r="AQ263" i="34"/>
  <c r="AI264" i="34"/>
  <c r="BB262" i="33"/>
  <c r="AT262" i="33"/>
  <c r="AL263" i="33"/>
  <c r="AK262" i="33"/>
  <c r="AS261" i="33"/>
  <c r="BA261" i="33"/>
  <c r="AH262" i="33"/>
  <c r="AX261" i="33"/>
  <c r="AP261" i="33"/>
  <c r="AF263" i="33"/>
  <c r="AV262" i="33"/>
  <c r="AN262" i="33"/>
  <c r="AY261" i="33"/>
  <c r="AI262" i="33"/>
  <c r="AQ261" i="33"/>
  <c r="AJ262" i="33"/>
  <c r="AZ261" i="33"/>
  <c r="AR261" i="33"/>
  <c r="AW261" i="33"/>
  <c r="AG262" i="33"/>
  <c r="AO261" i="33"/>
  <c r="AM262" i="33"/>
  <c r="AU261" i="33"/>
  <c r="BC261" i="33"/>
  <c r="AM263" i="32"/>
  <c r="AU262" i="32"/>
  <c r="BC262" i="32"/>
  <c r="AR262" i="32"/>
  <c r="AJ263" i="32"/>
  <c r="AZ262" i="32"/>
  <c r="AW261" i="32"/>
  <c r="AG262" i="32"/>
  <c r="AO261" i="32"/>
  <c r="AP261" i="32"/>
  <c r="AX261" i="32"/>
  <c r="AH262" i="32"/>
  <c r="AK263" i="32"/>
  <c r="AS262" i="32"/>
  <c r="BA262" i="32"/>
  <c r="AV261" i="32"/>
  <c r="AN261" i="32"/>
  <c r="AF262" i="32"/>
  <c r="AT261" i="32"/>
  <c r="AL262" i="32"/>
  <c r="BB261" i="32"/>
  <c r="AY263" i="32"/>
  <c r="AI264" i="32"/>
  <c r="AQ263" i="32"/>
  <c r="AY262" i="31"/>
  <c r="AQ262" i="31"/>
  <c r="AI263" i="31"/>
  <c r="BB263" i="31"/>
  <c r="AL264" i="31"/>
  <c r="AT263" i="31"/>
  <c r="AW261" i="31"/>
  <c r="AG262" i="31"/>
  <c r="AO261" i="31"/>
  <c r="AK262" i="31"/>
  <c r="AS261" i="31"/>
  <c r="BA261" i="31"/>
  <c r="AZ262" i="31"/>
  <c r="AJ263" i="31"/>
  <c r="AR262" i="31"/>
  <c r="AF262" i="31"/>
  <c r="AN261" i="31"/>
  <c r="AV261" i="31"/>
  <c r="AH263" i="31"/>
  <c r="AP262" i="31"/>
  <c r="AX262" i="31"/>
  <c r="AM262" i="31"/>
  <c r="BC261" i="31"/>
  <c r="AU261" i="31"/>
  <c r="AZ261" i="30"/>
  <c r="AJ262" i="30"/>
  <c r="AR261" i="30"/>
  <c r="AK262" i="30"/>
  <c r="AS261" i="30"/>
  <c r="BA261" i="30"/>
  <c r="AT261" i="30"/>
  <c r="AL262" i="30"/>
  <c r="BB261" i="30"/>
  <c r="AF264" i="30"/>
  <c r="AN263" i="30"/>
  <c r="AV263" i="30"/>
  <c r="AH264" i="30"/>
  <c r="AP263" i="30"/>
  <c r="AX263" i="30"/>
  <c r="AM262" i="30"/>
  <c r="AU261" i="30"/>
  <c r="BC261" i="30"/>
  <c r="AY261" i="30"/>
  <c r="AI262" i="30"/>
  <c r="AQ261" i="30"/>
  <c r="AW263" i="30"/>
  <c r="AG264" i="30"/>
  <c r="AO263" i="30"/>
  <c r="AK263" i="29"/>
  <c r="AS262" i="29"/>
  <c r="BA262" i="29"/>
  <c r="AY261" i="29"/>
  <c r="AI262" i="29"/>
  <c r="AQ261" i="29"/>
  <c r="AM281" i="29"/>
  <c r="AU280" i="29"/>
  <c r="BC280" i="29"/>
  <c r="BB261" i="29"/>
  <c r="AL262" i="29"/>
  <c r="AT261" i="29"/>
  <c r="AW263" i="29"/>
  <c r="AG264" i="29"/>
  <c r="AO263" i="29"/>
  <c r="AZ261" i="29"/>
  <c r="AJ262" i="29"/>
  <c r="AR261" i="29"/>
  <c r="AF262" i="29"/>
  <c r="AN261" i="29"/>
  <c r="AV261" i="29"/>
  <c r="AX262" i="29"/>
  <c r="AH263" i="29"/>
  <c r="AP262" i="29"/>
  <c r="AU264" i="28"/>
  <c r="AM265" i="28"/>
  <c r="BC264" i="28"/>
  <c r="AX261" i="28"/>
  <c r="AP261" i="28"/>
  <c r="AH262" i="28"/>
  <c r="AJ265" i="28"/>
  <c r="AR264" i="28"/>
  <c r="AZ264" i="28"/>
  <c r="BB261" i="28"/>
  <c r="AT261" i="28"/>
  <c r="AL262" i="28"/>
  <c r="AO261" i="28"/>
  <c r="AG262" i="28"/>
  <c r="AW261" i="28"/>
  <c r="BA261" i="28"/>
  <c r="AK262" i="28"/>
  <c r="AS261" i="28"/>
  <c r="AF263" i="28"/>
  <c r="AN262" i="28"/>
  <c r="AV262" i="28"/>
  <c r="AI264" i="28"/>
  <c r="AQ263" i="28"/>
  <c r="AY263" i="28"/>
  <c r="AU145" i="16"/>
  <c r="BC145" i="16"/>
  <c r="AM146" i="16"/>
  <c r="AG146" i="16"/>
  <c r="AO145" i="16"/>
  <c r="AW145" i="16"/>
  <c r="AN145" i="16"/>
  <c r="AF146" i="16"/>
  <c r="AV145" i="16"/>
  <c r="AS145" i="16"/>
  <c r="BA145" i="16"/>
  <c r="AK146" i="16"/>
  <c r="AL146" i="16"/>
  <c r="AT145" i="16"/>
  <c r="BB145" i="16"/>
  <c r="AZ146" i="16"/>
  <c r="AJ147" i="16"/>
  <c r="AR146" i="16"/>
  <c r="AH146" i="16"/>
  <c r="AP145" i="16"/>
  <c r="AX145" i="16"/>
  <c r="AI147" i="16"/>
  <c r="AY146" i="16"/>
  <c r="AQ146" i="16"/>
  <c r="T131" i="15"/>
  <c r="AB131" i="15" s="1"/>
  <c r="S130" i="15"/>
  <c r="AA130" i="15" s="1"/>
  <c r="R131" i="15"/>
  <c r="Z131" i="15" s="1"/>
  <c r="U130" i="15"/>
  <c r="AC130" i="15" s="1"/>
  <c r="V131" i="15"/>
  <c r="AD131" i="15" s="1"/>
  <c r="W131" i="15"/>
  <c r="AE131" i="15" s="1"/>
  <c r="X131" i="15"/>
  <c r="AF131" i="15" s="1"/>
  <c r="Y131" i="15"/>
  <c r="AG131" i="15" s="1"/>
  <c r="AD163" i="37" l="1"/>
  <c r="V164" i="37"/>
  <c r="W162" i="37"/>
  <c r="AE161" i="37"/>
  <c r="T162" i="37"/>
  <c r="AB161" i="37"/>
  <c r="AG161" i="37"/>
  <c r="Y162" i="37"/>
  <c r="S163" i="37"/>
  <c r="AA162" i="37"/>
  <c r="AF162" i="37"/>
  <c r="X163" i="37"/>
  <c r="AC162" i="37"/>
  <c r="U163" i="37"/>
  <c r="Z160" i="37"/>
  <c r="R161" i="37"/>
  <c r="AL263" i="36"/>
  <c r="BB262" i="36"/>
  <c r="AT262" i="36"/>
  <c r="AW262" i="36"/>
  <c r="AG263" i="36"/>
  <c r="AO262" i="36"/>
  <c r="AY263" i="36"/>
  <c r="AQ263" i="36"/>
  <c r="AI264" i="36"/>
  <c r="AH263" i="36"/>
  <c r="AX262" i="36"/>
  <c r="AP262" i="36"/>
  <c r="AJ269" i="36"/>
  <c r="AZ268" i="36"/>
  <c r="AR268" i="36"/>
  <c r="AM264" i="36"/>
  <c r="AU263" i="36"/>
  <c r="BC263" i="36"/>
  <c r="AN262" i="36"/>
  <c r="AF263" i="36"/>
  <c r="AV262" i="36"/>
  <c r="AK263" i="36"/>
  <c r="AS262" i="36"/>
  <c r="BA262" i="36"/>
  <c r="AJ264" i="35"/>
  <c r="AR263" i="35"/>
  <c r="AZ263" i="35"/>
  <c r="AI283" i="35"/>
  <c r="AQ282" i="35"/>
  <c r="AY282" i="35"/>
  <c r="AW263" i="35"/>
  <c r="AG264" i="35"/>
  <c r="AO263" i="35"/>
  <c r="AK264" i="35"/>
  <c r="AS263" i="35"/>
  <c r="BA263" i="35"/>
  <c r="BC264" i="35"/>
  <c r="AM265" i="35"/>
  <c r="AU264" i="35"/>
  <c r="AP263" i="35"/>
  <c r="AH264" i="35"/>
  <c r="AX263" i="35"/>
  <c r="AL264" i="35"/>
  <c r="AT263" i="35"/>
  <c r="BB263" i="35"/>
  <c r="AV263" i="35"/>
  <c r="AF264" i="35"/>
  <c r="AN263" i="35"/>
  <c r="AN264" i="34"/>
  <c r="AF265" i="34"/>
  <c r="AV264" i="34"/>
  <c r="AZ264" i="34"/>
  <c r="AJ265" i="34"/>
  <c r="AR264" i="34"/>
  <c r="AM266" i="34"/>
  <c r="BC265" i="34"/>
  <c r="AU265" i="34"/>
  <c r="AK265" i="34"/>
  <c r="BA264" i="34"/>
  <c r="AS264" i="34"/>
  <c r="AL265" i="34"/>
  <c r="BB264" i="34"/>
  <c r="AT264" i="34"/>
  <c r="AW279" i="34"/>
  <c r="AG280" i="34"/>
  <c r="AO279" i="34"/>
  <c r="AY264" i="34"/>
  <c r="AI265" i="34"/>
  <c r="AQ264" i="34"/>
  <c r="AM263" i="33"/>
  <c r="AU262" i="33"/>
  <c r="BC262" i="33"/>
  <c r="AK263" i="33"/>
  <c r="AS262" i="33"/>
  <c r="BA262" i="33"/>
  <c r="AX262" i="33"/>
  <c r="AH263" i="33"/>
  <c r="AP262" i="33"/>
  <c r="AT263" i="33"/>
  <c r="AL264" i="33"/>
  <c r="BB263" i="33"/>
  <c r="AW262" i="33"/>
  <c r="AG263" i="33"/>
  <c r="AO262" i="33"/>
  <c r="AV263" i="33"/>
  <c r="AF264" i="33"/>
  <c r="AN263" i="33"/>
  <c r="AZ262" i="33"/>
  <c r="AR262" i="33"/>
  <c r="AJ263" i="33"/>
  <c r="AY262" i="33"/>
  <c r="AI263" i="33"/>
  <c r="AQ262" i="33"/>
  <c r="AP262" i="32"/>
  <c r="AH263" i="32"/>
  <c r="AX262" i="32"/>
  <c r="AT262" i="32"/>
  <c r="AL263" i="32"/>
  <c r="BB262" i="32"/>
  <c r="AY264" i="32"/>
  <c r="AI265" i="32"/>
  <c r="AQ264" i="32"/>
  <c r="AV262" i="32"/>
  <c r="AN262" i="32"/>
  <c r="AF263" i="32"/>
  <c r="AW262" i="32"/>
  <c r="AG263" i="32"/>
  <c r="AO262" i="32"/>
  <c r="AR263" i="32"/>
  <c r="AJ264" i="32"/>
  <c r="AZ263" i="32"/>
  <c r="AK264" i="32"/>
  <c r="AS263" i="32"/>
  <c r="BA263" i="32"/>
  <c r="AM264" i="32"/>
  <c r="AU263" i="32"/>
  <c r="BC263" i="32"/>
  <c r="AK263" i="31"/>
  <c r="AS262" i="31"/>
  <c r="BA262" i="31"/>
  <c r="AT264" i="31"/>
  <c r="AL265" i="31"/>
  <c r="BB264" i="31"/>
  <c r="AM263" i="31"/>
  <c r="AU262" i="31"/>
  <c r="BC262" i="31"/>
  <c r="AY263" i="31"/>
  <c r="AI264" i="31"/>
  <c r="AQ263" i="31"/>
  <c r="AW262" i="31"/>
  <c r="AG263" i="31"/>
  <c r="AO262" i="31"/>
  <c r="AX263" i="31"/>
  <c r="AH264" i="31"/>
  <c r="AP263" i="31"/>
  <c r="AV262" i="31"/>
  <c r="AF263" i="31"/>
  <c r="AN262" i="31"/>
  <c r="AJ264" i="31"/>
  <c r="AR263" i="31"/>
  <c r="AZ263" i="31"/>
  <c r="AW264" i="30"/>
  <c r="AG265" i="30"/>
  <c r="AO264" i="30"/>
  <c r="AV264" i="30"/>
  <c r="AN264" i="30"/>
  <c r="AF265" i="30"/>
  <c r="AT262" i="30"/>
  <c r="AL263" i="30"/>
  <c r="BB262" i="30"/>
  <c r="AM263" i="30"/>
  <c r="AU262" i="30"/>
  <c r="BC262" i="30"/>
  <c r="AR262" i="30"/>
  <c r="AJ263" i="30"/>
  <c r="AZ262" i="30"/>
  <c r="AY262" i="30"/>
  <c r="AI263" i="30"/>
  <c r="AQ262" i="30"/>
  <c r="AK263" i="30"/>
  <c r="AS262" i="30"/>
  <c r="BA262" i="30"/>
  <c r="AX264" i="30"/>
  <c r="AP264" i="30"/>
  <c r="AH265" i="30"/>
  <c r="AL263" i="29"/>
  <c r="AT262" i="29"/>
  <c r="BB262" i="29"/>
  <c r="AV262" i="29"/>
  <c r="AN262" i="29"/>
  <c r="AF263" i="29"/>
  <c r="AZ262" i="29"/>
  <c r="AJ263" i="29"/>
  <c r="AR262" i="29"/>
  <c r="AM282" i="29"/>
  <c r="AU281" i="29"/>
  <c r="BC281" i="29"/>
  <c r="AH264" i="29"/>
  <c r="AP263" i="29"/>
  <c r="AX263" i="29"/>
  <c r="AY262" i="29"/>
  <c r="AI263" i="29"/>
  <c r="AQ262" i="29"/>
  <c r="AW264" i="29"/>
  <c r="AG265" i="29"/>
  <c r="AO264" i="29"/>
  <c r="AK264" i="29"/>
  <c r="AS263" i="29"/>
  <c r="BA263" i="29"/>
  <c r="AI265" i="28"/>
  <c r="AQ264" i="28"/>
  <c r="AY264" i="28"/>
  <c r="BB262" i="28"/>
  <c r="AT262" i="28"/>
  <c r="AL263" i="28"/>
  <c r="BA262" i="28"/>
  <c r="AS262" i="28"/>
  <c r="AK263" i="28"/>
  <c r="AF264" i="28"/>
  <c r="AV263" i="28"/>
  <c r="AN263" i="28"/>
  <c r="AJ266" i="28"/>
  <c r="AZ265" i="28"/>
  <c r="AR265" i="28"/>
  <c r="AP262" i="28"/>
  <c r="AX262" i="28"/>
  <c r="AH263" i="28"/>
  <c r="AO262" i="28"/>
  <c r="AG263" i="28"/>
  <c r="AW262" i="28"/>
  <c r="AM266" i="28"/>
  <c r="AU265" i="28"/>
  <c r="BC265" i="28"/>
  <c r="AS146" i="16"/>
  <c r="BA146" i="16"/>
  <c r="AK147" i="16"/>
  <c r="AW146" i="16"/>
  <c r="AO146" i="16"/>
  <c r="AG147" i="16"/>
  <c r="AF147" i="16"/>
  <c r="AN146" i="16"/>
  <c r="AV146" i="16"/>
  <c r="AU146" i="16"/>
  <c r="BC146" i="16"/>
  <c r="AM147" i="16"/>
  <c r="AI148" i="16"/>
  <c r="AY147" i="16"/>
  <c r="AQ147" i="16"/>
  <c r="AX146" i="16"/>
  <c r="AP146" i="16"/>
  <c r="AH147" i="16"/>
  <c r="AJ148" i="16"/>
  <c r="AR147" i="16"/>
  <c r="AZ147" i="16"/>
  <c r="AL147" i="16"/>
  <c r="AT146" i="16"/>
  <c r="BB146" i="16"/>
  <c r="V132" i="15"/>
  <c r="AD132" i="15" s="1"/>
  <c r="R132" i="15"/>
  <c r="Z132" i="15" s="1"/>
  <c r="T132" i="15"/>
  <c r="AB132" i="15" s="1"/>
  <c r="U131" i="15"/>
  <c r="AC131" i="15" s="1"/>
  <c r="Y132" i="15"/>
  <c r="AG132" i="15" s="1"/>
  <c r="X132" i="15"/>
  <c r="AF132" i="15" s="1"/>
  <c r="W132" i="15"/>
  <c r="AE132" i="15" s="1"/>
  <c r="S131" i="15"/>
  <c r="AA131" i="15" s="1"/>
  <c r="AG162" i="37" l="1"/>
  <c r="Y163" i="37"/>
  <c r="X164" i="37"/>
  <c r="AF163" i="37"/>
  <c r="AB162" i="37"/>
  <c r="T163" i="37"/>
  <c r="Z161" i="37"/>
  <c r="R162" i="37"/>
  <c r="AE162" i="37"/>
  <c r="W163" i="37"/>
  <c r="U164" i="37"/>
  <c r="AC163" i="37"/>
  <c r="V165" i="37"/>
  <c r="AD164" i="37"/>
  <c r="AA163" i="37"/>
  <c r="S164" i="37"/>
  <c r="AR269" i="36"/>
  <c r="AJ270" i="36"/>
  <c r="AZ269" i="36"/>
  <c r="AY264" i="36"/>
  <c r="AI265" i="36"/>
  <c r="AQ264" i="36"/>
  <c r="AV263" i="36"/>
  <c r="AN263" i="36"/>
  <c r="AF264" i="36"/>
  <c r="AK264" i="36"/>
  <c r="AS263" i="36"/>
  <c r="BA263" i="36"/>
  <c r="AM265" i="36"/>
  <c r="BC264" i="36"/>
  <c r="AU264" i="36"/>
  <c r="AX263" i="36"/>
  <c r="AH264" i="36"/>
  <c r="AP263" i="36"/>
  <c r="AW263" i="36"/>
  <c r="AG264" i="36"/>
  <c r="AO263" i="36"/>
  <c r="AL264" i="36"/>
  <c r="BB263" i="36"/>
  <c r="AT263" i="36"/>
  <c r="AF265" i="35"/>
  <c r="AN264" i="35"/>
  <c r="AV264" i="35"/>
  <c r="AW264" i="35"/>
  <c r="AG265" i="35"/>
  <c r="AO264" i="35"/>
  <c r="BB264" i="35"/>
  <c r="AT264" i="35"/>
  <c r="AL265" i="35"/>
  <c r="AI284" i="35"/>
  <c r="AQ283" i="35"/>
  <c r="AY283" i="35"/>
  <c r="BC265" i="35"/>
  <c r="AM266" i="35"/>
  <c r="AU265" i="35"/>
  <c r="AK265" i="35"/>
  <c r="AS264" i="35"/>
  <c r="BA264" i="35"/>
  <c r="AX264" i="35"/>
  <c r="AH265" i="35"/>
  <c r="AP264" i="35"/>
  <c r="AZ264" i="35"/>
  <c r="AJ265" i="35"/>
  <c r="AR264" i="35"/>
  <c r="AK266" i="34"/>
  <c r="BA265" i="34"/>
  <c r="AS265" i="34"/>
  <c r="AM267" i="34"/>
  <c r="BC266" i="34"/>
  <c r="AU266" i="34"/>
  <c r="AW280" i="34"/>
  <c r="AG281" i="34"/>
  <c r="AO280" i="34"/>
  <c r="AF266" i="34"/>
  <c r="AV265" i="34"/>
  <c r="AN265" i="34"/>
  <c r="AY265" i="34"/>
  <c r="AQ265" i="34"/>
  <c r="AI266" i="34"/>
  <c r="AR265" i="34"/>
  <c r="AJ266" i="34"/>
  <c r="AZ265" i="34"/>
  <c r="AT265" i="34"/>
  <c r="AL266" i="34"/>
  <c r="BB265" i="34"/>
  <c r="AT264" i="33"/>
  <c r="AL265" i="33"/>
  <c r="BB264" i="33"/>
  <c r="AV264" i="33"/>
  <c r="AN264" i="33"/>
  <c r="AF265" i="33"/>
  <c r="AK264" i="33"/>
  <c r="AS263" i="33"/>
  <c r="BA263" i="33"/>
  <c r="AZ263" i="33"/>
  <c r="AR263" i="33"/>
  <c r="AJ264" i="33"/>
  <c r="AX263" i="33"/>
  <c r="AP263" i="33"/>
  <c r="AH264" i="33"/>
  <c r="AW263" i="33"/>
  <c r="AG264" i="33"/>
  <c r="AO263" i="33"/>
  <c r="AY263" i="33"/>
  <c r="AI264" i="33"/>
  <c r="AQ263" i="33"/>
  <c r="AM264" i="33"/>
  <c r="AU263" i="33"/>
  <c r="BC263" i="33"/>
  <c r="AM265" i="32"/>
  <c r="AU264" i="32"/>
  <c r="BC264" i="32"/>
  <c r="AV263" i="32"/>
  <c r="AN263" i="32"/>
  <c r="AF264" i="32"/>
  <c r="AY265" i="32"/>
  <c r="AI266" i="32"/>
  <c r="AQ265" i="32"/>
  <c r="AT263" i="32"/>
  <c r="AL264" i="32"/>
  <c r="BB263" i="32"/>
  <c r="AW263" i="32"/>
  <c r="AG264" i="32"/>
  <c r="AO263" i="32"/>
  <c r="AP263" i="32"/>
  <c r="AH264" i="32"/>
  <c r="AX263" i="32"/>
  <c r="AK265" i="32"/>
  <c r="AS264" i="32"/>
  <c r="BA264" i="32"/>
  <c r="AR264" i="32"/>
  <c r="AJ265" i="32"/>
  <c r="AZ264" i="32"/>
  <c r="AM264" i="31"/>
  <c r="BC263" i="31"/>
  <c r="AU263" i="31"/>
  <c r="AY264" i="31"/>
  <c r="AI265" i="31"/>
  <c r="AQ264" i="31"/>
  <c r="AZ264" i="31"/>
  <c r="AR264" i="31"/>
  <c r="AJ265" i="31"/>
  <c r="AF264" i="31"/>
  <c r="AN263" i="31"/>
  <c r="AV263" i="31"/>
  <c r="AH265" i="31"/>
  <c r="AP264" i="31"/>
  <c r="AX264" i="31"/>
  <c r="AT265" i="31"/>
  <c r="AL266" i="31"/>
  <c r="BB265" i="31"/>
  <c r="AW263" i="31"/>
  <c r="AG264" i="31"/>
  <c r="AO263" i="31"/>
  <c r="AK264" i="31"/>
  <c r="AS263" i="31"/>
  <c r="BA263" i="31"/>
  <c r="AK264" i="30"/>
  <c r="AS263" i="30"/>
  <c r="BA263" i="30"/>
  <c r="AY263" i="30"/>
  <c r="AI264" i="30"/>
  <c r="AQ263" i="30"/>
  <c r="AP265" i="30"/>
  <c r="AH266" i="30"/>
  <c r="AX265" i="30"/>
  <c r="AM264" i="30"/>
  <c r="AU263" i="30"/>
  <c r="BC263" i="30"/>
  <c r="BB263" i="30"/>
  <c r="AL264" i="30"/>
  <c r="AT263" i="30"/>
  <c r="AF266" i="30"/>
  <c r="AN265" i="30"/>
  <c r="AV265" i="30"/>
  <c r="AR263" i="30"/>
  <c r="AJ264" i="30"/>
  <c r="AZ263" i="30"/>
  <c r="AW265" i="30"/>
  <c r="AG266" i="30"/>
  <c r="AO265" i="30"/>
  <c r="AK265" i="29"/>
  <c r="AS264" i="29"/>
  <c r="BA264" i="29"/>
  <c r="AW265" i="29"/>
  <c r="AG266" i="29"/>
  <c r="AO265" i="29"/>
  <c r="AM283" i="29"/>
  <c r="AU282" i="29"/>
  <c r="BC282" i="29"/>
  <c r="AZ263" i="29"/>
  <c r="AJ264" i="29"/>
  <c r="AR263" i="29"/>
  <c r="AF264" i="29"/>
  <c r="AN263" i="29"/>
  <c r="AV263" i="29"/>
  <c r="AY263" i="29"/>
  <c r="AI264" i="29"/>
  <c r="AQ263" i="29"/>
  <c r="AX264" i="29"/>
  <c r="AH265" i="29"/>
  <c r="AP264" i="29"/>
  <c r="BB263" i="29"/>
  <c r="AT263" i="29"/>
  <c r="AL264" i="29"/>
  <c r="AM267" i="28"/>
  <c r="AU266" i="28"/>
  <c r="BC266" i="28"/>
  <c r="AS263" i="28"/>
  <c r="AK264" i="28"/>
  <c r="BA263" i="28"/>
  <c r="BB263" i="28"/>
  <c r="AT263" i="28"/>
  <c r="AL264" i="28"/>
  <c r="AV264" i="28"/>
  <c r="AF265" i="28"/>
  <c r="AN264" i="28"/>
  <c r="AG264" i="28"/>
  <c r="AO263" i="28"/>
  <c r="AW263" i="28"/>
  <c r="AH264" i="28"/>
  <c r="AP263" i="28"/>
  <c r="AX263" i="28"/>
  <c r="AJ267" i="28"/>
  <c r="AR266" i="28"/>
  <c r="AZ266" i="28"/>
  <c r="AI266" i="28"/>
  <c r="AY265" i="28"/>
  <c r="AQ265" i="28"/>
  <c r="AM148" i="16"/>
  <c r="BC147" i="16"/>
  <c r="AU147" i="16"/>
  <c r="BB147" i="16"/>
  <c r="AT147" i="16"/>
  <c r="AL148" i="16"/>
  <c r="AJ149" i="16"/>
  <c r="AR148" i="16"/>
  <c r="AZ148" i="16"/>
  <c r="AO147" i="16"/>
  <c r="AG148" i="16"/>
  <c r="AW147" i="16"/>
  <c r="BA147" i="16"/>
  <c r="AK148" i="16"/>
  <c r="AS147" i="16"/>
  <c r="AV147" i="16"/>
  <c r="AF148" i="16"/>
  <c r="AN147" i="16"/>
  <c r="AP147" i="16"/>
  <c r="AH148" i="16"/>
  <c r="AX147" i="16"/>
  <c r="AY148" i="16"/>
  <c r="AI149" i="16"/>
  <c r="AQ148" i="16"/>
  <c r="S132" i="15"/>
  <c r="AA132" i="15" s="1"/>
  <c r="T133" i="15"/>
  <c r="AB133" i="15" s="1"/>
  <c r="U132" i="15"/>
  <c r="AC132" i="15" s="1"/>
  <c r="W133" i="15"/>
  <c r="AE133" i="15" s="1"/>
  <c r="X133" i="15"/>
  <c r="AF133" i="15" s="1"/>
  <c r="R133" i="15"/>
  <c r="Z133" i="15" s="1"/>
  <c r="V133" i="15"/>
  <c r="AD133" i="15" s="1"/>
  <c r="Y133" i="15"/>
  <c r="AG133" i="15" s="1"/>
  <c r="U165" i="37" l="1"/>
  <c r="AC164" i="37"/>
  <c r="AB163" i="37"/>
  <c r="T164" i="37"/>
  <c r="AF164" i="37"/>
  <c r="X165" i="37"/>
  <c r="AE163" i="37"/>
  <c r="W164" i="37"/>
  <c r="Y164" i="37"/>
  <c r="AG163" i="37"/>
  <c r="R163" i="37"/>
  <c r="Z162" i="37"/>
  <c r="S165" i="37"/>
  <c r="AA164" i="37"/>
  <c r="AD165" i="37"/>
  <c r="V166" i="37"/>
  <c r="AK265" i="36"/>
  <c r="AS264" i="36"/>
  <c r="BA264" i="36"/>
  <c r="AV264" i="36"/>
  <c r="AN264" i="36"/>
  <c r="AF265" i="36"/>
  <c r="AW264" i="36"/>
  <c r="AG265" i="36"/>
  <c r="AO264" i="36"/>
  <c r="AX264" i="36"/>
  <c r="AH265" i="36"/>
  <c r="AP264" i="36"/>
  <c r="AR270" i="36"/>
  <c r="AJ271" i="36"/>
  <c r="AZ270" i="36"/>
  <c r="AT264" i="36"/>
  <c r="AL265" i="36"/>
  <c r="BB264" i="36"/>
  <c r="AY265" i="36"/>
  <c r="AI266" i="36"/>
  <c r="AQ265" i="36"/>
  <c r="AM266" i="36"/>
  <c r="AU265" i="36"/>
  <c r="BC265" i="36"/>
  <c r="AI285" i="35"/>
  <c r="AQ284" i="35"/>
  <c r="AY284" i="35"/>
  <c r="AW265" i="35"/>
  <c r="AG266" i="35"/>
  <c r="AO265" i="35"/>
  <c r="AP265" i="35"/>
  <c r="AH266" i="35"/>
  <c r="AX265" i="35"/>
  <c r="AL266" i="35"/>
  <c r="AT265" i="35"/>
  <c r="BB265" i="35"/>
  <c r="AK266" i="35"/>
  <c r="AS265" i="35"/>
  <c r="BA265" i="35"/>
  <c r="BC266" i="35"/>
  <c r="AM267" i="35"/>
  <c r="AU266" i="35"/>
  <c r="AJ266" i="35"/>
  <c r="AR265" i="35"/>
  <c r="AZ265" i="35"/>
  <c r="AV265" i="35"/>
  <c r="AF266" i="35"/>
  <c r="AN265" i="35"/>
  <c r="AW281" i="34"/>
  <c r="AG282" i="34"/>
  <c r="AO281" i="34"/>
  <c r="AV266" i="34"/>
  <c r="AF267" i="34"/>
  <c r="AN266" i="34"/>
  <c r="BB266" i="34"/>
  <c r="AT266" i="34"/>
  <c r="AL267" i="34"/>
  <c r="AZ266" i="34"/>
  <c r="AJ267" i="34"/>
  <c r="AR266" i="34"/>
  <c r="AM268" i="34"/>
  <c r="AU267" i="34"/>
  <c r="BC267" i="34"/>
  <c r="AY266" i="34"/>
  <c r="AQ266" i="34"/>
  <c r="AI267" i="34"/>
  <c r="AK267" i="34"/>
  <c r="BA266" i="34"/>
  <c r="AS266" i="34"/>
  <c r="AN265" i="33"/>
  <c r="AF266" i="33"/>
  <c r="AV265" i="33"/>
  <c r="AY264" i="33"/>
  <c r="AI265" i="33"/>
  <c r="AQ264" i="33"/>
  <c r="AX264" i="33"/>
  <c r="AP264" i="33"/>
  <c r="AH265" i="33"/>
  <c r="AR264" i="33"/>
  <c r="AJ265" i="33"/>
  <c r="AZ264" i="33"/>
  <c r="AM265" i="33"/>
  <c r="AU264" i="33"/>
  <c r="BC264" i="33"/>
  <c r="AT265" i="33"/>
  <c r="AL266" i="33"/>
  <c r="BB265" i="33"/>
  <c r="AK265" i="33"/>
  <c r="AS264" i="33"/>
  <c r="BA264" i="33"/>
  <c r="AW264" i="33"/>
  <c r="AG265" i="33"/>
  <c r="AO264" i="33"/>
  <c r="AY266" i="32"/>
  <c r="AI267" i="32"/>
  <c r="AQ266" i="32"/>
  <c r="AT264" i="32"/>
  <c r="AL265" i="32"/>
  <c r="BB264" i="32"/>
  <c r="AK266" i="32"/>
  <c r="AS265" i="32"/>
  <c r="BA265" i="32"/>
  <c r="AR265" i="32"/>
  <c r="AJ266" i="32"/>
  <c r="AZ265" i="32"/>
  <c r="AV264" i="32"/>
  <c r="AN264" i="32"/>
  <c r="AF265" i="32"/>
  <c r="AP264" i="32"/>
  <c r="AX264" i="32"/>
  <c r="AH265" i="32"/>
  <c r="AW264" i="32"/>
  <c r="AG265" i="32"/>
  <c r="AO264" i="32"/>
  <c r="AM266" i="32"/>
  <c r="AU265" i="32"/>
  <c r="BC265" i="32"/>
  <c r="AK265" i="31"/>
  <c r="AS264" i="31"/>
  <c r="BA264" i="31"/>
  <c r="AV264" i="31"/>
  <c r="AN264" i="31"/>
  <c r="AF265" i="31"/>
  <c r="AR265" i="31"/>
  <c r="AJ266" i="31"/>
  <c r="AZ265" i="31"/>
  <c r="AW264" i="31"/>
  <c r="AG265" i="31"/>
  <c r="AO264" i="31"/>
  <c r="AM265" i="31"/>
  <c r="AU264" i="31"/>
  <c r="BC264" i="31"/>
  <c r="AP265" i="31"/>
  <c r="AH266" i="31"/>
  <c r="AX265" i="31"/>
  <c r="AY265" i="31"/>
  <c r="AI266" i="31"/>
  <c r="AQ265" i="31"/>
  <c r="BB266" i="31"/>
  <c r="AT266" i="31"/>
  <c r="AL267" i="31"/>
  <c r="AM265" i="30"/>
  <c r="AU264" i="30"/>
  <c r="BC264" i="30"/>
  <c r="AZ264" i="30"/>
  <c r="AJ265" i="30"/>
  <c r="AR264" i="30"/>
  <c r="AW266" i="30"/>
  <c r="AG267" i="30"/>
  <c r="AO266" i="30"/>
  <c r="AH267" i="30"/>
  <c r="AP266" i="30"/>
  <c r="AX266" i="30"/>
  <c r="AY264" i="30"/>
  <c r="AI265" i="30"/>
  <c r="AQ264" i="30"/>
  <c r="AF267" i="30"/>
  <c r="AN266" i="30"/>
  <c r="AV266" i="30"/>
  <c r="AT264" i="30"/>
  <c r="BB264" i="30"/>
  <c r="AL265" i="30"/>
  <c r="AK265" i="30"/>
  <c r="AS264" i="30"/>
  <c r="BA264" i="30"/>
  <c r="AZ264" i="29"/>
  <c r="AJ265" i="29"/>
  <c r="AR264" i="29"/>
  <c r="AM284" i="29"/>
  <c r="AU283" i="29"/>
  <c r="BC283" i="29"/>
  <c r="AY264" i="29"/>
  <c r="AI265" i="29"/>
  <c r="AQ264" i="29"/>
  <c r="AL265" i="29"/>
  <c r="AT264" i="29"/>
  <c r="BB264" i="29"/>
  <c r="AH266" i="29"/>
  <c r="AP265" i="29"/>
  <c r="AX265" i="29"/>
  <c r="AW266" i="29"/>
  <c r="AG267" i="29"/>
  <c r="AO266" i="29"/>
  <c r="AV264" i="29"/>
  <c r="AF265" i="29"/>
  <c r="AN264" i="29"/>
  <c r="AK266" i="29"/>
  <c r="AS265" i="29"/>
  <c r="BA265" i="29"/>
  <c r="AY266" i="28"/>
  <c r="AI267" i="28"/>
  <c r="AQ266" i="28"/>
  <c r="AJ268" i="28"/>
  <c r="AZ267" i="28"/>
  <c r="AR267" i="28"/>
  <c r="AV265" i="28"/>
  <c r="AN265" i="28"/>
  <c r="AF266" i="28"/>
  <c r="AL265" i="28"/>
  <c r="AT264" i="28"/>
  <c r="BB264" i="28"/>
  <c r="AK265" i="28"/>
  <c r="AS264" i="28"/>
  <c r="BA264" i="28"/>
  <c r="AH265" i="28"/>
  <c r="AX264" i="28"/>
  <c r="AP264" i="28"/>
  <c r="AW264" i="28"/>
  <c r="AG265" i="28"/>
  <c r="AO264" i="28"/>
  <c r="AM268" i="28"/>
  <c r="AU267" i="28"/>
  <c r="BC267" i="28"/>
  <c r="AO148" i="16"/>
  <c r="AW148" i="16"/>
  <c r="AG149" i="16"/>
  <c r="AI150" i="16"/>
  <c r="AQ149" i="16"/>
  <c r="AY149" i="16"/>
  <c r="AH149" i="16"/>
  <c r="AP148" i="16"/>
  <c r="AX148" i="16"/>
  <c r="AJ150" i="16"/>
  <c r="AZ149" i="16"/>
  <c r="AR149" i="16"/>
  <c r="AT148" i="16"/>
  <c r="BB148" i="16"/>
  <c r="AL149" i="16"/>
  <c r="AF149" i="16"/>
  <c r="AV148" i="16"/>
  <c r="AN148" i="16"/>
  <c r="BA148" i="16"/>
  <c r="AK149" i="16"/>
  <c r="AS148" i="16"/>
  <c r="AU148" i="16"/>
  <c r="BC148" i="16"/>
  <c r="AM149" i="16"/>
  <c r="V134" i="15"/>
  <c r="AD134" i="15" s="1"/>
  <c r="Y134" i="15"/>
  <c r="AG134" i="15" s="1"/>
  <c r="W134" i="15"/>
  <c r="AE134" i="15" s="1"/>
  <c r="U133" i="15"/>
  <c r="AC133" i="15" s="1"/>
  <c r="T134" i="15"/>
  <c r="AB134" i="15" s="1"/>
  <c r="R134" i="15"/>
  <c r="Z134" i="15" s="1"/>
  <c r="X134" i="15"/>
  <c r="AF134" i="15" s="1"/>
  <c r="S133" i="15"/>
  <c r="AA133" i="15" s="1"/>
  <c r="Z163" i="37" l="1"/>
  <c r="R164" i="37"/>
  <c r="AD166" i="37"/>
  <c r="V167" i="37"/>
  <c r="T165" i="37"/>
  <c r="AB164" i="37"/>
  <c r="AG164" i="37"/>
  <c r="Y165" i="37"/>
  <c r="W165" i="37"/>
  <c r="AE164" i="37"/>
  <c r="AF165" i="37"/>
  <c r="X166" i="37"/>
  <c r="AA165" i="37"/>
  <c r="S166" i="37"/>
  <c r="U166" i="37"/>
  <c r="AC165" i="37"/>
  <c r="AH266" i="36"/>
  <c r="AX265" i="36"/>
  <c r="AP265" i="36"/>
  <c r="AY266" i="36"/>
  <c r="AQ266" i="36"/>
  <c r="AI267" i="36"/>
  <c r="AW265" i="36"/>
  <c r="AG266" i="36"/>
  <c r="AO265" i="36"/>
  <c r="AN265" i="36"/>
  <c r="AF266" i="36"/>
  <c r="AV265" i="36"/>
  <c r="AM267" i="36"/>
  <c r="AU266" i="36"/>
  <c r="BC266" i="36"/>
  <c r="AL266" i="36"/>
  <c r="BB265" i="36"/>
  <c r="AT265" i="36"/>
  <c r="AZ271" i="36"/>
  <c r="AJ272" i="36"/>
  <c r="AR271" i="36"/>
  <c r="AK266" i="36"/>
  <c r="AS265" i="36"/>
  <c r="BA265" i="36"/>
  <c r="BB266" i="35"/>
  <c r="AT266" i="35"/>
  <c r="AL267" i="35"/>
  <c r="AX266" i="35"/>
  <c r="AH267" i="35"/>
  <c r="AP266" i="35"/>
  <c r="AF267" i="35"/>
  <c r="AN266" i="35"/>
  <c r="AV266" i="35"/>
  <c r="AW266" i="35"/>
  <c r="AG267" i="35"/>
  <c r="AO266" i="35"/>
  <c r="AZ266" i="35"/>
  <c r="AJ267" i="35"/>
  <c r="AR266" i="35"/>
  <c r="BC267" i="35"/>
  <c r="AM268" i="35"/>
  <c r="AU267" i="35"/>
  <c r="AK267" i="35"/>
  <c r="AS266" i="35"/>
  <c r="BA266" i="35"/>
  <c r="AI286" i="35"/>
  <c r="AQ285" i="35"/>
  <c r="AY285" i="35"/>
  <c r="AJ268" i="34"/>
  <c r="AR267" i="34"/>
  <c r="AZ267" i="34"/>
  <c r="AL268" i="34"/>
  <c r="BB267" i="34"/>
  <c r="AT267" i="34"/>
  <c r="AY267" i="34"/>
  <c r="AI268" i="34"/>
  <c r="AQ267" i="34"/>
  <c r="AW282" i="34"/>
  <c r="AG283" i="34"/>
  <c r="AO282" i="34"/>
  <c r="AK268" i="34"/>
  <c r="AS267" i="34"/>
  <c r="BA267" i="34"/>
  <c r="AN267" i="34"/>
  <c r="AV267" i="34"/>
  <c r="AF268" i="34"/>
  <c r="AM269" i="34"/>
  <c r="BC268" i="34"/>
  <c r="AU268" i="34"/>
  <c r="AY265" i="33"/>
  <c r="AI266" i="33"/>
  <c r="AQ265" i="33"/>
  <c r="AW265" i="33"/>
  <c r="AG266" i="33"/>
  <c r="AO265" i="33"/>
  <c r="AP265" i="33"/>
  <c r="AH266" i="33"/>
  <c r="AX265" i="33"/>
  <c r="AR265" i="33"/>
  <c r="AJ266" i="33"/>
  <c r="AZ265" i="33"/>
  <c r="AN266" i="33"/>
  <c r="AF267" i="33"/>
  <c r="AV266" i="33"/>
  <c r="AK266" i="33"/>
  <c r="AS265" i="33"/>
  <c r="BA265" i="33"/>
  <c r="AL267" i="33"/>
  <c r="BB266" i="33"/>
  <c r="AT266" i="33"/>
  <c r="AM266" i="33"/>
  <c r="AU265" i="33"/>
  <c r="BC265" i="33"/>
  <c r="AM267" i="32"/>
  <c r="AU266" i="32"/>
  <c r="BC266" i="32"/>
  <c r="AW265" i="32"/>
  <c r="AG266" i="32"/>
  <c r="AO265" i="32"/>
  <c r="AY267" i="32"/>
  <c r="AI268" i="32"/>
  <c r="AQ267" i="32"/>
  <c r="AR266" i="32"/>
  <c r="AJ267" i="32"/>
  <c r="AZ266" i="32"/>
  <c r="AK267" i="32"/>
  <c r="AS266" i="32"/>
  <c r="BA266" i="32"/>
  <c r="AP265" i="32"/>
  <c r="AH266" i="32"/>
  <c r="AX265" i="32"/>
  <c r="AT265" i="32"/>
  <c r="AL266" i="32"/>
  <c r="BB265" i="32"/>
  <c r="AV265" i="32"/>
  <c r="AN265" i="32"/>
  <c r="AF266" i="32"/>
  <c r="AK266" i="31"/>
  <c r="AS265" i="31"/>
  <c r="BA265" i="31"/>
  <c r="AW265" i="31"/>
  <c r="AG266" i="31"/>
  <c r="AO265" i="31"/>
  <c r="AZ266" i="31"/>
  <c r="AJ267" i="31"/>
  <c r="AR266" i="31"/>
  <c r="AF266" i="31"/>
  <c r="AN265" i="31"/>
  <c r="AV265" i="31"/>
  <c r="AM266" i="31"/>
  <c r="AU265" i="31"/>
  <c r="BC265" i="31"/>
  <c r="AT267" i="31"/>
  <c r="AL268" i="31"/>
  <c r="BB267" i="31"/>
  <c r="AY266" i="31"/>
  <c r="AI267" i="31"/>
  <c r="AQ266" i="31"/>
  <c r="AH267" i="31"/>
  <c r="AX266" i="31"/>
  <c r="AP266" i="31"/>
  <c r="AR265" i="30"/>
  <c r="AJ266" i="30"/>
  <c r="AZ265" i="30"/>
  <c r="AX267" i="30"/>
  <c r="AP267" i="30"/>
  <c r="AH268" i="30"/>
  <c r="AT265" i="30"/>
  <c r="AL266" i="30"/>
  <c r="BB265" i="30"/>
  <c r="AV267" i="30"/>
  <c r="AN267" i="30"/>
  <c r="AF268" i="30"/>
  <c r="AK266" i="30"/>
  <c r="AS265" i="30"/>
  <c r="BA265" i="30"/>
  <c r="AW267" i="30"/>
  <c r="AG268" i="30"/>
  <c r="AO267" i="30"/>
  <c r="AY265" i="30"/>
  <c r="AI266" i="30"/>
  <c r="AQ265" i="30"/>
  <c r="AM266" i="30"/>
  <c r="AU265" i="30"/>
  <c r="BC265" i="30"/>
  <c r="AK267" i="29"/>
  <c r="AS266" i="29"/>
  <c r="BA266" i="29"/>
  <c r="BB265" i="29"/>
  <c r="AT265" i="29"/>
  <c r="AL266" i="29"/>
  <c r="AF266" i="29"/>
  <c r="AN265" i="29"/>
  <c r="AV265" i="29"/>
  <c r="AY265" i="29"/>
  <c r="AI266" i="29"/>
  <c r="AQ265" i="29"/>
  <c r="AW267" i="29"/>
  <c r="AG268" i="29"/>
  <c r="AO267" i="29"/>
  <c r="AM285" i="29"/>
  <c r="AU284" i="29"/>
  <c r="BC284" i="29"/>
  <c r="AZ265" i="29"/>
  <c r="AR265" i="29"/>
  <c r="AJ266" i="29"/>
  <c r="AX266" i="29"/>
  <c r="AH267" i="29"/>
  <c r="AP266" i="29"/>
  <c r="AM269" i="28"/>
  <c r="AU268" i="28"/>
  <c r="BC268" i="28"/>
  <c r="BB265" i="28"/>
  <c r="AT265" i="28"/>
  <c r="AL266" i="28"/>
  <c r="AV266" i="28"/>
  <c r="AF267" i="28"/>
  <c r="AN266" i="28"/>
  <c r="AX265" i="28"/>
  <c r="AH266" i="28"/>
  <c r="AP265" i="28"/>
  <c r="AY267" i="28"/>
  <c r="AI268" i="28"/>
  <c r="AQ267" i="28"/>
  <c r="AW265" i="28"/>
  <c r="AO265" i="28"/>
  <c r="AG266" i="28"/>
  <c r="AJ269" i="28"/>
  <c r="AZ268" i="28"/>
  <c r="AR268" i="28"/>
  <c r="BA265" i="28"/>
  <c r="AK266" i="28"/>
  <c r="AS265" i="28"/>
  <c r="AU149" i="16"/>
  <c r="BC149" i="16"/>
  <c r="AM150" i="16"/>
  <c r="AJ151" i="16"/>
  <c r="AZ150" i="16"/>
  <c r="AR150" i="16"/>
  <c r="AQ150" i="16"/>
  <c r="AY150" i="16"/>
  <c r="AI151" i="16"/>
  <c r="AO149" i="16"/>
  <c r="AW149" i="16"/>
  <c r="AG150" i="16"/>
  <c r="AS149" i="16"/>
  <c r="AK150" i="16"/>
  <c r="BA149" i="16"/>
  <c r="AH150" i="16"/>
  <c r="AX149" i="16"/>
  <c r="AP149" i="16"/>
  <c r="AV149" i="16"/>
  <c r="AF150" i="16"/>
  <c r="AN149" i="16"/>
  <c r="AT149" i="16"/>
  <c r="BB149" i="16"/>
  <c r="AL150" i="16"/>
  <c r="U134" i="15"/>
  <c r="AC134" i="15" s="1"/>
  <c r="S134" i="15"/>
  <c r="AA134" i="15" s="1"/>
  <c r="X135" i="15"/>
  <c r="AF135" i="15" s="1"/>
  <c r="W135" i="15"/>
  <c r="AE135" i="15" s="1"/>
  <c r="R135" i="15"/>
  <c r="Z135" i="15" s="1"/>
  <c r="Y135" i="15"/>
  <c r="AG135" i="15" s="1"/>
  <c r="T135" i="15"/>
  <c r="AB135" i="15" s="1"/>
  <c r="V135" i="15"/>
  <c r="AD135" i="15" s="1"/>
  <c r="AG165" i="37" l="1"/>
  <c r="Y166" i="37"/>
  <c r="AB165" i="37"/>
  <c r="T166" i="37"/>
  <c r="X167" i="37"/>
  <c r="AF166" i="37"/>
  <c r="V168" i="37"/>
  <c r="AD167" i="37"/>
  <c r="AC166" i="37"/>
  <c r="U167" i="37"/>
  <c r="AA166" i="37"/>
  <c r="S167" i="37"/>
  <c r="Z164" i="37"/>
  <c r="R165" i="37"/>
  <c r="AE165" i="37"/>
  <c r="W166" i="37"/>
  <c r="AM268" i="36"/>
  <c r="BC267" i="36"/>
  <c r="AU267" i="36"/>
  <c r="AV266" i="36"/>
  <c r="AN266" i="36"/>
  <c r="AF267" i="36"/>
  <c r="AK267" i="36"/>
  <c r="AS266" i="36"/>
  <c r="BA266" i="36"/>
  <c r="AJ273" i="36"/>
  <c r="AR272" i="36"/>
  <c r="AZ272" i="36"/>
  <c r="AW266" i="36"/>
  <c r="AG267" i="36"/>
  <c r="AO266" i="36"/>
  <c r="AY267" i="36"/>
  <c r="AI268" i="36"/>
  <c r="AQ267" i="36"/>
  <c r="AL267" i="36"/>
  <c r="BB266" i="36"/>
  <c r="AT266" i="36"/>
  <c r="AX266" i="36"/>
  <c r="AH267" i="36"/>
  <c r="AP266" i="36"/>
  <c r="AW267" i="35"/>
  <c r="AG268" i="35"/>
  <c r="AO267" i="35"/>
  <c r="AI287" i="35"/>
  <c r="AQ286" i="35"/>
  <c r="AY286" i="35"/>
  <c r="AK268" i="35"/>
  <c r="AS267" i="35"/>
  <c r="BA267" i="35"/>
  <c r="AV267" i="35"/>
  <c r="AF268" i="35"/>
  <c r="AN267" i="35"/>
  <c r="BC268" i="35"/>
  <c r="AM269" i="35"/>
  <c r="AU268" i="35"/>
  <c r="AP267" i="35"/>
  <c r="AH268" i="35"/>
  <c r="AX267" i="35"/>
  <c r="AL268" i="35"/>
  <c r="AT267" i="35"/>
  <c r="BB267" i="35"/>
  <c r="AJ268" i="35"/>
  <c r="AR267" i="35"/>
  <c r="AZ267" i="35"/>
  <c r="AY268" i="34"/>
  <c r="AQ268" i="34"/>
  <c r="AI269" i="34"/>
  <c r="AN268" i="34"/>
  <c r="AF269" i="34"/>
  <c r="AV268" i="34"/>
  <c r="AW283" i="34"/>
  <c r="AG284" i="34"/>
  <c r="AO283" i="34"/>
  <c r="AL269" i="34"/>
  <c r="BB268" i="34"/>
  <c r="AT268" i="34"/>
  <c r="AM270" i="34"/>
  <c r="BC269" i="34"/>
  <c r="AU269" i="34"/>
  <c r="AK269" i="34"/>
  <c r="BA268" i="34"/>
  <c r="AS268" i="34"/>
  <c r="AZ268" i="34"/>
  <c r="AR268" i="34"/>
  <c r="AJ269" i="34"/>
  <c r="AW266" i="33"/>
  <c r="AG267" i="33"/>
  <c r="AO266" i="33"/>
  <c r="AP266" i="33"/>
  <c r="AH267" i="33"/>
  <c r="AX266" i="33"/>
  <c r="AJ267" i="33"/>
  <c r="AZ266" i="33"/>
  <c r="AR266" i="33"/>
  <c r="AK267" i="33"/>
  <c r="AS266" i="33"/>
  <c r="BA266" i="33"/>
  <c r="AN267" i="33"/>
  <c r="AF268" i="33"/>
  <c r="AV267" i="33"/>
  <c r="AM267" i="33"/>
  <c r="AU266" i="33"/>
  <c r="BC266" i="33"/>
  <c r="BB267" i="33"/>
  <c r="AT267" i="33"/>
  <c r="AL268" i="33"/>
  <c r="AY266" i="33"/>
  <c r="AI267" i="33"/>
  <c r="AQ266" i="33"/>
  <c r="AR267" i="32"/>
  <c r="AJ268" i="32"/>
  <c r="AZ267" i="32"/>
  <c r="AT266" i="32"/>
  <c r="AL267" i="32"/>
  <c r="BB266" i="32"/>
  <c r="AV266" i="32"/>
  <c r="AN266" i="32"/>
  <c r="AF267" i="32"/>
  <c r="AY268" i="32"/>
  <c r="AI269" i="32"/>
  <c r="AQ268" i="32"/>
  <c r="AP266" i="32"/>
  <c r="AH267" i="32"/>
  <c r="AX266" i="32"/>
  <c r="AW266" i="32"/>
  <c r="AG267" i="32"/>
  <c r="AO266" i="32"/>
  <c r="AK268" i="32"/>
  <c r="AS267" i="32"/>
  <c r="BA267" i="32"/>
  <c r="AM268" i="32"/>
  <c r="AU267" i="32"/>
  <c r="BC267" i="32"/>
  <c r="AM267" i="31"/>
  <c r="AU266" i="31"/>
  <c r="BC266" i="31"/>
  <c r="AH268" i="31"/>
  <c r="AX267" i="31"/>
  <c r="AP267" i="31"/>
  <c r="AF267" i="31"/>
  <c r="AN266" i="31"/>
  <c r="AV266" i="31"/>
  <c r="AZ267" i="31"/>
  <c r="AR267" i="31"/>
  <c r="AJ268" i="31"/>
  <c r="AK267" i="31"/>
  <c r="AS266" i="31"/>
  <c r="BA266" i="31"/>
  <c r="AY267" i="31"/>
  <c r="AI268" i="31"/>
  <c r="AQ267" i="31"/>
  <c r="AT268" i="31"/>
  <c r="BB268" i="31"/>
  <c r="AL269" i="31"/>
  <c r="AW266" i="31"/>
  <c r="AG267" i="31"/>
  <c r="AO266" i="31"/>
  <c r="AM267" i="30"/>
  <c r="AU266" i="30"/>
  <c r="BC266" i="30"/>
  <c r="BB266" i="30"/>
  <c r="AL267" i="30"/>
  <c r="AT266" i="30"/>
  <c r="AP268" i="30"/>
  <c r="AH269" i="30"/>
  <c r="AX268" i="30"/>
  <c r="AY266" i="30"/>
  <c r="AI267" i="30"/>
  <c r="AQ266" i="30"/>
  <c r="AW268" i="30"/>
  <c r="AG269" i="30"/>
  <c r="AO268" i="30"/>
  <c r="AZ266" i="30"/>
  <c r="AJ267" i="30"/>
  <c r="AR266" i="30"/>
  <c r="AF269" i="30"/>
  <c r="AN268" i="30"/>
  <c r="AV268" i="30"/>
  <c r="AK267" i="30"/>
  <c r="AS266" i="30"/>
  <c r="BA266" i="30"/>
  <c r="AV266" i="29"/>
  <c r="AF267" i="29"/>
  <c r="AN266" i="29"/>
  <c r="AP267" i="29"/>
  <c r="AH268" i="29"/>
  <c r="AX267" i="29"/>
  <c r="AY266" i="29"/>
  <c r="AI267" i="29"/>
  <c r="AQ266" i="29"/>
  <c r="AZ266" i="29"/>
  <c r="AR266" i="29"/>
  <c r="AJ267" i="29"/>
  <c r="AT266" i="29"/>
  <c r="AL267" i="29"/>
  <c r="BB266" i="29"/>
  <c r="AM286" i="29"/>
  <c r="AU285" i="29"/>
  <c r="BC285" i="29"/>
  <c r="AW268" i="29"/>
  <c r="AG269" i="29"/>
  <c r="AO268" i="29"/>
  <c r="AK268" i="29"/>
  <c r="AS267" i="29"/>
  <c r="BA267" i="29"/>
  <c r="AX266" i="28"/>
  <c r="AH267" i="28"/>
  <c r="AP266" i="28"/>
  <c r="AJ270" i="28"/>
  <c r="AR269" i="28"/>
  <c r="AZ269" i="28"/>
  <c r="AK267" i="28"/>
  <c r="AS266" i="28"/>
  <c r="BA266" i="28"/>
  <c r="AV267" i="28"/>
  <c r="AF268" i="28"/>
  <c r="AN267" i="28"/>
  <c r="AG267" i="28"/>
  <c r="AO266" i="28"/>
  <c r="AW266" i="28"/>
  <c r="AL267" i="28"/>
  <c r="BB266" i="28"/>
  <c r="AT266" i="28"/>
  <c r="AY268" i="28"/>
  <c r="AI269" i="28"/>
  <c r="AQ268" i="28"/>
  <c r="AM270" i="28"/>
  <c r="AU269" i="28"/>
  <c r="BC269" i="28"/>
  <c r="AO150" i="16"/>
  <c r="AG151" i="16"/>
  <c r="AW150" i="16"/>
  <c r="AI152" i="16"/>
  <c r="AQ151" i="16"/>
  <c r="AY151" i="16"/>
  <c r="AN150" i="16"/>
  <c r="AF151" i="16"/>
  <c r="AV150" i="16"/>
  <c r="AZ151" i="16"/>
  <c r="AJ152" i="16"/>
  <c r="AR151" i="16"/>
  <c r="BB150" i="16"/>
  <c r="AT150" i="16"/>
  <c r="AL151" i="16"/>
  <c r="BC150" i="16"/>
  <c r="AU150" i="16"/>
  <c r="AM151" i="16"/>
  <c r="BA150" i="16"/>
  <c r="AK151" i="16"/>
  <c r="AS150" i="16"/>
  <c r="AP150" i="16"/>
  <c r="AX150" i="16"/>
  <c r="AH151" i="16"/>
  <c r="V136" i="15"/>
  <c r="AD136" i="15" s="1"/>
  <c r="W136" i="15"/>
  <c r="AE136" i="15" s="1"/>
  <c r="T136" i="15"/>
  <c r="AB136" i="15" s="1"/>
  <c r="X136" i="15"/>
  <c r="AF136" i="15" s="1"/>
  <c r="Y136" i="15"/>
  <c r="AG136" i="15" s="1"/>
  <c r="S135" i="15"/>
  <c r="AA135" i="15" s="1"/>
  <c r="U135" i="15"/>
  <c r="AC135" i="15" s="1"/>
  <c r="R136" i="15"/>
  <c r="Z136" i="15" s="1"/>
  <c r="AD168" i="37" l="1"/>
  <c r="V169" i="37"/>
  <c r="W167" i="37"/>
  <c r="AE166" i="37"/>
  <c r="AB166" i="37"/>
  <c r="T167" i="37"/>
  <c r="S168" i="37"/>
  <c r="AA167" i="37"/>
  <c r="AC167" i="37"/>
  <c r="U168" i="37"/>
  <c r="R166" i="37"/>
  <c r="Z165" i="37"/>
  <c r="Y167" i="37"/>
  <c r="AG166" i="37"/>
  <c r="AF167" i="37"/>
  <c r="X168" i="37"/>
  <c r="AR273" i="36"/>
  <c r="AZ273" i="36"/>
  <c r="AJ274" i="36"/>
  <c r="AV267" i="36"/>
  <c r="AN267" i="36"/>
  <c r="AF268" i="36"/>
  <c r="AX267" i="36"/>
  <c r="AH268" i="36"/>
  <c r="AP267" i="36"/>
  <c r="AY268" i="36"/>
  <c r="AI269" i="36"/>
  <c r="AQ268" i="36"/>
  <c r="AT267" i="36"/>
  <c r="AL268" i="36"/>
  <c r="BB267" i="36"/>
  <c r="AK268" i="36"/>
  <c r="AS267" i="36"/>
  <c r="BA267" i="36"/>
  <c r="AW267" i="36"/>
  <c r="AG268" i="36"/>
  <c r="AO267" i="36"/>
  <c r="AM269" i="36"/>
  <c r="AU268" i="36"/>
  <c r="BC268" i="36"/>
  <c r="AF269" i="35"/>
  <c r="AN268" i="35"/>
  <c r="AV268" i="35"/>
  <c r="AK269" i="35"/>
  <c r="AS268" i="35"/>
  <c r="BA268" i="35"/>
  <c r="AZ268" i="35"/>
  <c r="AJ269" i="35"/>
  <c r="AR268" i="35"/>
  <c r="AI288" i="35"/>
  <c r="AQ287" i="35"/>
  <c r="AY287" i="35"/>
  <c r="AX268" i="35"/>
  <c r="AH269" i="35"/>
  <c r="AP268" i="35"/>
  <c r="BB268" i="35"/>
  <c r="AT268" i="35"/>
  <c r="AL269" i="35"/>
  <c r="BC269" i="35"/>
  <c r="AU269" i="35"/>
  <c r="AM270" i="35"/>
  <c r="AW268" i="35"/>
  <c r="AG269" i="35"/>
  <c r="AO268" i="35"/>
  <c r="BB269" i="34"/>
  <c r="AT269" i="34"/>
  <c r="AL270" i="34"/>
  <c r="AZ269" i="34"/>
  <c r="AR269" i="34"/>
  <c r="AJ270" i="34"/>
  <c r="AF270" i="34"/>
  <c r="AV269" i="34"/>
  <c r="AN269" i="34"/>
  <c r="AK270" i="34"/>
  <c r="BA269" i="34"/>
  <c r="AS269" i="34"/>
  <c r="AY269" i="34"/>
  <c r="AQ269" i="34"/>
  <c r="AI270" i="34"/>
  <c r="AW284" i="34"/>
  <c r="AG285" i="34"/>
  <c r="AO284" i="34"/>
  <c r="AM271" i="34"/>
  <c r="AU270" i="34"/>
  <c r="BC270" i="34"/>
  <c r="AK268" i="33"/>
  <c r="AS267" i="33"/>
  <c r="BA267" i="33"/>
  <c r="AY267" i="33"/>
  <c r="AI268" i="33"/>
  <c r="AQ267" i="33"/>
  <c r="BB268" i="33"/>
  <c r="AT268" i="33"/>
  <c r="AL269" i="33"/>
  <c r="AJ268" i="33"/>
  <c r="AZ267" i="33"/>
  <c r="AR267" i="33"/>
  <c r="AM268" i="33"/>
  <c r="AU267" i="33"/>
  <c r="BC267" i="33"/>
  <c r="AV268" i="33"/>
  <c r="AF269" i="33"/>
  <c r="AN268" i="33"/>
  <c r="AW267" i="33"/>
  <c r="AG268" i="33"/>
  <c r="AO267" i="33"/>
  <c r="AH268" i="33"/>
  <c r="AX267" i="33"/>
  <c r="AP267" i="33"/>
  <c r="AY269" i="32"/>
  <c r="AI270" i="32"/>
  <c r="AQ269" i="32"/>
  <c r="AM269" i="32"/>
  <c r="AU268" i="32"/>
  <c r="BC268" i="32"/>
  <c r="AR268" i="32"/>
  <c r="AJ269" i="32"/>
  <c r="AZ268" i="32"/>
  <c r="AV267" i="32"/>
  <c r="AN267" i="32"/>
  <c r="AF268" i="32"/>
  <c r="AK269" i="32"/>
  <c r="AS268" i="32"/>
  <c r="BA268" i="32"/>
  <c r="AW267" i="32"/>
  <c r="AG268" i="32"/>
  <c r="AO267" i="32"/>
  <c r="AT267" i="32"/>
  <c r="AL268" i="32"/>
  <c r="BB267" i="32"/>
  <c r="AP267" i="32"/>
  <c r="AX267" i="32"/>
  <c r="AH268" i="32"/>
  <c r="AM268" i="31"/>
  <c r="AU267" i="31"/>
  <c r="BC267" i="31"/>
  <c r="AV267" i="31"/>
  <c r="AF268" i="31"/>
  <c r="AN267" i="31"/>
  <c r="AK268" i="31"/>
  <c r="AS267" i="31"/>
  <c r="BA267" i="31"/>
  <c r="AR268" i="31"/>
  <c r="AJ269" i="31"/>
  <c r="AZ268" i="31"/>
  <c r="BB269" i="31"/>
  <c r="AT269" i="31"/>
  <c r="AL270" i="31"/>
  <c r="AP268" i="31"/>
  <c r="AH269" i="31"/>
  <c r="AX268" i="31"/>
  <c r="AW267" i="31"/>
  <c r="AG268" i="31"/>
  <c r="AO267" i="31"/>
  <c r="AY268" i="31"/>
  <c r="AI269" i="31"/>
  <c r="AQ268" i="31"/>
  <c r="AY267" i="30"/>
  <c r="AI268" i="30"/>
  <c r="AQ267" i="30"/>
  <c r="AF270" i="30"/>
  <c r="AN269" i="30"/>
  <c r="AV269" i="30"/>
  <c r="AK268" i="30"/>
  <c r="AS267" i="30"/>
  <c r="BA267" i="30"/>
  <c r="AH270" i="30"/>
  <c r="AP269" i="30"/>
  <c r="AX269" i="30"/>
  <c r="AZ267" i="30"/>
  <c r="AJ268" i="30"/>
  <c r="AR267" i="30"/>
  <c r="AT267" i="30"/>
  <c r="BB267" i="30"/>
  <c r="AL268" i="30"/>
  <c r="AW269" i="30"/>
  <c r="AG270" i="30"/>
  <c r="AO269" i="30"/>
  <c r="AM268" i="30"/>
  <c r="AU267" i="30"/>
  <c r="BC267" i="30"/>
  <c r="AR267" i="29"/>
  <c r="AJ268" i="29"/>
  <c r="AZ267" i="29"/>
  <c r="AW269" i="29"/>
  <c r="AG270" i="29"/>
  <c r="AO269" i="29"/>
  <c r="AY267" i="29"/>
  <c r="AI268" i="29"/>
  <c r="AQ267" i="29"/>
  <c r="AF268" i="29"/>
  <c r="AN267" i="29"/>
  <c r="AV267" i="29"/>
  <c r="AK269" i="29"/>
  <c r="AS268" i="29"/>
  <c r="BA268" i="29"/>
  <c r="AX268" i="29"/>
  <c r="AH269" i="29"/>
  <c r="AP268" i="29"/>
  <c r="AM287" i="29"/>
  <c r="AU286" i="29"/>
  <c r="BC286" i="29"/>
  <c r="AL268" i="29"/>
  <c r="BB267" i="29"/>
  <c r="AT267" i="29"/>
  <c r="AY269" i="28"/>
  <c r="AI270" i="28"/>
  <c r="AQ269" i="28"/>
  <c r="AV268" i="28"/>
  <c r="AF269" i="28"/>
  <c r="AN268" i="28"/>
  <c r="AM271" i="28"/>
  <c r="AU270" i="28"/>
  <c r="BC270" i="28"/>
  <c r="BA267" i="28"/>
  <c r="AS267" i="28"/>
  <c r="AK268" i="28"/>
  <c r="AL268" i="28"/>
  <c r="BB267" i="28"/>
  <c r="AT267" i="28"/>
  <c r="AJ271" i="28"/>
  <c r="AZ270" i="28"/>
  <c r="AR270" i="28"/>
  <c r="AX267" i="28"/>
  <c r="AP267" i="28"/>
  <c r="AH268" i="28"/>
  <c r="AG268" i="28"/>
  <c r="AW267" i="28"/>
  <c r="AO267" i="28"/>
  <c r="AK152" i="16"/>
  <c r="AS151" i="16"/>
  <c r="BA151" i="16"/>
  <c r="AQ152" i="16"/>
  <c r="AI153" i="16"/>
  <c r="AY152" i="16"/>
  <c r="AX151" i="16"/>
  <c r="AH152" i="16"/>
  <c r="AP151" i="16"/>
  <c r="AM152" i="16"/>
  <c r="AU151" i="16"/>
  <c r="BC151" i="16"/>
  <c r="AR152" i="16"/>
  <c r="AJ153" i="16"/>
  <c r="AZ152" i="16"/>
  <c r="AW151" i="16"/>
  <c r="AG152" i="16"/>
  <c r="AO151" i="16"/>
  <c r="AN151" i="16"/>
  <c r="AF152" i="16"/>
  <c r="AV151" i="16"/>
  <c r="AT151" i="16"/>
  <c r="BB151" i="16"/>
  <c r="AL152" i="16"/>
  <c r="R137" i="15"/>
  <c r="Z137" i="15" s="1"/>
  <c r="X137" i="15"/>
  <c r="AF137" i="15" s="1"/>
  <c r="U136" i="15"/>
  <c r="AC136" i="15" s="1"/>
  <c r="T137" i="15"/>
  <c r="AB137" i="15" s="1"/>
  <c r="S136" i="15"/>
  <c r="AA136" i="15" s="1"/>
  <c r="W137" i="15"/>
  <c r="AE137" i="15" s="1"/>
  <c r="V137" i="15"/>
  <c r="AD137" i="15" s="1"/>
  <c r="Y137" i="15"/>
  <c r="AG137" i="15" s="1"/>
  <c r="AC168" i="37" l="1"/>
  <c r="U169" i="37"/>
  <c r="T168" i="37"/>
  <c r="AB167" i="37"/>
  <c r="W168" i="37"/>
  <c r="AE167" i="37"/>
  <c r="AA168" i="37"/>
  <c r="S169" i="37"/>
  <c r="AD169" i="37"/>
  <c r="V170" i="37"/>
  <c r="Z166" i="37"/>
  <c r="R167" i="37"/>
  <c r="AF168" i="37"/>
  <c r="X169" i="37"/>
  <c r="AG167" i="37"/>
  <c r="Y168" i="37"/>
  <c r="AY269" i="36"/>
  <c r="AI270" i="36"/>
  <c r="AQ269" i="36"/>
  <c r="AN268" i="36"/>
  <c r="AF269" i="36"/>
  <c r="AV268" i="36"/>
  <c r="AP268" i="36"/>
  <c r="AX268" i="36"/>
  <c r="AH269" i="36"/>
  <c r="AM270" i="36"/>
  <c r="AU269" i="36"/>
  <c r="BC269" i="36"/>
  <c r="AK269" i="36"/>
  <c r="AS268" i="36"/>
  <c r="BA268" i="36"/>
  <c r="AZ274" i="36"/>
  <c r="AJ275" i="36"/>
  <c r="AR274" i="36"/>
  <c r="AW268" i="36"/>
  <c r="AG269" i="36"/>
  <c r="AO268" i="36"/>
  <c r="AL269" i="36"/>
  <c r="BB268" i="36"/>
  <c r="AT268" i="36"/>
  <c r="AW269" i="35"/>
  <c r="AG270" i="35"/>
  <c r="AO269" i="35"/>
  <c r="AU270" i="35"/>
  <c r="BC270" i="35"/>
  <c r="AM271" i="35"/>
  <c r="AK270" i="35"/>
  <c r="AS269" i="35"/>
  <c r="BA269" i="35"/>
  <c r="AQ288" i="35"/>
  <c r="AY288" i="35"/>
  <c r="AP269" i="35"/>
  <c r="AH270" i="35"/>
  <c r="AX269" i="35"/>
  <c r="AR269" i="35"/>
  <c r="AJ270" i="35"/>
  <c r="AZ269" i="35"/>
  <c r="AT269" i="35"/>
  <c r="AL270" i="35"/>
  <c r="BB269" i="35"/>
  <c r="AV269" i="35"/>
  <c r="AF270" i="35"/>
  <c r="AN269" i="35"/>
  <c r="AM272" i="34"/>
  <c r="AU271" i="34"/>
  <c r="BC271" i="34"/>
  <c r="AK271" i="34"/>
  <c r="BA270" i="34"/>
  <c r="AS270" i="34"/>
  <c r="AJ271" i="34"/>
  <c r="AZ270" i="34"/>
  <c r="AR270" i="34"/>
  <c r="AL271" i="34"/>
  <c r="AT270" i="34"/>
  <c r="BB270" i="34"/>
  <c r="AN270" i="34"/>
  <c r="AV270" i="34"/>
  <c r="AF271" i="34"/>
  <c r="AW285" i="34"/>
  <c r="AG286" i="34"/>
  <c r="AO285" i="34"/>
  <c r="AY270" i="34"/>
  <c r="AQ270" i="34"/>
  <c r="AI271" i="34"/>
  <c r="AL270" i="33"/>
  <c r="BB269" i="33"/>
  <c r="AT269" i="33"/>
  <c r="AJ269" i="33"/>
  <c r="AZ268" i="33"/>
  <c r="AR268" i="33"/>
  <c r="AY268" i="33"/>
  <c r="AI269" i="33"/>
  <c r="AQ268" i="33"/>
  <c r="AH269" i="33"/>
  <c r="AX268" i="33"/>
  <c r="AP268" i="33"/>
  <c r="AW268" i="33"/>
  <c r="AG269" i="33"/>
  <c r="AO268" i="33"/>
  <c r="AV269" i="33"/>
  <c r="AF270" i="33"/>
  <c r="AN269" i="33"/>
  <c r="AM269" i="33"/>
  <c r="AU268" i="33"/>
  <c r="BC268" i="33"/>
  <c r="AK269" i="33"/>
  <c r="AS268" i="33"/>
  <c r="BA268" i="33"/>
  <c r="AP268" i="32"/>
  <c r="AH269" i="32"/>
  <c r="AX268" i="32"/>
  <c r="AT268" i="32"/>
  <c r="AL269" i="32"/>
  <c r="BB268" i="32"/>
  <c r="AY270" i="32"/>
  <c r="AI271" i="32"/>
  <c r="AQ270" i="32"/>
  <c r="AV268" i="32"/>
  <c r="AN268" i="32"/>
  <c r="AF269" i="32"/>
  <c r="AR269" i="32"/>
  <c r="AJ270" i="32"/>
  <c r="AZ269" i="32"/>
  <c r="AW268" i="32"/>
  <c r="AG269" i="32"/>
  <c r="AO268" i="32"/>
  <c r="AM270" i="32"/>
  <c r="AU269" i="32"/>
  <c r="BC269" i="32"/>
  <c r="AK270" i="32"/>
  <c r="AS269" i="32"/>
  <c r="BA269" i="32"/>
  <c r="AZ269" i="31"/>
  <c r="AJ270" i="31"/>
  <c r="AR269" i="31"/>
  <c r="AW268" i="31"/>
  <c r="AG269" i="31"/>
  <c r="AO268" i="31"/>
  <c r="AF269" i="31"/>
  <c r="AN268" i="31"/>
  <c r="AV268" i="31"/>
  <c r="AM269" i="31"/>
  <c r="AU268" i="31"/>
  <c r="BC268" i="31"/>
  <c r="AY269" i="31"/>
  <c r="AI270" i="31"/>
  <c r="AQ269" i="31"/>
  <c r="AK269" i="31"/>
  <c r="AS268" i="31"/>
  <c r="BA268" i="31"/>
  <c r="AH270" i="31"/>
  <c r="AX269" i="31"/>
  <c r="AP269" i="31"/>
  <c r="BB270" i="31"/>
  <c r="AT270" i="31"/>
  <c r="AL271" i="31"/>
  <c r="AM269" i="30"/>
  <c r="AU268" i="30"/>
  <c r="BC268" i="30"/>
  <c r="AK269" i="30"/>
  <c r="AS268" i="30"/>
  <c r="BA268" i="30"/>
  <c r="AY268" i="30"/>
  <c r="AI269" i="30"/>
  <c r="AQ268" i="30"/>
  <c r="AX270" i="30"/>
  <c r="AP270" i="30"/>
  <c r="AH271" i="30"/>
  <c r="AW270" i="30"/>
  <c r="AG271" i="30"/>
  <c r="AO270" i="30"/>
  <c r="AT268" i="30"/>
  <c r="AL269" i="30"/>
  <c r="BB268" i="30"/>
  <c r="AV270" i="30"/>
  <c r="AF271" i="30"/>
  <c r="AN270" i="30"/>
  <c r="AR268" i="30"/>
  <c r="AJ269" i="30"/>
  <c r="AZ268" i="30"/>
  <c r="BB268" i="29"/>
  <c r="AT268" i="29"/>
  <c r="AL269" i="29"/>
  <c r="AF269" i="29"/>
  <c r="AN268" i="29"/>
  <c r="AV268" i="29"/>
  <c r="AY268" i="29"/>
  <c r="AI269" i="29"/>
  <c r="AQ268" i="29"/>
  <c r="AM288" i="29"/>
  <c r="AU287" i="29"/>
  <c r="BC287" i="29"/>
  <c r="AX269" i="29"/>
  <c r="AP269" i="29"/>
  <c r="AH270" i="29"/>
  <c r="AW270" i="29"/>
  <c r="AG271" i="29"/>
  <c r="AO270" i="29"/>
  <c r="AZ268" i="29"/>
  <c r="AR268" i="29"/>
  <c r="AJ269" i="29"/>
  <c r="AK270" i="29"/>
  <c r="AS269" i="29"/>
  <c r="BA269" i="29"/>
  <c r="AS268" i="28"/>
  <c r="AK269" i="28"/>
  <c r="BA268" i="28"/>
  <c r="AL269" i="28"/>
  <c r="AT268" i="28"/>
  <c r="BB268" i="28"/>
  <c r="AW268" i="28"/>
  <c r="AG269" i="28"/>
  <c r="AO268" i="28"/>
  <c r="AM272" i="28"/>
  <c r="AU271" i="28"/>
  <c r="BC271" i="28"/>
  <c r="AX268" i="28"/>
  <c r="AH269" i="28"/>
  <c r="AP268" i="28"/>
  <c r="AV269" i="28"/>
  <c r="AF270" i="28"/>
  <c r="AN269" i="28"/>
  <c r="AJ272" i="28"/>
  <c r="AZ271" i="28"/>
  <c r="AR271" i="28"/>
  <c r="AY270" i="28"/>
  <c r="AI271" i="28"/>
  <c r="AQ270" i="28"/>
  <c r="BC152" i="16"/>
  <c r="AM153" i="16"/>
  <c r="AU152" i="16"/>
  <c r="AT152" i="16"/>
  <c r="AL153" i="16"/>
  <c r="BB152" i="16"/>
  <c r="AF153" i="16"/>
  <c r="AV152" i="16"/>
  <c r="AN152" i="16"/>
  <c r="AP152" i="16"/>
  <c r="AX152" i="16"/>
  <c r="AH153" i="16"/>
  <c r="AQ153" i="16"/>
  <c r="AI154" i="16"/>
  <c r="AY153" i="16"/>
  <c r="AO152" i="16"/>
  <c r="AW152" i="16"/>
  <c r="AG153" i="16"/>
  <c r="AJ154" i="16"/>
  <c r="AZ153" i="16"/>
  <c r="AR153" i="16"/>
  <c r="AS152" i="16"/>
  <c r="BA152" i="16"/>
  <c r="AK153" i="16"/>
  <c r="T138" i="15"/>
  <c r="AB138" i="15" s="1"/>
  <c r="Y138" i="15"/>
  <c r="AG138" i="15" s="1"/>
  <c r="V138" i="15"/>
  <c r="AD138" i="15" s="1"/>
  <c r="U137" i="15"/>
  <c r="AC137" i="15" s="1"/>
  <c r="W138" i="15"/>
  <c r="AE138" i="15" s="1"/>
  <c r="X138" i="15"/>
  <c r="AF138" i="15" s="1"/>
  <c r="S137" i="15"/>
  <c r="AA137" i="15" s="1"/>
  <c r="R138" i="15"/>
  <c r="Z138" i="15" s="1"/>
  <c r="Z167" i="37" l="1"/>
  <c r="R168" i="37"/>
  <c r="AE168" i="37"/>
  <c r="W169" i="37"/>
  <c r="AA169" i="37"/>
  <c r="S170" i="37"/>
  <c r="Y169" i="37"/>
  <c r="AG168" i="37"/>
  <c r="AB168" i="37"/>
  <c r="T169" i="37"/>
  <c r="V171" i="37"/>
  <c r="AD170" i="37"/>
  <c r="X170" i="37"/>
  <c r="AF169" i="37"/>
  <c r="U170" i="37"/>
  <c r="AC169" i="37"/>
  <c r="AM271" i="36"/>
  <c r="AU270" i="36"/>
  <c r="BC270" i="36"/>
  <c r="AW269" i="36"/>
  <c r="AG270" i="36"/>
  <c r="AO269" i="36"/>
  <c r="BB269" i="36"/>
  <c r="AT269" i="36"/>
  <c r="AL270" i="36"/>
  <c r="AH270" i="36"/>
  <c r="AP269" i="36"/>
  <c r="AX269" i="36"/>
  <c r="AZ275" i="36"/>
  <c r="AJ276" i="36"/>
  <c r="AR275" i="36"/>
  <c r="AF270" i="36"/>
  <c r="AV269" i="36"/>
  <c r="AN269" i="36"/>
  <c r="AY270" i="36"/>
  <c r="AI271" i="36"/>
  <c r="AQ270" i="36"/>
  <c r="AK270" i="36"/>
  <c r="AS269" i="36"/>
  <c r="BA269" i="36"/>
  <c r="AK271" i="35"/>
  <c r="AS270" i="35"/>
  <c r="BA270" i="35"/>
  <c r="AQ293" i="35"/>
  <c r="AQ290" i="35"/>
  <c r="AQ292" i="35"/>
  <c r="AQ289" i="35"/>
  <c r="AQ291" i="35"/>
  <c r="AY291" i="35"/>
  <c r="AY292" i="35"/>
  <c r="AY290" i="35"/>
  <c r="AY293" i="35"/>
  <c r="AY289" i="35"/>
  <c r="BB270" i="35"/>
  <c r="AL271" i="35"/>
  <c r="AT270" i="35"/>
  <c r="AN270" i="35"/>
  <c r="AF271" i="35"/>
  <c r="AV270" i="35"/>
  <c r="AU271" i="35"/>
  <c r="BC271" i="35"/>
  <c r="AM272" i="35"/>
  <c r="AJ271" i="35"/>
  <c r="AZ270" i="35"/>
  <c r="AR270" i="35"/>
  <c r="AW270" i="35"/>
  <c r="AG271" i="35"/>
  <c r="AO270" i="35"/>
  <c r="AH271" i="35"/>
  <c r="AX270" i="35"/>
  <c r="AP270" i="35"/>
  <c r="AT271" i="34"/>
  <c r="AL272" i="34"/>
  <c r="BB271" i="34"/>
  <c r="AY271" i="34"/>
  <c r="AI272" i="34"/>
  <c r="AQ271" i="34"/>
  <c r="AV271" i="34"/>
  <c r="AN271" i="34"/>
  <c r="AF272" i="34"/>
  <c r="AZ271" i="34"/>
  <c r="AR271" i="34"/>
  <c r="AJ272" i="34"/>
  <c r="AW286" i="34"/>
  <c r="AG287" i="34"/>
  <c r="AO286" i="34"/>
  <c r="AK272" i="34"/>
  <c r="BA271" i="34"/>
  <c r="AS271" i="34"/>
  <c r="AM273" i="34"/>
  <c r="BC272" i="34"/>
  <c r="AU272" i="34"/>
  <c r="AM270" i="33"/>
  <c r="AU269" i="33"/>
  <c r="BC269" i="33"/>
  <c r="AK270" i="33"/>
  <c r="AS269" i="33"/>
  <c r="BA269" i="33"/>
  <c r="AH270" i="33"/>
  <c r="AX269" i="33"/>
  <c r="AP269" i="33"/>
  <c r="AY269" i="33"/>
  <c r="AI270" i="33"/>
  <c r="AQ269" i="33"/>
  <c r="AN270" i="33"/>
  <c r="AV270" i="33"/>
  <c r="AF271" i="33"/>
  <c r="AZ269" i="33"/>
  <c r="AJ270" i="33"/>
  <c r="AR269" i="33"/>
  <c r="AW269" i="33"/>
  <c r="AG270" i="33"/>
  <c r="AO269" i="33"/>
  <c r="AL271" i="33"/>
  <c r="BB270" i="33"/>
  <c r="AT270" i="33"/>
  <c r="AV269" i="32"/>
  <c r="AN269" i="32"/>
  <c r="AF270" i="32"/>
  <c r="AK271" i="32"/>
  <c r="AS270" i="32"/>
  <c r="BA270" i="32"/>
  <c r="AM271" i="32"/>
  <c r="AU270" i="32"/>
  <c r="BC270" i="32"/>
  <c r="AY271" i="32"/>
  <c r="AI272" i="32"/>
  <c r="AQ271" i="32"/>
  <c r="AW269" i="32"/>
  <c r="AG270" i="32"/>
  <c r="AO269" i="32"/>
  <c r="AP269" i="32"/>
  <c r="AH270" i="32"/>
  <c r="AX269" i="32"/>
  <c r="AT269" i="32"/>
  <c r="AL270" i="32"/>
  <c r="BB269" i="32"/>
  <c r="AR270" i="32"/>
  <c r="AJ271" i="32"/>
  <c r="AZ270" i="32"/>
  <c r="AF270" i="31"/>
  <c r="AN269" i="31"/>
  <c r="AV269" i="31"/>
  <c r="AK270" i="31"/>
  <c r="AS269" i="31"/>
  <c r="BA269" i="31"/>
  <c r="AT271" i="31"/>
  <c r="AL272" i="31"/>
  <c r="BB271" i="31"/>
  <c r="AM270" i="31"/>
  <c r="AU269" i="31"/>
  <c r="BC269" i="31"/>
  <c r="AH271" i="31"/>
  <c r="AP270" i="31"/>
  <c r="AX270" i="31"/>
  <c r="AW269" i="31"/>
  <c r="AG270" i="31"/>
  <c r="AO269" i="31"/>
  <c r="AY270" i="31"/>
  <c r="AI271" i="31"/>
  <c r="AQ270" i="31"/>
  <c r="AZ270" i="31"/>
  <c r="AR270" i="31"/>
  <c r="AJ271" i="31"/>
  <c r="AP271" i="30"/>
  <c r="AH272" i="30"/>
  <c r="AX271" i="30"/>
  <c r="AY269" i="30"/>
  <c r="AI270" i="30"/>
  <c r="AQ269" i="30"/>
  <c r="AZ269" i="30"/>
  <c r="AJ270" i="30"/>
  <c r="AR269" i="30"/>
  <c r="AF272" i="30"/>
  <c r="AN271" i="30"/>
  <c r="AV271" i="30"/>
  <c r="BB269" i="30"/>
  <c r="AT269" i="30"/>
  <c r="AL270" i="30"/>
  <c r="AK270" i="30"/>
  <c r="AS269" i="30"/>
  <c r="BA269" i="30"/>
  <c r="AW271" i="30"/>
  <c r="AG272" i="30"/>
  <c r="AO271" i="30"/>
  <c r="AM270" i="30"/>
  <c r="AU269" i="30"/>
  <c r="BC269" i="30"/>
  <c r="AK271" i="29"/>
  <c r="AS270" i="29"/>
  <c r="BA270" i="29"/>
  <c r="AW271" i="29"/>
  <c r="AG272" i="29"/>
  <c r="AO271" i="29"/>
  <c r="AU288" i="29"/>
  <c r="BC288" i="29"/>
  <c r="AZ269" i="29"/>
  <c r="AR269" i="29"/>
  <c r="AJ270" i="29"/>
  <c r="AY269" i="29"/>
  <c r="AI270" i="29"/>
  <c r="AQ269" i="29"/>
  <c r="AV269" i="29"/>
  <c r="AN269" i="29"/>
  <c r="AF270" i="29"/>
  <c r="AP270" i="29"/>
  <c r="AH271" i="29"/>
  <c r="AX270" i="29"/>
  <c r="AT269" i="29"/>
  <c r="AL270" i="29"/>
  <c r="BB269" i="29"/>
  <c r="AY271" i="28"/>
  <c r="AI272" i="28"/>
  <c r="AQ271" i="28"/>
  <c r="AM273" i="28"/>
  <c r="AU272" i="28"/>
  <c r="BC272" i="28"/>
  <c r="AJ273" i="28"/>
  <c r="AR272" i="28"/>
  <c r="AZ272" i="28"/>
  <c r="AG270" i="28"/>
  <c r="AO269" i="28"/>
  <c r="AW269" i="28"/>
  <c r="AV270" i="28"/>
  <c r="AF271" i="28"/>
  <c r="AN270" i="28"/>
  <c r="AL270" i="28"/>
  <c r="BB269" i="28"/>
  <c r="AT269" i="28"/>
  <c r="AX269" i="28"/>
  <c r="AH270" i="28"/>
  <c r="AP269" i="28"/>
  <c r="AK270" i="28"/>
  <c r="BA269" i="28"/>
  <c r="AS269" i="28"/>
  <c r="AH154" i="16"/>
  <c r="AX153" i="16"/>
  <c r="AP153" i="16"/>
  <c r="AO153" i="16"/>
  <c r="AG154" i="16"/>
  <c r="AW153" i="16"/>
  <c r="BA153" i="16"/>
  <c r="AS153" i="16"/>
  <c r="AK154" i="16"/>
  <c r="AV153" i="16"/>
  <c r="AF154" i="16"/>
  <c r="AN153" i="16"/>
  <c r="AQ154" i="16"/>
  <c r="AY154" i="16"/>
  <c r="AI155" i="16"/>
  <c r="AU153" i="16"/>
  <c r="BC153" i="16"/>
  <c r="AM154" i="16"/>
  <c r="AJ155" i="16"/>
  <c r="AZ154" i="16"/>
  <c r="AR154" i="16"/>
  <c r="AT153" i="16"/>
  <c r="AL154" i="16"/>
  <c r="BB153" i="16"/>
  <c r="R139" i="15"/>
  <c r="Z139" i="15" s="1"/>
  <c r="U138" i="15"/>
  <c r="AC138" i="15" s="1"/>
  <c r="V139" i="15"/>
  <c r="AD139" i="15" s="1"/>
  <c r="S138" i="15"/>
  <c r="AA138" i="15" s="1"/>
  <c r="X139" i="15"/>
  <c r="AF139" i="15" s="1"/>
  <c r="Y139" i="15"/>
  <c r="AG139" i="15" s="1"/>
  <c r="T139" i="15"/>
  <c r="AB139" i="15" s="1"/>
  <c r="W139" i="15"/>
  <c r="AE139" i="15" s="1"/>
  <c r="Y170" i="37" l="1"/>
  <c r="AG169" i="37"/>
  <c r="S171" i="37"/>
  <c r="AA170" i="37"/>
  <c r="AB169" i="37"/>
  <c r="T170" i="37"/>
  <c r="AD171" i="37"/>
  <c r="V172" i="37"/>
  <c r="U171" i="37"/>
  <c r="AC170" i="37"/>
  <c r="W170" i="37"/>
  <c r="AE169" i="37"/>
  <c r="R169" i="37"/>
  <c r="Z168" i="37"/>
  <c r="AF170" i="37"/>
  <c r="X171" i="37"/>
  <c r="AX270" i="36"/>
  <c r="AP270" i="36"/>
  <c r="AH271" i="36"/>
  <c r="BB270" i="36"/>
  <c r="AT270" i="36"/>
  <c r="AL271" i="36"/>
  <c r="AY271" i="36"/>
  <c r="AI272" i="36"/>
  <c r="AQ271" i="36"/>
  <c r="AK271" i="36"/>
  <c r="AS270" i="36"/>
  <c r="BA270" i="36"/>
  <c r="AW270" i="36"/>
  <c r="AG271" i="36"/>
  <c r="AO270" i="36"/>
  <c r="AV270" i="36"/>
  <c r="AN270" i="36"/>
  <c r="AF271" i="36"/>
  <c r="AZ276" i="36"/>
  <c r="AJ277" i="36"/>
  <c r="AR276" i="36"/>
  <c r="AM272" i="36"/>
  <c r="AU271" i="36"/>
  <c r="BC271" i="36"/>
  <c r="AZ271" i="35"/>
  <c r="AR271" i="35"/>
  <c r="AJ272" i="35"/>
  <c r="AU272" i="35"/>
  <c r="BC272" i="35"/>
  <c r="AM273" i="35"/>
  <c r="AX271" i="35"/>
  <c r="AP271" i="35"/>
  <c r="AH272" i="35"/>
  <c r="AT271" i="35"/>
  <c r="AL272" i="35"/>
  <c r="BB271" i="35"/>
  <c r="AV271" i="35"/>
  <c r="AF272" i="35"/>
  <c r="AN271" i="35"/>
  <c r="AW271" i="35"/>
  <c r="AG272" i="35"/>
  <c r="AO271" i="35"/>
  <c r="AK272" i="35"/>
  <c r="AS271" i="35"/>
  <c r="BA271" i="35"/>
  <c r="AR272" i="34"/>
  <c r="AJ273" i="34"/>
  <c r="AZ272" i="34"/>
  <c r="AF273" i="34"/>
  <c r="AV272" i="34"/>
  <c r="AN272" i="34"/>
  <c r="AM274" i="34"/>
  <c r="AU273" i="34"/>
  <c r="BC273" i="34"/>
  <c r="AY272" i="34"/>
  <c r="AQ272" i="34"/>
  <c r="AI273" i="34"/>
  <c r="AW287" i="34"/>
  <c r="AG288" i="34"/>
  <c r="AO287" i="34"/>
  <c r="AT272" i="34"/>
  <c r="AL273" i="34"/>
  <c r="BB272" i="34"/>
  <c r="AK273" i="34"/>
  <c r="AS272" i="34"/>
  <c r="BA272" i="34"/>
  <c r="AH271" i="33"/>
  <c r="AX270" i="33"/>
  <c r="AP270" i="33"/>
  <c r="AZ270" i="33"/>
  <c r="AJ271" i="33"/>
  <c r="AR270" i="33"/>
  <c r="AW270" i="33"/>
  <c r="AG271" i="33"/>
  <c r="AO270" i="33"/>
  <c r="AY270" i="33"/>
  <c r="AI271" i="33"/>
  <c r="AQ270" i="33"/>
  <c r="AN271" i="33"/>
  <c r="AV271" i="33"/>
  <c r="AF272" i="33"/>
  <c r="AL272" i="33"/>
  <c r="BB271" i="33"/>
  <c r="AT271" i="33"/>
  <c r="AK271" i="33"/>
  <c r="AS270" i="33"/>
  <c r="BA270" i="33"/>
  <c r="AM271" i="33"/>
  <c r="AU270" i="33"/>
  <c r="BC270" i="33"/>
  <c r="AL271" i="32"/>
  <c r="AT270" i="32"/>
  <c r="BB270" i="32"/>
  <c r="AM272" i="32"/>
  <c r="AU271" i="32"/>
  <c r="BC271" i="32"/>
  <c r="AP270" i="32"/>
  <c r="AX270" i="32"/>
  <c r="AH271" i="32"/>
  <c r="AV270" i="32"/>
  <c r="AN270" i="32"/>
  <c r="AF271" i="32"/>
  <c r="AY272" i="32"/>
  <c r="AI273" i="32"/>
  <c r="AQ272" i="32"/>
  <c r="AZ271" i="32"/>
  <c r="AR271" i="32"/>
  <c r="AJ272" i="32"/>
  <c r="AK272" i="32"/>
  <c r="AS271" i="32"/>
  <c r="BA271" i="32"/>
  <c r="AW270" i="32"/>
  <c r="AG271" i="32"/>
  <c r="AO270" i="32"/>
  <c r="AV270" i="31"/>
  <c r="AN270" i="31"/>
  <c r="AF271" i="31"/>
  <c r="AR271" i="31"/>
  <c r="AJ272" i="31"/>
  <c r="AZ271" i="31"/>
  <c r="BB272" i="31"/>
  <c r="AT272" i="31"/>
  <c r="AL273" i="31"/>
  <c r="AW270" i="31"/>
  <c r="AG271" i="31"/>
  <c r="AO270" i="31"/>
  <c r="AK271" i="31"/>
  <c r="AS270" i="31"/>
  <c r="BA270" i="31"/>
  <c r="AP271" i="31"/>
  <c r="AH272" i="31"/>
  <c r="AX271" i="31"/>
  <c r="AM271" i="31"/>
  <c r="AU270" i="31"/>
  <c r="BC270" i="31"/>
  <c r="AY271" i="31"/>
  <c r="AI272" i="31"/>
  <c r="AQ271" i="31"/>
  <c r="AM271" i="30"/>
  <c r="AU270" i="30"/>
  <c r="BC270" i="30"/>
  <c r="AF273" i="30"/>
  <c r="AN272" i="30"/>
  <c r="AV272" i="30"/>
  <c r="AZ270" i="30"/>
  <c r="AR270" i="30"/>
  <c r="AJ271" i="30"/>
  <c r="AW272" i="30"/>
  <c r="AG273" i="30"/>
  <c r="AO272" i="30"/>
  <c r="AY270" i="30"/>
  <c r="AI271" i="30"/>
  <c r="AQ270" i="30"/>
  <c r="AK271" i="30"/>
  <c r="AS270" i="30"/>
  <c r="BA270" i="30"/>
  <c r="AT270" i="30"/>
  <c r="BB270" i="30"/>
  <c r="AL271" i="30"/>
  <c r="AH273" i="30"/>
  <c r="AX272" i="30"/>
  <c r="AP272" i="30"/>
  <c r="BC290" i="29"/>
  <c r="BC289" i="29"/>
  <c r="BC293" i="29"/>
  <c r="BC291" i="29"/>
  <c r="BC292" i="29"/>
  <c r="AL271" i="29"/>
  <c r="BB270" i="29"/>
  <c r="AT270" i="29"/>
  <c r="AX271" i="29"/>
  <c r="AP271" i="29"/>
  <c r="AH272" i="29"/>
  <c r="AR270" i="29"/>
  <c r="AJ271" i="29"/>
  <c r="AZ270" i="29"/>
  <c r="AU291" i="29"/>
  <c r="AU292" i="29"/>
  <c r="AU289" i="29"/>
  <c r="AU293" i="29"/>
  <c r="AU290" i="29"/>
  <c r="AF271" i="29"/>
  <c r="AN270" i="29"/>
  <c r="AV270" i="29"/>
  <c r="AW272" i="29"/>
  <c r="AG273" i="29"/>
  <c r="AO272" i="29"/>
  <c r="AY270" i="29"/>
  <c r="AI271" i="29"/>
  <c r="AQ270" i="29"/>
  <c r="AK272" i="29"/>
  <c r="AS271" i="29"/>
  <c r="BA271" i="29"/>
  <c r="BA270" i="28"/>
  <c r="AS270" i="28"/>
  <c r="AK271" i="28"/>
  <c r="AW270" i="28"/>
  <c r="AO270" i="28"/>
  <c r="AG271" i="28"/>
  <c r="AX270" i="28"/>
  <c r="AH271" i="28"/>
  <c r="AP270" i="28"/>
  <c r="AJ274" i="28"/>
  <c r="AZ273" i="28"/>
  <c r="AR273" i="28"/>
  <c r="AL271" i="28"/>
  <c r="BB270" i="28"/>
  <c r="AT270" i="28"/>
  <c r="AM274" i="28"/>
  <c r="AU273" i="28"/>
  <c r="BC273" i="28"/>
  <c r="AV271" i="28"/>
  <c r="AF272" i="28"/>
  <c r="AN271" i="28"/>
  <c r="AY272" i="28"/>
  <c r="AI273" i="28"/>
  <c r="AQ272" i="28"/>
  <c r="AR155" i="16"/>
  <c r="AJ156" i="16"/>
  <c r="AZ155" i="16"/>
  <c r="AN154" i="16"/>
  <c r="AV154" i="16"/>
  <c r="AF155" i="16"/>
  <c r="BA154" i="16"/>
  <c r="AS154" i="16"/>
  <c r="AK155" i="16"/>
  <c r="AU154" i="16"/>
  <c r="AM155" i="16"/>
  <c r="BC154" i="16"/>
  <c r="AT154" i="16"/>
  <c r="BB154" i="16"/>
  <c r="AL155" i="16"/>
  <c r="AG155" i="16"/>
  <c r="AW154" i="16"/>
  <c r="AO154" i="16"/>
  <c r="AI156" i="16"/>
  <c r="AY155" i="16"/>
  <c r="AQ155" i="16"/>
  <c r="AH155" i="16"/>
  <c r="AX154" i="16"/>
  <c r="AP154" i="16"/>
  <c r="W140" i="15"/>
  <c r="AE140" i="15" s="1"/>
  <c r="S139" i="15"/>
  <c r="AA139" i="15" s="1"/>
  <c r="T140" i="15"/>
  <c r="AB140" i="15" s="1"/>
  <c r="V140" i="15"/>
  <c r="AD140" i="15" s="1"/>
  <c r="U139" i="15"/>
  <c r="AC139" i="15" s="1"/>
  <c r="Y140" i="15"/>
  <c r="AG140" i="15" s="1"/>
  <c r="X140" i="15"/>
  <c r="AF140" i="15" s="1"/>
  <c r="R140" i="15"/>
  <c r="Z140" i="15" s="1"/>
  <c r="AE170" i="37" l="1"/>
  <c r="W171" i="37"/>
  <c r="AD172" i="37"/>
  <c r="V173" i="37"/>
  <c r="AC171" i="37"/>
  <c r="U172" i="37"/>
  <c r="T171" i="37"/>
  <c r="AB170" i="37"/>
  <c r="S172" i="37"/>
  <c r="AA171" i="37"/>
  <c r="AF171" i="37"/>
  <c r="X172" i="37"/>
  <c r="Z169" i="37"/>
  <c r="R170" i="37"/>
  <c r="AG170" i="37"/>
  <c r="Y171" i="37"/>
  <c r="AZ277" i="36"/>
  <c r="AJ278" i="36"/>
  <c r="AR277" i="36"/>
  <c r="AL272" i="36"/>
  <c r="BB271" i="36"/>
  <c r="AT271" i="36"/>
  <c r="AM273" i="36"/>
  <c r="AU272" i="36"/>
  <c r="BC272" i="36"/>
  <c r="AY272" i="36"/>
  <c r="AI273" i="36"/>
  <c r="AQ272" i="36"/>
  <c r="AW271" i="36"/>
  <c r="AG272" i="36"/>
  <c r="AO271" i="36"/>
  <c r="AK272" i="36"/>
  <c r="AS271" i="36"/>
  <c r="BA271" i="36"/>
  <c r="AF272" i="36"/>
  <c r="AV271" i="36"/>
  <c r="AN271" i="36"/>
  <c r="AX271" i="36"/>
  <c r="AP271" i="36"/>
  <c r="AH272" i="36"/>
  <c r="AK273" i="35"/>
  <c r="AS272" i="35"/>
  <c r="BA272" i="35"/>
  <c r="AT272" i="35"/>
  <c r="AL273" i="35"/>
  <c r="BB272" i="35"/>
  <c r="AP272" i="35"/>
  <c r="AH273" i="35"/>
  <c r="AX272" i="35"/>
  <c r="AU273" i="35"/>
  <c r="BC273" i="35"/>
  <c r="AM274" i="35"/>
  <c r="AW272" i="35"/>
  <c r="AG273" i="35"/>
  <c r="AO272" i="35"/>
  <c r="AR272" i="35"/>
  <c r="AJ273" i="35"/>
  <c r="AZ272" i="35"/>
  <c r="AV272" i="35"/>
  <c r="AN272" i="35"/>
  <c r="AF273" i="35"/>
  <c r="AY273" i="34"/>
  <c r="AQ273" i="34"/>
  <c r="AI274" i="34"/>
  <c r="AK274" i="34"/>
  <c r="BA273" i="34"/>
  <c r="AS273" i="34"/>
  <c r="AN273" i="34"/>
  <c r="AF274" i="34"/>
  <c r="AV273" i="34"/>
  <c r="AW288" i="34"/>
  <c r="AO288" i="34"/>
  <c r="AR273" i="34"/>
  <c r="AJ274" i="34"/>
  <c r="AZ273" i="34"/>
  <c r="AM275" i="34"/>
  <c r="BC274" i="34"/>
  <c r="AU274" i="34"/>
  <c r="AL274" i="34"/>
  <c r="AT273" i="34"/>
  <c r="BB273" i="34"/>
  <c r="AY271" i="33"/>
  <c r="AI272" i="33"/>
  <c r="AQ271" i="33"/>
  <c r="AW271" i="33"/>
  <c r="AG272" i="33"/>
  <c r="AO271" i="33"/>
  <c r="AM272" i="33"/>
  <c r="AU271" i="33"/>
  <c r="BC271" i="33"/>
  <c r="AK272" i="33"/>
  <c r="AS271" i="33"/>
  <c r="BA271" i="33"/>
  <c r="AZ271" i="33"/>
  <c r="AJ272" i="33"/>
  <c r="AR271" i="33"/>
  <c r="AL273" i="33"/>
  <c r="AT272" i="33"/>
  <c r="BB272" i="33"/>
  <c r="AN272" i="33"/>
  <c r="AV272" i="33"/>
  <c r="AF273" i="33"/>
  <c r="AP271" i="33"/>
  <c r="AH272" i="33"/>
  <c r="AX271" i="33"/>
  <c r="AN271" i="32"/>
  <c r="AF272" i="32"/>
  <c r="AV271" i="32"/>
  <c r="AW271" i="32"/>
  <c r="AG272" i="32"/>
  <c r="AO271" i="32"/>
  <c r="AX271" i="32"/>
  <c r="AP271" i="32"/>
  <c r="AH272" i="32"/>
  <c r="AK273" i="32"/>
  <c r="AS272" i="32"/>
  <c r="BA272" i="32"/>
  <c r="AZ272" i="32"/>
  <c r="AJ273" i="32"/>
  <c r="AR272" i="32"/>
  <c r="AM273" i="32"/>
  <c r="AU272" i="32"/>
  <c r="BC272" i="32"/>
  <c r="AY273" i="32"/>
  <c r="AI274" i="32"/>
  <c r="AQ273" i="32"/>
  <c r="AL272" i="32"/>
  <c r="BB271" i="32"/>
  <c r="AT271" i="32"/>
  <c r="AW271" i="31"/>
  <c r="AG272" i="31"/>
  <c r="AO271" i="31"/>
  <c r="AP272" i="31"/>
  <c r="AH273" i="31"/>
  <c r="AX272" i="31"/>
  <c r="AJ273" i="31"/>
  <c r="AZ272" i="31"/>
  <c r="AR272" i="31"/>
  <c r="AV271" i="31"/>
  <c r="AF272" i="31"/>
  <c r="AN271" i="31"/>
  <c r="AM272" i="31"/>
  <c r="AU271" i="31"/>
  <c r="BC271" i="31"/>
  <c r="AY272" i="31"/>
  <c r="AI273" i="31"/>
  <c r="AQ272" i="31"/>
  <c r="BB273" i="31"/>
  <c r="AT273" i="31"/>
  <c r="AL274" i="31"/>
  <c r="AK272" i="31"/>
  <c r="AS271" i="31"/>
  <c r="BA271" i="31"/>
  <c r="AW273" i="30"/>
  <c r="AG274" i="30"/>
  <c r="AO273" i="30"/>
  <c r="AT271" i="30"/>
  <c r="AL272" i="30"/>
  <c r="BB271" i="30"/>
  <c r="AX273" i="30"/>
  <c r="AP273" i="30"/>
  <c r="AH274" i="30"/>
  <c r="AR271" i="30"/>
  <c r="AJ272" i="30"/>
  <c r="AZ271" i="30"/>
  <c r="AK272" i="30"/>
  <c r="AS271" i="30"/>
  <c r="BA271" i="30"/>
  <c r="AV273" i="30"/>
  <c r="AF274" i="30"/>
  <c r="AN273" i="30"/>
  <c r="AY271" i="30"/>
  <c r="AI272" i="30"/>
  <c r="AQ271" i="30"/>
  <c r="AM272" i="30"/>
  <c r="AU271" i="30"/>
  <c r="BC271" i="30"/>
  <c r="AY271" i="29"/>
  <c r="AI272" i="29"/>
  <c r="AQ271" i="29"/>
  <c r="AZ271" i="29"/>
  <c r="AJ272" i="29"/>
  <c r="AR271" i="29"/>
  <c r="AW273" i="29"/>
  <c r="AG274" i="29"/>
  <c r="AO273" i="29"/>
  <c r="AX272" i="29"/>
  <c r="AP272" i="29"/>
  <c r="AH273" i="29"/>
  <c r="AF272" i="29"/>
  <c r="AN271" i="29"/>
  <c r="AV271" i="29"/>
  <c r="BB271" i="29"/>
  <c r="AL272" i="29"/>
  <c r="AT271" i="29"/>
  <c r="AK273" i="29"/>
  <c r="AS272" i="29"/>
  <c r="BA272" i="29"/>
  <c r="AY273" i="28"/>
  <c r="AI274" i="28"/>
  <c r="AQ273" i="28"/>
  <c r="AJ275" i="28"/>
  <c r="AZ274" i="28"/>
  <c r="AR274" i="28"/>
  <c r="AX271" i="28"/>
  <c r="AH272" i="28"/>
  <c r="AP271" i="28"/>
  <c r="AM275" i="28"/>
  <c r="AU274" i="28"/>
  <c r="BC274" i="28"/>
  <c r="AS271" i="28"/>
  <c r="AK272" i="28"/>
  <c r="BA271" i="28"/>
  <c r="AV272" i="28"/>
  <c r="AF273" i="28"/>
  <c r="AN272" i="28"/>
  <c r="AW271" i="28"/>
  <c r="AG272" i="28"/>
  <c r="AO271" i="28"/>
  <c r="AL272" i="28"/>
  <c r="AT271" i="28"/>
  <c r="BB271" i="28"/>
  <c r="AP155" i="16"/>
  <c r="AX155" i="16"/>
  <c r="AH156" i="16"/>
  <c r="AW155" i="16"/>
  <c r="AG156" i="16"/>
  <c r="AO155" i="16"/>
  <c r="AU155" i="16"/>
  <c r="AM156" i="16"/>
  <c r="BC155" i="16"/>
  <c r="AI157" i="16"/>
  <c r="AQ156" i="16"/>
  <c r="AY156" i="16"/>
  <c r="AN155" i="16"/>
  <c r="AV155" i="16"/>
  <c r="AF156" i="16"/>
  <c r="AZ156" i="16"/>
  <c r="AJ157" i="16"/>
  <c r="AR156" i="16"/>
  <c r="AS155" i="16"/>
  <c r="BA155" i="16"/>
  <c r="AK156" i="16"/>
  <c r="AL156" i="16"/>
  <c r="AT155" i="16"/>
  <c r="BB155" i="16"/>
  <c r="V141" i="15"/>
  <c r="AD141" i="15" s="1"/>
  <c r="R141" i="15"/>
  <c r="Z141" i="15" s="1"/>
  <c r="T141" i="15"/>
  <c r="AB141" i="15" s="1"/>
  <c r="X141" i="15"/>
  <c r="AF141" i="15" s="1"/>
  <c r="Y141" i="15"/>
  <c r="AG141" i="15" s="1"/>
  <c r="S140" i="15"/>
  <c r="AA140" i="15" s="1"/>
  <c r="U140" i="15"/>
  <c r="AC140" i="15" s="1"/>
  <c r="W141" i="15"/>
  <c r="AE141" i="15" s="1"/>
  <c r="X173" i="37" l="1"/>
  <c r="AF172" i="37"/>
  <c r="AB171" i="37"/>
  <c r="T172" i="37"/>
  <c r="U173" i="37"/>
  <c r="AC172" i="37"/>
  <c r="Y172" i="37"/>
  <c r="AG171" i="37"/>
  <c r="V174" i="37"/>
  <c r="AD173" i="37"/>
  <c r="AA172" i="37"/>
  <c r="S173" i="37"/>
  <c r="Z170" i="37"/>
  <c r="R171" i="37"/>
  <c r="AE171" i="37"/>
  <c r="W172" i="37"/>
  <c r="AH273" i="36"/>
  <c r="AX272" i="36"/>
  <c r="AP272" i="36"/>
  <c r="AY273" i="36"/>
  <c r="AI274" i="36"/>
  <c r="AQ273" i="36"/>
  <c r="AV272" i="36"/>
  <c r="AN272" i="36"/>
  <c r="AF273" i="36"/>
  <c r="AM274" i="36"/>
  <c r="AU273" i="36"/>
  <c r="BC273" i="36"/>
  <c r="AK273" i="36"/>
  <c r="AS272" i="36"/>
  <c r="BA272" i="36"/>
  <c r="AT272" i="36"/>
  <c r="AL273" i="36"/>
  <c r="BB272" i="36"/>
  <c r="AW272" i="36"/>
  <c r="AG273" i="36"/>
  <c r="AO272" i="36"/>
  <c r="AZ278" i="36"/>
  <c r="AJ279" i="36"/>
  <c r="AR278" i="36"/>
  <c r="AU274" i="35"/>
  <c r="BC274" i="35"/>
  <c r="AM275" i="35"/>
  <c r="AN273" i="35"/>
  <c r="AF274" i="35"/>
  <c r="AV273" i="35"/>
  <c r="AH274" i="35"/>
  <c r="AX273" i="35"/>
  <c r="AP273" i="35"/>
  <c r="AJ274" i="35"/>
  <c r="AZ273" i="35"/>
  <c r="AR273" i="35"/>
  <c r="BB273" i="35"/>
  <c r="AL274" i="35"/>
  <c r="AT273" i="35"/>
  <c r="AW273" i="35"/>
  <c r="AG274" i="35"/>
  <c r="AO273" i="35"/>
  <c r="AK274" i="35"/>
  <c r="AS273" i="35"/>
  <c r="BA273" i="35"/>
  <c r="AW291" i="34"/>
  <c r="AW292" i="34"/>
  <c r="AW290" i="34"/>
  <c r="AW289" i="34"/>
  <c r="AW293" i="34"/>
  <c r="BB274" i="34"/>
  <c r="AL275" i="34"/>
  <c r="AT274" i="34"/>
  <c r="AK275" i="34"/>
  <c r="AS274" i="34"/>
  <c r="BA274" i="34"/>
  <c r="AO290" i="34"/>
  <c r="AO293" i="34"/>
  <c r="AO292" i="34"/>
  <c r="AO291" i="34"/>
  <c r="AO289" i="34"/>
  <c r="AM276" i="34"/>
  <c r="BC275" i="34"/>
  <c r="AU275" i="34"/>
  <c r="AN274" i="34"/>
  <c r="AF275" i="34"/>
  <c r="AV274" i="34"/>
  <c r="AY274" i="34"/>
  <c r="AQ274" i="34"/>
  <c r="AI275" i="34"/>
  <c r="AJ275" i="34"/>
  <c r="AZ274" i="34"/>
  <c r="AR274" i="34"/>
  <c r="AP272" i="33"/>
  <c r="AH273" i="33"/>
  <c r="AX272" i="33"/>
  <c r="AW272" i="33"/>
  <c r="AG273" i="33"/>
  <c r="AO272" i="33"/>
  <c r="AN273" i="33"/>
  <c r="AV273" i="33"/>
  <c r="AF274" i="33"/>
  <c r="AK273" i="33"/>
  <c r="AS272" i="33"/>
  <c r="BA272" i="33"/>
  <c r="AL274" i="33"/>
  <c r="BB273" i="33"/>
  <c r="AT273" i="33"/>
  <c r="AY272" i="33"/>
  <c r="AI273" i="33"/>
  <c r="AQ272" i="33"/>
  <c r="AM273" i="33"/>
  <c r="AU272" i="33"/>
  <c r="BC272" i="33"/>
  <c r="AZ272" i="33"/>
  <c r="AJ273" i="33"/>
  <c r="AR272" i="33"/>
  <c r="AL273" i="32"/>
  <c r="BB272" i="32"/>
  <c r="AT272" i="32"/>
  <c r="AX272" i="32"/>
  <c r="AH273" i="32"/>
  <c r="AP272" i="32"/>
  <c r="AM274" i="32"/>
  <c r="AU273" i="32"/>
  <c r="BC273" i="32"/>
  <c r="AK274" i="32"/>
  <c r="AS273" i="32"/>
  <c r="BA273" i="32"/>
  <c r="AY274" i="32"/>
  <c r="AI275" i="32"/>
  <c r="AQ274" i="32"/>
  <c r="AW272" i="32"/>
  <c r="AG273" i="32"/>
  <c r="AO272" i="32"/>
  <c r="AZ273" i="32"/>
  <c r="AR273" i="32"/>
  <c r="AJ274" i="32"/>
  <c r="AN272" i="32"/>
  <c r="AF273" i="32"/>
  <c r="AV272" i="32"/>
  <c r="AF273" i="31"/>
  <c r="AN272" i="31"/>
  <c r="AV272" i="31"/>
  <c r="AK273" i="31"/>
  <c r="AS272" i="31"/>
  <c r="BA272" i="31"/>
  <c r="AT274" i="31"/>
  <c r="BB274" i="31"/>
  <c r="AL275" i="31"/>
  <c r="AZ273" i="31"/>
  <c r="AR273" i="31"/>
  <c r="AJ274" i="31"/>
  <c r="AY273" i="31"/>
  <c r="AI274" i="31"/>
  <c r="AQ273" i="31"/>
  <c r="AH274" i="31"/>
  <c r="AX273" i="31"/>
  <c r="AP273" i="31"/>
  <c r="AW272" i="31"/>
  <c r="AG273" i="31"/>
  <c r="AO272" i="31"/>
  <c r="AM273" i="31"/>
  <c r="AU272" i="31"/>
  <c r="BC272" i="31"/>
  <c r="AZ272" i="30"/>
  <c r="AR272" i="30"/>
  <c r="AJ273" i="30"/>
  <c r="AP274" i="30"/>
  <c r="AH275" i="30"/>
  <c r="AX274" i="30"/>
  <c r="AM273" i="30"/>
  <c r="AU272" i="30"/>
  <c r="BC272" i="30"/>
  <c r="AY272" i="30"/>
  <c r="AI273" i="30"/>
  <c r="AQ272" i="30"/>
  <c r="AF275" i="30"/>
  <c r="AN274" i="30"/>
  <c r="AV274" i="30"/>
  <c r="BB272" i="30"/>
  <c r="AT272" i="30"/>
  <c r="AL273" i="30"/>
  <c r="AW274" i="30"/>
  <c r="AG275" i="30"/>
  <c r="AO274" i="30"/>
  <c r="AK273" i="30"/>
  <c r="AS272" i="30"/>
  <c r="BA272" i="30"/>
  <c r="AW274" i="29"/>
  <c r="AG275" i="29"/>
  <c r="AO274" i="29"/>
  <c r="AP273" i="29"/>
  <c r="AH274" i="29"/>
  <c r="AX273" i="29"/>
  <c r="AK274" i="29"/>
  <c r="AS273" i="29"/>
  <c r="BA273" i="29"/>
  <c r="AT272" i="29"/>
  <c r="AL273" i="29"/>
  <c r="BB272" i="29"/>
  <c r="AY272" i="29"/>
  <c r="AI273" i="29"/>
  <c r="AQ272" i="29"/>
  <c r="AZ272" i="29"/>
  <c r="AR272" i="29"/>
  <c r="AJ273" i="29"/>
  <c r="AV272" i="29"/>
  <c r="AN272" i="29"/>
  <c r="AF273" i="29"/>
  <c r="AM276" i="28"/>
  <c r="AU275" i="28"/>
  <c r="BC275" i="28"/>
  <c r="AL273" i="28"/>
  <c r="BB272" i="28"/>
  <c r="AT272" i="28"/>
  <c r="AG273" i="28"/>
  <c r="AO272" i="28"/>
  <c r="AW272" i="28"/>
  <c r="AX272" i="28"/>
  <c r="AH273" i="28"/>
  <c r="AP272" i="28"/>
  <c r="AJ276" i="28"/>
  <c r="AR275" i="28"/>
  <c r="AZ275" i="28"/>
  <c r="AV273" i="28"/>
  <c r="AF274" i="28"/>
  <c r="AN273" i="28"/>
  <c r="AK273" i="28"/>
  <c r="BA272" i="28"/>
  <c r="AS272" i="28"/>
  <c r="AY274" i="28"/>
  <c r="AI275" i="28"/>
  <c r="AQ274" i="28"/>
  <c r="AI158" i="16"/>
  <c r="AQ157" i="16"/>
  <c r="AY157" i="16"/>
  <c r="AR157" i="16"/>
  <c r="AZ157" i="16"/>
  <c r="AJ158" i="16"/>
  <c r="AP156" i="16"/>
  <c r="AX156" i="16"/>
  <c r="AH157" i="16"/>
  <c r="AO156" i="16"/>
  <c r="AW156" i="16"/>
  <c r="AG157" i="16"/>
  <c r="AT156" i="16"/>
  <c r="AL157" i="16"/>
  <c r="BB156" i="16"/>
  <c r="AK157" i="16"/>
  <c r="AS156" i="16"/>
  <c r="BA156" i="16"/>
  <c r="BC156" i="16"/>
  <c r="AM157" i="16"/>
  <c r="AU156" i="16"/>
  <c r="AV156" i="16"/>
  <c r="AF157" i="16"/>
  <c r="AN156" i="16"/>
  <c r="W142" i="15"/>
  <c r="AE142" i="15" s="1"/>
  <c r="X142" i="15"/>
  <c r="AF142" i="15" s="1"/>
  <c r="U141" i="15"/>
  <c r="AC141" i="15" s="1"/>
  <c r="T142" i="15"/>
  <c r="AB142" i="15" s="1"/>
  <c r="S141" i="15"/>
  <c r="AA141" i="15" s="1"/>
  <c r="R142" i="15"/>
  <c r="Z142" i="15" s="1"/>
  <c r="V142" i="15"/>
  <c r="AD142" i="15" s="1"/>
  <c r="Y142" i="15"/>
  <c r="AG142" i="15" s="1"/>
  <c r="S174" i="37" l="1"/>
  <c r="AA173" i="37"/>
  <c r="AD174" i="37"/>
  <c r="V175" i="37"/>
  <c r="AB172" i="37"/>
  <c r="T173" i="37"/>
  <c r="Y173" i="37"/>
  <c r="AG172" i="37"/>
  <c r="AC173" i="37"/>
  <c r="U174" i="37"/>
  <c r="W173" i="37"/>
  <c r="AE172" i="37"/>
  <c r="R172" i="37"/>
  <c r="Z171" i="37"/>
  <c r="AF173" i="37"/>
  <c r="X174" i="37"/>
  <c r="AK274" i="36"/>
  <c r="AS273" i="36"/>
  <c r="BA273" i="36"/>
  <c r="AX273" i="36"/>
  <c r="AP273" i="36"/>
  <c r="AH274" i="36"/>
  <c r="AF274" i="36"/>
  <c r="AN273" i="36"/>
  <c r="AV273" i="36"/>
  <c r="AZ279" i="36"/>
  <c r="AJ280" i="36"/>
  <c r="AR279" i="36"/>
  <c r="AM275" i="36"/>
  <c r="AU274" i="36"/>
  <c r="BC274" i="36"/>
  <c r="AW273" i="36"/>
  <c r="AG274" i="36"/>
  <c r="AO273" i="36"/>
  <c r="AL274" i="36"/>
  <c r="BB273" i="36"/>
  <c r="AT273" i="36"/>
  <c r="AY274" i="36"/>
  <c r="AI275" i="36"/>
  <c r="AQ274" i="36"/>
  <c r="AK275" i="35"/>
  <c r="AS274" i="35"/>
  <c r="BA274" i="35"/>
  <c r="AZ274" i="35"/>
  <c r="AR274" i="35"/>
  <c r="AJ275" i="35"/>
  <c r="AX274" i="35"/>
  <c r="AP274" i="35"/>
  <c r="AH275" i="35"/>
  <c r="AW274" i="35"/>
  <c r="AG275" i="35"/>
  <c r="AO274" i="35"/>
  <c r="AV274" i="35"/>
  <c r="AF275" i="35"/>
  <c r="AN274" i="35"/>
  <c r="AU275" i="35"/>
  <c r="BC275" i="35"/>
  <c r="AM276" i="35"/>
  <c r="AT274" i="35"/>
  <c r="AL275" i="35"/>
  <c r="BB274" i="35"/>
  <c r="AY275" i="34"/>
  <c r="AQ275" i="34"/>
  <c r="AI276" i="34"/>
  <c r="AF276" i="34"/>
  <c r="AN275" i="34"/>
  <c r="AV275" i="34"/>
  <c r="AK276" i="34"/>
  <c r="AS275" i="34"/>
  <c r="BA275" i="34"/>
  <c r="AM277" i="34"/>
  <c r="BC276" i="34"/>
  <c r="AU276" i="34"/>
  <c r="AJ276" i="34"/>
  <c r="AZ275" i="34"/>
  <c r="AR275" i="34"/>
  <c r="AT275" i="34"/>
  <c r="BB275" i="34"/>
  <c r="AL276" i="34"/>
  <c r="AN274" i="33"/>
  <c r="AV274" i="33"/>
  <c r="AF275" i="33"/>
  <c r="AK274" i="33"/>
  <c r="AS273" i="33"/>
  <c r="BA273" i="33"/>
  <c r="AW273" i="33"/>
  <c r="AG274" i="33"/>
  <c r="AO273" i="33"/>
  <c r="AZ273" i="33"/>
  <c r="AJ274" i="33"/>
  <c r="AR273" i="33"/>
  <c r="AY273" i="33"/>
  <c r="AI274" i="33"/>
  <c r="AQ273" i="33"/>
  <c r="AX273" i="33"/>
  <c r="AP273" i="33"/>
  <c r="AH274" i="33"/>
  <c r="AM274" i="33"/>
  <c r="AU273" i="33"/>
  <c r="BC273" i="33"/>
  <c r="AL275" i="33"/>
  <c r="BB274" i="33"/>
  <c r="AT274" i="33"/>
  <c r="AN273" i="32"/>
  <c r="AF274" i="32"/>
  <c r="AV273" i="32"/>
  <c r="AX273" i="32"/>
  <c r="AP273" i="32"/>
  <c r="AH274" i="32"/>
  <c r="AZ274" i="32"/>
  <c r="AR274" i="32"/>
  <c r="AJ275" i="32"/>
  <c r="AK275" i="32"/>
  <c r="AS274" i="32"/>
  <c r="BA274" i="32"/>
  <c r="AM275" i="32"/>
  <c r="AU274" i="32"/>
  <c r="BC274" i="32"/>
  <c r="AY275" i="32"/>
  <c r="AI276" i="32"/>
  <c r="AQ275" i="32"/>
  <c r="AW273" i="32"/>
  <c r="AG274" i="32"/>
  <c r="AO273" i="32"/>
  <c r="AL274" i="32"/>
  <c r="BB273" i="32"/>
  <c r="AT273" i="32"/>
  <c r="AK274" i="31"/>
  <c r="AS273" i="31"/>
  <c r="BA273" i="31"/>
  <c r="AR274" i="31"/>
  <c r="AJ275" i="31"/>
  <c r="AZ274" i="31"/>
  <c r="AM274" i="31"/>
  <c r="AU273" i="31"/>
  <c r="BC273" i="31"/>
  <c r="AL276" i="31"/>
  <c r="BB275" i="31"/>
  <c r="AT275" i="31"/>
  <c r="AW273" i="31"/>
  <c r="AG274" i="31"/>
  <c r="AO273" i="31"/>
  <c r="AP274" i="31"/>
  <c r="AH275" i="31"/>
  <c r="AX274" i="31"/>
  <c r="AY274" i="31"/>
  <c r="AI275" i="31"/>
  <c r="AQ274" i="31"/>
  <c r="AV273" i="31"/>
  <c r="AF274" i="31"/>
  <c r="AN273" i="31"/>
  <c r="AK274" i="30"/>
  <c r="AS273" i="30"/>
  <c r="BA273" i="30"/>
  <c r="AH276" i="30"/>
  <c r="AP275" i="30"/>
  <c r="AX275" i="30"/>
  <c r="AZ273" i="30"/>
  <c r="AR273" i="30"/>
  <c r="AJ274" i="30"/>
  <c r="AW275" i="30"/>
  <c r="AG276" i="30"/>
  <c r="AO275" i="30"/>
  <c r="AM274" i="30"/>
  <c r="AU273" i="30"/>
  <c r="BC273" i="30"/>
  <c r="AY273" i="30"/>
  <c r="AI274" i="30"/>
  <c r="AQ273" i="30"/>
  <c r="AT273" i="30"/>
  <c r="AL274" i="30"/>
  <c r="BB273" i="30"/>
  <c r="AF276" i="30"/>
  <c r="AN275" i="30"/>
  <c r="AV275" i="30"/>
  <c r="AF274" i="29"/>
  <c r="AN273" i="29"/>
  <c r="AV273" i="29"/>
  <c r="AR273" i="29"/>
  <c r="AJ274" i="29"/>
  <c r="AZ273" i="29"/>
  <c r="AL274" i="29"/>
  <c r="BB273" i="29"/>
  <c r="AT273" i="29"/>
  <c r="AK275" i="29"/>
  <c r="AS274" i="29"/>
  <c r="BA274" i="29"/>
  <c r="AX274" i="29"/>
  <c r="AP274" i="29"/>
  <c r="AH275" i="29"/>
  <c r="AY273" i="29"/>
  <c r="AI274" i="29"/>
  <c r="AQ273" i="29"/>
  <c r="AW275" i="29"/>
  <c r="AG276" i="29"/>
  <c r="AO275" i="29"/>
  <c r="AX273" i="28"/>
  <c r="AH274" i="28"/>
  <c r="AP273" i="28"/>
  <c r="AW273" i="28"/>
  <c r="AG274" i="28"/>
  <c r="AO273" i="28"/>
  <c r="AY275" i="28"/>
  <c r="AI276" i="28"/>
  <c r="AQ275" i="28"/>
  <c r="BA273" i="28"/>
  <c r="AS273" i="28"/>
  <c r="AK274" i="28"/>
  <c r="AV274" i="28"/>
  <c r="AF275" i="28"/>
  <c r="AN274" i="28"/>
  <c r="AL274" i="28"/>
  <c r="BB273" i="28"/>
  <c r="AT273" i="28"/>
  <c r="AJ277" i="28"/>
  <c r="AZ276" i="28"/>
  <c r="AR276" i="28"/>
  <c r="AM277" i="28"/>
  <c r="AU276" i="28"/>
  <c r="BC276" i="28"/>
  <c r="AO157" i="16"/>
  <c r="AG158" i="16"/>
  <c r="AW157" i="16"/>
  <c r="AZ158" i="16"/>
  <c r="AJ159" i="16"/>
  <c r="AR158" i="16"/>
  <c r="AF158" i="16"/>
  <c r="AN157" i="16"/>
  <c r="AV157" i="16"/>
  <c r="AH158" i="16"/>
  <c r="AX157" i="16"/>
  <c r="AP157" i="16"/>
  <c r="AS157" i="16"/>
  <c r="AK158" i="16"/>
  <c r="BA157" i="16"/>
  <c r="AL158" i="16"/>
  <c r="BB157" i="16"/>
  <c r="AT157" i="16"/>
  <c r="BC157" i="16"/>
  <c r="AM158" i="16"/>
  <c r="AU157" i="16"/>
  <c r="AI159" i="16"/>
  <c r="AQ158" i="16"/>
  <c r="AY158" i="16"/>
  <c r="Y143" i="15"/>
  <c r="AG143" i="15" s="1"/>
  <c r="U142" i="15"/>
  <c r="AC142" i="15" s="1"/>
  <c r="R143" i="15"/>
  <c r="Z143" i="15" s="1"/>
  <c r="T143" i="15"/>
  <c r="AB143" i="15" s="1"/>
  <c r="V143" i="15"/>
  <c r="AD143" i="15" s="1"/>
  <c r="X143" i="15"/>
  <c r="AF143" i="15" s="1"/>
  <c r="S142" i="15"/>
  <c r="AA142" i="15" s="1"/>
  <c r="W143" i="15"/>
  <c r="AE143" i="15" s="1"/>
  <c r="AG173" i="37" l="1"/>
  <c r="Y174" i="37"/>
  <c r="AD175" i="37"/>
  <c r="V176" i="37"/>
  <c r="AC174" i="37"/>
  <c r="U175" i="37"/>
  <c r="W174" i="37"/>
  <c r="AE173" i="37"/>
  <c r="T174" i="37"/>
  <c r="AB173" i="37"/>
  <c r="AF174" i="37"/>
  <c r="X175" i="37"/>
  <c r="Z172" i="37"/>
  <c r="R173" i="37"/>
  <c r="S175" i="37"/>
  <c r="AA174" i="37"/>
  <c r="AZ280" i="36"/>
  <c r="AJ281" i="36"/>
  <c r="AR280" i="36"/>
  <c r="AY275" i="36"/>
  <c r="AI276" i="36"/>
  <c r="AQ275" i="36"/>
  <c r="AL275" i="36"/>
  <c r="BB274" i="36"/>
  <c r="AT274" i="36"/>
  <c r="AN274" i="36"/>
  <c r="AF275" i="36"/>
  <c r="AV274" i="36"/>
  <c r="AP274" i="36"/>
  <c r="AH275" i="36"/>
  <c r="AX274" i="36"/>
  <c r="AW274" i="36"/>
  <c r="AG275" i="36"/>
  <c r="AO274" i="36"/>
  <c r="AM276" i="36"/>
  <c r="AU275" i="36"/>
  <c r="BC275" i="36"/>
  <c r="AK275" i="36"/>
  <c r="AS274" i="36"/>
  <c r="BA274" i="36"/>
  <c r="AV275" i="35"/>
  <c r="AN275" i="35"/>
  <c r="AF276" i="35"/>
  <c r="AW275" i="35"/>
  <c r="AG276" i="35"/>
  <c r="AO275" i="35"/>
  <c r="AT275" i="35"/>
  <c r="AL276" i="35"/>
  <c r="BB275" i="35"/>
  <c r="AK276" i="35"/>
  <c r="AS275" i="35"/>
  <c r="BA275" i="35"/>
  <c r="AP275" i="35"/>
  <c r="AH276" i="35"/>
  <c r="AX275" i="35"/>
  <c r="AU276" i="35"/>
  <c r="BC276" i="35"/>
  <c r="AM277" i="35"/>
  <c r="AR275" i="35"/>
  <c r="AJ276" i="35"/>
  <c r="AZ275" i="35"/>
  <c r="AM278" i="34"/>
  <c r="BC277" i="34"/>
  <c r="AU277" i="34"/>
  <c r="AT276" i="34"/>
  <c r="AL277" i="34"/>
  <c r="BB276" i="34"/>
  <c r="AK277" i="34"/>
  <c r="AS276" i="34"/>
  <c r="BA276" i="34"/>
  <c r="AN276" i="34"/>
  <c r="AV276" i="34"/>
  <c r="AF277" i="34"/>
  <c r="AY276" i="34"/>
  <c r="AQ276" i="34"/>
  <c r="AI277" i="34"/>
  <c r="AR276" i="34"/>
  <c r="AJ277" i="34"/>
  <c r="AZ276" i="34"/>
  <c r="AZ274" i="33"/>
  <c r="AJ275" i="33"/>
  <c r="AR274" i="33"/>
  <c r="AL276" i="33"/>
  <c r="BB275" i="33"/>
  <c r="AT275" i="33"/>
  <c r="AW274" i="33"/>
  <c r="AG275" i="33"/>
  <c r="AO274" i="33"/>
  <c r="AN275" i="33"/>
  <c r="AV275" i="33"/>
  <c r="AF276" i="33"/>
  <c r="AK275" i="33"/>
  <c r="AS274" i="33"/>
  <c r="BA274" i="33"/>
  <c r="AY274" i="33"/>
  <c r="AI275" i="33"/>
  <c r="AQ274" i="33"/>
  <c r="AM275" i="33"/>
  <c r="AU274" i="33"/>
  <c r="BC274" i="33"/>
  <c r="AX274" i="33"/>
  <c r="AH275" i="33"/>
  <c r="AP274" i="33"/>
  <c r="AZ275" i="32"/>
  <c r="AJ276" i="32"/>
  <c r="AR275" i="32"/>
  <c r="AX274" i="32"/>
  <c r="AP274" i="32"/>
  <c r="AH275" i="32"/>
  <c r="AK276" i="32"/>
  <c r="AS275" i="32"/>
  <c r="BA275" i="32"/>
  <c r="AW274" i="32"/>
  <c r="AG275" i="32"/>
  <c r="AO274" i="32"/>
  <c r="AL275" i="32"/>
  <c r="BB274" i="32"/>
  <c r="AT274" i="32"/>
  <c r="AN274" i="32"/>
  <c r="AF275" i="32"/>
  <c r="AV274" i="32"/>
  <c r="AY276" i="32"/>
  <c r="AI277" i="32"/>
  <c r="AQ276" i="32"/>
  <c r="AM276" i="32"/>
  <c r="AU275" i="32"/>
  <c r="BC275" i="32"/>
  <c r="BB276" i="31"/>
  <c r="AT276" i="31"/>
  <c r="AL277" i="31"/>
  <c r="AY275" i="31"/>
  <c r="AI276" i="31"/>
  <c r="AQ275" i="31"/>
  <c r="AM275" i="31"/>
  <c r="AU274" i="31"/>
  <c r="BC274" i="31"/>
  <c r="AV274" i="31"/>
  <c r="AF275" i="31"/>
  <c r="AN274" i="31"/>
  <c r="AP275" i="31"/>
  <c r="AH276" i="31"/>
  <c r="AX275" i="31"/>
  <c r="AJ276" i="31"/>
  <c r="AZ275" i="31"/>
  <c r="AR275" i="31"/>
  <c r="AW274" i="31"/>
  <c r="AG275" i="31"/>
  <c r="AO274" i="31"/>
  <c r="AK275" i="31"/>
  <c r="AS274" i="31"/>
  <c r="BA274" i="31"/>
  <c r="AV276" i="30"/>
  <c r="AN276" i="30"/>
  <c r="AF277" i="30"/>
  <c r="AR274" i="30"/>
  <c r="AJ275" i="30"/>
  <c r="AZ274" i="30"/>
  <c r="AT274" i="30"/>
  <c r="AL275" i="30"/>
  <c r="BB274" i="30"/>
  <c r="AY274" i="30"/>
  <c r="AI275" i="30"/>
  <c r="AQ274" i="30"/>
  <c r="AW276" i="30"/>
  <c r="AG277" i="30"/>
  <c r="AO276" i="30"/>
  <c r="AX276" i="30"/>
  <c r="AP276" i="30"/>
  <c r="AH277" i="30"/>
  <c r="AM275" i="30"/>
  <c r="AU274" i="30"/>
  <c r="BC274" i="30"/>
  <c r="AK275" i="30"/>
  <c r="AS274" i="30"/>
  <c r="BA274" i="30"/>
  <c r="AK276" i="29"/>
  <c r="AS275" i="29"/>
  <c r="BA275" i="29"/>
  <c r="AW276" i="29"/>
  <c r="AG277" i="29"/>
  <c r="AO276" i="29"/>
  <c r="BB274" i="29"/>
  <c r="AL275" i="29"/>
  <c r="AT274" i="29"/>
  <c r="AY274" i="29"/>
  <c r="AI275" i="29"/>
  <c r="AQ274" i="29"/>
  <c r="AZ274" i="29"/>
  <c r="AJ275" i="29"/>
  <c r="AR274" i="29"/>
  <c r="AX275" i="29"/>
  <c r="AP275" i="29"/>
  <c r="AH276" i="29"/>
  <c r="AF275" i="29"/>
  <c r="AN274" i="29"/>
  <c r="AV274" i="29"/>
  <c r="AM278" i="28"/>
  <c r="AU277" i="28"/>
  <c r="BC277" i="28"/>
  <c r="AS274" i="28"/>
  <c r="AK275" i="28"/>
  <c r="BA274" i="28"/>
  <c r="AY276" i="28"/>
  <c r="AI277" i="28"/>
  <c r="AQ276" i="28"/>
  <c r="AJ278" i="28"/>
  <c r="AZ277" i="28"/>
  <c r="AR277" i="28"/>
  <c r="AX274" i="28"/>
  <c r="AH275" i="28"/>
  <c r="AP274" i="28"/>
  <c r="AW274" i="28"/>
  <c r="AG275" i="28"/>
  <c r="AO274" i="28"/>
  <c r="AL275" i="28"/>
  <c r="AT274" i="28"/>
  <c r="BB274" i="28"/>
  <c r="AV275" i="28"/>
  <c r="AF276" i="28"/>
  <c r="AN275" i="28"/>
  <c r="AX158" i="16"/>
  <c r="AP158" i="16"/>
  <c r="AH159" i="16"/>
  <c r="AL159" i="16"/>
  <c r="AT158" i="16"/>
  <c r="BB158" i="16"/>
  <c r="AU158" i="16"/>
  <c r="BC158" i="16"/>
  <c r="AM159" i="16"/>
  <c r="AJ160" i="16"/>
  <c r="AR159" i="16"/>
  <c r="AZ159" i="16"/>
  <c r="AK159" i="16"/>
  <c r="BA158" i="16"/>
  <c r="AS158" i="16"/>
  <c r="AO158" i="16"/>
  <c r="AG159" i="16"/>
  <c r="AW158" i="16"/>
  <c r="AI160" i="16"/>
  <c r="AQ159" i="16"/>
  <c r="AY159" i="16"/>
  <c r="AN158" i="16"/>
  <c r="AF159" i="16"/>
  <c r="AV158" i="16"/>
  <c r="X144" i="15"/>
  <c r="AF144" i="15" s="1"/>
  <c r="T144" i="15"/>
  <c r="AB144" i="15" s="1"/>
  <c r="W144" i="15"/>
  <c r="AE144" i="15" s="1"/>
  <c r="S143" i="15"/>
  <c r="AA143" i="15" s="1"/>
  <c r="R144" i="15"/>
  <c r="Z144" i="15" s="1"/>
  <c r="U143" i="15"/>
  <c r="AC143" i="15" s="1"/>
  <c r="V144" i="15"/>
  <c r="AD144" i="15" s="1"/>
  <c r="Y144" i="15"/>
  <c r="AG144" i="15" s="1"/>
  <c r="X176" i="37" l="1"/>
  <c r="AF175" i="37"/>
  <c r="AB174" i="37"/>
  <c r="T175" i="37"/>
  <c r="AE174" i="37"/>
  <c r="W175" i="37"/>
  <c r="V177" i="37"/>
  <c r="AD176" i="37"/>
  <c r="U176" i="37"/>
  <c r="AC175" i="37"/>
  <c r="AA175" i="37"/>
  <c r="S176" i="37"/>
  <c r="Z173" i="37"/>
  <c r="R174" i="37"/>
  <c r="Y175" i="37"/>
  <c r="AG174" i="37"/>
  <c r="AN275" i="36"/>
  <c r="AF276" i="36"/>
  <c r="AV275" i="36"/>
  <c r="AK276" i="36"/>
  <c r="AS275" i="36"/>
  <c r="BA275" i="36"/>
  <c r="AM277" i="36"/>
  <c r="AU276" i="36"/>
  <c r="BC276" i="36"/>
  <c r="AY276" i="36"/>
  <c r="AI277" i="36"/>
  <c r="AQ276" i="36"/>
  <c r="AH276" i="36"/>
  <c r="AX275" i="36"/>
  <c r="AP275" i="36"/>
  <c r="AZ281" i="36"/>
  <c r="AJ282" i="36"/>
  <c r="AR281" i="36"/>
  <c r="AL276" i="36"/>
  <c r="BB275" i="36"/>
  <c r="AT275" i="36"/>
  <c r="AW275" i="36"/>
  <c r="AG276" i="36"/>
  <c r="AO275" i="36"/>
  <c r="AJ277" i="35"/>
  <c r="AZ276" i="35"/>
  <c r="AR276" i="35"/>
  <c r="AU277" i="35"/>
  <c r="BC277" i="35"/>
  <c r="AM278" i="35"/>
  <c r="AW276" i="35"/>
  <c r="AG277" i="35"/>
  <c r="AO276" i="35"/>
  <c r="BB276" i="35"/>
  <c r="AL277" i="35"/>
  <c r="AT276" i="35"/>
  <c r="AN276" i="35"/>
  <c r="AF277" i="35"/>
  <c r="AV276" i="35"/>
  <c r="AK277" i="35"/>
  <c r="AS276" i="35"/>
  <c r="BA276" i="35"/>
  <c r="AH277" i="35"/>
  <c r="AX276" i="35"/>
  <c r="AP276" i="35"/>
  <c r="AV277" i="34"/>
  <c r="AN277" i="34"/>
  <c r="AF278" i="34"/>
  <c r="AK278" i="34"/>
  <c r="AS277" i="34"/>
  <c r="BA277" i="34"/>
  <c r="AZ277" i="34"/>
  <c r="AR277" i="34"/>
  <c r="AJ278" i="34"/>
  <c r="AY277" i="34"/>
  <c r="AQ277" i="34"/>
  <c r="AI278" i="34"/>
  <c r="AL278" i="34"/>
  <c r="AT277" i="34"/>
  <c r="BB277" i="34"/>
  <c r="AM279" i="34"/>
  <c r="BC278" i="34"/>
  <c r="AU278" i="34"/>
  <c r="AX275" i="33"/>
  <c r="AP275" i="33"/>
  <c r="AH276" i="33"/>
  <c r="AW275" i="33"/>
  <c r="AG276" i="33"/>
  <c r="AO275" i="33"/>
  <c r="AY275" i="33"/>
  <c r="AI276" i="33"/>
  <c r="AQ275" i="33"/>
  <c r="AL277" i="33"/>
  <c r="BB276" i="33"/>
  <c r="AT276" i="33"/>
  <c r="AZ275" i="33"/>
  <c r="AJ276" i="33"/>
  <c r="AR275" i="33"/>
  <c r="AN276" i="33"/>
  <c r="AV276" i="33"/>
  <c r="AF277" i="33"/>
  <c r="AM276" i="33"/>
  <c r="AU275" i="33"/>
  <c r="BC275" i="33"/>
  <c r="AK276" i="33"/>
  <c r="AS275" i="33"/>
  <c r="BA275" i="33"/>
  <c r="AM277" i="32"/>
  <c r="AU276" i="32"/>
  <c r="BC276" i="32"/>
  <c r="AY277" i="32"/>
  <c r="AI278" i="32"/>
  <c r="AQ277" i="32"/>
  <c r="AW275" i="32"/>
  <c r="AG276" i="32"/>
  <c r="AO275" i="32"/>
  <c r="AK277" i="32"/>
  <c r="AS276" i="32"/>
  <c r="BA276" i="32"/>
  <c r="AX275" i="32"/>
  <c r="AH276" i="32"/>
  <c r="AP275" i="32"/>
  <c r="AN275" i="32"/>
  <c r="AF276" i="32"/>
  <c r="AV275" i="32"/>
  <c r="AZ276" i="32"/>
  <c r="AR276" i="32"/>
  <c r="AJ277" i="32"/>
  <c r="AL276" i="32"/>
  <c r="BB275" i="32"/>
  <c r="AT275" i="32"/>
  <c r="AK276" i="31"/>
  <c r="AS275" i="31"/>
  <c r="BA275" i="31"/>
  <c r="AN275" i="31"/>
  <c r="AF276" i="31"/>
  <c r="AV275" i="31"/>
  <c r="AL278" i="31"/>
  <c r="AT277" i="31"/>
  <c r="BB277" i="31"/>
  <c r="AW275" i="31"/>
  <c r="AG276" i="31"/>
  <c r="AO275" i="31"/>
  <c r="AM276" i="31"/>
  <c r="AU275" i="31"/>
  <c r="BC275" i="31"/>
  <c r="AY276" i="31"/>
  <c r="AI277" i="31"/>
  <c r="AQ276" i="31"/>
  <c r="AJ277" i="31"/>
  <c r="AZ276" i="31"/>
  <c r="AR276" i="31"/>
  <c r="AH277" i="31"/>
  <c r="AX276" i="31"/>
  <c r="AP276" i="31"/>
  <c r="AK276" i="30"/>
  <c r="AS275" i="30"/>
  <c r="BA275" i="30"/>
  <c r="BB275" i="30"/>
  <c r="AL276" i="30"/>
  <c r="AT275" i="30"/>
  <c r="AP277" i="30"/>
  <c r="AH278" i="30"/>
  <c r="AX277" i="30"/>
  <c r="AW277" i="30"/>
  <c r="AG278" i="30"/>
  <c r="AO277" i="30"/>
  <c r="AY275" i="30"/>
  <c r="AI276" i="30"/>
  <c r="AQ275" i="30"/>
  <c r="AM276" i="30"/>
  <c r="AU275" i="30"/>
  <c r="BC275" i="30"/>
  <c r="AZ275" i="30"/>
  <c r="AJ276" i="30"/>
  <c r="AR275" i="30"/>
  <c r="AV277" i="30"/>
  <c r="AN277" i="30"/>
  <c r="AF278" i="30"/>
  <c r="AT275" i="29"/>
  <c r="AL276" i="29"/>
  <c r="BB275" i="29"/>
  <c r="AV275" i="29"/>
  <c r="AF276" i="29"/>
  <c r="AN275" i="29"/>
  <c r="AX276" i="29"/>
  <c r="AP276" i="29"/>
  <c r="AH277" i="29"/>
  <c r="AW277" i="29"/>
  <c r="AG278" i="29"/>
  <c r="AO277" i="29"/>
  <c r="AY275" i="29"/>
  <c r="AI276" i="29"/>
  <c r="AQ275" i="29"/>
  <c r="AJ276" i="29"/>
  <c r="AZ275" i="29"/>
  <c r="AR275" i="29"/>
  <c r="AK277" i="29"/>
  <c r="AS276" i="29"/>
  <c r="BA276" i="29"/>
  <c r="AG276" i="28"/>
  <c r="AO275" i="28"/>
  <c r="AW275" i="28"/>
  <c r="AK276" i="28"/>
  <c r="BA275" i="28"/>
  <c r="AS275" i="28"/>
  <c r="AV276" i="28"/>
  <c r="AF277" i="28"/>
  <c r="AN276" i="28"/>
  <c r="AJ279" i="28"/>
  <c r="AR278" i="28"/>
  <c r="AZ278" i="28"/>
  <c r="AY277" i="28"/>
  <c r="AI278" i="28"/>
  <c r="AQ277" i="28"/>
  <c r="AL276" i="28"/>
  <c r="BB275" i="28"/>
  <c r="AT275" i="28"/>
  <c r="AX275" i="28"/>
  <c r="AH276" i="28"/>
  <c r="AP275" i="28"/>
  <c r="AM279" i="28"/>
  <c r="AU278" i="28"/>
  <c r="BC278" i="28"/>
  <c r="AU159" i="16"/>
  <c r="BC159" i="16"/>
  <c r="AM160" i="16"/>
  <c r="AF160" i="16"/>
  <c r="AN159" i="16"/>
  <c r="AV159" i="16"/>
  <c r="AR160" i="16"/>
  <c r="AZ160" i="16"/>
  <c r="AJ161" i="16"/>
  <c r="AH160" i="16"/>
  <c r="AP159" i="16"/>
  <c r="AX159" i="16"/>
  <c r="AO159" i="16"/>
  <c r="AG160" i="16"/>
  <c r="AW159" i="16"/>
  <c r="AQ160" i="16"/>
  <c r="AI161" i="16"/>
  <c r="AY160" i="16"/>
  <c r="AT159" i="16"/>
  <c r="AL160" i="16"/>
  <c r="BB159" i="16"/>
  <c r="AK160" i="16"/>
  <c r="BA159" i="16"/>
  <c r="AS159" i="16"/>
  <c r="U144" i="15"/>
  <c r="AC144" i="15" s="1"/>
  <c r="Y145" i="15"/>
  <c r="AG145" i="15" s="1"/>
  <c r="S144" i="15"/>
  <c r="AA144" i="15" s="1"/>
  <c r="V145" i="15"/>
  <c r="AD145" i="15" s="1"/>
  <c r="W145" i="15"/>
  <c r="AE145" i="15" s="1"/>
  <c r="T145" i="15"/>
  <c r="AB145" i="15" s="1"/>
  <c r="R145" i="15"/>
  <c r="Z145" i="15" s="1"/>
  <c r="X145" i="15"/>
  <c r="AF145" i="15" s="1"/>
  <c r="AA176" i="37" l="1"/>
  <c r="S177" i="37"/>
  <c r="AC176" i="37"/>
  <c r="U177" i="37"/>
  <c r="AD177" i="37"/>
  <c r="V178" i="37"/>
  <c r="AB175" i="37"/>
  <c r="T176" i="37"/>
  <c r="AG175" i="37"/>
  <c r="Y176" i="37"/>
  <c r="AE175" i="37"/>
  <c r="W176" i="37"/>
  <c r="R175" i="37"/>
  <c r="Z174" i="37"/>
  <c r="AF176" i="37"/>
  <c r="X177" i="37"/>
  <c r="AY277" i="36"/>
  <c r="AI278" i="36"/>
  <c r="AQ277" i="36"/>
  <c r="AM278" i="36"/>
  <c r="AU277" i="36"/>
  <c r="BC277" i="36"/>
  <c r="AH277" i="36"/>
  <c r="AX276" i="36"/>
  <c r="AP276" i="36"/>
  <c r="AW276" i="36"/>
  <c r="AG277" i="36"/>
  <c r="AO276" i="36"/>
  <c r="AL277" i="36"/>
  <c r="BB276" i="36"/>
  <c r="AT276" i="36"/>
  <c r="AZ282" i="36"/>
  <c r="AJ283" i="36"/>
  <c r="AR282" i="36"/>
  <c r="AK277" i="36"/>
  <c r="AS276" i="36"/>
  <c r="BA276" i="36"/>
  <c r="AN276" i="36"/>
  <c r="AV276" i="36"/>
  <c r="AF277" i="36"/>
  <c r="AX277" i="35"/>
  <c r="AP277" i="35"/>
  <c r="AH278" i="35"/>
  <c r="AU278" i="35"/>
  <c r="BC278" i="35"/>
  <c r="AM279" i="35"/>
  <c r="AK278" i="35"/>
  <c r="AS277" i="35"/>
  <c r="BA277" i="35"/>
  <c r="AW277" i="35"/>
  <c r="AG278" i="35"/>
  <c r="AO277" i="35"/>
  <c r="AT277" i="35"/>
  <c r="AL278" i="35"/>
  <c r="BB277" i="35"/>
  <c r="AV277" i="35"/>
  <c r="AF278" i="35"/>
  <c r="AN277" i="35"/>
  <c r="AZ277" i="35"/>
  <c r="AR277" i="35"/>
  <c r="AJ278" i="35"/>
  <c r="AZ278" i="34"/>
  <c r="AR278" i="34"/>
  <c r="AJ279" i="34"/>
  <c r="AK279" i="34"/>
  <c r="AS278" i="34"/>
  <c r="BA278" i="34"/>
  <c r="AY278" i="34"/>
  <c r="AQ278" i="34"/>
  <c r="AI279" i="34"/>
  <c r="AM280" i="34"/>
  <c r="BC279" i="34"/>
  <c r="AU279" i="34"/>
  <c r="AF279" i="34"/>
  <c r="AV278" i="34"/>
  <c r="AN278" i="34"/>
  <c r="AT278" i="34"/>
  <c r="BB278" i="34"/>
  <c r="AL279" i="34"/>
  <c r="AK277" i="33"/>
  <c r="AS276" i="33"/>
  <c r="BA276" i="33"/>
  <c r="AN277" i="33"/>
  <c r="AV277" i="33"/>
  <c r="AF278" i="33"/>
  <c r="AY276" i="33"/>
  <c r="AI277" i="33"/>
  <c r="AQ276" i="33"/>
  <c r="AW276" i="33"/>
  <c r="AG277" i="33"/>
  <c r="AO276" i="33"/>
  <c r="AX276" i="33"/>
  <c r="AP276" i="33"/>
  <c r="AH277" i="33"/>
  <c r="AL278" i="33"/>
  <c r="BB277" i="33"/>
  <c r="AT277" i="33"/>
  <c r="AM277" i="33"/>
  <c r="AU276" i="33"/>
  <c r="BC276" i="33"/>
  <c r="AZ276" i="33"/>
  <c r="AJ277" i="33"/>
  <c r="AR276" i="33"/>
  <c r="AK278" i="32"/>
  <c r="AS277" i="32"/>
  <c r="BA277" i="32"/>
  <c r="AZ277" i="32"/>
  <c r="AR277" i="32"/>
  <c r="AJ278" i="32"/>
  <c r="AN276" i="32"/>
  <c r="AF277" i="32"/>
  <c r="AV276" i="32"/>
  <c r="AY278" i="32"/>
  <c r="AI279" i="32"/>
  <c r="AQ278" i="32"/>
  <c r="AL277" i="32"/>
  <c r="BB276" i="32"/>
  <c r="AT276" i="32"/>
  <c r="AW276" i="32"/>
  <c r="AG277" i="32"/>
  <c r="AO276" i="32"/>
  <c r="AX276" i="32"/>
  <c r="AP276" i="32"/>
  <c r="AH277" i="32"/>
  <c r="AM278" i="32"/>
  <c r="AU277" i="32"/>
  <c r="BC277" i="32"/>
  <c r="AM277" i="31"/>
  <c r="AU276" i="31"/>
  <c r="BC276" i="31"/>
  <c r="AW276" i="31"/>
  <c r="AG277" i="31"/>
  <c r="AO276" i="31"/>
  <c r="AZ277" i="31"/>
  <c r="AJ278" i="31"/>
  <c r="AR277" i="31"/>
  <c r="AX277" i="31"/>
  <c r="AH278" i="31"/>
  <c r="AP277" i="31"/>
  <c r="AY277" i="31"/>
  <c r="AI278" i="31"/>
  <c r="AQ277" i="31"/>
  <c r="AK277" i="31"/>
  <c r="AS276" i="31"/>
  <c r="BA276" i="31"/>
  <c r="AL279" i="31"/>
  <c r="BB278" i="31"/>
  <c r="AT278" i="31"/>
  <c r="AN276" i="31"/>
  <c r="AF277" i="31"/>
  <c r="AV276" i="31"/>
  <c r="AN278" i="30"/>
  <c r="AV278" i="30"/>
  <c r="AF279" i="30"/>
  <c r="AP278" i="30"/>
  <c r="AX278" i="30"/>
  <c r="AH279" i="30"/>
  <c r="AY276" i="30"/>
  <c r="AI277" i="30"/>
  <c r="AQ276" i="30"/>
  <c r="AW278" i="30"/>
  <c r="AG279" i="30"/>
  <c r="AO278" i="30"/>
  <c r="AZ276" i="30"/>
  <c r="AR276" i="30"/>
  <c r="AJ277" i="30"/>
  <c r="AT276" i="30"/>
  <c r="AL277" i="30"/>
  <c r="BB276" i="30"/>
  <c r="AM277" i="30"/>
  <c r="AU276" i="30"/>
  <c r="BC276" i="30"/>
  <c r="AK277" i="30"/>
  <c r="AS276" i="30"/>
  <c r="BA276" i="30"/>
  <c r="AW278" i="29"/>
  <c r="AG279" i="29"/>
  <c r="AO278" i="29"/>
  <c r="AY276" i="29"/>
  <c r="AI277" i="29"/>
  <c r="AQ276" i="29"/>
  <c r="AP277" i="29"/>
  <c r="AH278" i="29"/>
  <c r="AX277" i="29"/>
  <c r="AK278" i="29"/>
  <c r="AS277" i="29"/>
  <c r="BA277" i="29"/>
  <c r="AV276" i="29"/>
  <c r="AN276" i="29"/>
  <c r="AF277" i="29"/>
  <c r="AJ277" i="29"/>
  <c r="AR276" i="29"/>
  <c r="AZ276" i="29"/>
  <c r="AT276" i="29"/>
  <c r="AL277" i="29"/>
  <c r="BB276" i="29"/>
  <c r="AM280" i="28"/>
  <c r="AU279" i="28"/>
  <c r="BC279" i="28"/>
  <c r="AX276" i="28"/>
  <c r="AH277" i="28"/>
  <c r="AP276" i="28"/>
  <c r="AJ280" i="28"/>
  <c r="AZ279" i="28"/>
  <c r="AR279" i="28"/>
  <c r="AV277" i="28"/>
  <c r="AF278" i="28"/>
  <c r="AN277" i="28"/>
  <c r="AL277" i="28"/>
  <c r="BB276" i="28"/>
  <c r="AT276" i="28"/>
  <c r="BA276" i="28"/>
  <c r="AS276" i="28"/>
  <c r="AK277" i="28"/>
  <c r="AY278" i="28"/>
  <c r="AI279" i="28"/>
  <c r="AQ278" i="28"/>
  <c r="AW276" i="28"/>
  <c r="AG277" i="28"/>
  <c r="AO276" i="28"/>
  <c r="AJ162" i="16"/>
  <c r="AR161" i="16"/>
  <c r="AZ161" i="16"/>
  <c r="AV160" i="16"/>
  <c r="AF161" i="16"/>
  <c r="AN160" i="16"/>
  <c r="AQ161" i="16"/>
  <c r="AY161" i="16"/>
  <c r="AI162" i="16"/>
  <c r="AU160" i="16"/>
  <c r="AM161" i="16"/>
  <c r="BC160" i="16"/>
  <c r="AX160" i="16"/>
  <c r="AP160" i="16"/>
  <c r="AH161" i="16"/>
  <c r="AT160" i="16"/>
  <c r="BB160" i="16"/>
  <c r="AL161" i="16"/>
  <c r="AG161" i="16"/>
  <c r="AO160" i="16"/>
  <c r="AW160" i="16"/>
  <c r="AS160" i="16"/>
  <c r="AK161" i="16"/>
  <c r="BA160" i="16"/>
  <c r="V146" i="15"/>
  <c r="AD146" i="15" s="1"/>
  <c r="X146" i="15"/>
  <c r="AF146" i="15" s="1"/>
  <c r="R146" i="15"/>
  <c r="Z146" i="15" s="1"/>
  <c r="S145" i="15"/>
  <c r="AA145" i="15" s="1"/>
  <c r="T146" i="15"/>
  <c r="AB146" i="15" s="1"/>
  <c r="Y146" i="15"/>
  <c r="AG146" i="15" s="1"/>
  <c r="U145" i="15"/>
  <c r="AC145" i="15" s="1"/>
  <c r="W146" i="15"/>
  <c r="AE146" i="15" s="1"/>
  <c r="W177" i="37" l="1"/>
  <c r="AE176" i="37"/>
  <c r="AC177" i="37"/>
  <c r="U178" i="37"/>
  <c r="AG176" i="37"/>
  <c r="Y177" i="37"/>
  <c r="AF177" i="37"/>
  <c r="X178" i="37"/>
  <c r="S178" i="37"/>
  <c r="AA177" i="37"/>
  <c r="T177" i="37"/>
  <c r="AB176" i="37"/>
  <c r="AD178" i="37"/>
  <c r="V179" i="37"/>
  <c r="Z175" i="37"/>
  <c r="R176" i="37"/>
  <c r="AK278" i="36"/>
  <c r="AS277" i="36"/>
  <c r="BA277" i="36"/>
  <c r="AH278" i="36"/>
  <c r="AP277" i="36"/>
  <c r="AX277" i="36"/>
  <c r="AW277" i="36"/>
  <c r="AG278" i="36"/>
  <c r="AO277" i="36"/>
  <c r="AZ283" i="36"/>
  <c r="AJ284" i="36"/>
  <c r="AR283" i="36"/>
  <c r="AM279" i="36"/>
  <c r="AU278" i="36"/>
  <c r="BC278" i="36"/>
  <c r="AN277" i="36"/>
  <c r="AV277" i="36"/>
  <c r="AF278" i="36"/>
  <c r="AY278" i="36"/>
  <c r="AI279" i="36"/>
  <c r="AQ278" i="36"/>
  <c r="AL278" i="36"/>
  <c r="BB277" i="36"/>
  <c r="AT277" i="36"/>
  <c r="AW278" i="35"/>
  <c r="AG279" i="35"/>
  <c r="AO278" i="35"/>
  <c r="AR278" i="35"/>
  <c r="AJ279" i="35"/>
  <c r="AZ278" i="35"/>
  <c r="AT278" i="35"/>
  <c r="AL279" i="35"/>
  <c r="BB278" i="35"/>
  <c r="AK279" i="35"/>
  <c r="AS278" i="35"/>
  <c r="BA278" i="35"/>
  <c r="AU279" i="35"/>
  <c r="BC279" i="35"/>
  <c r="AM280" i="35"/>
  <c r="AV278" i="35"/>
  <c r="AN278" i="35"/>
  <c r="AF279" i="35"/>
  <c r="AP278" i="35"/>
  <c r="AH279" i="35"/>
  <c r="AX278" i="35"/>
  <c r="AM281" i="34"/>
  <c r="BC280" i="34"/>
  <c r="AU280" i="34"/>
  <c r="AK280" i="34"/>
  <c r="AS279" i="34"/>
  <c r="BA279" i="34"/>
  <c r="AY279" i="34"/>
  <c r="AQ279" i="34"/>
  <c r="AI280" i="34"/>
  <c r="BB279" i="34"/>
  <c r="AT279" i="34"/>
  <c r="AL280" i="34"/>
  <c r="AZ279" i="34"/>
  <c r="AR279" i="34"/>
  <c r="AJ280" i="34"/>
  <c r="AN279" i="34"/>
  <c r="AV279" i="34"/>
  <c r="AF280" i="34"/>
  <c r="AW277" i="33"/>
  <c r="AG278" i="33"/>
  <c r="AO277" i="33"/>
  <c r="AM278" i="33"/>
  <c r="AU277" i="33"/>
  <c r="BC277" i="33"/>
  <c r="AY277" i="33"/>
  <c r="AI278" i="33"/>
  <c r="AQ277" i="33"/>
  <c r="AX277" i="33"/>
  <c r="AH278" i="33"/>
  <c r="AP277" i="33"/>
  <c r="AZ277" i="33"/>
  <c r="AJ278" i="33"/>
  <c r="AR277" i="33"/>
  <c r="AN278" i="33"/>
  <c r="AV278" i="33"/>
  <c r="AF279" i="33"/>
  <c r="AL279" i="33"/>
  <c r="BB278" i="33"/>
  <c r="AT278" i="33"/>
  <c r="AK278" i="33"/>
  <c r="AS277" i="33"/>
  <c r="BA277" i="33"/>
  <c r="AM279" i="32"/>
  <c r="AU278" i="32"/>
  <c r="BC278" i="32"/>
  <c r="AZ278" i="32"/>
  <c r="AJ279" i="32"/>
  <c r="AR278" i="32"/>
  <c r="AY279" i="32"/>
  <c r="AI280" i="32"/>
  <c r="AQ279" i="32"/>
  <c r="AN277" i="32"/>
  <c r="AF278" i="32"/>
  <c r="AV277" i="32"/>
  <c r="AX277" i="32"/>
  <c r="AP277" i="32"/>
  <c r="AH278" i="32"/>
  <c r="AW277" i="32"/>
  <c r="AG278" i="32"/>
  <c r="AO277" i="32"/>
  <c r="AL278" i="32"/>
  <c r="BB277" i="32"/>
  <c r="AT277" i="32"/>
  <c r="AK279" i="32"/>
  <c r="AS278" i="32"/>
  <c r="BA278" i="32"/>
  <c r="AZ278" i="31"/>
  <c r="AJ279" i="31"/>
  <c r="AR278" i="31"/>
  <c r="AF278" i="31"/>
  <c r="AV277" i="31"/>
  <c r="AN277" i="31"/>
  <c r="AL280" i="31"/>
  <c r="BB279" i="31"/>
  <c r="AT279" i="31"/>
  <c r="AW277" i="31"/>
  <c r="AG278" i="31"/>
  <c r="AO277" i="31"/>
  <c r="AK278" i="31"/>
  <c r="AS277" i="31"/>
  <c r="BA277" i="31"/>
  <c r="AY278" i="31"/>
  <c r="AI279" i="31"/>
  <c r="AQ278" i="31"/>
  <c r="AX278" i="31"/>
  <c r="AH279" i="31"/>
  <c r="AP278" i="31"/>
  <c r="AM278" i="31"/>
  <c r="AU277" i="31"/>
  <c r="BC277" i="31"/>
  <c r="AK278" i="30"/>
  <c r="AS277" i="30"/>
  <c r="BA277" i="30"/>
  <c r="AW279" i="30"/>
  <c r="AG280" i="30"/>
  <c r="AO279" i="30"/>
  <c r="AY277" i="30"/>
  <c r="AI278" i="30"/>
  <c r="AQ277" i="30"/>
  <c r="AP279" i="30"/>
  <c r="AH280" i="30"/>
  <c r="AX279" i="30"/>
  <c r="AN279" i="30"/>
  <c r="AV279" i="30"/>
  <c r="AF280" i="30"/>
  <c r="AM278" i="30"/>
  <c r="AU277" i="30"/>
  <c r="BC277" i="30"/>
  <c r="AT277" i="30"/>
  <c r="AL278" i="30"/>
  <c r="BB277" i="30"/>
  <c r="AZ277" i="30"/>
  <c r="AJ278" i="30"/>
  <c r="AR277" i="30"/>
  <c r="AW279" i="29"/>
  <c r="AG280" i="29"/>
  <c r="AO279" i="29"/>
  <c r="AK279" i="29"/>
  <c r="AS278" i="29"/>
  <c r="BA278" i="29"/>
  <c r="AL278" i="29"/>
  <c r="BB277" i="29"/>
  <c r="AT277" i="29"/>
  <c r="AP278" i="29"/>
  <c r="AH279" i="29"/>
  <c r="AX278" i="29"/>
  <c r="AY277" i="29"/>
  <c r="AI278" i="29"/>
  <c r="AQ277" i="29"/>
  <c r="AJ278" i="29"/>
  <c r="AR277" i="29"/>
  <c r="AZ277" i="29"/>
  <c r="AV277" i="29"/>
  <c r="AN277" i="29"/>
  <c r="AF278" i="29"/>
  <c r="AW277" i="28"/>
  <c r="AG278" i="28"/>
  <c r="AO277" i="28"/>
  <c r="AV278" i="28"/>
  <c r="AF279" i="28"/>
  <c r="AN278" i="28"/>
  <c r="AY279" i="28"/>
  <c r="AI280" i="28"/>
  <c r="AQ279" i="28"/>
  <c r="AJ281" i="28"/>
  <c r="AZ280" i="28"/>
  <c r="AR280" i="28"/>
  <c r="AS277" i="28"/>
  <c r="AK278" i="28"/>
  <c r="BA277" i="28"/>
  <c r="AX277" i="28"/>
  <c r="AH278" i="28"/>
  <c r="AP277" i="28"/>
  <c r="AL278" i="28"/>
  <c r="AT277" i="28"/>
  <c r="BB277" i="28"/>
  <c r="AM281" i="28"/>
  <c r="AU280" i="28"/>
  <c r="BC280" i="28"/>
  <c r="BC161" i="16"/>
  <c r="AU161" i="16"/>
  <c r="AM162" i="16"/>
  <c r="AI163" i="16"/>
  <c r="AY162" i="16"/>
  <c r="AQ162" i="16"/>
  <c r="AK162" i="16"/>
  <c r="BA161" i="16"/>
  <c r="AS161" i="16"/>
  <c r="AO161" i="16"/>
  <c r="AW161" i="16"/>
  <c r="AG162" i="16"/>
  <c r="AL162" i="16"/>
  <c r="BB161" i="16"/>
  <c r="AT161" i="16"/>
  <c r="AF162" i="16"/>
  <c r="AV161" i="16"/>
  <c r="AN161" i="16"/>
  <c r="AH162" i="16"/>
  <c r="AP161" i="16"/>
  <c r="AX161" i="16"/>
  <c r="AR162" i="16"/>
  <c r="AZ162" i="16"/>
  <c r="AJ163" i="16"/>
  <c r="T147" i="15"/>
  <c r="AB147" i="15" s="1"/>
  <c r="W147" i="15"/>
  <c r="AE147" i="15" s="1"/>
  <c r="S146" i="15"/>
  <c r="AA146" i="15" s="1"/>
  <c r="U146" i="15"/>
  <c r="AC146" i="15" s="1"/>
  <c r="R147" i="15"/>
  <c r="Z147" i="15" s="1"/>
  <c r="Y147" i="15"/>
  <c r="AG147" i="15" s="1"/>
  <c r="X147" i="15"/>
  <c r="AF147" i="15" s="1"/>
  <c r="V147" i="15"/>
  <c r="AD147" i="15" s="1"/>
  <c r="AA178" i="37" l="1"/>
  <c r="S179" i="37"/>
  <c r="Z176" i="37"/>
  <c r="R177" i="37"/>
  <c r="U179" i="37"/>
  <c r="AC178" i="37"/>
  <c r="AB177" i="37"/>
  <c r="T178" i="37"/>
  <c r="X179" i="37"/>
  <c r="AF178" i="37"/>
  <c r="V180" i="37"/>
  <c r="AD179" i="37"/>
  <c r="Y178" i="37"/>
  <c r="AG177" i="37"/>
  <c r="AE177" i="37"/>
  <c r="W178" i="37"/>
  <c r="AZ284" i="36"/>
  <c r="AJ285" i="36"/>
  <c r="AR284" i="36"/>
  <c r="AL279" i="36"/>
  <c r="BB278" i="36"/>
  <c r="AT278" i="36"/>
  <c r="AY279" i="36"/>
  <c r="AI280" i="36"/>
  <c r="AQ279" i="36"/>
  <c r="AK279" i="36"/>
  <c r="AS278" i="36"/>
  <c r="BA278" i="36"/>
  <c r="AW278" i="36"/>
  <c r="AG279" i="36"/>
  <c r="AO278" i="36"/>
  <c r="AM280" i="36"/>
  <c r="AU279" i="36"/>
  <c r="BC279" i="36"/>
  <c r="AN278" i="36"/>
  <c r="AF279" i="36"/>
  <c r="AV278" i="36"/>
  <c r="AH279" i="36"/>
  <c r="AX278" i="36"/>
  <c r="AP278" i="36"/>
  <c r="AK280" i="35"/>
  <c r="AS279" i="35"/>
  <c r="BA279" i="35"/>
  <c r="AH280" i="35"/>
  <c r="AX279" i="35"/>
  <c r="AP279" i="35"/>
  <c r="AL280" i="35"/>
  <c r="BB279" i="35"/>
  <c r="AT279" i="35"/>
  <c r="AW279" i="35"/>
  <c r="AG280" i="35"/>
  <c r="AO279" i="35"/>
  <c r="AF280" i="35"/>
  <c r="AN279" i="35"/>
  <c r="AV279" i="35"/>
  <c r="AZ279" i="35"/>
  <c r="AJ280" i="35"/>
  <c r="AR279" i="35"/>
  <c r="AU280" i="35"/>
  <c r="BC280" i="35"/>
  <c r="AM281" i="35"/>
  <c r="AK281" i="34"/>
  <c r="AS280" i="34"/>
  <c r="BA280" i="34"/>
  <c r="AL281" i="34"/>
  <c r="BB280" i="34"/>
  <c r="AT280" i="34"/>
  <c r="AF281" i="34"/>
  <c r="AV280" i="34"/>
  <c r="AN280" i="34"/>
  <c r="AZ280" i="34"/>
  <c r="AR280" i="34"/>
  <c r="AJ281" i="34"/>
  <c r="AY280" i="34"/>
  <c r="AQ280" i="34"/>
  <c r="AI281" i="34"/>
  <c r="AM282" i="34"/>
  <c r="AU281" i="34"/>
  <c r="BC281" i="34"/>
  <c r="AK279" i="33"/>
  <c r="AS278" i="33"/>
  <c r="BA278" i="33"/>
  <c r="AL280" i="33"/>
  <c r="BB279" i="33"/>
  <c r="AT279" i="33"/>
  <c r="AX278" i="33"/>
  <c r="AP278" i="33"/>
  <c r="AH279" i="33"/>
  <c r="AY278" i="33"/>
  <c r="AI279" i="33"/>
  <c r="AQ278" i="33"/>
  <c r="AN279" i="33"/>
  <c r="AV279" i="33"/>
  <c r="AF280" i="33"/>
  <c r="AM279" i="33"/>
  <c r="AU278" i="33"/>
  <c r="BC278" i="33"/>
  <c r="AZ278" i="33"/>
  <c r="AJ279" i="33"/>
  <c r="AR278" i="33"/>
  <c r="AW278" i="33"/>
  <c r="AG279" i="33"/>
  <c r="AO278" i="33"/>
  <c r="AN278" i="32"/>
  <c r="AF279" i="32"/>
  <c r="AV278" i="32"/>
  <c r="AK280" i="32"/>
  <c r="AS279" i="32"/>
  <c r="BA279" i="32"/>
  <c r="AL279" i="32"/>
  <c r="BB278" i="32"/>
  <c r="AT278" i="32"/>
  <c r="AY280" i="32"/>
  <c r="AI281" i="32"/>
  <c r="AQ280" i="32"/>
  <c r="AW278" i="32"/>
  <c r="AG279" i="32"/>
  <c r="AO278" i="32"/>
  <c r="AZ279" i="32"/>
  <c r="AR279" i="32"/>
  <c r="AJ280" i="32"/>
  <c r="AX278" i="32"/>
  <c r="AH279" i="32"/>
  <c r="AP278" i="32"/>
  <c r="AM280" i="32"/>
  <c r="AU279" i="32"/>
  <c r="BC279" i="32"/>
  <c r="AK279" i="31"/>
  <c r="AS278" i="31"/>
  <c r="BA278" i="31"/>
  <c r="AW278" i="31"/>
  <c r="AG279" i="31"/>
  <c r="AO278" i="31"/>
  <c r="AX279" i="31"/>
  <c r="AP279" i="31"/>
  <c r="AH280" i="31"/>
  <c r="AM279" i="31"/>
  <c r="AU278" i="31"/>
  <c r="BC278" i="31"/>
  <c r="AL281" i="31"/>
  <c r="AT280" i="31"/>
  <c r="BB280" i="31"/>
  <c r="AY279" i="31"/>
  <c r="AI280" i="31"/>
  <c r="AQ279" i="31"/>
  <c r="AN278" i="31"/>
  <c r="AF279" i="31"/>
  <c r="AV278" i="31"/>
  <c r="AZ279" i="31"/>
  <c r="AJ280" i="31"/>
  <c r="AR279" i="31"/>
  <c r="AZ278" i="30"/>
  <c r="AJ279" i="30"/>
  <c r="AR278" i="30"/>
  <c r="AY278" i="30"/>
  <c r="AI279" i="30"/>
  <c r="AQ278" i="30"/>
  <c r="AP280" i="30"/>
  <c r="AX280" i="30"/>
  <c r="AH281" i="30"/>
  <c r="AW280" i="30"/>
  <c r="AG281" i="30"/>
  <c r="AO280" i="30"/>
  <c r="AT278" i="30"/>
  <c r="AL279" i="30"/>
  <c r="BB278" i="30"/>
  <c r="AM279" i="30"/>
  <c r="AU278" i="30"/>
  <c r="BC278" i="30"/>
  <c r="AN280" i="30"/>
  <c r="AV280" i="30"/>
  <c r="AF281" i="30"/>
  <c r="AK279" i="30"/>
  <c r="AS278" i="30"/>
  <c r="BA278" i="30"/>
  <c r="AP279" i="29"/>
  <c r="AH280" i="29"/>
  <c r="AX279" i="29"/>
  <c r="AV278" i="29"/>
  <c r="AN278" i="29"/>
  <c r="AF279" i="29"/>
  <c r="AL279" i="29"/>
  <c r="BB278" i="29"/>
  <c r="AT278" i="29"/>
  <c r="AZ278" i="29"/>
  <c r="AJ279" i="29"/>
  <c r="AR278" i="29"/>
  <c r="AK280" i="29"/>
  <c r="AS279" i="29"/>
  <c r="BA279" i="29"/>
  <c r="AY278" i="29"/>
  <c r="AI279" i="29"/>
  <c r="AQ278" i="29"/>
  <c r="AW280" i="29"/>
  <c r="AG281" i="29"/>
  <c r="AO280" i="29"/>
  <c r="AY280" i="28"/>
  <c r="AI281" i="28"/>
  <c r="AQ280" i="28"/>
  <c r="AM282" i="28"/>
  <c r="AU281" i="28"/>
  <c r="BC281" i="28"/>
  <c r="AJ282" i="28"/>
  <c r="AR281" i="28"/>
  <c r="AZ281" i="28"/>
  <c r="AL279" i="28"/>
  <c r="BB278" i="28"/>
  <c r="AT278" i="28"/>
  <c r="AX278" i="28"/>
  <c r="AH279" i="28"/>
  <c r="AP278" i="28"/>
  <c r="AV279" i="28"/>
  <c r="AF280" i="28"/>
  <c r="AN279" i="28"/>
  <c r="AK279" i="28"/>
  <c r="BA278" i="28"/>
  <c r="AS278" i="28"/>
  <c r="AG279" i="28"/>
  <c r="AO278" i="28"/>
  <c r="AW278" i="28"/>
  <c r="AZ163" i="16"/>
  <c r="AJ164" i="16"/>
  <c r="AR163" i="16"/>
  <c r="AK163" i="16"/>
  <c r="BA162" i="16"/>
  <c r="AS162" i="16"/>
  <c r="AI164" i="16"/>
  <c r="AQ163" i="16"/>
  <c r="AY163" i="16"/>
  <c r="AW162" i="16"/>
  <c r="AO162" i="16"/>
  <c r="AG163" i="16"/>
  <c r="BC162" i="16"/>
  <c r="AM163" i="16"/>
  <c r="AU162" i="16"/>
  <c r="AH163" i="16"/>
  <c r="AP162" i="16"/>
  <c r="AX162" i="16"/>
  <c r="AN162" i="16"/>
  <c r="AV162" i="16"/>
  <c r="AF163" i="16"/>
  <c r="BB162" i="16"/>
  <c r="AL163" i="16"/>
  <c r="AT162" i="16"/>
  <c r="V148" i="15"/>
  <c r="AD148" i="15" s="1"/>
  <c r="U147" i="15"/>
  <c r="AC147" i="15" s="1"/>
  <c r="X148" i="15"/>
  <c r="AF148" i="15" s="1"/>
  <c r="S147" i="15"/>
  <c r="AA147" i="15" s="1"/>
  <c r="Y148" i="15"/>
  <c r="AG148" i="15" s="1"/>
  <c r="W148" i="15"/>
  <c r="AE148" i="15" s="1"/>
  <c r="T148" i="15"/>
  <c r="AB148" i="15" s="1"/>
  <c r="R148" i="15"/>
  <c r="Z148" i="15" s="1"/>
  <c r="AD180" i="37" l="1"/>
  <c r="V181" i="37"/>
  <c r="AC179" i="37"/>
  <c r="U180" i="37"/>
  <c r="AF179" i="37"/>
  <c r="X180" i="37"/>
  <c r="AB178" i="37"/>
  <c r="T179" i="37"/>
  <c r="AE178" i="37"/>
  <c r="W179" i="37"/>
  <c r="R178" i="37"/>
  <c r="Z177" i="37"/>
  <c r="AA179" i="37"/>
  <c r="S180" i="37"/>
  <c r="Y179" i="37"/>
  <c r="AG178" i="37"/>
  <c r="AK280" i="36"/>
  <c r="AS279" i="36"/>
  <c r="BA279" i="36"/>
  <c r="AH280" i="36"/>
  <c r="AX279" i="36"/>
  <c r="AP279" i="36"/>
  <c r="AY280" i="36"/>
  <c r="AI281" i="36"/>
  <c r="AQ280" i="36"/>
  <c r="AL280" i="36"/>
  <c r="BB279" i="36"/>
  <c r="AT279" i="36"/>
  <c r="AN279" i="36"/>
  <c r="AV279" i="36"/>
  <c r="AF280" i="36"/>
  <c r="AM281" i="36"/>
  <c r="AU280" i="36"/>
  <c r="BC280" i="36"/>
  <c r="AW279" i="36"/>
  <c r="AG280" i="36"/>
  <c r="AO279" i="36"/>
  <c r="AZ285" i="36"/>
  <c r="AJ286" i="36"/>
  <c r="AR285" i="36"/>
  <c r="AL281" i="35"/>
  <c r="BB280" i="35"/>
  <c r="AT280" i="35"/>
  <c r="AW280" i="35"/>
  <c r="AG281" i="35"/>
  <c r="AO280" i="35"/>
  <c r="AU281" i="35"/>
  <c r="BC281" i="35"/>
  <c r="AM282" i="35"/>
  <c r="AH281" i="35"/>
  <c r="AX280" i="35"/>
  <c r="AP280" i="35"/>
  <c r="AZ280" i="35"/>
  <c r="AR280" i="35"/>
  <c r="AJ281" i="35"/>
  <c r="AN280" i="35"/>
  <c r="AF281" i="35"/>
  <c r="AV280" i="35"/>
  <c r="AK281" i="35"/>
  <c r="AS280" i="35"/>
  <c r="BA280" i="35"/>
  <c r="AJ282" i="34"/>
  <c r="AZ281" i="34"/>
  <c r="AR281" i="34"/>
  <c r="AM283" i="34"/>
  <c r="AU282" i="34"/>
  <c r="BC282" i="34"/>
  <c r="AT281" i="34"/>
  <c r="AL282" i="34"/>
  <c r="BB281" i="34"/>
  <c r="AY281" i="34"/>
  <c r="AI282" i="34"/>
  <c r="AQ281" i="34"/>
  <c r="AV281" i="34"/>
  <c r="AF282" i="34"/>
  <c r="AN281" i="34"/>
  <c r="AK282" i="34"/>
  <c r="AS281" i="34"/>
  <c r="BA281" i="34"/>
  <c r="AY279" i="33"/>
  <c r="AI280" i="33"/>
  <c r="AQ279" i="33"/>
  <c r="AX279" i="33"/>
  <c r="AP279" i="33"/>
  <c r="AH280" i="33"/>
  <c r="AZ279" i="33"/>
  <c r="AJ280" i="33"/>
  <c r="AR279" i="33"/>
  <c r="AN280" i="33"/>
  <c r="AV280" i="33"/>
  <c r="AF281" i="33"/>
  <c r="AW279" i="33"/>
  <c r="AG280" i="33"/>
  <c r="AO279" i="33"/>
  <c r="AM280" i="33"/>
  <c r="AU279" i="33"/>
  <c r="BC279" i="33"/>
  <c r="AL281" i="33"/>
  <c r="BB280" i="33"/>
  <c r="AT280" i="33"/>
  <c r="AK280" i="33"/>
  <c r="AS279" i="33"/>
  <c r="BA279" i="33"/>
  <c r="AY281" i="32"/>
  <c r="AI282" i="32"/>
  <c r="AQ281" i="32"/>
  <c r="AL280" i="32"/>
  <c r="BB279" i="32"/>
  <c r="AT279" i="32"/>
  <c r="AX279" i="32"/>
  <c r="AP279" i="32"/>
  <c r="AH280" i="32"/>
  <c r="AM281" i="32"/>
  <c r="AU280" i="32"/>
  <c r="BC280" i="32"/>
  <c r="AZ280" i="32"/>
  <c r="AR280" i="32"/>
  <c r="AJ281" i="32"/>
  <c r="AK281" i="32"/>
  <c r="AS280" i="32"/>
  <c r="BA280" i="32"/>
  <c r="AW279" i="32"/>
  <c r="AG280" i="32"/>
  <c r="AO279" i="32"/>
  <c r="AN279" i="32"/>
  <c r="AF280" i="32"/>
  <c r="AV279" i="32"/>
  <c r="AL282" i="31"/>
  <c r="AT281" i="31"/>
  <c r="BB281" i="31"/>
  <c r="AN279" i="31"/>
  <c r="AF280" i="31"/>
  <c r="AV279" i="31"/>
  <c r="AX280" i="31"/>
  <c r="AP280" i="31"/>
  <c r="AH281" i="31"/>
  <c r="AK280" i="31"/>
  <c r="AS279" i="31"/>
  <c r="BA279" i="31"/>
  <c r="AZ280" i="31"/>
  <c r="AR280" i="31"/>
  <c r="AJ281" i="31"/>
  <c r="AM280" i="31"/>
  <c r="AU279" i="31"/>
  <c r="BC279" i="31"/>
  <c r="AY280" i="31"/>
  <c r="AI281" i="31"/>
  <c r="AQ280" i="31"/>
  <c r="AW279" i="31"/>
  <c r="AG280" i="31"/>
  <c r="AO279" i="31"/>
  <c r="AK280" i="30"/>
  <c r="AS279" i="30"/>
  <c r="BA279" i="30"/>
  <c r="AW281" i="30"/>
  <c r="AG282" i="30"/>
  <c r="AO281" i="30"/>
  <c r="AN281" i="30"/>
  <c r="AV281" i="30"/>
  <c r="AF282" i="30"/>
  <c r="AP281" i="30"/>
  <c r="AH282" i="30"/>
  <c r="AX281" i="30"/>
  <c r="AY279" i="30"/>
  <c r="AI280" i="30"/>
  <c r="AQ279" i="30"/>
  <c r="AM280" i="30"/>
  <c r="AU279" i="30"/>
  <c r="BC279" i="30"/>
  <c r="AZ279" i="30"/>
  <c r="AJ280" i="30"/>
  <c r="AR279" i="30"/>
  <c r="AT279" i="30"/>
  <c r="AL280" i="30"/>
  <c r="BB279" i="30"/>
  <c r="AW281" i="29"/>
  <c r="AG282" i="29"/>
  <c r="AO281" i="29"/>
  <c r="AZ279" i="29"/>
  <c r="AJ280" i="29"/>
  <c r="AR279" i="29"/>
  <c r="AX280" i="29"/>
  <c r="AP280" i="29"/>
  <c r="AH281" i="29"/>
  <c r="AL280" i="29"/>
  <c r="AT279" i="29"/>
  <c r="BB279" i="29"/>
  <c r="AN279" i="29"/>
  <c r="AV279" i="29"/>
  <c r="AF280" i="29"/>
  <c r="AY279" i="29"/>
  <c r="AI280" i="29"/>
  <c r="AQ279" i="29"/>
  <c r="AK281" i="29"/>
  <c r="AS280" i="29"/>
  <c r="BA280" i="29"/>
  <c r="AJ283" i="28"/>
  <c r="AZ282" i="28"/>
  <c r="AR282" i="28"/>
  <c r="AV280" i="28"/>
  <c r="AF281" i="28"/>
  <c r="AN280" i="28"/>
  <c r="BA279" i="28"/>
  <c r="AS279" i="28"/>
  <c r="AK280" i="28"/>
  <c r="AL280" i="28"/>
  <c r="BB279" i="28"/>
  <c r="AT279" i="28"/>
  <c r="AW279" i="28"/>
  <c r="AG280" i="28"/>
  <c r="AO279" i="28"/>
  <c r="AM283" i="28"/>
  <c r="AU282" i="28"/>
  <c r="BC282" i="28"/>
  <c r="AX279" i="28"/>
  <c r="AH280" i="28"/>
  <c r="AP279" i="28"/>
  <c r="AY281" i="28"/>
  <c r="AI282" i="28"/>
  <c r="AQ281" i="28"/>
  <c r="AY164" i="16"/>
  <c r="AI165" i="16"/>
  <c r="AQ164" i="16"/>
  <c r="AO163" i="16"/>
  <c r="AW163" i="16"/>
  <c r="AG164" i="16"/>
  <c r="BB163" i="16"/>
  <c r="AT163" i="16"/>
  <c r="AL164" i="16"/>
  <c r="AF164" i="16"/>
  <c r="AN163" i="16"/>
  <c r="AV163" i="16"/>
  <c r="AP163" i="16"/>
  <c r="AX163" i="16"/>
  <c r="AH164" i="16"/>
  <c r="BC163" i="16"/>
  <c r="AU163" i="16"/>
  <c r="AM164" i="16"/>
  <c r="AR164" i="16"/>
  <c r="AJ165" i="16"/>
  <c r="AZ164" i="16"/>
  <c r="BA163" i="16"/>
  <c r="AS163" i="16"/>
  <c r="AK164" i="16"/>
  <c r="R149" i="15"/>
  <c r="Z149" i="15" s="1"/>
  <c r="U148" i="15"/>
  <c r="AC148" i="15" s="1"/>
  <c r="S148" i="15"/>
  <c r="AA148" i="15" s="1"/>
  <c r="T149" i="15"/>
  <c r="AB149" i="15" s="1"/>
  <c r="X149" i="15"/>
  <c r="AF149" i="15" s="1"/>
  <c r="W149" i="15"/>
  <c r="AE149" i="15" s="1"/>
  <c r="V149" i="15"/>
  <c r="AD149" i="15" s="1"/>
  <c r="Y149" i="15"/>
  <c r="AG149" i="15" s="1"/>
  <c r="T180" i="37" l="1"/>
  <c r="AB179" i="37"/>
  <c r="Z178" i="37"/>
  <c r="R179" i="37"/>
  <c r="AF180" i="37"/>
  <c r="X181" i="37"/>
  <c r="AC180" i="37"/>
  <c r="U181" i="37"/>
  <c r="W180" i="37"/>
  <c r="AE179" i="37"/>
  <c r="AG179" i="37"/>
  <c r="Y180" i="37"/>
  <c r="S181" i="37"/>
  <c r="AA180" i="37"/>
  <c r="AD181" i="37"/>
  <c r="V182" i="37"/>
  <c r="AL281" i="36"/>
  <c r="BB280" i="36"/>
  <c r="AT280" i="36"/>
  <c r="AW280" i="36"/>
  <c r="AG281" i="36"/>
  <c r="AO280" i="36"/>
  <c r="AH281" i="36"/>
  <c r="AP280" i="36"/>
  <c r="AX280" i="36"/>
  <c r="AY281" i="36"/>
  <c r="AI282" i="36"/>
  <c r="AQ281" i="36"/>
  <c r="AM282" i="36"/>
  <c r="AU281" i="36"/>
  <c r="BC281" i="36"/>
  <c r="AN280" i="36"/>
  <c r="AF281" i="36"/>
  <c r="AV280" i="36"/>
  <c r="AZ286" i="36"/>
  <c r="AJ287" i="36"/>
  <c r="AR286" i="36"/>
  <c r="AK281" i="36"/>
  <c r="AS280" i="36"/>
  <c r="BA280" i="36"/>
  <c r="AH282" i="35"/>
  <c r="AX281" i="35"/>
  <c r="AP281" i="35"/>
  <c r="AK282" i="35"/>
  <c r="AS281" i="35"/>
  <c r="BA281" i="35"/>
  <c r="AN281" i="35"/>
  <c r="AF282" i="35"/>
  <c r="AV281" i="35"/>
  <c r="AU282" i="35"/>
  <c r="BC282" i="35"/>
  <c r="AM283" i="35"/>
  <c r="AW281" i="35"/>
  <c r="AG282" i="35"/>
  <c r="AO281" i="35"/>
  <c r="AZ281" i="35"/>
  <c r="AR281" i="35"/>
  <c r="AJ282" i="35"/>
  <c r="AL282" i="35"/>
  <c r="BB281" i="35"/>
  <c r="AT281" i="35"/>
  <c r="AY282" i="34"/>
  <c r="AI283" i="34"/>
  <c r="AQ282" i="34"/>
  <c r="AK283" i="34"/>
  <c r="AS282" i="34"/>
  <c r="BA282" i="34"/>
  <c r="AM284" i="34"/>
  <c r="AU283" i="34"/>
  <c r="BC283" i="34"/>
  <c r="BB282" i="34"/>
  <c r="AL283" i="34"/>
  <c r="AT282" i="34"/>
  <c r="AN282" i="34"/>
  <c r="AF283" i="34"/>
  <c r="AV282" i="34"/>
  <c r="AR282" i="34"/>
  <c r="AJ283" i="34"/>
  <c r="AZ282" i="34"/>
  <c r="AN281" i="33"/>
  <c r="AV281" i="33"/>
  <c r="AF282" i="33"/>
  <c r="AK281" i="33"/>
  <c r="AS280" i="33"/>
  <c r="BA280" i="33"/>
  <c r="AZ280" i="33"/>
  <c r="AJ281" i="33"/>
  <c r="AR280" i="33"/>
  <c r="AL282" i="33"/>
  <c r="BB281" i="33"/>
  <c r="AT281" i="33"/>
  <c r="AX280" i="33"/>
  <c r="AH281" i="33"/>
  <c r="AP280" i="33"/>
  <c r="AM281" i="33"/>
  <c r="AU280" i="33"/>
  <c r="BC280" i="33"/>
  <c r="AW280" i="33"/>
  <c r="AG281" i="33"/>
  <c r="AO280" i="33"/>
  <c r="AY280" i="33"/>
  <c r="AI281" i="33"/>
  <c r="AQ280" i="33"/>
  <c r="AN280" i="32"/>
  <c r="AF281" i="32"/>
  <c r="AV280" i="32"/>
  <c r="AW280" i="32"/>
  <c r="AG281" i="32"/>
  <c r="AO280" i="32"/>
  <c r="AM282" i="32"/>
  <c r="AU281" i="32"/>
  <c r="BC281" i="32"/>
  <c r="AX280" i="32"/>
  <c r="AP280" i="32"/>
  <c r="AH281" i="32"/>
  <c r="AK282" i="32"/>
  <c r="AS281" i="32"/>
  <c r="BA281" i="32"/>
  <c r="AL281" i="32"/>
  <c r="BB280" i="32"/>
  <c r="AT280" i="32"/>
  <c r="AZ281" i="32"/>
  <c r="AJ282" i="32"/>
  <c r="AR281" i="32"/>
  <c r="AY282" i="32"/>
  <c r="AI283" i="32"/>
  <c r="AQ282" i="32"/>
  <c r="AK281" i="31"/>
  <c r="AS280" i="31"/>
  <c r="BA280" i="31"/>
  <c r="AY281" i="31"/>
  <c r="AI282" i="31"/>
  <c r="AQ281" i="31"/>
  <c r="AX281" i="31"/>
  <c r="AP281" i="31"/>
  <c r="AH282" i="31"/>
  <c r="AW280" i="31"/>
  <c r="AG281" i="31"/>
  <c r="AO280" i="31"/>
  <c r="AN280" i="31"/>
  <c r="AF281" i="31"/>
  <c r="AV280" i="31"/>
  <c r="AM281" i="31"/>
  <c r="AU280" i="31"/>
  <c r="BC280" i="31"/>
  <c r="AZ281" i="31"/>
  <c r="AJ282" i="31"/>
  <c r="AR281" i="31"/>
  <c r="AL283" i="31"/>
  <c r="BB282" i="31"/>
  <c r="AT282" i="31"/>
  <c r="AT280" i="30"/>
  <c r="AL281" i="30"/>
  <c r="BB280" i="30"/>
  <c r="AZ280" i="30"/>
  <c r="AJ281" i="30"/>
  <c r="AR280" i="30"/>
  <c r="AX282" i="30"/>
  <c r="AP282" i="30"/>
  <c r="AH283" i="30"/>
  <c r="AN282" i="30"/>
  <c r="AV282" i="30"/>
  <c r="AF283" i="30"/>
  <c r="AW282" i="30"/>
  <c r="AG283" i="30"/>
  <c r="AO282" i="30"/>
  <c r="AM281" i="30"/>
  <c r="AU280" i="30"/>
  <c r="BC280" i="30"/>
  <c r="AY280" i="30"/>
  <c r="AI281" i="30"/>
  <c r="AQ280" i="30"/>
  <c r="AK281" i="30"/>
  <c r="AS280" i="30"/>
  <c r="BA280" i="30"/>
  <c r="AT280" i="29"/>
  <c r="AL281" i="29"/>
  <c r="BB280" i="29"/>
  <c r="AN280" i="29"/>
  <c r="AV280" i="29"/>
  <c r="AF281" i="29"/>
  <c r="AX281" i="29"/>
  <c r="AP281" i="29"/>
  <c r="AH282" i="29"/>
  <c r="AK282" i="29"/>
  <c r="AS281" i="29"/>
  <c r="BA281" i="29"/>
  <c r="AY280" i="29"/>
  <c r="AI281" i="29"/>
  <c r="AQ280" i="29"/>
  <c r="AZ280" i="29"/>
  <c r="AJ281" i="29"/>
  <c r="AR280" i="29"/>
  <c r="AW282" i="29"/>
  <c r="AG283" i="29"/>
  <c r="AO282" i="29"/>
  <c r="AY282" i="28"/>
  <c r="AI283" i="28"/>
  <c r="AQ282" i="28"/>
  <c r="AS280" i="28"/>
  <c r="AK281" i="28"/>
  <c r="BA280" i="28"/>
  <c r="AL281" i="28"/>
  <c r="AT280" i="28"/>
  <c r="BB280" i="28"/>
  <c r="AX280" i="28"/>
  <c r="AH281" i="28"/>
  <c r="AP280" i="28"/>
  <c r="AV281" i="28"/>
  <c r="AF282" i="28"/>
  <c r="AN281" i="28"/>
  <c r="AM284" i="28"/>
  <c r="AU283" i="28"/>
  <c r="BC283" i="28"/>
  <c r="AW280" i="28"/>
  <c r="AG281" i="28"/>
  <c r="AO280" i="28"/>
  <c r="AJ284" i="28"/>
  <c r="AZ283" i="28"/>
  <c r="AR283" i="28"/>
  <c r="AV164" i="16"/>
  <c r="AN164" i="16"/>
  <c r="AF165" i="16"/>
  <c r="AT164" i="16"/>
  <c r="AL165" i="16"/>
  <c r="BB164" i="16"/>
  <c r="BA164" i="16"/>
  <c r="AK165" i="16"/>
  <c r="AS164" i="16"/>
  <c r="AJ166" i="16"/>
  <c r="AR165" i="16"/>
  <c r="AZ165" i="16"/>
  <c r="AM165" i="16"/>
  <c r="BC164" i="16"/>
  <c r="AU164" i="16"/>
  <c r="AI166" i="16"/>
  <c r="AQ165" i="16"/>
  <c r="AY165" i="16"/>
  <c r="AW164" i="16"/>
  <c r="AG165" i="16"/>
  <c r="AO164" i="16"/>
  <c r="AX164" i="16"/>
  <c r="AH165" i="16"/>
  <c r="AP164" i="16"/>
  <c r="Y150" i="15"/>
  <c r="AG150" i="15" s="1"/>
  <c r="U149" i="15"/>
  <c r="AC149" i="15" s="1"/>
  <c r="T150" i="15"/>
  <c r="AB150" i="15" s="1"/>
  <c r="V150" i="15"/>
  <c r="AD150" i="15" s="1"/>
  <c r="S149" i="15"/>
  <c r="AA149" i="15" s="1"/>
  <c r="W150" i="15"/>
  <c r="AE150" i="15" s="1"/>
  <c r="X150" i="15"/>
  <c r="AF150" i="15" s="1"/>
  <c r="R150" i="15"/>
  <c r="Z150" i="15" s="1"/>
  <c r="U182" i="37" l="1"/>
  <c r="AC181" i="37"/>
  <c r="AA181" i="37"/>
  <c r="S182" i="37"/>
  <c r="AB180" i="37"/>
  <c r="T181" i="37"/>
  <c r="X182" i="37"/>
  <c r="AF181" i="37"/>
  <c r="V183" i="37"/>
  <c r="AD182" i="37"/>
  <c r="Z179" i="37"/>
  <c r="R180" i="37"/>
  <c r="AE180" i="37"/>
  <c r="W181" i="37"/>
  <c r="Y181" i="37"/>
  <c r="AG180" i="37"/>
  <c r="AZ287" i="36"/>
  <c r="AJ288" i="36"/>
  <c r="AR287" i="36"/>
  <c r="AY282" i="36"/>
  <c r="AI283" i="36"/>
  <c r="AQ282" i="36"/>
  <c r="AX281" i="36"/>
  <c r="AH282" i="36"/>
  <c r="AP281" i="36"/>
  <c r="AW281" i="36"/>
  <c r="AG282" i="36"/>
  <c r="AO281" i="36"/>
  <c r="AK282" i="36"/>
  <c r="AS281" i="36"/>
  <c r="BA281" i="36"/>
  <c r="AN281" i="36"/>
  <c r="AV281" i="36"/>
  <c r="AF282" i="36"/>
  <c r="AM283" i="36"/>
  <c r="AU282" i="36"/>
  <c r="BC282" i="36"/>
  <c r="AL282" i="36"/>
  <c r="BB281" i="36"/>
  <c r="AT281" i="36"/>
  <c r="AU283" i="35"/>
  <c r="BC283" i="35"/>
  <c r="AM284" i="35"/>
  <c r="AN282" i="35"/>
  <c r="AF283" i="35"/>
  <c r="AV282" i="35"/>
  <c r="AL283" i="35"/>
  <c r="BB282" i="35"/>
  <c r="AT282" i="35"/>
  <c r="AZ282" i="35"/>
  <c r="AJ283" i="35"/>
  <c r="AR282" i="35"/>
  <c r="AK283" i="35"/>
  <c r="AS282" i="35"/>
  <c r="BA282" i="35"/>
  <c r="AW282" i="35"/>
  <c r="AG283" i="35"/>
  <c r="AO282" i="35"/>
  <c r="AH283" i="35"/>
  <c r="AX282" i="35"/>
  <c r="AP282" i="35"/>
  <c r="AL284" i="34"/>
  <c r="AT283" i="34"/>
  <c r="BB283" i="34"/>
  <c r="AJ284" i="34"/>
  <c r="AZ283" i="34"/>
  <c r="AR283" i="34"/>
  <c r="AK284" i="34"/>
  <c r="AS283" i="34"/>
  <c r="BA283" i="34"/>
  <c r="AN283" i="34"/>
  <c r="AF284" i="34"/>
  <c r="AV283" i="34"/>
  <c r="AY283" i="34"/>
  <c r="AI284" i="34"/>
  <c r="AQ283" i="34"/>
  <c r="AM285" i="34"/>
  <c r="AU284" i="34"/>
  <c r="BC284" i="34"/>
  <c r="AY281" i="33"/>
  <c r="AI282" i="33"/>
  <c r="AQ281" i="33"/>
  <c r="AZ281" i="33"/>
  <c r="AJ282" i="33"/>
  <c r="AR281" i="33"/>
  <c r="AN282" i="33"/>
  <c r="AV282" i="33"/>
  <c r="AF283" i="33"/>
  <c r="AL283" i="33"/>
  <c r="BB282" i="33"/>
  <c r="AT282" i="33"/>
  <c r="AM282" i="33"/>
  <c r="AU281" i="33"/>
  <c r="BC281" i="33"/>
  <c r="AK282" i="33"/>
  <c r="AS281" i="33"/>
  <c r="BA281" i="33"/>
  <c r="AX281" i="33"/>
  <c r="AP281" i="33"/>
  <c r="AH282" i="33"/>
  <c r="AW281" i="33"/>
  <c r="AG282" i="33"/>
  <c r="AO281" i="33"/>
  <c r="AY283" i="32"/>
  <c r="AI284" i="32"/>
  <c r="AQ283" i="32"/>
  <c r="AM283" i="32"/>
  <c r="AU282" i="32"/>
  <c r="BC282" i="32"/>
  <c r="AZ282" i="32"/>
  <c r="AR282" i="32"/>
  <c r="AJ283" i="32"/>
  <c r="AL282" i="32"/>
  <c r="BB281" i="32"/>
  <c r="AT281" i="32"/>
  <c r="AX281" i="32"/>
  <c r="AH282" i="32"/>
  <c r="AP281" i="32"/>
  <c r="AN281" i="32"/>
  <c r="AF282" i="32"/>
  <c r="AV281" i="32"/>
  <c r="AW281" i="32"/>
  <c r="AG282" i="32"/>
  <c r="AO281" i="32"/>
  <c r="AK283" i="32"/>
  <c r="AS282" i="32"/>
  <c r="BA282" i="32"/>
  <c r="AL284" i="31"/>
  <c r="AT283" i="31"/>
  <c r="BB283" i="31"/>
  <c r="AW281" i="31"/>
  <c r="AG282" i="31"/>
  <c r="AO281" i="31"/>
  <c r="AX282" i="31"/>
  <c r="AP282" i="31"/>
  <c r="AH283" i="31"/>
  <c r="AZ282" i="31"/>
  <c r="AR282" i="31"/>
  <c r="AJ283" i="31"/>
  <c r="AY282" i="31"/>
  <c r="AI283" i="31"/>
  <c r="AQ282" i="31"/>
  <c r="AM282" i="31"/>
  <c r="AU281" i="31"/>
  <c r="BC281" i="31"/>
  <c r="AN281" i="31"/>
  <c r="AV281" i="31"/>
  <c r="AF282" i="31"/>
  <c r="AK282" i="31"/>
  <c r="AS281" i="31"/>
  <c r="BA281" i="31"/>
  <c r="AN283" i="30"/>
  <c r="AV283" i="30"/>
  <c r="AF284" i="30"/>
  <c r="AK282" i="30"/>
  <c r="AS281" i="30"/>
  <c r="BA281" i="30"/>
  <c r="AX283" i="30"/>
  <c r="AP283" i="30"/>
  <c r="AH284" i="30"/>
  <c r="AY281" i="30"/>
  <c r="AI282" i="30"/>
  <c r="AQ281" i="30"/>
  <c r="AZ281" i="30"/>
  <c r="AJ282" i="30"/>
  <c r="AR281" i="30"/>
  <c r="AM282" i="30"/>
  <c r="AU281" i="30"/>
  <c r="BC281" i="30"/>
  <c r="AW283" i="30"/>
  <c r="AG284" i="30"/>
  <c r="AO283" i="30"/>
  <c r="AT281" i="30"/>
  <c r="AL282" i="30"/>
  <c r="BB281" i="30"/>
  <c r="AK283" i="29"/>
  <c r="AS282" i="29"/>
  <c r="BA282" i="29"/>
  <c r="AY281" i="29"/>
  <c r="AI282" i="29"/>
  <c r="AQ281" i="29"/>
  <c r="AH283" i="29"/>
  <c r="AX282" i="29"/>
  <c r="AP282" i="29"/>
  <c r="AW283" i="29"/>
  <c r="AG284" i="29"/>
  <c r="AO283" i="29"/>
  <c r="AN281" i="29"/>
  <c r="AV281" i="29"/>
  <c r="AF282" i="29"/>
  <c r="AZ281" i="29"/>
  <c r="AJ282" i="29"/>
  <c r="AR281" i="29"/>
  <c r="BB281" i="29"/>
  <c r="AT281" i="29"/>
  <c r="AL282" i="29"/>
  <c r="AJ285" i="28"/>
  <c r="AR284" i="28"/>
  <c r="AZ284" i="28"/>
  <c r="AX281" i="28"/>
  <c r="AH282" i="28"/>
  <c r="AP281" i="28"/>
  <c r="AG282" i="28"/>
  <c r="AO281" i="28"/>
  <c r="AW281" i="28"/>
  <c r="AL282" i="28"/>
  <c r="BB281" i="28"/>
  <c r="AT281" i="28"/>
  <c r="AK282" i="28"/>
  <c r="BA281" i="28"/>
  <c r="AS281" i="28"/>
  <c r="AM285" i="28"/>
  <c r="AU284" i="28"/>
  <c r="BC284" i="28"/>
  <c r="AV282" i="28"/>
  <c r="AF283" i="28"/>
  <c r="AN282" i="28"/>
  <c r="AY283" i="28"/>
  <c r="AI284" i="28"/>
  <c r="AQ283" i="28"/>
  <c r="AI167" i="16"/>
  <c r="AY166" i="16"/>
  <c r="AQ166" i="16"/>
  <c r="AH166" i="16"/>
  <c r="AP165" i="16"/>
  <c r="AX165" i="16"/>
  <c r="AZ166" i="16"/>
  <c r="AJ167" i="16"/>
  <c r="AR166" i="16"/>
  <c r="AN165" i="16"/>
  <c r="AF166" i="16"/>
  <c r="AV165" i="16"/>
  <c r="AO165" i="16"/>
  <c r="AG166" i="16"/>
  <c r="AW165" i="16"/>
  <c r="AL166" i="16"/>
  <c r="AT165" i="16"/>
  <c r="BB165" i="16"/>
  <c r="AS165" i="16"/>
  <c r="BA165" i="16"/>
  <c r="AK166" i="16"/>
  <c r="BC165" i="16"/>
  <c r="AU165" i="16"/>
  <c r="AM166" i="16"/>
  <c r="R151" i="15"/>
  <c r="Z151" i="15" s="1"/>
  <c r="V151" i="15"/>
  <c r="AD151" i="15" s="1"/>
  <c r="X151" i="15"/>
  <c r="AF151" i="15" s="1"/>
  <c r="T151" i="15"/>
  <c r="AB151" i="15" s="1"/>
  <c r="U150" i="15"/>
  <c r="AC150" i="15" s="1"/>
  <c r="W151" i="15"/>
  <c r="AE151" i="15" s="1"/>
  <c r="S150" i="15"/>
  <c r="AA150" i="15" s="1"/>
  <c r="Y151" i="15"/>
  <c r="AG151" i="15" s="1"/>
  <c r="R181" i="37" l="1"/>
  <c r="Z180" i="37"/>
  <c r="AF182" i="37"/>
  <c r="X183" i="37"/>
  <c r="AB181" i="37"/>
  <c r="T182" i="37"/>
  <c r="AA182" i="37"/>
  <c r="S183" i="37"/>
  <c r="Y182" i="37"/>
  <c r="AG181" i="37"/>
  <c r="AE181" i="37"/>
  <c r="W182" i="37"/>
  <c r="AD183" i="37"/>
  <c r="V184" i="37"/>
  <c r="U183" i="37"/>
  <c r="AC182" i="37"/>
  <c r="AW282" i="36"/>
  <c r="AG283" i="36"/>
  <c r="AO282" i="36"/>
  <c r="AL283" i="36"/>
  <c r="BB282" i="36"/>
  <c r="AT282" i="36"/>
  <c r="AY283" i="36"/>
  <c r="AI284" i="36"/>
  <c r="AQ283" i="36"/>
  <c r="AM284" i="36"/>
  <c r="AU283" i="36"/>
  <c r="BC283" i="36"/>
  <c r="AX282" i="36"/>
  <c r="AH283" i="36"/>
  <c r="AP282" i="36"/>
  <c r="AN282" i="36"/>
  <c r="AV282" i="36"/>
  <c r="AF283" i="36"/>
  <c r="AZ288" i="36"/>
  <c r="AR288" i="36"/>
  <c r="AK283" i="36"/>
  <c r="AS282" i="36"/>
  <c r="BA282" i="36"/>
  <c r="AH284" i="35"/>
  <c r="AP283" i="35"/>
  <c r="AX283" i="35"/>
  <c r="AL284" i="35"/>
  <c r="BB283" i="35"/>
  <c r="AT283" i="35"/>
  <c r="AZ283" i="35"/>
  <c r="AJ284" i="35"/>
  <c r="AR283" i="35"/>
  <c r="AW283" i="35"/>
  <c r="AG284" i="35"/>
  <c r="AO283" i="35"/>
  <c r="AN283" i="35"/>
  <c r="AV283" i="35"/>
  <c r="AF284" i="35"/>
  <c r="AU284" i="35"/>
  <c r="BC284" i="35"/>
  <c r="AM285" i="35"/>
  <c r="AK284" i="35"/>
  <c r="AS283" i="35"/>
  <c r="BA283" i="35"/>
  <c r="AK285" i="34"/>
  <c r="AS284" i="34"/>
  <c r="BA284" i="34"/>
  <c r="AF285" i="34"/>
  <c r="AV284" i="34"/>
  <c r="AN284" i="34"/>
  <c r="AM286" i="34"/>
  <c r="AU285" i="34"/>
  <c r="BC285" i="34"/>
  <c r="AY284" i="34"/>
  <c r="AI285" i="34"/>
  <c r="AQ284" i="34"/>
  <c r="AZ284" i="34"/>
  <c r="AR284" i="34"/>
  <c r="AJ285" i="34"/>
  <c r="AT284" i="34"/>
  <c r="AL285" i="34"/>
  <c r="BB284" i="34"/>
  <c r="AX282" i="33"/>
  <c r="AP282" i="33"/>
  <c r="AH283" i="33"/>
  <c r="AZ282" i="33"/>
  <c r="AJ283" i="33"/>
  <c r="AR282" i="33"/>
  <c r="AL284" i="33"/>
  <c r="BB283" i="33"/>
  <c r="AT283" i="33"/>
  <c r="AK283" i="33"/>
  <c r="AS282" i="33"/>
  <c r="BA282" i="33"/>
  <c r="AN283" i="33"/>
  <c r="AV283" i="33"/>
  <c r="AF284" i="33"/>
  <c r="AY282" i="33"/>
  <c r="AI283" i="33"/>
  <c r="AQ282" i="33"/>
  <c r="AW282" i="33"/>
  <c r="AG283" i="33"/>
  <c r="AO282" i="33"/>
  <c r="AM283" i="33"/>
  <c r="AU282" i="33"/>
  <c r="BC282" i="33"/>
  <c r="AL283" i="32"/>
  <c r="BB282" i="32"/>
  <c r="AT282" i="32"/>
  <c r="AW282" i="32"/>
  <c r="AG283" i="32"/>
  <c r="AO282" i="32"/>
  <c r="AK284" i="32"/>
  <c r="AS283" i="32"/>
  <c r="BA283" i="32"/>
  <c r="AZ283" i="32"/>
  <c r="AR283" i="32"/>
  <c r="AJ284" i="32"/>
  <c r="AN282" i="32"/>
  <c r="AF283" i="32"/>
  <c r="AV282" i="32"/>
  <c r="AM284" i="32"/>
  <c r="AU283" i="32"/>
  <c r="BC283" i="32"/>
  <c r="AX282" i="32"/>
  <c r="AP282" i="32"/>
  <c r="AH283" i="32"/>
  <c r="AY284" i="32"/>
  <c r="AI285" i="32"/>
  <c r="AQ284" i="32"/>
  <c r="AK283" i="31"/>
  <c r="AS282" i="31"/>
  <c r="BA282" i="31"/>
  <c r="AW282" i="31"/>
  <c r="AG283" i="31"/>
  <c r="AO282" i="31"/>
  <c r="AX283" i="31"/>
  <c r="AH284" i="31"/>
  <c r="AP283" i="31"/>
  <c r="AM283" i="31"/>
  <c r="AU282" i="31"/>
  <c r="BC282" i="31"/>
  <c r="AZ283" i="31"/>
  <c r="AJ284" i="31"/>
  <c r="AR283" i="31"/>
  <c r="AY283" i="31"/>
  <c r="AI284" i="31"/>
  <c r="AQ283" i="31"/>
  <c r="AN282" i="31"/>
  <c r="AF283" i="31"/>
  <c r="AV282" i="31"/>
  <c r="AL285" i="31"/>
  <c r="BB284" i="31"/>
  <c r="AT284" i="31"/>
  <c r="AY282" i="30"/>
  <c r="AI283" i="30"/>
  <c r="AQ282" i="30"/>
  <c r="AL283" i="30"/>
  <c r="AT282" i="30"/>
  <c r="BB282" i="30"/>
  <c r="AW284" i="30"/>
  <c r="AG285" i="30"/>
  <c r="AO284" i="30"/>
  <c r="AX284" i="30"/>
  <c r="AP284" i="30"/>
  <c r="AH285" i="30"/>
  <c r="AM283" i="30"/>
  <c r="AU282" i="30"/>
  <c r="BC282" i="30"/>
  <c r="AK283" i="30"/>
  <c r="AS282" i="30"/>
  <c r="BA282" i="30"/>
  <c r="AN284" i="30"/>
  <c r="AV284" i="30"/>
  <c r="AF285" i="30"/>
  <c r="AZ282" i="30"/>
  <c r="AJ283" i="30"/>
  <c r="AR282" i="30"/>
  <c r="AW284" i="29"/>
  <c r="AG285" i="29"/>
  <c r="AO284" i="29"/>
  <c r="AY282" i="29"/>
  <c r="AI283" i="29"/>
  <c r="AQ282" i="29"/>
  <c r="BB282" i="29"/>
  <c r="AT282" i="29"/>
  <c r="AL283" i="29"/>
  <c r="AH284" i="29"/>
  <c r="AX283" i="29"/>
  <c r="AP283" i="29"/>
  <c r="AZ282" i="29"/>
  <c r="AJ283" i="29"/>
  <c r="AR282" i="29"/>
  <c r="AN282" i="29"/>
  <c r="AV282" i="29"/>
  <c r="AF283" i="29"/>
  <c r="AK284" i="29"/>
  <c r="AS283" i="29"/>
  <c r="BA283" i="29"/>
  <c r="AY284" i="28"/>
  <c r="AI285" i="28"/>
  <c r="AQ284" i="28"/>
  <c r="AL283" i="28"/>
  <c r="BB282" i="28"/>
  <c r="AT282" i="28"/>
  <c r="AW282" i="28"/>
  <c r="AG283" i="28"/>
  <c r="AO282" i="28"/>
  <c r="AX282" i="28"/>
  <c r="AH283" i="28"/>
  <c r="AP282" i="28"/>
  <c r="AM286" i="28"/>
  <c r="AU285" i="28"/>
  <c r="BC285" i="28"/>
  <c r="AV283" i="28"/>
  <c r="AF284" i="28"/>
  <c r="AN283" i="28"/>
  <c r="BA282" i="28"/>
  <c r="AS282" i="28"/>
  <c r="AK283" i="28"/>
  <c r="AJ286" i="28"/>
  <c r="AZ285" i="28"/>
  <c r="AR285" i="28"/>
  <c r="AS166" i="16"/>
  <c r="BA166" i="16"/>
  <c r="AK167" i="16"/>
  <c r="AM167" i="16"/>
  <c r="AU166" i="16"/>
  <c r="BC166" i="16"/>
  <c r="AX166" i="16"/>
  <c r="AH167" i="16"/>
  <c r="AP166" i="16"/>
  <c r="AF167" i="16"/>
  <c r="AN166" i="16"/>
  <c r="AV166" i="16"/>
  <c r="AT166" i="16"/>
  <c r="AL167" i="16"/>
  <c r="BB166" i="16"/>
  <c r="AZ167" i="16"/>
  <c r="AR167" i="16"/>
  <c r="AJ168" i="16"/>
  <c r="AW166" i="16"/>
  <c r="AO166" i="16"/>
  <c r="AG167" i="16"/>
  <c r="AY167" i="16"/>
  <c r="AI168" i="16"/>
  <c r="AQ167" i="16"/>
  <c r="S151" i="15"/>
  <c r="AA151" i="15" s="1"/>
  <c r="W152" i="15"/>
  <c r="AE152" i="15" s="1"/>
  <c r="Y152" i="15"/>
  <c r="AG152" i="15" s="1"/>
  <c r="T152" i="15"/>
  <c r="AB152" i="15" s="1"/>
  <c r="X152" i="15"/>
  <c r="AF152" i="15" s="1"/>
  <c r="V152" i="15"/>
  <c r="AD152" i="15" s="1"/>
  <c r="U151" i="15"/>
  <c r="AC151" i="15" s="1"/>
  <c r="R152" i="15"/>
  <c r="Z152" i="15" s="1"/>
  <c r="AG182" i="37" l="1"/>
  <c r="Y183" i="37"/>
  <c r="W183" i="37"/>
  <c r="AE182" i="37"/>
  <c r="S184" i="37"/>
  <c r="AA183" i="37"/>
  <c r="AF183" i="37"/>
  <c r="X184" i="37"/>
  <c r="T183" i="37"/>
  <c r="AB182" i="37"/>
  <c r="AC183" i="37"/>
  <c r="U184" i="37"/>
  <c r="AD184" i="37"/>
  <c r="V185" i="37"/>
  <c r="Z181" i="37"/>
  <c r="R182" i="37"/>
  <c r="AN283" i="36"/>
  <c r="AV283" i="36"/>
  <c r="AF284" i="36"/>
  <c r="AY284" i="36"/>
  <c r="AI285" i="36"/>
  <c r="AQ284" i="36"/>
  <c r="AK284" i="36"/>
  <c r="AS283" i="36"/>
  <c r="BA283" i="36"/>
  <c r="AR290" i="36"/>
  <c r="AR292" i="36"/>
  <c r="AR293" i="36"/>
  <c r="AR289" i="36"/>
  <c r="AR291" i="36"/>
  <c r="AZ290" i="36"/>
  <c r="AZ293" i="36"/>
  <c r="AZ292" i="36"/>
  <c r="AZ291" i="36"/>
  <c r="AZ289" i="36"/>
  <c r="AX283" i="36"/>
  <c r="AH284" i="36"/>
  <c r="AP283" i="36"/>
  <c r="AW283" i="36"/>
  <c r="AG284" i="36"/>
  <c r="AO283" i="36"/>
  <c r="AM285" i="36"/>
  <c r="AU284" i="36"/>
  <c r="BC284" i="36"/>
  <c r="AL284" i="36"/>
  <c r="BB283" i="36"/>
  <c r="AT283" i="36"/>
  <c r="AW284" i="35"/>
  <c r="AG285" i="35"/>
  <c r="AO284" i="35"/>
  <c r="AZ284" i="35"/>
  <c r="AJ285" i="35"/>
  <c r="AR284" i="35"/>
  <c r="AK285" i="35"/>
  <c r="AS284" i="35"/>
  <c r="BA284" i="35"/>
  <c r="AU285" i="35"/>
  <c r="BC285" i="35"/>
  <c r="AM286" i="35"/>
  <c r="AT284" i="35"/>
  <c r="AL285" i="35"/>
  <c r="BB284" i="35"/>
  <c r="AN284" i="35"/>
  <c r="AV284" i="35"/>
  <c r="AF285" i="35"/>
  <c r="AP284" i="35"/>
  <c r="AH285" i="35"/>
  <c r="AX284" i="35"/>
  <c r="AF286" i="34"/>
  <c r="AV285" i="34"/>
  <c r="AN285" i="34"/>
  <c r="AY285" i="34"/>
  <c r="AI286" i="34"/>
  <c r="AQ285" i="34"/>
  <c r="AM287" i="34"/>
  <c r="AU286" i="34"/>
  <c r="BC286" i="34"/>
  <c r="BB285" i="34"/>
  <c r="AT285" i="34"/>
  <c r="AL286" i="34"/>
  <c r="AR285" i="34"/>
  <c r="AJ286" i="34"/>
  <c r="AZ285" i="34"/>
  <c r="AK286" i="34"/>
  <c r="AS285" i="34"/>
  <c r="BA285" i="34"/>
  <c r="AK284" i="33"/>
  <c r="AS283" i="33"/>
  <c r="BA283" i="33"/>
  <c r="AW283" i="33"/>
  <c r="AG284" i="33"/>
  <c r="AO283" i="33"/>
  <c r="AL285" i="33"/>
  <c r="BB284" i="33"/>
  <c r="AT284" i="33"/>
  <c r="AZ283" i="33"/>
  <c r="AJ284" i="33"/>
  <c r="AR283" i="33"/>
  <c r="AX283" i="33"/>
  <c r="AH284" i="33"/>
  <c r="AP283" i="33"/>
  <c r="AY283" i="33"/>
  <c r="AI284" i="33"/>
  <c r="AQ283" i="33"/>
  <c r="AM284" i="33"/>
  <c r="AU283" i="33"/>
  <c r="BC283" i="33"/>
  <c r="AN284" i="33"/>
  <c r="AV284" i="33"/>
  <c r="AF285" i="33"/>
  <c r="AX283" i="32"/>
  <c r="AP283" i="32"/>
  <c r="AH284" i="32"/>
  <c r="AZ284" i="32"/>
  <c r="AJ285" i="32"/>
  <c r="AR284" i="32"/>
  <c r="AY285" i="32"/>
  <c r="AI286" i="32"/>
  <c r="AQ285" i="32"/>
  <c r="AK285" i="32"/>
  <c r="AS284" i="32"/>
  <c r="BA284" i="32"/>
  <c r="AW283" i="32"/>
  <c r="AG284" i="32"/>
  <c r="AO283" i="32"/>
  <c r="AM285" i="32"/>
  <c r="AU284" i="32"/>
  <c r="BC284" i="32"/>
  <c r="AN283" i="32"/>
  <c r="AF284" i="32"/>
  <c r="AV283" i="32"/>
  <c r="AL284" i="32"/>
  <c r="BB283" i="32"/>
  <c r="AT283" i="32"/>
  <c r="AM284" i="31"/>
  <c r="AU283" i="31"/>
  <c r="BC283" i="31"/>
  <c r="AN283" i="31"/>
  <c r="AF284" i="31"/>
  <c r="AV283" i="31"/>
  <c r="AX284" i="31"/>
  <c r="AH285" i="31"/>
  <c r="AP284" i="31"/>
  <c r="AY284" i="31"/>
  <c r="AI285" i="31"/>
  <c r="AQ284" i="31"/>
  <c r="AZ284" i="31"/>
  <c r="AJ285" i="31"/>
  <c r="AR284" i="31"/>
  <c r="AL286" i="31"/>
  <c r="BB285" i="31"/>
  <c r="AT285" i="31"/>
  <c r="AW283" i="31"/>
  <c r="AG284" i="31"/>
  <c r="AO283" i="31"/>
  <c r="AK284" i="31"/>
  <c r="AS283" i="31"/>
  <c r="BA283" i="31"/>
  <c r="AZ283" i="30"/>
  <c r="AJ284" i="30"/>
  <c r="AR283" i="30"/>
  <c r="AN285" i="30"/>
  <c r="AV285" i="30"/>
  <c r="AF286" i="30"/>
  <c r="AL284" i="30"/>
  <c r="BB283" i="30"/>
  <c r="AT283" i="30"/>
  <c r="AX285" i="30"/>
  <c r="AH286" i="30"/>
  <c r="AP285" i="30"/>
  <c r="AW285" i="30"/>
  <c r="AG286" i="30"/>
  <c r="AO285" i="30"/>
  <c r="AK284" i="30"/>
  <c r="AS283" i="30"/>
  <c r="BA283" i="30"/>
  <c r="AY283" i="30"/>
  <c r="AI284" i="30"/>
  <c r="AQ283" i="30"/>
  <c r="AM284" i="30"/>
  <c r="AU283" i="30"/>
  <c r="BC283" i="30"/>
  <c r="AH285" i="29"/>
  <c r="AX284" i="29"/>
  <c r="AP284" i="29"/>
  <c r="AN283" i="29"/>
  <c r="AV283" i="29"/>
  <c r="AF284" i="29"/>
  <c r="AL284" i="29"/>
  <c r="BB283" i="29"/>
  <c r="AT283" i="29"/>
  <c r="AK285" i="29"/>
  <c r="AS284" i="29"/>
  <c r="BA284" i="29"/>
  <c r="AY283" i="29"/>
  <c r="AI284" i="29"/>
  <c r="AQ283" i="29"/>
  <c r="AZ283" i="29"/>
  <c r="AJ284" i="29"/>
  <c r="AR283" i="29"/>
  <c r="AW285" i="29"/>
  <c r="AG286" i="29"/>
  <c r="AO285" i="29"/>
  <c r="AX283" i="28"/>
  <c r="AH284" i="28"/>
  <c r="AP283" i="28"/>
  <c r="AJ287" i="28"/>
  <c r="AZ286" i="28"/>
  <c r="AR286" i="28"/>
  <c r="AS283" i="28"/>
  <c r="AK284" i="28"/>
  <c r="BA283" i="28"/>
  <c r="AW283" i="28"/>
  <c r="AG284" i="28"/>
  <c r="AO283" i="28"/>
  <c r="AV284" i="28"/>
  <c r="AF285" i="28"/>
  <c r="AN284" i="28"/>
  <c r="AL284" i="28"/>
  <c r="AT283" i="28"/>
  <c r="BB283" i="28"/>
  <c r="AY285" i="28"/>
  <c r="AI286" i="28"/>
  <c r="AQ285" i="28"/>
  <c r="AM287" i="28"/>
  <c r="AU286" i="28"/>
  <c r="BC286" i="28"/>
  <c r="AO167" i="16"/>
  <c r="AW167" i="16"/>
  <c r="AG168" i="16"/>
  <c r="AI169" i="16"/>
  <c r="AQ168" i="16"/>
  <c r="AY168" i="16"/>
  <c r="AU167" i="16"/>
  <c r="AM168" i="16"/>
  <c r="BC167" i="16"/>
  <c r="AK168" i="16"/>
  <c r="AS167" i="16"/>
  <c r="BA167" i="16"/>
  <c r="AJ169" i="16"/>
  <c r="AZ168" i="16"/>
  <c r="AR168" i="16"/>
  <c r="AF168" i="16"/>
  <c r="AV167" i="16"/>
  <c r="AN167" i="16"/>
  <c r="AX167" i="16"/>
  <c r="AP167" i="16"/>
  <c r="AH168" i="16"/>
  <c r="AL168" i="16"/>
  <c r="BB167" i="16"/>
  <c r="AT167" i="16"/>
  <c r="R153" i="15"/>
  <c r="Z153" i="15" s="1"/>
  <c r="T153" i="15"/>
  <c r="AB153" i="15" s="1"/>
  <c r="U152" i="15"/>
  <c r="AC152" i="15" s="1"/>
  <c r="Y153" i="15"/>
  <c r="AG153" i="15" s="1"/>
  <c r="V153" i="15"/>
  <c r="AD153" i="15" s="1"/>
  <c r="W153" i="15"/>
  <c r="AE153" i="15" s="1"/>
  <c r="X153" i="15"/>
  <c r="AF153" i="15" s="1"/>
  <c r="S152" i="15"/>
  <c r="AA152" i="15" s="1"/>
  <c r="U185" i="37" l="1"/>
  <c r="AC184" i="37"/>
  <c r="X185" i="37"/>
  <c r="AF184" i="37"/>
  <c r="AA184" i="37"/>
  <c r="S185" i="37"/>
  <c r="AB183" i="37"/>
  <c r="T184" i="37"/>
  <c r="AE183" i="37"/>
  <c r="W184" i="37"/>
  <c r="Z182" i="37"/>
  <c r="R183" i="37"/>
  <c r="V186" i="37"/>
  <c r="AD185" i="37"/>
  <c r="Y184" i="37"/>
  <c r="AG183" i="37"/>
  <c r="AX284" i="36"/>
  <c r="AH285" i="36"/>
  <c r="AP284" i="36"/>
  <c r="AM286" i="36"/>
  <c r="AU285" i="36"/>
  <c r="BC285" i="36"/>
  <c r="AW284" i="36"/>
  <c r="AG285" i="36"/>
  <c r="AO284" i="36"/>
  <c r="AK285" i="36"/>
  <c r="AS284" i="36"/>
  <c r="BA284" i="36"/>
  <c r="AL285" i="36"/>
  <c r="BB284" i="36"/>
  <c r="AT284" i="36"/>
  <c r="AY285" i="36"/>
  <c r="AI286" i="36"/>
  <c r="AQ285" i="36"/>
  <c r="AN284" i="36"/>
  <c r="AV284" i="36"/>
  <c r="AF285" i="36"/>
  <c r="AU286" i="35"/>
  <c r="BC286" i="35"/>
  <c r="AM287" i="35"/>
  <c r="AK286" i="35"/>
  <c r="AS285" i="35"/>
  <c r="BA285" i="35"/>
  <c r="AZ285" i="35"/>
  <c r="AJ286" i="35"/>
  <c r="AR285" i="35"/>
  <c r="AT285" i="35"/>
  <c r="AL286" i="35"/>
  <c r="BB285" i="35"/>
  <c r="AW285" i="35"/>
  <c r="AG286" i="35"/>
  <c r="AO285" i="35"/>
  <c r="AX285" i="35"/>
  <c r="AP285" i="35"/>
  <c r="AH286" i="35"/>
  <c r="AN285" i="35"/>
  <c r="AV285" i="35"/>
  <c r="AF286" i="35"/>
  <c r="AM288" i="34"/>
  <c r="AU287" i="34"/>
  <c r="BC287" i="34"/>
  <c r="AY286" i="34"/>
  <c r="AI287" i="34"/>
  <c r="AQ286" i="34"/>
  <c r="AK287" i="34"/>
  <c r="AS286" i="34"/>
  <c r="BA286" i="34"/>
  <c r="AZ286" i="34"/>
  <c r="AJ287" i="34"/>
  <c r="AR286" i="34"/>
  <c r="AL287" i="34"/>
  <c r="BB286" i="34"/>
  <c r="AT286" i="34"/>
  <c r="AN286" i="34"/>
  <c r="AF287" i="34"/>
  <c r="AV286" i="34"/>
  <c r="AN285" i="33"/>
  <c r="AV285" i="33"/>
  <c r="AF286" i="33"/>
  <c r="AZ284" i="33"/>
  <c r="AJ285" i="33"/>
  <c r="AR284" i="33"/>
  <c r="AL286" i="33"/>
  <c r="BB285" i="33"/>
  <c r="AT285" i="33"/>
  <c r="AY284" i="33"/>
  <c r="AI285" i="33"/>
  <c r="AQ284" i="33"/>
  <c r="AW284" i="33"/>
  <c r="AG285" i="33"/>
  <c r="AO284" i="33"/>
  <c r="AX284" i="33"/>
  <c r="AP284" i="33"/>
  <c r="AH285" i="33"/>
  <c r="AM285" i="33"/>
  <c r="AU284" i="33"/>
  <c r="BC284" i="33"/>
  <c r="AK285" i="33"/>
  <c r="AS284" i="33"/>
  <c r="BA284" i="33"/>
  <c r="AK286" i="32"/>
  <c r="AS285" i="32"/>
  <c r="BA285" i="32"/>
  <c r="AY286" i="32"/>
  <c r="AI287" i="32"/>
  <c r="AQ286" i="32"/>
  <c r="AZ285" i="32"/>
  <c r="AJ286" i="32"/>
  <c r="AR285" i="32"/>
  <c r="AL285" i="32"/>
  <c r="BB284" i="32"/>
  <c r="AT284" i="32"/>
  <c r="AN284" i="32"/>
  <c r="AF285" i="32"/>
  <c r="AV284" i="32"/>
  <c r="AM286" i="32"/>
  <c r="AU285" i="32"/>
  <c r="BC285" i="32"/>
  <c r="AX284" i="32"/>
  <c r="AH285" i="32"/>
  <c r="AP284" i="32"/>
  <c r="AW284" i="32"/>
  <c r="AG285" i="32"/>
  <c r="AO284" i="32"/>
  <c r="AY285" i="31"/>
  <c r="AI286" i="31"/>
  <c r="AQ285" i="31"/>
  <c r="AN284" i="31"/>
  <c r="AF285" i="31"/>
  <c r="AV284" i="31"/>
  <c r="AX285" i="31"/>
  <c r="AP285" i="31"/>
  <c r="AH286" i="31"/>
  <c r="AK285" i="31"/>
  <c r="AS284" i="31"/>
  <c r="BA284" i="31"/>
  <c r="AW284" i="31"/>
  <c r="AG285" i="31"/>
  <c r="AO284" i="31"/>
  <c r="AL287" i="31"/>
  <c r="AT286" i="31"/>
  <c r="BB286" i="31"/>
  <c r="AZ285" i="31"/>
  <c r="AJ286" i="31"/>
  <c r="AR285" i="31"/>
  <c r="AM285" i="31"/>
  <c r="AU284" i="31"/>
  <c r="BC284" i="31"/>
  <c r="AN286" i="30"/>
  <c r="AV286" i="30"/>
  <c r="AF287" i="30"/>
  <c r="AX286" i="30"/>
  <c r="AH287" i="30"/>
  <c r="AP286" i="30"/>
  <c r="AK285" i="30"/>
  <c r="AS284" i="30"/>
  <c r="BA284" i="30"/>
  <c r="AZ284" i="30"/>
  <c r="AJ285" i="30"/>
  <c r="AR284" i="30"/>
  <c r="AM285" i="30"/>
  <c r="AU284" i="30"/>
  <c r="BC284" i="30"/>
  <c r="AY284" i="30"/>
  <c r="AI285" i="30"/>
  <c r="AQ284" i="30"/>
  <c r="AL285" i="30"/>
  <c r="BB284" i="30"/>
  <c r="AT284" i="30"/>
  <c r="AW286" i="30"/>
  <c r="AG287" i="30"/>
  <c r="AO286" i="30"/>
  <c r="AN284" i="29"/>
  <c r="AV284" i="29"/>
  <c r="AF285" i="29"/>
  <c r="AK286" i="29"/>
  <c r="AS285" i="29"/>
  <c r="BA285" i="29"/>
  <c r="AW286" i="29"/>
  <c r="AG287" i="29"/>
  <c r="AO286" i="29"/>
  <c r="AL285" i="29"/>
  <c r="BB284" i="29"/>
  <c r="AT284" i="29"/>
  <c r="AZ284" i="29"/>
  <c r="AJ285" i="29"/>
  <c r="AR284" i="29"/>
  <c r="AY284" i="29"/>
  <c r="AI285" i="29"/>
  <c r="AQ284" i="29"/>
  <c r="AP285" i="29"/>
  <c r="AH286" i="29"/>
  <c r="AX285" i="29"/>
  <c r="AM288" i="28"/>
  <c r="AU287" i="28"/>
  <c r="BC287" i="28"/>
  <c r="AL285" i="28"/>
  <c r="BB284" i="28"/>
  <c r="AT284" i="28"/>
  <c r="AK285" i="28"/>
  <c r="BA284" i="28"/>
  <c r="AS284" i="28"/>
  <c r="AJ288" i="28"/>
  <c r="AR287" i="28"/>
  <c r="AZ287" i="28"/>
  <c r="AG285" i="28"/>
  <c r="AO284" i="28"/>
  <c r="AW284" i="28"/>
  <c r="AX284" i="28"/>
  <c r="AH285" i="28"/>
  <c r="AP284" i="28"/>
  <c r="AY286" i="28"/>
  <c r="AI287" i="28"/>
  <c r="AQ286" i="28"/>
  <c r="AV285" i="28"/>
  <c r="AF286" i="28"/>
  <c r="AN285" i="28"/>
  <c r="AM169" i="16"/>
  <c r="BC168" i="16"/>
  <c r="AU168" i="16"/>
  <c r="AI170" i="16"/>
  <c r="AY169" i="16"/>
  <c r="AQ169" i="16"/>
  <c r="AK169" i="16"/>
  <c r="AS168" i="16"/>
  <c r="BA168" i="16"/>
  <c r="AO168" i="16"/>
  <c r="AW168" i="16"/>
  <c r="AG169" i="16"/>
  <c r="BB168" i="16"/>
  <c r="AL169" i="16"/>
  <c r="AT168" i="16"/>
  <c r="AP168" i="16"/>
  <c r="AH169" i="16"/>
  <c r="AX168" i="16"/>
  <c r="AN168" i="16"/>
  <c r="AV168" i="16"/>
  <c r="AF169" i="16"/>
  <c r="AR169" i="16"/>
  <c r="AZ169" i="16"/>
  <c r="AJ170" i="16"/>
  <c r="S153" i="15"/>
  <c r="AA153" i="15" s="1"/>
  <c r="Y154" i="15"/>
  <c r="AG154" i="15" s="1"/>
  <c r="X154" i="15"/>
  <c r="AF154" i="15" s="1"/>
  <c r="U153" i="15"/>
  <c r="AC153" i="15" s="1"/>
  <c r="W154" i="15"/>
  <c r="AE154" i="15" s="1"/>
  <c r="T154" i="15"/>
  <c r="AB154" i="15" s="1"/>
  <c r="V154" i="15"/>
  <c r="AD154" i="15" s="1"/>
  <c r="R154" i="15"/>
  <c r="Z154" i="15" s="1"/>
  <c r="AE184" i="37" l="1"/>
  <c r="W185" i="37"/>
  <c r="AG184" i="37"/>
  <c r="Y185" i="37"/>
  <c r="AF185" i="37"/>
  <c r="X186" i="37"/>
  <c r="R184" i="37"/>
  <c r="Z183" i="37"/>
  <c r="AA185" i="37"/>
  <c r="S186" i="37"/>
  <c r="AB184" i="37"/>
  <c r="T185" i="37"/>
  <c r="AD186" i="37"/>
  <c r="V187" i="37"/>
  <c r="AC185" i="37"/>
  <c r="U186" i="37"/>
  <c r="AN285" i="36"/>
  <c r="AV285" i="36"/>
  <c r="AF286" i="36"/>
  <c r="AY286" i="36"/>
  <c r="AI287" i="36"/>
  <c r="AQ286" i="36"/>
  <c r="AL286" i="36"/>
  <c r="BB285" i="36"/>
  <c r="AT285" i="36"/>
  <c r="AK286" i="36"/>
  <c r="AS285" i="36"/>
  <c r="BA285" i="36"/>
  <c r="AM287" i="36"/>
  <c r="AU286" i="36"/>
  <c r="BC286" i="36"/>
  <c r="AW285" i="36"/>
  <c r="AG286" i="36"/>
  <c r="AO285" i="36"/>
  <c r="AX285" i="36"/>
  <c r="AH286" i="36"/>
  <c r="AP285" i="36"/>
  <c r="BB286" i="35"/>
  <c r="AT286" i="35"/>
  <c r="AL287" i="35"/>
  <c r="AK287" i="35"/>
  <c r="AS286" i="35"/>
  <c r="BA286" i="35"/>
  <c r="AW286" i="35"/>
  <c r="AG287" i="35"/>
  <c r="AO286" i="35"/>
  <c r="AN286" i="35"/>
  <c r="AV286" i="35"/>
  <c r="AF287" i="35"/>
  <c r="AZ286" i="35"/>
  <c r="AJ287" i="35"/>
  <c r="AR286" i="35"/>
  <c r="AX286" i="35"/>
  <c r="AP286" i="35"/>
  <c r="AH287" i="35"/>
  <c r="AU287" i="35"/>
  <c r="BC287" i="35"/>
  <c r="AM288" i="35"/>
  <c r="AR287" i="34"/>
  <c r="AJ288" i="34"/>
  <c r="AZ287" i="34"/>
  <c r="AY287" i="34"/>
  <c r="AI288" i="34"/>
  <c r="AQ287" i="34"/>
  <c r="AK288" i="34"/>
  <c r="AS287" i="34"/>
  <c r="BA287" i="34"/>
  <c r="AV287" i="34"/>
  <c r="AF288" i="34"/>
  <c r="AN287" i="34"/>
  <c r="AT287" i="34"/>
  <c r="BB287" i="34"/>
  <c r="AL288" i="34"/>
  <c r="AU288" i="34"/>
  <c r="BC288" i="34"/>
  <c r="AM286" i="33"/>
  <c r="AU285" i="33"/>
  <c r="BC285" i="33"/>
  <c r="AL287" i="33"/>
  <c r="BB286" i="33"/>
  <c r="AT286" i="33"/>
  <c r="AY285" i="33"/>
  <c r="AI286" i="33"/>
  <c r="AQ285" i="33"/>
  <c r="AZ285" i="33"/>
  <c r="AJ286" i="33"/>
  <c r="AR285" i="33"/>
  <c r="AK286" i="33"/>
  <c r="AS285" i="33"/>
  <c r="BA285" i="33"/>
  <c r="AW285" i="33"/>
  <c r="AG286" i="33"/>
  <c r="AO285" i="33"/>
  <c r="AX285" i="33"/>
  <c r="AP285" i="33"/>
  <c r="AH286" i="33"/>
  <c r="AN286" i="33"/>
  <c r="AV286" i="33"/>
  <c r="AF287" i="33"/>
  <c r="AL286" i="32"/>
  <c r="BB285" i="32"/>
  <c r="AT285" i="32"/>
  <c r="AW285" i="32"/>
  <c r="AG286" i="32"/>
  <c r="AO285" i="32"/>
  <c r="AZ286" i="32"/>
  <c r="AJ287" i="32"/>
  <c r="AR286" i="32"/>
  <c r="AN285" i="32"/>
  <c r="AV285" i="32"/>
  <c r="AF286" i="32"/>
  <c r="AX285" i="32"/>
  <c r="AP285" i="32"/>
  <c r="AH286" i="32"/>
  <c r="AY287" i="32"/>
  <c r="AI288" i="32"/>
  <c r="AQ287" i="32"/>
  <c r="AM287" i="32"/>
  <c r="AU286" i="32"/>
  <c r="BC286" i="32"/>
  <c r="AK287" i="32"/>
  <c r="AS286" i="32"/>
  <c r="BA286" i="32"/>
  <c r="AK286" i="31"/>
  <c r="AS285" i="31"/>
  <c r="BA285" i="31"/>
  <c r="AZ286" i="31"/>
  <c r="AR286" i="31"/>
  <c r="AJ287" i="31"/>
  <c r="AM286" i="31"/>
  <c r="AU285" i="31"/>
  <c r="BC285" i="31"/>
  <c r="AX286" i="31"/>
  <c r="AP286" i="31"/>
  <c r="AH287" i="31"/>
  <c r="AN285" i="31"/>
  <c r="AF286" i="31"/>
  <c r="AV285" i="31"/>
  <c r="AY286" i="31"/>
  <c r="AI287" i="31"/>
  <c r="AQ286" i="31"/>
  <c r="AL288" i="31"/>
  <c r="AT287" i="31"/>
  <c r="BB287" i="31"/>
  <c r="AW285" i="31"/>
  <c r="AG286" i="31"/>
  <c r="AO285" i="31"/>
  <c r="AW287" i="30"/>
  <c r="AG288" i="30"/>
  <c r="AO287" i="30"/>
  <c r="AZ285" i="30"/>
  <c r="AJ286" i="30"/>
  <c r="AR285" i="30"/>
  <c r="AL286" i="30"/>
  <c r="BB285" i="30"/>
  <c r="AT285" i="30"/>
  <c r="AK286" i="30"/>
  <c r="AS285" i="30"/>
  <c r="BA285" i="30"/>
  <c r="AY285" i="30"/>
  <c r="AI286" i="30"/>
  <c r="AQ285" i="30"/>
  <c r="AX287" i="30"/>
  <c r="AP287" i="30"/>
  <c r="AH288" i="30"/>
  <c r="AN287" i="30"/>
  <c r="AV287" i="30"/>
  <c r="AF288" i="30"/>
  <c r="AM286" i="30"/>
  <c r="AU285" i="30"/>
  <c r="BC285" i="30"/>
  <c r="AX286" i="29"/>
  <c r="AP286" i="29"/>
  <c r="AH287" i="29"/>
  <c r="AL286" i="29"/>
  <c r="BB285" i="29"/>
  <c r="AT285" i="29"/>
  <c r="AW287" i="29"/>
  <c r="AG288" i="29"/>
  <c r="AO287" i="29"/>
  <c r="AY285" i="29"/>
  <c r="AI286" i="29"/>
  <c r="AQ285" i="29"/>
  <c r="AK287" i="29"/>
  <c r="AS286" i="29"/>
  <c r="BA286" i="29"/>
  <c r="AN285" i="29"/>
  <c r="AV285" i="29"/>
  <c r="AF286" i="29"/>
  <c r="AZ285" i="29"/>
  <c r="AJ286" i="29"/>
  <c r="AR285" i="29"/>
  <c r="AY287" i="28"/>
  <c r="AI288" i="28"/>
  <c r="AQ287" i="28"/>
  <c r="AV286" i="28"/>
  <c r="AF287" i="28"/>
  <c r="AN286" i="28"/>
  <c r="AZ288" i="28"/>
  <c r="AR288" i="28"/>
  <c r="BA285" i="28"/>
  <c r="AS285" i="28"/>
  <c r="AK286" i="28"/>
  <c r="AX285" i="28"/>
  <c r="AH286" i="28"/>
  <c r="AP285" i="28"/>
  <c r="AL286" i="28"/>
  <c r="BB285" i="28"/>
  <c r="AT285" i="28"/>
  <c r="AW285" i="28"/>
  <c r="AG286" i="28"/>
  <c r="AO285" i="28"/>
  <c r="AU288" i="28"/>
  <c r="BC288" i="28"/>
  <c r="AO169" i="16"/>
  <c r="AG170" i="16"/>
  <c r="AW169" i="16"/>
  <c r="AI171" i="16"/>
  <c r="AQ170" i="16"/>
  <c r="AY170" i="16"/>
  <c r="AZ170" i="16"/>
  <c r="AR170" i="16"/>
  <c r="AJ171" i="16"/>
  <c r="AF170" i="16"/>
  <c r="AV169" i="16"/>
  <c r="AN169" i="16"/>
  <c r="AH170" i="16"/>
  <c r="AX169" i="16"/>
  <c r="AP169" i="16"/>
  <c r="BA169" i="16"/>
  <c r="AS169" i="16"/>
  <c r="AK170" i="16"/>
  <c r="AT169" i="16"/>
  <c r="AL170" i="16"/>
  <c r="BB169" i="16"/>
  <c r="AM170" i="16"/>
  <c r="BC169" i="16"/>
  <c r="AU169" i="16"/>
  <c r="U154" i="15"/>
  <c r="AC154" i="15" s="1"/>
  <c r="V155" i="15"/>
  <c r="AD155" i="15" s="1"/>
  <c r="X155" i="15"/>
  <c r="AF155" i="15" s="1"/>
  <c r="T155" i="15"/>
  <c r="AB155" i="15" s="1"/>
  <c r="R155" i="15"/>
  <c r="Z155" i="15" s="1"/>
  <c r="Y155" i="15"/>
  <c r="AG155" i="15" s="1"/>
  <c r="W155" i="15"/>
  <c r="AE155" i="15" s="1"/>
  <c r="S154" i="15"/>
  <c r="AA154" i="15" s="1"/>
  <c r="Z184" i="37" l="1"/>
  <c r="R185" i="37"/>
  <c r="T186" i="37"/>
  <c r="AB185" i="37"/>
  <c r="S187" i="37"/>
  <c r="AA186" i="37"/>
  <c r="AG185" i="37"/>
  <c r="Y186" i="37"/>
  <c r="AD187" i="37"/>
  <c r="V188" i="37"/>
  <c r="W186" i="37"/>
  <c r="AE185" i="37"/>
  <c r="AF186" i="37"/>
  <c r="X187" i="37"/>
  <c r="AC186" i="37"/>
  <c r="U187" i="37"/>
  <c r="AX286" i="36"/>
  <c r="AH287" i="36"/>
  <c r="AP286" i="36"/>
  <c r="AY287" i="36"/>
  <c r="AI288" i="36"/>
  <c r="AQ287" i="36"/>
  <c r="AM288" i="36"/>
  <c r="AU287" i="36"/>
  <c r="BC287" i="36"/>
  <c r="AK287" i="36"/>
  <c r="AS286" i="36"/>
  <c r="BA286" i="36"/>
  <c r="AL287" i="36"/>
  <c r="BB286" i="36"/>
  <c r="AT286" i="36"/>
  <c r="AW286" i="36"/>
  <c r="AG287" i="36"/>
  <c r="AO286" i="36"/>
  <c r="AN286" i="36"/>
  <c r="AV286" i="36"/>
  <c r="AF287" i="36"/>
  <c r="AW287" i="35"/>
  <c r="AG288" i="35"/>
  <c r="AO287" i="35"/>
  <c r="AK288" i="35"/>
  <c r="AS287" i="35"/>
  <c r="BA287" i="35"/>
  <c r="AZ287" i="35"/>
  <c r="AJ288" i="35"/>
  <c r="AR287" i="35"/>
  <c r="AN287" i="35"/>
  <c r="AV287" i="35"/>
  <c r="AF288" i="35"/>
  <c r="AU288" i="35"/>
  <c r="BC288" i="35"/>
  <c r="AH288" i="35"/>
  <c r="AX287" i="35"/>
  <c r="AP287" i="35"/>
  <c r="AL288" i="35"/>
  <c r="BB287" i="35"/>
  <c r="AT287" i="35"/>
  <c r="AS288" i="34"/>
  <c r="BA288" i="34"/>
  <c r="AV288" i="34"/>
  <c r="AN288" i="34"/>
  <c r="AY288" i="34"/>
  <c r="AQ288" i="34"/>
  <c r="AU293" i="34"/>
  <c r="AU291" i="34"/>
  <c r="AU290" i="34"/>
  <c r="AU292" i="34"/>
  <c r="AU289" i="34"/>
  <c r="AR288" i="34"/>
  <c r="AZ288" i="34"/>
  <c r="BC293" i="34"/>
  <c r="BC290" i="34"/>
  <c r="BC292" i="34"/>
  <c r="BC291" i="34"/>
  <c r="BC289" i="34"/>
  <c r="BB288" i="34"/>
  <c r="AT288" i="34"/>
  <c r="AZ286" i="33"/>
  <c r="AJ287" i="33"/>
  <c r="AR286" i="33"/>
  <c r="AN287" i="33"/>
  <c r="AV287" i="33"/>
  <c r="AF288" i="33"/>
  <c r="AX286" i="33"/>
  <c r="AH287" i="33"/>
  <c r="AP286" i="33"/>
  <c r="AY286" i="33"/>
  <c r="AI287" i="33"/>
  <c r="AQ286" i="33"/>
  <c r="AW286" i="33"/>
  <c r="AG287" i="33"/>
  <c r="AO286" i="33"/>
  <c r="AL288" i="33"/>
  <c r="BB287" i="33"/>
  <c r="AT287" i="33"/>
  <c r="AK287" i="33"/>
  <c r="AS286" i="33"/>
  <c r="BA286" i="33"/>
  <c r="AM287" i="33"/>
  <c r="AU286" i="33"/>
  <c r="BC286" i="33"/>
  <c r="AN286" i="32"/>
  <c r="AV286" i="32"/>
  <c r="AF287" i="32"/>
  <c r="AZ287" i="32"/>
  <c r="AJ288" i="32"/>
  <c r="AR287" i="32"/>
  <c r="AM288" i="32"/>
  <c r="AU287" i="32"/>
  <c r="BC287" i="32"/>
  <c r="AY288" i="32"/>
  <c r="AQ288" i="32"/>
  <c r="AK288" i="32"/>
  <c r="AS287" i="32"/>
  <c r="BA287" i="32"/>
  <c r="AW286" i="32"/>
  <c r="AG287" i="32"/>
  <c r="AO286" i="32"/>
  <c r="AX286" i="32"/>
  <c r="AH287" i="32"/>
  <c r="AP286" i="32"/>
  <c r="AL287" i="32"/>
  <c r="BB286" i="32"/>
  <c r="AT286" i="32"/>
  <c r="BB288" i="31"/>
  <c r="AT288" i="31"/>
  <c r="AW286" i="31"/>
  <c r="AG287" i="31"/>
  <c r="AO286" i="31"/>
  <c r="AM287" i="31"/>
  <c r="AU286" i="31"/>
  <c r="BC286" i="31"/>
  <c r="AX287" i="31"/>
  <c r="AP287" i="31"/>
  <c r="AH288" i="31"/>
  <c r="AZ287" i="31"/>
  <c r="AR287" i="31"/>
  <c r="AJ288" i="31"/>
  <c r="AY287" i="31"/>
  <c r="AI288" i="31"/>
  <c r="AQ287" i="31"/>
  <c r="AN286" i="31"/>
  <c r="AF287" i="31"/>
  <c r="AV286" i="31"/>
  <c r="AK287" i="31"/>
  <c r="AS286" i="31"/>
  <c r="BA286" i="31"/>
  <c r="AN288" i="30"/>
  <c r="AV288" i="30"/>
  <c r="AL287" i="30"/>
  <c r="BB286" i="30"/>
  <c r="AT286" i="30"/>
  <c r="AM287" i="30"/>
  <c r="AU286" i="30"/>
  <c r="BC286" i="30"/>
  <c r="AX288" i="30"/>
  <c r="AP288" i="30"/>
  <c r="AK287" i="30"/>
  <c r="AS286" i="30"/>
  <c r="BA286" i="30"/>
  <c r="AZ286" i="30"/>
  <c r="AJ287" i="30"/>
  <c r="AR286" i="30"/>
  <c r="AY286" i="30"/>
  <c r="AI287" i="30"/>
  <c r="AQ286" i="30"/>
  <c r="AW288" i="30"/>
  <c r="AO288" i="30"/>
  <c r="AN286" i="29"/>
  <c r="AV286" i="29"/>
  <c r="AF287" i="29"/>
  <c r="AY286" i="29"/>
  <c r="AI287" i="29"/>
  <c r="AQ286" i="29"/>
  <c r="AZ286" i="29"/>
  <c r="AJ287" i="29"/>
  <c r="AR286" i="29"/>
  <c r="AW288" i="29"/>
  <c r="AO288" i="29"/>
  <c r="AT286" i="29"/>
  <c r="AL287" i="29"/>
  <c r="BB286" i="29"/>
  <c r="AX287" i="29"/>
  <c r="AP287" i="29"/>
  <c r="AH288" i="29"/>
  <c r="AK288" i="29"/>
  <c r="AS287" i="29"/>
  <c r="BA287" i="29"/>
  <c r="AS286" i="28"/>
  <c r="AK287" i="28"/>
  <c r="BA286" i="28"/>
  <c r="AY288" i="28"/>
  <c r="AQ288" i="28"/>
  <c r="BC291" i="28"/>
  <c r="BC293" i="28"/>
  <c r="BC290" i="28"/>
  <c r="BC289" i="28"/>
  <c r="BC292" i="28"/>
  <c r="AU289" i="28"/>
  <c r="AU293" i="28"/>
  <c r="AU291" i="28"/>
  <c r="AU290" i="28"/>
  <c r="AU292" i="28"/>
  <c r="AR290" i="28"/>
  <c r="AR291" i="28"/>
  <c r="AR293" i="28"/>
  <c r="AR289" i="28"/>
  <c r="AR292" i="28"/>
  <c r="AW286" i="28"/>
  <c r="AG287" i="28"/>
  <c r="AO286" i="28"/>
  <c r="AZ290" i="28"/>
  <c r="AZ289" i="28"/>
  <c r="AZ292" i="28"/>
  <c r="AZ291" i="28"/>
  <c r="AZ293" i="28"/>
  <c r="AV287" i="28"/>
  <c r="AF288" i="28"/>
  <c r="AN287" i="28"/>
  <c r="AL287" i="28"/>
  <c r="AT286" i="28"/>
  <c r="BB286" i="28"/>
  <c r="AX286" i="28"/>
  <c r="AH287" i="28"/>
  <c r="AP286" i="28"/>
  <c r="AU170" i="16"/>
  <c r="BC170" i="16"/>
  <c r="AM171" i="16"/>
  <c r="AJ172" i="16"/>
  <c r="AR171" i="16"/>
  <c r="AZ171" i="16"/>
  <c r="BA170" i="16"/>
  <c r="AS170" i="16"/>
  <c r="AK171" i="16"/>
  <c r="AG171" i="16"/>
  <c r="AW170" i="16"/>
  <c r="AO170" i="16"/>
  <c r="AF171" i="16"/>
  <c r="AV170" i="16"/>
  <c r="AN170" i="16"/>
  <c r="AT170" i="16"/>
  <c r="AL171" i="16"/>
  <c r="BB170" i="16"/>
  <c r="AI172" i="16"/>
  <c r="AY171" i="16"/>
  <c r="AQ171" i="16"/>
  <c r="AP170" i="16"/>
  <c r="AX170" i="16"/>
  <c r="AH171" i="16"/>
  <c r="T156" i="15"/>
  <c r="AB156" i="15" s="1"/>
  <c r="S155" i="15"/>
  <c r="AA155" i="15" s="1"/>
  <c r="W156" i="15"/>
  <c r="AE156" i="15" s="1"/>
  <c r="X156" i="15"/>
  <c r="AF156" i="15" s="1"/>
  <c r="Y156" i="15"/>
  <c r="AG156" i="15" s="1"/>
  <c r="V156" i="15"/>
  <c r="AD156" i="15" s="1"/>
  <c r="R156" i="15"/>
  <c r="Z156" i="15" s="1"/>
  <c r="U155" i="15"/>
  <c r="AC155" i="15" s="1"/>
  <c r="V189" i="37" l="1"/>
  <c r="AD188" i="37"/>
  <c r="Y187" i="37"/>
  <c r="AG186" i="37"/>
  <c r="AE186" i="37"/>
  <c r="W187" i="37"/>
  <c r="AB186" i="37"/>
  <c r="T187" i="37"/>
  <c r="AA187" i="37"/>
  <c r="S188" i="37"/>
  <c r="X188" i="37"/>
  <c r="AF187" i="37"/>
  <c r="Z185" i="37"/>
  <c r="R186" i="37"/>
  <c r="U188" i="37"/>
  <c r="AC187" i="37"/>
  <c r="AU288" i="36"/>
  <c r="BC288" i="36"/>
  <c r="AK288" i="36"/>
  <c r="AS287" i="36"/>
  <c r="BA287" i="36"/>
  <c r="AW287" i="36"/>
  <c r="AG288" i="36"/>
  <c r="AO287" i="36"/>
  <c r="AY288" i="36"/>
  <c r="AQ288" i="36"/>
  <c r="AX287" i="36"/>
  <c r="AH288" i="36"/>
  <c r="AP287" i="36"/>
  <c r="AN287" i="36"/>
  <c r="AF288" i="36"/>
  <c r="AV287" i="36"/>
  <c r="BB287" i="36"/>
  <c r="AL288" i="36"/>
  <c r="AT287" i="36"/>
  <c r="AN288" i="35"/>
  <c r="AV288" i="35"/>
  <c r="AZ288" i="35"/>
  <c r="AR288" i="35"/>
  <c r="AS288" i="35"/>
  <c r="BA288" i="35"/>
  <c r="AX288" i="35"/>
  <c r="AP288" i="35"/>
  <c r="BC290" i="35"/>
  <c r="BC293" i="35"/>
  <c r="BC292" i="35"/>
  <c r="BC289" i="35"/>
  <c r="BC291" i="35"/>
  <c r="AW288" i="35"/>
  <c r="AO288" i="35"/>
  <c r="BB288" i="35"/>
  <c r="AT288" i="35"/>
  <c r="AU292" i="35"/>
  <c r="AU293" i="35"/>
  <c r="AU291" i="35"/>
  <c r="AU289" i="35"/>
  <c r="AU290" i="35"/>
  <c r="AT290" i="34"/>
  <c r="AT289" i="34"/>
  <c r="AT292" i="34"/>
  <c r="AT291" i="34"/>
  <c r="AT293" i="34"/>
  <c r="BB292" i="34"/>
  <c r="BB290" i="34"/>
  <c r="BB291" i="34"/>
  <c r="BB293" i="34"/>
  <c r="BB289" i="34"/>
  <c r="AQ292" i="34"/>
  <c r="AQ293" i="34"/>
  <c r="AQ290" i="34"/>
  <c r="AQ289" i="34"/>
  <c r="AQ291" i="34"/>
  <c r="AY291" i="34"/>
  <c r="AY293" i="34"/>
  <c r="AY289" i="34"/>
  <c r="AY290" i="34"/>
  <c r="AY292" i="34"/>
  <c r="AN291" i="34"/>
  <c r="AN292" i="34"/>
  <c r="AN293" i="34"/>
  <c r="AN289" i="34"/>
  <c r="AN290" i="34"/>
  <c r="AR293" i="34"/>
  <c r="AR292" i="34"/>
  <c r="AR290" i="34"/>
  <c r="AR289" i="34"/>
  <c r="AR291" i="34"/>
  <c r="AV290" i="34"/>
  <c r="AV292" i="34"/>
  <c r="AV289" i="34"/>
  <c r="AV291" i="34"/>
  <c r="AV293" i="34"/>
  <c r="BA289" i="34"/>
  <c r="BA291" i="34"/>
  <c r="BA290" i="34"/>
  <c r="BA293" i="34"/>
  <c r="BA292" i="34"/>
  <c r="AZ290" i="34"/>
  <c r="AZ293" i="34"/>
  <c r="AZ289" i="34"/>
  <c r="AZ292" i="34"/>
  <c r="AZ291" i="34"/>
  <c r="AS289" i="34"/>
  <c r="AS292" i="34"/>
  <c r="AS291" i="34"/>
  <c r="AS290" i="34"/>
  <c r="AS293" i="34"/>
  <c r="AN288" i="33"/>
  <c r="AV288" i="33"/>
  <c r="AY287" i="33"/>
  <c r="AI288" i="33"/>
  <c r="AQ287" i="33"/>
  <c r="AM288" i="33"/>
  <c r="AU287" i="33"/>
  <c r="BC287" i="33"/>
  <c r="AX287" i="33"/>
  <c r="AP287" i="33"/>
  <c r="AH288" i="33"/>
  <c r="AW287" i="33"/>
  <c r="AG288" i="33"/>
  <c r="AO287" i="33"/>
  <c r="AZ287" i="33"/>
  <c r="AJ288" i="33"/>
  <c r="AR287" i="33"/>
  <c r="AK288" i="33"/>
  <c r="AS287" i="33"/>
  <c r="BA287" i="33"/>
  <c r="BB288" i="33"/>
  <c r="AT288" i="33"/>
  <c r="AQ289" i="32"/>
  <c r="AQ292" i="32"/>
  <c r="AQ290" i="32"/>
  <c r="AQ291" i="32"/>
  <c r="AQ293" i="32"/>
  <c r="AU288" i="32"/>
  <c r="BC288" i="32"/>
  <c r="AN287" i="32"/>
  <c r="AV287" i="32"/>
  <c r="AF288" i="32"/>
  <c r="AS288" i="32"/>
  <c r="BA288" i="32"/>
  <c r="AL288" i="32"/>
  <c r="AT287" i="32"/>
  <c r="BB287" i="32"/>
  <c r="AX287" i="32"/>
  <c r="AP287" i="32"/>
  <c r="AH288" i="32"/>
  <c r="AZ288" i="32"/>
  <c r="AR288" i="32"/>
  <c r="AY291" i="32"/>
  <c r="AY292" i="32"/>
  <c r="AY289" i="32"/>
  <c r="AY290" i="32"/>
  <c r="AY293" i="32"/>
  <c r="AW287" i="32"/>
  <c r="AG288" i="32"/>
  <c r="AO287" i="32"/>
  <c r="AX288" i="31"/>
  <c r="AP288" i="31"/>
  <c r="AK288" i="31"/>
  <c r="AS287" i="31"/>
  <c r="BA287" i="31"/>
  <c r="AY288" i="31"/>
  <c r="AQ288" i="31"/>
  <c r="AZ288" i="31"/>
  <c r="AR288" i="31"/>
  <c r="AT289" i="31"/>
  <c r="AT291" i="31"/>
  <c r="AT292" i="31"/>
  <c r="AT293" i="31"/>
  <c r="AT290" i="31"/>
  <c r="AN287" i="31"/>
  <c r="AV287" i="31"/>
  <c r="AF288" i="31"/>
  <c r="AM288" i="31"/>
  <c r="AU287" i="31"/>
  <c r="BC287" i="31"/>
  <c r="AW287" i="31"/>
  <c r="AG288" i="31"/>
  <c r="AO287" i="31"/>
  <c r="BB293" i="31"/>
  <c r="BB290" i="31"/>
  <c r="BB292" i="31"/>
  <c r="BB289" i="31"/>
  <c r="BB291" i="31"/>
  <c r="AX290" i="30"/>
  <c r="AX291" i="30"/>
  <c r="AX293" i="30"/>
  <c r="AX289" i="30"/>
  <c r="AX292" i="30"/>
  <c r="AK288" i="30"/>
  <c r="AS287" i="30"/>
  <c r="BA287" i="30"/>
  <c r="AP293" i="30"/>
  <c r="AP291" i="30"/>
  <c r="AP290" i="30"/>
  <c r="AP289" i="30"/>
  <c r="AP292" i="30"/>
  <c r="AM288" i="30"/>
  <c r="AU287" i="30"/>
  <c r="BC287" i="30"/>
  <c r="AO292" i="30"/>
  <c r="AO291" i="30"/>
  <c r="AO293" i="30"/>
  <c r="AO290" i="30"/>
  <c r="AO289" i="30"/>
  <c r="AW291" i="30"/>
  <c r="AW292" i="30"/>
  <c r="AW293" i="30"/>
  <c r="AW289" i="30"/>
  <c r="AW290" i="30"/>
  <c r="AY287" i="30"/>
  <c r="AI288" i="30"/>
  <c r="AQ287" i="30"/>
  <c r="AZ287" i="30"/>
  <c r="AJ288" i="30"/>
  <c r="AR287" i="30"/>
  <c r="AL288" i="30"/>
  <c r="BB287" i="30"/>
  <c r="AT287" i="30"/>
  <c r="AV293" i="30"/>
  <c r="AV289" i="30"/>
  <c r="AV291" i="30"/>
  <c r="AV290" i="30"/>
  <c r="AV292" i="30"/>
  <c r="AN293" i="30"/>
  <c r="AN291" i="30"/>
  <c r="AN289" i="30"/>
  <c r="AN290" i="30"/>
  <c r="AN292" i="30"/>
  <c r="AO291" i="29"/>
  <c r="AO289" i="29"/>
  <c r="AO292" i="29"/>
  <c r="AO290" i="29"/>
  <c r="AO293" i="29"/>
  <c r="AW292" i="29"/>
  <c r="AW289" i="29"/>
  <c r="AW290" i="29"/>
  <c r="AW291" i="29"/>
  <c r="AW293" i="29"/>
  <c r="AS288" i="29"/>
  <c r="BA288" i="29"/>
  <c r="AX288" i="29"/>
  <c r="AP288" i="29"/>
  <c r="AY287" i="29"/>
  <c r="AI288" i="29"/>
  <c r="AQ287" i="29"/>
  <c r="AZ287" i="29"/>
  <c r="AJ288" i="29"/>
  <c r="AR287" i="29"/>
  <c r="AN287" i="29"/>
  <c r="AV287" i="29"/>
  <c r="AF288" i="29"/>
  <c r="BB287" i="29"/>
  <c r="AT287" i="29"/>
  <c r="AL288" i="29"/>
  <c r="AX287" i="28"/>
  <c r="AH288" i="28"/>
  <c r="AP287" i="28"/>
  <c r="AG288" i="28"/>
  <c r="AO287" i="28"/>
  <c r="AW287" i="28"/>
  <c r="AL288" i="28"/>
  <c r="BB287" i="28"/>
  <c r="AT287" i="28"/>
  <c r="AV288" i="28"/>
  <c r="AN288" i="28"/>
  <c r="AQ293" i="28"/>
  <c r="AQ290" i="28"/>
  <c r="AQ291" i="28"/>
  <c r="AQ289" i="28"/>
  <c r="AQ292" i="28"/>
  <c r="AY292" i="28"/>
  <c r="AY289" i="28"/>
  <c r="AY290" i="28"/>
  <c r="AY293" i="28"/>
  <c r="AY291" i="28"/>
  <c r="AK288" i="28"/>
  <c r="BA287" i="28"/>
  <c r="AS287" i="28"/>
  <c r="AJ173" i="16"/>
  <c r="AR172" i="16"/>
  <c r="AZ172" i="16"/>
  <c r="AO171" i="16"/>
  <c r="AG172" i="16"/>
  <c r="AW171" i="16"/>
  <c r="AL172" i="16"/>
  <c r="AT171" i="16"/>
  <c r="BB171" i="16"/>
  <c r="BC171" i="16"/>
  <c r="AM172" i="16"/>
  <c r="AU171" i="16"/>
  <c r="AH172" i="16"/>
  <c r="AP171" i="16"/>
  <c r="AX171" i="16"/>
  <c r="AS171" i="16"/>
  <c r="BA171" i="16"/>
  <c r="AK172" i="16"/>
  <c r="AQ172" i="16"/>
  <c r="AI173" i="16"/>
  <c r="AY172" i="16"/>
  <c r="AN171" i="16"/>
  <c r="AF172" i="16"/>
  <c r="AV171" i="16"/>
  <c r="X157" i="15"/>
  <c r="AF157" i="15" s="1"/>
  <c r="W157" i="15"/>
  <c r="AE157" i="15" s="1"/>
  <c r="U156" i="15"/>
  <c r="AC156" i="15" s="1"/>
  <c r="R157" i="15"/>
  <c r="Z157" i="15" s="1"/>
  <c r="V157" i="15"/>
  <c r="AD157" i="15" s="1"/>
  <c r="S156" i="15"/>
  <c r="AA156" i="15" s="1"/>
  <c r="Y157" i="15"/>
  <c r="AG157" i="15" s="1"/>
  <c r="T157" i="15"/>
  <c r="AB157" i="15" s="1"/>
  <c r="AA188" i="37" l="1"/>
  <c r="S189" i="37"/>
  <c r="AB187" i="37"/>
  <c r="T188" i="37"/>
  <c r="AE187" i="37"/>
  <c r="W188" i="37"/>
  <c r="AC188" i="37"/>
  <c r="U189" i="37"/>
  <c r="Y188" i="37"/>
  <c r="AG187" i="37"/>
  <c r="AF188" i="37"/>
  <c r="X189" i="37"/>
  <c r="R187" i="37"/>
  <c r="Z186" i="37"/>
  <c r="AD189" i="37"/>
  <c r="V190" i="37"/>
  <c r="AX288" i="36"/>
  <c r="AP288" i="36"/>
  <c r="AU293" i="36"/>
  <c r="AU292" i="36"/>
  <c r="AU291" i="36"/>
  <c r="AU289" i="36"/>
  <c r="AU290" i="36"/>
  <c r="AT288" i="36"/>
  <c r="BB288" i="36"/>
  <c r="AQ293" i="36"/>
  <c r="AQ289" i="36"/>
  <c r="AQ291" i="36"/>
  <c r="AQ292" i="36"/>
  <c r="AQ290" i="36"/>
  <c r="AW288" i="36"/>
  <c r="AO288" i="36"/>
  <c r="AY292" i="36"/>
  <c r="AY289" i="36"/>
  <c r="AY291" i="36"/>
  <c r="AY290" i="36"/>
  <c r="AY293" i="36"/>
  <c r="AN288" i="36"/>
  <c r="AV288" i="36"/>
  <c r="AS288" i="36"/>
  <c r="BA288" i="36"/>
  <c r="BC291" i="36"/>
  <c r="BC289" i="36"/>
  <c r="BC290" i="36"/>
  <c r="BC293" i="36"/>
  <c r="BC292" i="36"/>
  <c r="AP292" i="35"/>
  <c r="AP293" i="35"/>
  <c r="AP290" i="35"/>
  <c r="AP289" i="35"/>
  <c r="AP291" i="35"/>
  <c r="AX291" i="35"/>
  <c r="AX292" i="35"/>
  <c r="AX290" i="35"/>
  <c r="AX293" i="35"/>
  <c r="AX289" i="35"/>
  <c r="AS290" i="35"/>
  <c r="AS292" i="35"/>
  <c r="AS289" i="35"/>
  <c r="AS293" i="35"/>
  <c r="AS291" i="35"/>
  <c r="BA289" i="35"/>
  <c r="BA292" i="35"/>
  <c r="BA291" i="35"/>
  <c r="BA290" i="35"/>
  <c r="BA293" i="35"/>
  <c r="AR289" i="35"/>
  <c r="AR293" i="35"/>
  <c r="AR290" i="35"/>
  <c r="AR291" i="35"/>
  <c r="AR292" i="35"/>
  <c r="AO289" i="35"/>
  <c r="AO293" i="35"/>
  <c r="AO291" i="35"/>
  <c r="AO292" i="35"/>
  <c r="AO290" i="35"/>
  <c r="AT290" i="35"/>
  <c r="AT289" i="35"/>
  <c r="AT292" i="35"/>
  <c r="AT293" i="35"/>
  <c r="AT291" i="35"/>
  <c r="BB293" i="35"/>
  <c r="BB291" i="35"/>
  <c r="BB292" i="35"/>
  <c r="BB290" i="35"/>
  <c r="BB289" i="35"/>
  <c r="AZ293" i="35"/>
  <c r="AZ290" i="35"/>
  <c r="AZ291" i="35"/>
  <c r="AZ292" i="35"/>
  <c r="AZ289" i="35"/>
  <c r="AW289" i="35"/>
  <c r="AW293" i="35"/>
  <c r="AW292" i="35"/>
  <c r="AW290" i="35"/>
  <c r="AW291" i="35"/>
  <c r="AV289" i="35"/>
  <c r="AV291" i="35"/>
  <c r="AV290" i="35"/>
  <c r="AV292" i="35"/>
  <c r="AV293" i="35"/>
  <c r="AN291" i="35"/>
  <c r="AN292" i="35"/>
  <c r="AN290" i="35"/>
  <c r="AN289" i="35"/>
  <c r="AN293" i="35"/>
  <c r="BB291" i="33"/>
  <c r="BB289" i="33"/>
  <c r="BB290" i="33"/>
  <c r="BB293" i="33"/>
  <c r="BB292" i="33"/>
  <c r="AZ288" i="33"/>
  <c r="AR288" i="33"/>
  <c r="AY288" i="33"/>
  <c r="AQ288" i="33"/>
  <c r="AX288" i="33"/>
  <c r="AP288" i="33"/>
  <c r="AU288" i="33"/>
  <c r="BC288" i="33"/>
  <c r="AT291" i="33"/>
  <c r="AT289" i="33"/>
  <c r="AT293" i="33"/>
  <c r="AT292" i="33"/>
  <c r="AT290" i="33"/>
  <c r="AV292" i="33"/>
  <c r="AV291" i="33"/>
  <c r="AV289" i="33"/>
  <c r="AV293" i="33"/>
  <c r="AV290" i="33"/>
  <c r="AS288" i="33"/>
  <c r="BA288" i="33"/>
  <c r="AW288" i="33"/>
  <c r="AO288" i="33"/>
  <c r="AN293" i="33"/>
  <c r="AN289" i="33"/>
  <c r="AN290" i="33"/>
  <c r="AN291" i="33"/>
  <c r="AN292" i="33"/>
  <c r="AW288" i="32"/>
  <c r="AO288" i="32"/>
  <c r="AS289" i="32"/>
  <c r="AS290" i="32"/>
  <c r="AS292" i="32"/>
  <c r="AS291" i="32"/>
  <c r="AS293" i="32"/>
  <c r="AN288" i="32"/>
  <c r="AV288" i="32"/>
  <c r="BB288" i="32"/>
  <c r="AT288" i="32"/>
  <c r="BA291" i="32"/>
  <c r="BA289" i="32"/>
  <c r="BA292" i="32"/>
  <c r="BA290" i="32"/>
  <c r="BA293" i="32"/>
  <c r="AR289" i="32"/>
  <c r="AR293" i="32"/>
  <c r="AR292" i="32"/>
  <c r="AR290" i="32"/>
  <c r="AR291" i="32"/>
  <c r="AZ290" i="32"/>
  <c r="AZ292" i="32"/>
  <c r="AZ291" i="32"/>
  <c r="AZ289" i="32"/>
  <c r="AZ293" i="32"/>
  <c r="BC289" i="32"/>
  <c r="BC293" i="32"/>
  <c r="BC290" i="32"/>
  <c r="BC292" i="32"/>
  <c r="BC291" i="32"/>
  <c r="AX288" i="32"/>
  <c r="AP288" i="32"/>
  <c r="AU290" i="32"/>
  <c r="AU291" i="32"/>
  <c r="AU293" i="32"/>
  <c r="AU289" i="32"/>
  <c r="AU292" i="32"/>
  <c r="AR289" i="31"/>
  <c r="AR293" i="31"/>
  <c r="AR291" i="31"/>
  <c r="AR292" i="31"/>
  <c r="AR290" i="31"/>
  <c r="AW288" i="31"/>
  <c r="AO288" i="31"/>
  <c r="AZ292" i="31"/>
  <c r="AZ290" i="31"/>
  <c r="AZ293" i="31"/>
  <c r="AZ291" i="31"/>
  <c r="AZ289" i="31"/>
  <c r="AQ291" i="31"/>
  <c r="AQ290" i="31"/>
  <c r="AQ293" i="31"/>
  <c r="AQ292" i="31"/>
  <c r="AQ289" i="31"/>
  <c r="AU288" i="31"/>
  <c r="BC288" i="31"/>
  <c r="AY290" i="31"/>
  <c r="AY289" i="31"/>
  <c r="AY293" i="31"/>
  <c r="AY291" i="31"/>
  <c r="AY292" i="31"/>
  <c r="AN288" i="31"/>
  <c r="AV288" i="31"/>
  <c r="AS288" i="31"/>
  <c r="BA288" i="31"/>
  <c r="AP291" i="31"/>
  <c r="AP289" i="31"/>
  <c r="AP290" i="31"/>
  <c r="AP292" i="31"/>
  <c r="AP293" i="31"/>
  <c r="AX291" i="31"/>
  <c r="AX289" i="31"/>
  <c r="AX290" i="31"/>
  <c r="AX293" i="31"/>
  <c r="AX292" i="31"/>
  <c r="AS288" i="30"/>
  <c r="BA288" i="30"/>
  <c r="AT288" i="30"/>
  <c r="BB288" i="30"/>
  <c r="AZ288" i="30"/>
  <c r="AR288" i="30"/>
  <c r="AY288" i="30"/>
  <c r="AQ288" i="30"/>
  <c r="AU288" i="30"/>
  <c r="BC288" i="30"/>
  <c r="AZ288" i="29"/>
  <c r="AR288" i="29"/>
  <c r="AY288" i="29"/>
  <c r="AQ288" i="29"/>
  <c r="BB288" i="29"/>
  <c r="AT288" i="29"/>
  <c r="AP290" i="29"/>
  <c r="AP291" i="29"/>
  <c r="AP293" i="29"/>
  <c r="AP292" i="29"/>
  <c r="AP289" i="29"/>
  <c r="AX293" i="29"/>
  <c r="AX291" i="29"/>
  <c r="AX289" i="29"/>
  <c r="AX290" i="29"/>
  <c r="AX292" i="29"/>
  <c r="BA291" i="29"/>
  <c r="BA290" i="29"/>
  <c r="BA293" i="29"/>
  <c r="BA289" i="29"/>
  <c r="BA292" i="29"/>
  <c r="AS291" i="29"/>
  <c r="AS293" i="29"/>
  <c r="AS289" i="29"/>
  <c r="AS290" i="29"/>
  <c r="AS292" i="29"/>
  <c r="AN288" i="29"/>
  <c r="AV288" i="29"/>
  <c r="AN289" i="28"/>
  <c r="AN290" i="28"/>
  <c r="AN292" i="28"/>
  <c r="AN293" i="28"/>
  <c r="AN291" i="28"/>
  <c r="BA288" i="28"/>
  <c r="AS288" i="28"/>
  <c r="AV289" i="28"/>
  <c r="AV290" i="28"/>
  <c r="AV292" i="28"/>
  <c r="AV291" i="28"/>
  <c r="AV293" i="28"/>
  <c r="BB288" i="28"/>
  <c r="AT288" i="28"/>
  <c r="AW288" i="28"/>
  <c r="AO288" i="28"/>
  <c r="AX288" i="28"/>
  <c r="AP288" i="28"/>
  <c r="AN172" i="16"/>
  <c r="AF173" i="16"/>
  <c r="AV172" i="16"/>
  <c r="AU172" i="16"/>
  <c r="BC172" i="16"/>
  <c r="AM173" i="16"/>
  <c r="AI174" i="16"/>
  <c r="AY173" i="16"/>
  <c r="AQ173" i="16"/>
  <c r="AL173" i="16"/>
  <c r="AT172" i="16"/>
  <c r="BB172" i="16"/>
  <c r="AK173" i="16"/>
  <c r="AS172" i="16"/>
  <c r="BA172" i="16"/>
  <c r="AW172" i="16"/>
  <c r="AG173" i="16"/>
  <c r="AO172" i="16"/>
  <c r="AH173" i="16"/>
  <c r="AP172" i="16"/>
  <c r="AX172" i="16"/>
  <c r="AZ173" i="16"/>
  <c r="AJ174" i="16"/>
  <c r="AR173" i="16"/>
  <c r="R158" i="15"/>
  <c r="Z158" i="15" s="1"/>
  <c r="U157" i="15"/>
  <c r="AC157" i="15" s="1"/>
  <c r="T158" i="15"/>
  <c r="AB158" i="15" s="1"/>
  <c r="Y158" i="15"/>
  <c r="AG158" i="15" s="1"/>
  <c r="S157" i="15"/>
  <c r="AA157" i="15" s="1"/>
  <c r="W158" i="15"/>
  <c r="AE158" i="15" s="1"/>
  <c r="V158" i="15"/>
  <c r="AD158" i="15" s="1"/>
  <c r="X158" i="15"/>
  <c r="AF158" i="15" s="1"/>
  <c r="AF189" i="37" l="1"/>
  <c r="X190" i="37"/>
  <c r="AG188" i="37"/>
  <c r="Y189" i="37"/>
  <c r="W189" i="37"/>
  <c r="AE188" i="37"/>
  <c r="AD190" i="37"/>
  <c r="V191" i="37"/>
  <c r="T189" i="37"/>
  <c r="AB188" i="37"/>
  <c r="S190" i="37"/>
  <c r="AA189" i="37"/>
  <c r="AC189" i="37"/>
  <c r="U190" i="37"/>
  <c r="Z187" i="37"/>
  <c r="R188" i="37"/>
  <c r="AV293" i="36"/>
  <c r="AV292" i="36"/>
  <c r="AV290" i="36"/>
  <c r="AV291" i="36"/>
  <c r="AV289" i="36"/>
  <c r="AN291" i="36"/>
  <c r="AN289" i="36"/>
  <c r="AN292" i="36"/>
  <c r="AN293" i="36"/>
  <c r="AN290" i="36"/>
  <c r="AS289" i="36"/>
  <c r="AS293" i="36"/>
  <c r="AS292" i="36"/>
  <c r="AS290" i="36"/>
  <c r="AS291" i="36"/>
  <c r="BB291" i="36"/>
  <c r="BB293" i="36"/>
  <c r="BB292" i="36"/>
  <c r="BB289" i="36"/>
  <c r="BB290" i="36"/>
  <c r="AT292" i="36"/>
  <c r="AT290" i="36"/>
  <c r="AT293" i="36"/>
  <c r="AT289" i="36"/>
  <c r="AT291" i="36"/>
  <c r="AO293" i="36"/>
  <c r="AO290" i="36"/>
  <c r="AO289" i="36"/>
  <c r="AO292" i="36"/>
  <c r="AO291" i="36"/>
  <c r="AW292" i="36"/>
  <c r="AW289" i="36"/>
  <c r="AW290" i="36"/>
  <c r="AW293" i="36"/>
  <c r="AW291" i="36"/>
  <c r="AP293" i="36"/>
  <c r="AP292" i="36"/>
  <c r="AP291" i="36"/>
  <c r="AP289" i="36"/>
  <c r="AP290" i="36"/>
  <c r="BA292" i="36"/>
  <c r="BA290" i="36"/>
  <c r="BA289" i="36"/>
  <c r="BA291" i="36"/>
  <c r="BA293" i="36"/>
  <c r="AX292" i="36"/>
  <c r="AX289" i="36"/>
  <c r="AX293" i="36"/>
  <c r="AX290" i="36"/>
  <c r="AX291" i="36"/>
  <c r="AY293" i="33"/>
  <c r="AY290" i="33"/>
  <c r="AY291" i="33"/>
  <c r="AY292" i="33"/>
  <c r="AY289" i="33"/>
  <c r="BA293" i="33"/>
  <c r="BA291" i="33"/>
  <c r="BA290" i="33"/>
  <c r="BA289" i="33"/>
  <c r="BA292" i="33"/>
  <c r="BC291" i="33"/>
  <c r="BC292" i="33"/>
  <c r="BC289" i="33"/>
  <c r="BC290" i="33"/>
  <c r="BC293" i="33"/>
  <c r="AS292" i="33"/>
  <c r="AS289" i="33"/>
  <c r="AS291" i="33"/>
  <c r="AS290" i="33"/>
  <c r="AS293" i="33"/>
  <c r="AU292" i="33"/>
  <c r="AU289" i="33"/>
  <c r="AU291" i="33"/>
  <c r="AU293" i="33"/>
  <c r="AU290" i="33"/>
  <c r="AP293" i="33"/>
  <c r="AP290" i="33"/>
  <c r="AP292" i="33"/>
  <c r="AP289" i="33"/>
  <c r="AP291" i="33"/>
  <c r="AX293" i="33"/>
  <c r="AX289" i="33"/>
  <c r="AX290" i="33"/>
  <c r="AX291" i="33"/>
  <c r="AX292" i="33"/>
  <c r="AR293" i="33"/>
  <c r="AR290" i="33"/>
  <c r="AR291" i="33"/>
  <c r="AR289" i="33"/>
  <c r="AR292" i="33"/>
  <c r="AZ290" i="33"/>
  <c r="AZ289" i="33"/>
  <c r="AZ292" i="33"/>
  <c r="AZ293" i="33"/>
  <c r="AZ291" i="33"/>
  <c r="AQ292" i="33"/>
  <c r="AQ293" i="33"/>
  <c r="AQ289" i="33"/>
  <c r="AQ290" i="33"/>
  <c r="AQ291" i="33"/>
  <c r="AO291" i="33"/>
  <c r="AO293" i="33"/>
  <c r="AO292" i="33"/>
  <c r="AO290" i="33"/>
  <c r="AO289" i="33"/>
  <c r="AW291" i="33"/>
  <c r="AW289" i="33"/>
  <c r="AW290" i="33"/>
  <c r="AW292" i="33"/>
  <c r="AW293" i="33"/>
  <c r="AT292" i="32"/>
  <c r="AT290" i="32"/>
  <c r="AT293" i="32"/>
  <c r="AT291" i="32"/>
  <c r="AT289" i="32"/>
  <c r="BB291" i="32"/>
  <c r="BB290" i="32"/>
  <c r="BB293" i="32"/>
  <c r="BB292" i="32"/>
  <c r="BB289" i="32"/>
  <c r="AV293" i="32"/>
  <c r="AV292" i="32"/>
  <c r="AV291" i="32"/>
  <c r="AV290" i="32"/>
  <c r="AV289" i="32"/>
  <c r="AP290" i="32"/>
  <c r="AP291" i="32"/>
  <c r="AP293" i="32"/>
  <c r="AP289" i="32"/>
  <c r="AP292" i="32"/>
  <c r="AX290" i="32"/>
  <c r="AX289" i="32"/>
  <c r="AX292" i="32"/>
  <c r="AX293" i="32"/>
  <c r="AX291" i="32"/>
  <c r="AN293" i="32"/>
  <c r="AN291" i="32"/>
  <c r="AN292" i="32"/>
  <c r="AN290" i="32"/>
  <c r="AN289" i="32"/>
  <c r="AO292" i="32"/>
  <c r="AO290" i="32"/>
  <c r="AO293" i="32"/>
  <c r="AO289" i="32"/>
  <c r="AO291" i="32"/>
  <c r="AW291" i="32"/>
  <c r="AW289" i="32"/>
  <c r="AW292" i="32"/>
  <c r="AW293" i="32"/>
  <c r="AW290" i="32"/>
  <c r="BC290" i="31"/>
  <c r="BC292" i="31"/>
  <c r="BC293" i="31"/>
  <c r="BC291" i="31"/>
  <c r="BC289" i="31"/>
  <c r="AO292" i="31"/>
  <c r="AO290" i="31"/>
  <c r="AO289" i="31"/>
  <c r="AO291" i="31"/>
  <c r="AO293" i="31"/>
  <c r="AU292" i="31"/>
  <c r="AU291" i="31"/>
  <c r="AU293" i="31"/>
  <c r="AU289" i="31"/>
  <c r="AU290" i="31"/>
  <c r="AW290" i="31"/>
  <c r="AW293" i="31"/>
  <c r="AW292" i="31"/>
  <c r="AW291" i="31"/>
  <c r="AW289" i="31"/>
  <c r="BA293" i="31"/>
  <c r="BA292" i="31"/>
  <c r="BA290" i="31"/>
  <c r="BA291" i="31"/>
  <c r="BA289" i="31"/>
  <c r="AS290" i="31"/>
  <c r="AS293" i="31"/>
  <c r="AS291" i="31"/>
  <c r="AS289" i="31"/>
  <c r="AS292" i="31"/>
  <c r="AV292" i="31"/>
  <c r="AV289" i="31"/>
  <c r="AV290" i="31"/>
  <c r="AV293" i="31"/>
  <c r="AV291" i="31"/>
  <c r="AN289" i="31"/>
  <c r="AN291" i="31"/>
  <c r="AN292" i="31"/>
  <c r="AN290" i="31"/>
  <c r="AN293" i="31"/>
  <c r="AZ289" i="30"/>
  <c r="AZ293" i="30"/>
  <c r="AZ290" i="30"/>
  <c r="AZ291" i="30"/>
  <c r="AZ292" i="30"/>
  <c r="BC290" i="30"/>
  <c r="BC289" i="30"/>
  <c r="BC293" i="30"/>
  <c r="BC291" i="30"/>
  <c r="BC292" i="30"/>
  <c r="AR293" i="30"/>
  <c r="AR289" i="30"/>
  <c r="AR290" i="30"/>
  <c r="AR292" i="30"/>
  <c r="AR291" i="30"/>
  <c r="AU293" i="30"/>
  <c r="AU291" i="30"/>
  <c r="AU292" i="30"/>
  <c r="AU289" i="30"/>
  <c r="AU290" i="30"/>
  <c r="AQ289" i="30"/>
  <c r="AQ292" i="30"/>
  <c r="AQ293" i="30"/>
  <c r="AQ290" i="30"/>
  <c r="AQ291" i="30"/>
  <c r="AY293" i="30"/>
  <c r="AY291" i="30"/>
  <c r="AY290" i="30"/>
  <c r="AY292" i="30"/>
  <c r="AY289" i="30"/>
  <c r="BB291" i="30"/>
  <c r="BB290" i="30"/>
  <c r="BB293" i="30"/>
  <c r="BB292" i="30"/>
  <c r="BB289" i="30"/>
  <c r="AT293" i="30"/>
  <c r="AT291" i="30"/>
  <c r="AT289" i="30"/>
  <c r="AT290" i="30"/>
  <c r="AT292" i="30"/>
  <c r="BA293" i="30"/>
  <c r="BA292" i="30"/>
  <c r="BA290" i="30"/>
  <c r="BA289" i="30"/>
  <c r="BA291" i="30"/>
  <c r="AS291" i="30"/>
  <c r="AS293" i="30"/>
  <c r="AS292" i="30"/>
  <c r="AS289" i="30"/>
  <c r="AS290" i="30"/>
  <c r="AT291" i="29"/>
  <c r="AT293" i="29"/>
  <c r="AT290" i="29"/>
  <c r="AT292" i="29"/>
  <c r="AT289" i="29"/>
  <c r="BB292" i="29"/>
  <c r="BB291" i="29"/>
  <c r="BB289" i="29"/>
  <c r="BB290" i="29"/>
  <c r="BB293" i="29"/>
  <c r="AQ293" i="29"/>
  <c r="AQ291" i="29"/>
  <c r="AQ290" i="29"/>
  <c r="AQ289" i="29"/>
  <c r="AQ292" i="29"/>
  <c r="AV292" i="29"/>
  <c r="AV291" i="29"/>
  <c r="AV289" i="29"/>
  <c r="AV290" i="29"/>
  <c r="AV293" i="29"/>
  <c r="AN291" i="29"/>
  <c r="AN292" i="29"/>
  <c r="AN290" i="29"/>
  <c r="AN293" i="29"/>
  <c r="AN289" i="29"/>
  <c r="AY291" i="29"/>
  <c r="AY290" i="29"/>
  <c r="AY293" i="29"/>
  <c r="AY289" i="29"/>
  <c r="AY292" i="29"/>
  <c r="AR289" i="29"/>
  <c r="AR293" i="29"/>
  <c r="AR291" i="29"/>
  <c r="AR290" i="29"/>
  <c r="AR292" i="29"/>
  <c r="AZ291" i="29"/>
  <c r="AZ290" i="29"/>
  <c r="AZ293" i="29"/>
  <c r="AZ292" i="29"/>
  <c r="AZ289" i="29"/>
  <c r="AS291" i="28"/>
  <c r="AS293" i="28"/>
  <c r="AS290" i="28"/>
  <c r="AS292" i="28"/>
  <c r="AS289" i="28"/>
  <c r="AP291" i="28"/>
  <c r="AP290" i="28"/>
  <c r="AP289" i="28"/>
  <c r="AP293" i="28"/>
  <c r="AP292" i="28"/>
  <c r="BA289" i="28"/>
  <c r="BA290" i="28"/>
  <c r="BA293" i="28"/>
  <c r="BA292" i="28"/>
  <c r="BA291" i="28"/>
  <c r="BB290" i="28"/>
  <c r="BB292" i="28"/>
  <c r="BB293" i="28"/>
  <c r="BB291" i="28"/>
  <c r="BB289" i="28"/>
  <c r="AX291" i="28"/>
  <c r="AX292" i="28"/>
  <c r="AX289" i="28"/>
  <c r="AX290" i="28"/>
  <c r="AX293" i="28"/>
  <c r="AO293" i="28"/>
  <c r="AO292" i="28"/>
  <c r="AO290" i="28"/>
  <c r="AO289" i="28"/>
  <c r="AO291" i="28"/>
  <c r="AW293" i="28"/>
  <c r="AW290" i="28"/>
  <c r="AW291" i="28"/>
  <c r="AW289" i="28"/>
  <c r="AW292" i="28"/>
  <c r="AT289" i="28"/>
  <c r="AT290" i="28"/>
  <c r="AT292" i="28"/>
  <c r="AT291" i="28"/>
  <c r="AT293" i="28"/>
  <c r="AH174" i="16"/>
  <c r="AP173" i="16"/>
  <c r="AX173" i="16"/>
  <c r="AT173" i="16"/>
  <c r="AL174" i="16"/>
  <c r="BB173" i="16"/>
  <c r="AZ174" i="16"/>
  <c r="AJ175" i="16"/>
  <c r="AR174" i="16"/>
  <c r="AU173" i="16"/>
  <c r="AM174" i="16"/>
  <c r="BC173" i="16"/>
  <c r="AI175" i="16"/>
  <c r="AY174" i="16"/>
  <c r="AQ174" i="16"/>
  <c r="AN173" i="16"/>
  <c r="AV173" i="16"/>
  <c r="AF174" i="16"/>
  <c r="AO173" i="16"/>
  <c r="AG174" i="16"/>
  <c r="AW173" i="16"/>
  <c r="AS173" i="16"/>
  <c r="BA173" i="16"/>
  <c r="AK174" i="16"/>
  <c r="T159" i="15"/>
  <c r="AB159" i="15" s="1"/>
  <c r="Y159" i="15"/>
  <c r="AG159" i="15" s="1"/>
  <c r="X159" i="15"/>
  <c r="AF159" i="15" s="1"/>
  <c r="V159" i="15"/>
  <c r="AD159" i="15" s="1"/>
  <c r="W159" i="15"/>
  <c r="AE159" i="15" s="1"/>
  <c r="U158" i="15"/>
  <c r="AC158" i="15" s="1"/>
  <c r="S158" i="15"/>
  <c r="AA158" i="15" s="1"/>
  <c r="R159" i="15"/>
  <c r="Z159" i="15" s="1"/>
  <c r="V192" i="37" l="1"/>
  <c r="AD191" i="37"/>
  <c r="AA190" i="37"/>
  <c r="S191" i="37"/>
  <c r="Z188" i="37"/>
  <c r="R189" i="37"/>
  <c r="Y190" i="37"/>
  <c r="AG189" i="37"/>
  <c r="AB189" i="37"/>
  <c r="T190" i="37"/>
  <c r="AE189" i="37"/>
  <c r="W190" i="37"/>
  <c r="U191" i="37"/>
  <c r="AC190" i="37"/>
  <c r="X191" i="37"/>
  <c r="AF190" i="37"/>
  <c r="AU174" i="16"/>
  <c r="BC174" i="16"/>
  <c r="AM175" i="16"/>
  <c r="AG175" i="16"/>
  <c r="AO174" i="16"/>
  <c r="AW174" i="16"/>
  <c r="AS174" i="16"/>
  <c r="BA174" i="16"/>
  <c r="AK175" i="16"/>
  <c r="AV174" i="16"/>
  <c r="AF175" i="16"/>
  <c r="AN174" i="16"/>
  <c r="AR175" i="16"/>
  <c r="AZ175" i="16"/>
  <c r="AJ176" i="16"/>
  <c r="BB174" i="16"/>
  <c r="AL175" i="16"/>
  <c r="AT174" i="16"/>
  <c r="AI176" i="16"/>
  <c r="AQ175" i="16"/>
  <c r="AY175" i="16"/>
  <c r="AX174" i="16"/>
  <c r="AH175" i="16"/>
  <c r="AP174" i="16"/>
  <c r="V160" i="15"/>
  <c r="AD160" i="15" s="1"/>
  <c r="R160" i="15"/>
  <c r="Z160" i="15" s="1"/>
  <c r="S159" i="15"/>
  <c r="AA159" i="15" s="1"/>
  <c r="X160" i="15"/>
  <c r="AF160" i="15" s="1"/>
  <c r="U159" i="15"/>
  <c r="AC159" i="15" s="1"/>
  <c r="Y160" i="15"/>
  <c r="AG160" i="15" s="1"/>
  <c r="W160" i="15"/>
  <c r="AE160" i="15" s="1"/>
  <c r="T160" i="15"/>
  <c r="AB160" i="15" s="1"/>
  <c r="AA191" i="37" l="1"/>
  <c r="S192" i="37"/>
  <c r="U192" i="37"/>
  <c r="AC191" i="37"/>
  <c r="Y191" i="37"/>
  <c r="AG190" i="37"/>
  <c r="AD192" i="37"/>
  <c r="V193" i="37"/>
  <c r="AE190" i="37"/>
  <c r="W191" i="37"/>
  <c r="AB190" i="37"/>
  <c r="T191" i="37"/>
  <c r="R190" i="37"/>
  <c r="Z189" i="37"/>
  <c r="AF191" i="37"/>
  <c r="X192" i="37"/>
  <c r="AV175" i="16"/>
  <c r="AF176" i="16"/>
  <c r="AN175" i="16"/>
  <c r="AK176" i="16"/>
  <c r="AS175" i="16"/>
  <c r="BA175" i="16"/>
  <c r="AL176" i="16"/>
  <c r="BB175" i="16"/>
  <c r="AT175" i="16"/>
  <c r="AR176" i="16"/>
  <c r="AZ176" i="16"/>
  <c r="AJ177" i="16"/>
  <c r="BC175" i="16"/>
  <c r="AU175" i="16"/>
  <c r="AM176" i="16"/>
  <c r="AX175" i="16"/>
  <c r="AP175" i="16"/>
  <c r="AH176" i="16"/>
  <c r="AI177" i="16"/>
  <c r="AQ176" i="16"/>
  <c r="AY176" i="16"/>
  <c r="AO175" i="16"/>
  <c r="AG176" i="16"/>
  <c r="AW175" i="16"/>
  <c r="T161" i="15"/>
  <c r="AB161" i="15" s="1"/>
  <c r="X161" i="15"/>
  <c r="AF161" i="15" s="1"/>
  <c r="W161" i="15"/>
  <c r="AE161" i="15" s="1"/>
  <c r="S160" i="15"/>
  <c r="AA160" i="15" s="1"/>
  <c r="Y161" i="15"/>
  <c r="AG161" i="15" s="1"/>
  <c r="R161" i="15"/>
  <c r="Z161" i="15" s="1"/>
  <c r="U160" i="15"/>
  <c r="AC160" i="15" s="1"/>
  <c r="V161" i="15"/>
  <c r="AD161" i="15" s="1"/>
  <c r="AD193" i="37" l="1"/>
  <c r="V194" i="37"/>
  <c r="AG191" i="37"/>
  <c r="Y192" i="37"/>
  <c r="T192" i="37"/>
  <c r="AB191" i="37"/>
  <c r="W192" i="37"/>
  <c r="AE191" i="37"/>
  <c r="AF192" i="37"/>
  <c r="X193" i="37"/>
  <c r="AC192" i="37"/>
  <c r="U193" i="37"/>
  <c r="S193" i="37"/>
  <c r="AA192" i="37"/>
  <c r="Z190" i="37"/>
  <c r="R191" i="37"/>
  <c r="AQ177" i="16"/>
  <c r="AI178" i="16"/>
  <c r="AY177" i="16"/>
  <c r="AZ177" i="16"/>
  <c r="AR177" i="16"/>
  <c r="AJ178" i="16"/>
  <c r="AW176" i="16"/>
  <c r="AG177" i="16"/>
  <c r="AO176" i="16"/>
  <c r="BB176" i="16"/>
  <c r="AL177" i="16"/>
  <c r="AT176" i="16"/>
  <c r="AP176" i="16"/>
  <c r="AH177" i="16"/>
  <c r="AX176" i="16"/>
  <c r="BA176" i="16"/>
  <c r="AS176" i="16"/>
  <c r="AK177" i="16"/>
  <c r="AF177" i="16"/>
  <c r="AN176" i="16"/>
  <c r="AV176" i="16"/>
  <c r="AU176" i="16"/>
  <c r="BC176" i="16"/>
  <c r="AM177" i="16"/>
  <c r="U161" i="15"/>
  <c r="AC161" i="15" s="1"/>
  <c r="W162" i="15"/>
  <c r="AE162" i="15" s="1"/>
  <c r="R162" i="15"/>
  <c r="Z162" i="15" s="1"/>
  <c r="X162" i="15"/>
  <c r="AF162" i="15" s="1"/>
  <c r="V162" i="15"/>
  <c r="AD162" i="15" s="1"/>
  <c r="S161" i="15"/>
  <c r="AA161" i="15" s="1"/>
  <c r="Y162" i="15"/>
  <c r="AG162" i="15" s="1"/>
  <c r="T162" i="15"/>
  <c r="AB162" i="15" s="1"/>
  <c r="AA193" i="37" l="1"/>
  <c r="S194" i="37"/>
  <c r="AE192" i="37"/>
  <c r="W193" i="37"/>
  <c r="U194" i="37"/>
  <c r="AC193" i="37"/>
  <c r="Z191" i="37"/>
  <c r="R192" i="37"/>
  <c r="Y193" i="37"/>
  <c r="AG192" i="37"/>
  <c r="X194" i="37"/>
  <c r="AF193" i="37"/>
  <c r="AB192" i="37"/>
  <c r="T193" i="37"/>
  <c r="V195" i="37"/>
  <c r="AD194" i="37"/>
  <c r="BB177" i="16"/>
  <c r="AL178" i="16"/>
  <c r="AT177" i="16"/>
  <c r="AR178" i="16"/>
  <c r="AJ179" i="16"/>
  <c r="AZ178" i="16"/>
  <c r="BC177" i="16"/>
  <c r="AU177" i="16"/>
  <c r="AM178" i="16"/>
  <c r="AO177" i="16"/>
  <c r="AW177" i="16"/>
  <c r="AG178" i="16"/>
  <c r="AN177" i="16"/>
  <c r="AV177" i="16"/>
  <c r="AF178" i="16"/>
  <c r="AS177" i="16"/>
  <c r="BA177" i="16"/>
  <c r="AK178" i="16"/>
  <c r="AH178" i="16"/>
  <c r="AX177" i="16"/>
  <c r="AP177" i="16"/>
  <c r="AQ178" i="16"/>
  <c r="AY178" i="16"/>
  <c r="AI179" i="16"/>
  <c r="W163" i="15"/>
  <c r="AE163" i="15" s="1"/>
  <c r="T163" i="15"/>
  <c r="AB163" i="15" s="1"/>
  <c r="X163" i="15"/>
  <c r="AF163" i="15" s="1"/>
  <c r="Y163" i="15"/>
  <c r="AG163" i="15" s="1"/>
  <c r="R163" i="15"/>
  <c r="Z163" i="15" s="1"/>
  <c r="S162" i="15"/>
  <c r="AA162" i="15" s="1"/>
  <c r="V163" i="15"/>
  <c r="AD163" i="15" s="1"/>
  <c r="U162" i="15"/>
  <c r="AC162" i="15" s="1"/>
  <c r="AF194" i="37" l="1"/>
  <c r="X195" i="37"/>
  <c r="Y194" i="37"/>
  <c r="AG193" i="37"/>
  <c r="R193" i="37"/>
  <c r="Z192" i="37"/>
  <c r="AC194" i="37"/>
  <c r="U195" i="37"/>
  <c r="AE193" i="37"/>
  <c r="W194" i="37"/>
  <c r="AD195" i="37"/>
  <c r="V196" i="37"/>
  <c r="AB193" i="37"/>
  <c r="T194" i="37"/>
  <c r="AA194" i="37"/>
  <c r="S195" i="37"/>
  <c r="AO178" i="16"/>
  <c r="AW178" i="16"/>
  <c r="AG179" i="16"/>
  <c r="AU178" i="16"/>
  <c r="BC178" i="16"/>
  <c r="AM179" i="16"/>
  <c r="AP178" i="16"/>
  <c r="AX178" i="16"/>
  <c r="AH179" i="16"/>
  <c r="AK179" i="16"/>
  <c r="BA178" i="16"/>
  <c r="AS178" i="16"/>
  <c r="BB178" i="16"/>
  <c r="AT178" i="16"/>
  <c r="AL179" i="16"/>
  <c r="AY179" i="16"/>
  <c r="AI180" i="16"/>
  <c r="AQ179" i="16"/>
  <c r="AZ179" i="16"/>
  <c r="AR179" i="16"/>
  <c r="AJ180" i="16"/>
  <c r="AF179" i="16"/>
  <c r="AN178" i="16"/>
  <c r="AV178" i="16"/>
  <c r="V164" i="15"/>
  <c r="AD164" i="15" s="1"/>
  <c r="U163" i="15"/>
  <c r="AC163" i="15" s="1"/>
  <c r="Y164" i="15"/>
  <c r="AG164" i="15" s="1"/>
  <c r="X164" i="15"/>
  <c r="AF164" i="15" s="1"/>
  <c r="S163" i="15"/>
  <c r="AA163" i="15" s="1"/>
  <c r="T164" i="15"/>
  <c r="AB164" i="15" s="1"/>
  <c r="R164" i="15"/>
  <c r="Z164" i="15" s="1"/>
  <c r="W164" i="15"/>
  <c r="AE164" i="15" s="1"/>
  <c r="AC195" i="37" l="1"/>
  <c r="U196" i="37"/>
  <c r="W195" i="37"/>
  <c r="AE194" i="37"/>
  <c r="Z193" i="37"/>
  <c r="R194" i="37"/>
  <c r="AD196" i="37"/>
  <c r="V197" i="37"/>
  <c r="AG194" i="37"/>
  <c r="Y195" i="37"/>
  <c r="S196" i="37"/>
  <c r="AA195" i="37"/>
  <c r="T195" i="37"/>
  <c r="AB194" i="37"/>
  <c r="AF195" i="37"/>
  <c r="X196" i="37"/>
  <c r="AS179" i="16"/>
  <c r="BA179" i="16"/>
  <c r="AK180" i="16"/>
  <c r="AH180" i="16"/>
  <c r="AP179" i="16"/>
  <c r="AX179" i="16"/>
  <c r="AL180" i="16"/>
  <c r="AT179" i="16"/>
  <c r="BB179" i="16"/>
  <c r="AW179" i="16"/>
  <c r="AG180" i="16"/>
  <c r="AO179" i="16"/>
  <c r="AN179" i="16"/>
  <c r="AV179" i="16"/>
  <c r="AF180" i="16"/>
  <c r="AJ181" i="16"/>
  <c r="AR180" i="16"/>
  <c r="AZ180" i="16"/>
  <c r="AU179" i="16"/>
  <c r="AM180" i="16"/>
  <c r="BC179" i="16"/>
  <c r="AI181" i="16"/>
  <c r="AQ180" i="16"/>
  <c r="AY180" i="16"/>
  <c r="U164" i="15"/>
  <c r="AC164" i="15" s="1"/>
  <c r="W165" i="15"/>
  <c r="AE165" i="15" s="1"/>
  <c r="X165" i="15"/>
  <c r="AF165" i="15" s="1"/>
  <c r="R165" i="15"/>
  <c r="Z165" i="15" s="1"/>
  <c r="Y165" i="15"/>
  <c r="AG165" i="15" s="1"/>
  <c r="T165" i="15"/>
  <c r="AB165" i="15" s="1"/>
  <c r="S164" i="15"/>
  <c r="AA164" i="15" s="1"/>
  <c r="V165" i="15"/>
  <c r="AD165" i="15" s="1"/>
  <c r="AB195" i="37" l="1"/>
  <c r="T196" i="37"/>
  <c r="V198" i="37"/>
  <c r="AD197" i="37"/>
  <c r="AA196" i="37"/>
  <c r="S197" i="37"/>
  <c r="Z194" i="37"/>
  <c r="R195" i="37"/>
  <c r="AE195" i="37"/>
  <c r="W196" i="37"/>
  <c r="Y196" i="37"/>
  <c r="AG195" i="37"/>
  <c r="X197" i="37"/>
  <c r="AF196" i="37"/>
  <c r="U197" i="37"/>
  <c r="AC196" i="37"/>
  <c r="AI182" i="16"/>
  <c r="AQ181" i="16"/>
  <c r="AY181" i="16"/>
  <c r="BC180" i="16"/>
  <c r="AM181" i="16"/>
  <c r="AU180" i="16"/>
  <c r="AZ181" i="16"/>
  <c r="AJ182" i="16"/>
  <c r="AR181" i="16"/>
  <c r="AS180" i="16"/>
  <c r="AK181" i="16"/>
  <c r="BA180" i="16"/>
  <c r="AG181" i="16"/>
  <c r="AO180" i="16"/>
  <c r="AW180" i="16"/>
  <c r="AL181" i="16"/>
  <c r="AT180" i="16"/>
  <c r="BB180" i="16"/>
  <c r="AH181" i="16"/>
  <c r="AP180" i="16"/>
  <c r="AX180" i="16"/>
  <c r="AF181" i="16"/>
  <c r="AN180" i="16"/>
  <c r="AV180" i="16"/>
  <c r="V166" i="15"/>
  <c r="AD166" i="15" s="1"/>
  <c r="S165" i="15"/>
  <c r="AA165" i="15" s="1"/>
  <c r="X166" i="15"/>
  <c r="AF166" i="15" s="1"/>
  <c r="R166" i="15"/>
  <c r="Z166" i="15" s="1"/>
  <c r="T166" i="15"/>
  <c r="AB166" i="15" s="1"/>
  <c r="W166" i="15"/>
  <c r="AE166" i="15" s="1"/>
  <c r="Y166" i="15"/>
  <c r="AG166" i="15" s="1"/>
  <c r="U165" i="15"/>
  <c r="AC165" i="15" s="1"/>
  <c r="AE196" i="37" l="1"/>
  <c r="W197" i="37"/>
  <c r="AD198" i="37"/>
  <c r="V199" i="37"/>
  <c r="R196" i="37"/>
  <c r="Z195" i="37"/>
  <c r="AA197" i="37"/>
  <c r="S198" i="37"/>
  <c r="AC197" i="37"/>
  <c r="U198" i="37"/>
  <c r="AB196" i="37"/>
  <c r="T197" i="37"/>
  <c r="Y197" i="37"/>
  <c r="AG196" i="37"/>
  <c r="AF197" i="37"/>
  <c r="X198" i="37"/>
  <c r="AR182" i="16"/>
  <c r="AZ182" i="16"/>
  <c r="AJ183" i="16"/>
  <c r="AX181" i="16"/>
  <c r="AP181" i="16"/>
  <c r="AH182" i="16"/>
  <c r="AS181" i="16"/>
  <c r="AK182" i="16"/>
  <c r="BA181" i="16"/>
  <c r="AF182" i="16"/>
  <c r="AV181" i="16"/>
  <c r="AN181" i="16"/>
  <c r="AU181" i="16"/>
  <c r="BC181" i="16"/>
  <c r="AM182" i="16"/>
  <c r="AT181" i="16"/>
  <c r="AL182" i="16"/>
  <c r="BB181" i="16"/>
  <c r="AO181" i="16"/>
  <c r="AW181" i="16"/>
  <c r="AG182" i="16"/>
  <c r="AY182" i="16"/>
  <c r="AQ182" i="16"/>
  <c r="AI183" i="16"/>
  <c r="R167" i="15"/>
  <c r="Z167" i="15" s="1"/>
  <c r="U166" i="15"/>
  <c r="AC166" i="15" s="1"/>
  <c r="Y167" i="15"/>
  <c r="AG167" i="15" s="1"/>
  <c r="X167" i="15"/>
  <c r="AF167" i="15" s="1"/>
  <c r="W167" i="15"/>
  <c r="AE167" i="15" s="1"/>
  <c r="S166" i="15"/>
  <c r="AA166" i="15" s="1"/>
  <c r="T167" i="15"/>
  <c r="AB167" i="15" s="1"/>
  <c r="V167" i="15"/>
  <c r="AD167" i="15" s="1"/>
  <c r="T198" i="37" l="1"/>
  <c r="AB197" i="37"/>
  <c r="S199" i="37"/>
  <c r="AA198" i="37"/>
  <c r="AC198" i="37"/>
  <c r="U199" i="37"/>
  <c r="Z196" i="37"/>
  <c r="R197" i="37"/>
  <c r="AF198" i="37"/>
  <c r="X199" i="37"/>
  <c r="AD199" i="37"/>
  <c r="V200" i="37"/>
  <c r="AD200" i="37" s="1"/>
  <c r="W198" i="37"/>
  <c r="AE197" i="37"/>
  <c r="AG197" i="37"/>
  <c r="Y198" i="37"/>
  <c r="AI184" i="16"/>
  <c r="AQ183" i="16"/>
  <c r="AY183" i="16"/>
  <c r="AO182" i="16"/>
  <c r="AG183" i="16"/>
  <c r="AW182" i="16"/>
  <c r="AT182" i="16"/>
  <c r="BB182" i="16"/>
  <c r="AL183" i="16"/>
  <c r="AU182" i="16"/>
  <c r="BC182" i="16"/>
  <c r="AM183" i="16"/>
  <c r="AZ183" i="16"/>
  <c r="AJ184" i="16"/>
  <c r="AR183" i="16"/>
  <c r="AN182" i="16"/>
  <c r="AF183" i="16"/>
  <c r="AV182" i="16"/>
  <c r="AS182" i="16"/>
  <c r="BA182" i="16"/>
  <c r="AK183" i="16"/>
  <c r="AH183" i="16"/>
  <c r="AP182" i="16"/>
  <c r="AX182" i="16"/>
  <c r="V168" i="15"/>
  <c r="AD168" i="15" s="1"/>
  <c r="X168" i="15"/>
  <c r="AF168" i="15" s="1"/>
  <c r="T168" i="15"/>
  <c r="AB168" i="15" s="1"/>
  <c r="Y168" i="15"/>
  <c r="AG168" i="15" s="1"/>
  <c r="S167" i="15"/>
  <c r="AA167" i="15" s="1"/>
  <c r="U167" i="15"/>
  <c r="AC167" i="15" s="1"/>
  <c r="W168" i="15"/>
  <c r="AE168" i="15" s="1"/>
  <c r="R168" i="15"/>
  <c r="Z168" i="15" s="1"/>
  <c r="Z197" i="37" l="1"/>
  <c r="R198" i="37"/>
  <c r="AD202" i="37"/>
  <c r="AD204" i="37"/>
  <c r="AD201" i="37"/>
  <c r="AD205" i="37"/>
  <c r="AD203" i="37"/>
  <c r="Y199" i="37"/>
  <c r="AG198" i="37"/>
  <c r="U200" i="37"/>
  <c r="AC200" i="37" s="1"/>
  <c r="AC199" i="37"/>
  <c r="AA199" i="37"/>
  <c r="S200" i="37"/>
  <c r="AA200" i="37" s="1"/>
  <c r="X200" i="37"/>
  <c r="AF200" i="37" s="1"/>
  <c r="AF199" i="37"/>
  <c r="AE198" i="37"/>
  <c r="W199" i="37"/>
  <c r="AB198" i="37"/>
  <c r="T199" i="37"/>
  <c r="AP183" i="16"/>
  <c r="AX183" i="16"/>
  <c r="AH184" i="16"/>
  <c r="AT183" i="16"/>
  <c r="BB183" i="16"/>
  <c r="AL184" i="16"/>
  <c r="BC183" i="16"/>
  <c r="AM184" i="16"/>
  <c r="AU183" i="16"/>
  <c r="AW183" i="16"/>
  <c r="AG184" i="16"/>
  <c r="AO183" i="16"/>
  <c r="BA183" i="16"/>
  <c r="AK184" i="16"/>
  <c r="AS183" i="16"/>
  <c r="AV183" i="16"/>
  <c r="AF184" i="16"/>
  <c r="AN183" i="16"/>
  <c r="AR184" i="16"/>
  <c r="AJ185" i="16"/>
  <c r="AZ184" i="16"/>
  <c r="AQ184" i="16"/>
  <c r="AY184" i="16"/>
  <c r="AI185" i="16"/>
  <c r="Y169" i="15"/>
  <c r="AG169" i="15" s="1"/>
  <c r="R169" i="15"/>
  <c r="Z169" i="15" s="1"/>
  <c r="W169" i="15"/>
  <c r="AE169" i="15" s="1"/>
  <c r="T169" i="15"/>
  <c r="AB169" i="15" s="1"/>
  <c r="U168" i="15"/>
  <c r="AC168" i="15" s="1"/>
  <c r="X169" i="15"/>
  <c r="AF169" i="15" s="1"/>
  <c r="S168" i="15"/>
  <c r="AA168" i="15" s="1"/>
  <c r="V169" i="15"/>
  <c r="AD169" i="15" s="1"/>
  <c r="AC201" i="37" l="1"/>
  <c r="AC204" i="37"/>
  <c r="AC205" i="37"/>
  <c r="AC203" i="37"/>
  <c r="AC202" i="37"/>
  <c r="Y200" i="37"/>
  <c r="AG200" i="37" s="1"/>
  <c r="AG199" i="37"/>
  <c r="AB199" i="37"/>
  <c r="T200" i="37"/>
  <c r="AB200" i="37" s="1"/>
  <c r="R199" i="37"/>
  <c r="Z198" i="37"/>
  <c r="AE199" i="37"/>
  <c r="W200" i="37"/>
  <c r="AE200" i="37" s="1"/>
  <c r="AF203" i="37"/>
  <c r="AF205" i="37"/>
  <c r="AF202" i="37"/>
  <c r="AF204" i="37"/>
  <c r="AF201" i="37"/>
  <c r="AA202" i="37"/>
  <c r="AA203" i="37"/>
  <c r="AA205" i="37"/>
  <c r="AA201" i="37"/>
  <c r="AA204" i="37"/>
  <c r="AO184" i="16"/>
  <c r="AG185" i="16"/>
  <c r="AW184" i="16"/>
  <c r="AU184" i="16"/>
  <c r="AM185" i="16"/>
  <c r="BC184" i="16"/>
  <c r="AP184" i="16"/>
  <c r="AX184" i="16"/>
  <c r="AH185" i="16"/>
  <c r="AI186" i="16"/>
  <c r="AY185" i="16"/>
  <c r="AQ185" i="16"/>
  <c r="BB184" i="16"/>
  <c r="AT184" i="16"/>
  <c r="AL185" i="16"/>
  <c r="AJ186" i="16"/>
  <c r="AR185" i="16"/>
  <c r="AZ185" i="16"/>
  <c r="AN184" i="16"/>
  <c r="AV184" i="16"/>
  <c r="AF185" i="16"/>
  <c r="AS184" i="16"/>
  <c r="AK185" i="16"/>
  <c r="BA184" i="16"/>
  <c r="T170" i="15"/>
  <c r="AB170" i="15" s="1"/>
  <c r="W170" i="15"/>
  <c r="AE170" i="15" s="1"/>
  <c r="V170" i="15"/>
  <c r="AD170" i="15" s="1"/>
  <c r="S169" i="15"/>
  <c r="AA169" i="15" s="1"/>
  <c r="X170" i="15"/>
  <c r="AF170" i="15" s="1"/>
  <c r="R170" i="15"/>
  <c r="Z170" i="15" s="1"/>
  <c r="U169" i="15"/>
  <c r="AC169" i="15" s="1"/>
  <c r="Y170" i="15"/>
  <c r="AG170" i="15" s="1"/>
  <c r="AB203" i="37" l="1"/>
  <c r="AB201" i="37"/>
  <c r="AB204" i="37"/>
  <c r="AB202" i="37"/>
  <c r="AB205" i="37"/>
  <c r="AG201" i="37"/>
  <c r="AG202" i="37"/>
  <c r="AG205" i="37"/>
  <c r="AG203" i="37"/>
  <c r="AG204" i="37"/>
  <c r="Z199" i="37"/>
  <c r="R200" i="37"/>
  <c r="Z200" i="37" s="1"/>
  <c r="AE204" i="37"/>
  <c r="AE201" i="37"/>
  <c r="AE203" i="37"/>
  <c r="AE202" i="37"/>
  <c r="AE205" i="37"/>
  <c r="AR186" i="16"/>
  <c r="AJ187" i="16"/>
  <c r="AZ186" i="16"/>
  <c r="AS185" i="16"/>
  <c r="BA185" i="16"/>
  <c r="AK186" i="16"/>
  <c r="AI187" i="16"/>
  <c r="AQ186" i="16"/>
  <c r="AY186" i="16"/>
  <c r="AF186" i="16"/>
  <c r="AV185" i="16"/>
  <c r="AN185" i="16"/>
  <c r="AU185" i="16"/>
  <c r="BC185" i="16"/>
  <c r="AM186" i="16"/>
  <c r="AG186" i="16"/>
  <c r="AO185" i="16"/>
  <c r="AW185" i="16"/>
  <c r="AH186" i="16"/>
  <c r="AP185" i="16"/>
  <c r="AX185" i="16"/>
  <c r="AT185" i="16"/>
  <c r="AL186" i="16"/>
  <c r="BB185" i="16"/>
  <c r="S170" i="15"/>
  <c r="AA170" i="15" s="1"/>
  <c r="V171" i="15"/>
  <c r="AD171" i="15" s="1"/>
  <c r="Y171" i="15"/>
  <c r="AG171" i="15" s="1"/>
  <c r="U170" i="15"/>
  <c r="AC170" i="15" s="1"/>
  <c r="R171" i="15"/>
  <c r="Z171" i="15" s="1"/>
  <c r="W171" i="15"/>
  <c r="AE171" i="15" s="1"/>
  <c r="X171" i="15"/>
  <c r="AF171" i="15" s="1"/>
  <c r="T171" i="15"/>
  <c r="AB171" i="15" s="1"/>
  <c r="Z201" i="37" l="1"/>
  <c r="Z203" i="37"/>
  <c r="Z205" i="37"/>
  <c r="Z204" i="37"/>
  <c r="Z202" i="37"/>
  <c r="AX186" i="16"/>
  <c r="AH187" i="16"/>
  <c r="AP186" i="16"/>
  <c r="AT186" i="16"/>
  <c r="AL187" i="16"/>
  <c r="BB186" i="16"/>
  <c r="AN186" i="16"/>
  <c r="AF187" i="16"/>
  <c r="AV186" i="16"/>
  <c r="AJ188" i="16"/>
  <c r="AZ187" i="16"/>
  <c r="AR187" i="16"/>
  <c r="AY187" i="16"/>
  <c r="AI188" i="16"/>
  <c r="AQ187" i="16"/>
  <c r="BA186" i="16"/>
  <c r="AK187" i="16"/>
  <c r="AS186" i="16"/>
  <c r="AW186" i="16"/>
  <c r="AG187" i="16"/>
  <c r="AO186" i="16"/>
  <c r="AM187" i="16"/>
  <c r="BC186" i="16"/>
  <c r="AU186" i="16"/>
  <c r="X172" i="15"/>
  <c r="AF172" i="15" s="1"/>
  <c r="T172" i="15"/>
  <c r="AB172" i="15" s="1"/>
  <c r="U171" i="15"/>
  <c r="AC171" i="15" s="1"/>
  <c r="Y172" i="15"/>
  <c r="AG172" i="15" s="1"/>
  <c r="W172" i="15"/>
  <c r="AE172" i="15" s="1"/>
  <c r="V172" i="15"/>
  <c r="AD172" i="15" s="1"/>
  <c r="R172" i="15"/>
  <c r="Z172" i="15" s="1"/>
  <c r="S171" i="15"/>
  <c r="AA171" i="15" s="1"/>
  <c r="AN187" i="16" l="1"/>
  <c r="AF188" i="16"/>
  <c r="AV187" i="16"/>
  <c r="AR188" i="16"/>
  <c r="AZ188" i="16"/>
  <c r="AJ189" i="16"/>
  <c r="AM188" i="16"/>
  <c r="BC187" i="16"/>
  <c r="AU187" i="16"/>
  <c r="AO187" i="16"/>
  <c r="AW187" i="16"/>
  <c r="AG188" i="16"/>
  <c r="AI189" i="16"/>
  <c r="AQ188" i="16"/>
  <c r="AY188" i="16"/>
  <c r="AP187" i="16"/>
  <c r="AH188" i="16"/>
  <c r="AX187" i="16"/>
  <c r="BA187" i="16"/>
  <c r="AS187" i="16"/>
  <c r="AK188" i="16"/>
  <c r="AT187" i="16"/>
  <c r="AL188" i="16"/>
  <c r="BB187" i="16"/>
  <c r="Y173" i="15"/>
  <c r="AG173" i="15" s="1"/>
  <c r="S172" i="15"/>
  <c r="AA172" i="15" s="1"/>
  <c r="R173" i="15"/>
  <c r="Z173" i="15" s="1"/>
  <c r="U172" i="15"/>
  <c r="AC172" i="15" s="1"/>
  <c r="V173" i="15"/>
  <c r="AD173" i="15" s="1"/>
  <c r="T173" i="15"/>
  <c r="AB173" i="15" s="1"/>
  <c r="W173" i="15"/>
  <c r="AE173" i="15" s="1"/>
  <c r="X173" i="15"/>
  <c r="AF173" i="15" s="1"/>
  <c r="AO188" i="16" l="1"/>
  <c r="AW188" i="16"/>
  <c r="AG189" i="16"/>
  <c r="BB188" i="16"/>
  <c r="AT188" i="16"/>
  <c r="AL189" i="16"/>
  <c r="AS188" i="16"/>
  <c r="BA188" i="16"/>
  <c r="AK189" i="16"/>
  <c r="AR189" i="16"/>
  <c r="AZ189" i="16"/>
  <c r="AJ190" i="16"/>
  <c r="AM189" i="16"/>
  <c r="AU188" i="16"/>
  <c r="BC188" i="16"/>
  <c r="AN188" i="16"/>
  <c r="AF189" i="16"/>
  <c r="AV188" i="16"/>
  <c r="AX188" i="16"/>
  <c r="AH189" i="16"/>
  <c r="AP188" i="16"/>
  <c r="AY189" i="16"/>
  <c r="AI190" i="16"/>
  <c r="AQ189" i="16"/>
  <c r="U173" i="15"/>
  <c r="AC173" i="15" s="1"/>
  <c r="W174" i="15"/>
  <c r="AE174" i="15" s="1"/>
  <c r="T174" i="15"/>
  <c r="AB174" i="15" s="1"/>
  <c r="X174" i="15"/>
  <c r="AF174" i="15" s="1"/>
  <c r="R174" i="15"/>
  <c r="Z174" i="15" s="1"/>
  <c r="S173" i="15"/>
  <c r="AA173" i="15" s="1"/>
  <c r="V174" i="15"/>
  <c r="AD174" i="15" s="1"/>
  <c r="Y174" i="15"/>
  <c r="AG174" i="15" s="1"/>
  <c r="AR190" i="16" l="1"/>
  <c r="AZ190" i="16"/>
  <c r="AJ191" i="16"/>
  <c r="AI191" i="16"/>
  <c r="AQ190" i="16"/>
  <c r="AY190" i="16"/>
  <c r="AS189" i="16"/>
  <c r="AK190" i="16"/>
  <c r="BA189" i="16"/>
  <c r="AW189" i="16"/>
  <c r="AG190" i="16"/>
  <c r="AO189" i="16"/>
  <c r="AF190" i="16"/>
  <c r="AN189" i="16"/>
  <c r="AV189" i="16"/>
  <c r="AP189" i="16"/>
  <c r="AH190" i="16"/>
  <c r="AX189" i="16"/>
  <c r="AT189" i="16"/>
  <c r="AL190" i="16"/>
  <c r="BB189" i="16"/>
  <c r="AM190" i="16"/>
  <c r="AU189" i="16"/>
  <c r="BC189" i="16"/>
  <c r="X175" i="15"/>
  <c r="AF175" i="15" s="1"/>
  <c r="V175" i="15"/>
  <c r="AD175" i="15" s="1"/>
  <c r="T175" i="15"/>
  <c r="AB175" i="15" s="1"/>
  <c r="S174" i="15"/>
  <c r="AA174" i="15" s="1"/>
  <c r="Y175" i="15"/>
  <c r="AG175" i="15" s="1"/>
  <c r="W175" i="15"/>
  <c r="AE175" i="15" s="1"/>
  <c r="R175" i="15"/>
  <c r="Z175" i="15" s="1"/>
  <c r="U174" i="15"/>
  <c r="AC174" i="15" s="1"/>
  <c r="AG191" i="16" l="1"/>
  <c r="AW190" i="16"/>
  <c r="AO190" i="16"/>
  <c r="AI192" i="16"/>
  <c r="AQ191" i="16"/>
  <c r="AY191" i="16"/>
  <c r="BC190" i="16"/>
  <c r="AU190" i="16"/>
  <c r="AM191" i="16"/>
  <c r="AS190" i="16"/>
  <c r="BA190" i="16"/>
  <c r="AK191" i="16"/>
  <c r="AR191" i="16"/>
  <c r="AZ191" i="16"/>
  <c r="AJ192" i="16"/>
  <c r="AX190" i="16"/>
  <c r="AH191" i="16"/>
  <c r="AP190" i="16"/>
  <c r="BB190" i="16"/>
  <c r="AT190" i="16"/>
  <c r="AL191" i="16"/>
  <c r="AN190" i="16"/>
  <c r="AV190" i="16"/>
  <c r="AF191" i="16"/>
  <c r="S175" i="15"/>
  <c r="AA175" i="15" s="1"/>
  <c r="U175" i="15"/>
  <c r="AC175" i="15" s="1"/>
  <c r="R176" i="15"/>
  <c r="Z176" i="15" s="1"/>
  <c r="T176" i="15"/>
  <c r="AB176" i="15" s="1"/>
  <c r="W176" i="15"/>
  <c r="AE176" i="15" s="1"/>
  <c r="V176" i="15"/>
  <c r="AD176" i="15" s="1"/>
  <c r="Y176" i="15"/>
  <c r="AG176" i="15" s="1"/>
  <c r="X176" i="15"/>
  <c r="AF176" i="15" s="1"/>
  <c r="AT191" i="16" l="1"/>
  <c r="BB191" i="16"/>
  <c r="AL192" i="16"/>
  <c r="AQ192" i="16"/>
  <c r="AI193" i="16"/>
  <c r="AY192" i="16"/>
  <c r="AK192" i="16"/>
  <c r="AS191" i="16"/>
  <c r="BA191" i="16"/>
  <c r="AU191" i="16"/>
  <c r="BC191" i="16"/>
  <c r="AM192" i="16"/>
  <c r="AF192" i="16"/>
  <c r="AV191" i="16"/>
  <c r="AN191" i="16"/>
  <c r="AX191" i="16"/>
  <c r="AH192" i="16"/>
  <c r="AP191" i="16"/>
  <c r="AR192" i="16"/>
  <c r="AJ193" i="16"/>
  <c r="AZ192" i="16"/>
  <c r="AG192" i="16"/>
  <c r="AW191" i="16"/>
  <c r="AO191" i="16"/>
  <c r="T177" i="15"/>
  <c r="AB177" i="15" s="1"/>
  <c r="X177" i="15"/>
  <c r="AF177" i="15" s="1"/>
  <c r="Y177" i="15"/>
  <c r="AG177" i="15" s="1"/>
  <c r="R177" i="15"/>
  <c r="Z177" i="15" s="1"/>
  <c r="V177" i="15"/>
  <c r="AD177" i="15" s="1"/>
  <c r="U176" i="15"/>
  <c r="AC176" i="15" s="1"/>
  <c r="W177" i="15"/>
  <c r="AE177" i="15" s="1"/>
  <c r="S176" i="15"/>
  <c r="AA176" i="15" s="1"/>
  <c r="AH193" i="16" l="1"/>
  <c r="AX192" i="16"/>
  <c r="AP192" i="16"/>
  <c r="BB192" i="16"/>
  <c r="AT192" i="16"/>
  <c r="AL193" i="16"/>
  <c r="AM193" i="16"/>
  <c r="AU192" i="16"/>
  <c r="BC192" i="16"/>
  <c r="AW192" i="16"/>
  <c r="AO192" i="16"/>
  <c r="AG193" i="16"/>
  <c r="AR193" i="16"/>
  <c r="AJ194" i="16"/>
  <c r="AZ193" i="16"/>
  <c r="AK193" i="16"/>
  <c r="AS192" i="16"/>
  <c r="BA192" i="16"/>
  <c r="AQ193" i="16"/>
  <c r="AY193" i="16"/>
  <c r="AI194" i="16"/>
  <c r="AV192" i="16"/>
  <c r="AN192" i="16"/>
  <c r="AF193" i="16"/>
  <c r="Y178" i="15"/>
  <c r="AG178" i="15" s="1"/>
  <c r="S177" i="15"/>
  <c r="AA177" i="15" s="1"/>
  <c r="R178" i="15"/>
  <c r="Z178" i="15" s="1"/>
  <c r="W178" i="15"/>
  <c r="AE178" i="15" s="1"/>
  <c r="U177" i="15"/>
  <c r="AC177" i="15" s="1"/>
  <c r="X178" i="15"/>
  <c r="AF178" i="15" s="1"/>
  <c r="V178" i="15"/>
  <c r="AD178" i="15" s="1"/>
  <c r="T178" i="15"/>
  <c r="AB178" i="15" s="1"/>
  <c r="AU193" i="16" l="1"/>
  <c r="AM194" i="16"/>
  <c r="BC193" i="16"/>
  <c r="AO193" i="16"/>
  <c r="AG194" i="16"/>
  <c r="AW193" i="16"/>
  <c r="AN193" i="16"/>
  <c r="AV193" i="16"/>
  <c r="AF194" i="16"/>
  <c r="BB193" i="16"/>
  <c r="AT193" i="16"/>
  <c r="AL194" i="16"/>
  <c r="AY194" i="16"/>
  <c r="AQ194" i="16"/>
  <c r="AI195" i="16"/>
  <c r="AZ194" i="16"/>
  <c r="AR194" i="16"/>
  <c r="AJ195" i="16"/>
  <c r="BA193" i="16"/>
  <c r="AS193" i="16"/>
  <c r="AK194" i="16"/>
  <c r="AH194" i="16"/>
  <c r="AP193" i="16"/>
  <c r="AX193" i="16"/>
  <c r="T179" i="15"/>
  <c r="AB179" i="15" s="1"/>
  <c r="W179" i="15"/>
  <c r="AE179" i="15" s="1"/>
  <c r="V179" i="15"/>
  <c r="AD179" i="15" s="1"/>
  <c r="X179" i="15"/>
  <c r="AF179" i="15" s="1"/>
  <c r="S178" i="15"/>
  <c r="AA178" i="15" s="1"/>
  <c r="R179" i="15"/>
  <c r="Z179" i="15" s="1"/>
  <c r="U178" i="15"/>
  <c r="AC178" i="15" s="1"/>
  <c r="Y179" i="15"/>
  <c r="AG179" i="15" s="1"/>
  <c r="AS194" i="16" l="1"/>
  <c r="BA194" i="16"/>
  <c r="AK195" i="16"/>
  <c r="AT194" i="16"/>
  <c r="BB194" i="16"/>
  <c r="AL195" i="16"/>
  <c r="AZ195" i="16"/>
  <c r="AR195" i="16"/>
  <c r="AJ196" i="16"/>
  <c r="AN194" i="16"/>
  <c r="AF195" i="16"/>
  <c r="AV194" i="16"/>
  <c r="AO194" i="16"/>
  <c r="AG195" i="16"/>
  <c r="AW194" i="16"/>
  <c r="AU194" i="16"/>
  <c r="BC194" i="16"/>
  <c r="AM195" i="16"/>
  <c r="AH195" i="16"/>
  <c r="AX194" i="16"/>
  <c r="AP194" i="16"/>
  <c r="AQ195" i="16"/>
  <c r="AI196" i="16"/>
  <c r="AY195" i="16"/>
  <c r="X180" i="15"/>
  <c r="AF180" i="15" s="1"/>
  <c r="V180" i="15"/>
  <c r="AD180" i="15" s="1"/>
  <c r="Y180" i="15"/>
  <c r="AG180" i="15" s="1"/>
  <c r="U179" i="15"/>
  <c r="AC179" i="15" s="1"/>
  <c r="R180" i="15"/>
  <c r="Z180" i="15" s="1"/>
  <c r="W180" i="15"/>
  <c r="AE180" i="15" s="1"/>
  <c r="S179" i="15"/>
  <c r="AA179" i="15" s="1"/>
  <c r="T180" i="15"/>
  <c r="AB180" i="15" s="1"/>
  <c r="AQ196" i="16" l="1"/>
  <c r="AY196" i="16"/>
  <c r="AI197" i="16"/>
  <c r="AN195" i="16"/>
  <c r="AF196" i="16"/>
  <c r="AV195" i="16"/>
  <c r="BB195" i="16"/>
  <c r="AL196" i="16"/>
  <c r="AT195" i="16"/>
  <c r="BA195" i="16"/>
  <c r="AK196" i="16"/>
  <c r="AS195" i="16"/>
  <c r="AP195" i="16"/>
  <c r="AH196" i="16"/>
  <c r="AX195" i="16"/>
  <c r="AM196" i="16"/>
  <c r="AU195" i="16"/>
  <c r="BC195" i="16"/>
  <c r="AO195" i="16"/>
  <c r="AG196" i="16"/>
  <c r="AW195" i="16"/>
  <c r="AZ196" i="16"/>
  <c r="AJ197" i="16"/>
  <c r="AR196" i="16"/>
  <c r="T181" i="15"/>
  <c r="AB181" i="15" s="1"/>
  <c r="U180" i="15"/>
  <c r="AC180" i="15" s="1"/>
  <c r="S180" i="15"/>
  <c r="AA180" i="15" s="1"/>
  <c r="Y181" i="15"/>
  <c r="AG181" i="15" s="1"/>
  <c r="V181" i="15"/>
  <c r="AD181" i="15" s="1"/>
  <c r="W181" i="15"/>
  <c r="AE181" i="15" s="1"/>
  <c r="R181" i="15"/>
  <c r="Z181" i="15" s="1"/>
  <c r="X181" i="15"/>
  <c r="AF181" i="15" s="1"/>
  <c r="AK197" i="16" l="1"/>
  <c r="BA196" i="16"/>
  <c r="AS196" i="16"/>
  <c r="AY197" i="16"/>
  <c r="AQ197" i="16"/>
  <c r="AI198" i="16"/>
  <c r="AJ198" i="16"/>
  <c r="AR197" i="16"/>
  <c r="AZ197" i="16"/>
  <c r="AG197" i="16"/>
  <c r="AO196" i="16"/>
  <c r="AW196" i="16"/>
  <c r="BC196" i="16"/>
  <c r="AU196" i="16"/>
  <c r="AM197" i="16"/>
  <c r="BB196" i="16"/>
  <c r="AL197" i="16"/>
  <c r="AT196" i="16"/>
  <c r="AN196" i="16"/>
  <c r="AF197" i="16"/>
  <c r="AV196" i="16"/>
  <c r="AX196" i="16"/>
  <c r="AP196" i="16"/>
  <c r="AH197" i="16"/>
  <c r="X182" i="15"/>
  <c r="AF182" i="15" s="1"/>
  <c r="R182" i="15"/>
  <c r="Z182" i="15" s="1"/>
  <c r="S181" i="15"/>
  <c r="AA181" i="15" s="1"/>
  <c r="W182" i="15"/>
  <c r="AE182" i="15" s="1"/>
  <c r="Y182" i="15"/>
  <c r="AG182" i="15" s="1"/>
  <c r="U181" i="15"/>
  <c r="AC181" i="15" s="1"/>
  <c r="V182" i="15"/>
  <c r="AD182" i="15" s="1"/>
  <c r="T182" i="15"/>
  <c r="AB182" i="15" s="1"/>
  <c r="AF198" i="16" l="1"/>
  <c r="AV197" i="16"/>
  <c r="AN197" i="16"/>
  <c r="AQ198" i="16"/>
  <c r="AI199" i="16"/>
  <c r="AY198" i="16"/>
  <c r="AM198" i="16"/>
  <c r="BC197" i="16"/>
  <c r="AU197" i="16"/>
  <c r="AT197" i="16"/>
  <c r="AL198" i="16"/>
  <c r="BB197" i="16"/>
  <c r="AX197" i="16"/>
  <c r="AH198" i="16"/>
  <c r="AP197" i="16"/>
  <c r="AO197" i="16"/>
  <c r="AW197" i="16"/>
  <c r="AG198" i="16"/>
  <c r="AJ199" i="16"/>
  <c r="AR198" i="16"/>
  <c r="AZ198" i="16"/>
  <c r="BA197" i="16"/>
  <c r="AK198" i="16"/>
  <c r="AS197" i="16"/>
  <c r="T183" i="15"/>
  <c r="AB183" i="15" s="1"/>
  <c r="V183" i="15"/>
  <c r="AD183" i="15" s="1"/>
  <c r="S182" i="15"/>
  <c r="AA182" i="15" s="1"/>
  <c r="U182" i="15"/>
  <c r="AC182" i="15" s="1"/>
  <c r="R183" i="15"/>
  <c r="Z183" i="15" s="1"/>
  <c r="W183" i="15"/>
  <c r="AE183" i="15" s="1"/>
  <c r="Y183" i="15"/>
  <c r="AG183" i="15" s="1"/>
  <c r="X183" i="15"/>
  <c r="AF183" i="15" s="1"/>
  <c r="AS198" i="16" l="1"/>
  <c r="BA198" i="16"/>
  <c r="AK199" i="16"/>
  <c r="AT198" i="16"/>
  <c r="BB198" i="16"/>
  <c r="AL199" i="16"/>
  <c r="AU198" i="16"/>
  <c r="BC198" i="16"/>
  <c r="AM199" i="16"/>
  <c r="AH199" i="16"/>
  <c r="AP198" i="16"/>
  <c r="AX198" i="16"/>
  <c r="AZ199" i="16"/>
  <c r="AR199" i="16"/>
  <c r="AJ200" i="16"/>
  <c r="AO198" i="16"/>
  <c r="AG199" i="16"/>
  <c r="AW198" i="16"/>
  <c r="AI200" i="16"/>
  <c r="AQ199" i="16"/>
  <c r="AY199" i="16"/>
  <c r="AV198" i="16"/>
  <c r="AF199" i="16"/>
  <c r="AN198" i="16"/>
  <c r="X184" i="15"/>
  <c r="AF184" i="15" s="1"/>
  <c r="U183" i="15"/>
  <c r="AC183" i="15" s="1"/>
  <c r="Y184" i="15"/>
  <c r="AG184" i="15" s="1"/>
  <c r="S183" i="15"/>
  <c r="AA183" i="15" s="1"/>
  <c r="W184" i="15"/>
  <c r="AE184" i="15" s="1"/>
  <c r="V184" i="15"/>
  <c r="AD184" i="15" s="1"/>
  <c r="R184" i="15"/>
  <c r="Z184" i="15" s="1"/>
  <c r="T184" i="15"/>
  <c r="AB184" i="15" s="1"/>
  <c r="AM200" i="16" l="1"/>
  <c r="BC199" i="16"/>
  <c r="AU199" i="16"/>
  <c r="AX199" i="16"/>
  <c r="AH200" i="16"/>
  <c r="AP199" i="16"/>
  <c r="BB199" i="16"/>
  <c r="AL200" i="16"/>
  <c r="AT199" i="16"/>
  <c r="AS199" i="16"/>
  <c r="AK200" i="16"/>
  <c r="BA199" i="16"/>
  <c r="AN199" i="16"/>
  <c r="AV199" i="16"/>
  <c r="AF200" i="16"/>
  <c r="AI201" i="16"/>
  <c r="AY200" i="16"/>
  <c r="AQ200" i="16"/>
  <c r="AO199" i="16"/>
  <c r="AW199" i="16"/>
  <c r="AG200" i="16"/>
  <c r="AZ200" i="16"/>
  <c r="AR200" i="16"/>
  <c r="AJ201" i="16"/>
  <c r="T185" i="15"/>
  <c r="AB185" i="15" s="1"/>
  <c r="Y185" i="15"/>
  <c r="AG185" i="15" s="1"/>
  <c r="S184" i="15"/>
  <c r="AA184" i="15" s="1"/>
  <c r="R185" i="15"/>
  <c r="Z185" i="15" s="1"/>
  <c r="V185" i="15"/>
  <c r="AD185" i="15" s="1"/>
  <c r="U184" i="15"/>
  <c r="AC184" i="15" s="1"/>
  <c r="W185" i="15"/>
  <c r="AE185" i="15" s="1"/>
  <c r="X185" i="15"/>
  <c r="AF185" i="15" s="1"/>
  <c r="AJ202" i="16" l="1"/>
  <c r="AR201" i="16"/>
  <c r="AZ201" i="16"/>
  <c r="BA200" i="16"/>
  <c r="AS200" i="16"/>
  <c r="AK201" i="16"/>
  <c r="AT200" i="16"/>
  <c r="AL201" i="16"/>
  <c r="BB200" i="16"/>
  <c r="AO200" i="16"/>
  <c r="AG201" i="16"/>
  <c r="AW200" i="16"/>
  <c r="AP200" i="16"/>
  <c r="AH201" i="16"/>
  <c r="AX200" i="16"/>
  <c r="AY201" i="16"/>
  <c r="AI202" i="16"/>
  <c r="AQ201" i="16"/>
  <c r="AF201" i="16"/>
  <c r="AN200" i="16"/>
  <c r="AV200" i="16"/>
  <c r="AU200" i="16"/>
  <c r="BC200" i="16"/>
  <c r="AM201" i="16"/>
  <c r="R186" i="15"/>
  <c r="Z186" i="15" s="1"/>
  <c r="W186" i="15"/>
  <c r="AE186" i="15" s="1"/>
  <c r="S185" i="15"/>
  <c r="AA185" i="15" s="1"/>
  <c r="Y186" i="15"/>
  <c r="AG186" i="15" s="1"/>
  <c r="X186" i="15"/>
  <c r="AF186" i="15" s="1"/>
  <c r="U185" i="15"/>
  <c r="AC185" i="15" s="1"/>
  <c r="V186" i="15"/>
  <c r="AD186" i="15" s="1"/>
  <c r="T186" i="15"/>
  <c r="AB186" i="15" s="1"/>
  <c r="AS201" i="16" l="1"/>
  <c r="BA201" i="16"/>
  <c r="AK202" i="16"/>
  <c r="AU201" i="16"/>
  <c r="AM202" i="16"/>
  <c r="BC201" i="16"/>
  <c r="AG202" i="16"/>
  <c r="AO201" i="16"/>
  <c r="AW201" i="16"/>
  <c r="AV201" i="16"/>
  <c r="AN201" i="16"/>
  <c r="AF202" i="16"/>
  <c r="AT201" i="16"/>
  <c r="BB201" i="16"/>
  <c r="AL202" i="16"/>
  <c r="AI203" i="16"/>
  <c r="AQ202" i="16"/>
  <c r="AY202" i="16"/>
  <c r="AX201" i="16"/>
  <c r="AP201" i="16"/>
  <c r="AH202" i="16"/>
  <c r="AZ202" i="16"/>
  <c r="AR202" i="16"/>
  <c r="AJ203" i="16"/>
  <c r="T187" i="15"/>
  <c r="AB187" i="15" s="1"/>
  <c r="V187" i="15"/>
  <c r="AD187" i="15" s="1"/>
  <c r="Y187" i="15"/>
  <c r="AG187" i="15" s="1"/>
  <c r="S186" i="15"/>
  <c r="AA186" i="15" s="1"/>
  <c r="U186" i="15"/>
  <c r="AC186" i="15" s="1"/>
  <c r="W187" i="15"/>
  <c r="AE187" i="15" s="1"/>
  <c r="X187" i="15"/>
  <c r="AF187" i="15" s="1"/>
  <c r="R187" i="15"/>
  <c r="Z187" i="15" s="1"/>
  <c r="AZ203" i="16" l="1"/>
  <c r="AJ204" i="16"/>
  <c r="AR203" i="16"/>
  <c r="AN202" i="16"/>
  <c r="AF203" i="16"/>
  <c r="AV202" i="16"/>
  <c r="AH203" i="16"/>
  <c r="AP202" i="16"/>
  <c r="AX202" i="16"/>
  <c r="AS202" i="16"/>
  <c r="BA202" i="16"/>
  <c r="AK203" i="16"/>
  <c r="AM203" i="16"/>
  <c r="AU202" i="16"/>
  <c r="BC202" i="16"/>
  <c r="AY203" i="16"/>
  <c r="AI204" i="16"/>
  <c r="AQ203" i="16"/>
  <c r="AW202" i="16"/>
  <c r="AO202" i="16"/>
  <c r="AG203" i="16"/>
  <c r="BB202" i="16"/>
  <c r="AL203" i="16"/>
  <c r="AT202" i="16"/>
  <c r="R188" i="15"/>
  <c r="Z188" i="15" s="1"/>
  <c r="S187" i="15"/>
  <c r="AA187" i="15" s="1"/>
  <c r="X188" i="15"/>
  <c r="AF188" i="15" s="1"/>
  <c r="Y188" i="15"/>
  <c r="AG188" i="15" s="1"/>
  <c r="W188" i="15"/>
  <c r="AE188" i="15" s="1"/>
  <c r="V188" i="15"/>
  <c r="AD188" i="15" s="1"/>
  <c r="U187" i="15"/>
  <c r="AC187" i="15" s="1"/>
  <c r="T188" i="15"/>
  <c r="AB188" i="15" s="1"/>
  <c r="AS203" i="16" l="1"/>
  <c r="BA203" i="16"/>
  <c r="AK204" i="16"/>
  <c r="AO203" i="16"/>
  <c r="AW203" i="16"/>
  <c r="AG204" i="16"/>
  <c r="AT203" i="16"/>
  <c r="AL204" i="16"/>
  <c r="BB203" i="16"/>
  <c r="AH204" i="16"/>
  <c r="AX203" i="16"/>
  <c r="AP203" i="16"/>
  <c r="AF204" i="16"/>
  <c r="AV203" i="16"/>
  <c r="AN203" i="16"/>
  <c r="AR204" i="16"/>
  <c r="AZ204" i="16"/>
  <c r="AJ205" i="16"/>
  <c r="AQ204" i="16"/>
  <c r="AY204" i="16"/>
  <c r="AI205" i="16"/>
  <c r="AU203" i="16"/>
  <c r="AM204" i="16"/>
  <c r="BC203" i="16"/>
  <c r="T189" i="15"/>
  <c r="AB189" i="15" s="1"/>
  <c r="Y189" i="15"/>
  <c r="AG189" i="15" s="1"/>
  <c r="U188" i="15"/>
  <c r="AC188" i="15" s="1"/>
  <c r="X189" i="15"/>
  <c r="AF189" i="15" s="1"/>
  <c r="V189" i="15"/>
  <c r="AD189" i="15" s="1"/>
  <c r="S188" i="15"/>
  <c r="AA188" i="15" s="1"/>
  <c r="W189" i="15"/>
  <c r="AE189" i="15" s="1"/>
  <c r="R189" i="15"/>
  <c r="Z189" i="15" s="1"/>
  <c r="AY205" i="16" l="1"/>
  <c r="AI206" i="16"/>
  <c r="AQ205" i="16"/>
  <c r="AU204" i="16"/>
  <c r="BC204" i="16"/>
  <c r="AM205" i="16"/>
  <c r="AT204" i="16"/>
  <c r="AL205" i="16"/>
  <c r="BB204" i="16"/>
  <c r="AG205" i="16"/>
  <c r="AO204" i="16"/>
  <c r="AW204" i="16"/>
  <c r="BA204" i="16"/>
  <c r="AK205" i="16"/>
  <c r="AS204" i="16"/>
  <c r="AP204" i="16"/>
  <c r="AH205" i="16"/>
  <c r="AX204" i="16"/>
  <c r="AR205" i="16"/>
  <c r="AJ206" i="16"/>
  <c r="AZ205" i="16"/>
  <c r="AF205" i="16"/>
  <c r="AV204" i="16"/>
  <c r="AN204" i="16"/>
  <c r="R190" i="15"/>
  <c r="Z190" i="15" s="1"/>
  <c r="W190" i="15"/>
  <c r="AE190" i="15" s="1"/>
  <c r="Y190" i="15"/>
  <c r="AG190" i="15" s="1"/>
  <c r="X190" i="15"/>
  <c r="AF190" i="15" s="1"/>
  <c r="U189" i="15"/>
  <c r="AC189" i="15" s="1"/>
  <c r="S189" i="15"/>
  <c r="AA189" i="15" s="1"/>
  <c r="V190" i="15"/>
  <c r="AD190" i="15" s="1"/>
  <c r="T190" i="15"/>
  <c r="AB190" i="15" s="1"/>
  <c r="AU205" i="16" l="1"/>
  <c r="BC205" i="16"/>
  <c r="AM206" i="16"/>
  <c r="AG206" i="16"/>
  <c r="AO205" i="16"/>
  <c r="AW205" i="16"/>
  <c r="AR206" i="16"/>
  <c r="AZ206" i="16"/>
  <c r="AJ207" i="16"/>
  <c r="AS205" i="16"/>
  <c r="BA205" i="16"/>
  <c r="AK206" i="16"/>
  <c r="AI207" i="16"/>
  <c r="AQ206" i="16"/>
  <c r="AY206" i="16"/>
  <c r="AN205" i="16"/>
  <c r="AV205" i="16"/>
  <c r="AF206" i="16"/>
  <c r="AT205" i="16"/>
  <c r="BB205" i="16"/>
  <c r="AL206" i="16"/>
  <c r="AX205" i="16"/>
  <c r="AP205" i="16"/>
  <c r="AH206" i="16"/>
  <c r="Y191" i="15"/>
  <c r="AG191" i="15" s="1"/>
  <c r="W191" i="15"/>
  <c r="AE191" i="15" s="1"/>
  <c r="T191" i="15"/>
  <c r="AB191" i="15" s="1"/>
  <c r="X191" i="15"/>
  <c r="AF191" i="15" s="1"/>
  <c r="V191" i="15"/>
  <c r="AD191" i="15" s="1"/>
  <c r="S190" i="15"/>
  <c r="AA190" i="15" s="1"/>
  <c r="U190" i="15"/>
  <c r="AC190" i="15" s="1"/>
  <c r="R191" i="15"/>
  <c r="Z191" i="15" s="1"/>
  <c r="AK207" i="16" l="1"/>
  <c r="BA206" i="16"/>
  <c r="AS206" i="16"/>
  <c r="AO206" i="16"/>
  <c r="AW206" i="16"/>
  <c r="AG207" i="16"/>
  <c r="AZ207" i="16"/>
  <c r="AJ208" i="16"/>
  <c r="AR207" i="16"/>
  <c r="BC206" i="16"/>
  <c r="AM207" i="16"/>
  <c r="AU206" i="16"/>
  <c r="AF207" i="16"/>
  <c r="AN206" i="16"/>
  <c r="AV206" i="16"/>
  <c r="AP206" i="16"/>
  <c r="AX206" i="16"/>
  <c r="AH207" i="16"/>
  <c r="AT206" i="16"/>
  <c r="BB206" i="16"/>
  <c r="AL207" i="16"/>
  <c r="AY207" i="16"/>
  <c r="AQ207" i="16"/>
  <c r="AI208" i="16"/>
  <c r="R192" i="15"/>
  <c r="Z192" i="15" s="1"/>
  <c r="T192" i="15"/>
  <c r="AB192" i="15" s="1"/>
  <c r="X192" i="15"/>
  <c r="AF192" i="15" s="1"/>
  <c r="S191" i="15"/>
  <c r="AA191" i="15" s="1"/>
  <c r="W192" i="15"/>
  <c r="AE192" i="15" s="1"/>
  <c r="U191" i="15"/>
  <c r="AC191" i="15" s="1"/>
  <c r="V192" i="15"/>
  <c r="AD192" i="15" s="1"/>
  <c r="Y192" i="15"/>
  <c r="AG192" i="15" s="1"/>
  <c r="AL208" i="16" l="1"/>
  <c r="AT207" i="16"/>
  <c r="BB207" i="16"/>
  <c r="AR208" i="16"/>
  <c r="AZ208" i="16"/>
  <c r="AJ209" i="16"/>
  <c r="BC207" i="16"/>
  <c r="AU207" i="16"/>
  <c r="AM208" i="16"/>
  <c r="AY208" i="16"/>
  <c r="AQ208" i="16"/>
  <c r="AI209" i="16"/>
  <c r="AP207" i="16"/>
  <c r="AX207" i="16"/>
  <c r="AH208" i="16"/>
  <c r="AW207" i="16"/>
  <c r="AG208" i="16"/>
  <c r="AO207" i="16"/>
  <c r="AF208" i="16"/>
  <c r="AV207" i="16"/>
  <c r="AN207" i="16"/>
  <c r="BA207" i="16"/>
  <c r="AK208" i="16"/>
  <c r="AS207" i="16"/>
  <c r="S192" i="15"/>
  <c r="AA192" i="15" s="1"/>
  <c r="Y193" i="15"/>
  <c r="AG193" i="15" s="1"/>
  <c r="V193" i="15"/>
  <c r="AD193" i="15" s="1"/>
  <c r="X193" i="15"/>
  <c r="AF193" i="15" s="1"/>
  <c r="U192" i="15"/>
  <c r="AC192" i="15" s="1"/>
  <c r="T193" i="15"/>
  <c r="AB193" i="15" s="1"/>
  <c r="W193" i="15"/>
  <c r="AE193" i="15" s="1"/>
  <c r="R193" i="15"/>
  <c r="Z193" i="15" s="1"/>
  <c r="AI210" i="16" l="1"/>
  <c r="AY209" i="16"/>
  <c r="AQ209" i="16"/>
  <c r="BA208" i="16"/>
  <c r="AS208" i="16"/>
  <c r="AK209" i="16"/>
  <c r="AM209" i="16"/>
  <c r="BC208" i="16"/>
  <c r="AU208" i="16"/>
  <c r="AV208" i="16"/>
  <c r="AF209" i="16"/>
  <c r="AN208" i="16"/>
  <c r="AJ210" i="16"/>
  <c r="AZ209" i="16"/>
  <c r="AR209" i="16"/>
  <c r="AG209" i="16"/>
  <c r="AW208" i="16"/>
  <c r="AO208" i="16"/>
  <c r="AP208" i="16"/>
  <c r="AX208" i="16"/>
  <c r="AH209" i="16"/>
  <c r="AT208" i="16"/>
  <c r="BB208" i="16"/>
  <c r="AL209" i="16"/>
  <c r="R194" i="15"/>
  <c r="Z194" i="15" s="1"/>
  <c r="X194" i="15"/>
  <c r="AF194" i="15" s="1"/>
  <c r="W194" i="15"/>
  <c r="AE194" i="15" s="1"/>
  <c r="V194" i="15"/>
  <c r="AD194" i="15" s="1"/>
  <c r="T194" i="15"/>
  <c r="AB194" i="15" s="1"/>
  <c r="Y194" i="15"/>
  <c r="AG194" i="15" s="1"/>
  <c r="U193" i="15"/>
  <c r="AC193" i="15" s="1"/>
  <c r="S193" i="15"/>
  <c r="AA193" i="15" s="1"/>
  <c r="AN209" i="16" l="1"/>
  <c r="AV209" i="16"/>
  <c r="AF210" i="16"/>
  <c r="AL210" i="16"/>
  <c r="AT209" i="16"/>
  <c r="BB209" i="16"/>
  <c r="AH210" i="16"/>
  <c r="AP209" i="16"/>
  <c r="AX209" i="16"/>
  <c r="BA209" i="16"/>
  <c r="AK210" i="16"/>
  <c r="AS209" i="16"/>
  <c r="AM210" i="16"/>
  <c r="AU209" i="16"/>
  <c r="BC209" i="16"/>
  <c r="AO209" i="16"/>
  <c r="AG210" i="16"/>
  <c r="AW209" i="16"/>
  <c r="AR210" i="16"/>
  <c r="AZ210" i="16"/>
  <c r="AJ211" i="16"/>
  <c r="AI211" i="16"/>
  <c r="AQ210" i="16"/>
  <c r="AY210" i="16"/>
  <c r="V195" i="15"/>
  <c r="AD195" i="15" s="1"/>
  <c r="Y195" i="15"/>
  <c r="AG195" i="15" s="1"/>
  <c r="X195" i="15"/>
  <c r="AF195" i="15" s="1"/>
  <c r="S194" i="15"/>
  <c r="AA194" i="15" s="1"/>
  <c r="U194" i="15"/>
  <c r="AC194" i="15" s="1"/>
  <c r="W195" i="15"/>
  <c r="AE195" i="15" s="1"/>
  <c r="T195" i="15"/>
  <c r="AB195" i="15" s="1"/>
  <c r="R195" i="15"/>
  <c r="Z195" i="15" s="1"/>
  <c r="AL211" i="16" l="1"/>
  <c r="AT210" i="16"/>
  <c r="BB210" i="16"/>
  <c r="BA210" i="16"/>
  <c r="AK211" i="16"/>
  <c r="AS210" i="16"/>
  <c r="AN210" i="16"/>
  <c r="AF211" i="16"/>
  <c r="AV210" i="16"/>
  <c r="AI212" i="16"/>
  <c r="AQ211" i="16"/>
  <c r="AY211" i="16"/>
  <c r="AR211" i="16"/>
  <c r="AZ211" i="16"/>
  <c r="AJ212" i="16"/>
  <c r="AP210" i="16"/>
  <c r="AX210" i="16"/>
  <c r="AH211" i="16"/>
  <c r="AW210" i="16"/>
  <c r="AO210" i="16"/>
  <c r="AG211" i="16"/>
  <c r="AU210" i="16"/>
  <c r="BC210" i="16"/>
  <c r="AM211" i="16"/>
  <c r="R196" i="15"/>
  <c r="Z196" i="15" s="1"/>
  <c r="S195" i="15"/>
  <c r="AA195" i="15" s="1"/>
  <c r="X196" i="15"/>
  <c r="AF196" i="15" s="1"/>
  <c r="T196" i="15"/>
  <c r="AB196" i="15" s="1"/>
  <c r="W196" i="15"/>
  <c r="AE196" i="15" s="1"/>
  <c r="Y196" i="15"/>
  <c r="AG196" i="15" s="1"/>
  <c r="U195" i="15"/>
  <c r="AC195" i="15" s="1"/>
  <c r="V196" i="15"/>
  <c r="AD196" i="15" s="1"/>
  <c r="AI213" i="16" l="1"/>
  <c r="AQ212" i="16"/>
  <c r="AY212" i="16"/>
  <c r="AM212" i="16"/>
  <c r="AU211" i="16"/>
  <c r="BC211" i="16"/>
  <c r="AO211" i="16"/>
  <c r="AW211" i="16"/>
  <c r="AG212" i="16"/>
  <c r="AP211" i="16"/>
  <c r="AX211" i="16"/>
  <c r="AH212" i="16"/>
  <c r="AS211" i="16"/>
  <c r="AK212" i="16"/>
  <c r="BA211" i="16"/>
  <c r="AV211" i="16"/>
  <c r="AF212" i="16"/>
  <c r="AN211" i="16"/>
  <c r="AJ213" i="16"/>
  <c r="AZ212" i="16"/>
  <c r="AR212" i="16"/>
  <c r="BB211" i="16"/>
  <c r="AL212" i="16"/>
  <c r="AT211" i="16"/>
  <c r="V197" i="15"/>
  <c r="AD197" i="15" s="1"/>
  <c r="T197" i="15"/>
  <c r="AB197" i="15" s="1"/>
  <c r="U196" i="15"/>
  <c r="AC196" i="15" s="1"/>
  <c r="X197" i="15"/>
  <c r="AF197" i="15" s="1"/>
  <c r="Y197" i="15"/>
  <c r="AG197" i="15" s="1"/>
  <c r="S196" i="15"/>
  <c r="AA196" i="15" s="1"/>
  <c r="W197" i="15"/>
  <c r="AE197" i="15" s="1"/>
  <c r="R197" i="15"/>
  <c r="Z197" i="15" s="1"/>
  <c r="AU212" i="16" l="1"/>
  <c r="BC212" i="16"/>
  <c r="AM213" i="16"/>
  <c r="AZ213" i="16"/>
  <c r="AR213" i="16"/>
  <c r="AJ214" i="16"/>
  <c r="AP212" i="16"/>
  <c r="AX212" i="16"/>
  <c r="AH213" i="16"/>
  <c r="AL213" i="16"/>
  <c r="AT212" i="16"/>
  <c r="BB212" i="16"/>
  <c r="AW212" i="16"/>
  <c r="AO212" i="16"/>
  <c r="AG213" i="16"/>
  <c r="AN212" i="16"/>
  <c r="AV212" i="16"/>
  <c r="AF213" i="16"/>
  <c r="AK213" i="16"/>
  <c r="AS212" i="16"/>
  <c r="BA212" i="16"/>
  <c r="AQ213" i="16"/>
  <c r="AY213" i="16"/>
  <c r="AI214" i="16"/>
  <c r="R198" i="15"/>
  <c r="Z198" i="15" s="1"/>
  <c r="W198" i="15"/>
  <c r="AE198" i="15" s="1"/>
  <c r="X198" i="15"/>
  <c r="AF198" i="15" s="1"/>
  <c r="U197" i="15"/>
  <c r="AC197" i="15" s="1"/>
  <c r="S197" i="15"/>
  <c r="AA197" i="15" s="1"/>
  <c r="T198" i="15"/>
  <c r="AB198" i="15" s="1"/>
  <c r="Y198" i="15"/>
  <c r="AG198" i="15" s="1"/>
  <c r="V198" i="15"/>
  <c r="AD198" i="15" s="1"/>
  <c r="AP213" i="16" l="1"/>
  <c r="AX213" i="16"/>
  <c r="AH214" i="16"/>
  <c r="AW213" i="16"/>
  <c r="AG214" i="16"/>
  <c r="AO213" i="16"/>
  <c r="AU213" i="16"/>
  <c r="BC213" i="16"/>
  <c r="AM214" i="16"/>
  <c r="AQ214" i="16"/>
  <c r="AI215" i="16"/>
  <c r="AY214" i="16"/>
  <c r="BB213" i="16"/>
  <c r="AT213" i="16"/>
  <c r="AL214" i="16"/>
  <c r="AK214" i="16"/>
  <c r="BA213" i="16"/>
  <c r="AS213" i="16"/>
  <c r="AN213" i="16"/>
  <c r="AF214" i="16"/>
  <c r="AV213" i="16"/>
  <c r="AR214" i="16"/>
  <c r="AJ215" i="16"/>
  <c r="AZ214" i="16"/>
  <c r="V199" i="15"/>
  <c r="AD199" i="15" s="1"/>
  <c r="U198" i="15"/>
  <c r="AC198" i="15" s="1"/>
  <c r="X199" i="15"/>
  <c r="AF199" i="15" s="1"/>
  <c r="Y199" i="15"/>
  <c r="AG199" i="15" s="1"/>
  <c r="T199" i="15"/>
  <c r="AB199" i="15" s="1"/>
  <c r="W199" i="15"/>
  <c r="AE199" i="15" s="1"/>
  <c r="S198" i="15"/>
  <c r="AA198" i="15" s="1"/>
  <c r="R199" i="15"/>
  <c r="Z199" i="15" s="1"/>
  <c r="AU214" i="16" l="1"/>
  <c r="BC214" i="16"/>
  <c r="AM215" i="16"/>
  <c r="AI216" i="16"/>
  <c r="AQ215" i="16"/>
  <c r="AY215" i="16"/>
  <c r="AJ216" i="16"/>
  <c r="AR215" i="16"/>
  <c r="AZ215" i="16"/>
  <c r="AW214" i="16"/>
  <c r="AG215" i="16"/>
  <c r="AO214" i="16"/>
  <c r="AP214" i="16"/>
  <c r="AH215" i="16"/>
  <c r="AX214" i="16"/>
  <c r="AV214" i="16"/>
  <c r="AF215" i="16"/>
  <c r="AN214" i="16"/>
  <c r="BA214" i="16"/>
  <c r="AK215" i="16"/>
  <c r="AS214" i="16"/>
  <c r="BB214" i="16"/>
  <c r="AL215" i="16"/>
  <c r="AT214" i="16"/>
  <c r="R200" i="15"/>
  <c r="Z200" i="15" s="1"/>
  <c r="Y200" i="15"/>
  <c r="AG200" i="15" s="1"/>
  <c r="S199" i="15"/>
  <c r="AA199" i="15" s="1"/>
  <c r="X200" i="15"/>
  <c r="AF200" i="15" s="1"/>
  <c r="W200" i="15"/>
  <c r="AE200" i="15" s="1"/>
  <c r="U199" i="15"/>
  <c r="AC199" i="15" s="1"/>
  <c r="T200" i="15"/>
  <c r="AB200" i="15" s="1"/>
  <c r="V200" i="15"/>
  <c r="AD200" i="15" s="1"/>
  <c r="AG216" i="16" l="1"/>
  <c r="AO215" i="16"/>
  <c r="AW215" i="16"/>
  <c r="AQ216" i="16"/>
  <c r="AY216" i="16"/>
  <c r="AI217" i="16"/>
  <c r="AL216" i="16"/>
  <c r="BB215" i="16"/>
  <c r="AT215" i="16"/>
  <c r="AF216" i="16"/>
  <c r="AV215" i="16"/>
  <c r="AN215" i="16"/>
  <c r="BC215" i="16"/>
  <c r="AU215" i="16"/>
  <c r="AM216" i="16"/>
  <c r="AJ217" i="16"/>
  <c r="AZ216" i="16"/>
  <c r="AR216" i="16"/>
  <c r="AP215" i="16"/>
  <c r="AH216" i="16"/>
  <c r="AX215" i="16"/>
  <c r="BA215" i="16"/>
  <c r="AK216" i="16"/>
  <c r="AS215" i="16"/>
  <c r="AF201" i="15"/>
  <c r="AF202" i="15"/>
  <c r="AF205" i="15"/>
  <c r="AF204" i="15"/>
  <c r="AF203" i="15"/>
  <c r="AD203" i="15"/>
  <c r="AD205" i="15"/>
  <c r="AD202" i="15"/>
  <c r="AD201" i="15"/>
  <c r="AD204" i="15"/>
  <c r="AB201" i="15"/>
  <c r="AB205" i="15"/>
  <c r="AB202" i="15"/>
  <c r="AB203" i="15"/>
  <c r="AB204" i="15"/>
  <c r="S200" i="15"/>
  <c r="AA200" i="15" s="1"/>
  <c r="U200" i="15"/>
  <c r="AC200" i="15" s="1"/>
  <c r="AG203" i="15"/>
  <c r="AG202" i="15"/>
  <c r="AG204" i="15"/>
  <c r="AG201" i="15"/>
  <c r="AG205" i="15"/>
  <c r="AE203" i="15"/>
  <c r="AE205" i="15"/>
  <c r="AE204" i="15"/>
  <c r="AE201" i="15"/>
  <c r="AE202" i="15"/>
  <c r="Z205" i="15"/>
  <c r="Z204" i="15"/>
  <c r="Z201" i="15"/>
  <c r="Z203" i="15"/>
  <c r="Z202" i="15"/>
  <c r="AF217" i="16" l="1"/>
  <c r="AN216" i="16"/>
  <c r="AV216" i="16"/>
  <c r="AS216" i="16"/>
  <c r="BA216" i="16"/>
  <c r="AK217" i="16"/>
  <c r="AH217" i="16"/>
  <c r="AP216" i="16"/>
  <c r="AX216" i="16"/>
  <c r="AT216" i="16"/>
  <c r="AL217" i="16"/>
  <c r="BB216" i="16"/>
  <c r="AJ218" i="16"/>
  <c r="AR217" i="16"/>
  <c r="AZ217" i="16"/>
  <c r="AQ217" i="16"/>
  <c r="AY217" i="16"/>
  <c r="AI218" i="16"/>
  <c r="AM217" i="16"/>
  <c r="BC216" i="16"/>
  <c r="AU216" i="16"/>
  <c r="AG217" i="16"/>
  <c r="AO216" i="16"/>
  <c r="AW216" i="16"/>
  <c r="AC202" i="15"/>
  <c r="AC201" i="15"/>
  <c r="AC203" i="15"/>
  <c r="AC205" i="15"/>
  <c r="AC204" i="15"/>
  <c r="AA204" i="15"/>
  <c r="AA201" i="15"/>
  <c r="AA203" i="15"/>
  <c r="AA205" i="15"/>
  <c r="AA202" i="15"/>
  <c r="AO217" i="16" l="1"/>
  <c r="AW217" i="16"/>
  <c r="AG218" i="16"/>
  <c r="BC217" i="16"/>
  <c r="AU217" i="16"/>
  <c r="AM218" i="16"/>
  <c r="AQ218" i="16"/>
  <c r="AI219" i="16"/>
  <c r="AY218" i="16"/>
  <c r="BB217" i="16"/>
  <c r="AT217" i="16"/>
  <c r="AL218" i="16"/>
  <c r="BA217" i="16"/>
  <c r="AS217" i="16"/>
  <c r="AK218" i="16"/>
  <c r="AP217" i="16"/>
  <c r="AX217" i="16"/>
  <c r="AH218" i="16"/>
  <c r="AR218" i="16"/>
  <c r="AJ219" i="16"/>
  <c r="AZ218" i="16"/>
  <c r="AV217" i="16"/>
  <c r="AF218" i="16"/>
  <c r="AN217" i="16"/>
  <c r="AL219" i="16" l="1"/>
  <c r="AT218" i="16"/>
  <c r="BB218" i="16"/>
  <c r="AQ219" i="16"/>
  <c r="AY219" i="16"/>
  <c r="AI220" i="16"/>
  <c r="BA218" i="16"/>
  <c r="AK219" i="16"/>
  <c r="AS218" i="16"/>
  <c r="AO218" i="16"/>
  <c r="AW218" i="16"/>
  <c r="AG219" i="16"/>
  <c r="AV218" i="16"/>
  <c r="AF219" i="16"/>
  <c r="AN218" i="16"/>
  <c r="AZ219" i="16"/>
  <c r="AR219" i="16"/>
  <c r="AJ220" i="16"/>
  <c r="AH219" i="16"/>
  <c r="AP218" i="16"/>
  <c r="AX218" i="16"/>
  <c r="AM219" i="16"/>
  <c r="AU218" i="16"/>
  <c r="BC218" i="16"/>
  <c r="AP219" i="16" l="1"/>
  <c r="AH220" i="16"/>
  <c r="AX219" i="16"/>
  <c r="AO219" i="16"/>
  <c r="AW219" i="16"/>
  <c r="AG220" i="16"/>
  <c r="AU219" i="16"/>
  <c r="AM220" i="16"/>
  <c r="BC219" i="16"/>
  <c r="AK220" i="16"/>
  <c r="BA219" i="16"/>
  <c r="AS219" i="16"/>
  <c r="AJ221" i="16"/>
  <c r="AR220" i="16"/>
  <c r="AZ220" i="16"/>
  <c r="AQ220" i="16"/>
  <c r="AY220" i="16"/>
  <c r="AI221" i="16"/>
  <c r="AF220" i="16"/>
  <c r="AV219" i="16"/>
  <c r="AN219" i="16"/>
  <c r="BB219" i="16"/>
  <c r="AL220" i="16"/>
  <c r="AT219" i="16"/>
  <c r="AF221" i="16" l="1"/>
  <c r="AN220" i="16"/>
  <c r="AV220" i="16"/>
  <c r="BB220" i="16"/>
  <c r="AT220" i="16"/>
  <c r="AL221" i="16"/>
  <c r="AS220" i="16"/>
  <c r="BA220" i="16"/>
  <c r="AK221" i="16"/>
  <c r="AU220" i="16"/>
  <c r="AM221" i="16"/>
  <c r="BC220" i="16"/>
  <c r="AY221" i="16"/>
  <c r="AQ221" i="16"/>
  <c r="AI222" i="16"/>
  <c r="AX220" i="16"/>
  <c r="AH221" i="16"/>
  <c r="AP220" i="16"/>
  <c r="AW220" i="16"/>
  <c r="AO220" i="16"/>
  <c r="AG221" i="16"/>
  <c r="AJ222" i="16"/>
  <c r="AR221" i="16"/>
  <c r="AZ221" i="16"/>
  <c r="AZ222" i="16" l="1"/>
  <c r="AR222" i="16"/>
  <c r="AJ223" i="16"/>
  <c r="AO221" i="16"/>
  <c r="AW221" i="16"/>
  <c r="AG222" i="16"/>
  <c r="BB221" i="16"/>
  <c r="AL222" i="16"/>
  <c r="AT221" i="16"/>
  <c r="BA221" i="16"/>
  <c r="AK222" i="16"/>
  <c r="AS221" i="16"/>
  <c r="AU221" i="16"/>
  <c r="BC221" i="16"/>
  <c r="AM222" i="16"/>
  <c r="AH222" i="16"/>
  <c r="AP221" i="16"/>
  <c r="AX221" i="16"/>
  <c r="AI223" i="16"/>
  <c r="AQ222" i="16"/>
  <c r="AY222" i="16"/>
  <c r="AN221" i="16"/>
  <c r="AV221" i="16"/>
  <c r="AF222" i="16"/>
  <c r="AV222" i="16" l="1"/>
  <c r="AF223" i="16"/>
  <c r="AN222" i="16"/>
  <c r="AS222" i="16"/>
  <c r="BA222" i="16"/>
  <c r="AK223" i="16"/>
  <c r="BB222" i="16"/>
  <c r="AT222" i="16"/>
  <c r="AL223" i="16"/>
  <c r="AQ223" i="16"/>
  <c r="AI224" i="16"/>
  <c r="AY223" i="16"/>
  <c r="AO222" i="16"/>
  <c r="AW222" i="16"/>
  <c r="AG223" i="16"/>
  <c r="AX222" i="16"/>
  <c r="AH223" i="16"/>
  <c r="AP222" i="16"/>
  <c r="BC222" i="16"/>
  <c r="AU222" i="16"/>
  <c r="AM223" i="16"/>
  <c r="AJ224" i="16"/>
  <c r="AZ223" i="16"/>
  <c r="AR223" i="16"/>
  <c r="AR224" i="16" l="1"/>
  <c r="AZ224" i="16"/>
  <c r="AJ225" i="16"/>
  <c r="AU223" i="16"/>
  <c r="AM224" i="16"/>
  <c r="BC223" i="16"/>
  <c r="AY224" i="16"/>
  <c r="AQ224" i="16"/>
  <c r="AI225" i="16"/>
  <c r="AN223" i="16"/>
  <c r="AV223" i="16"/>
  <c r="AF224" i="16"/>
  <c r="BB223" i="16"/>
  <c r="AL224" i="16"/>
  <c r="AT223" i="16"/>
  <c r="BA223" i="16"/>
  <c r="AS223" i="16"/>
  <c r="AK224" i="16"/>
  <c r="AX223" i="16"/>
  <c r="AH224" i="16"/>
  <c r="AP223" i="16"/>
  <c r="AG224" i="16"/>
  <c r="AW223" i="16"/>
  <c r="AO223" i="16"/>
  <c r="AH225" i="16" l="1"/>
  <c r="AX224" i="16"/>
  <c r="AP224" i="16"/>
  <c r="AF225" i="16"/>
  <c r="AN224" i="16"/>
  <c r="AV224" i="16"/>
  <c r="AT224" i="16"/>
  <c r="BB224" i="16"/>
  <c r="AL225" i="16"/>
  <c r="AI226" i="16"/>
  <c r="AQ225" i="16"/>
  <c r="AY225" i="16"/>
  <c r="AS224" i="16"/>
  <c r="BA224" i="16"/>
  <c r="AK225" i="16"/>
  <c r="AO224" i="16"/>
  <c r="AW224" i="16"/>
  <c r="AG225" i="16"/>
  <c r="BC224" i="16"/>
  <c r="AU224" i="16"/>
  <c r="AM225" i="16"/>
  <c r="AR225" i="16"/>
  <c r="AZ225" i="16"/>
  <c r="AJ226" i="16"/>
  <c r="AN225" i="16" l="1"/>
  <c r="AF226" i="16"/>
  <c r="AV225" i="16"/>
  <c r="AQ226" i="16"/>
  <c r="AI227" i="16"/>
  <c r="AY226" i="16"/>
  <c r="AU225" i="16"/>
  <c r="BC225" i="16"/>
  <c r="AM226" i="16"/>
  <c r="BB225" i="16"/>
  <c r="AT225" i="16"/>
  <c r="AL226" i="16"/>
  <c r="AW225" i="16"/>
  <c r="AO225" i="16"/>
  <c r="AG226" i="16"/>
  <c r="AR226" i="16"/>
  <c r="AZ226" i="16"/>
  <c r="AJ227" i="16"/>
  <c r="AS225" i="16"/>
  <c r="BA225" i="16"/>
  <c r="AK226" i="16"/>
  <c r="AH226" i="16"/>
  <c r="AP225" i="16"/>
  <c r="AX225" i="16"/>
  <c r="AG227" i="16" l="1"/>
  <c r="AO226" i="16"/>
  <c r="AW226" i="16"/>
  <c r="BA226" i="16"/>
  <c r="AS226" i="16"/>
  <c r="AK227" i="16"/>
  <c r="AH227" i="16"/>
  <c r="AP226" i="16"/>
  <c r="AX226" i="16"/>
  <c r="AQ227" i="16"/>
  <c r="AY227" i="16"/>
  <c r="AI228" i="16"/>
  <c r="AN226" i="16"/>
  <c r="AV226" i="16"/>
  <c r="AF227" i="16"/>
  <c r="AT226" i="16"/>
  <c r="BB226" i="16"/>
  <c r="AL227" i="16"/>
  <c r="AJ228" i="16"/>
  <c r="AZ227" i="16"/>
  <c r="AR227" i="16"/>
  <c r="AU226" i="16"/>
  <c r="BC226" i="16"/>
  <c r="AM227" i="16"/>
  <c r="AQ228" i="16" l="1"/>
  <c r="AY228" i="16"/>
  <c r="AI229" i="16"/>
  <c r="AM228" i="16"/>
  <c r="AU227" i="16"/>
  <c r="BC227" i="16"/>
  <c r="BA227" i="16"/>
  <c r="AK228" i="16"/>
  <c r="AS227" i="16"/>
  <c r="AZ228" i="16"/>
  <c r="AR228" i="16"/>
  <c r="AJ229" i="16"/>
  <c r="AL228" i="16"/>
  <c r="AT227" i="16"/>
  <c r="BB227" i="16"/>
  <c r="AF228" i="16"/>
  <c r="AV227" i="16"/>
  <c r="AN227" i="16"/>
  <c r="AP227" i="16"/>
  <c r="AX227" i="16"/>
  <c r="AH228" i="16"/>
  <c r="AO227" i="16"/>
  <c r="AG228" i="16"/>
  <c r="AW227" i="16"/>
  <c r="AN228" i="16" l="1"/>
  <c r="AV228" i="16"/>
  <c r="AF229" i="16"/>
  <c r="BA228" i="16"/>
  <c r="AK229" i="16"/>
  <c r="AS228" i="16"/>
  <c r="AX228" i="16"/>
  <c r="AP228" i="16"/>
  <c r="AH229" i="16"/>
  <c r="AW228" i="16"/>
  <c r="AG229" i="16"/>
  <c r="AO228" i="16"/>
  <c r="AL229" i="16"/>
  <c r="BB228" i="16"/>
  <c r="AT228" i="16"/>
  <c r="AZ229" i="16"/>
  <c r="AR229" i="16"/>
  <c r="AJ230" i="16"/>
  <c r="AU228" i="16"/>
  <c r="BC228" i="16"/>
  <c r="AM229" i="16"/>
  <c r="AQ229" i="16"/>
  <c r="AY229" i="16"/>
  <c r="AI230" i="16"/>
  <c r="AO229" i="16" l="1"/>
  <c r="AG230" i="16"/>
  <c r="AW229" i="16"/>
  <c r="AV229" i="16"/>
  <c r="AF230" i="16"/>
  <c r="AN229" i="16"/>
  <c r="AS229" i="16"/>
  <c r="BA229" i="16"/>
  <c r="AK230" i="16"/>
  <c r="AY230" i="16"/>
  <c r="AI231" i="16"/>
  <c r="AQ230" i="16"/>
  <c r="AR230" i="16"/>
  <c r="AJ231" i="16"/>
  <c r="AZ230" i="16"/>
  <c r="AL230" i="16"/>
  <c r="AT229" i="16"/>
  <c r="BB229" i="16"/>
  <c r="AU229" i="16"/>
  <c r="AM230" i="16"/>
  <c r="BC229" i="16"/>
  <c r="AP229" i="16"/>
  <c r="AX229" i="16"/>
  <c r="AH230" i="16"/>
  <c r="BA230" i="16" l="1"/>
  <c r="AK231" i="16"/>
  <c r="AS230" i="16"/>
  <c r="AV230" i="16"/>
  <c r="AN230" i="16"/>
  <c r="AF231" i="16"/>
  <c r="AP230" i="16"/>
  <c r="AX230" i="16"/>
  <c r="AH231" i="16"/>
  <c r="AZ231" i="16"/>
  <c r="AR231" i="16"/>
  <c r="AJ232" i="16"/>
  <c r="AG231" i="16"/>
  <c r="AO230" i="16"/>
  <c r="AW230" i="16"/>
  <c r="AY231" i="16"/>
  <c r="AQ231" i="16"/>
  <c r="AI232" i="16"/>
  <c r="AU230" i="16"/>
  <c r="BC230" i="16"/>
  <c r="AM231" i="16"/>
  <c r="BB230" i="16"/>
  <c r="AT230" i="16"/>
  <c r="AL231" i="16"/>
  <c r="AO231" i="16" l="1"/>
  <c r="AG232" i="16"/>
  <c r="AW231" i="16"/>
  <c r="AI233" i="16"/>
  <c r="AQ232" i="16"/>
  <c r="AY232" i="16"/>
  <c r="AT231" i="16"/>
  <c r="BB231" i="16"/>
  <c r="AL232" i="16"/>
  <c r="AZ232" i="16"/>
  <c r="AJ233" i="16"/>
  <c r="AR232" i="16"/>
  <c r="AP231" i="16"/>
  <c r="AX231" i="16"/>
  <c r="AH232" i="16"/>
  <c r="AV231" i="16"/>
  <c r="AN231" i="16"/>
  <c r="AF232" i="16"/>
  <c r="BC231" i="16"/>
  <c r="AU231" i="16"/>
  <c r="AM232" i="16"/>
  <c r="AS231" i="16"/>
  <c r="BA231" i="16"/>
  <c r="AK232" i="16"/>
  <c r="BC232" i="16" l="1"/>
  <c r="AM233" i="16"/>
  <c r="AU232" i="16"/>
  <c r="BB232" i="16"/>
  <c r="AT232" i="16"/>
  <c r="AL233" i="16"/>
  <c r="AF233" i="16"/>
  <c r="AN232" i="16"/>
  <c r="AV232" i="16"/>
  <c r="AS232" i="16"/>
  <c r="BA232" i="16"/>
  <c r="AK233" i="16"/>
  <c r="AY233" i="16"/>
  <c r="AI234" i="16"/>
  <c r="AQ233" i="16"/>
  <c r="AX232" i="16"/>
  <c r="AH233" i="16"/>
  <c r="AP232" i="16"/>
  <c r="AZ233" i="16"/>
  <c r="AJ234" i="16"/>
  <c r="AR233" i="16"/>
  <c r="AO232" i="16"/>
  <c r="AW232" i="16"/>
  <c r="AG233" i="16"/>
  <c r="AR234" i="16" l="1"/>
  <c r="AZ234" i="16"/>
  <c r="AJ235" i="16"/>
  <c r="AV233" i="16"/>
  <c r="AN233" i="16"/>
  <c r="AF234" i="16"/>
  <c r="BB233" i="16"/>
  <c r="AL234" i="16"/>
  <c r="AT233" i="16"/>
  <c r="AI235" i="16"/>
  <c r="AQ234" i="16"/>
  <c r="AY234" i="16"/>
  <c r="BC233" i="16"/>
  <c r="AM234" i="16"/>
  <c r="AU233" i="16"/>
  <c r="AO233" i="16"/>
  <c r="AG234" i="16"/>
  <c r="AW233" i="16"/>
  <c r="AK234" i="16"/>
  <c r="AS233" i="16"/>
  <c r="BA233" i="16"/>
  <c r="AH234" i="16"/>
  <c r="AP233" i="16"/>
  <c r="AX233" i="16"/>
  <c r="AY235" i="16" l="1"/>
  <c r="AQ235" i="16"/>
  <c r="AI236" i="16"/>
  <c r="AL235" i="16"/>
  <c r="AT234" i="16"/>
  <c r="BB234" i="16"/>
  <c r="AX234" i="16"/>
  <c r="AP234" i="16"/>
  <c r="AH235" i="16"/>
  <c r="BA234" i="16"/>
  <c r="AK235" i="16"/>
  <c r="AS234" i="16"/>
  <c r="AN234" i="16"/>
  <c r="AF235" i="16"/>
  <c r="AV234" i="16"/>
  <c r="AG235" i="16"/>
  <c r="AW234" i="16"/>
  <c r="AO234" i="16"/>
  <c r="AR235" i="16"/>
  <c r="AZ235" i="16"/>
  <c r="AJ236" i="16"/>
  <c r="BC234" i="16"/>
  <c r="AM235" i="16"/>
  <c r="AU234" i="16"/>
  <c r="AF236" i="16" l="1"/>
  <c r="AN235" i="16"/>
  <c r="AV235" i="16"/>
  <c r="AT235" i="16"/>
  <c r="AL236" i="16"/>
  <c r="BB235" i="16"/>
  <c r="AI237" i="16"/>
  <c r="AQ236" i="16"/>
  <c r="AY236" i="16"/>
  <c r="BC235" i="16"/>
  <c r="AU235" i="16"/>
  <c r="AM236" i="16"/>
  <c r="AW235" i="16"/>
  <c r="AO235" i="16"/>
  <c r="AG236" i="16"/>
  <c r="BA235" i="16"/>
  <c r="AS235" i="16"/>
  <c r="AK236" i="16"/>
  <c r="AJ237" i="16"/>
  <c r="AR236" i="16"/>
  <c r="AZ236" i="16"/>
  <c r="AP235" i="16"/>
  <c r="AX235" i="16"/>
  <c r="AH236" i="16"/>
  <c r="AQ237" i="16" l="1"/>
  <c r="AY237" i="16"/>
  <c r="AI238" i="16"/>
  <c r="AP236" i="16"/>
  <c r="AX236" i="16"/>
  <c r="AH237" i="16"/>
  <c r="AL237" i="16"/>
  <c r="AT236" i="16"/>
  <c r="BB236" i="16"/>
  <c r="BC236" i="16"/>
  <c r="AU236" i="16"/>
  <c r="AM237" i="16"/>
  <c r="AZ237" i="16"/>
  <c r="AJ238" i="16"/>
  <c r="AR237" i="16"/>
  <c r="AS236" i="16"/>
  <c r="BA236" i="16"/>
  <c r="AK237" i="16"/>
  <c r="AG237" i="16"/>
  <c r="AW236" i="16"/>
  <c r="AO236" i="16"/>
  <c r="AV236" i="16"/>
  <c r="AF237" i="16"/>
  <c r="AN236" i="16"/>
  <c r="AS237" i="16" l="1"/>
  <c r="BA237" i="16"/>
  <c r="AK238" i="16"/>
  <c r="AU237" i="16"/>
  <c r="BC237" i="16"/>
  <c r="AM238" i="16"/>
  <c r="BB237" i="16"/>
  <c r="AT237" i="16"/>
  <c r="AL238" i="16"/>
  <c r="AI239" i="16"/>
  <c r="AQ238" i="16"/>
  <c r="AY238" i="16"/>
  <c r="AO237" i="16"/>
  <c r="AW237" i="16"/>
  <c r="AG238" i="16"/>
  <c r="AP237" i="16"/>
  <c r="AH238" i="16"/>
  <c r="AX237" i="16"/>
  <c r="AR238" i="16"/>
  <c r="AJ239" i="16"/>
  <c r="AZ238" i="16"/>
  <c r="AF238" i="16"/>
  <c r="AV237" i="16"/>
  <c r="AN237" i="16"/>
  <c r="AR239" i="16" l="1"/>
  <c r="AJ240" i="16"/>
  <c r="AZ239" i="16"/>
  <c r="AH239" i="16"/>
  <c r="AP238" i="16"/>
  <c r="AX238" i="16"/>
  <c r="AO238" i="16"/>
  <c r="AG239" i="16"/>
  <c r="AW238" i="16"/>
  <c r="AU238" i="16"/>
  <c r="BC238" i="16"/>
  <c r="AM239" i="16"/>
  <c r="AT238" i="16"/>
  <c r="AL239" i="16"/>
  <c r="BB238" i="16"/>
  <c r="AN238" i="16"/>
  <c r="AF239" i="16"/>
  <c r="AV238" i="16"/>
  <c r="AY239" i="16"/>
  <c r="AI240" i="16"/>
  <c r="AQ239" i="16"/>
  <c r="BA238" i="16"/>
  <c r="AS238" i="16"/>
  <c r="AK239" i="16"/>
  <c r="AV239" i="16" l="1"/>
  <c r="AN239" i="16"/>
  <c r="AF240" i="16"/>
  <c r="AX239" i="16"/>
  <c r="AP239" i="16"/>
  <c r="AH240" i="16"/>
  <c r="BA239" i="16"/>
  <c r="AS239" i="16"/>
  <c r="AK240" i="16"/>
  <c r="AJ241" i="16"/>
  <c r="AR240" i="16"/>
  <c r="AZ240" i="16"/>
  <c r="AL240" i="16"/>
  <c r="AT239" i="16"/>
  <c r="BB239" i="16"/>
  <c r="AU239" i="16"/>
  <c r="BC239" i="16"/>
  <c r="AM240" i="16"/>
  <c r="AY240" i="16"/>
  <c r="AI241" i="16"/>
  <c r="AQ240" i="16"/>
  <c r="AO239" i="16"/>
  <c r="AG240" i="16"/>
  <c r="AW239" i="16"/>
  <c r="AU240" i="16" l="1"/>
  <c r="BC240" i="16"/>
  <c r="AM241" i="16"/>
  <c r="AJ242" i="16"/>
  <c r="AZ241" i="16"/>
  <c r="AR241" i="16"/>
  <c r="AS240" i="16"/>
  <c r="BA240" i="16"/>
  <c r="AK241" i="16"/>
  <c r="AP240" i="16"/>
  <c r="AH241" i="16"/>
  <c r="AX240" i="16"/>
  <c r="AF241" i="16"/>
  <c r="AN240" i="16"/>
  <c r="AV240" i="16"/>
  <c r="AG241" i="16"/>
  <c r="AW240" i="16"/>
  <c r="AO240" i="16"/>
  <c r="AQ241" i="16"/>
  <c r="AY241" i="16"/>
  <c r="AI242" i="16"/>
  <c r="AT240" i="16"/>
  <c r="AL241" i="16"/>
  <c r="BB240" i="16"/>
  <c r="AS241" i="16" l="1"/>
  <c r="BA241" i="16"/>
  <c r="AK242" i="16"/>
  <c r="AX241" i="16"/>
  <c r="AH242" i="16"/>
  <c r="AP241" i="16"/>
  <c r="AW241" i="16"/>
  <c r="AG242" i="16"/>
  <c r="AO241" i="16"/>
  <c r="AU241" i="16"/>
  <c r="BC241" i="16"/>
  <c r="AM242" i="16"/>
  <c r="AL242" i="16"/>
  <c r="AT241" i="16"/>
  <c r="BB241" i="16"/>
  <c r="AR242" i="16"/>
  <c r="AZ242" i="16"/>
  <c r="AJ243" i="16"/>
  <c r="AY242" i="16"/>
  <c r="AI243" i="16"/>
  <c r="AQ242" i="16"/>
  <c r="AF242" i="16"/>
  <c r="AV241" i="16"/>
  <c r="AN241" i="16"/>
  <c r="AX242" i="16" l="1"/>
  <c r="AH243" i="16"/>
  <c r="AP242" i="16"/>
  <c r="AU242" i="16"/>
  <c r="BC242" i="16"/>
  <c r="AM243" i="16"/>
  <c r="AV242" i="16"/>
  <c r="AF243" i="16"/>
  <c r="AN242" i="16"/>
  <c r="AS242" i="16"/>
  <c r="BA242" i="16"/>
  <c r="AK243" i="16"/>
  <c r="AW242" i="16"/>
  <c r="AG243" i="16"/>
  <c r="AO242" i="16"/>
  <c r="AQ243" i="16"/>
  <c r="AY243" i="16"/>
  <c r="AI244" i="16"/>
  <c r="AR243" i="16"/>
  <c r="AZ243" i="16"/>
  <c r="AJ244" i="16"/>
  <c r="AT242" i="16"/>
  <c r="BB242" i="16"/>
  <c r="AL243" i="16"/>
  <c r="AT243" i="16" l="1"/>
  <c r="AL244" i="16"/>
  <c r="BB243" i="16"/>
  <c r="AJ245" i="16"/>
  <c r="AZ244" i="16"/>
  <c r="AR244" i="16"/>
  <c r="AV243" i="16"/>
  <c r="AF244" i="16"/>
  <c r="AN243" i="16"/>
  <c r="AM244" i="16"/>
  <c r="AU243" i="16"/>
  <c r="BC243" i="16"/>
  <c r="AO243" i="16"/>
  <c r="AW243" i="16"/>
  <c r="AG244" i="16"/>
  <c r="AH244" i="16"/>
  <c r="AX243" i="16"/>
  <c r="AP243" i="16"/>
  <c r="AS243" i="16"/>
  <c r="BA243" i="16"/>
  <c r="AK244" i="16"/>
  <c r="AY244" i="16"/>
  <c r="AI245" i="16"/>
  <c r="AQ244" i="16"/>
  <c r="AY245" i="16" l="1"/>
  <c r="AI246" i="16"/>
  <c r="AQ245" i="16"/>
  <c r="AM245" i="16"/>
  <c r="BC244" i="16"/>
  <c r="AU244" i="16"/>
  <c r="BA244" i="16"/>
  <c r="AS244" i="16"/>
  <c r="AK245" i="16"/>
  <c r="AH245" i="16"/>
  <c r="AP244" i="16"/>
  <c r="AX244" i="16"/>
  <c r="BB244" i="16"/>
  <c r="AT244" i="16"/>
  <c r="AL245" i="16"/>
  <c r="AN244" i="16"/>
  <c r="AV244" i="16"/>
  <c r="AF245" i="16"/>
  <c r="AJ246" i="16"/>
  <c r="AR245" i="16"/>
  <c r="AZ245" i="16"/>
  <c r="AW244" i="16"/>
  <c r="AG245" i="16"/>
  <c r="AO244" i="16"/>
  <c r="AO245" i="16" l="1"/>
  <c r="AG246" i="16"/>
  <c r="AW245" i="16"/>
  <c r="AJ247" i="16"/>
  <c r="AR246" i="16"/>
  <c r="AZ246" i="16"/>
  <c r="AX245" i="16"/>
  <c r="AP245" i="16"/>
  <c r="AH246" i="16"/>
  <c r="AS245" i="16"/>
  <c r="BA245" i="16"/>
  <c r="AK246" i="16"/>
  <c r="AV245" i="16"/>
  <c r="AF246" i="16"/>
  <c r="AN245" i="16"/>
  <c r="AQ246" i="16"/>
  <c r="AY246" i="16"/>
  <c r="AI247" i="16"/>
  <c r="AU245" i="16"/>
  <c r="BC245" i="16"/>
  <c r="AM246" i="16"/>
  <c r="AT245" i="16"/>
  <c r="BB245" i="16"/>
  <c r="AL246" i="16"/>
  <c r="AS246" i="16" l="1"/>
  <c r="BA246" i="16"/>
  <c r="AK247" i="16"/>
  <c r="AU246" i="16"/>
  <c r="BC246" i="16"/>
  <c r="AM247" i="16"/>
  <c r="AL247" i="16"/>
  <c r="BB246" i="16"/>
  <c r="AT246" i="16"/>
  <c r="AQ247" i="16"/>
  <c r="AI248" i="16"/>
  <c r="AY247" i="16"/>
  <c r="AH247" i="16"/>
  <c r="AX246" i="16"/>
  <c r="AP246" i="16"/>
  <c r="AJ248" i="16"/>
  <c r="AR247" i="16"/>
  <c r="AZ247" i="16"/>
  <c r="AV246" i="16"/>
  <c r="AN246" i="16"/>
  <c r="AF247" i="16"/>
  <c r="AW246" i="16"/>
  <c r="AG247" i="16"/>
  <c r="AO246" i="16"/>
  <c r="BC247" i="16" l="1"/>
  <c r="AU247" i="16"/>
  <c r="AM248" i="16"/>
  <c r="AV247" i="16"/>
  <c r="AF248" i="16"/>
  <c r="AN247" i="16"/>
  <c r="BA247" i="16"/>
  <c r="AS247" i="16"/>
  <c r="AK248" i="16"/>
  <c r="AY248" i="16"/>
  <c r="AQ248" i="16"/>
  <c r="AI249" i="16"/>
  <c r="AR248" i="16"/>
  <c r="AJ249" i="16"/>
  <c r="AZ248" i="16"/>
  <c r="AO247" i="16"/>
  <c r="AW247" i="16"/>
  <c r="AG248" i="16"/>
  <c r="BB247" i="16"/>
  <c r="AT247" i="16"/>
  <c r="AL248" i="16"/>
  <c r="AX247" i="16"/>
  <c r="AP247" i="16"/>
  <c r="AH248" i="16"/>
  <c r="AH249" i="16" l="1"/>
  <c r="AX248" i="16"/>
  <c r="AP248" i="16"/>
  <c r="AQ249" i="16"/>
  <c r="AI250" i="16"/>
  <c r="AY249" i="16"/>
  <c r="AT248" i="16"/>
  <c r="BB248" i="16"/>
  <c r="AL249" i="16"/>
  <c r="AF249" i="16"/>
  <c r="AN248" i="16"/>
  <c r="AV248" i="16"/>
  <c r="AU248" i="16"/>
  <c r="BC248" i="16"/>
  <c r="AM249" i="16"/>
  <c r="AK249" i="16"/>
  <c r="AS248" i="16"/>
  <c r="BA248" i="16"/>
  <c r="AO248" i="16"/>
  <c r="AW248" i="16"/>
  <c r="AG249" i="16"/>
  <c r="AZ249" i="16"/>
  <c r="AJ250" i="16"/>
  <c r="AR249" i="16"/>
  <c r="AT249" i="16" l="1"/>
  <c r="AL250" i="16"/>
  <c r="BB249" i="16"/>
  <c r="AJ251" i="16"/>
  <c r="AR250" i="16"/>
  <c r="AZ250" i="16"/>
  <c r="AN249" i="16"/>
  <c r="AV249" i="16"/>
  <c r="AF250" i="16"/>
  <c r="AW249" i="16"/>
  <c r="AG250" i="16"/>
  <c r="AO249" i="16"/>
  <c r="AQ250" i="16"/>
  <c r="AY250" i="16"/>
  <c r="AI251" i="16"/>
  <c r="AS249" i="16"/>
  <c r="BA249" i="16"/>
  <c r="AK250" i="16"/>
  <c r="AM250" i="16"/>
  <c r="BC249" i="16"/>
  <c r="AU249" i="16"/>
  <c r="AP249" i="16"/>
  <c r="AX249" i="16"/>
  <c r="AH250" i="16"/>
  <c r="AF251" i="16" l="1"/>
  <c r="AV250" i="16"/>
  <c r="AN250" i="16"/>
  <c r="AO250" i="16"/>
  <c r="AW250" i="16"/>
  <c r="AG251" i="16"/>
  <c r="AU250" i="16"/>
  <c r="BC250" i="16"/>
  <c r="AM251" i="16"/>
  <c r="BA250" i="16"/>
  <c r="AS250" i="16"/>
  <c r="AK251" i="16"/>
  <c r="AL251" i="16"/>
  <c r="AT250" i="16"/>
  <c r="BB250" i="16"/>
  <c r="AH251" i="16"/>
  <c r="AP250" i="16"/>
  <c r="AX250" i="16"/>
  <c r="AR251" i="16"/>
  <c r="AZ251" i="16"/>
  <c r="AJ252" i="16"/>
  <c r="AI252" i="16"/>
  <c r="AY251" i="16"/>
  <c r="AQ251" i="16"/>
  <c r="AQ252" i="16" l="1"/>
  <c r="AI253" i="16"/>
  <c r="AY252" i="16"/>
  <c r="AJ253" i="16"/>
  <c r="AR252" i="16"/>
  <c r="AZ252" i="16"/>
  <c r="AH252" i="16"/>
  <c r="AX251" i="16"/>
  <c r="AP251" i="16"/>
  <c r="AK252" i="16"/>
  <c r="AS251" i="16"/>
  <c r="BA251" i="16"/>
  <c r="BC251" i="16"/>
  <c r="AU251" i="16"/>
  <c r="AM252" i="16"/>
  <c r="AO251" i="16"/>
  <c r="AW251" i="16"/>
  <c r="AG252" i="16"/>
  <c r="BB251" i="16"/>
  <c r="AT251" i="16"/>
  <c r="AL252" i="16"/>
  <c r="AN251" i="16"/>
  <c r="AF252" i="16"/>
  <c r="AV251" i="16"/>
  <c r="AV252" i="16" l="1"/>
  <c r="AN252" i="16"/>
  <c r="AF253" i="16"/>
  <c r="BB252" i="16"/>
  <c r="AT252" i="16"/>
  <c r="AL253" i="16"/>
  <c r="AW252" i="16"/>
  <c r="AO252" i="16"/>
  <c r="AG253" i="16"/>
  <c r="AQ253" i="16"/>
  <c r="AI254" i="16"/>
  <c r="AY253" i="16"/>
  <c r="AS252" i="16"/>
  <c r="BA252" i="16"/>
  <c r="AK253" i="16"/>
  <c r="AP252" i="16"/>
  <c r="AX252" i="16"/>
  <c r="AH253" i="16"/>
  <c r="AZ253" i="16"/>
  <c r="AJ254" i="16"/>
  <c r="AR253" i="16"/>
  <c r="AM253" i="16"/>
  <c r="AU252" i="16"/>
  <c r="BC252" i="16"/>
  <c r="AQ254" i="16" l="1"/>
  <c r="AI255" i="16"/>
  <c r="AY254" i="16"/>
  <c r="AO253" i="16"/>
  <c r="AG254" i="16"/>
  <c r="AW253" i="16"/>
  <c r="AF254" i="16"/>
  <c r="AN253" i="16"/>
  <c r="AV253" i="16"/>
  <c r="AM254" i="16"/>
  <c r="BC253" i="16"/>
  <c r="AU253" i="16"/>
  <c r="AR254" i="16"/>
  <c r="AZ254" i="16"/>
  <c r="AJ255" i="16"/>
  <c r="AX253" i="16"/>
  <c r="AP253" i="16"/>
  <c r="AH254" i="16"/>
  <c r="BB253" i="16"/>
  <c r="AT253" i="16"/>
  <c r="AL254" i="16"/>
  <c r="AK254" i="16"/>
  <c r="AS253" i="16"/>
  <c r="BA253" i="16"/>
  <c r="AS254" i="16" l="1"/>
  <c r="AK255" i="16"/>
  <c r="BA254" i="16"/>
  <c r="AU254" i="16"/>
  <c r="BC254" i="16"/>
  <c r="AM255" i="16"/>
  <c r="AL255" i="16"/>
  <c r="BB254" i="16"/>
  <c r="AT254" i="16"/>
  <c r="AF255" i="16"/>
  <c r="AN254" i="16"/>
  <c r="AV254" i="16"/>
  <c r="AX254" i="16"/>
  <c r="AH255" i="16"/>
  <c r="AP254" i="16"/>
  <c r="AO254" i="16"/>
  <c r="AW254" i="16"/>
  <c r="AG255" i="16"/>
  <c r="AJ256" i="16"/>
  <c r="AR255" i="16"/>
  <c r="AZ255" i="16"/>
  <c r="AY255" i="16"/>
  <c r="AI256" i="16"/>
  <c r="AQ255" i="16"/>
  <c r="AY256" i="16" l="1"/>
  <c r="AI257" i="16"/>
  <c r="AQ256" i="16"/>
  <c r="AV255" i="16"/>
  <c r="AF256" i="16"/>
  <c r="AN255" i="16"/>
  <c r="AZ256" i="16"/>
  <c r="AJ257" i="16"/>
  <c r="AR256" i="16"/>
  <c r="AL256" i="16"/>
  <c r="BB255" i="16"/>
  <c r="AT255" i="16"/>
  <c r="AG256" i="16"/>
  <c r="AW255" i="16"/>
  <c r="AO255" i="16"/>
  <c r="BC255" i="16"/>
  <c r="AM256" i="16"/>
  <c r="AU255" i="16"/>
  <c r="AP255" i="16"/>
  <c r="AX255" i="16"/>
  <c r="AH256" i="16"/>
  <c r="AS255" i="16"/>
  <c r="BA255" i="16"/>
  <c r="AK256" i="16"/>
  <c r="BC256" i="16" l="1"/>
  <c r="AU256" i="16"/>
  <c r="AM257" i="16"/>
  <c r="AQ257" i="16"/>
  <c r="AY257" i="16"/>
  <c r="AI258" i="16"/>
  <c r="AO256" i="16"/>
  <c r="AG257" i="16"/>
  <c r="AW256" i="16"/>
  <c r="BA256" i="16"/>
  <c r="AS256" i="16"/>
  <c r="AK257" i="16"/>
  <c r="BB256" i="16"/>
  <c r="AT256" i="16"/>
  <c r="AL257" i="16"/>
  <c r="AP256" i="16"/>
  <c r="AX256" i="16"/>
  <c r="AH257" i="16"/>
  <c r="AZ257" i="16"/>
  <c r="AJ258" i="16"/>
  <c r="AR257" i="16"/>
  <c r="AV256" i="16"/>
  <c r="AN256" i="16"/>
  <c r="AF257" i="16"/>
  <c r="AS257" i="16" l="1"/>
  <c r="BA257" i="16"/>
  <c r="AK258" i="16"/>
  <c r="AR258" i="16"/>
  <c r="AZ258" i="16"/>
  <c r="AJ259" i="16"/>
  <c r="AO257" i="16"/>
  <c r="AW257" i="16"/>
  <c r="AG258" i="16"/>
  <c r="AX257" i="16"/>
  <c r="AP257" i="16"/>
  <c r="AH258" i="16"/>
  <c r="AI259" i="16"/>
  <c r="AY258" i="16"/>
  <c r="AQ258" i="16"/>
  <c r="BB257" i="16"/>
  <c r="AL258" i="16"/>
  <c r="AT257" i="16"/>
  <c r="BC257" i="16"/>
  <c r="AU257" i="16"/>
  <c r="AM258" i="16"/>
  <c r="AF258" i="16"/>
  <c r="AV257" i="16"/>
  <c r="AN257" i="16"/>
  <c r="AR259" i="16" l="1"/>
  <c r="AZ259" i="16"/>
  <c r="AJ260" i="16"/>
  <c r="AT258" i="16"/>
  <c r="AL259" i="16"/>
  <c r="BB258" i="16"/>
  <c r="AV258" i="16"/>
  <c r="AN258" i="16"/>
  <c r="AF259" i="16"/>
  <c r="AK259" i="16"/>
  <c r="BA258" i="16"/>
  <c r="AS258" i="16"/>
  <c r="AQ259" i="16"/>
  <c r="AY259" i="16"/>
  <c r="AI260" i="16"/>
  <c r="AX258" i="16"/>
  <c r="AH259" i="16"/>
  <c r="AP258" i="16"/>
  <c r="AU258" i="16"/>
  <c r="BC258" i="16"/>
  <c r="AM259" i="16"/>
  <c r="AG259" i="16"/>
  <c r="AW258" i="16"/>
  <c r="AO258" i="16"/>
  <c r="AP259" i="16" l="1"/>
  <c r="AX259" i="16"/>
  <c r="AH260" i="16"/>
  <c r="AL260" i="16"/>
  <c r="AT259" i="16"/>
  <c r="BB259" i="16"/>
  <c r="AQ260" i="16"/>
  <c r="AY260" i="16"/>
  <c r="AI261" i="16"/>
  <c r="AZ260" i="16"/>
  <c r="AR260" i="16"/>
  <c r="AJ261" i="16"/>
  <c r="AO259" i="16"/>
  <c r="AW259" i="16"/>
  <c r="AG260" i="16"/>
  <c r="BA259" i="16"/>
  <c r="AK260" i="16"/>
  <c r="AS259" i="16"/>
  <c r="AU259" i="16"/>
  <c r="AM260" i="16"/>
  <c r="BC259" i="16"/>
  <c r="AF260" i="16"/>
  <c r="AV259" i="16"/>
  <c r="AN259" i="16"/>
  <c r="AJ262" i="16" l="1"/>
  <c r="AR261" i="16"/>
  <c r="AZ261" i="16"/>
  <c r="AN260" i="16"/>
  <c r="AV260" i="16"/>
  <c r="AF261" i="16"/>
  <c r="AL261" i="16"/>
  <c r="BB260" i="16"/>
  <c r="AT260" i="16"/>
  <c r="AK261" i="16"/>
  <c r="BA260" i="16"/>
  <c r="AS260" i="16"/>
  <c r="AX260" i="16"/>
  <c r="AP260" i="16"/>
  <c r="AH261" i="16"/>
  <c r="AO260" i="16"/>
  <c r="AW260" i="16"/>
  <c r="AG261" i="16"/>
  <c r="AY261" i="16"/>
  <c r="AI262" i="16"/>
  <c r="AQ261" i="16"/>
  <c r="AU260" i="16"/>
  <c r="BC260" i="16"/>
  <c r="AM261" i="16"/>
  <c r="AQ262" i="16" l="1"/>
  <c r="AI263" i="16"/>
  <c r="AY262" i="16"/>
  <c r="BA261" i="16"/>
  <c r="AS261" i="16"/>
  <c r="AK262" i="16"/>
  <c r="AT261" i="16"/>
  <c r="BB261" i="16"/>
  <c r="AL262" i="16"/>
  <c r="AW261" i="16"/>
  <c r="AG262" i="16"/>
  <c r="AO261" i="16"/>
  <c r="AF262" i="16"/>
  <c r="AN261" i="16"/>
  <c r="AV261" i="16"/>
  <c r="AU261" i="16"/>
  <c r="BC261" i="16"/>
  <c r="AM262" i="16"/>
  <c r="AP261" i="16"/>
  <c r="AX261" i="16"/>
  <c r="AH262" i="16"/>
  <c r="AJ263" i="16"/>
  <c r="AR262" i="16"/>
  <c r="AZ262" i="16"/>
  <c r="AN262" i="16" l="1"/>
  <c r="AF263" i="16"/>
  <c r="AV262" i="16"/>
  <c r="AP262" i="16"/>
  <c r="AX262" i="16"/>
  <c r="AH263" i="16"/>
  <c r="AS262" i="16"/>
  <c r="BA262" i="16"/>
  <c r="AK263" i="16"/>
  <c r="AM263" i="16"/>
  <c r="AU262" i="16"/>
  <c r="BC262" i="16"/>
  <c r="AT262" i="16"/>
  <c r="BB262" i="16"/>
  <c r="AL263" i="16"/>
  <c r="AQ263" i="16"/>
  <c r="AY263" i="16"/>
  <c r="AI264" i="16"/>
  <c r="AW262" i="16"/>
  <c r="AG263" i="16"/>
  <c r="AO262" i="16"/>
  <c r="AR263" i="16"/>
  <c r="AJ264" i="16"/>
  <c r="AZ263" i="16"/>
  <c r="AJ265" i="16" l="1"/>
  <c r="AR264" i="16"/>
  <c r="AZ264" i="16"/>
  <c r="AO263" i="16"/>
  <c r="AG264" i="16"/>
  <c r="AW263" i="16"/>
  <c r="AU263" i="16"/>
  <c r="BC263" i="16"/>
  <c r="AM264" i="16"/>
  <c r="AQ264" i="16"/>
  <c r="AY264" i="16"/>
  <c r="AI265" i="16"/>
  <c r="BA263" i="16"/>
  <c r="AS263" i="16"/>
  <c r="AK264" i="16"/>
  <c r="AL264" i="16"/>
  <c r="BB263" i="16"/>
  <c r="AT263" i="16"/>
  <c r="AH264" i="16"/>
  <c r="AP263" i="16"/>
  <c r="AX263" i="16"/>
  <c r="AF264" i="16"/>
  <c r="AN263" i="16"/>
  <c r="AV263" i="16"/>
  <c r="AX264" i="16" l="1"/>
  <c r="AP264" i="16"/>
  <c r="AH265" i="16"/>
  <c r="AK265" i="16"/>
  <c r="AS264" i="16"/>
  <c r="BA264" i="16"/>
  <c r="AW264" i="16"/>
  <c r="AO264" i="16"/>
  <c r="AG265" i="16"/>
  <c r="AY265" i="16"/>
  <c r="AI266" i="16"/>
  <c r="AQ265" i="16"/>
  <c r="BB264" i="16"/>
  <c r="AL265" i="16"/>
  <c r="AT264" i="16"/>
  <c r="AU264" i="16"/>
  <c r="AM265" i="16"/>
  <c r="BC264" i="16"/>
  <c r="AV264" i="16"/>
  <c r="AF265" i="16"/>
  <c r="AN264" i="16"/>
  <c r="AJ266" i="16"/>
  <c r="AZ265" i="16"/>
  <c r="AR265" i="16"/>
  <c r="AV265" i="16" l="1"/>
  <c r="AF266" i="16"/>
  <c r="AN265" i="16"/>
  <c r="AQ266" i="16"/>
  <c r="AY266" i="16"/>
  <c r="AI267" i="16"/>
  <c r="AG266" i="16"/>
  <c r="AW265" i="16"/>
  <c r="AO265" i="16"/>
  <c r="AX265" i="16"/>
  <c r="AH266" i="16"/>
  <c r="AP265" i="16"/>
  <c r="AR266" i="16"/>
  <c r="AJ267" i="16"/>
  <c r="AZ266" i="16"/>
  <c r="AU265" i="16"/>
  <c r="BC265" i="16"/>
  <c r="AM266" i="16"/>
  <c r="AS265" i="16"/>
  <c r="BA265" i="16"/>
  <c r="AK266" i="16"/>
  <c r="BB265" i="16"/>
  <c r="AL266" i="16"/>
  <c r="AT265" i="16"/>
  <c r="AP266" i="16" l="1"/>
  <c r="AX266" i="16"/>
  <c r="AH267" i="16"/>
  <c r="AS266" i="16"/>
  <c r="AK267" i="16"/>
  <c r="BA266" i="16"/>
  <c r="AU266" i="16"/>
  <c r="AM267" i="16"/>
  <c r="BC266" i="16"/>
  <c r="AL267" i="16"/>
  <c r="AT266" i="16"/>
  <c r="BB266" i="16"/>
  <c r="AR267" i="16"/>
  <c r="AJ268" i="16"/>
  <c r="AZ267" i="16"/>
  <c r="AV266" i="16"/>
  <c r="AF267" i="16"/>
  <c r="AN266" i="16"/>
  <c r="AW266" i="16"/>
  <c r="AO266" i="16"/>
  <c r="AG267" i="16"/>
  <c r="AY267" i="16"/>
  <c r="AQ267" i="16"/>
  <c r="AI268" i="16"/>
  <c r="AQ268" i="16" l="1"/>
  <c r="AY268" i="16"/>
  <c r="AI269" i="16"/>
  <c r="AM268" i="16"/>
  <c r="AU267" i="16"/>
  <c r="BC267" i="16"/>
  <c r="AT267" i="16"/>
  <c r="AL268" i="16"/>
  <c r="BB267" i="16"/>
  <c r="AO267" i="16"/>
  <c r="AW267" i="16"/>
  <c r="AG268" i="16"/>
  <c r="AF268" i="16"/>
  <c r="AN267" i="16"/>
  <c r="AV267" i="16"/>
  <c r="AS267" i="16"/>
  <c r="BA267" i="16"/>
  <c r="AK268" i="16"/>
  <c r="AP267" i="16"/>
  <c r="AX267" i="16"/>
  <c r="AH268" i="16"/>
  <c r="AZ268" i="16"/>
  <c r="AJ269" i="16"/>
  <c r="AR268" i="16"/>
  <c r="BA268" i="16" l="1"/>
  <c r="AK269" i="16"/>
  <c r="AS268" i="16"/>
  <c r="AO268" i="16"/>
  <c r="AW268" i="16"/>
  <c r="AG269" i="16"/>
  <c r="AJ270" i="16"/>
  <c r="AZ269" i="16"/>
  <c r="AR269" i="16"/>
  <c r="AX268" i="16"/>
  <c r="AP268" i="16"/>
  <c r="AH269" i="16"/>
  <c r="AQ269" i="16"/>
  <c r="AY269" i="16"/>
  <c r="AI270" i="16"/>
  <c r="AL269" i="16"/>
  <c r="BB268" i="16"/>
  <c r="AT268" i="16"/>
  <c r="AM269" i="16"/>
  <c r="BC268" i="16"/>
  <c r="AU268" i="16"/>
  <c r="AV268" i="16"/>
  <c r="AN268" i="16"/>
  <c r="AF269" i="16"/>
  <c r="AJ271" i="16" l="1"/>
  <c r="AR270" i="16"/>
  <c r="AZ270" i="16"/>
  <c r="AU269" i="16"/>
  <c r="BC269" i="16"/>
  <c r="AM270" i="16"/>
  <c r="AH270" i="16"/>
  <c r="AP269" i="16"/>
  <c r="AX269" i="16"/>
  <c r="BB269" i="16"/>
  <c r="AT269" i="16"/>
  <c r="AL270" i="16"/>
  <c r="AG270" i="16"/>
  <c r="AW269" i="16"/>
  <c r="AO269" i="16"/>
  <c r="AF270" i="16"/>
  <c r="AN269" i="16"/>
  <c r="AV269" i="16"/>
  <c r="BA269" i="16"/>
  <c r="AS269" i="16"/>
  <c r="AK270" i="16"/>
  <c r="AY270" i="16"/>
  <c r="AQ270" i="16"/>
  <c r="AI271" i="16"/>
  <c r="AI272" i="16" l="1"/>
  <c r="AQ271" i="16"/>
  <c r="AY271" i="16"/>
  <c r="AT270" i="16"/>
  <c r="BB270" i="16"/>
  <c r="AL271" i="16"/>
  <c r="AK271" i="16"/>
  <c r="AS270" i="16"/>
  <c r="BA270" i="16"/>
  <c r="AX270" i="16"/>
  <c r="AH271" i="16"/>
  <c r="AP270" i="16"/>
  <c r="AU270" i="16"/>
  <c r="BC270" i="16"/>
  <c r="AM271" i="16"/>
  <c r="AN270" i="16"/>
  <c r="AF271" i="16"/>
  <c r="AV270" i="16"/>
  <c r="AG271" i="16"/>
  <c r="AW270" i="16"/>
  <c r="AO270" i="16"/>
  <c r="AR271" i="16"/>
  <c r="AJ272" i="16"/>
  <c r="AZ271" i="16"/>
  <c r="AP271" i="16" l="1"/>
  <c r="AX271" i="16"/>
  <c r="AH272" i="16"/>
  <c r="AR272" i="16"/>
  <c r="AJ273" i="16"/>
  <c r="AZ272" i="16"/>
  <c r="AS271" i="16"/>
  <c r="BA271" i="16"/>
  <c r="AK272" i="16"/>
  <c r="AL272" i="16"/>
  <c r="AT271" i="16"/>
  <c r="BB271" i="16"/>
  <c r="AW271" i="16"/>
  <c r="AG272" i="16"/>
  <c r="AO271" i="16"/>
  <c r="AV271" i="16"/>
  <c r="AF272" i="16"/>
  <c r="AN271" i="16"/>
  <c r="AM272" i="16"/>
  <c r="BC271" i="16"/>
  <c r="AU271" i="16"/>
  <c r="AQ272" i="16"/>
  <c r="AI273" i="16"/>
  <c r="AY272" i="16"/>
  <c r="AY273" i="16" l="1"/>
  <c r="AQ273" i="16"/>
  <c r="AI274" i="16"/>
  <c r="AV272" i="16"/>
  <c r="AF273" i="16"/>
  <c r="AN272" i="16"/>
  <c r="AX272" i="16"/>
  <c r="AH273" i="16"/>
  <c r="AP272" i="16"/>
  <c r="AS272" i="16"/>
  <c r="AK273" i="16"/>
  <c r="BA272" i="16"/>
  <c r="AU272" i="16"/>
  <c r="BC272" i="16"/>
  <c r="AM273" i="16"/>
  <c r="AT272" i="16"/>
  <c r="BB272" i="16"/>
  <c r="AL273" i="16"/>
  <c r="AZ273" i="16"/>
  <c r="AR273" i="16"/>
  <c r="AJ274" i="16"/>
  <c r="AO272" i="16"/>
  <c r="AG273" i="16"/>
  <c r="AW272" i="16"/>
  <c r="BA273" i="16" l="1"/>
  <c r="AK274" i="16"/>
  <c r="AS273" i="16"/>
  <c r="AR274" i="16"/>
  <c r="AJ275" i="16"/>
  <c r="AZ274" i="16"/>
  <c r="AH274" i="16"/>
  <c r="AX273" i="16"/>
  <c r="AP273" i="16"/>
  <c r="BB273" i="16"/>
  <c r="AL274" i="16"/>
  <c r="AT273" i="16"/>
  <c r="AN273" i="16"/>
  <c r="AF274" i="16"/>
  <c r="AV273" i="16"/>
  <c r="AO273" i="16"/>
  <c r="AW273" i="16"/>
  <c r="AG274" i="16"/>
  <c r="AU273" i="16"/>
  <c r="BC273" i="16"/>
  <c r="AM274" i="16"/>
  <c r="AQ274" i="16"/>
  <c r="AY274" i="16"/>
  <c r="AI275" i="16"/>
  <c r="BC274" i="16" l="1"/>
  <c r="AM275" i="16"/>
  <c r="AU274" i="16"/>
  <c r="AS274" i="16"/>
  <c r="BA274" i="16"/>
  <c r="AK275" i="16"/>
  <c r="AI276" i="16"/>
  <c r="AQ275" i="16"/>
  <c r="AY275" i="16"/>
  <c r="AT274" i="16"/>
  <c r="BB274" i="16"/>
  <c r="AL275" i="16"/>
  <c r="AP274" i="16"/>
  <c r="AH275" i="16"/>
  <c r="AX274" i="16"/>
  <c r="AO274" i="16"/>
  <c r="AW274" i="16"/>
  <c r="AG275" i="16"/>
  <c r="AR275" i="16"/>
  <c r="AZ275" i="16"/>
  <c r="AJ276" i="16"/>
  <c r="AV274" i="16"/>
  <c r="AN274" i="16"/>
  <c r="AF275" i="16"/>
  <c r="AY276" i="16" l="1"/>
  <c r="AI277" i="16"/>
  <c r="AQ276" i="16"/>
  <c r="AO275" i="16"/>
  <c r="AG276" i="16"/>
  <c r="AW275" i="16"/>
  <c r="BA275" i="16"/>
  <c r="AS275" i="16"/>
  <c r="AK276" i="16"/>
  <c r="AV275" i="16"/>
  <c r="AN275" i="16"/>
  <c r="AF276" i="16"/>
  <c r="AJ277" i="16"/>
  <c r="AR276" i="16"/>
  <c r="AZ276" i="16"/>
  <c r="AP275" i="16"/>
  <c r="AH276" i="16"/>
  <c r="AX275" i="16"/>
  <c r="AM276" i="16"/>
  <c r="AU275" i="16"/>
  <c r="BC275" i="16"/>
  <c r="AL276" i="16"/>
  <c r="AT275" i="16"/>
  <c r="BB275" i="16"/>
  <c r="AZ277" i="16" l="1"/>
  <c r="AR277" i="16"/>
  <c r="AJ278" i="16"/>
  <c r="AW276" i="16"/>
  <c r="AO276" i="16"/>
  <c r="AG277" i="16"/>
  <c r="AN276" i="16"/>
  <c r="AV276" i="16"/>
  <c r="AF277" i="16"/>
  <c r="AY277" i="16"/>
  <c r="AI278" i="16"/>
  <c r="AQ277" i="16"/>
  <c r="AL277" i="16"/>
  <c r="AT276" i="16"/>
  <c r="BB276" i="16"/>
  <c r="AU276" i="16"/>
  <c r="BC276" i="16"/>
  <c r="AM277" i="16"/>
  <c r="AP276" i="16"/>
  <c r="AX276" i="16"/>
  <c r="AH277" i="16"/>
  <c r="AS276" i="16"/>
  <c r="AK277" i="16"/>
  <c r="BA276" i="16"/>
  <c r="BA277" i="16" l="1"/>
  <c r="AK278" i="16"/>
  <c r="AS277" i="16"/>
  <c r="AI279" i="16"/>
  <c r="AY278" i="16"/>
  <c r="AQ278" i="16"/>
  <c r="AW277" i="16"/>
  <c r="AO277" i="16"/>
  <c r="AG278" i="16"/>
  <c r="AP277" i="16"/>
  <c r="AX277" i="16"/>
  <c r="AH278" i="16"/>
  <c r="AZ278" i="16"/>
  <c r="AJ279" i="16"/>
  <c r="AR278" i="16"/>
  <c r="AU277" i="16"/>
  <c r="BC277" i="16"/>
  <c r="AM278" i="16"/>
  <c r="AV277" i="16"/>
  <c r="AN277" i="16"/>
  <c r="AF278" i="16"/>
  <c r="AT277" i="16"/>
  <c r="AL278" i="16"/>
  <c r="BB277" i="16"/>
  <c r="AJ280" i="16" l="1"/>
  <c r="AR279" i="16"/>
  <c r="AZ279" i="16"/>
  <c r="AQ279" i="16"/>
  <c r="AI280" i="16"/>
  <c r="AY279" i="16"/>
  <c r="AP278" i="16"/>
  <c r="AX278" i="16"/>
  <c r="AH279" i="16"/>
  <c r="AU278" i="16"/>
  <c r="AM279" i="16"/>
  <c r="BC278" i="16"/>
  <c r="AL279" i="16"/>
  <c r="AT278" i="16"/>
  <c r="BB278" i="16"/>
  <c r="AW278" i="16"/>
  <c r="AO278" i="16"/>
  <c r="AG279" i="16"/>
  <c r="AK279" i="16"/>
  <c r="BA278" i="16"/>
  <c r="AS278" i="16"/>
  <c r="AF279" i="16"/>
  <c r="AN278" i="16"/>
  <c r="AV278" i="16"/>
  <c r="AP279" i="16" l="1"/>
  <c r="AX279" i="16"/>
  <c r="AH280" i="16"/>
  <c r="AG280" i="16"/>
  <c r="AO279" i="16"/>
  <c r="AW279" i="16"/>
  <c r="AS279" i="16"/>
  <c r="BA279" i="16"/>
  <c r="AK280" i="16"/>
  <c r="AQ280" i="16"/>
  <c r="AY280" i="16"/>
  <c r="AI281" i="16"/>
  <c r="AT279" i="16"/>
  <c r="BB279" i="16"/>
  <c r="AL280" i="16"/>
  <c r="BC279" i="16"/>
  <c r="AM280" i="16"/>
  <c r="AU279" i="16"/>
  <c r="AN279" i="16"/>
  <c r="AV279" i="16"/>
  <c r="AF280" i="16"/>
  <c r="AZ280" i="16"/>
  <c r="AR280" i="16"/>
  <c r="AJ281" i="16"/>
  <c r="AM281" i="16" l="1"/>
  <c r="AU280" i="16"/>
  <c r="BC280" i="16"/>
  <c r="BA280" i="16"/>
  <c r="AS280" i="16"/>
  <c r="AK281" i="16"/>
  <c r="AT280" i="16"/>
  <c r="BB280" i="16"/>
  <c r="AL281" i="16"/>
  <c r="AF281" i="16"/>
  <c r="AN280" i="16"/>
  <c r="AV280" i="16"/>
  <c r="AY281" i="16"/>
  <c r="AI282" i="16"/>
  <c r="AQ281" i="16"/>
  <c r="AR281" i="16"/>
  <c r="AZ281" i="16"/>
  <c r="AJ282" i="16"/>
  <c r="AO280" i="16"/>
  <c r="AW280" i="16"/>
  <c r="AG281" i="16"/>
  <c r="AH281" i="16"/>
  <c r="AX280" i="16"/>
  <c r="AP280" i="16"/>
  <c r="AO281" i="16" l="1"/>
  <c r="AW281" i="16"/>
  <c r="AG282" i="16"/>
  <c r="AN281" i="16"/>
  <c r="AV281" i="16"/>
  <c r="AF282" i="16"/>
  <c r="AL282" i="16"/>
  <c r="AT281" i="16"/>
  <c r="BB281" i="16"/>
  <c r="BA281" i="16"/>
  <c r="AS281" i="16"/>
  <c r="AK282" i="16"/>
  <c r="AZ282" i="16"/>
  <c r="AR282" i="16"/>
  <c r="AJ283" i="16"/>
  <c r="AP281" i="16"/>
  <c r="AX281" i="16"/>
  <c r="AH282" i="16"/>
  <c r="AI283" i="16"/>
  <c r="AQ282" i="16"/>
  <c r="AY282" i="16"/>
  <c r="AU281" i="16"/>
  <c r="AM282" i="16"/>
  <c r="BC281" i="16"/>
  <c r="AH283" i="16" l="1"/>
  <c r="AP282" i="16"/>
  <c r="AX282" i="16"/>
  <c r="AU282" i="16"/>
  <c r="BC282" i="16"/>
  <c r="AM283" i="16"/>
  <c r="AL283" i="16"/>
  <c r="AT282" i="16"/>
  <c r="BB282" i="16"/>
  <c r="AN282" i="16"/>
  <c r="AF283" i="16"/>
  <c r="AV282" i="16"/>
  <c r="AJ284" i="16"/>
  <c r="AR283" i="16"/>
  <c r="AZ283" i="16"/>
  <c r="AG283" i="16"/>
  <c r="AW282" i="16"/>
  <c r="AO282" i="16"/>
  <c r="AI284" i="16"/>
  <c r="AQ283" i="16"/>
  <c r="AY283" i="16"/>
  <c r="BA282" i="16"/>
  <c r="AK283" i="16"/>
  <c r="AS282" i="16"/>
  <c r="AG284" i="16" l="1"/>
  <c r="AW283" i="16"/>
  <c r="AO283" i="16"/>
  <c r="AF284" i="16"/>
  <c r="AN283" i="16"/>
  <c r="AV283" i="16"/>
  <c r="AQ284" i="16"/>
  <c r="AY284" i="16"/>
  <c r="AI285" i="16"/>
  <c r="BB283" i="16"/>
  <c r="AL284" i="16"/>
  <c r="AT283" i="16"/>
  <c r="AU283" i="16"/>
  <c r="BC283" i="16"/>
  <c r="AM284" i="16"/>
  <c r="BA283" i="16"/>
  <c r="AK284" i="16"/>
  <c r="AS283" i="16"/>
  <c r="AZ284" i="16"/>
  <c r="AJ285" i="16"/>
  <c r="AR284" i="16"/>
  <c r="AH284" i="16"/>
  <c r="AX283" i="16"/>
  <c r="AP283" i="16"/>
  <c r="AY285" i="16" l="1"/>
  <c r="AI286" i="16"/>
  <c r="AQ285" i="16"/>
  <c r="AU284" i="16"/>
  <c r="BC284" i="16"/>
  <c r="AM285" i="16"/>
  <c r="BB284" i="16"/>
  <c r="AL285" i="16"/>
  <c r="AT284" i="16"/>
  <c r="AP284" i="16"/>
  <c r="AH285" i="16"/>
  <c r="AX284" i="16"/>
  <c r="AR285" i="16"/>
  <c r="AZ285" i="16"/>
  <c r="AJ286" i="16"/>
  <c r="AS284" i="16"/>
  <c r="AK285" i="16"/>
  <c r="BA284" i="16"/>
  <c r="AV284" i="16"/>
  <c r="AF285" i="16"/>
  <c r="AN284" i="16"/>
  <c r="AG285" i="16"/>
  <c r="AO284" i="16"/>
  <c r="AW284" i="16"/>
  <c r="AW285" i="16" l="1"/>
  <c r="AG286" i="16"/>
  <c r="AO285" i="16"/>
  <c r="AH286" i="16"/>
  <c r="AP285" i="16"/>
  <c r="AX285" i="16"/>
  <c r="AF286" i="16"/>
  <c r="AN285" i="16"/>
  <c r="AV285" i="16"/>
  <c r="AQ286" i="16"/>
  <c r="AI287" i="16"/>
  <c r="AY286" i="16"/>
  <c r="AL286" i="16"/>
  <c r="AT285" i="16"/>
  <c r="BB285" i="16"/>
  <c r="BC285" i="16"/>
  <c r="AU285" i="16"/>
  <c r="AM286" i="16"/>
  <c r="AS285" i="16"/>
  <c r="BA285" i="16"/>
  <c r="AK286" i="16"/>
  <c r="AJ287" i="16"/>
  <c r="AR286" i="16"/>
  <c r="AZ286" i="16"/>
  <c r="AP286" i="16" l="1"/>
  <c r="AX286" i="16"/>
  <c r="AH287" i="16"/>
  <c r="AS286" i="16"/>
  <c r="BA286" i="16"/>
  <c r="AK287" i="16"/>
  <c r="AV286" i="16"/>
  <c r="AN286" i="16"/>
  <c r="AF287" i="16"/>
  <c r="AO286" i="16"/>
  <c r="AW286" i="16"/>
  <c r="AG287" i="16"/>
  <c r="AQ287" i="16"/>
  <c r="AY287" i="16"/>
  <c r="AI288" i="16"/>
  <c r="AJ288" i="16"/>
  <c r="AR287" i="16"/>
  <c r="AZ287" i="16"/>
  <c r="AU286" i="16"/>
  <c r="BC286" i="16"/>
  <c r="AM287" i="16"/>
  <c r="AT286" i="16"/>
  <c r="BB286" i="16"/>
  <c r="AL287" i="16"/>
  <c r="BB287" i="16" l="1"/>
  <c r="AT287" i="16"/>
  <c r="AL288" i="16"/>
  <c r="AW287" i="16"/>
  <c r="AG288" i="16"/>
  <c r="AO287" i="16"/>
  <c r="AU287" i="16"/>
  <c r="AM288" i="16"/>
  <c r="BC287" i="16"/>
  <c r="AV287" i="16"/>
  <c r="AN287" i="16"/>
  <c r="AF288" i="16"/>
  <c r="AK288" i="16"/>
  <c r="BA287" i="16"/>
  <c r="AS287" i="16"/>
  <c r="AZ288" i="16"/>
  <c r="AR288" i="16"/>
  <c r="AQ288" i="16"/>
  <c r="AY288" i="16"/>
  <c r="AP287" i="16"/>
  <c r="AH288" i="16"/>
  <c r="AX287" i="16"/>
  <c r="AU288" i="16" l="1"/>
  <c r="BC288" i="16"/>
  <c r="AY293" i="16"/>
  <c r="AY292" i="16"/>
  <c r="AY289" i="16"/>
  <c r="AY290" i="16"/>
  <c r="AY291" i="16"/>
  <c r="AQ289" i="16"/>
  <c r="AQ293" i="16"/>
  <c r="AQ290" i="16"/>
  <c r="AQ292" i="16"/>
  <c r="AQ291" i="16"/>
  <c r="AW288" i="16"/>
  <c r="AO288" i="16"/>
  <c r="AN288" i="16"/>
  <c r="AV288" i="16"/>
  <c r="AP288" i="16"/>
  <c r="AX288" i="16"/>
  <c r="AR291" i="16"/>
  <c r="AR292" i="16"/>
  <c r="AR290" i="16"/>
  <c r="AR289" i="16"/>
  <c r="AR293" i="16"/>
  <c r="AZ290" i="16"/>
  <c r="AZ289" i="16"/>
  <c r="AZ292" i="16"/>
  <c r="AZ291" i="16"/>
  <c r="AZ293" i="16"/>
  <c r="BB288" i="16"/>
  <c r="AT288" i="16"/>
  <c r="AS288" i="16"/>
  <c r="BA288" i="16"/>
  <c r="AS292" i="16" l="1"/>
  <c r="AS293" i="16"/>
  <c r="AS290" i="16"/>
  <c r="AS289" i="16"/>
  <c r="AS291" i="16"/>
  <c r="AT293" i="16"/>
  <c r="AT292" i="16"/>
  <c r="AT289" i="16"/>
  <c r="AT291" i="16"/>
  <c r="AT290" i="16"/>
  <c r="AP292" i="16"/>
  <c r="AP291" i="16"/>
  <c r="AP290" i="16"/>
  <c r="AP293" i="16"/>
  <c r="AP289" i="16"/>
  <c r="BA292" i="16"/>
  <c r="BA291" i="16"/>
  <c r="BA289" i="16"/>
  <c r="BA290" i="16"/>
  <c r="BA293" i="16"/>
  <c r="AX291" i="16"/>
  <c r="AX290" i="16"/>
  <c r="AX289" i="16"/>
  <c r="AX292" i="16"/>
  <c r="AX293" i="16"/>
  <c r="BB291" i="16"/>
  <c r="BB290" i="16"/>
  <c r="BB289" i="16"/>
  <c r="BB293" i="16"/>
  <c r="BB292" i="16"/>
  <c r="AV289" i="16"/>
  <c r="AV291" i="16"/>
  <c r="AV293" i="16"/>
  <c r="AV292" i="16"/>
  <c r="AV290" i="16"/>
  <c r="AN289" i="16"/>
  <c r="AN291" i="16"/>
  <c r="AN293" i="16"/>
  <c r="AN292" i="16"/>
  <c r="AN290" i="16"/>
  <c r="AO290" i="16"/>
  <c r="AO291" i="16"/>
  <c r="AO293" i="16"/>
  <c r="AO292" i="16"/>
  <c r="AO289" i="16"/>
  <c r="BC293" i="16"/>
  <c r="BC290" i="16"/>
  <c r="BC292" i="16"/>
  <c r="BC291" i="16"/>
  <c r="BC289" i="16"/>
  <c r="AW291" i="16"/>
  <c r="AW293" i="16"/>
  <c r="AW292" i="16"/>
  <c r="AW289" i="16"/>
  <c r="AW290" i="16"/>
  <c r="AU293" i="16"/>
  <c r="AU291" i="16"/>
  <c r="AU292" i="16"/>
  <c r="AU289" i="16"/>
  <c r="AU290" i="16"/>
</calcChain>
</file>

<file path=xl/comments1.xml><?xml version="1.0" encoding="utf-8"?>
<comments xmlns="http://schemas.openxmlformats.org/spreadsheetml/2006/main">
  <authors>
    <author>Uwe Trüggelmann</author>
  </authors>
  <commentList>
    <comment ref="B21" authorId="0" shapeId="0">
      <text>
        <r>
          <rPr>
            <b/>
            <sz val="9"/>
            <color indexed="81"/>
            <rFont val="Tahoma"/>
            <family val="2"/>
          </rPr>
          <t>Uwe Trüggelmann:</t>
        </r>
        <r>
          <rPr>
            <sz val="9"/>
            <color indexed="81"/>
            <rFont val="Tahoma"/>
            <family val="2"/>
          </rPr>
          <t xml:space="preserve">
Download from:
http://www.smart-consulting.com/card-quality-management/</t>
        </r>
      </text>
    </comment>
    <comment ref="B50" authorId="0" shapeId="0">
      <text>
        <r>
          <rPr>
            <b/>
            <sz val="9"/>
            <color indexed="81"/>
            <rFont val="Tahoma"/>
            <family val="2"/>
          </rPr>
          <t>Uwe Trüggelmann:</t>
        </r>
        <r>
          <rPr>
            <sz val="9"/>
            <color indexed="81"/>
            <rFont val="Tahoma"/>
            <family val="2"/>
          </rPr>
          <t xml:space="preserve">
Percentage of actions maked as "Open" by the auditor in the CAP.</t>
        </r>
      </text>
    </comment>
    <comment ref="B51" authorId="0" shapeId="0">
      <text>
        <r>
          <rPr>
            <b/>
            <sz val="9"/>
            <color indexed="81"/>
            <rFont val="Tahoma"/>
            <family val="2"/>
          </rPr>
          <t>Uwe Trüggelmann:</t>
        </r>
        <r>
          <rPr>
            <sz val="9"/>
            <color indexed="81"/>
            <rFont val="Tahoma"/>
            <family val="2"/>
          </rPr>
          <t xml:space="preserve">
Percentage of actions maked as "Replaced by new action" by the auditor in the CAP.</t>
        </r>
      </text>
    </comment>
    <comment ref="B78" authorId="0" shapeId="0">
      <text>
        <r>
          <rPr>
            <b/>
            <sz val="9"/>
            <color indexed="81"/>
            <rFont val="Tahoma"/>
            <family val="2"/>
          </rPr>
          <t>Uwe Trüggelmann:</t>
        </r>
        <r>
          <rPr>
            <sz val="9"/>
            <color indexed="81"/>
            <rFont val="Tahoma"/>
            <family val="2"/>
          </rPr>
          <t xml:space="preserve">
Note: Numbers may not always sum up to exactly 100% due to rounding errors.</t>
        </r>
      </text>
    </comment>
    <comment ref="B81" authorId="0" shapeId="0">
      <text>
        <r>
          <rPr>
            <b/>
            <sz val="9"/>
            <color indexed="81"/>
            <rFont val="Tahoma"/>
            <family val="2"/>
          </rPr>
          <t>Uwe Trüggelmann:</t>
        </r>
        <r>
          <rPr>
            <sz val="9"/>
            <color indexed="81"/>
            <rFont val="Tahoma"/>
            <family val="2"/>
          </rPr>
          <t xml:space="preserve">
Note: Numbers may not always sum up to exactly 100% due to rounding errors.</t>
        </r>
      </text>
    </comment>
    <comment ref="C96" authorId="0" shapeId="0">
      <text>
        <r>
          <rPr>
            <b/>
            <sz val="9"/>
            <color indexed="81"/>
            <rFont val="Tahoma"/>
            <family val="2"/>
          </rPr>
          <t>Uwe Trüggelmann:</t>
        </r>
        <r>
          <rPr>
            <sz val="9"/>
            <color indexed="81"/>
            <rFont val="Tahoma"/>
            <family val="2"/>
          </rPr>
          <t xml:space="preserve">
</t>
        </r>
      </text>
    </comment>
    <comment ref="C97" authorId="0" shapeId="0">
      <text>
        <r>
          <rPr>
            <b/>
            <sz val="9"/>
            <color indexed="81"/>
            <rFont val="Tahoma"/>
            <family val="2"/>
          </rPr>
          <t>Uwe Trüggelmann:</t>
        </r>
        <r>
          <rPr>
            <sz val="9"/>
            <color indexed="81"/>
            <rFont val="Tahoma"/>
            <family val="2"/>
          </rPr>
          <t xml:space="preserve">
IC with contactless interface</t>
        </r>
      </text>
    </comment>
    <comment ref="C98" authorId="0" shapeId="0">
      <text>
        <r>
          <rPr>
            <b/>
            <sz val="9"/>
            <color indexed="81"/>
            <rFont val="Tahoma"/>
            <family val="2"/>
          </rPr>
          <t>Uwe Trüggelmann:</t>
        </r>
        <r>
          <rPr>
            <sz val="9"/>
            <color indexed="81"/>
            <rFont val="Tahoma"/>
            <family val="2"/>
          </rPr>
          <t xml:space="preserve">
ICM with contactless Interface</t>
        </r>
      </text>
    </comment>
    <comment ref="C99" authorId="0" shapeId="0">
      <text>
        <r>
          <rPr>
            <b/>
            <sz val="9"/>
            <color indexed="81"/>
            <rFont val="Tahoma"/>
            <family val="2"/>
          </rPr>
          <t>Uwe Trüggelmann:</t>
        </r>
        <r>
          <rPr>
            <sz val="9"/>
            <color indexed="81"/>
            <rFont val="Tahoma"/>
            <family val="2"/>
          </rPr>
          <t xml:space="preserve">
ICM with contactless interface</t>
        </r>
      </text>
    </comment>
    <comment ref="C100" authorId="0" shapeId="0">
      <text>
        <r>
          <rPr>
            <b/>
            <sz val="9"/>
            <color indexed="81"/>
            <rFont val="Tahoma"/>
            <family val="2"/>
          </rPr>
          <t>Uwe Trüggelmann:</t>
        </r>
        <r>
          <rPr>
            <sz val="9"/>
            <color indexed="81"/>
            <rFont val="Tahoma"/>
            <family val="2"/>
          </rPr>
          <t xml:space="preserve">
ICM with contactless Interface</t>
        </r>
      </text>
    </comment>
    <comment ref="C101" authorId="0" shapeId="0">
      <text>
        <r>
          <rPr>
            <b/>
            <sz val="9"/>
            <color indexed="81"/>
            <rFont val="Tahoma"/>
            <family val="2"/>
          </rPr>
          <t>Uwe Trüggelmann:</t>
        </r>
        <r>
          <rPr>
            <sz val="9"/>
            <color indexed="81"/>
            <rFont val="Tahoma"/>
            <family val="2"/>
          </rPr>
          <t xml:space="preserve">
ICM with contactless interface</t>
        </r>
      </text>
    </comment>
    <comment ref="C102" authorId="0" shapeId="0">
      <text>
        <r>
          <rPr>
            <b/>
            <sz val="9"/>
            <color indexed="81"/>
            <rFont val="Tahoma"/>
            <family val="2"/>
          </rPr>
          <t>Uwe Trüggelmann:</t>
        </r>
        <r>
          <rPr>
            <sz val="9"/>
            <color indexed="81"/>
            <rFont val="Tahoma"/>
            <family val="2"/>
          </rPr>
          <t xml:space="preserve">
ICM with contactless interface</t>
        </r>
      </text>
    </comment>
    <comment ref="C103" authorId="0" shapeId="0">
      <text>
        <r>
          <rPr>
            <b/>
            <sz val="9"/>
            <color indexed="81"/>
            <rFont val="Tahoma"/>
            <family val="2"/>
          </rPr>
          <t>Uwe Trüggelmann:</t>
        </r>
        <r>
          <rPr>
            <sz val="9"/>
            <color indexed="81"/>
            <rFont val="Tahoma"/>
            <family val="2"/>
          </rPr>
          <t xml:space="preserve">
ICM with contactless Interface</t>
        </r>
      </text>
    </comment>
    <comment ref="C104" authorId="0" shapeId="0">
      <text>
        <r>
          <rPr>
            <b/>
            <sz val="9"/>
            <color indexed="81"/>
            <rFont val="Tahoma"/>
            <family val="2"/>
          </rPr>
          <t>Uwe Trüggelmann:</t>
        </r>
        <r>
          <rPr>
            <sz val="9"/>
            <color indexed="81"/>
            <rFont val="Tahoma"/>
            <family val="2"/>
          </rPr>
          <t xml:space="preserve">
ICM with contactless interface</t>
        </r>
      </text>
    </comment>
    <comment ref="C105" authorId="0" shapeId="0">
      <text>
        <r>
          <rPr>
            <b/>
            <sz val="9"/>
            <color indexed="81"/>
            <rFont val="Tahoma"/>
            <family val="2"/>
          </rPr>
          <t>Uwe Trüggelmann:</t>
        </r>
        <r>
          <rPr>
            <sz val="9"/>
            <color indexed="81"/>
            <rFont val="Tahoma"/>
            <family val="2"/>
          </rPr>
          <t xml:space="preserve">
Inlay with an antenna, but no IC</t>
        </r>
      </text>
    </comment>
    <comment ref="C106" authorId="0" shapeId="0">
      <text>
        <r>
          <rPr>
            <b/>
            <sz val="9"/>
            <color indexed="81"/>
            <rFont val="Tahoma"/>
            <family val="2"/>
          </rPr>
          <t>Uwe Trüggelmann:</t>
        </r>
        <r>
          <rPr>
            <sz val="9"/>
            <color indexed="81"/>
            <rFont val="Tahoma"/>
            <family val="2"/>
          </rPr>
          <t xml:space="preserve">
Card body (without an IC) without an antenna</t>
        </r>
      </text>
    </comment>
    <comment ref="C107" authorId="0" shapeId="0">
      <text>
        <r>
          <rPr>
            <b/>
            <sz val="9"/>
            <color indexed="81"/>
            <rFont val="Tahoma"/>
            <family val="2"/>
          </rPr>
          <t>Uwe Trüggelmann:</t>
        </r>
        <r>
          <rPr>
            <sz val="9"/>
            <color indexed="81"/>
            <rFont val="Tahoma"/>
            <family val="2"/>
          </rPr>
          <t xml:space="preserve">
Card body (without an IC) without an antenna</t>
        </r>
      </text>
    </comment>
    <comment ref="C109" authorId="0" shapeId="0">
      <text>
        <r>
          <rPr>
            <b/>
            <sz val="9"/>
            <color indexed="81"/>
            <rFont val="Tahoma"/>
            <family val="2"/>
          </rPr>
          <t>Uwe Trüggelmann:</t>
        </r>
        <r>
          <rPr>
            <sz val="9"/>
            <color indexed="81"/>
            <rFont val="Tahoma"/>
            <family val="2"/>
          </rPr>
          <t xml:space="preserve">
ICC produced using an IL containing the IC</t>
        </r>
      </text>
    </comment>
    <comment ref="C110" authorId="0" shapeId="0">
      <text>
        <r>
          <rPr>
            <b/>
            <sz val="9"/>
            <color indexed="81"/>
            <rFont val="Tahoma"/>
            <family val="2"/>
          </rPr>
          <t>Uwe Trüggelmann:</t>
        </r>
        <r>
          <rPr>
            <sz val="9"/>
            <color indexed="81"/>
            <rFont val="Tahoma"/>
            <family val="2"/>
          </rPr>
          <t xml:space="preserve">
ICC produced using an ICM containing the IC</t>
        </r>
      </text>
    </comment>
    <comment ref="C111" authorId="0" shapeId="0">
      <text>
        <r>
          <rPr>
            <b/>
            <sz val="9"/>
            <color indexed="81"/>
            <rFont val="Tahoma"/>
            <family val="2"/>
          </rPr>
          <t>Uwe Trüggelmann:</t>
        </r>
        <r>
          <rPr>
            <sz val="9"/>
            <color indexed="81"/>
            <rFont val="Tahoma"/>
            <family val="2"/>
          </rPr>
          <t xml:space="preserve">
ICC produced using an IL containing the IC</t>
        </r>
      </text>
    </comment>
    <comment ref="C112" authorId="0" shapeId="0">
      <text>
        <r>
          <rPr>
            <b/>
            <sz val="9"/>
            <color indexed="81"/>
            <rFont val="Tahoma"/>
            <family val="2"/>
          </rPr>
          <t>Uwe Trüggelmann:</t>
        </r>
        <r>
          <rPr>
            <sz val="9"/>
            <color indexed="81"/>
            <rFont val="Tahoma"/>
            <family val="2"/>
          </rPr>
          <t xml:space="preserve">
Personalized card with 7816-2 contacts</t>
        </r>
      </text>
    </comment>
    <comment ref="C113" authorId="0" shapeId="0">
      <text>
        <r>
          <rPr>
            <b/>
            <sz val="9"/>
            <color indexed="81"/>
            <rFont val="Tahoma"/>
            <family val="2"/>
          </rPr>
          <t>Uwe Trüggelmann:</t>
        </r>
        <r>
          <rPr>
            <sz val="9"/>
            <color indexed="81"/>
            <rFont val="Tahoma"/>
            <family val="2"/>
          </rPr>
          <t xml:space="preserve">
Personalized card with 7816-2 contacts</t>
        </r>
      </text>
    </comment>
    <comment ref="C114" authorId="0" shapeId="0">
      <text>
        <r>
          <rPr>
            <b/>
            <sz val="9"/>
            <color indexed="81"/>
            <rFont val="Tahoma"/>
            <family val="2"/>
          </rPr>
          <t>Uwe Trüggelmann:</t>
        </r>
        <r>
          <rPr>
            <sz val="9"/>
            <color indexed="81"/>
            <rFont val="Tahoma"/>
            <family val="2"/>
          </rPr>
          <t xml:space="preserve">
Inlay for the production of an IAC, containing any of the following: display, battery, buttons, biometric sensors</t>
        </r>
      </text>
    </comment>
    <comment ref="C115" authorId="0" shapeId="0">
      <text>
        <r>
          <rPr>
            <b/>
            <sz val="9"/>
            <color indexed="81"/>
            <rFont val="Tahoma"/>
            <family val="2"/>
          </rPr>
          <t>Uwe Trüggelmann:</t>
        </r>
        <r>
          <rPr>
            <sz val="9"/>
            <color indexed="81"/>
            <rFont val="Tahoma"/>
            <family val="2"/>
          </rPr>
          <t xml:space="preserve">
Inlay for the production of an IAC, containing any of the following: display, battery, buttons, biometric sensors</t>
        </r>
      </text>
    </comment>
    <comment ref="C116" authorId="0" shapeId="0">
      <text>
        <r>
          <rPr>
            <b/>
            <sz val="9"/>
            <color indexed="81"/>
            <rFont val="Tahoma"/>
            <family val="2"/>
          </rPr>
          <t>Uwe Trüggelmann:</t>
        </r>
        <r>
          <rPr>
            <sz val="9"/>
            <color indexed="81"/>
            <rFont val="Tahoma"/>
            <family val="2"/>
          </rPr>
          <t xml:space="preserve">
Card containing any of the following: display, battery, buttons, biometric sensors</t>
        </r>
      </text>
    </comment>
    <comment ref="C117" authorId="0" shapeId="0">
      <text>
        <r>
          <rPr>
            <b/>
            <sz val="9"/>
            <color indexed="81"/>
            <rFont val="Tahoma"/>
            <family val="2"/>
          </rPr>
          <t>Uwe Trüggelmann:</t>
        </r>
        <r>
          <rPr>
            <sz val="9"/>
            <color indexed="81"/>
            <rFont val="Tahoma"/>
            <family val="2"/>
          </rPr>
          <t xml:space="preserve">
Card containing any of the following: display, battery, buttons, biometric sensors</t>
        </r>
      </text>
    </comment>
  </commentList>
</comments>
</file>

<file path=xl/comments10.xml><?xml version="1.0" encoding="utf-8"?>
<comments xmlns="http://schemas.openxmlformats.org/spreadsheetml/2006/main">
  <authors>
    <author>Uwe Trüggelmann</author>
  </authors>
  <commentList>
    <comment ref="J6"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text>
        <r>
          <rPr>
            <b/>
            <sz val="9"/>
            <color indexed="81"/>
            <rFont val="Tahoma"/>
            <family val="2"/>
          </rPr>
          <t>Operational Planning and Control – Process Qualification Report (Nothing)</t>
        </r>
      </text>
    </comment>
    <comment ref="X71" authorId="0" shapeId="0">
      <text>
        <r>
          <rPr>
            <b/>
            <sz val="9"/>
            <color indexed="81"/>
            <rFont val="Tahoma"/>
            <family val="2"/>
          </rPr>
          <t>Verify that recent changes or additions to the process were qualified, note which samples checked, reference the report.</t>
        </r>
      </text>
    </comment>
    <comment ref="A72" authorId="0" shapeId="0">
      <text>
        <r>
          <rPr>
            <b/>
            <sz val="9"/>
            <color indexed="81"/>
            <rFont val="Tahoma"/>
            <family val="2"/>
          </rPr>
          <t>Design and Development – Product Qualification Plan (Nothing)</t>
        </r>
      </text>
    </comment>
    <comment ref="A73" authorId="0" shapeId="0">
      <text>
        <r>
          <rPr>
            <b/>
            <sz val="9"/>
            <color indexed="81"/>
            <rFont val="Tahoma"/>
            <family val="2"/>
          </rPr>
          <t>Design and Development – Product Qualification Report (Nothing)</t>
        </r>
      </text>
    </comment>
    <comment ref="A74" authorId="0" shapeId="0">
      <text>
        <r>
          <rPr>
            <b/>
            <sz val="9"/>
            <color indexed="81"/>
            <rFont val="Tahoma"/>
            <family val="2"/>
          </rPr>
          <t>Design and Development – Product Specification (Nothing)</t>
        </r>
      </text>
    </comment>
    <comment ref="X74" authorId="0" shapeId="0">
      <text>
        <r>
          <rPr>
            <b/>
            <sz val="9"/>
            <color indexed="81"/>
            <rFont val="Tahoma"/>
            <family val="2"/>
          </rPr>
          <t>Verify that the product is fully specified, including orderspecific aspects, eg card construction and artwork for a CB.</t>
        </r>
      </text>
    </comment>
    <comment ref="A75" authorId="0" shapeId="0">
      <text>
        <r>
          <rPr>
            <b/>
            <sz val="9"/>
            <color indexed="81"/>
            <rFont val="Tahoma"/>
            <family val="2"/>
          </rPr>
          <t>Procured or subcontracted CQM Products and Components – CQM Certification Status (Nothing)</t>
        </r>
      </text>
    </comment>
    <comment ref="X75" authorId="0" shapeId="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76" authorId="0" shapeId="0">
      <text>
        <r>
          <rPr>
            <b/>
            <sz val="9"/>
            <color indexed="81"/>
            <rFont val="Tahoma"/>
            <family val="2"/>
          </rPr>
          <t xml:space="preserve"> Subcontracted manufacturing of CQM Components – Introduction (Nothing)</t>
        </r>
      </text>
    </comment>
    <comment ref="I76" authorId="0" shapeId="0">
      <text>
        <r>
          <rPr>
            <b/>
            <sz val="9"/>
            <color indexed="81"/>
            <rFont val="Tahoma"/>
            <family val="2"/>
          </rPr>
          <t>New</t>
        </r>
      </text>
    </comment>
    <comment ref="A77" authorId="0" shapeId="0">
      <text>
        <r>
          <rPr>
            <b/>
            <sz val="9"/>
            <color indexed="81"/>
            <rFont val="Tahoma"/>
            <family val="2"/>
          </rPr>
          <t>Subcontracted manufacturing of CQM Components – CQM certified Subcontractors (Nothing)</t>
        </r>
      </text>
    </comment>
    <comment ref="I77" authorId="0" shapeId="0">
      <text>
        <r>
          <rPr>
            <b/>
            <sz val="9"/>
            <color indexed="81"/>
            <rFont val="Tahoma"/>
            <family val="2"/>
          </rPr>
          <t>New</t>
        </r>
      </text>
    </comment>
    <comment ref="A78" authorId="0" shapeId="0">
      <text>
        <r>
          <rPr>
            <b/>
            <sz val="9"/>
            <color indexed="81"/>
            <rFont val="Tahoma"/>
            <family val="2"/>
          </rPr>
          <t xml:space="preserve"> Subcontracted manufacturing of CQM Components – Subcontractors not CQM certified (Nothing)</t>
        </r>
      </text>
    </comment>
    <comment ref="I78" authorId="0" shapeId="0">
      <text>
        <r>
          <rPr>
            <b/>
            <sz val="9"/>
            <color indexed="81"/>
            <rFont val="Tahoma"/>
            <family val="2"/>
          </rPr>
          <t>New</t>
        </r>
      </text>
    </comment>
    <comment ref="A79" authorId="0" shapeId="0">
      <text>
        <r>
          <rPr>
            <b/>
            <sz val="9"/>
            <color indexed="81"/>
            <rFont val="Tahoma"/>
            <family val="2"/>
          </rPr>
          <t>Production and Service Provision – Control of Production and Service Provision, QCP (ISO only)</t>
        </r>
      </text>
    </comment>
    <comment ref="A80" authorId="0" shapeId="0">
      <text>
        <r>
          <rPr>
            <b/>
            <sz val="9"/>
            <color indexed="81"/>
            <rFont val="Tahoma"/>
            <family val="2"/>
          </rPr>
          <t>Production and Service Provision – Product Reliability Monitoring (Nothing)</t>
        </r>
      </text>
    </comment>
    <comment ref="A81" authorId="0" shapeId="0">
      <text>
        <r>
          <rPr>
            <b/>
            <sz val="9"/>
            <color indexed="81"/>
            <rFont val="Tahoma"/>
            <family val="2"/>
          </rPr>
          <t>Production and Service Provision – Lot Based Production (Nothing)</t>
        </r>
      </text>
    </comment>
    <comment ref="A82" authorId="0" shapeId="0">
      <text>
        <r>
          <rPr>
            <b/>
            <sz val="9"/>
            <color indexed="81"/>
            <rFont val="Tahoma"/>
            <family val="2"/>
          </rPr>
          <t>Production and Service Provision – Product Traceability (Nothing)</t>
        </r>
      </text>
    </comment>
    <comment ref="A83" authorId="0" shapeId="0">
      <text>
        <r>
          <rPr>
            <b/>
            <sz val="9"/>
            <color indexed="81"/>
            <rFont val="Tahoma"/>
            <family val="2"/>
          </rPr>
          <t>Production and Service Provision – Process Traceability (Nothing)</t>
        </r>
      </text>
    </comment>
    <comment ref="A84" authorId="0" shapeId="0">
      <text>
        <r>
          <rPr>
            <b/>
            <sz val="9"/>
            <color indexed="81"/>
            <rFont val="Tahoma"/>
            <family val="2"/>
          </rPr>
          <t>Production and Service Provision – Compliant Use of Materials and non-CQM Components (Nothing)</t>
        </r>
      </text>
    </comment>
    <comment ref="A85" authorId="0" shapeId="0">
      <text>
        <r>
          <rPr>
            <b/>
            <sz val="9"/>
            <color indexed="81"/>
            <rFont val="Tahoma"/>
            <family val="2"/>
          </rPr>
          <t>Production and Service Provision – Preservation of CQM Product and CQM Components during storage, processing and delivery (Nothing)</t>
        </r>
      </text>
    </comment>
    <comment ref="A86" authorId="0" shapeId="0">
      <text>
        <r>
          <rPr>
            <b/>
            <sz val="9"/>
            <color indexed="81"/>
            <rFont val="Tahoma"/>
            <family val="2"/>
          </rPr>
          <t>Production and Service Provision – Release of Product and Services, and Batch Yield Limit  (ISO only)</t>
        </r>
      </text>
    </comment>
    <comment ref="X86" authorId="0" shapeId="0">
      <text>
        <r>
          <rPr>
            <b/>
            <sz val="9"/>
            <color indexed="81"/>
            <rFont val="Tahoma"/>
            <family val="2"/>
          </rPr>
          <t>Describe the FQC if any, what limits are defined to trigger product review before shipment in case of excessive failure rates? Note that daily or weekly yield KPI do not suffice to comply with this requirement. Describe the failure analysis capabilities under #0821#.</t>
        </r>
      </text>
    </comment>
    <comment ref="A87" authorId="0" shapeId="0">
      <text>
        <r>
          <rPr>
            <b/>
            <sz val="9"/>
            <color indexed="81"/>
            <rFont val="Tahoma"/>
            <family val="2"/>
          </rPr>
          <t>Production and Service Provision – Control of Nonconforming Outputs (ISO)</t>
        </r>
      </text>
    </comment>
    <comment ref="Y109"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text>
        <r>
          <rPr>
            <b/>
            <sz val="9"/>
            <color indexed="81"/>
            <rFont val="Tahoma"/>
            <family val="2"/>
          </rPr>
          <t>Solidity – Adhesion or Blocking [IS7810]_x000D_</t>
        </r>
      </text>
    </comment>
    <comment ref="I111" authorId="0" shapeId="0">
      <text>
        <r>
          <rPr>
            <b/>
            <sz val="9"/>
            <color indexed="81"/>
            <rFont val="Tahoma"/>
            <family val="2"/>
          </rPr>
          <t>References 7810, minor editorial</t>
        </r>
      </text>
    </comment>
    <comment ref="A112" authorId="0" shapeId="0">
      <text>
        <r>
          <rPr>
            <b/>
            <sz val="9"/>
            <color indexed="81"/>
            <rFont val="Tahoma"/>
            <family val="2"/>
          </rPr>
          <t>Dynamic Bending Stress [IS7810] _x000D_</t>
        </r>
      </text>
    </comment>
    <comment ref="I112" authorId="0" shapeId="0">
      <text>
        <r>
          <rPr>
            <b/>
            <sz val="9"/>
            <color indexed="81"/>
            <rFont val="Tahoma"/>
            <family val="2"/>
          </rPr>
          <t>IAC related items added from CSI Testplan for fingerprint cards</t>
        </r>
      </text>
    </comment>
    <comment ref="A113" authorId="0" shapeId="0">
      <text>
        <r>
          <rPr>
            <b/>
            <sz val="9"/>
            <color indexed="81"/>
            <rFont val="Tahoma"/>
            <family val="2"/>
          </rPr>
          <t>Personalization Profile (Specification, Change control)_x000D_</t>
        </r>
      </text>
    </comment>
    <comment ref="H113" authorId="0" shapeId="0">
      <text>
        <r>
          <rPr>
            <b/>
            <sz val="9"/>
            <color indexed="81"/>
            <rFont val="Tahoma"/>
            <family val="2"/>
          </rPr>
          <t>Title amended</t>
        </r>
      </text>
    </comment>
    <comment ref="A114" authorId="0" shapeId="0">
      <text>
        <r>
          <rPr>
            <b/>
            <sz val="9"/>
            <color indexed="81"/>
            <rFont val="Tahoma"/>
            <family val="2"/>
          </rPr>
          <t>Overall Card Warpage of Personalized ICC_x000D_</t>
        </r>
      </text>
    </comment>
    <comment ref="A115" authorId="0" shapeId="0">
      <text>
        <r>
          <rPr>
            <b/>
            <sz val="9"/>
            <color indexed="81"/>
            <rFont val="Tahoma"/>
            <family val="2"/>
          </rPr>
          <t>Verification of Consistency _x000D_</t>
        </r>
      </text>
    </comment>
    <comment ref="A117" authorId="0" shapeId="0">
      <text>
        <r>
          <rPr>
            <b/>
            <sz val="9"/>
            <color indexed="81"/>
            <rFont val="Tahoma"/>
            <family val="2"/>
          </rPr>
          <t>Embossing – Card Dimensions after Embossing [IS7810]_x000D_</t>
        </r>
      </text>
    </comment>
    <comment ref="A118" authorId="0" shapeId="0">
      <text>
        <r>
          <rPr>
            <b/>
            <sz val="9"/>
            <color indexed="81"/>
            <rFont val="Tahoma"/>
            <family val="2"/>
          </rPr>
          <t>Embossing – Location of the Embossed Characters [ISO7811-1, [CDS]]_x000D_</t>
        </r>
      </text>
    </comment>
    <comment ref="A119" authorId="0" shapeId="0">
      <text>
        <r>
          <rPr>
            <b/>
            <sz val="9"/>
            <color indexed="81"/>
            <rFont val="Tahoma"/>
            <family val="2"/>
          </rPr>
          <t>Embossing – Dimensions of the Embossed Characters [ISO7811-1]_x000D_</t>
        </r>
      </text>
    </comment>
    <comment ref="A120" authorId="0" shapeId="0">
      <text>
        <r>
          <rPr>
            <b/>
            <sz val="9"/>
            <color indexed="81"/>
            <rFont val="Tahoma"/>
            <family val="2"/>
          </rPr>
          <t>Embossing – Embossed Character Relief Height [ISO7811-1]_x000D_</t>
        </r>
      </text>
    </comment>
    <comment ref="I120" authorId="0" shapeId="0">
      <text>
        <r>
          <rPr>
            <b/>
            <sz val="9"/>
            <color indexed="81"/>
            <rFont val="Tahoma"/>
            <family val="2"/>
          </rPr>
          <t>note added permitting sample PANs with one example, editorial changes</t>
        </r>
      </text>
    </comment>
    <comment ref="A121" authorId="0" shapeId="0">
      <text>
        <r>
          <rPr>
            <b/>
            <sz val="9"/>
            <color indexed="81"/>
            <rFont val="Tahoma"/>
            <family val="2"/>
          </rPr>
          <t>Embossing – Color of Tipping _x000D_</t>
        </r>
      </text>
    </comment>
    <comment ref="A122" authorId="0" shapeId="0">
      <text>
        <r>
          <rPr>
            <b/>
            <sz val="9"/>
            <color indexed="81"/>
            <rFont val="Tahoma"/>
            <family val="2"/>
          </rPr>
          <t>Embossing – Adhesion of Tipping_x000D_</t>
        </r>
      </text>
    </comment>
    <comment ref="A123" authorId="0" shapeId="0">
      <text>
        <r>
          <rPr>
            <b/>
            <sz val="9"/>
            <color indexed="81"/>
            <rFont val="Tahoma"/>
            <family val="2"/>
          </rPr>
          <t>Embossing – Embossed Character Relief Height Retention under Pressure [ISO7811-1]_x000D_</t>
        </r>
      </text>
    </comment>
    <comment ref="A124" authorId="0" shapeId="0">
      <text>
        <r>
          <rPr>
            <b/>
            <sz val="9"/>
            <color indexed="81"/>
            <rFont val="Tahoma"/>
            <family val="2"/>
          </rPr>
          <t>Embossing – Embossed Character Relief Height Retention under Heat [ISO7811-1]_x000D_</t>
        </r>
      </text>
    </comment>
    <comment ref="A125" authorId="0" shapeId="0">
      <text>
        <r>
          <rPr>
            <b/>
            <sz val="9"/>
            <color indexed="81"/>
            <rFont val="Tahoma"/>
            <family val="2"/>
          </rPr>
          <t>Absence of Residual Stress_x000D_</t>
        </r>
      </text>
    </comment>
    <comment ref="A127" authorId="0" shapeId="0">
      <text>
        <r>
          <rPr>
            <b/>
            <sz val="9"/>
            <color indexed="81"/>
            <rFont val="Tahoma"/>
            <family val="2"/>
          </rPr>
          <t>Thermal Transfer Printing - Integrity of Characters_x000D_</t>
        </r>
      </text>
    </comment>
    <comment ref="A128" authorId="0" shapeId="0">
      <text>
        <r>
          <rPr>
            <b/>
            <sz val="9"/>
            <color indexed="81"/>
            <rFont val="Tahoma"/>
            <family val="2"/>
          </rPr>
          <t>Thermal Transfer Printing - Durability_x000D_</t>
        </r>
      </text>
    </comment>
    <comment ref="H128" authorId="0" shapeId="0">
      <text>
        <r>
          <rPr>
            <b/>
            <sz val="9"/>
            <color indexed="81"/>
            <rFont val="Tahoma"/>
            <family val="2"/>
          </rPr>
          <t>Reference for overlay peel strength corrected</t>
        </r>
      </text>
    </comment>
    <comment ref="A130" authorId="0" shapeId="0">
      <text>
        <r>
          <rPr>
            <b/>
            <sz val="9"/>
            <color indexed="81"/>
            <rFont val="Tahoma"/>
            <family val="2"/>
          </rPr>
          <t>Indent Printing - on the Front of the Card – Conformity to Card Design Standards_x000D_</t>
        </r>
      </text>
    </comment>
    <comment ref="A131" authorId="0" shapeId="0">
      <text>
        <r>
          <rPr>
            <b/>
            <sz val="9"/>
            <color indexed="81"/>
            <rFont val="Tahoma"/>
            <family val="2"/>
          </rPr>
          <t>Indent Printing - Integrity of Characters_x000D_</t>
        </r>
      </text>
    </comment>
    <comment ref="A132" authorId="0" shapeId="0">
      <text>
        <r>
          <rPr>
            <b/>
            <sz val="9"/>
            <color indexed="81"/>
            <rFont val="Tahoma"/>
            <family val="2"/>
          </rPr>
          <t>Indent Printing - Durability_x000D_</t>
        </r>
      </text>
    </comment>
    <comment ref="A134" authorId="0" shapeId="0">
      <text>
        <r>
          <rPr>
            <b/>
            <sz val="9"/>
            <color indexed="81"/>
            <rFont val="Tahoma"/>
            <family val="2"/>
          </rPr>
          <t>Indent Printing - Appearance and Intensity _x000D_</t>
        </r>
      </text>
    </comment>
    <comment ref="A135" authorId="0" shapeId="0">
      <text>
        <r>
          <rPr>
            <b/>
            <sz val="9"/>
            <color indexed="81"/>
            <rFont val="Tahoma"/>
            <family val="2"/>
          </rPr>
          <t>Indent Printing - Location of Printed Characters on Signature Panel_x000D_</t>
        </r>
      </text>
    </comment>
    <comment ref="A136" authorId="0" shapeId="0">
      <text>
        <r>
          <rPr>
            <b/>
            <sz val="9"/>
            <color indexed="81"/>
            <rFont val="Tahoma"/>
            <family val="2"/>
          </rPr>
          <t>Indent Printing - Color of Printed Characters_x000D_</t>
        </r>
      </text>
    </comment>
    <comment ref="A137" authorId="0" shapeId="0">
      <text>
        <r>
          <rPr>
            <b/>
            <sz val="9"/>
            <color indexed="81"/>
            <rFont val="Tahoma"/>
            <family val="2"/>
          </rPr>
          <t>Indent Printing - Integrity of Characters_x000D_</t>
        </r>
      </text>
    </comment>
    <comment ref="A138" authorId="0" shapeId="0">
      <text>
        <r>
          <rPr>
            <b/>
            <sz val="9"/>
            <color indexed="81"/>
            <rFont val="Tahoma"/>
            <family val="2"/>
          </rPr>
          <t>Indent Printing - Durability_x000D_</t>
        </r>
      </text>
    </comment>
    <comment ref="A140" authorId="0" shapeId="0">
      <text>
        <r>
          <rPr>
            <b/>
            <sz val="9"/>
            <color indexed="81"/>
            <rFont val="Tahoma"/>
            <family val="2"/>
          </rPr>
          <t>Laser Engraving – Visual Appearance _x000D_</t>
        </r>
      </text>
    </comment>
    <comment ref="A141" authorId="0" shapeId="0">
      <text>
        <r>
          <rPr>
            <b/>
            <sz val="9"/>
            <color indexed="81"/>
            <rFont val="Tahoma"/>
            <family val="2"/>
          </rPr>
          <t>Laser Engraving – Durability_x000D_</t>
        </r>
      </text>
    </comment>
    <comment ref="A143" authorId="0" shapeId="0">
      <text>
        <r>
          <rPr>
            <b/>
            <sz val="9"/>
            <color indexed="81"/>
            <rFont val="Tahoma"/>
            <family val="2"/>
          </rPr>
          <t>Drop-on-Demand Printing – Visual Appearance _x000D_</t>
        </r>
      </text>
    </comment>
    <comment ref="A144" authorId="0" shapeId="0">
      <text>
        <r>
          <rPr>
            <b/>
            <sz val="9"/>
            <color indexed="81"/>
            <rFont val="Tahoma"/>
            <family val="2"/>
          </rPr>
          <t>Drop-on-Demand Printing – Durability_x000D_</t>
        </r>
      </text>
    </comment>
    <comment ref="A146" authorId="0" shapeId="0">
      <text>
        <r>
          <rPr>
            <b/>
            <sz val="9"/>
            <color indexed="81"/>
            <rFont val="Tahoma"/>
            <family val="2"/>
          </rPr>
          <t>Magnetic Encoding Characteristics _x000D_</t>
        </r>
      </text>
    </comment>
    <comment ref="A147" authorId="0" shapeId="0">
      <text>
        <r>
          <rPr>
            <b/>
            <sz val="9"/>
            <color indexed="81"/>
            <rFont val="Tahoma"/>
            <family val="2"/>
          </rPr>
          <t>Magnetic Encoding Characteristics – Location of Magnetic Tracks _x000D_</t>
        </r>
      </text>
    </comment>
    <comment ref="A149" authorId="0" shapeId="0">
      <text>
        <r>
          <rPr>
            <b/>
            <sz val="9"/>
            <color indexed="81"/>
            <rFont val="Tahoma"/>
            <family val="2"/>
          </rPr>
          <t>Electric Encoding Characteristics _x000D_</t>
        </r>
      </text>
    </comment>
    <comment ref="A150" authorId="0" shapeId="0">
      <text>
        <r>
          <rPr>
            <b/>
            <sz val="9"/>
            <color indexed="81"/>
            <rFont val="Tahoma"/>
            <family val="2"/>
          </rPr>
          <t>Answer-to-Reset – 100% Test_x000D_</t>
        </r>
      </text>
    </comment>
    <comment ref="A152" authorId="0" shapeId="0">
      <text>
        <r>
          <rPr>
            <b/>
            <sz val="9"/>
            <color indexed="81"/>
            <rFont val="Tahoma"/>
            <family val="2"/>
          </rPr>
          <t>Electromagnetic Encoding Characteristics _x000D_</t>
        </r>
      </text>
    </comment>
    <comment ref="A153" authorId="0" shapeId="0">
      <text>
        <r>
          <rPr>
            <b/>
            <sz val="9"/>
            <color indexed="81"/>
            <rFont val="Tahoma"/>
            <family val="2"/>
          </rPr>
          <t>Risk Management of Co-Existence of Antenna and Mechanical Personalization_x000D_</t>
        </r>
      </text>
    </comment>
    <comment ref="A154" authorId="0" shapeId="0">
      <text>
        <r>
          <rPr>
            <b/>
            <sz val="9"/>
            <color indexed="81"/>
            <rFont val="Tahoma"/>
            <family val="2"/>
          </rPr>
          <t>Verification of contactless functionality after Mechanical Personalization – Sampling Test_x000D_</t>
        </r>
      </text>
    </comment>
    <comment ref="A155" authorId="0" shapeId="0">
      <text>
        <r>
          <rPr>
            <b/>
            <sz val="9"/>
            <color indexed="81"/>
            <rFont val="Tahoma"/>
            <family val="2"/>
          </rPr>
          <t>Verification of contactless functionality after Mechanical Personalization – 100% Test_x000D_</t>
        </r>
      </text>
    </comment>
  </commentList>
</comments>
</file>

<file path=xl/comments11.xml><?xml version="1.0" encoding="utf-8"?>
<comments xmlns="http://schemas.openxmlformats.org/spreadsheetml/2006/main">
  <authors>
    <author>Uwe Trüggelmann</author>
  </authors>
  <commentList>
    <comment ref="J6"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text>
        <r>
          <rPr>
            <b/>
            <sz val="9"/>
            <color indexed="81"/>
            <rFont val="Tahoma"/>
            <family val="2"/>
          </rPr>
          <t>Operational Planning and Control – Process Qualification Report (Nothing)</t>
        </r>
      </text>
    </comment>
    <comment ref="X71" authorId="0" shapeId="0">
      <text>
        <r>
          <rPr>
            <b/>
            <sz val="9"/>
            <color indexed="81"/>
            <rFont val="Tahoma"/>
            <family val="2"/>
          </rPr>
          <t>Verify that recent changes or additions to the process were qualified, note which samples checked, reference the report.</t>
        </r>
      </text>
    </comment>
    <comment ref="A72" authorId="0" shapeId="0">
      <text>
        <r>
          <rPr>
            <b/>
            <sz val="9"/>
            <color indexed="81"/>
            <rFont val="Tahoma"/>
            <family val="2"/>
          </rPr>
          <t>Design and Development – Product Qualification Plan (Nothing)</t>
        </r>
      </text>
    </comment>
    <comment ref="A73" authorId="0" shapeId="0">
      <text>
        <r>
          <rPr>
            <b/>
            <sz val="9"/>
            <color indexed="81"/>
            <rFont val="Tahoma"/>
            <family val="2"/>
          </rPr>
          <t>Design and Development – Product Qualification Report (Nothing)</t>
        </r>
      </text>
    </comment>
    <comment ref="A74" authorId="0" shapeId="0">
      <text>
        <r>
          <rPr>
            <b/>
            <sz val="9"/>
            <color indexed="81"/>
            <rFont val="Tahoma"/>
            <family val="2"/>
          </rPr>
          <t>Design and Development – Product Specification (Nothing)</t>
        </r>
      </text>
    </comment>
    <comment ref="X74" authorId="0" shapeId="0">
      <text>
        <r>
          <rPr>
            <b/>
            <sz val="9"/>
            <color indexed="81"/>
            <rFont val="Tahoma"/>
            <family val="2"/>
          </rPr>
          <t>Verify that the product is fully specified, including orderspecific aspects, eg card construction and artwork for a CB.</t>
        </r>
      </text>
    </comment>
    <comment ref="A75" authorId="0" shapeId="0">
      <text>
        <r>
          <rPr>
            <b/>
            <sz val="9"/>
            <color indexed="81"/>
            <rFont val="Tahoma"/>
            <family val="2"/>
          </rPr>
          <t>Procured or subcontracted CQM Products and Components – CQM Certification Status (Nothing)</t>
        </r>
      </text>
    </comment>
    <comment ref="X75" authorId="0" shapeId="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76" authorId="0" shapeId="0">
      <text>
        <r>
          <rPr>
            <b/>
            <sz val="9"/>
            <color indexed="81"/>
            <rFont val="Tahoma"/>
            <family val="2"/>
          </rPr>
          <t xml:space="preserve"> Subcontracted manufacturing of CQM Components – Introduction (Nothing)</t>
        </r>
      </text>
    </comment>
    <comment ref="I76" authorId="0" shapeId="0">
      <text>
        <r>
          <rPr>
            <b/>
            <sz val="9"/>
            <color indexed="81"/>
            <rFont val="Tahoma"/>
            <family val="2"/>
          </rPr>
          <t>New</t>
        </r>
      </text>
    </comment>
    <comment ref="A77" authorId="0" shapeId="0">
      <text>
        <r>
          <rPr>
            <b/>
            <sz val="9"/>
            <color indexed="81"/>
            <rFont val="Tahoma"/>
            <family val="2"/>
          </rPr>
          <t>Subcontracted manufacturing of CQM Components – CQM certified Subcontractors (Nothing)</t>
        </r>
      </text>
    </comment>
    <comment ref="I77" authorId="0" shapeId="0">
      <text>
        <r>
          <rPr>
            <b/>
            <sz val="9"/>
            <color indexed="81"/>
            <rFont val="Tahoma"/>
            <family val="2"/>
          </rPr>
          <t>New</t>
        </r>
      </text>
    </comment>
    <comment ref="A78" authorId="0" shapeId="0">
      <text>
        <r>
          <rPr>
            <b/>
            <sz val="9"/>
            <color indexed="81"/>
            <rFont val="Tahoma"/>
            <family val="2"/>
          </rPr>
          <t xml:space="preserve"> Subcontracted manufacturing of CQM Components – Subcontractors not CQM certified (Nothing)</t>
        </r>
      </text>
    </comment>
    <comment ref="I78" authorId="0" shapeId="0">
      <text>
        <r>
          <rPr>
            <b/>
            <sz val="9"/>
            <color indexed="81"/>
            <rFont val="Tahoma"/>
            <family val="2"/>
          </rPr>
          <t>New</t>
        </r>
      </text>
    </comment>
    <comment ref="A79" authorId="0" shapeId="0">
      <text>
        <r>
          <rPr>
            <b/>
            <sz val="9"/>
            <color indexed="81"/>
            <rFont val="Tahoma"/>
            <family val="2"/>
          </rPr>
          <t>Production and Service Provision – Control of Production and Service Provision, QCP (ISO only)</t>
        </r>
      </text>
    </comment>
    <comment ref="A80" authorId="0" shapeId="0">
      <text>
        <r>
          <rPr>
            <b/>
            <sz val="9"/>
            <color indexed="81"/>
            <rFont val="Tahoma"/>
            <family val="2"/>
          </rPr>
          <t>Production and Service Provision – Product Reliability Monitoring (Nothing)</t>
        </r>
      </text>
    </comment>
    <comment ref="A81" authorId="0" shapeId="0">
      <text>
        <r>
          <rPr>
            <b/>
            <sz val="9"/>
            <color indexed="81"/>
            <rFont val="Tahoma"/>
            <family val="2"/>
          </rPr>
          <t>Production and Service Provision – Lot Based Production (Nothing)</t>
        </r>
      </text>
    </comment>
    <comment ref="A82" authorId="0" shapeId="0">
      <text>
        <r>
          <rPr>
            <b/>
            <sz val="9"/>
            <color indexed="81"/>
            <rFont val="Tahoma"/>
            <family val="2"/>
          </rPr>
          <t>Production and Service Provision – Product Traceability (Nothing)</t>
        </r>
      </text>
    </comment>
    <comment ref="A83" authorId="0" shapeId="0">
      <text>
        <r>
          <rPr>
            <b/>
            <sz val="9"/>
            <color indexed="81"/>
            <rFont val="Tahoma"/>
            <family val="2"/>
          </rPr>
          <t>Production and Service Provision – Process Traceability (Nothing)</t>
        </r>
      </text>
    </comment>
    <comment ref="A84" authorId="0" shapeId="0">
      <text>
        <r>
          <rPr>
            <b/>
            <sz val="9"/>
            <color indexed="81"/>
            <rFont val="Tahoma"/>
            <family val="2"/>
          </rPr>
          <t>Production and Service Provision – Compliant Use of Materials and non-CQM Components (Nothing)</t>
        </r>
      </text>
    </comment>
    <comment ref="A85" authorId="0" shapeId="0">
      <text>
        <r>
          <rPr>
            <b/>
            <sz val="9"/>
            <color indexed="81"/>
            <rFont val="Tahoma"/>
            <family val="2"/>
          </rPr>
          <t>Production and Service Provision – Preservation of CQM Product and CQM Components during storage, processing and delivery (Nothing)</t>
        </r>
      </text>
    </comment>
    <comment ref="A86" authorId="0" shapeId="0">
      <text>
        <r>
          <rPr>
            <b/>
            <sz val="9"/>
            <color indexed="81"/>
            <rFont val="Tahoma"/>
            <family val="2"/>
          </rPr>
          <t>Production and Service Provision – Release of Product and Services, and Batch Yield Limit  (ISO only)</t>
        </r>
      </text>
    </comment>
    <comment ref="X86" authorId="0" shapeId="0">
      <text>
        <r>
          <rPr>
            <b/>
            <sz val="9"/>
            <color indexed="81"/>
            <rFont val="Tahoma"/>
            <family val="2"/>
          </rPr>
          <t>Describe the FQC if any, what limits are defined to trigger product review before shipment in case of excessive failure rates? Note that daily or weekly yield KPI do not suffice to comply with this requirement. Describe the failure analysis capabilities under #0821#.</t>
        </r>
      </text>
    </comment>
    <comment ref="A87" authorId="0" shapeId="0">
      <text>
        <r>
          <rPr>
            <b/>
            <sz val="9"/>
            <color indexed="81"/>
            <rFont val="Tahoma"/>
            <family val="2"/>
          </rPr>
          <t>Production and Service Provision – Control of Nonconforming Outputs (ISO)</t>
        </r>
      </text>
    </comment>
    <comment ref="Y109"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text>
        <r>
          <rPr>
            <b/>
            <sz val="9"/>
            <color indexed="81"/>
            <rFont val="Tahoma"/>
            <family val="2"/>
          </rPr>
          <t>IC Backside Roughness _x000D_</t>
        </r>
      </text>
    </comment>
    <comment ref="X111" authorId="0" shapeId="0">
      <text>
        <r>
          <rPr>
            <b/>
            <sz val="9"/>
            <color indexed="81"/>
            <rFont val="Tahoma"/>
            <family val="2"/>
          </rPr>
          <t>Assess if part of process in site, otherwise na</t>
        </r>
      </text>
    </comment>
    <comment ref="A112" authorId="0" shapeId="0">
      <text>
        <r>
          <rPr>
            <b/>
            <sz val="9"/>
            <color indexed="81"/>
            <rFont val="Tahoma"/>
            <family val="2"/>
          </rPr>
          <t>IC Visual Aspect – absence of critical defects_x000D_</t>
        </r>
      </text>
    </comment>
    <comment ref="X112" authorId="0" shapeId="0">
      <text>
        <r>
          <rPr>
            <b/>
            <sz val="9"/>
            <color indexed="81"/>
            <rFont val="Tahoma"/>
            <family val="2"/>
          </rPr>
          <t>Assess if part of process in site, otherwise na</t>
        </r>
      </text>
    </comment>
    <comment ref="A113" authorId="0" shapeId="0">
      <text>
        <r>
          <rPr>
            <b/>
            <sz val="9"/>
            <color indexed="81"/>
            <rFont val="Tahoma"/>
            <family val="2"/>
          </rPr>
          <t>Mechanical Robustness – Flex Stress Robustness_x000D_</t>
        </r>
      </text>
    </comment>
    <comment ref="X113" authorId="0" shapeId="0">
      <text>
        <r>
          <rPr>
            <b/>
            <sz val="9"/>
            <color indexed="81"/>
            <rFont val="Tahoma"/>
            <family val="2"/>
          </rPr>
          <t>Assess if part of process in site, otherwise na</t>
        </r>
      </text>
    </comment>
    <comment ref="A114" authorId="0" shapeId="0">
      <text>
        <r>
          <rPr>
            <b/>
            <sz val="9"/>
            <color indexed="81"/>
            <rFont val="Tahoma"/>
            <family val="2"/>
          </rPr>
          <t>ICM - Construction and Specification_x000D_</t>
        </r>
      </text>
    </comment>
    <comment ref="H114" authorId="0" shapeId="0">
      <text>
        <r>
          <rPr>
            <b/>
            <sz val="9"/>
            <color indexed="81"/>
            <rFont val="Tahoma"/>
            <family val="2"/>
          </rPr>
          <t>iacICM added to scope</t>
        </r>
      </text>
    </comment>
    <comment ref="A115" authorId="0" shapeId="0">
      <text>
        <r>
          <rPr>
            <b/>
            <sz val="9"/>
            <color indexed="81"/>
            <rFont val="Tahoma"/>
            <family val="2"/>
          </rPr>
          <t>ICM and IL - Reference Implementation and Mechanical Robustness_x000D_</t>
        </r>
      </text>
    </comment>
    <comment ref="A116" authorId="0" shapeId="0">
      <text>
        <r>
          <rPr>
            <b/>
            <sz val="9"/>
            <color indexed="81"/>
            <rFont val="Tahoma"/>
            <family val="2"/>
          </rPr>
          <t>Temperature and Humidity Exposure_x000D_</t>
        </r>
      </text>
    </comment>
    <comment ref="H116" authorId="0" shapeId="0">
      <text>
        <r>
          <rPr>
            <b/>
            <sz val="9"/>
            <color indexed="81"/>
            <rFont val="Tahoma"/>
            <family val="2"/>
          </rPr>
          <t>iacICM added to scope</t>
        </r>
      </text>
    </comment>
    <comment ref="A117" authorId="0" shapeId="0">
      <text>
        <r>
          <rPr>
            <b/>
            <sz val="9"/>
            <color indexed="81"/>
            <rFont val="Tahoma"/>
            <family val="2"/>
          </rPr>
          <t>Temperature Cycling_x000D_</t>
        </r>
      </text>
    </comment>
    <comment ref="H117" authorId="0" shapeId="0">
      <text>
        <r>
          <rPr>
            <b/>
            <sz val="9"/>
            <color indexed="81"/>
            <rFont val="Tahoma"/>
            <family val="2"/>
          </rPr>
          <t>iacICM added to scope</t>
        </r>
      </text>
    </comment>
    <comment ref="A118" authorId="0" shapeId="0">
      <text>
        <r>
          <rPr>
            <b/>
            <sz val="9"/>
            <color indexed="81"/>
            <rFont val="Tahoma"/>
            <family val="2"/>
          </rPr>
          <t>Loading of Software into IC, ICM, IL, or card before personalization_x000D_</t>
        </r>
      </text>
    </comment>
    <comment ref="H118" authorId="0" shapeId="0">
      <text>
        <r>
          <rPr>
            <b/>
            <sz val="9"/>
            <color indexed="81"/>
            <rFont val="Tahoma"/>
            <family val="2"/>
          </rPr>
          <t>iacICM added to scope</t>
        </r>
      </text>
    </comment>
    <comment ref="A119" authorId="0" shapeId="0">
      <text>
        <r>
          <rPr>
            <b/>
            <sz val="9"/>
            <color indexed="81"/>
            <rFont val="Tahoma"/>
            <family val="2"/>
          </rPr>
          <t>Wire Bond Pull Strength_x000D_</t>
        </r>
      </text>
    </comment>
    <comment ref="A120" authorId="0" shapeId="0">
      <text>
        <r>
          <rPr>
            <b/>
            <sz val="9"/>
            <color indexed="81"/>
            <rFont val="Tahoma"/>
            <family val="2"/>
          </rPr>
          <t>Toxicity, Health and Environment _x000D_</t>
        </r>
      </text>
    </comment>
    <comment ref="A121" authorId="0" shapeId="0">
      <text>
        <r>
          <rPr>
            <b/>
            <sz val="9"/>
            <color indexed="81"/>
            <rFont val="Tahoma"/>
            <family val="2"/>
          </rPr>
          <t>IAC – Interactive Cards – Requirement to maintain a valid CSI Letter_x000D_</t>
        </r>
      </text>
    </comment>
    <comment ref="A122" authorId="0" shapeId="0">
      <text>
        <r>
          <rPr>
            <b/>
            <sz val="9"/>
            <color indexed="81"/>
            <rFont val="Tahoma"/>
            <family val="2"/>
          </rPr>
          <t>Functional Verification of Additional Functionality_x000D_</t>
        </r>
      </text>
    </comment>
    <comment ref="A124" authorId="0" shapeId="0">
      <text>
        <r>
          <rPr>
            <b/>
            <sz val="9"/>
            <color indexed="81"/>
            <rFont val="Tahoma"/>
            <family val="2"/>
          </rPr>
          <t>Answer-to-Reset ("ATR")_x000D_</t>
        </r>
      </text>
    </comment>
    <comment ref="A125" authorId="0" shapeId="0">
      <text>
        <r>
          <rPr>
            <b/>
            <sz val="9"/>
            <color indexed="81"/>
            <rFont val="Tahoma"/>
            <family val="2"/>
          </rPr>
          <t>Surface Profile of Contacts [IS7816-1]_x000D_</t>
        </r>
      </text>
    </comment>
    <comment ref="A126" authorId="0" shapeId="0">
      <text>
        <r>
          <rPr>
            <b/>
            <sz val="9"/>
            <color indexed="81"/>
            <rFont val="Tahoma"/>
            <family val="2"/>
          </rPr>
          <t>Electrical Resistance of Contacts – prior to environmental and chemical exposure testing [IS7810] _x000D_</t>
        </r>
      </text>
    </comment>
    <comment ref="A127" authorId="0" shapeId="0">
      <text>
        <r>
          <rPr>
            <b/>
            <sz val="9"/>
            <color indexed="81"/>
            <rFont val="Tahoma"/>
            <family val="2"/>
          </rPr>
          <t>Electrical Resistance of Contacts – following exposure to Temperature and Humidity _x000D_</t>
        </r>
      </text>
    </comment>
    <comment ref="A128" authorId="0" shapeId="0">
      <text>
        <r>
          <rPr>
            <b/>
            <sz val="9"/>
            <color indexed="81"/>
            <rFont val="Tahoma"/>
            <family val="2"/>
          </rPr>
          <t>Electrical Resistance of Contacts – following exposure to Salt Mist_x000D_</t>
        </r>
      </text>
    </comment>
    <comment ref="A129" authorId="0" shapeId="0">
      <text>
        <r>
          <rPr>
            <b/>
            <sz val="9"/>
            <color indexed="81"/>
            <rFont val="Tahoma"/>
            <family val="2"/>
          </rPr>
          <t>Contact Layout - Minimum Contact Areas_x000D_</t>
        </r>
      </text>
    </comment>
    <comment ref="A130" authorId="0" shapeId="0">
      <text>
        <r>
          <rPr>
            <b/>
            <sz val="9"/>
            <color indexed="81"/>
            <rFont val="Tahoma"/>
            <family val="2"/>
          </rPr>
          <t>Design Rules for the Contact Layout_x000D_</t>
        </r>
      </text>
    </comment>
    <comment ref="H130" authorId="0" shapeId="0">
      <text>
        <r>
          <rPr>
            <b/>
            <sz val="9"/>
            <color indexed="81"/>
            <rFont val="Tahoma"/>
            <family val="2"/>
          </rPr>
          <t>clarified that IC must sustain reverse polarity scenarios for at least 1 minute for rule 2 to be not applicable</t>
        </r>
      </text>
    </comment>
    <comment ref="A131" authorId="0" shapeId="0">
      <text>
        <r>
          <rPr>
            <b/>
            <sz val="9"/>
            <color indexed="81"/>
            <rFont val="Tahoma"/>
            <family val="2"/>
          </rPr>
          <t>Contact Assignment _x000D_</t>
        </r>
      </text>
    </comment>
    <comment ref="A133" authorId="0" shapeId="0">
      <text>
        <r>
          <rPr>
            <b/>
            <sz val="9"/>
            <color indexed="81"/>
            <rFont val="Tahoma"/>
            <family val="2"/>
          </rPr>
          <t>Answer-to-Select ("ATS") or Answer-to-reQuest (“ATQ”)_x000D_</t>
        </r>
      </text>
    </comment>
  </commentList>
</comments>
</file>

<file path=xl/comments12.xml><?xml version="1.0" encoding="utf-8"?>
<comments xmlns="http://schemas.openxmlformats.org/spreadsheetml/2006/main">
  <authors>
    <author>Uwe Trüggelmann</author>
  </authors>
  <commentList>
    <comment ref="J6"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text>
        <r>
          <rPr>
            <b/>
            <sz val="9"/>
            <color indexed="81"/>
            <rFont val="Tahoma"/>
            <family val="2"/>
          </rPr>
          <t>Operational Planning and Control – Process Qualification Report (Nothing)</t>
        </r>
      </text>
    </comment>
    <comment ref="X71" authorId="0" shapeId="0">
      <text>
        <r>
          <rPr>
            <b/>
            <sz val="9"/>
            <color indexed="81"/>
            <rFont val="Tahoma"/>
            <family val="2"/>
          </rPr>
          <t>Verify that recent changes or additions to the process were qualified, note which samples checked, reference the report.</t>
        </r>
      </text>
    </comment>
    <comment ref="A72" authorId="0" shapeId="0">
      <text>
        <r>
          <rPr>
            <b/>
            <sz val="9"/>
            <color indexed="81"/>
            <rFont val="Tahoma"/>
            <family val="2"/>
          </rPr>
          <t>Design and Development – Product Qualification Plan (Nothing)</t>
        </r>
      </text>
    </comment>
    <comment ref="A73" authorId="0" shapeId="0">
      <text>
        <r>
          <rPr>
            <b/>
            <sz val="9"/>
            <color indexed="81"/>
            <rFont val="Tahoma"/>
            <family val="2"/>
          </rPr>
          <t>Design and Development – Product Qualification Report (Nothing)</t>
        </r>
      </text>
    </comment>
    <comment ref="A74" authorId="0" shapeId="0">
      <text>
        <r>
          <rPr>
            <b/>
            <sz val="9"/>
            <color indexed="81"/>
            <rFont val="Tahoma"/>
            <family val="2"/>
          </rPr>
          <t>Design and Development – Product Specification (Nothing)</t>
        </r>
      </text>
    </comment>
    <comment ref="X74" authorId="0" shapeId="0">
      <text>
        <r>
          <rPr>
            <b/>
            <sz val="9"/>
            <color indexed="81"/>
            <rFont val="Tahoma"/>
            <family val="2"/>
          </rPr>
          <t>Verify that the product is fully specified, including orderspecific aspects, eg card construction and artwork for a CB.</t>
        </r>
      </text>
    </comment>
    <comment ref="A75" authorId="0" shapeId="0">
      <text>
        <r>
          <rPr>
            <b/>
            <sz val="9"/>
            <color indexed="81"/>
            <rFont val="Tahoma"/>
            <family val="2"/>
          </rPr>
          <t>Procured or subcontracted CQM Products and Components – CQM Certification Status (Nothing)</t>
        </r>
      </text>
    </comment>
    <comment ref="X75" authorId="0" shapeId="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76" authorId="0" shapeId="0">
      <text>
        <r>
          <rPr>
            <b/>
            <sz val="9"/>
            <color indexed="81"/>
            <rFont val="Tahoma"/>
            <family val="2"/>
          </rPr>
          <t xml:space="preserve"> Subcontracted manufacturing of CQM Components – Introduction (Nothing)</t>
        </r>
      </text>
    </comment>
    <comment ref="I76" authorId="0" shapeId="0">
      <text>
        <r>
          <rPr>
            <b/>
            <sz val="9"/>
            <color indexed="81"/>
            <rFont val="Tahoma"/>
            <family val="2"/>
          </rPr>
          <t>New</t>
        </r>
      </text>
    </comment>
    <comment ref="A77" authorId="0" shapeId="0">
      <text>
        <r>
          <rPr>
            <b/>
            <sz val="9"/>
            <color indexed="81"/>
            <rFont val="Tahoma"/>
            <family val="2"/>
          </rPr>
          <t>Subcontracted manufacturing of CQM Components – CQM certified Subcontractors (Nothing)</t>
        </r>
      </text>
    </comment>
    <comment ref="I77" authorId="0" shapeId="0">
      <text>
        <r>
          <rPr>
            <b/>
            <sz val="9"/>
            <color indexed="81"/>
            <rFont val="Tahoma"/>
            <family val="2"/>
          </rPr>
          <t>New</t>
        </r>
      </text>
    </comment>
    <comment ref="A78" authorId="0" shapeId="0">
      <text>
        <r>
          <rPr>
            <b/>
            <sz val="9"/>
            <color indexed="81"/>
            <rFont val="Tahoma"/>
            <family val="2"/>
          </rPr>
          <t xml:space="preserve"> Subcontracted manufacturing of CQM Components – Subcontractors not CQM certified (Nothing)</t>
        </r>
      </text>
    </comment>
    <comment ref="I78" authorId="0" shapeId="0">
      <text>
        <r>
          <rPr>
            <b/>
            <sz val="9"/>
            <color indexed="81"/>
            <rFont val="Tahoma"/>
            <family val="2"/>
          </rPr>
          <t>New</t>
        </r>
      </text>
    </comment>
    <comment ref="A79" authorId="0" shapeId="0">
      <text>
        <r>
          <rPr>
            <b/>
            <sz val="9"/>
            <color indexed="81"/>
            <rFont val="Tahoma"/>
            <family val="2"/>
          </rPr>
          <t>Production and Service Provision – Control of Production and Service Provision, QCP (ISO only)</t>
        </r>
      </text>
    </comment>
    <comment ref="A80" authorId="0" shapeId="0">
      <text>
        <r>
          <rPr>
            <b/>
            <sz val="9"/>
            <color indexed="81"/>
            <rFont val="Tahoma"/>
            <family val="2"/>
          </rPr>
          <t>Production and Service Provision – Product Reliability Monitoring (Nothing)</t>
        </r>
      </text>
    </comment>
    <comment ref="A81" authorId="0" shapeId="0">
      <text>
        <r>
          <rPr>
            <b/>
            <sz val="9"/>
            <color indexed="81"/>
            <rFont val="Tahoma"/>
            <family val="2"/>
          </rPr>
          <t>Production and Service Provision – Lot Based Production (Nothing)</t>
        </r>
      </text>
    </comment>
    <comment ref="A82" authorId="0" shapeId="0">
      <text>
        <r>
          <rPr>
            <b/>
            <sz val="9"/>
            <color indexed="81"/>
            <rFont val="Tahoma"/>
            <family val="2"/>
          </rPr>
          <t>Production and Service Provision – Product Traceability (Nothing)</t>
        </r>
      </text>
    </comment>
    <comment ref="A83" authorId="0" shapeId="0">
      <text>
        <r>
          <rPr>
            <b/>
            <sz val="9"/>
            <color indexed="81"/>
            <rFont val="Tahoma"/>
            <family val="2"/>
          </rPr>
          <t>Production and Service Provision – Process Traceability (Nothing)</t>
        </r>
      </text>
    </comment>
    <comment ref="A84" authorId="0" shapeId="0">
      <text>
        <r>
          <rPr>
            <b/>
            <sz val="9"/>
            <color indexed="81"/>
            <rFont val="Tahoma"/>
            <family val="2"/>
          </rPr>
          <t>Production and Service Provision – Compliant Use of Materials and non-CQM Components (Nothing)</t>
        </r>
      </text>
    </comment>
    <comment ref="A85" authorId="0" shapeId="0">
      <text>
        <r>
          <rPr>
            <b/>
            <sz val="9"/>
            <color indexed="81"/>
            <rFont val="Tahoma"/>
            <family val="2"/>
          </rPr>
          <t>Production and Service Provision – Preservation of CQM Product and CQM Components during storage, processing and delivery (Nothing)</t>
        </r>
      </text>
    </comment>
    <comment ref="A86" authorId="0" shapeId="0">
      <text>
        <r>
          <rPr>
            <b/>
            <sz val="9"/>
            <color indexed="81"/>
            <rFont val="Tahoma"/>
            <family val="2"/>
          </rPr>
          <t>Production and Service Provision – Release of Product and Services, and Batch Yield Limit  (ISO only)</t>
        </r>
      </text>
    </comment>
    <comment ref="X86" authorId="0" shapeId="0">
      <text>
        <r>
          <rPr>
            <b/>
            <sz val="9"/>
            <color indexed="81"/>
            <rFont val="Tahoma"/>
            <family val="2"/>
          </rPr>
          <t>Describe the FQC if any, what limits are defined to trigger product review before shipment in case of excessive failure rates? Note that daily or weekly yield KPI do not suffice to comply with this requirement. Describe the failure analysis capabilities under #0821#.</t>
        </r>
      </text>
    </comment>
    <comment ref="A87" authorId="0" shapeId="0">
      <text>
        <r>
          <rPr>
            <b/>
            <sz val="9"/>
            <color indexed="81"/>
            <rFont val="Tahoma"/>
            <family val="2"/>
          </rPr>
          <t>Production and Service Provision – Control of Nonconforming Outputs (ISO)</t>
        </r>
      </text>
    </comment>
    <comment ref="Y109"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text>
        <r>
          <rPr>
            <b/>
            <sz val="9"/>
            <color indexed="81"/>
            <rFont val="Tahoma"/>
            <family val="2"/>
          </rPr>
          <t>IC Backside Roughness _x000D_</t>
        </r>
      </text>
    </comment>
    <comment ref="X111" authorId="0" shapeId="0">
      <text>
        <r>
          <rPr>
            <b/>
            <sz val="9"/>
            <color indexed="81"/>
            <rFont val="Tahoma"/>
            <family val="2"/>
          </rPr>
          <t>Assess if part of process in site, otherwise na</t>
        </r>
      </text>
    </comment>
    <comment ref="A112" authorId="0" shapeId="0">
      <text>
        <r>
          <rPr>
            <b/>
            <sz val="9"/>
            <color indexed="81"/>
            <rFont val="Tahoma"/>
            <family val="2"/>
          </rPr>
          <t>IC Visual Aspect – absence of critical defects_x000D_</t>
        </r>
      </text>
    </comment>
    <comment ref="X112" authorId="0" shapeId="0">
      <text>
        <r>
          <rPr>
            <b/>
            <sz val="9"/>
            <color indexed="81"/>
            <rFont val="Tahoma"/>
            <family val="2"/>
          </rPr>
          <t>Assess if part of process in site, otherwise na</t>
        </r>
      </text>
    </comment>
    <comment ref="A113" authorId="0" shapeId="0">
      <text>
        <r>
          <rPr>
            <b/>
            <sz val="9"/>
            <color indexed="81"/>
            <rFont val="Tahoma"/>
            <family val="2"/>
          </rPr>
          <t>Mechanical Robustness – Flex Stress Robustness_x000D_</t>
        </r>
      </text>
    </comment>
    <comment ref="X113" authorId="0" shapeId="0">
      <text>
        <r>
          <rPr>
            <b/>
            <sz val="9"/>
            <color indexed="81"/>
            <rFont val="Tahoma"/>
            <family val="2"/>
          </rPr>
          <t>Assess if part of process in site, otherwise na</t>
        </r>
      </text>
    </comment>
    <comment ref="A114" authorId="0" shapeId="0">
      <text>
        <r>
          <rPr>
            <b/>
            <sz val="9"/>
            <color indexed="81"/>
            <rFont val="Tahoma"/>
            <family val="2"/>
          </rPr>
          <t>ICM - Construction and Specification_x000D_</t>
        </r>
      </text>
    </comment>
    <comment ref="H114" authorId="0" shapeId="0">
      <text>
        <r>
          <rPr>
            <b/>
            <sz val="9"/>
            <color indexed="81"/>
            <rFont val="Tahoma"/>
            <family val="2"/>
          </rPr>
          <t>iacICM added to scope</t>
        </r>
      </text>
    </comment>
    <comment ref="A115" authorId="0" shapeId="0">
      <text>
        <r>
          <rPr>
            <b/>
            <sz val="9"/>
            <color indexed="81"/>
            <rFont val="Tahoma"/>
            <family val="2"/>
          </rPr>
          <t>ICM and IL - Reference Implementation and Mechanical Robustness_x000D_</t>
        </r>
      </text>
    </comment>
    <comment ref="A116" authorId="0" shapeId="0">
      <text>
        <r>
          <rPr>
            <b/>
            <sz val="9"/>
            <color indexed="81"/>
            <rFont val="Tahoma"/>
            <family val="2"/>
          </rPr>
          <t>Temperature and Humidity Exposure_x000D_</t>
        </r>
      </text>
    </comment>
    <comment ref="H116" authorId="0" shapeId="0">
      <text>
        <r>
          <rPr>
            <b/>
            <sz val="9"/>
            <color indexed="81"/>
            <rFont val="Tahoma"/>
            <family val="2"/>
          </rPr>
          <t>iacICM added to scope</t>
        </r>
      </text>
    </comment>
    <comment ref="A117" authorId="0" shapeId="0">
      <text>
        <r>
          <rPr>
            <b/>
            <sz val="9"/>
            <color indexed="81"/>
            <rFont val="Tahoma"/>
            <family val="2"/>
          </rPr>
          <t>Temperature Cycling_x000D_</t>
        </r>
      </text>
    </comment>
    <comment ref="H117" authorId="0" shapeId="0">
      <text>
        <r>
          <rPr>
            <b/>
            <sz val="9"/>
            <color indexed="81"/>
            <rFont val="Tahoma"/>
            <family val="2"/>
          </rPr>
          <t>iacICM added to scope</t>
        </r>
      </text>
    </comment>
    <comment ref="A118" authorId="0" shapeId="0">
      <text>
        <r>
          <rPr>
            <b/>
            <sz val="9"/>
            <color indexed="81"/>
            <rFont val="Tahoma"/>
            <family val="2"/>
          </rPr>
          <t>Loading of Software into IC, ICM, IL, or card before personalization_x000D_</t>
        </r>
      </text>
    </comment>
    <comment ref="H118" authorId="0" shapeId="0">
      <text>
        <r>
          <rPr>
            <b/>
            <sz val="9"/>
            <color indexed="81"/>
            <rFont val="Tahoma"/>
            <family val="2"/>
          </rPr>
          <t>iacICM added to scope</t>
        </r>
      </text>
    </comment>
    <comment ref="A119" authorId="0" shapeId="0">
      <text>
        <r>
          <rPr>
            <b/>
            <sz val="9"/>
            <color indexed="81"/>
            <rFont val="Tahoma"/>
            <family val="2"/>
          </rPr>
          <t>Toxicity, Health and Environment _x000D_</t>
        </r>
      </text>
    </comment>
    <comment ref="A120" authorId="0" shapeId="0">
      <text>
        <r>
          <rPr>
            <b/>
            <sz val="9"/>
            <color indexed="81"/>
            <rFont val="Tahoma"/>
            <family val="2"/>
          </rPr>
          <t>IAC – Interactive Cards – Requirement to maintain a valid CSI Letter_x000D_</t>
        </r>
      </text>
    </comment>
    <comment ref="A121" authorId="0" shapeId="0">
      <text>
        <r>
          <rPr>
            <b/>
            <sz val="9"/>
            <color indexed="81"/>
            <rFont val="Tahoma"/>
            <family val="2"/>
          </rPr>
          <t>Wrapping Test Robustness for IAC_x000D_</t>
        </r>
      </text>
    </comment>
    <comment ref="I121" authorId="0" shapeId="0">
      <text>
        <r>
          <rPr>
            <b/>
            <sz val="9"/>
            <color indexed="81"/>
            <rFont val="Tahoma"/>
            <family val="2"/>
          </rPr>
          <t>new, imported from CSI, R-CSI-Bio2.</t>
        </r>
      </text>
    </comment>
    <comment ref="A122" authorId="0" shapeId="0">
      <text>
        <r>
          <rPr>
            <b/>
            <sz val="9"/>
            <color indexed="81"/>
            <rFont val="Tahoma"/>
            <family val="2"/>
          </rPr>
          <t>Functional Verification of Biometric Sensors_x000D_</t>
        </r>
      </text>
    </comment>
    <comment ref="I122" authorId="0" shapeId="0">
      <text>
        <r>
          <rPr>
            <b/>
            <sz val="9"/>
            <color indexed="81"/>
            <rFont val="Tahoma"/>
            <family val="2"/>
          </rPr>
          <t>Imported from CSI R-CSI-Bio4. Added that such functional verification shall not require the use of a real or simulated biometric credentials.</t>
        </r>
      </text>
    </comment>
    <comment ref="A123" authorId="0" shapeId="0">
      <text>
        <r>
          <rPr>
            <b/>
            <sz val="9"/>
            <color indexed="81"/>
            <rFont val="Tahoma"/>
            <family val="2"/>
          </rPr>
          <t>Functional Verification of Additional Functionality_x000D_</t>
        </r>
      </text>
    </comment>
    <comment ref="A125" authorId="0" shapeId="0">
      <text>
        <r>
          <rPr>
            <b/>
            <sz val="9"/>
            <color indexed="81"/>
            <rFont val="Tahoma"/>
            <family val="2"/>
          </rPr>
          <t>Fingerprint Sensor – Resistance to Scratching_x000D_</t>
        </r>
      </text>
    </comment>
    <comment ref="I125" authorId="0" shapeId="0">
      <text>
        <r>
          <rPr>
            <b/>
            <sz val="9"/>
            <color indexed="81"/>
            <rFont val="Tahoma"/>
            <family val="2"/>
          </rPr>
          <t>Imported from CSI, R-CSI-Bio8.</t>
        </r>
      </text>
    </comment>
  </commentList>
</comments>
</file>

<file path=xl/comments13.xml><?xml version="1.0" encoding="utf-8"?>
<comments xmlns="http://schemas.openxmlformats.org/spreadsheetml/2006/main">
  <authors>
    <author>Uwe Trüggelmann</author>
  </authors>
  <commentList>
    <comment ref="J6"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text>
        <r>
          <rPr>
            <b/>
            <sz val="9"/>
            <color indexed="81"/>
            <rFont val="Tahoma"/>
            <family val="2"/>
          </rPr>
          <t>Operational Planning and Control – Process Qualification Report (Nothing)</t>
        </r>
      </text>
    </comment>
    <comment ref="X71" authorId="0" shapeId="0">
      <text>
        <r>
          <rPr>
            <b/>
            <sz val="9"/>
            <color indexed="81"/>
            <rFont val="Tahoma"/>
            <family val="2"/>
          </rPr>
          <t>Verify that recent changes or additions to the process were qualified, note which samples checked, reference the report.</t>
        </r>
      </text>
    </comment>
    <comment ref="A72" authorId="0" shapeId="0">
      <text>
        <r>
          <rPr>
            <b/>
            <sz val="9"/>
            <color indexed="81"/>
            <rFont val="Tahoma"/>
            <family val="2"/>
          </rPr>
          <t>Design and Development – Product Qualification Plan (Nothing)</t>
        </r>
      </text>
    </comment>
    <comment ref="A73" authorId="0" shapeId="0">
      <text>
        <r>
          <rPr>
            <b/>
            <sz val="9"/>
            <color indexed="81"/>
            <rFont val="Tahoma"/>
            <family val="2"/>
          </rPr>
          <t>Design and Development – Product Qualification Report (Nothing)</t>
        </r>
      </text>
    </comment>
    <comment ref="A74" authorId="0" shapeId="0">
      <text>
        <r>
          <rPr>
            <b/>
            <sz val="9"/>
            <color indexed="81"/>
            <rFont val="Tahoma"/>
            <family val="2"/>
          </rPr>
          <t>Design and Development – Product Specification (Nothing)</t>
        </r>
      </text>
    </comment>
    <comment ref="X74" authorId="0" shapeId="0">
      <text>
        <r>
          <rPr>
            <b/>
            <sz val="9"/>
            <color indexed="81"/>
            <rFont val="Tahoma"/>
            <family val="2"/>
          </rPr>
          <t>Verify that the product is fully specified, including orderspecific aspects, eg card construction and artwork for a CB.</t>
        </r>
      </text>
    </comment>
    <comment ref="A75" authorId="0" shapeId="0">
      <text>
        <r>
          <rPr>
            <b/>
            <sz val="9"/>
            <color indexed="81"/>
            <rFont val="Tahoma"/>
            <family val="2"/>
          </rPr>
          <t>Procured or subcontracted CQM Products and Components – CQM Certification Status (Nothing)</t>
        </r>
      </text>
    </comment>
    <comment ref="X75" authorId="0" shapeId="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76" authorId="0" shapeId="0">
      <text>
        <r>
          <rPr>
            <b/>
            <sz val="9"/>
            <color indexed="81"/>
            <rFont val="Tahoma"/>
            <family val="2"/>
          </rPr>
          <t xml:space="preserve"> Subcontracted manufacturing of CQM Components – Introduction (Nothing)</t>
        </r>
      </text>
    </comment>
    <comment ref="I76" authorId="0" shapeId="0">
      <text>
        <r>
          <rPr>
            <b/>
            <sz val="9"/>
            <color indexed="81"/>
            <rFont val="Tahoma"/>
            <family val="2"/>
          </rPr>
          <t>New</t>
        </r>
      </text>
    </comment>
    <comment ref="A77" authorId="0" shapeId="0">
      <text>
        <r>
          <rPr>
            <b/>
            <sz val="9"/>
            <color indexed="81"/>
            <rFont val="Tahoma"/>
            <family val="2"/>
          </rPr>
          <t>Subcontracted manufacturing of CQM Components – CQM certified Subcontractors (Nothing)</t>
        </r>
      </text>
    </comment>
    <comment ref="I77" authorId="0" shapeId="0">
      <text>
        <r>
          <rPr>
            <b/>
            <sz val="9"/>
            <color indexed="81"/>
            <rFont val="Tahoma"/>
            <family val="2"/>
          </rPr>
          <t>New</t>
        </r>
      </text>
    </comment>
    <comment ref="A78" authorId="0" shapeId="0">
      <text>
        <r>
          <rPr>
            <b/>
            <sz val="9"/>
            <color indexed="81"/>
            <rFont val="Tahoma"/>
            <family val="2"/>
          </rPr>
          <t xml:space="preserve"> Subcontracted manufacturing of CQM Components – Subcontractors not CQM certified (Nothing)</t>
        </r>
      </text>
    </comment>
    <comment ref="I78" authorId="0" shapeId="0">
      <text>
        <r>
          <rPr>
            <b/>
            <sz val="9"/>
            <color indexed="81"/>
            <rFont val="Tahoma"/>
            <family val="2"/>
          </rPr>
          <t>New</t>
        </r>
      </text>
    </comment>
    <comment ref="A79" authorId="0" shapeId="0">
      <text>
        <r>
          <rPr>
            <b/>
            <sz val="9"/>
            <color indexed="81"/>
            <rFont val="Tahoma"/>
            <family val="2"/>
          </rPr>
          <t>Production and Service Provision – Control of Production and Service Provision, QCP (ISO only)</t>
        </r>
      </text>
    </comment>
    <comment ref="A80" authorId="0" shapeId="0">
      <text>
        <r>
          <rPr>
            <b/>
            <sz val="9"/>
            <color indexed="81"/>
            <rFont val="Tahoma"/>
            <family val="2"/>
          </rPr>
          <t>Production and Service Provision – Product Reliability Monitoring (Nothing)</t>
        </r>
      </text>
    </comment>
    <comment ref="A81" authorId="0" shapeId="0">
      <text>
        <r>
          <rPr>
            <b/>
            <sz val="9"/>
            <color indexed="81"/>
            <rFont val="Tahoma"/>
            <family val="2"/>
          </rPr>
          <t>Production and Service Provision – Lot Based Production (Nothing)</t>
        </r>
      </text>
    </comment>
    <comment ref="A82" authorId="0" shapeId="0">
      <text>
        <r>
          <rPr>
            <b/>
            <sz val="9"/>
            <color indexed="81"/>
            <rFont val="Tahoma"/>
            <family val="2"/>
          </rPr>
          <t>Production and Service Provision – Product Traceability (Nothing)</t>
        </r>
      </text>
    </comment>
    <comment ref="A83" authorId="0" shapeId="0">
      <text>
        <r>
          <rPr>
            <b/>
            <sz val="9"/>
            <color indexed="81"/>
            <rFont val="Tahoma"/>
            <family val="2"/>
          </rPr>
          <t>Production and Service Provision – Process Traceability (Nothing)</t>
        </r>
      </text>
    </comment>
    <comment ref="A84" authorId="0" shapeId="0">
      <text>
        <r>
          <rPr>
            <b/>
            <sz val="9"/>
            <color indexed="81"/>
            <rFont val="Tahoma"/>
            <family val="2"/>
          </rPr>
          <t>Production and Service Provision – Compliant Use of Materials and non-CQM Components (Nothing)</t>
        </r>
      </text>
    </comment>
    <comment ref="A85" authorId="0" shapeId="0">
      <text>
        <r>
          <rPr>
            <b/>
            <sz val="9"/>
            <color indexed="81"/>
            <rFont val="Tahoma"/>
            <family val="2"/>
          </rPr>
          <t>Production and Service Provision – Preservation of CQM Product and CQM Components during storage, processing and delivery (Nothing)</t>
        </r>
      </text>
    </comment>
    <comment ref="A86" authorId="0" shapeId="0">
      <text>
        <r>
          <rPr>
            <b/>
            <sz val="9"/>
            <color indexed="81"/>
            <rFont val="Tahoma"/>
            <family val="2"/>
          </rPr>
          <t>Production and Service Provision – Release of Product and Services, and Batch Yield Limit  (ISO only)</t>
        </r>
      </text>
    </comment>
    <comment ref="X86" authorId="0" shapeId="0">
      <text>
        <r>
          <rPr>
            <b/>
            <sz val="9"/>
            <color indexed="81"/>
            <rFont val="Tahoma"/>
            <family val="2"/>
          </rPr>
          <t>Describe the FQC if any, what limits are defined to trigger product review before shipment in case of excessive failure rates? Note that daily or weekly yield KPI do not suffice to comply with this requirement. Describe the failure analysis capabilities under #0821#.</t>
        </r>
      </text>
    </comment>
    <comment ref="A87" authorId="0" shapeId="0">
      <text>
        <r>
          <rPr>
            <b/>
            <sz val="9"/>
            <color indexed="81"/>
            <rFont val="Tahoma"/>
            <family val="2"/>
          </rPr>
          <t>Production and Service Provision – Control of Nonconforming Outputs (ISO)</t>
        </r>
      </text>
    </comment>
    <comment ref="Y109"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text>
        <r>
          <rPr>
            <b/>
            <sz val="9"/>
            <color indexed="81"/>
            <rFont val="Tahoma"/>
            <family val="2"/>
          </rPr>
          <t>IC Backside Roughness _x000D_</t>
        </r>
      </text>
    </comment>
    <comment ref="X111" authorId="0" shapeId="0">
      <text>
        <r>
          <rPr>
            <b/>
            <sz val="9"/>
            <color indexed="81"/>
            <rFont val="Tahoma"/>
            <family val="2"/>
          </rPr>
          <t>Assess if part of process in site, otherwise na</t>
        </r>
      </text>
    </comment>
    <comment ref="A112" authorId="0" shapeId="0">
      <text>
        <r>
          <rPr>
            <b/>
            <sz val="9"/>
            <color indexed="81"/>
            <rFont val="Tahoma"/>
            <family val="2"/>
          </rPr>
          <t>IC Visual Aspect – absence of critical defects_x000D_</t>
        </r>
      </text>
    </comment>
    <comment ref="X112" authorId="0" shapeId="0">
      <text>
        <r>
          <rPr>
            <b/>
            <sz val="9"/>
            <color indexed="81"/>
            <rFont val="Tahoma"/>
            <family val="2"/>
          </rPr>
          <t>Assess if part of process in site, otherwise na</t>
        </r>
      </text>
    </comment>
    <comment ref="A113" authorId="0" shapeId="0">
      <text>
        <r>
          <rPr>
            <b/>
            <sz val="9"/>
            <color indexed="81"/>
            <rFont val="Tahoma"/>
            <family val="2"/>
          </rPr>
          <t>Mechanical Robustness – Flex Stress Robustness_x000D_</t>
        </r>
      </text>
    </comment>
    <comment ref="X113" authorId="0" shapeId="0">
      <text>
        <r>
          <rPr>
            <b/>
            <sz val="9"/>
            <color indexed="81"/>
            <rFont val="Tahoma"/>
            <family val="2"/>
          </rPr>
          <t>Assess if part of process in site, otherwise na</t>
        </r>
      </text>
    </comment>
    <comment ref="A114" authorId="0" shapeId="0">
      <text>
        <r>
          <rPr>
            <b/>
            <sz val="9"/>
            <color indexed="81"/>
            <rFont val="Tahoma"/>
            <family val="2"/>
          </rPr>
          <t>ICM and IL - Reference Implementation and Mechanical Robustness_x000D_</t>
        </r>
      </text>
    </comment>
    <comment ref="A115" authorId="0" shapeId="0">
      <text>
        <r>
          <rPr>
            <b/>
            <sz val="9"/>
            <color indexed="81"/>
            <rFont val="Tahoma"/>
            <family val="2"/>
          </rPr>
          <t>Loading of Software into IC, ICM, IL, or card before personalization_x000D_</t>
        </r>
      </text>
    </comment>
    <comment ref="H115" authorId="0" shapeId="0">
      <text>
        <r>
          <rPr>
            <b/>
            <sz val="9"/>
            <color indexed="81"/>
            <rFont val="Tahoma"/>
            <family val="2"/>
          </rPr>
          <t>iacICM added to scope</t>
        </r>
      </text>
    </comment>
    <comment ref="A116" authorId="0" shapeId="0">
      <text>
        <r>
          <rPr>
            <b/>
            <sz val="9"/>
            <color indexed="81"/>
            <rFont val="Tahoma"/>
            <family val="2"/>
          </rPr>
          <t>Wire Bond Pull Strength_x000D_</t>
        </r>
      </text>
    </comment>
    <comment ref="A117" authorId="0" shapeId="0">
      <text>
        <r>
          <rPr>
            <b/>
            <sz val="9"/>
            <color indexed="81"/>
            <rFont val="Tahoma"/>
            <family val="2"/>
          </rPr>
          <t>Suitability of the IL,  ICC, and IAC for Visual Personalization_x000D_</t>
        </r>
      </text>
    </comment>
    <comment ref="A118" authorId="0" shapeId="0">
      <text>
        <r>
          <rPr>
            <b/>
            <sz val="9"/>
            <color indexed="81"/>
            <rFont val="Tahoma"/>
            <family val="2"/>
          </rPr>
          <t>Toxicity, Health and Environment _x000D_</t>
        </r>
      </text>
    </comment>
    <comment ref="A119" authorId="0" shapeId="0">
      <text>
        <r>
          <rPr>
            <b/>
            <sz val="9"/>
            <color indexed="81"/>
            <rFont val="Tahoma"/>
            <family val="2"/>
          </rPr>
          <t>IAC – Interactive Cards – Requirement to maintain a valid CSI Letter_x000D_</t>
        </r>
      </text>
    </comment>
    <comment ref="A120" authorId="0" shapeId="0">
      <text>
        <r>
          <rPr>
            <b/>
            <sz val="9"/>
            <color indexed="81"/>
            <rFont val="Tahoma"/>
            <family val="2"/>
          </rPr>
          <t>Wrapping Test Robustness for IAC_x000D_</t>
        </r>
      </text>
    </comment>
    <comment ref="I120" authorId="0" shapeId="0">
      <text>
        <r>
          <rPr>
            <b/>
            <sz val="9"/>
            <color indexed="81"/>
            <rFont val="Tahoma"/>
            <family val="2"/>
          </rPr>
          <t>new, imported from CSI, R-CSI-Bio2.</t>
        </r>
      </text>
    </comment>
    <comment ref="A121" authorId="0" shapeId="0">
      <text>
        <r>
          <rPr>
            <b/>
            <sz val="9"/>
            <color indexed="81"/>
            <rFont val="Tahoma"/>
            <family val="2"/>
          </rPr>
          <t>Functional Verification of Biometric Sensors_x000D_</t>
        </r>
      </text>
    </comment>
    <comment ref="I121" authorId="0" shapeId="0">
      <text>
        <r>
          <rPr>
            <b/>
            <sz val="9"/>
            <color indexed="81"/>
            <rFont val="Tahoma"/>
            <family val="2"/>
          </rPr>
          <t>Imported from CSI R-CSI-Bio4. Added that such functional verification shall not require the use of a real or simulated biometric credentials.</t>
        </r>
      </text>
    </comment>
    <comment ref="A122" authorId="0" shapeId="0">
      <text>
        <r>
          <rPr>
            <b/>
            <sz val="9"/>
            <color indexed="81"/>
            <rFont val="Tahoma"/>
            <family val="2"/>
          </rPr>
          <t>Functional Verification of Additional Functionality_x000D_</t>
        </r>
      </text>
    </comment>
    <comment ref="A123" authorId="0" shapeId="0">
      <text>
        <r>
          <rPr>
            <b/>
            <sz val="9"/>
            <color indexed="81"/>
            <rFont val="Tahoma"/>
            <family val="2"/>
          </rPr>
          <t>IL – Construction and Specification_x000D_</t>
        </r>
      </text>
    </comment>
    <comment ref="A124" authorId="0" shapeId="0">
      <text>
        <r>
          <rPr>
            <b/>
            <sz val="9"/>
            <color indexed="81"/>
            <rFont val="Tahoma"/>
            <family val="2"/>
          </rPr>
          <t>IC Location in IL, ilICC and IAC_x000D_</t>
        </r>
      </text>
    </comment>
    <comment ref="A125" authorId="0" shapeId="0">
      <text>
        <r>
          <rPr>
            <b/>
            <sz val="9"/>
            <color indexed="81"/>
            <rFont val="Tahoma"/>
            <family val="2"/>
          </rPr>
          <t>Inlays and cards containing inlays – Specification of Personalization Restrictions_x000D_</t>
        </r>
      </text>
    </comment>
    <comment ref="A127" authorId="0" shapeId="0">
      <text>
        <r>
          <rPr>
            <b/>
            <sz val="9"/>
            <color indexed="81"/>
            <rFont val="Tahoma"/>
            <family val="2"/>
          </rPr>
          <t>Answer-to-Reset ("ATR")_x000D_</t>
        </r>
      </text>
    </comment>
    <comment ref="A128" authorId="0" shapeId="0">
      <text>
        <r>
          <rPr>
            <b/>
            <sz val="9"/>
            <color indexed="81"/>
            <rFont val="Tahoma"/>
            <family val="2"/>
          </rPr>
          <t>Surface Profile of Contacts [IS7816-1]_x000D_</t>
        </r>
      </text>
    </comment>
    <comment ref="A129" authorId="0" shapeId="0">
      <text>
        <r>
          <rPr>
            <b/>
            <sz val="9"/>
            <color indexed="81"/>
            <rFont val="Tahoma"/>
            <family val="2"/>
          </rPr>
          <t>Electrical Resistance of Contacts – prior to environmental and chemical exposure testing [IS7810] _x000D_</t>
        </r>
      </text>
    </comment>
    <comment ref="A130" authorId="0" shapeId="0">
      <text>
        <r>
          <rPr>
            <b/>
            <sz val="9"/>
            <color indexed="81"/>
            <rFont val="Tahoma"/>
            <family val="2"/>
          </rPr>
          <t>Electrical Resistance of Contacts – following exposure to Temperature and Humidity _x000D_</t>
        </r>
      </text>
    </comment>
    <comment ref="A131" authorId="0" shapeId="0">
      <text>
        <r>
          <rPr>
            <b/>
            <sz val="9"/>
            <color indexed="81"/>
            <rFont val="Tahoma"/>
            <family val="2"/>
          </rPr>
          <t>Electrical Resistance of Contacts – following exposure to Salt Mist_x000D_</t>
        </r>
      </text>
    </comment>
    <comment ref="A132" authorId="0" shapeId="0">
      <text>
        <r>
          <rPr>
            <b/>
            <sz val="9"/>
            <color indexed="81"/>
            <rFont val="Tahoma"/>
            <family val="2"/>
          </rPr>
          <t>Contact Layout - Minimum Contact Areas_x000D_</t>
        </r>
      </text>
    </comment>
    <comment ref="A133" authorId="0" shapeId="0">
      <text>
        <r>
          <rPr>
            <b/>
            <sz val="9"/>
            <color indexed="81"/>
            <rFont val="Tahoma"/>
            <family val="2"/>
          </rPr>
          <t>Design Rules for the Contact Layout_x000D_</t>
        </r>
      </text>
    </comment>
    <comment ref="H133" authorId="0" shapeId="0">
      <text>
        <r>
          <rPr>
            <b/>
            <sz val="9"/>
            <color indexed="81"/>
            <rFont val="Tahoma"/>
            <family val="2"/>
          </rPr>
          <t>clarified that IC must sustain reverse polarity scenarios for at least 1 minute for rule 2 to be not applicable</t>
        </r>
      </text>
    </comment>
    <comment ref="A134" authorId="0" shapeId="0">
      <text>
        <r>
          <rPr>
            <b/>
            <sz val="9"/>
            <color indexed="81"/>
            <rFont val="Tahoma"/>
            <family val="2"/>
          </rPr>
          <t>Contact Assignment _x000D_</t>
        </r>
      </text>
    </comment>
    <comment ref="A136" authorId="0" shapeId="0">
      <text>
        <r>
          <rPr>
            <b/>
            <sz val="9"/>
            <color indexed="81"/>
            <rFont val="Tahoma"/>
            <family val="2"/>
          </rPr>
          <t>Verification of Antenna Functionality, and Answer-to-Select (“ATS”) or Answer-to-reQuest (“ATQ”)_x000D_</t>
        </r>
      </text>
    </comment>
    <comment ref="A137" authorId="0" shapeId="0">
      <text>
        <r>
          <rPr>
            <b/>
            <sz val="9"/>
            <color indexed="81"/>
            <rFont val="Tahoma"/>
            <family val="2"/>
          </rPr>
          <t>Resonance Frequency_x000D_</t>
        </r>
      </text>
    </comment>
    <comment ref="A138" authorId="0" shapeId="0">
      <text>
        <r>
          <rPr>
            <b/>
            <sz val="9"/>
            <color indexed="81"/>
            <rFont val="Tahoma"/>
            <family val="2"/>
          </rPr>
          <t>Q-Factor _x000D_</t>
        </r>
      </text>
    </comment>
    <comment ref="A139" authorId="0" shapeId="0">
      <text>
        <r>
          <rPr>
            <b/>
            <sz val="9"/>
            <color indexed="81"/>
            <rFont val="Tahoma"/>
            <family val="2"/>
          </rPr>
          <t>Reading Distance _x000D_</t>
        </r>
      </text>
    </comment>
    <comment ref="A140" authorId="0" shapeId="0">
      <text>
        <r>
          <rPr>
            <b/>
            <sz val="9"/>
            <color indexed="81"/>
            <rFont val="Tahoma"/>
            <family val="2"/>
          </rPr>
          <t>IL – Antenna design and electromagnetic performance_x000D_</t>
        </r>
      </text>
    </comment>
    <comment ref="A141" authorId="0" shapeId="0">
      <text>
        <r>
          <rPr>
            <b/>
            <sz val="9"/>
            <color indexed="81"/>
            <rFont val="Tahoma"/>
            <family val="2"/>
          </rPr>
          <t>Antenna Location in IL, dICC, pICC, and IAC_x000D_</t>
        </r>
      </text>
    </comment>
    <comment ref="A142" authorId="0" shapeId="0">
      <text>
        <r>
          <rPr>
            <b/>
            <sz val="9"/>
            <color indexed="81"/>
            <rFont val="Tahoma"/>
            <family val="2"/>
          </rPr>
          <t>Antenna Design – Minimum distance between mechanical personalization areas and the antenna in IL, ICC, IAC_x000D_</t>
        </r>
      </text>
    </comment>
    <comment ref="A143" authorId="0" shapeId="0">
      <text>
        <r>
          <rPr>
            <b/>
            <sz val="9"/>
            <color indexed="81"/>
            <rFont val="Tahoma"/>
            <family val="2"/>
          </rPr>
          <t>Antenna Design non-compliant with #2805# – Card Embossability_x000D_</t>
        </r>
      </text>
    </comment>
    <comment ref="A144" authorId="0" shapeId="0">
      <text>
        <r>
          <rPr>
            <b/>
            <sz val="9"/>
            <color indexed="81"/>
            <rFont val="Tahoma"/>
            <family val="2"/>
          </rPr>
          <t>Recommendation – Maximum Size of Antenna _x000D_</t>
        </r>
      </text>
    </comment>
    <comment ref="I144" authorId="0" shapeId="0">
      <text>
        <r>
          <rPr>
            <b/>
            <sz val="9"/>
            <color indexed="81"/>
            <rFont val="Tahoma"/>
            <family val="2"/>
          </rPr>
          <t>reference to AMD2 removed, as this is now incorporated into the 2018 version of 14443-1</t>
        </r>
      </text>
    </comment>
  </commentList>
</comments>
</file>

<file path=xl/comments14.xml><?xml version="1.0" encoding="utf-8"?>
<comments xmlns="http://schemas.openxmlformats.org/spreadsheetml/2006/main">
  <authors>
    <author>Uwe Trüggelmann</author>
  </authors>
  <commentList>
    <comment ref="J6"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text>
        <r>
          <rPr>
            <b/>
            <sz val="9"/>
            <color indexed="81"/>
            <rFont val="Tahoma"/>
            <family val="2"/>
          </rPr>
          <t>Operational Planning and Control – Process Qualification Report (Nothing)</t>
        </r>
      </text>
    </comment>
    <comment ref="X71" authorId="0" shapeId="0">
      <text>
        <r>
          <rPr>
            <b/>
            <sz val="9"/>
            <color indexed="81"/>
            <rFont val="Tahoma"/>
            <family val="2"/>
          </rPr>
          <t>Verify that recent changes or additions to the process were qualified, note which samples checked, reference the report.</t>
        </r>
      </text>
    </comment>
    <comment ref="A72" authorId="0" shapeId="0">
      <text>
        <r>
          <rPr>
            <b/>
            <sz val="9"/>
            <color indexed="81"/>
            <rFont val="Tahoma"/>
            <family val="2"/>
          </rPr>
          <t>Design and Development – Product Qualification Plan (Nothing)</t>
        </r>
      </text>
    </comment>
    <comment ref="A73" authorId="0" shapeId="0">
      <text>
        <r>
          <rPr>
            <b/>
            <sz val="9"/>
            <color indexed="81"/>
            <rFont val="Tahoma"/>
            <family val="2"/>
          </rPr>
          <t>Design and Development – Product Qualification Report (Nothing)</t>
        </r>
      </text>
    </comment>
    <comment ref="A74" authorId="0" shapeId="0">
      <text>
        <r>
          <rPr>
            <b/>
            <sz val="9"/>
            <color indexed="81"/>
            <rFont val="Tahoma"/>
            <family val="2"/>
          </rPr>
          <t>Design and Development – Product Specification (Nothing)</t>
        </r>
      </text>
    </comment>
    <comment ref="X74" authorId="0" shapeId="0">
      <text>
        <r>
          <rPr>
            <b/>
            <sz val="9"/>
            <color indexed="81"/>
            <rFont val="Tahoma"/>
            <family val="2"/>
          </rPr>
          <t>Verify that the product is fully specified, including orderspecific aspects, eg card construction and artwork for a CB.</t>
        </r>
      </text>
    </comment>
    <comment ref="A75" authorId="0" shapeId="0">
      <text>
        <r>
          <rPr>
            <b/>
            <sz val="9"/>
            <color indexed="81"/>
            <rFont val="Tahoma"/>
            <family val="2"/>
          </rPr>
          <t>Procured or subcontracted CQM Products and Components – CQM Certification Status (Nothing)</t>
        </r>
      </text>
    </comment>
    <comment ref="X75" authorId="0" shapeId="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76" authorId="0" shapeId="0">
      <text>
        <r>
          <rPr>
            <b/>
            <sz val="9"/>
            <color indexed="81"/>
            <rFont val="Tahoma"/>
            <family val="2"/>
          </rPr>
          <t xml:space="preserve"> Subcontracted manufacturing of CQM Components – Introduction (Nothing)</t>
        </r>
      </text>
    </comment>
    <comment ref="I76" authorId="0" shapeId="0">
      <text>
        <r>
          <rPr>
            <b/>
            <sz val="9"/>
            <color indexed="81"/>
            <rFont val="Tahoma"/>
            <family val="2"/>
          </rPr>
          <t>New</t>
        </r>
      </text>
    </comment>
    <comment ref="A77" authorId="0" shapeId="0">
      <text>
        <r>
          <rPr>
            <b/>
            <sz val="9"/>
            <color indexed="81"/>
            <rFont val="Tahoma"/>
            <family val="2"/>
          </rPr>
          <t>Subcontracted manufacturing of CQM Components – CQM certified Subcontractors (Nothing)</t>
        </r>
      </text>
    </comment>
    <comment ref="I77" authorId="0" shapeId="0">
      <text>
        <r>
          <rPr>
            <b/>
            <sz val="9"/>
            <color indexed="81"/>
            <rFont val="Tahoma"/>
            <family val="2"/>
          </rPr>
          <t>New</t>
        </r>
      </text>
    </comment>
    <comment ref="A78" authorId="0" shapeId="0">
      <text>
        <r>
          <rPr>
            <b/>
            <sz val="9"/>
            <color indexed="81"/>
            <rFont val="Tahoma"/>
            <family val="2"/>
          </rPr>
          <t xml:space="preserve"> Subcontracted manufacturing of CQM Components – Subcontractors not CQM certified (Nothing)</t>
        </r>
      </text>
    </comment>
    <comment ref="I78" authorId="0" shapeId="0">
      <text>
        <r>
          <rPr>
            <b/>
            <sz val="9"/>
            <color indexed="81"/>
            <rFont val="Tahoma"/>
            <family val="2"/>
          </rPr>
          <t>New</t>
        </r>
      </text>
    </comment>
    <comment ref="A79" authorId="0" shapeId="0">
      <text>
        <r>
          <rPr>
            <b/>
            <sz val="9"/>
            <color indexed="81"/>
            <rFont val="Tahoma"/>
            <family val="2"/>
          </rPr>
          <t>Production and Service Provision – Control of Production and Service Provision, QCP (ISO only)</t>
        </r>
      </text>
    </comment>
    <comment ref="A80" authorId="0" shapeId="0">
      <text>
        <r>
          <rPr>
            <b/>
            <sz val="9"/>
            <color indexed="81"/>
            <rFont val="Tahoma"/>
            <family val="2"/>
          </rPr>
          <t>Production and Service Provision – Product Reliability Monitoring (Nothing)</t>
        </r>
      </text>
    </comment>
    <comment ref="A81" authorId="0" shapeId="0">
      <text>
        <r>
          <rPr>
            <b/>
            <sz val="9"/>
            <color indexed="81"/>
            <rFont val="Tahoma"/>
            <family val="2"/>
          </rPr>
          <t>Production and Service Provision – Lot Based Production (Nothing)</t>
        </r>
      </text>
    </comment>
    <comment ref="A82" authorId="0" shapeId="0">
      <text>
        <r>
          <rPr>
            <b/>
            <sz val="9"/>
            <color indexed="81"/>
            <rFont val="Tahoma"/>
            <family val="2"/>
          </rPr>
          <t>Production and Service Provision – Product Traceability (Nothing)</t>
        </r>
      </text>
    </comment>
    <comment ref="A83" authorId="0" shapeId="0">
      <text>
        <r>
          <rPr>
            <b/>
            <sz val="9"/>
            <color indexed="81"/>
            <rFont val="Tahoma"/>
            <family val="2"/>
          </rPr>
          <t>Production and Service Provision – Process Traceability (Nothing)</t>
        </r>
      </text>
    </comment>
    <comment ref="A84" authorId="0" shapeId="0">
      <text>
        <r>
          <rPr>
            <b/>
            <sz val="9"/>
            <color indexed="81"/>
            <rFont val="Tahoma"/>
            <family val="2"/>
          </rPr>
          <t>Production and Service Provision – Compliant Use of Materials and non-CQM Components (Nothing)</t>
        </r>
      </text>
    </comment>
    <comment ref="A85" authorId="0" shapeId="0">
      <text>
        <r>
          <rPr>
            <b/>
            <sz val="9"/>
            <color indexed="81"/>
            <rFont val="Tahoma"/>
            <family val="2"/>
          </rPr>
          <t>Production and Service Provision – Preservation of CQM Product and CQM Components during storage, processing and delivery (Nothing)</t>
        </r>
      </text>
    </comment>
    <comment ref="A86" authorId="0" shapeId="0">
      <text>
        <r>
          <rPr>
            <b/>
            <sz val="9"/>
            <color indexed="81"/>
            <rFont val="Tahoma"/>
            <family val="2"/>
          </rPr>
          <t>Production and Service Provision – Release of Product and Services, and Batch Yield Limit  (ISO only)</t>
        </r>
      </text>
    </comment>
    <comment ref="X86" authorId="0" shapeId="0">
      <text>
        <r>
          <rPr>
            <b/>
            <sz val="9"/>
            <color indexed="81"/>
            <rFont val="Tahoma"/>
            <family val="2"/>
          </rPr>
          <t>Describe the FQC if any, what limits are defined to trigger product review before shipment in case of excessive failure rates? Note that daily or weekly yield KPI do not suffice to comply with this requirement. Describe the failure analysis capabilities under #0821#.</t>
        </r>
      </text>
    </comment>
    <comment ref="A87" authorId="0" shapeId="0">
      <text>
        <r>
          <rPr>
            <b/>
            <sz val="9"/>
            <color indexed="81"/>
            <rFont val="Tahoma"/>
            <family val="2"/>
          </rPr>
          <t>Production and Service Provision – Control of Nonconforming Outputs (ISO)</t>
        </r>
      </text>
    </comment>
    <comment ref="Y109"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text>
        <r>
          <rPr>
            <b/>
            <sz val="9"/>
            <color indexed="81"/>
            <rFont val="Tahoma"/>
            <family val="2"/>
          </rPr>
          <t>Loading of Software into IC, ICM, IL, or card before personalization_x000D_</t>
        </r>
      </text>
    </comment>
    <comment ref="H111" authorId="0" shapeId="0">
      <text>
        <r>
          <rPr>
            <b/>
            <sz val="9"/>
            <color indexed="81"/>
            <rFont val="Tahoma"/>
            <family val="2"/>
          </rPr>
          <t>iacICM added to scope</t>
        </r>
      </text>
    </comment>
    <comment ref="A112" authorId="0" shapeId="0">
      <text>
        <r>
          <rPr>
            <b/>
            <sz val="9"/>
            <color indexed="81"/>
            <rFont val="Tahoma"/>
            <family val="2"/>
          </rPr>
          <t>CB, ICC, IAC - Construction and Specification_x000D_</t>
        </r>
      </text>
    </comment>
    <comment ref="A113" authorId="0" shapeId="0">
      <text>
        <r>
          <rPr>
            <b/>
            <sz val="9"/>
            <color indexed="81"/>
            <rFont val="Tahoma"/>
            <family val="2"/>
          </rPr>
          <t>Width and Height [IS7810]_x000D_</t>
        </r>
      </text>
    </comment>
    <comment ref="A114" authorId="0" shapeId="0">
      <text>
        <r>
          <rPr>
            <b/>
            <sz val="9"/>
            <color indexed="81"/>
            <rFont val="Tahoma"/>
            <family val="2"/>
          </rPr>
          <t>Thickness outside Contacts, Embossed Areas and Add-on Areas [IS7810] _x000D_</t>
        </r>
      </text>
    </comment>
    <comment ref="A115" authorId="0" shapeId="0">
      <text>
        <r>
          <rPr>
            <b/>
            <sz val="9"/>
            <color indexed="81"/>
            <rFont val="Tahoma"/>
            <family val="2"/>
          </rPr>
          <t>Thickness within Add-on Areas_x000D_</t>
        </r>
      </text>
    </comment>
    <comment ref="A116" authorId="0" shapeId="0">
      <text>
        <r>
          <rPr>
            <b/>
            <sz val="9"/>
            <color indexed="81"/>
            <rFont val="Tahoma"/>
            <family val="2"/>
          </rPr>
          <t>Corners [IS7810] _x000D_</t>
        </r>
      </text>
    </comment>
    <comment ref="A117" authorId="0" shapeId="0">
      <text>
        <r>
          <rPr>
            <b/>
            <sz val="9"/>
            <color indexed="81"/>
            <rFont val="Tahoma"/>
            <family val="2"/>
          </rPr>
          <t>Card Edges [IS7810] _x000D_</t>
        </r>
      </text>
    </comment>
    <comment ref="A118" authorId="0" shapeId="0">
      <text>
        <r>
          <rPr>
            <b/>
            <sz val="9"/>
            <color indexed="81"/>
            <rFont val="Tahoma"/>
            <family val="2"/>
          </rPr>
          <t>Overall Card Warpage [IS7810] _x000D_</t>
        </r>
      </text>
    </comment>
    <comment ref="A119" authorId="0" shapeId="0">
      <text>
        <r>
          <rPr>
            <b/>
            <sz val="9"/>
            <color indexed="81"/>
            <rFont val="Tahoma"/>
            <family val="2"/>
          </rPr>
          <t>Opacity of cards with an opaque core [IS7810]_x000D_</t>
        </r>
      </text>
    </comment>
    <comment ref="A120" authorId="0" shapeId="0">
      <text>
        <r>
          <rPr>
            <b/>
            <sz val="9"/>
            <color indexed="81"/>
            <rFont val="Tahoma"/>
            <family val="2"/>
          </rPr>
          <t>Opacity of cards with a translucent or transparent core [IS7810]_x000D_</t>
        </r>
      </text>
    </comment>
    <comment ref="I120" authorId="0" shapeId="0">
      <text>
        <r>
          <rPr>
            <b/>
            <sz val="9"/>
            <color indexed="81"/>
            <rFont val="Tahoma"/>
            <family val="2"/>
          </rPr>
          <t>adjusted to recent edition of 7810</t>
        </r>
      </text>
    </comment>
    <comment ref="A121" authorId="0" shapeId="0">
      <text>
        <r>
          <rPr>
            <b/>
            <sz val="9"/>
            <color indexed="81"/>
            <rFont val="Tahoma"/>
            <family val="2"/>
          </rPr>
          <t>Magnetic Stripe – Application Technology_x000D_</t>
        </r>
      </text>
    </comment>
    <comment ref="A122" authorId="0" shapeId="0">
      <text>
        <r>
          <rPr>
            <b/>
            <sz val="9"/>
            <color indexed="81"/>
            <rFont val="Tahoma"/>
            <family val="2"/>
          </rPr>
          <t>Magnetic Stripe – Location of Magnetic Stripe [ISO7811-6] _x000D_</t>
        </r>
      </text>
    </comment>
    <comment ref="A123" authorId="0" shapeId="0">
      <text>
        <r>
          <rPr>
            <b/>
            <sz val="9"/>
            <color indexed="81"/>
            <rFont val="Tahoma"/>
            <family val="2"/>
          </rPr>
          <t>Magnetic Stripe – Magnetic Stripe Area Warpage [ISO7811-6] _x000D_</t>
        </r>
      </text>
    </comment>
    <comment ref="A124" authorId="0" shapeId="0">
      <text>
        <r>
          <rPr>
            <b/>
            <sz val="9"/>
            <color indexed="81"/>
            <rFont val="Tahoma"/>
            <family val="2"/>
          </rPr>
          <t>Magnetic Stripe – Magnetic Stripe Surface Distortions [ISO7811-6] _x000D_</t>
        </r>
      </text>
    </comment>
    <comment ref="A125" authorId="0" shapeId="0">
      <text>
        <r>
          <rPr>
            <b/>
            <sz val="9"/>
            <color indexed="81"/>
            <rFont val="Tahoma"/>
            <family val="2"/>
          </rPr>
          <t>Magnetic Stripe – Magnetic Stripe Surface Roughness [ISO7811-6] _x000D_</t>
        </r>
      </text>
    </comment>
    <comment ref="A126" authorId="0" shapeId="0">
      <text>
        <r>
          <rPr>
            <b/>
            <sz val="9"/>
            <color indexed="81"/>
            <rFont val="Tahoma"/>
            <family val="2"/>
          </rPr>
          <t>Height and Surface Profile of the Magnetic Stripe [ISO7811-6] _x000D_</t>
        </r>
      </text>
    </comment>
    <comment ref="A127" authorId="0" shapeId="0">
      <text>
        <r>
          <rPr>
            <b/>
            <sz val="9"/>
            <color indexed="81"/>
            <rFont val="Tahoma"/>
            <family val="2"/>
          </rPr>
          <t>Magnetic Stripe – Adhesion of Stripe to Card [ISO7811-6] _x000D_</t>
        </r>
      </text>
    </comment>
    <comment ref="A128" authorId="0" shapeId="0">
      <text>
        <r>
          <rPr>
            <b/>
            <sz val="9"/>
            <color indexed="81"/>
            <rFont val="Tahoma"/>
            <family val="2"/>
          </rPr>
          <t>Magnetic Stripe – Wear from Read/Write Head [ISO7811-6] _x000D_</t>
        </r>
      </text>
    </comment>
    <comment ref="A129" authorId="0" shapeId="0">
      <text>
        <r>
          <rPr>
            <b/>
            <sz val="9"/>
            <color indexed="81"/>
            <rFont val="Tahoma"/>
            <family val="2"/>
          </rPr>
          <t>Magnetic Stripe – Dynamic Characteristics of a High Coercivity Magnetic Stripe [ISO7811-6]_x000D_</t>
        </r>
      </text>
    </comment>
    <comment ref="I129" authorId="0" shapeId="0">
      <text>
        <r>
          <rPr>
            <b/>
            <sz val="9"/>
            <color indexed="81"/>
            <rFont val="Tahoma"/>
            <family val="2"/>
          </rPr>
          <t>Now only requires compliance with 7811-6</t>
        </r>
      </text>
    </comment>
    <comment ref="A130" authorId="0" shapeId="0">
      <text>
        <r>
          <rPr>
            <b/>
            <sz val="9"/>
            <color indexed="81"/>
            <rFont val="Tahoma"/>
            <family val="2"/>
          </rPr>
          <t>Solidity – Peel Strength of the Overlay [IS7810] _x000D_</t>
        </r>
      </text>
    </comment>
    <comment ref="I130" authorId="0" shapeId="0">
      <text>
        <r>
          <rPr>
            <b/>
            <sz val="9"/>
            <color indexed="81"/>
            <rFont val="Tahoma"/>
            <family val="2"/>
          </rPr>
          <t>Added concept of Critical Test Strips to reduce effort during monitoring</t>
        </r>
      </text>
    </comment>
    <comment ref="A131" authorId="0" shapeId="0">
      <text>
        <r>
          <rPr>
            <b/>
            <sz val="9"/>
            <color indexed="81"/>
            <rFont val="Tahoma"/>
            <family val="2"/>
          </rPr>
          <t>Solidity – Peel Strength between Core Layers [IS7810] _x000D_</t>
        </r>
      </text>
    </comment>
    <comment ref="I131" authorId="0" shapeId="0">
      <text>
        <r>
          <rPr>
            <b/>
            <sz val="9"/>
            <color indexed="81"/>
            <rFont val="Tahoma"/>
            <family val="2"/>
          </rPr>
          <t>Added concept of Critical Test Strips to reduce effort during monitoring</t>
        </r>
      </text>
    </comment>
    <comment ref="A132" authorId="0" shapeId="0">
      <text>
        <r>
          <rPr>
            <b/>
            <sz val="9"/>
            <color indexed="81"/>
            <rFont val="Tahoma"/>
            <family val="2"/>
          </rPr>
          <t>Solidity – Peel Strength of the Overlay after Temperature and Humidity Exposure _x000D_</t>
        </r>
      </text>
    </comment>
    <comment ref="A133" authorId="0" shapeId="0">
      <text>
        <r>
          <rPr>
            <b/>
            <sz val="9"/>
            <color indexed="81"/>
            <rFont val="Tahoma"/>
            <family val="2"/>
          </rPr>
          <t>Solidity – Resistance to Corner Impact [ANSI NCITS 322 5.20]_x000D_</t>
        </r>
      </text>
    </comment>
    <comment ref="H133" authorId="0" shapeId="0">
      <text>
        <r>
          <rPr>
            <b/>
            <sz val="9"/>
            <color indexed="81"/>
            <rFont val="Tahoma"/>
            <family val="2"/>
          </rPr>
          <t>defined that delamination occurring between core layers shall be considered inconclusive if peel strength between core layers is compliant.</t>
        </r>
      </text>
    </comment>
    <comment ref="A134" authorId="0" shapeId="0">
      <text>
        <r>
          <rPr>
            <b/>
            <sz val="9"/>
            <color indexed="81"/>
            <rFont val="Tahoma"/>
            <family val="2"/>
          </rPr>
          <t>Solidity – Resistance to Surface Abrasion _x000D_</t>
        </r>
      </text>
    </comment>
    <comment ref="A135" authorId="0" shapeId="0">
      <text>
        <r>
          <rPr>
            <b/>
            <sz val="9"/>
            <color indexed="81"/>
            <rFont val="Tahoma"/>
            <family val="2"/>
          </rPr>
          <t>Solidity – Adhesion or Blocking [IS7810]_x000D_</t>
        </r>
      </text>
    </comment>
    <comment ref="I135" authorId="0" shapeId="0">
      <text>
        <r>
          <rPr>
            <b/>
            <sz val="9"/>
            <color indexed="81"/>
            <rFont val="Tahoma"/>
            <family val="2"/>
          </rPr>
          <t>References 7810, minor editorial</t>
        </r>
      </text>
    </comment>
    <comment ref="A136" authorId="0" shapeId="0">
      <text>
        <r>
          <rPr>
            <b/>
            <sz val="9"/>
            <color indexed="81"/>
            <rFont val="Tahoma"/>
            <family val="2"/>
          </rPr>
          <t>Layout and Printing – Printing according to Card Design Standards_x000D_</t>
        </r>
      </text>
    </comment>
    <comment ref="X136" authorId="0" shapeId="0">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37" authorId="0" shapeId="0">
      <text>
        <r>
          <rPr>
            <b/>
            <sz val="9"/>
            <color indexed="81"/>
            <rFont val="Tahoma"/>
            <family val="2"/>
          </rPr>
          <t>Layout and Printing – Color Reference System	and Printed Color Tolerance_x000D_</t>
        </r>
      </text>
    </comment>
    <comment ref="A138" authorId="0" shapeId="0">
      <text>
        <r>
          <rPr>
            <b/>
            <sz val="9"/>
            <color indexed="81"/>
            <rFont val="Tahoma"/>
            <family val="2"/>
          </rPr>
          <t>Layout and Printing – Printing Registration _x000D_</t>
        </r>
      </text>
    </comment>
    <comment ref="I138" authorId="0" shapeId="0">
      <text>
        <r>
          <rPr>
            <b/>
            <sz val="9"/>
            <color indexed="81"/>
            <rFont val="Tahoma"/>
            <family val="2"/>
          </rPr>
          <t>changelog corrected</t>
        </r>
      </text>
    </comment>
    <comment ref="A139" authorId="0" shapeId="0">
      <text>
        <r>
          <rPr>
            <b/>
            <sz val="9"/>
            <color indexed="81"/>
            <rFont val="Tahoma"/>
            <family val="2"/>
          </rPr>
          <t>Layout and Printing – Printing Defects_x000D_</t>
        </r>
      </text>
    </comment>
    <comment ref="A140" authorId="0" shapeId="0">
      <text>
        <r>
          <rPr>
            <b/>
            <sz val="9"/>
            <color indexed="81"/>
            <rFont val="Tahoma"/>
            <family val="2"/>
          </rPr>
          <t>Layout and Printing – Card Assembly Defects_x000D_</t>
        </r>
      </text>
    </comment>
    <comment ref="A141" authorId="0" shapeId="0">
      <text>
        <r>
          <rPr>
            <b/>
            <sz val="9"/>
            <color indexed="81"/>
            <rFont val="Tahoma"/>
            <family val="2"/>
          </rPr>
          <t>Layout and Printing – UV Printing_x000D_</t>
        </r>
      </text>
    </comment>
    <comment ref="I141" authorId="0" shapeId="0">
      <text>
        <r>
          <rPr>
            <b/>
            <sz val="9"/>
            <color indexed="81"/>
            <rFont val="Tahoma"/>
            <family val="2"/>
          </rPr>
          <t>clarified that MC no longer requires UV print, wording adjusted to cover the case that issuer requires UV print.</t>
        </r>
      </text>
    </comment>
    <comment ref="A142" authorId="0" shapeId="0">
      <text>
        <r>
          <rPr>
            <b/>
            <sz val="9"/>
            <color indexed="81"/>
            <rFont val="Tahoma"/>
            <family val="2"/>
          </rPr>
          <t>Layout and Printing – Printed Security Elements_x000D_</t>
        </r>
      </text>
    </comment>
    <comment ref="A143" authorId="0" shapeId="0">
      <text>
        <r>
          <rPr>
            <b/>
            <sz val="9"/>
            <color indexed="81"/>
            <rFont val="Tahoma"/>
            <family val="2"/>
          </rPr>
          <t>Hologram (including PBM)_x000D_</t>
        </r>
      </text>
    </comment>
    <comment ref="A144" authorId="0" shapeId="0">
      <text>
        <r>
          <rPr>
            <b/>
            <sz val="9"/>
            <color indexed="81"/>
            <rFont val="Tahoma"/>
            <family val="2"/>
          </rPr>
          <t>Signature Panel_x000D_</t>
        </r>
      </text>
    </comment>
    <comment ref="A145" authorId="0" shapeId="0">
      <text>
        <r>
          <rPr>
            <b/>
            <sz val="9"/>
            <color indexed="81"/>
            <rFont val="Tahoma"/>
            <family val="2"/>
          </rPr>
          <t>ICC – Surface Stability – Inlay not affecting Visual Aspect of Card_x000D_</t>
        </r>
      </text>
    </comment>
    <comment ref="A146" authorId="0" shapeId="0">
      <text>
        <r>
          <rPr>
            <b/>
            <sz val="9"/>
            <color indexed="81"/>
            <rFont val="Tahoma"/>
            <family val="2"/>
          </rPr>
          <t>Suitability of the IL,  ICC, and IAC for Visual Personalization_x000D_</t>
        </r>
      </text>
    </comment>
    <comment ref="A147" authorId="0" shapeId="0">
      <text>
        <r>
          <rPr>
            <b/>
            <sz val="9"/>
            <color indexed="81"/>
            <rFont val="Tahoma"/>
            <family val="2"/>
          </rPr>
          <t>Bending Stiffness _x000D_</t>
        </r>
      </text>
    </comment>
    <comment ref="I147" authorId="0" shapeId="0">
      <text>
        <r>
          <rPr>
            <b/>
            <sz val="9"/>
            <color indexed="81"/>
            <rFont val="Tahoma"/>
            <family val="2"/>
          </rPr>
          <t>content replaced by reference to 7810</t>
        </r>
      </text>
    </comment>
    <comment ref="A148" authorId="0" shapeId="0">
      <text>
        <r>
          <rPr>
            <b/>
            <sz val="9"/>
            <color indexed="81"/>
            <rFont val="Tahoma"/>
            <family val="2"/>
          </rPr>
          <t>Dynamic Bending Stress [IS7810] _x000D_</t>
        </r>
      </text>
    </comment>
    <comment ref="I148" authorId="0" shapeId="0">
      <text>
        <r>
          <rPr>
            <b/>
            <sz val="9"/>
            <color indexed="81"/>
            <rFont val="Tahoma"/>
            <family val="2"/>
          </rPr>
          <t>IAC related items added from CSI Testplan for fingerprint cards</t>
        </r>
      </text>
    </comment>
    <comment ref="A149" authorId="0" shapeId="0">
      <text>
        <r>
          <rPr>
            <b/>
            <sz val="9"/>
            <color indexed="81"/>
            <rFont val="Tahoma"/>
            <family val="2"/>
          </rPr>
          <t>Dynamic Torsional Stress  _x000D_</t>
        </r>
      </text>
    </comment>
    <comment ref="A150" authorId="0" shapeId="0">
      <text>
        <r>
          <rPr>
            <b/>
            <sz val="9"/>
            <color indexed="81"/>
            <rFont val="Tahoma"/>
            <family val="2"/>
          </rPr>
          <t>Extended Dynamic Torsional Stress  _x000D_</t>
        </r>
      </text>
    </comment>
    <comment ref="I150" authorId="0" shapeId="0">
      <text>
        <r>
          <rPr>
            <b/>
            <sz val="9"/>
            <color indexed="81"/>
            <rFont val="Tahoma"/>
            <family val="2"/>
          </rPr>
          <t>Imported from CSI.</t>
        </r>
      </text>
    </comment>
    <comment ref="A151" authorId="0" shapeId="0">
      <text>
        <r>
          <rPr>
            <b/>
            <sz val="9"/>
            <color indexed="81"/>
            <rFont val="Tahoma"/>
            <family val="2"/>
          </rPr>
          <t>Durability - Temperature and Humidity Exposure_x000D_</t>
        </r>
      </text>
    </comment>
    <comment ref="I151" authorId="0" shapeId="0">
      <text>
        <r>
          <rPr>
            <b/>
            <sz val="9"/>
            <color indexed="81"/>
            <rFont val="Tahoma"/>
            <family val="2"/>
          </rPr>
          <t>modified to accommodate CSI requirements for biometric cards</t>
        </r>
      </text>
    </comment>
    <comment ref="A152" authorId="0" shapeId="0">
      <text>
        <r>
          <rPr>
            <b/>
            <sz val="9"/>
            <color indexed="81"/>
            <rFont val="Tahoma"/>
            <family val="2"/>
          </rPr>
          <t>Resistance to Heat _x000D_</t>
        </r>
      </text>
    </comment>
    <comment ref="I152" authorId="0" shapeId="0">
      <text>
        <r>
          <rPr>
            <b/>
            <sz val="9"/>
            <color indexed="81"/>
            <rFont val="Tahoma"/>
            <family val="2"/>
          </rPr>
          <t>modified to accommodate CSI requirements for biometric cards, clarified that advanced functionality must survive exposure</t>
        </r>
      </text>
    </comment>
    <comment ref="A153" authorId="0" shapeId="0">
      <text>
        <r>
          <rPr>
            <b/>
            <sz val="9"/>
            <color indexed="81"/>
            <rFont val="Tahoma"/>
            <family val="2"/>
          </rPr>
          <t>Resistance to Chemicals_x000D_</t>
        </r>
      </text>
    </comment>
    <comment ref="I153" authorId="0" shapeId="0">
      <text>
        <r>
          <rPr>
            <b/>
            <sz val="9"/>
            <color indexed="81"/>
            <rFont val="Tahoma"/>
            <family val="2"/>
          </rPr>
          <t>referring now to 7810.</t>
        </r>
      </text>
    </comment>
    <comment ref="A154" authorId="0" shapeId="0">
      <text>
        <r>
          <rPr>
            <b/>
            <sz val="9"/>
            <color indexed="81"/>
            <rFont val="Tahoma"/>
            <family val="2"/>
          </rPr>
          <t>Extended Short-Term Resistance to Chemicals [IS7810], [ISO7811-6]_x000D_</t>
        </r>
      </text>
    </comment>
    <comment ref="I154" authorId="0" shapeId="0">
      <text>
        <r>
          <rPr>
            <b/>
            <sz val="9"/>
            <color indexed="81"/>
            <rFont val="Tahoma"/>
            <family val="2"/>
          </rPr>
          <t>Made applicable for IAC</t>
        </r>
      </text>
    </comment>
    <comment ref="A155" authorId="0" shapeId="0">
      <text>
        <r>
          <rPr>
            <b/>
            <sz val="9"/>
            <color indexed="81"/>
            <rFont val="Tahoma"/>
            <family val="2"/>
          </rPr>
          <t>Use Conditions_x000D_</t>
        </r>
      </text>
    </comment>
    <comment ref="A156" authorId="0" shapeId="0">
      <text>
        <r>
          <rPr>
            <b/>
            <sz val="9"/>
            <color indexed="81"/>
            <rFont val="Tahoma"/>
            <family val="2"/>
          </rPr>
          <t>Toxicity, Health and Environment _x000D_</t>
        </r>
      </text>
    </comment>
    <comment ref="A157" authorId="0" shapeId="0">
      <text>
        <r>
          <rPr>
            <b/>
            <sz val="9"/>
            <color indexed="81"/>
            <rFont val="Tahoma"/>
            <family val="2"/>
          </rPr>
          <t>ESD Conductivity - ESC_x000D_</t>
        </r>
      </text>
    </comment>
    <comment ref="A158" authorId="0" shapeId="0">
      <text>
        <r>
          <rPr>
            <b/>
            <sz val="9"/>
            <color indexed="81"/>
            <rFont val="Tahoma"/>
            <family val="2"/>
          </rPr>
          <t>Suitability for an Identification Notch_x000D_</t>
        </r>
      </text>
    </comment>
    <comment ref="A159" authorId="0" shapeId="0">
      <text>
        <r>
          <rPr>
            <b/>
            <sz val="9"/>
            <color indexed="81"/>
            <rFont val="Tahoma"/>
            <family val="2"/>
          </rPr>
          <t>IAC – Interactive Cards – Requirement to maintain a valid CSI Letter_x000D_</t>
        </r>
      </text>
    </comment>
    <comment ref="A160" authorId="0" shapeId="0">
      <text>
        <r>
          <rPr>
            <b/>
            <sz val="9"/>
            <color indexed="81"/>
            <rFont val="Tahoma"/>
            <family val="2"/>
          </rPr>
          <t>CB, ICC, and IAC – Requirement to maintain a valid Mastercard Card Vendor Conformity Statement ("CVCS")_x000D_</t>
        </r>
      </text>
    </comment>
    <comment ref="X160" authorId="0" shapeId="0">
      <text>
        <r>
          <rPr>
            <b/>
            <sz val="9"/>
            <color indexed="81"/>
            <rFont val="Tahoma"/>
            <family val="2"/>
          </rPr>
          <t>Verify that the ICC, dICC, picc site is covered by a valid CVCS. Verify that the ICC, dICC, picc card vendor produces are covered by a LoA or CCS issued to the Card Vendor or their supplier. For every dICC verify that the card construction, primarily the inlay, is the one covered by the LoA or CCS. Report absence of LoA, CCS, CVCS as NC+ and inform BPA. Report deviation in antenna or card construction as NC+. Note that the LoA or CCS may be expired at the time of the audit due to end-of-life regulations by Mastercard, but the CVCS must be current.</t>
        </r>
      </text>
    </comment>
    <comment ref="A161" authorId="0" shapeId="0">
      <text>
        <r>
          <rPr>
            <b/>
            <sz val="9"/>
            <color indexed="81"/>
            <rFont val="Tahoma"/>
            <family val="2"/>
          </rPr>
          <t>Card - Construction and Specification_x000D_</t>
        </r>
      </text>
    </comment>
    <comment ref="A162" authorId="0" shapeId="0">
      <text>
        <r>
          <rPr>
            <b/>
            <sz val="9"/>
            <color indexed="81"/>
            <rFont val="Tahoma"/>
            <family val="2"/>
          </rPr>
          <t>Wrapping Test Robustness for IAC_x000D_</t>
        </r>
      </text>
    </comment>
    <comment ref="I162" authorId="0" shapeId="0">
      <text>
        <r>
          <rPr>
            <b/>
            <sz val="9"/>
            <color indexed="81"/>
            <rFont val="Tahoma"/>
            <family val="2"/>
          </rPr>
          <t>new, imported from CSI, R-CSI-Bio2.</t>
        </r>
      </text>
    </comment>
    <comment ref="A163" authorId="0" shapeId="0">
      <text>
        <r>
          <rPr>
            <b/>
            <sz val="9"/>
            <color indexed="81"/>
            <rFont val="Tahoma"/>
            <family val="2"/>
          </rPr>
          <t>3 wheel Test Robustness for Interactive Cards (“IAC”) and ICC made without an ICM_x000D_</t>
        </r>
      </text>
    </comment>
    <comment ref="I163" authorId="0" shapeId="0">
      <text>
        <r>
          <rPr>
            <b/>
            <sz val="9"/>
            <color indexed="81"/>
            <rFont val="Tahoma"/>
            <family val="2"/>
          </rPr>
          <t>Test frequency reduced from 1/day to 1/month to synchronise with standard 3 wheel test. Examples for MSA added. Reminder inserted that non-conforming products must receive CSI letter.</t>
        </r>
      </text>
    </comment>
    <comment ref="A164" authorId="0" shapeId="0">
      <text>
        <r>
          <rPr>
            <b/>
            <sz val="9"/>
            <color indexed="81"/>
            <rFont val="Tahoma"/>
            <family val="2"/>
          </rPr>
          <t>Fingerprint Sensor – Pressure Test_x000D_</t>
        </r>
      </text>
    </comment>
    <comment ref="I164" authorId="0" shapeId="0">
      <text>
        <r>
          <rPr>
            <b/>
            <sz val="9"/>
            <color indexed="81"/>
            <rFont val="Tahoma"/>
            <family val="2"/>
          </rPr>
          <t>New. Imported from CSI, R-CSI-Bio5.</t>
        </r>
      </text>
    </comment>
    <comment ref="A165" authorId="0" shapeId="0">
      <text>
        <r>
          <rPr>
            <b/>
            <sz val="9"/>
            <color indexed="81"/>
            <rFont val="Tahoma"/>
            <family val="2"/>
          </rPr>
          <t>Fingerprint Sensor – Service Life_x000D_</t>
        </r>
      </text>
    </comment>
    <comment ref="I165" authorId="0" shapeId="0">
      <text>
        <r>
          <rPr>
            <b/>
            <sz val="9"/>
            <color indexed="81"/>
            <rFont val="Tahoma"/>
            <family val="2"/>
          </rPr>
          <t>New. Imported from CSI, R-CSI-Bio6.</t>
        </r>
      </text>
    </comment>
    <comment ref="A166" authorId="0" shapeId="0">
      <text>
        <r>
          <rPr>
            <b/>
            <sz val="9"/>
            <color indexed="81"/>
            <rFont val="Tahoma"/>
            <family val="2"/>
          </rPr>
          <t>Fingerprint Sensor – Resistance to Abrasion_x000D_</t>
        </r>
      </text>
    </comment>
    <comment ref="I166" authorId="0" shapeId="0">
      <text>
        <r>
          <rPr>
            <b/>
            <sz val="9"/>
            <color indexed="81"/>
            <rFont val="Tahoma"/>
            <family val="2"/>
          </rPr>
          <t xml:space="preserve"> Imported from CSI, R-CSI-Bio7.</t>
        </r>
      </text>
    </comment>
    <comment ref="A167" authorId="0" shapeId="0">
      <text>
        <r>
          <rPr>
            <b/>
            <sz val="9"/>
            <color indexed="81"/>
            <rFont val="Tahoma"/>
            <family val="2"/>
          </rPr>
          <t>Fingerprint Sensor – Resistance to Scratching_x000D_</t>
        </r>
      </text>
    </comment>
    <comment ref="I167" authorId="0" shapeId="0">
      <text>
        <r>
          <rPr>
            <b/>
            <sz val="9"/>
            <color indexed="81"/>
            <rFont val="Tahoma"/>
            <family val="2"/>
          </rPr>
          <t>Imported from CSI, R-CSI-Bio8.</t>
        </r>
      </text>
    </comment>
    <comment ref="A168" authorId="0" shapeId="0">
      <text>
        <r>
          <rPr>
            <b/>
            <sz val="9"/>
            <color indexed="81"/>
            <rFont val="Tahoma"/>
            <family val="2"/>
          </rPr>
          <t>Functional Verification of Biometric Sensors_x000D_</t>
        </r>
      </text>
    </comment>
    <comment ref="I168" authorId="0" shapeId="0">
      <text>
        <r>
          <rPr>
            <b/>
            <sz val="9"/>
            <color indexed="81"/>
            <rFont val="Tahoma"/>
            <family val="2"/>
          </rPr>
          <t>Imported from CSI R-CSI-Bio4. Added that such functional verification shall not require the use of a real or simulated biometric credentials.</t>
        </r>
      </text>
    </comment>
    <comment ref="A169" authorId="0" shapeId="0">
      <text>
        <r>
          <rPr>
            <b/>
            <sz val="9"/>
            <color indexed="81"/>
            <rFont val="Tahoma"/>
            <family val="2"/>
          </rPr>
          <t>Functional Verification of Additional Functionality_x000D_</t>
        </r>
      </text>
    </comment>
    <comment ref="A170" authorId="0" shapeId="0">
      <text>
        <r>
          <rPr>
            <b/>
            <sz val="9"/>
            <color indexed="81"/>
            <rFont val="Tahoma"/>
            <family val="2"/>
          </rPr>
          <t>IC Location in IL, ilICC and IAC_x000D_</t>
        </r>
      </text>
    </comment>
    <comment ref="A171" authorId="0" shapeId="0">
      <text>
        <r>
          <rPr>
            <b/>
            <sz val="9"/>
            <color indexed="81"/>
            <rFont val="Tahoma"/>
            <family val="2"/>
          </rPr>
          <t>Inlays and cards containing inlays – Specification of Personalization Restrictions_x000D_</t>
        </r>
      </text>
    </comment>
    <comment ref="A173" authorId="0" shapeId="0">
      <text>
        <r>
          <rPr>
            <b/>
            <sz val="9"/>
            <color indexed="81"/>
            <rFont val="Tahoma"/>
            <family val="2"/>
          </rPr>
          <t>Answer-to-Reset ("ATR")_x000D_</t>
        </r>
      </text>
    </comment>
    <comment ref="A174" authorId="0" shapeId="0">
      <text>
        <r>
          <rPr>
            <b/>
            <sz val="9"/>
            <color indexed="81"/>
            <rFont val="Tahoma"/>
            <family val="2"/>
          </rPr>
          <t>Electrical Resistance of Contacts – prior to environmental and chemical exposure testing [IS7810] _x000D_</t>
        </r>
      </text>
    </comment>
    <comment ref="A175" authorId="0" shapeId="0">
      <text>
        <r>
          <rPr>
            <b/>
            <sz val="9"/>
            <color indexed="81"/>
            <rFont val="Tahoma"/>
            <family val="2"/>
          </rPr>
          <t>Electrical Resistance of Contacts – following exposure to Temperature and Humidity _x000D_</t>
        </r>
      </text>
    </comment>
    <comment ref="A176" authorId="0" shapeId="0">
      <text>
        <r>
          <rPr>
            <b/>
            <sz val="9"/>
            <color indexed="81"/>
            <rFont val="Tahoma"/>
            <family val="2"/>
          </rPr>
          <t>Electrical Resistance of Contacts – following exposure to Salt Mist_x000D_</t>
        </r>
      </text>
    </comment>
    <comment ref="A177" authorId="0" shapeId="0">
      <text>
        <r>
          <rPr>
            <b/>
            <sz val="9"/>
            <color indexed="81"/>
            <rFont val="Tahoma"/>
            <family val="2"/>
          </rPr>
          <t>Contact Layout - Minimum Contact Areas_x000D_</t>
        </r>
      </text>
    </comment>
    <comment ref="A178" authorId="0" shapeId="0">
      <text>
        <r>
          <rPr>
            <b/>
            <sz val="9"/>
            <color indexed="81"/>
            <rFont val="Tahoma"/>
            <family val="2"/>
          </rPr>
          <t>Design Rules for the Contact Layout_x000D_</t>
        </r>
      </text>
    </comment>
    <comment ref="H178" authorId="0" shapeId="0">
      <text>
        <r>
          <rPr>
            <b/>
            <sz val="9"/>
            <color indexed="81"/>
            <rFont val="Tahoma"/>
            <family val="2"/>
          </rPr>
          <t>clarified that IC must sustain reverse polarity scenarios for at least 1 minute for rule 2 to be not applicable</t>
        </r>
      </text>
    </comment>
    <comment ref="A179" authorId="0" shapeId="0">
      <text>
        <r>
          <rPr>
            <b/>
            <sz val="9"/>
            <color indexed="81"/>
            <rFont val="Tahoma"/>
            <family val="2"/>
          </rPr>
          <t>Contact Assignment _x000D_</t>
        </r>
      </text>
    </comment>
    <comment ref="A180" authorId="0" shapeId="0">
      <text>
        <r>
          <rPr>
            <b/>
            <sz val="9"/>
            <color indexed="81"/>
            <rFont val="Tahoma"/>
            <family val="2"/>
          </rPr>
          <t>Relative Height of Contacts _x000D_</t>
        </r>
      </text>
    </comment>
    <comment ref="A181" authorId="0" shapeId="0">
      <text>
        <r>
          <rPr>
            <b/>
            <sz val="9"/>
            <color indexed="81"/>
            <rFont val="Tahoma"/>
            <family val="2"/>
          </rPr>
          <t>Location of Contacts _x000D_</t>
        </r>
      </text>
    </comment>
    <comment ref="A183" authorId="0" shapeId="0">
      <text>
        <r>
          <rPr>
            <b/>
            <sz val="9"/>
            <color indexed="81"/>
            <rFont val="Tahoma"/>
            <family val="2"/>
          </rPr>
          <t>ICC - Metallic Inks and other layers containing metals shall not affect RF Performance_x000D_</t>
        </r>
      </text>
    </comment>
    <comment ref="A184" authorId="0" shapeId="0">
      <text>
        <r>
          <rPr>
            <b/>
            <sz val="9"/>
            <color indexed="81"/>
            <rFont val="Tahoma"/>
            <family val="2"/>
          </rPr>
          <t>Antenna Design and Module Location_x000D_</t>
        </r>
      </text>
    </comment>
    <comment ref="A185" authorId="0" shapeId="0">
      <text>
        <r>
          <rPr>
            <b/>
            <sz val="9"/>
            <color indexed="81"/>
            <rFont val="Tahoma"/>
            <family val="2"/>
          </rPr>
          <t>Verification of Antenna Functionality, and Answer-to-Select (“ATS”) or Answer-to-reQuest (“ATQ”)_x000D_</t>
        </r>
      </text>
    </comment>
    <comment ref="A186" authorId="0" shapeId="0">
      <text>
        <r>
          <rPr>
            <b/>
            <sz val="9"/>
            <color indexed="81"/>
            <rFont val="Tahoma"/>
            <family val="2"/>
          </rPr>
          <t>Resonance Frequency_x000D_</t>
        </r>
      </text>
    </comment>
    <comment ref="A187" authorId="0" shapeId="0">
      <text>
        <r>
          <rPr>
            <b/>
            <sz val="9"/>
            <color indexed="81"/>
            <rFont val="Tahoma"/>
            <family val="2"/>
          </rPr>
          <t>Q-Factor _x000D_</t>
        </r>
      </text>
    </comment>
    <comment ref="A188" authorId="0" shapeId="0">
      <text>
        <r>
          <rPr>
            <b/>
            <sz val="9"/>
            <color indexed="81"/>
            <rFont val="Tahoma"/>
            <family val="2"/>
          </rPr>
          <t>Reading Distance _x000D_</t>
        </r>
      </text>
    </comment>
    <comment ref="A189" authorId="0" shapeId="0">
      <text>
        <r>
          <rPr>
            <b/>
            <sz val="9"/>
            <color indexed="81"/>
            <rFont val="Tahoma"/>
            <family val="2"/>
          </rPr>
          <t>IL – Construction and Specification_x000D_</t>
        </r>
      </text>
    </comment>
    <comment ref="A190" authorId="0" shapeId="0">
      <text>
        <r>
          <rPr>
            <b/>
            <sz val="9"/>
            <color indexed="81"/>
            <rFont val="Tahoma"/>
            <family val="2"/>
          </rPr>
          <t>IL – Antenna design and electromagnetic performance_x000D_</t>
        </r>
      </text>
    </comment>
    <comment ref="A191" authorId="0" shapeId="0">
      <text>
        <r>
          <rPr>
            <b/>
            <sz val="9"/>
            <color indexed="81"/>
            <rFont val="Tahoma"/>
            <family val="2"/>
          </rPr>
          <t>Antenna Location in IL, dICC, pICC, and IAC_x000D_</t>
        </r>
      </text>
    </comment>
    <comment ref="A192" authorId="0" shapeId="0">
      <text>
        <r>
          <rPr>
            <b/>
            <sz val="9"/>
            <color indexed="81"/>
            <rFont val="Tahoma"/>
            <family val="2"/>
          </rPr>
          <t>Antenna Design – Minimum distance between mechanical personalization areas and the antenna in IL, ICC, IAC_x000D_</t>
        </r>
      </text>
    </comment>
    <comment ref="A193" authorId="0" shapeId="0">
      <text>
        <r>
          <rPr>
            <b/>
            <sz val="9"/>
            <color indexed="81"/>
            <rFont val="Tahoma"/>
            <family val="2"/>
          </rPr>
          <t>Antenna Design non-compliant with #2805# – Card Embossability_x000D_</t>
        </r>
      </text>
    </comment>
    <comment ref="A194" authorId="0" shapeId="0">
      <text>
        <r>
          <rPr>
            <b/>
            <sz val="9"/>
            <color indexed="81"/>
            <rFont val="Tahoma"/>
            <family val="2"/>
          </rPr>
          <t>Recommendation – Maximum Size of Antenna _x000D_</t>
        </r>
      </text>
    </comment>
    <comment ref="I194" authorId="0" shapeId="0">
      <text>
        <r>
          <rPr>
            <b/>
            <sz val="9"/>
            <color indexed="81"/>
            <rFont val="Tahoma"/>
            <family val="2"/>
          </rPr>
          <t>reference to AMD2 removed, as this is now incorporated into the 2018 version of 14443-1</t>
        </r>
      </text>
    </comment>
    <comment ref="A196" authorId="0" shapeId="0">
      <text>
        <r>
          <rPr>
            <b/>
            <sz val="9"/>
            <color indexed="81"/>
            <rFont val="Tahoma"/>
            <family val="2"/>
          </rPr>
          <t>Resistance of a Display to Local Impact for Interactive Cards (“IAC”)_x000D_</t>
        </r>
      </text>
    </comment>
    <comment ref="A198" authorId="0" shapeId="0">
      <text>
        <r>
          <rPr>
            <b/>
            <sz val="9"/>
            <color indexed="81"/>
            <rFont val="Tahoma"/>
            <family val="2"/>
          </rPr>
          <t>3 wheel Test Robustness_x000D_</t>
        </r>
      </text>
    </comment>
    <comment ref="A199" authorId="0" shapeId="0">
      <text>
        <r>
          <rPr>
            <b/>
            <sz val="9"/>
            <color indexed="81"/>
            <rFont val="Tahoma"/>
            <family val="2"/>
          </rPr>
          <t>Wrapping Test Robustness_x000D_</t>
        </r>
      </text>
    </comment>
    <comment ref="H199" authorId="0" shapeId="0">
      <text>
        <r>
          <rPr>
            <b/>
            <sz val="9"/>
            <color indexed="81"/>
            <rFont val="Tahoma"/>
            <family val="2"/>
          </rPr>
          <t>clarified only applicable to mICC, defined maximum for occasional electrical failures</t>
        </r>
      </text>
    </comment>
    <comment ref="A200" authorId="0" shapeId="0">
      <text>
        <r>
          <rPr>
            <b/>
            <sz val="9"/>
            <color indexed="81"/>
            <rFont val="Tahoma"/>
            <family val="2"/>
          </rPr>
          <t>Solidity – Adhesion of ICM to Card_x000D_</t>
        </r>
      </text>
    </comment>
    <comment ref="A202" authorId="0" shapeId="0">
      <text>
        <r>
          <rPr>
            <b/>
            <sz val="9"/>
            <color indexed="81"/>
            <rFont val="Tahoma"/>
            <family val="2"/>
          </rPr>
          <t>IC Backside Roughness _x000D_</t>
        </r>
      </text>
    </comment>
    <comment ref="X202" authorId="0" shapeId="0">
      <text>
        <r>
          <rPr>
            <b/>
            <sz val="9"/>
            <color indexed="81"/>
            <rFont val="Tahoma"/>
            <family val="2"/>
          </rPr>
          <t>Assess if part of process in site, otherwise na</t>
        </r>
      </text>
    </comment>
    <comment ref="A203" authorId="0" shapeId="0">
      <text>
        <r>
          <rPr>
            <b/>
            <sz val="9"/>
            <color indexed="81"/>
            <rFont val="Tahoma"/>
            <family val="2"/>
          </rPr>
          <t>IC Visual Aspect – absence of critical defects_x000D_</t>
        </r>
      </text>
    </comment>
    <comment ref="X203" authorId="0" shapeId="0">
      <text>
        <r>
          <rPr>
            <b/>
            <sz val="9"/>
            <color indexed="81"/>
            <rFont val="Tahoma"/>
            <family val="2"/>
          </rPr>
          <t>Assess if part of process in site, otherwise na</t>
        </r>
      </text>
    </comment>
    <comment ref="A204" authorId="0" shapeId="0">
      <text>
        <r>
          <rPr>
            <b/>
            <sz val="9"/>
            <color indexed="81"/>
            <rFont val="Tahoma"/>
            <family val="2"/>
          </rPr>
          <t>Mechanical Robustness – Flex Stress Robustness_x000D_</t>
        </r>
      </text>
    </comment>
    <comment ref="X204" authorId="0" shapeId="0">
      <text>
        <r>
          <rPr>
            <b/>
            <sz val="9"/>
            <color indexed="81"/>
            <rFont val="Tahoma"/>
            <family val="2"/>
          </rPr>
          <t>Assess if part of process in site, otherwise na</t>
        </r>
      </text>
    </comment>
    <comment ref="A205" authorId="0" shapeId="0">
      <text>
        <r>
          <rPr>
            <b/>
            <sz val="9"/>
            <color indexed="81"/>
            <rFont val="Tahoma"/>
            <family val="2"/>
          </rPr>
          <t>Wire Bond Pull Strength_x000D_</t>
        </r>
      </text>
    </comment>
  </commentList>
</comments>
</file>

<file path=xl/comments2.xml><?xml version="1.0" encoding="utf-8"?>
<comments xmlns="http://schemas.openxmlformats.org/spreadsheetml/2006/main">
  <authors>
    <author>Uwe Trüggelmann</author>
  </authors>
  <commentList>
    <comment ref="C10" authorId="0" shapeId="0">
      <text>
        <r>
          <rPr>
            <b/>
            <sz val="9"/>
            <color indexed="81"/>
            <rFont val="Tahoma"/>
            <family val="2"/>
          </rPr>
          <t>Uwe Trüggelmann:</t>
        </r>
        <r>
          <rPr>
            <sz val="9"/>
            <color indexed="81"/>
            <rFont val="Tahoma"/>
            <family val="2"/>
          </rPr>
          <t xml:space="preserve">
In this "Product Configuration" table, below in the column "Include [Vendor]" select for each product variant you want included in the audit/certificate "Yes". Do not change any other fields on this page. The corresponding fields in the QMS and Product related tabs will be automatically populated after the audit.</t>
        </r>
      </text>
    </comment>
    <comment ref="C53" authorId="0" shapeId="0">
      <text>
        <r>
          <rPr>
            <b/>
            <sz val="9"/>
            <color indexed="81"/>
            <rFont val="Tahoma"/>
            <family val="2"/>
          </rPr>
          <t>Uwe Trüggelmann:</t>
        </r>
        <r>
          <rPr>
            <sz val="9"/>
            <color indexed="81"/>
            <rFont val="Tahoma"/>
            <family val="2"/>
          </rPr>
          <t xml:space="preserve">
In this "Optional Process Steps" configuration table, in the column "Include [Vendor]" select for each product variant if you want it included in the audit/certificate by selecting "Yes". Do not change any other fields on this page. </t>
        </r>
      </text>
    </comment>
  </commentList>
</comments>
</file>

<file path=xl/comments3.xml><?xml version="1.0" encoding="utf-8"?>
<comments xmlns="http://schemas.openxmlformats.org/spreadsheetml/2006/main">
  <authors>
    <author>Uwe Trüggelmann</author>
  </authors>
  <commentList>
    <comment ref="L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M6" authorId="0" shapeId="0">
      <text>
        <r>
          <rPr>
            <b/>
            <sz val="9"/>
            <color indexed="81"/>
            <rFont val="Tahoma"/>
            <family val="2"/>
          </rPr>
          <t>Uwe Trüggelmann:</t>
        </r>
        <r>
          <rPr>
            <sz val="9"/>
            <color indexed="81"/>
            <rFont val="Tahoma"/>
            <family val="2"/>
          </rPr>
          <t xml:space="preserve">
Possible notations:
Observation
Severity:Observation</t>
        </r>
      </text>
    </comment>
    <comment ref="A7" authorId="0" shapeId="0">
      <text>
        <r>
          <rPr>
            <b/>
            <sz val="9"/>
            <color indexed="81"/>
            <rFont val="Tahoma"/>
            <charset val="1"/>
          </rPr>
          <t>Determining the scope of the quality management system (ISO only)</t>
        </r>
      </text>
    </comment>
    <comment ref="A8" authorId="0" shapeId="0">
      <text>
        <r>
          <rPr>
            <b/>
            <sz val="9"/>
            <color indexed="81"/>
            <rFont val="Tahoma"/>
            <charset val="1"/>
          </rPr>
          <t>Management System and Processes (ISO only)</t>
        </r>
      </text>
    </comment>
    <comment ref="A9" authorId="0" shapeId="0">
      <text>
        <r>
          <rPr>
            <b/>
            <sz val="9"/>
            <color indexed="81"/>
            <rFont val="Tahoma"/>
            <charset val="1"/>
          </rPr>
          <t>Establishing the quality policy (ISO only)</t>
        </r>
      </text>
    </comment>
    <comment ref="A10" authorId="0" shapeId="0">
      <text>
        <r>
          <rPr>
            <b/>
            <sz val="9"/>
            <color indexed="81"/>
            <rFont val="Tahoma"/>
            <charset val="1"/>
          </rPr>
          <t>Organization – Organizational roles, responsibilities and authorities (Nothing)</t>
        </r>
      </text>
    </comment>
    <comment ref="A11" authorId="0" shapeId="0">
      <text>
        <r>
          <rPr>
            <b/>
            <sz val="9"/>
            <color indexed="81"/>
            <rFont val="Tahoma"/>
            <charset val="1"/>
          </rPr>
          <t>Organization – CQM Primary Contact (Nothing)</t>
        </r>
      </text>
    </comment>
    <comment ref="A12" authorId="0" shapeId="0">
      <text>
        <r>
          <rPr>
            <b/>
            <sz val="9"/>
            <color indexed="81"/>
            <rFont val="Tahoma"/>
            <charset val="1"/>
          </rPr>
          <t>Organization – Complaints Handling Responsibility (Nothing)</t>
        </r>
      </text>
    </comment>
    <comment ref="A13" authorId="0" shapeId="0">
      <text>
        <r>
          <rPr>
            <b/>
            <sz val="9"/>
            <color indexed="81"/>
            <rFont val="Tahoma"/>
            <charset val="1"/>
          </rPr>
          <t>Organization – Define Vendor/Customer Interface (Nothing)</t>
        </r>
      </text>
    </comment>
    <comment ref="A14" authorId="0" shapeId="0">
      <text>
        <r>
          <rPr>
            <b/>
            <sz val="9"/>
            <color indexed="81"/>
            <rFont val="Tahoma"/>
            <charset val="1"/>
          </rPr>
          <t>Planning – Risk Management (pFMEA, dFMEA etc) (Nothing)</t>
        </r>
      </text>
    </comment>
    <comment ref="A15" authorId="0" shapeId="0">
      <text>
        <r>
          <rPr>
            <b/>
            <sz val="9"/>
            <color indexed="81"/>
            <rFont val="Tahoma"/>
            <charset val="1"/>
          </rPr>
          <t>Resources – People – Human Resources for Design and Development (Nothing)</t>
        </r>
      </text>
    </comment>
    <comment ref="A16" authorId="0" shapeId="0">
      <text>
        <r>
          <rPr>
            <b/>
            <sz val="9"/>
            <color indexed="81"/>
            <rFont val="Tahoma"/>
            <charset val="1"/>
          </rPr>
          <t>Resources – Environment for the operation of processes (Nothing)</t>
        </r>
      </text>
    </comment>
    <comment ref="A17" authorId="0" shapeId="0">
      <text>
        <r>
          <rPr>
            <b/>
            <sz val="9"/>
            <color indexed="81"/>
            <rFont val="Tahoma"/>
            <charset val="1"/>
          </rPr>
          <t>Resources – Physical Security (Nothing)</t>
        </r>
      </text>
    </comment>
    <comment ref="A18" authorId="0" shapeId="0">
      <text>
        <r>
          <rPr>
            <b/>
            <sz val="9"/>
            <color indexed="81"/>
            <rFont val="Tahoma"/>
            <charset val="1"/>
          </rPr>
          <t>Monitoring and measuring resources – General (ISO only)</t>
        </r>
      </text>
    </comment>
    <comment ref="A19" authorId="0" shapeId="0">
      <text>
        <r>
          <rPr>
            <b/>
            <sz val="9"/>
            <color indexed="81"/>
            <rFont val="Tahoma"/>
            <charset val="1"/>
          </rPr>
          <t>Monitoring and measuring resources – Measurement traceability (ISO only)</t>
        </r>
      </text>
    </comment>
    <comment ref="A20" authorId="0" shapeId="0">
      <text>
        <r>
          <rPr>
            <b/>
            <sz val="9"/>
            <color indexed="81"/>
            <rFont val="Tahoma"/>
            <charset val="1"/>
          </rPr>
          <t>Communication (Nothing)</t>
        </r>
      </text>
    </comment>
    <comment ref="A21" authorId="0" shapeId="0">
      <text>
        <r>
          <rPr>
            <b/>
            <sz val="9"/>
            <color indexed="81"/>
            <rFont val="Tahoma"/>
            <charset val="1"/>
          </rPr>
          <t>Communication – Declaration and Information of CQM Compliance (Nothing)</t>
        </r>
      </text>
    </comment>
    <comment ref="A22" authorId="0" shapeId="0">
      <text>
        <r>
          <rPr>
            <b/>
            <sz val="9"/>
            <color indexed="81"/>
            <rFont val="Tahoma"/>
            <charset val="1"/>
          </rPr>
          <t>Documented Information (includes Record Retention) (Nothing)</t>
        </r>
      </text>
    </comment>
    <comment ref="A23" authorId="0" shapeId="0">
      <text>
        <r>
          <rPr>
            <b/>
            <sz val="9"/>
            <color indexed="81"/>
            <rFont val="Tahoma"/>
            <charset val="1"/>
          </rPr>
          <t>Operational Planning and Control – Process Qualification Process (Nothing)</t>
        </r>
      </text>
    </comment>
    <comment ref="A24" authorId="0" shapeId="0">
      <text>
        <r>
          <rPr>
            <b/>
            <sz val="9"/>
            <color indexed="81"/>
            <rFont val="Tahoma"/>
            <charset val="1"/>
          </rPr>
          <t>Requirements for Products and Services – Determining the Requirements for Products and Services (ISO only)</t>
        </r>
      </text>
    </comment>
    <comment ref="A25" authorId="0" shapeId="0">
      <text>
        <r>
          <rPr>
            <b/>
            <sz val="9"/>
            <color indexed="81"/>
            <rFont val="Tahoma"/>
            <charset val="1"/>
          </rPr>
          <t>Requirements for Products and Services – Review the Requirements for Product and Services (ISO only)</t>
        </r>
      </text>
    </comment>
    <comment ref="A26" authorId="0" shapeId="0">
      <text>
        <r>
          <rPr>
            <b/>
            <sz val="9"/>
            <color indexed="81"/>
            <rFont val="Tahoma"/>
            <charset val="1"/>
          </rPr>
          <t>Design and Development – Design and Development Planning (ISO only)</t>
        </r>
      </text>
    </comment>
    <comment ref="A27" authorId="0" shapeId="0">
      <text>
        <r>
          <rPr>
            <b/>
            <sz val="9"/>
            <color indexed="81"/>
            <rFont val="Tahoma"/>
            <charset val="1"/>
          </rPr>
          <t>Design and Development – Feasibility Study (Nothing)</t>
        </r>
      </text>
    </comment>
    <comment ref="A28" authorId="0" shapeId="0">
      <text>
        <r>
          <rPr>
            <b/>
            <sz val="9"/>
            <color indexed="81"/>
            <rFont val="Tahoma"/>
            <charset val="1"/>
          </rPr>
          <t>Design and Development – Intermediate and Final Design Reviews (Nothing)</t>
        </r>
      </text>
    </comment>
    <comment ref="A29" authorId="0" shapeId="0">
      <text>
        <r>
          <rPr>
            <b/>
            <sz val="9"/>
            <color indexed="81"/>
            <rFont val="Tahoma"/>
            <charset val="1"/>
          </rPr>
          <t>Design and Development – Product Qualification Process (Nothing)</t>
        </r>
      </text>
    </comment>
    <comment ref="A30" authorId="0" shapeId="0">
      <text>
        <r>
          <rPr>
            <b/>
            <sz val="9"/>
            <color indexed="81"/>
            <rFont val="Tahoma"/>
            <charset val="1"/>
          </rPr>
          <t>Design and Development –Only Produce Qualified Products Using Qualified Processes (Nothing)</t>
        </r>
      </text>
    </comment>
    <comment ref="A31" authorId="0" shapeId="0">
      <text>
        <r>
          <rPr>
            <b/>
            <sz val="9"/>
            <color indexed="81"/>
            <rFont val="Tahoma"/>
            <charset val="1"/>
          </rPr>
          <t>Design and Development – Design and Development Outputs (ISO only)</t>
        </r>
      </text>
    </comment>
    <comment ref="A32" authorId="0" shapeId="0">
      <text>
        <r>
          <rPr>
            <b/>
            <sz val="9"/>
            <color indexed="81"/>
            <rFont val="Tahoma"/>
            <charset val="1"/>
          </rPr>
          <t>Design and Development – Product Family Specification (Nothing)</t>
        </r>
      </text>
    </comment>
    <comment ref="A33" authorId="0" shapeId="0">
      <text>
        <r>
          <rPr>
            <b/>
            <sz val="9"/>
            <color indexed="81"/>
            <rFont val="Tahoma"/>
            <charset val="1"/>
          </rPr>
          <t>Control of externally provided processes, products and services – Type and extent of control (ISO only)</t>
        </r>
      </text>
    </comment>
    <comment ref="A34" authorId="0" shapeId="0">
      <text>
        <r>
          <rPr>
            <b/>
            <sz val="9"/>
            <color indexed="81"/>
            <rFont val="Tahoma"/>
            <charset val="1"/>
          </rPr>
          <t>Control of externally provided processes, products and services - Information for external providers (Nothing)</t>
        </r>
      </text>
    </comment>
    <comment ref="A35" authorId="0" shapeId="0">
      <text>
        <r>
          <rPr>
            <b/>
            <sz val="9"/>
            <color indexed="81"/>
            <rFont val="Tahoma"/>
            <charset val="1"/>
          </rPr>
          <t>Production and Service Provision – Product Family Based Sampling (Nothing)</t>
        </r>
      </text>
    </comment>
    <comment ref="A36" authorId="0" shapeId="0">
      <text>
        <r>
          <rPr>
            <b/>
            <sz val="9"/>
            <color indexed="81"/>
            <rFont val="Tahoma"/>
            <charset val="1"/>
          </rPr>
          <t>Production and Service Provision – Control of Changes  (ISO only)</t>
        </r>
      </text>
    </comment>
    <comment ref="A37" authorId="0" shapeId="0">
      <text>
        <r>
          <rPr>
            <b/>
            <sz val="9"/>
            <color indexed="81"/>
            <rFont val="Tahoma"/>
            <charset val="1"/>
          </rPr>
          <t>Production and Service Provision – Change Notification Procedure (Nothing)</t>
        </r>
      </text>
    </comment>
    <comment ref="A38" authorId="0" shapeId="0">
      <text>
        <r>
          <rPr>
            <b/>
            <sz val="9"/>
            <color indexed="81"/>
            <rFont val="Tahoma"/>
            <charset val="1"/>
          </rPr>
          <t>Performance evaluation – Statistical Process Control (Nothing)</t>
        </r>
      </text>
    </comment>
    <comment ref="A39" authorId="0" shapeId="0">
      <text>
        <r>
          <rPr>
            <b/>
            <sz val="9"/>
            <color indexed="81"/>
            <rFont val="Tahoma"/>
            <charset val="1"/>
          </rPr>
          <t>Performance evaluation – Process Capability (Nothing)</t>
        </r>
      </text>
    </comment>
    <comment ref="A40" authorId="0" shapeId="0">
      <text>
        <r>
          <rPr>
            <b/>
            <sz val="9"/>
            <color indexed="81"/>
            <rFont val="Tahoma"/>
            <charset val="1"/>
          </rPr>
          <t>Performance evaluation – Product Problem Analysis Infrastructure (Nothing)</t>
        </r>
      </text>
    </comment>
    <comment ref="A41" authorId="0" shapeId="0">
      <text>
        <r>
          <rPr>
            <b/>
            <sz val="9"/>
            <color indexed="81"/>
            <rFont val="Tahoma"/>
            <charset val="1"/>
          </rPr>
          <t>Performance evaluation – Customer Satisfaction Assessment (ISO only)</t>
        </r>
      </text>
    </comment>
    <comment ref="A42" authorId="0" shapeId="0">
      <text>
        <r>
          <rPr>
            <b/>
            <sz val="9"/>
            <color indexed="81"/>
            <rFont val="Tahoma"/>
            <charset val="1"/>
          </rPr>
          <t>Performance evaluation – Internal Assessment of Conformity to CQM requirements – CQM Assessment Plan and Internal Audit against CQM Requirements (Nothing)</t>
        </r>
      </text>
    </comment>
    <comment ref="F42" authorId="0" shapeId="0">
      <text>
        <r>
          <rPr>
            <b/>
            <sz val="9"/>
            <color indexed="81"/>
            <rFont val="Tahoma"/>
            <charset val="1"/>
          </rPr>
          <t>title amended to draw more attention to requirement to conduct internal audit against CQM Requirements</t>
        </r>
      </text>
    </comment>
    <comment ref="A43" authorId="0" shapeId="0">
      <text>
        <r>
          <rPr>
            <b/>
            <sz val="9"/>
            <color indexed="81"/>
            <rFont val="Tahoma"/>
            <charset val="1"/>
          </rPr>
          <t>Performance evaluation – Management Review - General (ISO only)</t>
        </r>
      </text>
    </comment>
    <comment ref="A44" authorId="0" shapeId="0">
      <text>
        <r>
          <rPr>
            <b/>
            <sz val="9"/>
            <color indexed="81"/>
            <rFont val="Tahoma"/>
            <charset val="1"/>
          </rPr>
          <t>Performance evaluation – Management Review Inputs (ISO only)</t>
        </r>
      </text>
    </comment>
    <comment ref="A45" authorId="0" shapeId="0">
      <text>
        <r>
          <rPr>
            <b/>
            <sz val="9"/>
            <color indexed="81"/>
            <rFont val="Tahoma"/>
            <charset val="1"/>
          </rPr>
          <t>Performance evaluation – Management Review Outputs (ISO only)</t>
        </r>
      </text>
    </comment>
    <comment ref="A46" authorId="0" shapeId="0">
      <text>
        <r>
          <rPr>
            <b/>
            <sz val="9"/>
            <color indexed="81"/>
            <rFont val="Tahoma"/>
            <charset val="1"/>
          </rPr>
          <t>Improvement – Customer Complaints, and other Customer Feedback (Nothing)</t>
        </r>
      </text>
    </comment>
    <comment ref="A47" authorId="0" shapeId="0">
      <text>
        <r>
          <rPr>
            <b/>
            <sz val="9"/>
            <color indexed="81"/>
            <rFont val="Tahoma"/>
            <charset val="1"/>
          </rPr>
          <t>Improvement – Nonconformity and Corrective Action  (ISO only)</t>
        </r>
      </text>
    </comment>
  </commentList>
</comments>
</file>

<file path=xl/comments4.xml><?xml version="1.0" encoding="utf-8"?>
<comments xmlns="http://schemas.openxmlformats.org/spreadsheetml/2006/main">
  <authors>
    <author>Uwe Trüggelmann</author>
  </authors>
  <commentList>
    <comment ref="L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M6" authorId="0" shapeId="0">
      <text>
        <r>
          <rPr>
            <b/>
            <sz val="9"/>
            <color indexed="81"/>
            <rFont val="Tahoma"/>
            <family val="2"/>
          </rPr>
          <t>Uwe Trüggelmann:</t>
        </r>
        <r>
          <rPr>
            <sz val="9"/>
            <color indexed="81"/>
            <rFont val="Tahoma"/>
            <family val="2"/>
          </rPr>
          <t xml:space="preserve">
Possible notations:
Observation
Severity:Observation</t>
        </r>
      </text>
    </comment>
    <comment ref="A7" authorId="0" shapeId="0">
      <text>
        <r>
          <rPr>
            <b/>
            <sz val="9"/>
            <color indexed="81"/>
            <rFont val="Tahoma"/>
            <charset val="1"/>
          </rPr>
          <t>Understanding the organization and its context (ISO)</t>
        </r>
      </text>
    </comment>
    <comment ref="A8" authorId="0" shapeId="0">
      <text>
        <r>
          <rPr>
            <b/>
            <sz val="9"/>
            <color indexed="81"/>
            <rFont val="Tahoma"/>
            <charset val="1"/>
          </rPr>
          <t>Understanding the needs and expectations of interested parties (ISO)</t>
        </r>
      </text>
    </comment>
    <comment ref="A9" authorId="0" shapeId="0">
      <text>
        <r>
          <rPr>
            <b/>
            <sz val="9"/>
            <color indexed="81"/>
            <rFont val="Tahoma"/>
            <charset val="1"/>
          </rPr>
          <t>Determining the scope of the quality management system (ISO only)</t>
        </r>
      </text>
    </comment>
    <comment ref="A10" authorId="0" shapeId="0">
      <text>
        <r>
          <rPr>
            <b/>
            <sz val="9"/>
            <color indexed="81"/>
            <rFont val="Tahoma"/>
            <charset val="1"/>
          </rPr>
          <t>Management System and Processes (ISO only)</t>
        </r>
      </text>
    </comment>
    <comment ref="A11" authorId="0" shapeId="0">
      <text>
        <r>
          <rPr>
            <b/>
            <sz val="9"/>
            <color indexed="81"/>
            <rFont val="Tahoma"/>
            <charset val="1"/>
          </rPr>
          <t>Leadership and commitment – General (ISO)</t>
        </r>
      </text>
    </comment>
    <comment ref="A12" authorId="0" shapeId="0">
      <text>
        <r>
          <rPr>
            <b/>
            <sz val="9"/>
            <color indexed="81"/>
            <rFont val="Tahoma"/>
            <charset val="1"/>
          </rPr>
          <t>Leadership and commitment – Customer focus (ISO)</t>
        </r>
      </text>
    </comment>
    <comment ref="A13" authorId="0" shapeId="0">
      <text>
        <r>
          <rPr>
            <b/>
            <sz val="9"/>
            <color indexed="81"/>
            <rFont val="Tahoma"/>
            <charset val="1"/>
          </rPr>
          <t>Establishing the quality policy (ISO only)</t>
        </r>
      </text>
    </comment>
    <comment ref="A14" authorId="0" shapeId="0">
      <text>
        <r>
          <rPr>
            <b/>
            <sz val="9"/>
            <color indexed="81"/>
            <rFont val="Tahoma"/>
            <charset val="1"/>
          </rPr>
          <t>Communicating the quality policy (ISO)</t>
        </r>
      </text>
    </comment>
    <comment ref="A15" authorId="0" shapeId="0">
      <text>
        <r>
          <rPr>
            <b/>
            <sz val="9"/>
            <color indexed="81"/>
            <rFont val="Tahoma"/>
            <charset val="1"/>
          </rPr>
          <t>Organization – Organizational roles, responsibilities and authorities (Nothing)</t>
        </r>
      </text>
    </comment>
    <comment ref="A16" authorId="0" shapeId="0">
      <text>
        <r>
          <rPr>
            <b/>
            <sz val="9"/>
            <color indexed="81"/>
            <rFont val="Tahoma"/>
            <charset val="1"/>
          </rPr>
          <t>Organization – CQM Primary Contact (Nothing)</t>
        </r>
      </text>
    </comment>
    <comment ref="A17" authorId="0" shapeId="0">
      <text>
        <r>
          <rPr>
            <b/>
            <sz val="9"/>
            <color indexed="81"/>
            <rFont val="Tahoma"/>
            <charset val="1"/>
          </rPr>
          <t>Organization – Complaints Handling Responsibility (Nothing)</t>
        </r>
      </text>
    </comment>
    <comment ref="A18" authorId="0" shapeId="0">
      <text>
        <r>
          <rPr>
            <b/>
            <sz val="9"/>
            <color indexed="81"/>
            <rFont val="Tahoma"/>
            <charset val="1"/>
          </rPr>
          <t>Organization – Define Vendor/Customer Interface (Nothing)</t>
        </r>
      </text>
    </comment>
    <comment ref="A19" authorId="0" shapeId="0">
      <text>
        <r>
          <rPr>
            <b/>
            <sz val="9"/>
            <color indexed="81"/>
            <rFont val="Tahoma"/>
            <charset val="1"/>
          </rPr>
          <t>Organization – Define Responsibilities for Managing the Order Flow (ISO)</t>
        </r>
      </text>
    </comment>
    <comment ref="A20" authorId="0" shapeId="0">
      <text>
        <r>
          <rPr>
            <b/>
            <sz val="9"/>
            <color indexed="81"/>
            <rFont val="Tahoma"/>
            <charset val="1"/>
          </rPr>
          <t>Planning – Actions to address risks and opportunities (ISO)</t>
        </r>
      </text>
    </comment>
    <comment ref="A21" authorId="0" shapeId="0">
      <text>
        <r>
          <rPr>
            <b/>
            <sz val="9"/>
            <color indexed="81"/>
            <rFont val="Tahoma"/>
            <charset val="1"/>
          </rPr>
          <t>Planning – Risk Management (pFMEA, dFMEA etc) (Nothing)</t>
        </r>
      </text>
    </comment>
    <comment ref="A22" authorId="0" shapeId="0">
      <text>
        <r>
          <rPr>
            <b/>
            <sz val="9"/>
            <color indexed="81"/>
            <rFont val="Tahoma"/>
            <charset val="1"/>
          </rPr>
          <t>Planning – Quality objectives and planning to achieve them (ISO)</t>
        </r>
      </text>
    </comment>
    <comment ref="A23" authorId="0" shapeId="0">
      <text>
        <r>
          <rPr>
            <b/>
            <sz val="9"/>
            <color indexed="81"/>
            <rFont val="Tahoma"/>
            <charset val="1"/>
          </rPr>
          <t>Planning – Planning of changes of the Quality Management System (ISO)</t>
        </r>
      </text>
    </comment>
    <comment ref="A24" authorId="0" shapeId="0">
      <text>
        <r>
          <rPr>
            <b/>
            <sz val="9"/>
            <color indexed="81"/>
            <rFont val="Tahoma"/>
            <charset val="1"/>
          </rPr>
          <t>Resources – General (ISO)</t>
        </r>
      </text>
    </comment>
    <comment ref="A25" authorId="0" shapeId="0">
      <text>
        <r>
          <rPr>
            <b/>
            <sz val="9"/>
            <color indexed="81"/>
            <rFont val="Tahoma"/>
            <charset val="1"/>
          </rPr>
          <t>Resources – People  (ISO)</t>
        </r>
      </text>
    </comment>
    <comment ref="A26" authorId="0" shapeId="0">
      <text>
        <r>
          <rPr>
            <b/>
            <sz val="9"/>
            <color indexed="81"/>
            <rFont val="Tahoma"/>
            <charset val="1"/>
          </rPr>
          <t>Resources – People – Human Resources for Design and Development (Nothing)</t>
        </r>
      </text>
    </comment>
    <comment ref="A27" authorId="0" shapeId="0">
      <text>
        <r>
          <rPr>
            <b/>
            <sz val="9"/>
            <color indexed="81"/>
            <rFont val="Tahoma"/>
            <charset val="1"/>
          </rPr>
          <t>Resources – Infrastructure  (ISO)</t>
        </r>
      </text>
    </comment>
    <comment ref="A28" authorId="0" shapeId="0">
      <text>
        <r>
          <rPr>
            <b/>
            <sz val="9"/>
            <color indexed="81"/>
            <rFont val="Tahoma"/>
            <charset val="1"/>
          </rPr>
          <t>Resources – Environment for the operation of processes (Nothing)</t>
        </r>
      </text>
    </comment>
    <comment ref="A29" authorId="0" shapeId="0">
      <text>
        <r>
          <rPr>
            <b/>
            <sz val="9"/>
            <color indexed="81"/>
            <rFont val="Tahoma"/>
            <charset val="1"/>
          </rPr>
          <t>Resources – Physical Security (Nothing)</t>
        </r>
      </text>
    </comment>
    <comment ref="A30" authorId="0" shapeId="0">
      <text>
        <r>
          <rPr>
            <b/>
            <sz val="9"/>
            <color indexed="81"/>
            <rFont val="Tahoma"/>
            <charset val="1"/>
          </rPr>
          <t>Monitoring and measuring resources – General (ISO only)</t>
        </r>
      </text>
    </comment>
    <comment ref="A31" authorId="0" shapeId="0">
      <text>
        <r>
          <rPr>
            <b/>
            <sz val="9"/>
            <color indexed="81"/>
            <rFont val="Tahoma"/>
            <charset val="1"/>
          </rPr>
          <t>Monitoring and measuring resources – Measurement traceability (ISO only)</t>
        </r>
      </text>
    </comment>
    <comment ref="A32" authorId="0" shapeId="0">
      <text>
        <r>
          <rPr>
            <b/>
            <sz val="9"/>
            <color indexed="81"/>
            <rFont val="Tahoma"/>
            <charset val="1"/>
          </rPr>
          <t>Organizational Knowledge (ISO)</t>
        </r>
      </text>
    </comment>
    <comment ref="A33" authorId="0" shapeId="0">
      <text>
        <r>
          <rPr>
            <b/>
            <sz val="9"/>
            <color indexed="81"/>
            <rFont val="Tahoma"/>
            <charset val="1"/>
          </rPr>
          <t>Competence (ISO)</t>
        </r>
      </text>
    </comment>
    <comment ref="A34" authorId="0" shapeId="0">
      <text>
        <r>
          <rPr>
            <b/>
            <sz val="9"/>
            <color indexed="81"/>
            <rFont val="Tahoma"/>
            <charset val="1"/>
          </rPr>
          <t>Awareness (ISO)</t>
        </r>
      </text>
    </comment>
    <comment ref="A35" authorId="0" shapeId="0">
      <text>
        <r>
          <rPr>
            <b/>
            <sz val="9"/>
            <color indexed="81"/>
            <rFont val="Tahoma"/>
            <charset val="1"/>
          </rPr>
          <t>Communication (Nothing)</t>
        </r>
      </text>
    </comment>
    <comment ref="A36" authorId="0" shapeId="0">
      <text>
        <r>
          <rPr>
            <b/>
            <sz val="9"/>
            <color indexed="81"/>
            <rFont val="Tahoma"/>
            <charset val="1"/>
          </rPr>
          <t>Communication – Declaration and Information of CQM Compliance (Nothing)</t>
        </r>
      </text>
    </comment>
    <comment ref="A37" authorId="0" shapeId="0">
      <text>
        <r>
          <rPr>
            <b/>
            <sz val="9"/>
            <color indexed="81"/>
            <rFont val="Tahoma"/>
            <charset val="1"/>
          </rPr>
          <t>Documented Information (includes Record Retention) (Nothing)</t>
        </r>
      </text>
    </comment>
    <comment ref="A38" authorId="0" shapeId="0">
      <text>
        <r>
          <rPr>
            <b/>
            <sz val="9"/>
            <color indexed="81"/>
            <rFont val="Tahoma"/>
            <charset val="1"/>
          </rPr>
          <t>Operational Planning and Control (ISO)</t>
        </r>
      </text>
    </comment>
    <comment ref="A39" authorId="0" shapeId="0">
      <text>
        <r>
          <rPr>
            <b/>
            <sz val="9"/>
            <color indexed="81"/>
            <rFont val="Tahoma"/>
            <charset val="1"/>
          </rPr>
          <t>Operational Planning and Control – Process Qualification Process (Nothing)</t>
        </r>
      </text>
    </comment>
    <comment ref="A40" authorId="0" shapeId="0">
      <text>
        <r>
          <rPr>
            <b/>
            <sz val="9"/>
            <color indexed="81"/>
            <rFont val="Tahoma"/>
            <charset val="1"/>
          </rPr>
          <t>Requirements for Products and Services – Customer Communication (ISO)</t>
        </r>
      </text>
    </comment>
    <comment ref="A41" authorId="0" shapeId="0">
      <text>
        <r>
          <rPr>
            <b/>
            <sz val="9"/>
            <color indexed="81"/>
            <rFont val="Tahoma"/>
            <charset val="1"/>
          </rPr>
          <t>Requirements for Products and Services – Determining the Requirements for Products and Services (ISO only)</t>
        </r>
      </text>
    </comment>
    <comment ref="A42" authorId="0" shapeId="0">
      <text>
        <r>
          <rPr>
            <b/>
            <sz val="9"/>
            <color indexed="81"/>
            <rFont val="Tahoma"/>
            <charset val="1"/>
          </rPr>
          <t>Requirements for Products and Services – Review the Requirements for Product and Services (ISO only)</t>
        </r>
      </text>
    </comment>
    <comment ref="A43" authorId="0" shapeId="0">
      <text>
        <r>
          <rPr>
            <b/>
            <sz val="9"/>
            <color indexed="81"/>
            <rFont val="Tahoma"/>
            <charset val="1"/>
          </rPr>
          <t>Requirements for Products and Services – Changes to Requirements for Products and Services (ISO)</t>
        </r>
      </text>
    </comment>
    <comment ref="A44" authorId="0" shapeId="0">
      <text>
        <r>
          <rPr>
            <b/>
            <sz val="9"/>
            <color indexed="81"/>
            <rFont val="Tahoma"/>
            <charset val="1"/>
          </rPr>
          <t>Design and Development of Products and Services – General (ISO)</t>
        </r>
      </text>
    </comment>
    <comment ref="A45" authorId="0" shapeId="0">
      <text>
        <r>
          <rPr>
            <b/>
            <sz val="9"/>
            <color indexed="81"/>
            <rFont val="Tahoma"/>
            <charset val="1"/>
          </rPr>
          <t>Design and Development – Design and Development Planning (ISO only)</t>
        </r>
      </text>
    </comment>
    <comment ref="A46" authorId="0" shapeId="0">
      <text>
        <r>
          <rPr>
            <b/>
            <sz val="9"/>
            <color indexed="81"/>
            <rFont val="Tahoma"/>
            <charset val="1"/>
          </rPr>
          <t>Design and Development – Design and Development Inputs (ISO)</t>
        </r>
      </text>
    </comment>
    <comment ref="A47" authorId="0" shapeId="0">
      <text>
        <r>
          <rPr>
            <b/>
            <sz val="9"/>
            <color indexed="81"/>
            <rFont val="Tahoma"/>
            <charset val="1"/>
          </rPr>
          <t>Design and Development – Feasibility Study (Nothing)</t>
        </r>
      </text>
    </comment>
    <comment ref="A48" authorId="0" shapeId="0">
      <text>
        <r>
          <rPr>
            <b/>
            <sz val="9"/>
            <color indexed="81"/>
            <rFont val="Tahoma"/>
            <charset val="1"/>
          </rPr>
          <t>Design and Development – Intermediate and Final Design Reviews (Nothing)</t>
        </r>
      </text>
    </comment>
    <comment ref="A49" authorId="0" shapeId="0">
      <text>
        <r>
          <rPr>
            <b/>
            <sz val="9"/>
            <color indexed="81"/>
            <rFont val="Tahoma"/>
            <charset val="1"/>
          </rPr>
          <t>Design and Development – Product Qualification Process (Nothing)</t>
        </r>
      </text>
    </comment>
    <comment ref="A50" authorId="0" shapeId="0">
      <text>
        <r>
          <rPr>
            <b/>
            <sz val="9"/>
            <color indexed="81"/>
            <rFont val="Tahoma"/>
            <charset val="1"/>
          </rPr>
          <t>Design and Development –Only Produce Qualified Products Using Qualified Processes (Nothing)</t>
        </r>
      </text>
    </comment>
    <comment ref="A51" authorId="0" shapeId="0">
      <text>
        <r>
          <rPr>
            <b/>
            <sz val="9"/>
            <color indexed="81"/>
            <rFont val="Tahoma"/>
            <charset val="1"/>
          </rPr>
          <t>Design and Development – Design and Development Outputs (ISO only)</t>
        </r>
      </text>
    </comment>
    <comment ref="A52" authorId="0" shapeId="0">
      <text>
        <r>
          <rPr>
            <b/>
            <sz val="9"/>
            <color indexed="81"/>
            <rFont val="Tahoma"/>
            <charset val="1"/>
          </rPr>
          <t>Design and Development – Product Family Specification (Nothing)</t>
        </r>
      </text>
    </comment>
    <comment ref="A53" authorId="0" shapeId="0">
      <text>
        <r>
          <rPr>
            <b/>
            <sz val="9"/>
            <color indexed="81"/>
            <rFont val="Tahoma"/>
            <charset val="1"/>
          </rPr>
          <t>Design and Development – Design and Development Changes (ISO)</t>
        </r>
      </text>
    </comment>
    <comment ref="A54" authorId="0" shapeId="0">
      <text>
        <r>
          <rPr>
            <b/>
            <sz val="9"/>
            <color indexed="81"/>
            <rFont val="Tahoma"/>
            <charset val="1"/>
          </rPr>
          <t>Control of externally provided processes, products and services - General (ISO)</t>
        </r>
      </text>
    </comment>
    <comment ref="A55" authorId="0" shapeId="0">
      <text>
        <r>
          <rPr>
            <b/>
            <sz val="9"/>
            <color indexed="81"/>
            <rFont val="Tahoma"/>
            <charset val="1"/>
          </rPr>
          <t>Control of externally provided processes, products and services – Type and extent of control (ISO only)</t>
        </r>
      </text>
    </comment>
    <comment ref="A56" authorId="0" shapeId="0">
      <text>
        <r>
          <rPr>
            <b/>
            <sz val="9"/>
            <color indexed="81"/>
            <rFont val="Tahoma"/>
            <charset val="1"/>
          </rPr>
          <t>Control of externally provided processes, products and services - Information for external providers (Nothing)</t>
        </r>
      </text>
    </comment>
    <comment ref="A57" authorId="0" shapeId="0">
      <text>
        <r>
          <rPr>
            <b/>
            <sz val="9"/>
            <color indexed="81"/>
            <rFont val="Tahoma"/>
            <charset val="1"/>
          </rPr>
          <t>Production and Service Provision – Product Family Based Sampling (Nothing)</t>
        </r>
      </text>
    </comment>
    <comment ref="A58" authorId="0" shapeId="0">
      <text>
        <r>
          <rPr>
            <b/>
            <sz val="9"/>
            <color indexed="81"/>
            <rFont val="Tahoma"/>
            <charset val="1"/>
          </rPr>
          <t>Production and Service Provision – Identification and Traceability (ISO)</t>
        </r>
      </text>
    </comment>
    <comment ref="A59" authorId="0" shapeId="0">
      <text>
        <r>
          <rPr>
            <b/>
            <sz val="9"/>
            <color indexed="81"/>
            <rFont val="Tahoma"/>
            <charset val="1"/>
          </rPr>
          <t>Production and Service Provision – Property belonging to Customers or External Providers (ISO)</t>
        </r>
      </text>
    </comment>
    <comment ref="A60" authorId="0" shapeId="0">
      <text>
        <r>
          <rPr>
            <b/>
            <sz val="9"/>
            <color indexed="81"/>
            <rFont val="Tahoma"/>
            <charset val="1"/>
          </rPr>
          <t>Production and Service Provision – Preservation (of process Outputs) (ISO)</t>
        </r>
      </text>
    </comment>
    <comment ref="A61" authorId="0" shapeId="0">
      <text>
        <r>
          <rPr>
            <b/>
            <sz val="9"/>
            <color indexed="81"/>
            <rFont val="Tahoma"/>
            <charset val="1"/>
          </rPr>
          <t>Production and Service Provision – Post-delivery Activities (ISO)</t>
        </r>
      </text>
    </comment>
    <comment ref="A62" authorId="0" shapeId="0">
      <text>
        <r>
          <rPr>
            <b/>
            <sz val="9"/>
            <color indexed="81"/>
            <rFont val="Tahoma"/>
            <charset val="1"/>
          </rPr>
          <t>Production and Service Provision – Control of Changes  (ISO only)</t>
        </r>
      </text>
    </comment>
    <comment ref="A63" authorId="0" shapeId="0">
      <text>
        <r>
          <rPr>
            <b/>
            <sz val="9"/>
            <color indexed="81"/>
            <rFont val="Tahoma"/>
            <charset val="1"/>
          </rPr>
          <t>Production and Service Provision – Change Notification Procedure (Nothing)</t>
        </r>
      </text>
    </comment>
    <comment ref="A64" authorId="0" shapeId="0">
      <text>
        <r>
          <rPr>
            <b/>
            <sz val="9"/>
            <color indexed="81"/>
            <rFont val="Tahoma"/>
            <charset val="1"/>
          </rPr>
          <t>Performance evaluation – Monitoring, measurement, analysis and evaluation – General (ISO)</t>
        </r>
      </text>
    </comment>
    <comment ref="A65" authorId="0" shapeId="0">
      <text>
        <r>
          <rPr>
            <b/>
            <sz val="9"/>
            <color indexed="81"/>
            <rFont val="Tahoma"/>
            <charset val="1"/>
          </rPr>
          <t>Performance evaluation – Statistical Process Control (Nothing)</t>
        </r>
      </text>
    </comment>
    <comment ref="A66" authorId="0" shapeId="0">
      <text>
        <r>
          <rPr>
            <b/>
            <sz val="9"/>
            <color indexed="81"/>
            <rFont val="Tahoma"/>
            <charset val="1"/>
          </rPr>
          <t>Performance evaluation – Process Capability (Nothing)</t>
        </r>
      </text>
    </comment>
    <comment ref="A67" authorId="0" shapeId="0">
      <text>
        <r>
          <rPr>
            <b/>
            <sz val="9"/>
            <color indexed="81"/>
            <rFont val="Tahoma"/>
            <charset val="1"/>
          </rPr>
          <t>Performance evaluation – Product Problem Analysis Infrastructure (Nothing)</t>
        </r>
      </text>
    </comment>
    <comment ref="A68" authorId="0" shapeId="0">
      <text>
        <r>
          <rPr>
            <b/>
            <sz val="9"/>
            <color indexed="81"/>
            <rFont val="Tahoma"/>
            <charset val="1"/>
          </rPr>
          <t>Performance evaluation – Customer Satisfaction Assessment (ISO only)</t>
        </r>
      </text>
    </comment>
    <comment ref="A69" authorId="0" shapeId="0">
      <text>
        <r>
          <rPr>
            <b/>
            <sz val="9"/>
            <color indexed="81"/>
            <rFont val="Tahoma"/>
            <charset val="1"/>
          </rPr>
          <t>Performance evaluation – Analysis and Evaluation (ISO)</t>
        </r>
      </text>
    </comment>
    <comment ref="A70" authorId="0" shapeId="0">
      <text>
        <r>
          <rPr>
            <b/>
            <sz val="9"/>
            <color indexed="81"/>
            <rFont val="Tahoma"/>
            <charset val="1"/>
          </rPr>
          <t>Performance evaluation – Internal Audit (ISO)</t>
        </r>
      </text>
    </comment>
    <comment ref="A71" authorId="0" shapeId="0">
      <text>
        <r>
          <rPr>
            <b/>
            <sz val="9"/>
            <color indexed="81"/>
            <rFont val="Tahoma"/>
            <charset val="1"/>
          </rPr>
          <t>Performance evaluation – Internal Assessment of Conformity to CQM requirements – CQM Assessment Plan and Internal Audit against CQM Requirements (Nothing)</t>
        </r>
      </text>
    </comment>
    <comment ref="F71" authorId="0" shapeId="0">
      <text>
        <r>
          <rPr>
            <b/>
            <sz val="9"/>
            <color indexed="81"/>
            <rFont val="Tahoma"/>
            <charset val="1"/>
          </rPr>
          <t>title amended to draw more attention to requirement to conduct internal audit against CQM Requirements</t>
        </r>
      </text>
    </comment>
    <comment ref="A72" authorId="0" shapeId="0">
      <text>
        <r>
          <rPr>
            <b/>
            <sz val="9"/>
            <color indexed="81"/>
            <rFont val="Tahoma"/>
            <charset val="1"/>
          </rPr>
          <t>Performance evaluation – Management Review - General (ISO only)</t>
        </r>
      </text>
    </comment>
    <comment ref="A73" authorId="0" shapeId="0">
      <text>
        <r>
          <rPr>
            <b/>
            <sz val="9"/>
            <color indexed="81"/>
            <rFont val="Tahoma"/>
            <charset val="1"/>
          </rPr>
          <t>Performance evaluation – Management Review Inputs (ISO only)</t>
        </r>
      </text>
    </comment>
    <comment ref="A74" authorId="0" shapeId="0">
      <text>
        <r>
          <rPr>
            <b/>
            <sz val="9"/>
            <color indexed="81"/>
            <rFont val="Tahoma"/>
            <charset val="1"/>
          </rPr>
          <t>Performance evaluation – Management Review Outputs (ISO only)</t>
        </r>
      </text>
    </comment>
    <comment ref="A75" authorId="0" shapeId="0">
      <text>
        <r>
          <rPr>
            <b/>
            <sz val="9"/>
            <color indexed="81"/>
            <rFont val="Tahoma"/>
            <charset val="1"/>
          </rPr>
          <t>Improvement – General (ISO)</t>
        </r>
      </text>
    </comment>
    <comment ref="A76" authorId="0" shapeId="0">
      <text>
        <r>
          <rPr>
            <b/>
            <sz val="9"/>
            <color indexed="81"/>
            <rFont val="Tahoma"/>
            <charset val="1"/>
          </rPr>
          <t>Improvement – Customer Complaints, and other Customer Feedback (Nothing)</t>
        </r>
      </text>
    </comment>
    <comment ref="A77" authorId="0" shapeId="0">
      <text>
        <r>
          <rPr>
            <b/>
            <sz val="9"/>
            <color indexed="81"/>
            <rFont val="Tahoma"/>
            <charset val="1"/>
          </rPr>
          <t>Improvement – Nonconformity and Corrective Action  (ISO only)</t>
        </r>
      </text>
    </comment>
    <comment ref="A78" authorId="0" shapeId="0">
      <text>
        <r>
          <rPr>
            <b/>
            <sz val="9"/>
            <color indexed="81"/>
            <rFont val="Tahoma"/>
            <charset val="1"/>
          </rPr>
          <t>Improvement – Continual Improvement  (ISO)</t>
        </r>
      </text>
    </comment>
  </commentList>
</comments>
</file>

<file path=xl/comments5.xml><?xml version="1.0" encoding="utf-8"?>
<comments xmlns="http://schemas.openxmlformats.org/spreadsheetml/2006/main">
  <authors>
    <author>Uwe Trüggelmann</author>
  </authors>
  <commentList>
    <comment ref="J6"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text>
        <r>
          <rPr>
            <b/>
            <sz val="9"/>
            <color indexed="81"/>
            <rFont val="Tahoma"/>
            <charset val="1"/>
          </rPr>
          <t>Operational Planning and Control – Process Qualification Report (Nothing)</t>
        </r>
      </text>
    </comment>
    <comment ref="X71" authorId="0" shapeId="0">
      <text>
        <r>
          <rPr>
            <b/>
            <sz val="9"/>
            <color indexed="81"/>
            <rFont val="Tahoma"/>
            <charset val="1"/>
          </rPr>
          <t>Verify that recent changes or additions to the process were qualified, note which samples checked, reference the report.</t>
        </r>
      </text>
    </comment>
    <comment ref="A72" authorId="0" shapeId="0">
      <text>
        <r>
          <rPr>
            <b/>
            <sz val="9"/>
            <color indexed="81"/>
            <rFont val="Tahoma"/>
            <charset val="1"/>
          </rPr>
          <t>Design and Development – Product Qualification Plan (Nothing)</t>
        </r>
      </text>
    </comment>
    <comment ref="A73" authorId="0" shapeId="0">
      <text>
        <r>
          <rPr>
            <b/>
            <sz val="9"/>
            <color indexed="81"/>
            <rFont val="Tahoma"/>
            <charset val="1"/>
          </rPr>
          <t>Design and Development – Product Qualification Report (Nothing)</t>
        </r>
      </text>
    </comment>
    <comment ref="A74" authorId="0" shapeId="0">
      <text>
        <r>
          <rPr>
            <b/>
            <sz val="9"/>
            <color indexed="81"/>
            <rFont val="Tahoma"/>
            <charset val="1"/>
          </rPr>
          <t>Design and Development – Product Specification (Nothing)</t>
        </r>
      </text>
    </comment>
    <comment ref="X74" authorId="0" shapeId="0">
      <text>
        <r>
          <rPr>
            <b/>
            <sz val="9"/>
            <color indexed="81"/>
            <rFont val="Tahoma"/>
            <charset val="1"/>
          </rPr>
          <t>Verify that the product is fully specified, including orderspecific aspects, eg card construction and artwork for a CB.</t>
        </r>
      </text>
    </comment>
    <comment ref="A75" authorId="0" shapeId="0">
      <text>
        <r>
          <rPr>
            <b/>
            <sz val="9"/>
            <color indexed="81"/>
            <rFont val="Tahoma"/>
            <charset val="1"/>
          </rPr>
          <t>Procured or subcontracted CQM Products and Components – CQM Certification Status (Nothing)</t>
        </r>
      </text>
    </comment>
    <comment ref="X75" authorId="0" shapeId="0">
      <text>
        <r>
          <rPr>
            <b/>
            <sz val="9"/>
            <color indexed="81"/>
            <rFont val="Tahoma"/>
            <charset val="1"/>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76" authorId="0" shapeId="0">
      <text>
        <r>
          <rPr>
            <b/>
            <sz val="9"/>
            <color indexed="81"/>
            <rFont val="Tahoma"/>
            <charset val="1"/>
          </rPr>
          <t xml:space="preserve"> Subcontracted manufacturing of CQM Components – Introduction (Nothing)</t>
        </r>
      </text>
    </comment>
    <comment ref="I76" authorId="0" shapeId="0">
      <text>
        <r>
          <rPr>
            <b/>
            <sz val="9"/>
            <color indexed="81"/>
            <rFont val="Tahoma"/>
            <charset val="1"/>
          </rPr>
          <t>New</t>
        </r>
      </text>
    </comment>
    <comment ref="A77" authorId="0" shapeId="0">
      <text>
        <r>
          <rPr>
            <b/>
            <sz val="9"/>
            <color indexed="81"/>
            <rFont val="Tahoma"/>
            <charset val="1"/>
          </rPr>
          <t>Subcontracted manufacturing of CQM Components – CQM certified Subcontractors (Nothing)</t>
        </r>
      </text>
    </comment>
    <comment ref="I77" authorId="0" shapeId="0">
      <text>
        <r>
          <rPr>
            <b/>
            <sz val="9"/>
            <color indexed="81"/>
            <rFont val="Tahoma"/>
            <charset val="1"/>
          </rPr>
          <t>New</t>
        </r>
      </text>
    </comment>
    <comment ref="A78" authorId="0" shapeId="0">
      <text>
        <r>
          <rPr>
            <b/>
            <sz val="9"/>
            <color indexed="81"/>
            <rFont val="Tahoma"/>
            <charset val="1"/>
          </rPr>
          <t xml:space="preserve"> Subcontracted manufacturing of CQM Components – Subcontractors not CQM certified (Nothing)</t>
        </r>
      </text>
    </comment>
    <comment ref="I78" authorId="0" shapeId="0">
      <text>
        <r>
          <rPr>
            <b/>
            <sz val="9"/>
            <color indexed="81"/>
            <rFont val="Tahoma"/>
            <charset val="1"/>
          </rPr>
          <t>New</t>
        </r>
      </text>
    </comment>
    <comment ref="A79" authorId="0" shapeId="0">
      <text>
        <r>
          <rPr>
            <b/>
            <sz val="9"/>
            <color indexed="81"/>
            <rFont val="Tahoma"/>
            <charset val="1"/>
          </rPr>
          <t>Production and Service Provision – Control of Production and Service Provision, QCP (ISO only)</t>
        </r>
      </text>
    </comment>
    <comment ref="A80" authorId="0" shapeId="0">
      <text>
        <r>
          <rPr>
            <b/>
            <sz val="9"/>
            <color indexed="81"/>
            <rFont val="Tahoma"/>
            <charset val="1"/>
          </rPr>
          <t>Production and Service Provision – Product Reliability Monitoring (Nothing)</t>
        </r>
      </text>
    </comment>
    <comment ref="A81" authorId="0" shapeId="0">
      <text>
        <r>
          <rPr>
            <b/>
            <sz val="9"/>
            <color indexed="81"/>
            <rFont val="Tahoma"/>
            <charset val="1"/>
          </rPr>
          <t>Production and Service Provision – Lot Based Production (Nothing)</t>
        </r>
      </text>
    </comment>
    <comment ref="A82" authorId="0" shapeId="0">
      <text>
        <r>
          <rPr>
            <b/>
            <sz val="9"/>
            <color indexed="81"/>
            <rFont val="Tahoma"/>
            <charset val="1"/>
          </rPr>
          <t>Production and Service Provision – Product Traceability (Nothing)</t>
        </r>
      </text>
    </comment>
    <comment ref="A83" authorId="0" shapeId="0">
      <text>
        <r>
          <rPr>
            <b/>
            <sz val="9"/>
            <color indexed="81"/>
            <rFont val="Tahoma"/>
            <charset val="1"/>
          </rPr>
          <t>Production and Service Provision – Process Traceability (Nothing)</t>
        </r>
      </text>
    </comment>
    <comment ref="A84" authorId="0" shapeId="0">
      <text>
        <r>
          <rPr>
            <b/>
            <sz val="9"/>
            <color indexed="81"/>
            <rFont val="Tahoma"/>
            <charset val="1"/>
          </rPr>
          <t>Production and Service Provision – Compliant Use of Materials and non-CQM Components (Nothing)</t>
        </r>
      </text>
    </comment>
    <comment ref="A85" authorId="0" shapeId="0">
      <text>
        <r>
          <rPr>
            <b/>
            <sz val="9"/>
            <color indexed="81"/>
            <rFont val="Tahoma"/>
            <charset val="1"/>
          </rPr>
          <t>Production and Service Provision – Preservation of CQM Product and CQM Components during storage, processing and delivery (Nothing)</t>
        </r>
      </text>
    </comment>
    <comment ref="A86" authorId="0" shapeId="0">
      <text>
        <r>
          <rPr>
            <b/>
            <sz val="9"/>
            <color indexed="81"/>
            <rFont val="Tahoma"/>
            <charset val="1"/>
          </rPr>
          <t>Production and Service Provision – Release of Product and Services, and Batch Yield Limit  (ISO only)</t>
        </r>
      </text>
    </comment>
    <comment ref="X86" authorId="0" shapeId="0">
      <text>
        <r>
          <rPr>
            <b/>
            <sz val="9"/>
            <color indexed="81"/>
            <rFont val="Tahoma"/>
            <charset val="1"/>
          </rPr>
          <t>Describe the FQC if any, what limits are defined to trigger product review before shipment in case of excessive failure rates? Note that daily or weekly yield KPI do not suffice to comply with this requirement. Describe the failure analysis capabilities under #0821#.</t>
        </r>
      </text>
    </comment>
    <comment ref="A87" authorId="0" shapeId="0">
      <text>
        <r>
          <rPr>
            <b/>
            <sz val="9"/>
            <color indexed="81"/>
            <rFont val="Tahoma"/>
            <charset val="1"/>
          </rPr>
          <t>Production and Service Provision – Control of Nonconforming Outputs (ISO)</t>
        </r>
      </text>
    </comment>
    <comment ref="Y109"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text>
        <r>
          <rPr>
            <b/>
            <sz val="9"/>
            <color indexed="81"/>
            <rFont val="Tahoma"/>
            <family val="2"/>
          </rPr>
          <t>IC Dimensions – maximum area and width to height ratio_x000D_</t>
        </r>
      </text>
    </comment>
    <comment ref="A112" authorId="0" shapeId="0">
      <text>
        <r>
          <rPr>
            <b/>
            <sz val="9"/>
            <color indexed="81"/>
            <rFont val="Tahoma"/>
            <family val="2"/>
          </rPr>
          <t>Passivation Layer Integrity_x000D_</t>
        </r>
      </text>
    </comment>
    <comment ref="A113" authorId="0" shapeId="0">
      <text>
        <r>
          <rPr>
            <b/>
            <sz val="9"/>
            <color indexed="81"/>
            <rFont val="Tahoma"/>
            <family val="2"/>
          </rPr>
          <t>IC Backside Roughness _x000D_</t>
        </r>
      </text>
    </comment>
    <comment ref="X113" authorId="0" shapeId="0">
      <text>
        <r>
          <rPr>
            <b/>
            <sz val="9"/>
            <color indexed="81"/>
            <rFont val="Tahoma"/>
            <family val="2"/>
          </rPr>
          <t>Assess if part of process in site, otherwise na</t>
        </r>
      </text>
    </comment>
    <comment ref="A114" authorId="0" shapeId="0">
      <text>
        <r>
          <rPr>
            <b/>
            <sz val="9"/>
            <color indexed="81"/>
            <rFont val="Tahoma"/>
            <family val="2"/>
          </rPr>
          <t>IC Visual Aspect – absence of critical defects_x000D_</t>
        </r>
      </text>
    </comment>
    <comment ref="X114" authorId="0" shapeId="0">
      <text>
        <r>
          <rPr>
            <b/>
            <sz val="9"/>
            <color indexed="81"/>
            <rFont val="Tahoma"/>
            <family val="2"/>
          </rPr>
          <t>Assess if part of process in site, otherwise na</t>
        </r>
      </text>
    </comment>
    <comment ref="A115" authorId="0" shapeId="0">
      <text>
        <r>
          <rPr>
            <b/>
            <sz val="9"/>
            <color indexed="81"/>
            <rFont val="Tahoma"/>
            <family val="2"/>
          </rPr>
          <t>Mechanical Robustness – Flex Stress Robustness_x000D_</t>
        </r>
      </text>
    </comment>
    <comment ref="X115" authorId="0" shapeId="0">
      <text>
        <r>
          <rPr>
            <b/>
            <sz val="9"/>
            <color indexed="81"/>
            <rFont val="Tahoma"/>
            <family val="2"/>
          </rPr>
          <t>Assess if part of process in site, otherwise na</t>
        </r>
      </text>
    </comment>
    <comment ref="A116" authorId="0" shapeId="0">
      <text>
        <r>
          <rPr>
            <b/>
            <sz val="9"/>
            <color indexed="81"/>
            <rFont val="Tahoma"/>
            <family val="2"/>
          </rPr>
          <t>X-rays [IS7810]_x000D_</t>
        </r>
      </text>
    </comment>
    <comment ref="I116" authorId="0" shapeId="0">
      <text>
        <r>
          <rPr>
            <b/>
            <sz val="9"/>
            <color indexed="81"/>
            <rFont val="Tahoma"/>
            <family val="2"/>
          </rPr>
          <t>clarified that any IC inside the CHD must comply with this requirement.</t>
        </r>
      </text>
    </comment>
    <comment ref="A117" authorId="0" shapeId="0">
      <text>
        <r>
          <rPr>
            <b/>
            <sz val="9"/>
            <color indexed="81"/>
            <rFont val="Tahoma"/>
            <family val="2"/>
          </rPr>
          <t>Static Magnetic Fields [IS7810]_x000D_</t>
        </r>
      </text>
    </comment>
    <comment ref="A118" authorId="0" shapeId="0">
      <text>
        <r>
          <rPr>
            <b/>
            <sz val="9"/>
            <color indexed="81"/>
            <rFont val="Tahoma"/>
            <family val="2"/>
          </rPr>
          <t>Product Reliability_x000D_</t>
        </r>
      </text>
    </comment>
    <comment ref="A119" authorId="0" shapeId="0">
      <text>
        <r>
          <rPr>
            <b/>
            <sz val="9"/>
            <color indexed="81"/>
            <rFont val="Tahoma"/>
            <family val="2"/>
          </rPr>
          <t>Loading of Software into IC, ICM, IL, or card before personalization_x000D_</t>
        </r>
      </text>
    </comment>
    <comment ref="H119" authorId="0" shapeId="0">
      <text>
        <r>
          <rPr>
            <b/>
            <sz val="9"/>
            <color indexed="81"/>
            <rFont val="Tahoma"/>
            <family val="2"/>
          </rPr>
          <t>iacICM added to scope</t>
        </r>
      </text>
    </comment>
    <comment ref="A120" authorId="0" shapeId="0">
      <text>
        <r>
          <rPr>
            <b/>
            <sz val="9"/>
            <color indexed="81"/>
            <rFont val="Tahoma"/>
            <family val="2"/>
          </rPr>
          <t>Toxicity, Health and Environment _x000D_</t>
        </r>
      </text>
    </comment>
    <comment ref="A122" authorId="0" shapeId="0">
      <text>
        <r>
          <rPr>
            <b/>
            <sz val="9"/>
            <color indexed="81"/>
            <rFont val="Tahoma"/>
            <family val="2"/>
          </rPr>
          <t>ESD Robustness to HBM at Contact Pads_x000D_</t>
        </r>
      </text>
    </comment>
    <comment ref="H122" authorId="0" shapeId="0">
      <text>
        <r>
          <rPr>
            <b/>
            <sz val="9"/>
            <color indexed="81"/>
            <rFont val="Tahoma"/>
            <family val="2"/>
          </rPr>
          <t>Added note that both polarities are tested through the test method.</t>
        </r>
      </text>
    </comment>
    <comment ref="A123" authorId="0" shapeId="0">
      <text>
        <r>
          <rPr>
            <b/>
            <sz val="9"/>
            <color indexed="81"/>
            <rFont val="Tahoma"/>
            <family val="2"/>
          </rPr>
          <t>Latch-up_x000D_</t>
        </r>
      </text>
    </comment>
    <comment ref="A124" authorId="0" shapeId="0">
      <text>
        <r>
          <rPr>
            <b/>
            <sz val="9"/>
            <color indexed="81"/>
            <rFont val="Tahoma"/>
            <family val="2"/>
          </rPr>
          <t>Max Input Voltage Ratings - Contact Pads_x000D_</t>
        </r>
      </text>
    </comment>
    <comment ref="A125" authorId="0" shapeId="0">
      <text>
        <r>
          <rPr>
            <b/>
            <sz val="9"/>
            <color indexed="81"/>
            <rFont val="Tahoma"/>
            <family val="2"/>
          </rPr>
          <t>VPP Contact ("VPP") _x000D_</t>
        </r>
      </text>
    </comment>
    <comment ref="A126" authorId="0" shapeId="0">
      <text>
        <r>
          <rPr>
            <b/>
            <sz val="9"/>
            <color indexed="81"/>
            <rFont val="Tahoma"/>
            <family val="2"/>
          </rPr>
          <t>Supply Voltage (VCC)_x000D_</t>
        </r>
      </text>
    </comment>
    <comment ref="A127" authorId="0" shapeId="0">
      <text>
        <r>
          <rPr>
            <b/>
            <sz val="9"/>
            <color indexed="81"/>
            <rFont val="Tahoma"/>
            <family val="2"/>
          </rPr>
          <t>Supply Current (ICC)_x000D_</t>
        </r>
      </text>
    </comment>
    <comment ref="A128" authorId="0" shapeId="0">
      <text>
        <r>
          <rPr>
            <b/>
            <sz val="9"/>
            <color indexed="81"/>
            <rFont val="Tahoma"/>
            <family val="2"/>
          </rPr>
          <t>CLK Contact ("CLK") [[EMVK] – § 5.3.4]_x000D_</t>
        </r>
      </text>
    </comment>
    <comment ref="A129" authorId="0" shapeId="0">
      <text>
        <r>
          <rPr>
            <b/>
            <sz val="9"/>
            <color indexed="81"/>
            <rFont val="Tahoma"/>
            <family val="2"/>
          </rPr>
          <t xml:space="preserve"> I/O Contact ("I/O") [EMVK] §5.3.2]_x000D_</t>
        </r>
      </text>
    </comment>
    <comment ref="A130" authorId="0" shapeId="0">
      <text>
        <r>
          <rPr>
            <b/>
            <sz val="9"/>
            <color indexed="81"/>
            <rFont val="Tahoma"/>
            <family val="2"/>
          </rPr>
          <t>RST-Contact ("RST") [EMVK] § 5.3.5]_x000D_</t>
        </r>
      </text>
    </comment>
    <comment ref="A131" authorId="0" shapeId="0">
      <text>
        <r>
          <rPr>
            <b/>
            <sz val="9"/>
            <color indexed="81"/>
            <rFont val="Tahoma"/>
            <family val="2"/>
          </rPr>
          <t>Answer-to-Reset ("ATR")_x000D_</t>
        </r>
      </text>
    </comment>
    <comment ref="A133" authorId="0" shapeId="0">
      <text>
        <r>
          <rPr>
            <b/>
            <sz val="9"/>
            <color indexed="81"/>
            <rFont val="Tahoma"/>
            <family val="2"/>
          </rPr>
          <t>ESD Robustness to HBM at Antenna Pads_x000D_</t>
        </r>
      </text>
    </comment>
    <comment ref="A134" authorId="0" shapeId="0">
      <text>
        <r>
          <rPr>
            <b/>
            <sz val="9"/>
            <color indexed="81"/>
            <rFont val="Tahoma"/>
            <family val="2"/>
          </rPr>
          <t>ESD Robustness to CDM at Contact Pads – IC connected to antenna in dICC_x000D_</t>
        </r>
      </text>
    </comment>
    <comment ref="A135" authorId="0" shapeId="0">
      <text>
        <r>
          <rPr>
            <b/>
            <sz val="9"/>
            <color indexed="81"/>
            <rFont val="Tahoma"/>
            <family val="2"/>
          </rPr>
          <t>Max Input Voltage Ratings - Contactless Pads_x000D_</t>
        </r>
      </text>
    </comment>
    <comment ref="A136" authorId="0" shapeId="0">
      <text>
        <r>
          <rPr>
            <b/>
            <sz val="9"/>
            <color indexed="81"/>
            <rFont val="Tahoma"/>
            <family val="2"/>
          </rPr>
          <t>Alternating Magnetic Fields_x000D_</t>
        </r>
      </text>
    </comment>
    <comment ref="A137" authorId="0" shapeId="0">
      <text>
        <r>
          <rPr>
            <b/>
            <sz val="9"/>
            <color indexed="81"/>
            <rFont val="Tahoma"/>
            <family val="2"/>
          </rPr>
          <t>IC Implementation Guideline_x000D_</t>
        </r>
      </text>
    </comment>
    <comment ref="I137" authorId="0" shapeId="0">
      <text>
        <r>
          <rPr>
            <b/>
            <sz val="9"/>
            <color indexed="81"/>
            <rFont val="Tahoma"/>
            <family val="2"/>
          </rPr>
          <t>Reference to 14443-1 and -2 removed, as sufficiently addressed by EMVL</t>
        </r>
      </text>
    </comment>
    <comment ref="A138" authorId="0" shapeId="0">
      <text>
        <r>
          <rPr>
            <b/>
            <sz val="9"/>
            <color indexed="81"/>
            <rFont val="Tahoma"/>
            <family val="2"/>
          </rPr>
          <t>Carrier Frequency – Operational Range_x000D_</t>
        </r>
      </text>
    </comment>
    <comment ref="A139" authorId="0" shapeId="0">
      <text>
        <r>
          <rPr>
            <b/>
            <sz val="9"/>
            <color indexed="81"/>
            <rFont val="Tahoma"/>
            <family val="2"/>
          </rPr>
          <t>Carrier Amplitude – Operational Range_x000D_</t>
        </r>
      </text>
    </comment>
    <comment ref="A140" authorId="0" shapeId="0">
      <text>
        <r>
          <rPr>
            <b/>
            <sz val="9"/>
            <color indexed="81"/>
            <rFont val="Tahoma"/>
            <family val="2"/>
          </rPr>
          <t>Influence of the pICC on the Operating Field_x000D_</t>
        </r>
      </text>
    </comment>
    <comment ref="A141" authorId="0" shapeId="0">
      <text>
        <r>
          <rPr>
            <b/>
            <sz val="9"/>
            <color indexed="81"/>
            <rFont val="Tahoma"/>
            <family val="2"/>
          </rPr>
          <t>pICC Requirements for Power Transfer PCD to pICC_x000D_</t>
        </r>
      </text>
    </comment>
    <comment ref="A142" authorId="0" shapeId="0">
      <text>
        <r>
          <rPr>
            <b/>
            <sz val="9"/>
            <color indexed="81"/>
            <rFont val="Tahoma"/>
            <family val="2"/>
          </rPr>
          <t>Tolerance on Power Consumption_x000D_</t>
        </r>
      </text>
    </comment>
    <comment ref="A143" authorId="0" shapeId="0">
      <text>
        <r>
          <rPr>
            <b/>
            <sz val="9"/>
            <color indexed="81"/>
            <rFont val="Tahoma"/>
            <family val="2"/>
          </rPr>
          <t>Power-off Time_x000D_</t>
        </r>
      </text>
    </comment>
    <comment ref="A144" authorId="0" shapeId="0">
      <text>
        <r>
          <rPr>
            <b/>
            <sz val="9"/>
            <color indexed="81"/>
            <rFont val="Tahoma"/>
            <family val="2"/>
          </rPr>
          <t>Power-on Time_x000D_</t>
        </r>
      </text>
    </comment>
    <comment ref="A145" authorId="0" shapeId="0">
      <text>
        <r>
          <rPr>
            <b/>
            <sz val="9"/>
            <color indexed="81"/>
            <rFont val="Tahoma"/>
            <family val="2"/>
          </rPr>
          <t>Modulation PCD to pICC – Type A/B (pICC Reception)_x000D_</t>
        </r>
      </text>
    </comment>
    <comment ref="A146" authorId="0" shapeId="0">
      <text>
        <r>
          <rPr>
            <b/>
            <sz val="9"/>
            <color indexed="81"/>
            <rFont val="Tahoma"/>
            <family val="2"/>
          </rPr>
          <t>pICC Requirements for Load Modulation_x000D_</t>
        </r>
      </text>
    </comment>
    <comment ref="A147" authorId="0" shapeId="0">
      <text>
        <r>
          <rPr>
            <b/>
            <sz val="9"/>
            <color indexed="81"/>
            <rFont val="Tahoma"/>
            <family val="2"/>
          </rPr>
          <t>Input Impedance_x000D_</t>
        </r>
      </text>
    </comment>
    <comment ref="A148" authorId="0" shapeId="0">
      <text>
        <r>
          <rPr>
            <b/>
            <sz val="9"/>
            <color indexed="81"/>
            <rFont val="Tahoma"/>
            <family val="2"/>
          </rPr>
          <t>Analog Protocol Conformity – Reference Antennas_x000D_</t>
        </r>
      </text>
    </comment>
    <comment ref="A149" authorId="0" shapeId="0">
      <text>
        <r>
          <rPr>
            <b/>
            <sz val="9"/>
            <color indexed="81"/>
            <rFont val="Tahoma"/>
            <family val="2"/>
          </rPr>
          <t>Answer-to-Select ("ATS") or Answer-to-reQuest (“ATQ”)_x000D_</t>
        </r>
      </text>
    </comment>
  </commentList>
</comments>
</file>

<file path=xl/comments6.xml><?xml version="1.0" encoding="utf-8"?>
<comments xmlns="http://schemas.openxmlformats.org/spreadsheetml/2006/main">
  <authors>
    <author>Uwe Trüggelmann</author>
  </authors>
  <commentList>
    <comment ref="J6"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text>
        <r>
          <rPr>
            <b/>
            <sz val="9"/>
            <color indexed="81"/>
            <rFont val="Tahoma"/>
            <family val="2"/>
          </rPr>
          <t>Operational Planning and Control – Process Qualification Report (Nothing)</t>
        </r>
      </text>
    </comment>
    <comment ref="X71" authorId="0" shapeId="0">
      <text>
        <r>
          <rPr>
            <b/>
            <sz val="9"/>
            <color indexed="81"/>
            <rFont val="Tahoma"/>
            <family val="2"/>
          </rPr>
          <t>Verify that recent changes or additions to the process were qualified, note which samples checked, reference the report.</t>
        </r>
      </text>
    </comment>
    <comment ref="A72" authorId="0" shapeId="0">
      <text>
        <r>
          <rPr>
            <b/>
            <sz val="9"/>
            <color indexed="81"/>
            <rFont val="Tahoma"/>
            <family val="2"/>
          </rPr>
          <t>Design and Development – Product Qualification Plan (Nothing)</t>
        </r>
      </text>
    </comment>
    <comment ref="A73" authorId="0" shapeId="0">
      <text>
        <r>
          <rPr>
            <b/>
            <sz val="9"/>
            <color indexed="81"/>
            <rFont val="Tahoma"/>
            <family val="2"/>
          </rPr>
          <t>Design and Development – Product Qualification Report (Nothing)</t>
        </r>
      </text>
    </comment>
    <comment ref="A74" authorId="0" shapeId="0">
      <text>
        <r>
          <rPr>
            <b/>
            <sz val="9"/>
            <color indexed="81"/>
            <rFont val="Tahoma"/>
            <family val="2"/>
          </rPr>
          <t>Design and Development – Product Specification (Nothing)</t>
        </r>
      </text>
    </comment>
    <comment ref="X74" authorId="0" shapeId="0">
      <text>
        <r>
          <rPr>
            <b/>
            <sz val="9"/>
            <color indexed="81"/>
            <rFont val="Tahoma"/>
            <family val="2"/>
          </rPr>
          <t>Verify that the product is fully specified, including orderspecific aspects, eg card construction and artwork for a CB.</t>
        </r>
      </text>
    </comment>
    <comment ref="A75" authorId="0" shapeId="0">
      <text>
        <r>
          <rPr>
            <b/>
            <sz val="9"/>
            <color indexed="81"/>
            <rFont val="Tahoma"/>
            <family val="2"/>
          </rPr>
          <t>Procured or subcontracted CQM Products and Components – CQM Certification Status (Nothing)</t>
        </r>
      </text>
    </comment>
    <comment ref="X75" authorId="0" shapeId="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76" authorId="0" shapeId="0">
      <text>
        <r>
          <rPr>
            <b/>
            <sz val="9"/>
            <color indexed="81"/>
            <rFont val="Tahoma"/>
            <family val="2"/>
          </rPr>
          <t xml:space="preserve"> Subcontracted manufacturing of CQM Components – Introduction (Nothing)</t>
        </r>
      </text>
    </comment>
    <comment ref="I76" authorId="0" shapeId="0">
      <text>
        <r>
          <rPr>
            <b/>
            <sz val="9"/>
            <color indexed="81"/>
            <rFont val="Tahoma"/>
            <family val="2"/>
          </rPr>
          <t>New</t>
        </r>
      </text>
    </comment>
    <comment ref="A77" authorId="0" shapeId="0">
      <text>
        <r>
          <rPr>
            <b/>
            <sz val="9"/>
            <color indexed="81"/>
            <rFont val="Tahoma"/>
            <family val="2"/>
          </rPr>
          <t>Subcontracted manufacturing of CQM Components – CQM certified Subcontractors (Nothing)</t>
        </r>
      </text>
    </comment>
    <comment ref="I77" authorId="0" shapeId="0">
      <text>
        <r>
          <rPr>
            <b/>
            <sz val="9"/>
            <color indexed="81"/>
            <rFont val="Tahoma"/>
            <family val="2"/>
          </rPr>
          <t>New</t>
        </r>
      </text>
    </comment>
    <comment ref="A78" authorId="0" shapeId="0">
      <text>
        <r>
          <rPr>
            <b/>
            <sz val="9"/>
            <color indexed="81"/>
            <rFont val="Tahoma"/>
            <family val="2"/>
          </rPr>
          <t xml:space="preserve"> Subcontracted manufacturing of CQM Components – Subcontractors not CQM certified (Nothing)</t>
        </r>
      </text>
    </comment>
    <comment ref="I78" authorId="0" shapeId="0">
      <text>
        <r>
          <rPr>
            <b/>
            <sz val="9"/>
            <color indexed="81"/>
            <rFont val="Tahoma"/>
            <family val="2"/>
          </rPr>
          <t>New</t>
        </r>
      </text>
    </comment>
    <comment ref="A79" authorId="0" shapeId="0">
      <text>
        <r>
          <rPr>
            <b/>
            <sz val="9"/>
            <color indexed="81"/>
            <rFont val="Tahoma"/>
            <family val="2"/>
          </rPr>
          <t>Production and Service Provision – Control of Production and Service Provision, QCP (ISO only)</t>
        </r>
      </text>
    </comment>
    <comment ref="A80" authorId="0" shapeId="0">
      <text>
        <r>
          <rPr>
            <b/>
            <sz val="9"/>
            <color indexed="81"/>
            <rFont val="Tahoma"/>
            <family val="2"/>
          </rPr>
          <t>Production and Service Provision – Product Reliability Monitoring (Nothing)</t>
        </r>
      </text>
    </comment>
    <comment ref="A81" authorId="0" shapeId="0">
      <text>
        <r>
          <rPr>
            <b/>
            <sz val="9"/>
            <color indexed="81"/>
            <rFont val="Tahoma"/>
            <family val="2"/>
          </rPr>
          <t>Production and Service Provision – Lot Based Production (Nothing)</t>
        </r>
      </text>
    </comment>
    <comment ref="A82" authorId="0" shapeId="0">
      <text>
        <r>
          <rPr>
            <b/>
            <sz val="9"/>
            <color indexed="81"/>
            <rFont val="Tahoma"/>
            <family val="2"/>
          </rPr>
          <t>Production and Service Provision – Product Traceability (Nothing)</t>
        </r>
      </text>
    </comment>
    <comment ref="A83" authorId="0" shapeId="0">
      <text>
        <r>
          <rPr>
            <b/>
            <sz val="9"/>
            <color indexed="81"/>
            <rFont val="Tahoma"/>
            <family val="2"/>
          </rPr>
          <t>Production and Service Provision – Process Traceability (Nothing)</t>
        </r>
      </text>
    </comment>
    <comment ref="A84" authorId="0" shapeId="0">
      <text>
        <r>
          <rPr>
            <b/>
            <sz val="9"/>
            <color indexed="81"/>
            <rFont val="Tahoma"/>
            <family val="2"/>
          </rPr>
          <t>Production and Service Provision – Compliant Use of Materials and non-CQM Components (Nothing)</t>
        </r>
      </text>
    </comment>
    <comment ref="A85" authorId="0" shapeId="0">
      <text>
        <r>
          <rPr>
            <b/>
            <sz val="9"/>
            <color indexed="81"/>
            <rFont val="Tahoma"/>
            <family val="2"/>
          </rPr>
          <t>Production and Service Provision – Preservation of CQM Product and CQM Components during storage, processing and delivery (Nothing)</t>
        </r>
      </text>
    </comment>
    <comment ref="A86" authorId="0" shapeId="0">
      <text>
        <r>
          <rPr>
            <b/>
            <sz val="9"/>
            <color indexed="81"/>
            <rFont val="Tahoma"/>
            <family val="2"/>
          </rPr>
          <t>Production and Service Provision – Release of Product and Services, and Batch Yield Limit  (ISO only)</t>
        </r>
      </text>
    </comment>
    <comment ref="X86" authorId="0" shapeId="0">
      <text>
        <r>
          <rPr>
            <b/>
            <sz val="9"/>
            <color indexed="81"/>
            <rFont val="Tahoma"/>
            <family val="2"/>
          </rPr>
          <t>Describe the FQC if any, what limits are defined to trigger product review before shipment in case of excessive failure rates? Note that daily or weekly yield KPI do not suffice to comply with this requirement. Describe the failure analysis capabilities under #0821#.</t>
        </r>
      </text>
    </comment>
    <comment ref="A87" authorId="0" shapeId="0">
      <text>
        <r>
          <rPr>
            <b/>
            <sz val="9"/>
            <color indexed="81"/>
            <rFont val="Tahoma"/>
            <family val="2"/>
          </rPr>
          <t>Production and Service Provision – Control of Nonconforming Outputs (ISO)</t>
        </r>
      </text>
    </comment>
    <comment ref="Y109"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text>
        <r>
          <rPr>
            <b/>
            <sz val="9"/>
            <color indexed="81"/>
            <rFont val="Tahoma"/>
            <family val="2"/>
          </rPr>
          <t>IC Backside Roughness _x000D_</t>
        </r>
      </text>
    </comment>
    <comment ref="X111" authorId="0" shapeId="0">
      <text>
        <r>
          <rPr>
            <b/>
            <sz val="9"/>
            <color indexed="81"/>
            <rFont val="Tahoma"/>
            <family val="2"/>
          </rPr>
          <t>Assess if part of process in site, otherwise na</t>
        </r>
      </text>
    </comment>
    <comment ref="A112" authorId="0" shapeId="0">
      <text>
        <r>
          <rPr>
            <b/>
            <sz val="9"/>
            <color indexed="81"/>
            <rFont val="Tahoma"/>
            <family val="2"/>
          </rPr>
          <t>IC Visual Aspect – absence of critical defects_x000D_</t>
        </r>
      </text>
    </comment>
    <comment ref="X112" authorId="0" shapeId="0">
      <text>
        <r>
          <rPr>
            <b/>
            <sz val="9"/>
            <color indexed="81"/>
            <rFont val="Tahoma"/>
            <family val="2"/>
          </rPr>
          <t>Assess if part of process in site, otherwise na</t>
        </r>
      </text>
    </comment>
    <comment ref="A113" authorId="0" shapeId="0">
      <text>
        <r>
          <rPr>
            <b/>
            <sz val="9"/>
            <color indexed="81"/>
            <rFont val="Tahoma"/>
            <family val="2"/>
          </rPr>
          <t>Mechanical Robustness – Flex Stress Robustness_x000D_</t>
        </r>
      </text>
    </comment>
    <comment ref="X113" authorId="0" shapeId="0">
      <text>
        <r>
          <rPr>
            <b/>
            <sz val="9"/>
            <color indexed="81"/>
            <rFont val="Tahoma"/>
            <family val="2"/>
          </rPr>
          <t>Assess if part of process in site, otherwise na</t>
        </r>
      </text>
    </comment>
    <comment ref="A114" authorId="0" shapeId="0">
      <text>
        <r>
          <rPr>
            <b/>
            <sz val="9"/>
            <color indexed="81"/>
            <rFont val="Tahoma"/>
            <family val="2"/>
          </rPr>
          <t>ICM - Construction and Specification_x000D_</t>
        </r>
      </text>
    </comment>
    <comment ref="H114" authorId="0" shapeId="0">
      <text>
        <r>
          <rPr>
            <b/>
            <sz val="9"/>
            <color indexed="81"/>
            <rFont val="Tahoma"/>
            <family val="2"/>
          </rPr>
          <t>iacICM added to scope</t>
        </r>
      </text>
    </comment>
    <comment ref="A115" authorId="0" shapeId="0">
      <text>
        <r>
          <rPr>
            <b/>
            <sz val="9"/>
            <color indexed="81"/>
            <rFont val="Tahoma"/>
            <family val="2"/>
          </rPr>
          <t>ICM and IL - Reference Implementation and Mechanical Robustness_x000D_</t>
        </r>
      </text>
    </comment>
    <comment ref="A116" authorId="0" shapeId="0">
      <text>
        <r>
          <rPr>
            <b/>
            <sz val="9"/>
            <color indexed="81"/>
            <rFont val="Tahoma"/>
            <family val="2"/>
          </rPr>
          <t>Temperature and Humidity Exposure_x000D_</t>
        </r>
      </text>
    </comment>
    <comment ref="H116" authorId="0" shapeId="0">
      <text>
        <r>
          <rPr>
            <b/>
            <sz val="9"/>
            <color indexed="81"/>
            <rFont val="Tahoma"/>
            <family val="2"/>
          </rPr>
          <t>iacICM added to scope</t>
        </r>
      </text>
    </comment>
    <comment ref="A117" authorId="0" shapeId="0">
      <text>
        <r>
          <rPr>
            <b/>
            <sz val="9"/>
            <color indexed="81"/>
            <rFont val="Tahoma"/>
            <family val="2"/>
          </rPr>
          <t>Temperature Cycling_x000D_</t>
        </r>
      </text>
    </comment>
    <comment ref="H117" authorId="0" shapeId="0">
      <text>
        <r>
          <rPr>
            <b/>
            <sz val="9"/>
            <color indexed="81"/>
            <rFont val="Tahoma"/>
            <family val="2"/>
          </rPr>
          <t>iacICM added to scope</t>
        </r>
      </text>
    </comment>
    <comment ref="A118" authorId="0" shapeId="0">
      <text>
        <r>
          <rPr>
            <b/>
            <sz val="9"/>
            <color indexed="81"/>
            <rFont val="Tahoma"/>
            <family val="2"/>
          </rPr>
          <t>Loading of Software into IC, ICM, IL, or card before personalization_x000D_</t>
        </r>
      </text>
    </comment>
    <comment ref="H118" authorId="0" shapeId="0">
      <text>
        <r>
          <rPr>
            <b/>
            <sz val="9"/>
            <color indexed="81"/>
            <rFont val="Tahoma"/>
            <family val="2"/>
          </rPr>
          <t>iacICM added to scope</t>
        </r>
      </text>
    </comment>
    <comment ref="A119" authorId="0" shapeId="0">
      <text>
        <r>
          <rPr>
            <b/>
            <sz val="9"/>
            <color indexed="81"/>
            <rFont val="Tahoma"/>
            <family val="2"/>
          </rPr>
          <t>Wire Bond Pull Strength_x000D_</t>
        </r>
      </text>
    </comment>
    <comment ref="A120" authorId="0" shapeId="0">
      <text>
        <r>
          <rPr>
            <b/>
            <sz val="9"/>
            <color indexed="81"/>
            <rFont val="Tahoma"/>
            <family val="2"/>
          </rPr>
          <t>Toxicity, Health and Environment _x000D_</t>
        </r>
      </text>
    </comment>
    <comment ref="A122" authorId="0" shapeId="0">
      <text>
        <r>
          <rPr>
            <b/>
            <sz val="9"/>
            <color indexed="81"/>
            <rFont val="Tahoma"/>
            <family val="2"/>
          </rPr>
          <t>Answer-to-Reset ("ATR")_x000D_</t>
        </r>
      </text>
    </comment>
    <comment ref="A123" authorId="0" shapeId="0">
      <text>
        <r>
          <rPr>
            <b/>
            <sz val="9"/>
            <color indexed="81"/>
            <rFont val="Tahoma"/>
            <family val="2"/>
          </rPr>
          <t>Surface Profile of Contacts [IS7816-1]_x000D_</t>
        </r>
      </text>
    </comment>
    <comment ref="A124" authorId="0" shapeId="0">
      <text>
        <r>
          <rPr>
            <b/>
            <sz val="9"/>
            <color indexed="81"/>
            <rFont val="Tahoma"/>
            <family val="2"/>
          </rPr>
          <t>Electrical Resistance of Contacts – prior to environmental and chemical exposure testing [IS7810] _x000D_</t>
        </r>
      </text>
    </comment>
    <comment ref="A125" authorId="0" shapeId="0">
      <text>
        <r>
          <rPr>
            <b/>
            <sz val="9"/>
            <color indexed="81"/>
            <rFont val="Tahoma"/>
            <family val="2"/>
          </rPr>
          <t>Electrical Resistance of Contacts – following exposure to Temperature and Humidity _x000D_</t>
        </r>
      </text>
    </comment>
    <comment ref="A126" authorId="0" shapeId="0">
      <text>
        <r>
          <rPr>
            <b/>
            <sz val="9"/>
            <color indexed="81"/>
            <rFont val="Tahoma"/>
            <family val="2"/>
          </rPr>
          <t>Electrical Resistance of Contacts – following exposure to Salt Mist_x000D_</t>
        </r>
      </text>
    </comment>
    <comment ref="A127" authorId="0" shapeId="0">
      <text>
        <r>
          <rPr>
            <b/>
            <sz val="9"/>
            <color indexed="81"/>
            <rFont val="Tahoma"/>
            <family val="2"/>
          </rPr>
          <t>Contact Layout - Minimum Contact Areas_x000D_</t>
        </r>
      </text>
    </comment>
    <comment ref="A128" authorId="0" shapeId="0">
      <text>
        <r>
          <rPr>
            <b/>
            <sz val="9"/>
            <color indexed="81"/>
            <rFont val="Tahoma"/>
            <family val="2"/>
          </rPr>
          <t>Design Rules for the Contact Layout_x000D_</t>
        </r>
      </text>
    </comment>
    <comment ref="H128" authorId="0" shapeId="0">
      <text>
        <r>
          <rPr>
            <b/>
            <sz val="9"/>
            <color indexed="81"/>
            <rFont val="Tahoma"/>
            <family val="2"/>
          </rPr>
          <t>clarified that IC must sustain reverse polarity scenarios for at least 1 minute for rule 2 to be not applicable</t>
        </r>
      </text>
    </comment>
    <comment ref="A129" authorId="0" shapeId="0">
      <text>
        <r>
          <rPr>
            <b/>
            <sz val="9"/>
            <color indexed="81"/>
            <rFont val="Tahoma"/>
            <family val="2"/>
          </rPr>
          <t>Contact Assignment _x000D_</t>
        </r>
      </text>
    </comment>
    <comment ref="A131" authorId="0" shapeId="0">
      <text>
        <r>
          <rPr>
            <b/>
            <sz val="9"/>
            <color indexed="81"/>
            <rFont val="Tahoma"/>
            <family val="2"/>
          </rPr>
          <t>Answer-to-Select ("ATS") or Answer-to-reQuest (“ATQ”)_x000D_</t>
        </r>
      </text>
    </comment>
  </commentList>
</comments>
</file>

<file path=xl/comments7.xml><?xml version="1.0" encoding="utf-8"?>
<comments xmlns="http://schemas.openxmlformats.org/spreadsheetml/2006/main">
  <authors>
    <author>Uwe Trüggelmann</author>
  </authors>
  <commentList>
    <comment ref="J6"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text>
        <r>
          <rPr>
            <b/>
            <sz val="9"/>
            <color indexed="81"/>
            <rFont val="Tahoma"/>
            <family val="2"/>
          </rPr>
          <t>Operational Planning and Control – Process Qualification Report (Nothing)</t>
        </r>
      </text>
    </comment>
    <comment ref="X71" authorId="0" shapeId="0">
      <text>
        <r>
          <rPr>
            <b/>
            <sz val="9"/>
            <color indexed="81"/>
            <rFont val="Tahoma"/>
            <family val="2"/>
          </rPr>
          <t>Verify that recent changes or additions to the process were qualified, note which samples checked, reference the report.</t>
        </r>
      </text>
    </comment>
    <comment ref="A72" authorId="0" shapeId="0">
      <text>
        <r>
          <rPr>
            <b/>
            <sz val="9"/>
            <color indexed="81"/>
            <rFont val="Tahoma"/>
            <family val="2"/>
          </rPr>
          <t>Design and Development – Product Qualification Plan (Nothing)</t>
        </r>
      </text>
    </comment>
    <comment ref="A73" authorId="0" shapeId="0">
      <text>
        <r>
          <rPr>
            <b/>
            <sz val="9"/>
            <color indexed="81"/>
            <rFont val="Tahoma"/>
            <family val="2"/>
          </rPr>
          <t>Design and Development – Product Qualification Report (Nothing)</t>
        </r>
      </text>
    </comment>
    <comment ref="A74" authorId="0" shapeId="0">
      <text>
        <r>
          <rPr>
            <b/>
            <sz val="9"/>
            <color indexed="81"/>
            <rFont val="Tahoma"/>
            <family val="2"/>
          </rPr>
          <t>Design and Development – Product Specification (Nothing)</t>
        </r>
      </text>
    </comment>
    <comment ref="X74" authorId="0" shapeId="0">
      <text>
        <r>
          <rPr>
            <b/>
            <sz val="9"/>
            <color indexed="81"/>
            <rFont val="Tahoma"/>
            <family val="2"/>
          </rPr>
          <t>Verify that the product is fully specified, including orderspecific aspects, eg card construction and artwork for a CB.</t>
        </r>
      </text>
    </comment>
    <comment ref="A75" authorId="0" shapeId="0">
      <text>
        <r>
          <rPr>
            <b/>
            <sz val="9"/>
            <color indexed="81"/>
            <rFont val="Tahoma"/>
            <family val="2"/>
          </rPr>
          <t>Procured or subcontracted CQM Products and Components – CQM Certification Status (Nothing)</t>
        </r>
      </text>
    </comment>
    <comment ref="X75" authorId="0" shapeId="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76" authorId="0" shapeId="0">
      <text>
        <r>
          <rPr>
            <b/>
            <sz val="9"/>
            <color indexed="81"/>
            <rFont val="Tahoma"/>
            <family val="2"/>
          </rPr>
          <t xml:space="preserve"> Subcontracted manufacturing of CQM Components – Introduction (Nothing)</t>
        </r>
      </text>
    </comment>
    <comment ref="I76" authorId="0" shapeId="0">
      <text>
        <r>
          <rPr>
            <b/>
            <sz val="9"/>
            <color indexed="81"/>
            <rFont val="Tahoma"/>
            <family val="2"/>
          </rPr>
          <t>New</t>
        </r>
      </text>
    </comment>
    <comment ref="A77" authorId="0" shapeId="0">
      <text>
        <r>
          <rPr>
            <b/>
            <sz val="9"/>
            <color indexed="81"/>
            <rFont val="Tahoma"/>
            <family val="2"/>
          </rPr>
          <t>Subcontracted manufacturing of CQM Components – CQM certified Subcontractors (Nothing)</t>
        </r>
      </text>
    </comment>
    <comment ref="I77" authorId="0" shapeId="0">
      <text>
        <r>
          <rPr>
            <b/>
            <sz val="9"/>
            <color indexed="81"/>
            <rFont val="Tahoma"/>
            <family val="2"/>
          </rPr>
          <t>New</t>
        </r>
      </text>
    </comment>
    <comment ref="A78" authorId="0" shapeId="0">
      <text>
        <r>
          <rPr>
            <b/>
            <sz val="9"/>
            <color indexed="81"/>
            <rFont val="Tahoma"/>
            <family val="2"/>
          </rPr>
          <t xml:space="preserve"> Subcontracted manufacturing of CQM Components – Subcontractors not CQM certified (Nothing)</t>
        </r>
      </text>
    </comment>
    <comment ref="I78" authorId="0" shapeId="0">
      <text>
        <r>
          <rPr>
            <b/>
            <sz val="9"/>
            <color indexed="81"/>
            <rFont val="Tahoma"/>
            <family val="2"/>
          </rPr>
          <t>New</t>
        </r>
      </text>
    </comment>
    <comment ref="A79" authorId="0" shapeId="0">
      <text>
        <r>
          <rPr>
            <b/>
            <sz val="9"/>
            <color indexed="81"/>
            <rFont val="Tahoma"/>
            <family val="2"/>
          </rPr>
          <t>Production and Service Provision – Control of Production and Service Provision, QCP (ISO only)</t>
        </r>
      </text>
    </comment>
    <comment ref="A80" authorId="0" shapeId="0">
      <text>
        <r>
          <rPr>
            <b/>
            <sz val="9"/>
            <color indexed="81"/>
            <rFont val="Tahoma"/>
            <family val="2"/>
          </rPr>
          <t>Production and Service Provision – Product Reliability Monitoring (Nothing)</t>
        </r>
      </text>
    </comment>
    <comment ref="A81" authorId="0" shapeId="0">
      <text>
        <r>
          <rPr>
            <b/>
            <sz val="9"/>
            <color indexed="81"/>
            <rFont val="Tahoma"/>
            <family val="2"/>
          </rPr>
          <t>Production and Service Provision – Lot Based Production (Nothing)</t>
        </r>
      </text>
    </comment>
    <comment ref="A82" authorId="0" shapeId="0">
      <text>
        <r>
          <rPr>
            <b/>
            <sz val="9"/>
            <color indexed="81"/>
            <rFont val="Tahoma"/>
            <family val="2"/>
          </rPr>
          <t>Production and Service Provision – Product Traceability (Nothing)</t>
        </r>
      </text>
    </comment>
    <comment ref="A83" authorId="0" shapeId="0">
      <text>
        <r>
          <rPr>
            <b/>
            <sz val="9"/>
            <color indexed="81"/>
            <rFont val="Tahoma"/>
            <family val="2"/>
          </rPr>
          <t>Production and Service Provision – Process Traceability (Nothing)</t>
        </r>
      </text>
    </comment>
    <comment ref="A84" authorId="0" shapeId="0">
      <text>
        <r>
          <rPr>
            <b/>
            <sz val="9"/>
            <color indexed="81"/>
            <rFont val="Tahoma"/>
            <family val="2"/>
          </rPr>
          <t>Production and Service Provision – Compliant Use of Materials and non-CQM Components (Nothing)</t>
        </r>
      </text>
    </comment>
    <comment ref="A85" authorId="0" shapeId="0">
      <text>
        <r>
          <rPr>
            <b/>
            <sz val="9"/>
            <color indexed="81"/>
            <rFont val="Tahoma"/>
            <family val="2"/>
          </rPr>
          <t>Production and Service Provision – Preservation of CQM Product and CQM Components during storage, processing and delivery (Nothing)</t>
        </r>
      </text>
    </comment>
    <comment ref="A86" authorId="0" shapeId="0">
      <text>
        <r>
          <rPr>
            <b/>
            <sz val="9"/>
            <color indexed="81"/>
            <rFont val="Tahoma"/>
            <family val="2"/>
          </rPr>
          <t>Production and Service Provision – Release of Product and Services, and Batch Yield Limit  (ISO only)</t>
        </r>
      </text>
    </comment>
    <comment ref="X86" authorId="0" shapeId="0">
      <text>
        <r>
          <rPr>
            <b/>
            <sz val="9"/>
            <color indexed="81"/>
            <rFont val="Tahoma"/>
            <family val="2"/>
          </rPr>
          <t>Describe the FQC if any, what limits are defined to trigger product review before shipment in case of excessive failure rates? Note that daily or weekly yield KPI do not suffice to comply with this requirement. Describe the failure analysis capabilities under #0821#.</t>
        </r>
      </text>
    </comment>
    <comment ref="A87" authorId="0" shapeId="0">
      <text>
        <r>
          <rPr>
            <b/>
            <sz val="9"/>
            <color indexed="81"/>
            <rFont val="Tahoma"/>
            <family val="2"/>
          </rPr>
          <t>Production and Service Provision – Control of Nonconforming Outputs (ISO)</t>
        </r>
      </text>
    </comment>
    <comment ref="Y109"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text>
        <r>
          <rPr>
            <b/>
            <sz val="9"/>
            <color indexed="81"/>
            <rFont val="Tahoma"/>
            <family val="2"/>
          </rPr>
          <t>ICM and IL - Reference Implementation and Mechanical Robustness_x000D_</t>
        </r>
      </text>
    </comment>
    <comment ref="A112" authorId="0" shapeId="0">
      <text>
        <r>
          <rPr>
            <b/>
            <sz val="9"/>
            <color indexed="81"/>
            <rFont val="Tahoma"/>
            <family val="2"/>
          </rPr>
          <t>Suitability of the IL,  ICC, and IAC for Visual Personalization_x000D_</t>
        </r>
      </text>
    </comment>
    <comment ref="A113" authorId="0" shapeId="0">
      <text>
        <r>
          <rPr>
            <b/>
            <sz val="9"/>
            <color indexed="81"/>
            <rFont val="Tahoma"/>
            <family val="2"/>
          </rPr>
          <t>Toxicity, Health and Environment _x000D_</t>
        </r>
      </text>
    </comment>
    <comment ref="A114" authorId="0" shapeId="0">
      <text>
        <r>
          <rPr>
            <b/>
            <sz val="9"/>
            <color indexed="81"/>
            <rFont val="Tahoma"/>
            <family val="2"/>
          </rPr>
          <t>Suitability for an Identification Notch_x000D_</t>
        </r>
      </text>
    </comment>
    <comment ref="A115" authorId="0" shapeId="0">
      <text>
        <r>
          <rPr>
            <b/>
            <sz val="9"/>
            <color indexed="81"/>
            <rFont val="Tahoma"/>
            <family val="2"/>
          </rPr>
          <t>IL – Construction and Specification_x000D_</t>
        </r>
      </text>
    </comment>
    <comment ref="A117" authorId="0" shapeId="0">
      <text>
        <r>
          <rPr>
            <b/>
            <sz val="9"/>
            <color indexed="81"/>
            <rFont val="Tahoma"/>
            <family val="2"/>
          </rPr>
          <t>Answer-to-Reset ("ATR")_x000D_</t>
        </r>
      </text>
    </comment>
    <comment ref="A118" authorId="0" shapeId="0">
      <text>
        <r>
          <rPr>
            <b/>
            <sz val="9"/>
            <color indexed="81"/>
            <rFont val="Tahoma"/>
            <family val="2"/>
          </rPr>
          <t>Surface Profile of Contacts [IS7816-1]_x000D_</t>
        </r>
      </text>
    </comment>
    <comment ref="A119" authorId="0" shapeId="0">
      <text>
        <r>
          <rPr>
            <b/>
            <sz val="9"/>
            <color indexed="81"/>
            <rFont val="Tahoma"/>
            <family val="2"/>
          </rPr>
          <t>Electrical Resistance of Contacts – prior to environmental and chemical exposure testing [IS7810] _x000D_</t>
        </r>
      </text>
    </comment>
    <comment ref="A120" authorId="0" shapeId="0">
      <text>
        <r>
          <rPr>
            <b/>
            <sz val="9"/>
            <color indexed="81"/>
            <rFont val="Tahoma"/>
            <family val="2"/>
          </rPr>
          <t>Electrical Resistance of Contacts – following exposure to Temperature and Humidity _x000D_</t>
        </r>
      </text>
    </comment>
    <comment ref="A121" authorId="0" shapeId="0">
      <text>
        <r>
          <rPr>
            <b/>
            <sz val="9"/>
            <color indexed="81"/>
            <rFont val="Tahoma"/>
            <family val="2"/>
          </rPr>
          <t>Electrical Resistance of Contacts – following exposure to Salt Mist_x000D_</t>
        </r>
      </text>
    </comment>
    <comment ref="A122" authorId="0" shapeId="0">
      <text>
        <r>
          <rPr>
            <b/>
            <sz val="9"/>
            <color indexed="81"/>
            <rFont val="Tahoma"/>
            <family val="2"/>
          </rPr>
          <t>Contact Layout - Minimum Contact Areas_x000D_</t>
        </r>
      </text>
    </comment>
    <comment ref="A123" authorId="0" shapeId="0">
      <text>
        <r>
          <rPr>
            <b/>
            <sz val="9"/>
            <color indexed="81"/>
            <rFont val="Tahoma"/>
            <family val="2"/>
          </rPr>
          <t>Design Rules for the Contact Layout_x000D_</t>
        </r>
      </text>
    </comment>
    <comment ref="H123" authorId="0" shapeId="0">
      <text>
        <r>
          <rPr>
            <b/>
            <sz val="9"/>
            <color indexed="81"/>
            <rFont val="Tahoma"/>
            <family val="2"/>
          </rPr>
          <t>clarified that IC must sustain reverse polarity scenarios for at least 1 minute for rule 2 to be not applicable</t>
        </r>
      </text>
    </comment>
    <comment ref="A124" authorId="0" shapeId="0">
      <text>
        <r>
          <rPr>
            <b/>
            <sz val="9"/>
            <color indexed="81"/>
            <rFont val="Tahoma"/>
            <family val="2"/>
          </rPr>
          <t>Contact Assignment _x000D_</t>
        </r>
      </text>
    </comment>
    <comment ref="A126" authorId="0" shapeId="0">
      <text>
        <r>
          <rPr>
            <b/>
            <sz val="9"/>
            <color indexed="81"/>
            <rFont val="Tahoma"/>
            <family val="2"/>
          </rPr>
          <t>Verification of Antenna Functionality, and Answer-to-Select (“ATS”) or Answer-to-reQuest (“ATQ”)_x000D_</t>
        </r>
      </text>
    </comment>
    <comment ref="A127" authorId="0" shapeId="0">
      <text>
        <r>
          <rPr>
            <b/>
            <sz val="9"/>
            <color indexed="81"/>
            <rFont val="Tahoma"/>
            <family val="2"/>
          </rPr>
          <t>Resonance Frequency_x000D_</t>
        </r>
      </text>
    </comment>
    <comment ref="A128" authorId="0" shapeId="0">
      <text>
        <r>
          <rPr>
            <b/>
            <sz val="9"/>
            <color indexed="81"/>
            <rFont val="Tahoma"/>
            <family val="2"/>
          </rPr>
          <t>Q-Factor _x000D_</t>
        </r>
      </text>
    </comment>
    <comment ref="A129" authorId="0" shapeId="0">
      <text>
        <r>
          <rPr>
            <b/>
            <sz val="9"/>
            <color indexed="81"/>
            <rFont val="Tahoma"/>
            <family val="2"/>
          </rPr>
          <t>Reading Distance _x000D_</t>
        </r>
      </text>
    </comment>
    <comment ref="A131" authorId="0" shapeId="0">
      <text>
        <r>
          <rPr>
            <b/>
            <sz val="9"/>
            <color indexed="81"/>
            <rFont val="Tahoma"/>
            <family val="2"/>
          </rPr>
          <t>Loading of Software into IC, ICM, IL, or card before personalization_x000D_</t>
        </r>
      </text>
    </comment>
    <comment ref="H131" authorId="0" shapeId="0">
      <text>
        <r>
          <rPr>
            <b/>
            <sz val="9"/>
            <color indexed="81"/>
            <rFont val="Tahoma"/>
            <family val="2"/>
          </rPr>
          <t>iacICM added to scope</t>
        </r>
      </text>
    </comment>
    <comment ref="A132" authorId="0" shapeId="0">
      <text>
        <r>
          <rPr>
            <b/>
            <sz val="9"/>
            <color indexed="81"/>
            <rFont val="Tahoma"/>
            <family val="2"/>
          </rPr>
          <t>IC Location in IL, ilICC and IAC_x000D_</t>
        </r>
      </text>
    </comment>
    <comment ref="A134" authorId="0" shapeId="0">
      <text>
        <r>
          <rPr>
            <b/>
            <sz val="9"/>
            <color indexed="81"/>
            <rFont val="Tahoma"/>
            <family val="2"/>
          </rPr>
          <t>IL – Antenna design and electromagnetic performance_x000D_</t>
        </r>
      </text>
    </comment>
    <comment ref="A135" authorId="0" shapeId="0">
      <text>
        <r>
          <rPr>
            <b/>
            <sz val="9"/>
            <color indexed="81"/>
            <rFont val="Tahoma"/>
            <family val="2"/>
          </rPr>
          <t>Thickness_x000D_</t>
        </r>
      </text>
    </comment>
    <comment ref="A136" authorId="0" shapeId="0">
      <text>
        <r>
          <rPr>
            <b/>
            <sz val="9"/>
            <color indexed="81"/>
            <rFont val="Tahoma"/>
            <family val="2"/>
          </rPr>
          <t>Antenna Location in IL, dICC, pICC, and IAC_x000D_</t>
        </r>
      </text>
    </comment>
    <comment ref="A137" authorId="0" shapeId="0">
      <text>
        <r>
          <rPr>
            <b/>
            <sz val="9"/>
            <color indexed="81"/>
            <rFont val="Tahoma"/>
            <family val="2"/>
          </rPr>
          <t>Antenna Design – Minimum distance between mechanical personalization areas and the antenna in IL, ICC, IAC_x000D_</t>
        </r>
      </text>
    </comment>
    <comment ref="A138" authorId="0" shapeId="0">
      <text>
        <r>
          <rPr>
            <b/>
            <sz val="9"/>
            <color indexed="81"/>
            <rFont val="Tahoma"/>
            <family val="2"/>
          </rPr>
          <t>Antenna Design non-compliant with #2805# – IL Embossability_x000D_</t>
        </r>
      </text>
    </comment>
    <comment ref="A139" authorId="0" shapeId="0">
      <text>
        <r>
          <rPr>
            <b/>
            <sz val="9"/>
            <color indexed="81"/>
            <rFont val="Tahoma"/>
            <family val="2"/>
          </rPr>
          <t>Inlays and cards containing inlays – Specification of Personalization Restrictions_x000D_</t>
        </r>
      </text>
    </comment>
    <comment ref="A140" authorId="0" shapeId="0">
      <text>
        <r>
          <rPr>
            <b/>
            <sz val="9"/>
            <color indexed="81"/>
            <rFont val="Tahoma"/>
            <family val="2"/>
          </rPr>
          <t>Recommendation – Maximum Size of Antenna _x000D_</t>
        </r>
      </text>
    </comment>
    <comment ref="I140" authorId="0" shapeId="0">
      <text>
        <r>
          <rPr>
            <b/>
            <sz val="9"/>
            <color indexed="81"/>
            <rFont val="Tahoma"/>
            <family val="2"/>
          </rPr>
          <t>reference to AMD2 removed, as this is now incorporated into the 2018 version of 14443-1</t>
        </r>
      </text>
    </comment>
    <comment ref="A142" authorId="0" shapeId="0">
      <text>
        <r>
          <rPr>
            <b/>
            <sz val="9"/>
            <color indexed="81"/>
            <rFont val="Tahoma"/>
            <family val="2"/>
          </rPr>
          <t>IC Backside Roughness _x000D_</t>
        </r>
      </text>
    </comment>
    <comment ref="X142" authorId="0" shapeId="0">
      <text>
        <r>
          <rPr>
            <b/>
            <sz val="9"/>
            <color indexed="81"/>
            <rFont val="Tahoma"/>
            <family val="2"/>
          </rPr>
          <t>Assess if part of process in site, otherwise na</t>
        </r>
      </text>
    </comment>
    <comment ref="A143" authorId="0" shapeId="0">
      <text>
        <r>
          <rPr>
            <b/>
            <sz val="9"/>
            <color indexed="81"/>
            <rFont val="Tahoma"/>
            <family val="2"/>
          </rPr>
          <t>IC Visual Aspect – absence of critical defects_x000D_</t>
        </r>
      </text>
    </comment>
    <comment ref="X143" authorId="0" shapeId="0">
      <text>
        <r>
          <rPr>
            <b/>
            <sz val="9"/>
            <color indexed="81"/>
            <rFont val="Tahoma"/>
            <family val="2"/>
          </rPr>
          <t>Assess if part of process in site, otherwise na</t>
        </r>
      </text>
    </comment>
    <comment ref="A144" authorId="0" shapeId="0">
      <text>
        <r>
          <rPr>
            <b/>
            <sz val="9"/>
            <color indexed="81"/>
            <rFont val="Tahoma"/>
            <family val="2"/>
          </rPr>
          <t>Mechanical Robustness – Flex Stress Robustness_x000D_</t>
        </r>
      </text>
    </comment>
    <comment ref="X144" authorId="0" shapeId="0">
      <text>
        <r>
          <rPr>
            <b/>
            <sz val="9"/>
            <color indexed="81"/>
            <rFont val="Tahoma"/>
            <family val="2"/>
          </rPr>
          <t>Assess if part of process in site, otherwise na</t>
        </r>
      </text>
    </comment>
    <comment ref="A145" authorId="0" shapeId="0">
      <text>
        <r>
          <rPr>
            <b/>
            <sz val="9"/>
            <color indexed="81"/>
            <rFont val="Tahoma"/>
            <family val="2"/>
          </rPr>
          <t>Wire Bond Pull Strength_x000D_</t>
        </r>
      </text>
    </comment>
  </commentList>
</comments>
</file>

<file path=xl/comments8.xml><?xml version="1.0" encoding="utf-8"?>
<comments xmlns="http://schemas.openxmlformats.org/spreadsheetml/2006/main">
  <authors>
    <author>Uwe Trüggelmann</author>
  </authors>
  <commentList>
    <comment ref="J6"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text>
        <r>
          <rPr>
            <b/>
            <sz val="9"/>
            <color indexed="81"/>
            <rFont val="Tahoma"/>
            <family val="2"/>
          </rPr>
          <t>Operational Planning and Control – Process Qualification Report (Nothing)</t>
        </r>
      </text>
    </comment>
    <comment ref="X71" authorId="0" shapeId="0">
      <text>
        <r>
          <rPr>
            <b/>
            <sz val="9"/>
            <color indexed="81"/>
            <rFont val="Tahoma"/>
            <family val="2"/>
          </rPr>
          <t>Verify that recent changes or additions to the process were qualified, note which samples checked, reference the report.</t>
        </r>
      </text>
    </comment>
    <comment ref="A72" authorId="0" shapeId="0">
      <text>
        <r>
          <rPr>
            <b/>
            <sz val="9"/>
            <color indexed="81"/>
            <rFont val="Tahoma"/>
            <family val="2"/>
          </rPr>
          <t>Design and Development – Product Qualification Plan (Nothing)</t>
        </r>
      </text>
    </comment>
    <comment ref="A73" authorId="0" shapeId="0">
      <text>
        <r>
          <rPr>
            <b/>
            <sz val="9"/>
            <color indexed="81"/>
            <rFont val="Tahoma"/>
            <family val="2"/>
          </rPr>
          <t>Design and Development – Product Qualification Report (Nothing)</t>
        </r>
      </text>
    </comment>
    <comment ref="A74" authorId="0" shapeId="0">
      <text>
        <r>
          <rPr>
            <b/>
            <sz val="9"/>
            <color indexed="81"/>
            <rFont val="Tahoma"/>
            <family val="2"/>
          </rPr>
          <t>Design and Development – Product Specification (Nothing)</t>
        </r>
      </text>
    </comment>
    <comment ref="X74" authorId="0" shapeId="0">
      <text>
        <r>
          <rPr>
            <b/>
            <sz val="9"/>
            <color indexed="81"/>
            <rFont val="Tahoma"/>
            <family val="2"/>
          </rPr>
          <t>Verify that the product is fully specified, including orderspecific aspects, eg card construction and artwork for a CB.</t>
        </r>
      </text>
    </comment>
    <comment ref="A75" authorId="0" shapeId="0">
      <text>
        <r>
          <rPr>
            <b/>
            <sz val="9"/>
            <color indexed="81"/>
            <rFont val="Tahoma"/>
            <family val="2"/>
          </rPr>
          <t>Procured or subcontracted CQM Products and Components – CQM Certification Status (Nothing)</t>
        </r>
      </text>
    </comment>
    <comment ref="X75" authorId="0" shapeId="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76" authorId="0" shapeId="0">
      <text>
        <r>
          <rPr>
            <b/>
            <sz val="9"/>
            <color indexed="81"/>
            <rFont val="Tahoma"/>
            <family val="2"/>
          </rPr>
          <t xml:space="preserve"> Subcontracted manufacturing of CQM Components – Introduction (Nothing)</t>
        </r>
      </text>
    </comment>
    <comment ref="I76" authorId="0" shapeId="0">
      <text>
        <r>
          <rPr>
            <b/>
            <sz val="9"/>
            <color indexed="81"/>
            <rFont val="Tahoma"/>
            <family val="2"/>
          </rPr>
          <t>New</t>
        </r>
      </text>
    </comment>
    <comment ref="A77" authorId="0" shapeId="0">
      <text>
        <r>
          <rPr>
            <b/>
            <sz val="9"/>
            <color indexed="81"/>
            <rFont val="Tahoma"/>
            <family val="2"/>
          </rPr>
          <t>Subcontracted manufacturing of CQM Components – CQM certified Subcontractors (Nothing)</t>
        </r>
      </text>
    </comment>
    <comment ref="I77" authorId="0" shapeId="0">
      <text>
        <r>
          <rPr>
            <b/>
            <sz val="9"/>
            <color indexed="81"/>
            <rFont val="Tahoma"/>
            <family val="2"/>
          </rPr>
          <t>New</t>
        </r>
      </text>
    </comment>
    <comment ref="A78" authorId="0" shapeId="0">
      <text>
        <r>
          <rPr>
            <b/>
            <sz val="9"/>
            <color indexed="81"/>
            <rFont val="Tahoma"/>
            <family val="2"/>
          </rPr>
          <t xml:space="preserve"> Subcontracted manufacturing of CQM Components – Subcontractors not CQM certified (Nothing)</t>
        </r>
      </text>
    </comment>
    <comment ref="I78" authorId="0" shapeId="0">
      <text>
        <r>
          <rPr>
            <b/>
            <sz val="9"/>
            <color indexed="81"/>
            <rFont val="Tahoma"/>
            <family val="2"/>
          </rPr>
          <t>New</t>
        </r>
      </text>
    </comment>
    <comment ref="A79" authorId="0" shapeId="0">
      <text>
        <r>
          <rPr>
            <b/>
            <sz val="9"/>
            <color indexed="81"/>
            <rFont val="Tahoma"/>
            <family val="2"/>
          </rPr>
          <t>Production and Service Provision – Control of Production and Service Provision, QCP (ISO only)</t>
        </r>
      </text>
    </comment>
    <comment ref="A80" authorId="0" shapeId="0">
      <text>
        <r>
          <rPr>
            <b/>
            <sz val="9"/>
            <color indexed="81"/>
            <rFont val="Tahoma"/>
            <family val="2"/>
          </rPr>
          <t>Production and Service Provision – Product Reliability Monitoring (Nothing)</t>
        </r>
      </text>
    </comment>
    <comment ref="A81" authorId="0" shapeId="0">
      <text>
        <r>
          <rPr>
            <b/>
            <sz val="9"/>
            <color indexed="81"/>
            <rFont val="Tahoma"/>
            <family val="2"/>
          </rPr>
          <t>Production and Service Provision – Lot Based Production (Nothing)</t>
        </r>
      </text>
    </comment>
    <comment ref="A82" authorId="0" shapeId="0">
      <text>
        <r>
          <rPr>
            <b/>
            <sz val="9"/>
            <color indexed="81"/>
            <rFont val="Tahoma"/>
            <family val="2"/>
          </rPr>
          <t>Production and Service Provision – Product Traceability (Nothing)</t>
        </r>
      </text>
    </comment>
    <comment ref="A83" authorId="0" shapeId="0">
      <text>
        <r>
          <rPr>
            <b/>
            <sz val="9"/>
            <color indexed="81"/>
            <rFont val="Tahoma"/>
            <family val="2"/>
          </rPr>
          <t>Production and Service Provision – Process Traceability (Nothing)</t>
        </r>
      </text>
    </comment>
    <comment ref="A84" authorId="0" shapeId="0">
      <text>
        <r>
          <rPr>
            <b/>
            <sz val="9"/>
            <color indexed="81"/>
            <rFont val="Tahoma"/>
            <family val="2"/>
          </rPr>
          <t>Production and Service Provision – Compliant Use of Materials and non-CQM Components (Nothing)</t>
        </r>
      </text>
    </comment>
    <comment ref="A85" authorId="0" shapeId="0">
      <text>
        <r>
          <rPr>
            <b/>
            <sz val="9"/>
            <color indexed="81"/>
            <rFont val="Tahoma"/>
            <family val="2"/>
          </rPr>
          <t>Production and Service Provision – Preservation of CQM Product and CQM Components during storage, processing and delivery (Nothing)</t>
        </r>
      </text>
    </comment>
    <comment ref="A86" authorId="0" shapeId="0">
      <text>
        <r>
          <rPr>
            <b/>
            <sz val="9"/>
            <color indexed="81"/>
            <rFont val="Tahoma"/>
            <family val="2"/>
          </rPr>
          <t>Production and Service Provision – Release of Product and Services, and Batch Yield Limit  (ISO only)</t>
        </r>
      </text>
    </comment>
    <comment ref="X86" authorId="0" shapeId="0">
      <text>
        <r>
          <rPr>
            <b/>
            <sz val="9"/>
            <color indexed="81"/>
            <rFont val="Tahoma"/>
            <family val="2"/>
          </rPr>
          <t>Describe the FQC if any, what limits are defined to trigger product review before shipment in case of excessive failure rates? Note that daily or weekly yield KPI do not suffice to comply with this requirement. Describe the failure analysis capabilities under #0821#.</t>
        </r>
      </text>
    </comment>
    <comment ref="A87" authorId="0" shapeId="0">
      <text>
        <r>
          <rPr>
            <b/>
            <sz val="9"/>
            <color indexed="81"/>
            <rFont val="Tahoma"/>
            <family val="2"/>
          </rPr>
          <t>Production and Service Provision – Control of Nonconforming Outputs (ISO)</t>
        </r>
      </text>
    </comment>
    <comment ref="Y109"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text>
        <r>
          <rPr>
            <b/>
            <sz val="9"/>
            <color indexed="81"/>
            <rFont val="Tahoma"/>
            <family val="2"/>
          </rPr>
          <t>CB, ICC, IAC - Construction and Specification_x000D_</t>
        </r>
      </text>
    </comment>
    <comment ref="A112" authorId="0" shapeId="0">
      <text>
        <r>
          <rPr>
            <b/>
            <sz val="9"/>
            <color indexed="81"/>
            <rFont val="Tahoma"/>
            <family val="2"/>
          </rPr>
          <t>Width and Height [IS7810]_x000D_</t>
        </r>
      </text>
    </comment>
    <comment ref="A113" authorId="0" shapeId="0">
      <text>
        <r>
          <rPr>
            <b/>
            <sz val="9"/>
            <color indexed="81"/>
            <rFont val="Tahoma"/>
            <family val="2"/>
          </rPr>
          <t>Thickness outside Contacts, Embossed Areas and Add-on Areas [IS7810] _x000D_</t>
        </r>
      </text>
    </comment>
    <comment ref="A114" authorId="0" shapeId="0">
      <text>
        <r>
          <rPr>
            <b/>
            <sz val="9"/>
            <color indexed="81"/>
            <rFont val="Tahoma"/>
            <family val="2"/>
          </rPr>
          <t>Thickness within Add-on Areas_x000D_</t>
        </r>
      </text>
    </comment>
    <comment ref="A115" authorId="0" shapeId="0">
      <text>
        <r>
          <rPr>
            <b/>
            <sz val="9"/>
            <color indexed="81"/>
            <rFont val="Tahoma"/>
            <family val="2"/>
          </rPr>
          <t>Corners [IS7810] _x000D_</t>
        </r>
      </text>
    </comment>
    <comment ref="A116" authorId="0" shapeId="0">
      <text>
        <r>
          <rPr>
            <b/>
            <sz val="9"/>
            <color indexed="81"/>
            <rFont val="Tahoma"/>
            <family val="2"/>
          </rPr>
          <t>Card Edges [IS7810] _x000D_</t>
        </r>
      </text>
    </comment>
    <comment ref="A117" authorId="0" shapeId="0">
      <text>
        <r>
          <rPr>
            <b/>
            <sz val="9"/>
            <color indexed="81"/>
            <rFont val="Tahoma"/>
            <family val="2"/>
          </rPr>
          <t>Overall Card Warpage [IS7810] _x000D_</t>
        </r>
      </text>
    </comment>
    <comment ref="A118" authorId="0" shapeId="0">
      <text>
        <r>
          <rPr>
            <b/>
            <sz val="9"/>
            <color indexed="81"/>
            <rFont val="Tahoma"/>
            <family val="2"/>
          </rPr>
          <t>Opacity of cards with an opaque core [IS7810]_x000D_</t>
        </r>
      </text>
    </comment>
    <comment ref="A119" authorId="0" shapeId="0">
      <text>
        <r>
          <rPr>
            <b/>
            <sz val="9"/>
            <color indexed="81"/>
            <rFont val="Tahoma"/>
            <family val="2"/>
          </rPr>
          <t>Opacity of cards with a translucent or transparent core [IS7810]_x000D_</t>
        </r>
      </text>
    </comment>
    <comment ref="I119" authorId="0" shapeId="0">
      <text>
        <r>
          <rPr>
            <b/>
            <sz val="9"/>
            <color indexed="81"/>
            <rFont val="Tahoma"/>
            <family val="2"/>
          </rPr>
          <t>adjusted to recent edition of 7810</t>
        </r>
      </text>
    </comment>
    <comment ref="A120" authorId="0" shapeId="0">
      <text>
        <r>
          <rPr>
            <b/>
            <sz val="9"/>
            <color indexed="81"/>
            <rFont val="Tahoma"/>
            <family val="2"/>
          </rPr>
          <t>Magnetic Stripe – Application Technology_x000D_</t>
        </r>
      </text>
    </comment>
    <comment ref="A121" authorId="0" shapeId="0">
      <text>
        <r>
          <rPr>
            <b/>
            <sz val="9"/>
            <color indexed="81"/>
            <rFont val="Tahoma"/>
            <family val="2"/>
          </rPr>
          <t>Magnetic Stripe – Location of Magnetic Stripe [ISO7811-6] _x000D_</t>
        </r>
      </text>
    </comment>
    <comment ref="A122" authorId="0" shapeId="0">
      <text>
        <r>
          <rPr>
            <b/>
            <sz val="9"/>
            <color indexed="81"/>
            <rFont val="Tahoma"/>
            <family val="2"/>
          </rPr>
          <t>Magnetic Stripe – Magnetic Stripe Area Warpage [ISO7811-6] _x000D_</t>
        </r>
      </text>
    </comment>
    <comment ref="A123" authorId="0" shapeId="0">
      <text>
        <r>
          <rPr>
            <b/>
            <sz val="9"/>
            <color indexed="81"/>
            <rFont val="Tahoma"/>
            <family val="2"/>
          </rPr>
          <t>Magnetic Stripe – Magnetic Stripe Surface Distortions [ISO7811-6] _x000D_</t>
        </r>
      </text>
    </comment>
    <comment ref="A124" authorId="0" shapeId="0">
      <text>
        <r>
          <rPr>
            <b/>
            <sz val="9"/>
            <color indexed="81"/>
            <rFont val="Tahoma"/>
            <family val="2"/>
          </rPr>
          <t>Magnetic Stripe – Magnetic Stripe Surface Roughness [ISO7811-6] _x000D_</t>
        </r>
      </text>
    </comment>
    <comment ref="A125" authorId="0" shapeId="0">
      <text>
        <r>
          <rPr>
            <b/>
            <sz val="9"/>
            <color indexed="81"/>
            <rFont val="Tahoma"/>
            <family val="2"/>
          </rPr>
          <t>Magnetic Stripe – Adhesion of Stripe to Card [ISO7811-6] _x000D_</t>
        </r>
      </text>
    </comment>
    <comment ref="A126" authorId="0" shapeId="0">
      <text>
        <r>
          <rPr>
            <b/>
            <sz val="9"/>
            <color indexed="81"/>
            <rFont val="Tahoma"/>
            <family val="2"/>
          </rPr>
          <t>Magnetic Stripe – Wear from Read/Write Head [ISO7811-6] _x000D_</t>
        </r>
      </text>
    </comment>
    <comment ref="A127" authorId="0" shapeId="0">
      <text>
        <r>
          <rPr>
            <b/>
            <sz val="9"/>
            <color indexed="81"/>
            <rFont val="Tahoma"/>
            <family val="2"/>
          </rPr>
          <t>Magnetic Stripe – Dynamic Characteristics of a High Coercivity Magnetic Stripe [ISO7811-6]_x000D_</t>
        </r>
      </text>
    </comment>
    <comment ref="I127" authorId="0" shapeId="0">
      <text>
        <r>
          <rPr>
            <b/>
            <sz val="9"/>
            <color indexed="81"/>
            <rFont val="Tahoma"/>
            <family val="2"/>
          </rPr>
          <t>Now only requires compliance with 7811-6</t>
        </r>
      </text>
    </comment>
    <comment ref="A128" authorId="0" shapeId="0">
      <text>
        <r>
          <rPr>
            <b/>
            <sz val="9"/>
            <color indexed="81"/>
            <rFont val="Tahoma"/>
            <family val="2"/>
          </rPr>
          <t>Solidity – Peel Strength of the Overlay [IS7810] _x000D_</t>
        </r>
      </text>
    </comment>
    <comment ref="I128" authorId="0" shapeId="0">
      <text>
        <r>
          <rPr>
            <b/>
            <sz val="9"/>
            <color indexed="81"/>
            <rFont val="Tahoma"/>
            <family val="2"/>
          </rPr>
          <t>Added concept of Critical Test Strips to reduce effort during monitoring</t>
        </r>
      </text>
    </comment>
    <comment ref="A129" authorId="0" shapeId="0">
      <text>
        <r>
          <rPr>
            <b/>
            <sz val="9"/>
            <color indexed="81"/>
            <rFont val="Tahoma"/>
            <family val="2"/>
          </rPr>
          <t>Solidity – Peel Strength between Core Layers [IS7810] _x000D_</t>
        </r>
      </text>
    </comment>
    <comment ref="I129" authorId="0" shapeId="0">
      <text>
        <r>
          <rPr>
            <b/>
            <sz val="9"/>
            <color indexed="81"/>
            <rFont val="Tahoma"/>
            <family val="2"/>
          </rPr>
          <t>Added concept of Critical Test Strips to reduce effort during monitoring</t>
        </r>
      </text>
    </comment>
    <comment ref="A130" authorId="0" shapeId="0">
      <text>
        <r>
          <rPr>
            <b/>
            <sz val="9"/>
            <color indexed="81"/>
            <rFont val="Tahoma"/>
            <family val="2"/>
          </rPr>
          <t>Solidity – Peel Strength of the Overlay after Temperature and Humidity Exposure _x000D_</t>
        </r>
      </text>
    </comment>
    <comment ref="A131" authorId="0" shapeId="0">
      <text>
        <r>
          <rPr>
            <b/>
            <sz val="9"/>
            <color indexed="81"/>
            <rFont val="Tahoma"/>
            <family val="2"/>
          </rPr>
          <t>Solidity – Resistance to Impact _x000D_</t>
        </r>
      </text>
    </comment>
    <comment ref="A132" authorId="0" shapeId="0">
      <text>
        <r>
          <rPr>
            <b/>
            <sz val="9"/>
            <color indexed="81"/>
            <rFont val="Tahoma"/>
            <family val="2"/>
          </rPr>
          <t>Solidity – Resistance to Surface Abrasion _x000D_</t>
        </r>
      </text>
    </comment>
    <comment ref="A133" authorId="0" shapeId="0">
      <text>
        <r>
          <rPr>
            <b/>
            <sz val="9"/>
            <color indexed="81"/>
            <rFont val="Tahoma"/>
            <family val="2"/>
          </rPr>
          <t>Solidity – Adhesion or Blocking [IS7810]_x000D_</t>
        </r>
      </text>
    </comment>
    <comment ref="I133" authorId="0" shapeId="0">
      <text>
        <r>
          <rPr>
            <b/>
            <sz val="9"/>
            <color indexed="81"/>
            <rFont val="Tahoma"/>
            <family val="2"/>
          </rPr>
          <t>References 7810, minor editorial</t>
        </r>
      </text>
    </comment>
    <comment ref="A134" authorId="0" shapeId="0">
      <text>
        <r>
          <rPr>
            <b/>
            <sz val="9"/>
            <color indexed="81"/>
            <rFont val="Tahoma"/>
            <family val="2"/>
          </rPr>
          <t>Layout and Printing – Printing according to Card Design Standards_x000D_</t>
        </r>
      </text>
    </comment>
    <comment ref="X134" authorId="0" shapeId="0">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35" authorId="0" shapeId="0">
      <text>
        <r>
          <rPr>
            <b/>
            <sz val="9"/>
            <color indexed="81"/>
            <rFont val="Tahoma"/>
            <family val="2"/>
          </rPr>
          <t>Layout and Printing – Color Reference System	and Printed Color Tolerance_x000D_</t>
        </r>
      </text>
    </comment>
    <comment ref="A136" authorId="0" shapeId="0">
      <text>
        <r>
          <rPr>
            <b/>
            <sz val="9"/>
            <color indexed="81"/>
            <rFont val="Tahoma"/>
            <family val="2"/>
          </rPr>
          <t>Layout and Printing – Printing Registration _x000D_</t>
        </r>
      </text>
    </comment>
    <comment ref="I136" authorId="0" shapeId="0">
      <text>
        <r>
          <rPr>
            <b/>
            <sz val="9"/>
            <color indexed="81"/>
            <rFont val="Tahoma"/>
            <family val="2"/>
          </rPr>
          <t>changelog corrected</t>
        </r>
      </text>
    </comment>
    <comment ref="A137" authorId="0" shapeId="0">
      <text>
        <r>
          <rPr>
            <b/>
            <sz val="9"/>
            <color indexed="81"/>
            <rFont val="Tahoma"/>
            <family val="2"/>
          </rPr>
          <t>Layout and Printing – Printing Defects_x000D_</t>
        </r>
      </text>
    </comment>
    <comment ref="A138" authorId="0" shapeId="0">
      <text>
        <r>
          <rPr>
            <b/>
            <sz val="9"/>
            <color indexed="81"/>
            <rFont val="Tahoma"/>
            <family val="2"/>
          </rPr>
          <t>Layout and Printing – Card Assembly Defects_x000D_</t>
        </r>
      </text>
    </comment>
    <comment ref="A139" authorId="0" shapeId="0">
      <text>
        <r>
          <rPr>
            <b/>
            <sz val="9"/>
            <color indexed="81"/>
            <rFont val="Tahoma"/>
            <family val="2"/>
          </rPr>
          <t>Layout and Printing – UV Printing_x000D_</t>
        </r>
      </text>
    </comment>
    <comment ref="I139" authorId="0" shapeId="0">
      <text>
        <r>
          <rPr>
            <b/>
            <sz val="9"/>
            <color indexed="81"/>
            <rFont val="Tahoma"/>
            <family val="2"/>
          </rPr>
          <t>clarified that MC no longer requires UV print, wording adjusted to cover the case that issuer requires UV print.</t>
        </r>
      </text>
    </comment>
    <comment ref="A140" authorId="0" shapeId="0">
      <text>
        <r>
          <rPr>
            <b/>
            <sz val="9"/>
            <color indexed="81"/>
            <rFont val="Tahoma"/>
            <family val="2"/>
          </rPr>
          <t>Layout and Printing – Printed Security Elements_x000D_</t>
        </r>
      </text>
    </comment>
    <comment ref="A141" authorId="0" shapeId="0">
      <text>
        <r>
          <rPr>
            <b/>
            <sz val="9"/>
            <color indexed="81"/>
            <rFont val="Tahoma"/>
            <family val="2"/>
          </rPr>
          <t>Hologram (including PBM)_x000D_</t>
        </r>
      </text>
    </comment>
    <comment ref="A142" authorId="0" shapeId="0">
      <text>
        <r>
          <rPr>
            <b/>
            <sz val="9"/>
            <color indexed="81"/>
            <rFont val="Tahoma"/>
            <family val="2"/>
          </rPr>
          <t>Signature Panel_x000D_</t>
        </r>
      </text>
    </comment>
    <comment ref="A143" authorId="0" shapeId="0">
      <text>
        <r>
          <rPr>
            <b/>
            <sz val="9"/>
            <color indexed="81"/>
            <rFont val="Tahoma"/>
            <family val="2"/>
          </rPr>
          <t>Bending Stiffness _x000D_</t>
        </r>
      </text>
    </comment>
    <comment ref="I143" authorId="0" shapeId="0">
      <text>
        <r>
          <rPr>
            <b/>
            <sz val="9"/>
            <color indexed="81"/>
            <rFont val="Tahoma"/>
            <family val="2"/>
          </rPr>
          <t>content replaced by reference to 7810</t>
        </r>
      </text>
    </comment>
    <comment ref="A144" authorId="0" shapeId="0">
      <text>
        <r>
          <rPr>
            <b/>
            <sz val="9"/>
            <color indexed="81"/>
            <rFont val="Tahoma"/>
            <family val="2"/>
          </rPr>
          <t>Dynamic Bending Stress [IS7810] _x000D_</t>
        </r>
      </text>
    </comment>
    <comment ref="I144" authorId="0" shapeId="0">
      <text>
        <r>
          <rPr>
            <b/>
            <sz val="9"/>
            <color indexed="81"/>
            <rFont val="Tahoma"/>
            <family val="2"/>
          </rPr>
          <t>IAC related items added from CSI Testplan for fingerprint cards</t>
        </r>
      </text>
    </comment>
    <comment ref="A145" authorId="0" shapeId="0">
      <text>
        <r>
          <rPr>
            <b/>
            <sz val="9"/>
            <color indexed="81"/>
            <rFont val="Tahoma"/>
            <family val="2"/>
          </rPr>
          <t>Dynamic Torsional Stress  _x000D_</t>
        </r>
      </text>
    </comment>
    <comment ref="A146" authorId="0" shapeId="0">
      <text>
        <r>
          <rPr>
            <b/>
            <sz val="9"/>
            <color indexed="81"/>
            <rFont val="Tahoma"/>
            <family val="2"/>
          </rPr>
          <t>Durability - Temperature and Humidity Exposure_x000D_</t>
        </r>
      </text>
    </comment>
    <comment ref="I146" authorId="0" shapeId="0">
      <text>
        <r>
          <rPr>
            <b/>
            <sz val="9"/>
            <color indexed="81"/>
            <rFont val="Tahoma"/>
            <family val="2"/>
          </rPr>
          <t>modified to accommodate CSI requirements for biometric cards</t>
        </r>
      </text>
    </comment>
    <comment ref="A147" authorId="0" shapeId="0">
      <text>
        <r>
          <rPr>
            <b/>
            <sz val="9"/>
            <color indexed="81"/>
            <rFont val="Tahoma"/>
            <family val="2"/>
          </rPr>
          <t>Resistance to Heat _x000D_</t>
        </r>
      </text>
    </comment>
    <comment ref="I147" authorId="0" shapeId="0">
      <text>
        <r>
          <rPr>
            <b/>
            <sz val="9"/>
            <color indexed="81"/>
            <rFont val="Tahoma"/>
            <family val="2"/>
          </rPr>
          <t>modified to accommodate CSI requirements for biometric cards, clarified that advanced functionality must survive exposure</t>
        </r>
      </text>
    </comment>
    <comment ref="A148" authorId="0" shapeId="0">
      <text>
        <r>
          <rPr>
            <b/>
            <sz val="9"/>
            <color indexed="81"/>
            <rFont val="Tahoma"/>
            <family val="2"/>
          </rPr>
          <t>Resistance to Chemicals_x000D_</t>
        </r>
      </text>
    </comment>
    <comment ref="I148" authorId="0" shapeId="0">
      <text>
        <r>
          <rPr>
            <b/>
            <sz val="9"/>
            <color indexed="81"/>
            <rFont val="Tahoma"/>
            <family val="2"/>
          </rPr>
          <t>referring now to 7810.</t>
        </r>
      </text>
    </comment>
    <comment ref="A149" authorId="0" shapeId="0">
      <text>
        <r>
          <rPr>
            <b/>
            <sz val="9"/>
            <color indexed="81"/>
            <rFont val="Tahoma"/>
            <family val="2"/>
          </rPr>
          <t>Use Conditions_x000D_</t>
        </r>
      </text>
    </comment>
    <comment ref="A150" authorId="0" shapeId="0">
      <text>
        <r>
          <rPr>
            <b/>
            <sz val="9"/>
            <color indexed="81"/>
            <rFont val="Tahoma"/>
            <family val="2"/>
          </rPr>
          <t>Toxicity, Health and Environment _x000D_</t>
        </r>
      </text>
    </comment>
    <comment ref="A151" authorId="0" shapeId="0">
      <text>
        <r>
          <rPr>
            <b/>
            <sz val="9"/>
            <color indexed="81"/>
            <rFont val="Tahoma"/>
            <family val="2"/>
          </rPr>
          <t>ESD Conductivity - ESC_x000D_</t>
        </r>
      </text>
    </comment>
    <comment ref="A152" authorId="0" shapeId="0">
      <text>
        <r>
          <rPr>
            <b/>
            <sz val="9"/>
            <color indexed="81"/>
            <rFont val="Tahoma"/>
            <family val="2"/>
          </rPr>
          <t>Suitability for an Identification Notch_x000D_</t>
        </r>
      </text>
    </comment>
    <comment ref="A153" authorId="0" shapeId="0">
      <text>
        <r>
          <rPr>
            <b/>
            <sz val="9"/>
            <color indexed="81"/>
            <rFont val="Tahoma"/>
            <family val="2"/>
          </rPr>
          <t>Cards made of materials other than newly produced PVC, and cards with an associated environmental claim – Requirement to maintain a valid CSI Letter (and CEC Certification if applicable)_x000D_</t>
        </r>
      </text>
    </comment>
    <comment ref="I153" authorId="0" shapeId="0">
      <text>
        <r>
          <rPr>
            <b/>
            <sz val="9"/>
            <color indexed="81"/>
            <rFont val="Tahoma"/>
            <family val="2"/>
          </rPr>
          <t>Added reference to CEC Certification.</t>
        </r>
      </text>
    </comment>
    <comment ref="A154" authorId="0" shapeId="0">
      <text>
        <r>
          <rPr>
            <b/>
            <sz val="9"/>
            <color indexed="81"/>
            <rFont val="Tahoma"/>
            <family val="2"/>
          </rPr>
          <t>Antenna Design and Module Location_x000D_</t>
        </r>
      </text>
    </comment>
    <comment ref="A156" authorId="0" shapeId="0">
      <text>
        <r>
          <rPr>
            <b/>
            <sz val="9"/>
            <color indexed="81"/>
            <rFont val="Tahoma"/>
            <family val="2"/>
          </rPr>
          <t>Solidity – Resistance to Corner Impact [ANSI NCITS 322 5.20]_x000D_</t>
        </r>
      </text>
    </comment>
    <comment ref="H156" authorId="0" shapeId="0">
      <text>
        <r>
          <rPr>
            <b/>
            <sz val="9"/>
            <color indexed="81"/>
            <rFont val="Tahoma"/>
            <family val="2"/>
          </rPr>
          <t>defined that delamination occurring between core layers shall be considered inconclusive if peel strength between core layers is compliant.</t>
        </r>
      </text>
    </comment>
    <comment ref="A157" authorId="0" shapeId="0">
      <text>
        <r>
          <rPr>
            <b/>
            <sz val="9"/>
            <color indexed="81"/>
            <rFont val="Tahoma"/>
            <family val="2"/>
          </rPr>
          <t>ICC - Metallic Inks and other layers containing metals shall not affect RF Performance_x000D_</t>
        </r>
      </text>
    </comment>
    <comment ref="A158" authorId="0" shapeId="0">
      <text>
        <r>
          <rPr>
            <b/>
            <sz val="9"/>
            <color indexed="81"/>
            <rFont val="Tahoma"/>
            <family val="2"/>
          </rPr>
          <t>ICC – Surface Stability – Inlay not affecting Visual Aspect of Card_x000D_</t>
        </r>
      </text>
    </comment>
    <comment ref="A159" authorId="0" shapeId="0">
      <text>
        <r>
          <rPr>
            <b/>
            <sz val="9"/>
            <color indexed="81"/>
            <rFont val="Tahoma"/>
            <family val="2"/>
          </rPr>
          <t>Suitability of the IL,  ICC, and IAC for Visual Personalization_x000D_</t>
        </r>
      </text>
    </comment>
    <comment ref="A160" authorId="0" shapeId="0">
      <text>
        <r>
          <rPr>
            <b/>
            <sz val="9"/>
            <color indexed="81"/>
            <rFont val="Tahoma"/>
            <family val="2"/>
          </rPr>
          <t>CB, ICC, and IAC – Requirement to maintain a valid Mastercard Card Vendor Conformity Statement ("CVCS")_x000D_</t>
        </r>
      </text>
    </comment>
    <comment ref="X160" authorId="0" shapeId="0">
      <text>
        <r>
          <rPr>
            <b/>
            <sz val="9"/>
            <color indexed="81"/>
            <rFont val="Tahoma"/>
            <family val="2"/>
          </rPr>
          <t>Verify that the ICC, dICC, picc site is covered by a valid CVCS. Verify that the ICC, dICC, picc card vendor produces are covered by a LoA or CCS issued to the Card Vendor or their supplier. For every dICC verify that the card construction, primarily the inlay, is the one covered by the LoA or CCS. Report absence of LoA, CCS, CVCS as NC+ and inform BPA. Report deviation in antenna or card construction as NC+. Note that the LoA or CCS may be expired at the time of the audit due to end-of-life regulations by Mastercard, but the CVCS must be current.</t>
        </r>
      </text>
    </comment>
    <comment ref="A161" authorId="0" shapeId="0">
      <text>
        <r>
          <rPr>
            <b/>
            <sz val="9"/>
            <color indexed="81"/>
            <rFont val="Tahoma"/>
            <family val="2"/>
          </rPr>
          <t>Inlays and cards containing inlays – Specification of Personalization Restrictions_x000D_</t>
        </r>
      </text>
    </comment>
  </commentList>
</comments>
</file>

<file path=xl/comments9.xml><?xml version="1.0" encoding="utf-8"?>
<comments xmlns="http://schemas.openxmlformats.org/spreadsheetml/2006/main">
  <authors>
    <author>Uwe Trüggelmann</author>
  </authors>
  <commentList>
    <comment ref="J6"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text>
        <r>
          <rPr>
            <b/>
            <sz val="9"/>
            <color indexed="81"/>
            <rFont val="Tahoma"/>
            <family val="2"/>
          </rPr>
          <t>Operational Planning and Control – Process Qualification Report (Nothing)</t>
        </r>
      </text>
    </comment>
    <comment ref="X71" authorId="0" shapeId="0">
      <text>
        <r>
          <rPr>
            <b/>
            <sz val="9"/>
            <color indexed="81"/>
            <rFont val="Tahoma"/>
            <family val="2"/>
          </rPr>
          <t>Verify that recent changes or additions to the process were qualified, note which samples checked, reference the report.</t>
        </r>
      </text>
    </comment>
    <comment ref="A72" authorId="0" shapeId="0">
      <text>
        <r>
          <rPr>
            <b/>
            <sz val="9"/>
            <color indexed="81"/>
            <rFont val="Tahoma"/>
            <family val="2"/>
          </rPr>
          <t>Design and Development – Product Qualification Plan (Nothing)</t>
        </r>
      </text>
    </comment>
    <comment ref="A73" authorId="0" shapeId="0">
      <text>
        <r>
          <rPr>
            <b/>
            <sz val="9"/>
            <color indexed="81"/>
            <rFont val="Tahoma"/>
            <family val="2"/>
          </rPr>
          <t>Design and Development – Product Qualification Report (Nothing)</t>
        </r>
      </text>
    </comment>
    <comment ref="A74" authorId="0" shapeId="0">
      <text>
        <r>
          <rPr>
            <b/>
            <sz val="9"/>
            <color indexed="81"/>
            <rFont val="Tahoma"/>
            <family val="2"/>
          </rPr>
          <t>Design and Development – Product Specification (Nothing)</t>
        </r>
      </text>
    </comment>
    <comment ref="X74" authorId="0" shapeId="0">
      <text>
        <r>
          <rPr>
            <b/>
            <sz val="9"/>
            <color indexed="81"/>
            <rFont val="Tahoma"/>
            <family val="2"/>
          </rPr>
          <t>Verify that the product is fully specified, including orderspecific aspects, eg card construction and artwork for a CB.</t>
        </r>
      </text>
    </comment>
    <comment ref="A75" authorId="0" shapeId="0">
      <text>
        <r>
          <rPr>
            <b/>
            <sz val="9"/>
            <color indexed="81"/>
            <rFont val="Tahoma"/>
            <family val="2"/>
          </rPr>
          <t>Procured or subcontracted CQM Products and Components – CQM Certification Status (Nothing)</t>
        </r>
      </text>
    </comment>
    <comment ref="X75" authorId="0" shapeId="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76" authorId="0" shapeId="0">
      <text>
        <r>
          <rPr>
            <b/>
            <sz val="9"/>
            <color indexed="81"/>
            <rFont val="Tahoma"/>
            <family val="2"/>
          </rPr>
          <t xml:space="preserve"> Subcontracted manufacturing of CQM Components – Introduction (Nothing)</t>
        </r>
      </text>
    </comment>
    <comment ref="I76" authorId="0" shapeId="0">
      <text>
        <r>
          <rPr>
            <b/>
            <sz val="9"/>
            <color indexed="81"/>
            <rFont val="Tahoma"/>
            <family val="2"/>
          </rPr>
          <t>New</t>
        </r>
      </text>
    </comment>
    <comment ref="A77" authorId="0" shapeId="0">
      <text>
        <r>
          <rPr>
            <b/>
            <sz val="9"/>
            <color indexed="81"/>
            <rFont val="Tahoma"/>
            <family val="2"/>
          </rPr>
          <t>Subcontracted manufacturing of CQM Components – CQM certified Subcontractors (Nothing)</t>
        </r>
      </text>
    </comment>
    <comment ref="I77" authorId="0" shapeId="0">
      <text>
        <r>
          <rPr>
            <b/>
            <sz val="9"/>
            <color indexed="81"/>
            <rFont val="Tahoma"/>
            <family val="2"/>
          </rPr>
          <t>New</t>
        </r>
      </text>
    </comment>
    <comment ref="A78" authorId="0" shapeId="0">
      <text>
        <r>
          <rPr>
            <b/>
            <sz val="9"/>
            <color indexed="81"/>
            <rFont val="Tahoma"/>
            <family val="2"/>
          </rPr>
          <t xml:space="preserve"> Subcontracted manufacturing of CQM Components – Subcontractors not CQM certified (Nothing)</t>
        </r>
      </text>
    </comment>
    <comment ref="I78" authorId="0" shapeId="0">
      <text>
        <r>
          <rPr>
            <b/>
            <sz val="9"/>
            <color indexed="81"/>
            <rFont val="Tahoma"/>
            <family val="2"/>
          </rPr>
          <t>New</t>
        </r>
      </text>
    </comment>
    <comment ref="A79" authorId="0" shapeId="0">
      <text>
        <r>
          <rPr>
            <b/>
            <sz val="9"/>
            <color indexed="81"/>
            <rFont val="Tahoma"/>
            <family val="2"/>
          </rPr>
          <t>Production and Service Provision – Control of Production and Service Provision, QCP (ISO only)</t>
        </r>
      </text>
    </comment>
    <comment ref="A80" authorId="0" shapeId="0">
      <text>
        <r>
          <rPr>
            <b/>
            <sz val="9"/>
            <color indexed="81"/>
            <rFont val="Tahoma"/>
            <family val="2"/>
          </rPr>
          <t>Production and Service Provision – Product Reliability Monitoring (Nothing)</t>
        </r>
      </text>
    </comment>
    <comment ref="A81" authorId="0" shapeId="0">
      <text>
        <r>
          <rPr>
            <b/>
            <sz val="9"/>
            <color indexed="81"/>
            <rFont val="Tahoma"/>
            <family val="2"/>
          </rPr>
          <t>Production and Service Provision – Lot Based Production (Nothing)</t>
        </r>
      </text>
    </comment>
    <comment ref="A82" authorId="0" shapeId="0">
      <text>
        <r>
          <rPr>
            <b/>
            <sz val="9"/>
            <color indexed="81"/>
            <rFont val="Tahoma"/>
            <family val="2"/>
          </rPr>
          <t>Production and Service Provision – Product Traceability (Nothing)</t>
        </r>
      </text>
    </comment>
    <comment ref="A83" authorId="0" shapeId="0">
      <text>
        <r>
          <rPr>
            <b/>
            <sz val="9"/>
            <color indexed="81"/>
            <rFont val="Tahoma"/>
            <family val="2"/>
          </rPr>
          <t>Production and Service Provision – Process Traceability (Nothing)</t>
        </r>
      </text>
    </comment>
    <comment ref="A84" authorId="0" shapeId="0">
      <text>
        <r>
          <rPr>
            <b/>
            <sz val="9"/>
            <color indexed="81"/>
            <rFont val="Tahoma"/>
            <family val="2"/>
          </rPr>
          <t>Production and Service Provision – Compliant Use of Materials and non-CQM Components (Nothing)</t>
        </r>
      </text>
    </comment>
    <comment ref="A85" authorId="0" shapeId="0">
      <text>
        <r>
          <rPr>
            <b/>
            <sz val="9"/>
            <color indexed="81"/>
            <rFont val="Tahoma"/>
            <family val="2"/>
          </rPr>
          <t>Production and Service Provision – Preservation of CQM Product and CQM Components during storage, processing and delivery (Nothing)</t>
        </r>
      </text>
    </comment>
    <comment ref="A86" authorId="0" shapeId="0">
      <text>
        <r>
          <rPr>
            <b/>
            <sz val="9"/>
            <color indexed="81"/>
            <rFont val="Tahoma"/>
            <family val="2"/>
          </rPr>
          <t>Production and Service Provision – Release of Product and Services, and Batch Yield Limit  (ISO only)</t>
        </r>
      </text>
    </comment>
    <comment ref="X86" authorId="0" shapeId="0">
      <text>
        <r>
          <rPr>
            <b/>
            <sz val="9"/>
            <color indexed="81"/>
            <rFont val="Tahoma"/>
            <family val="2"/>
          </rPr>
          <t>Describe the FQC if any, what limits are defined to trigger product review before shipment in case of excessive failure rates? Note that daily or weekly yield KPI do not suffice to comply with this requirement. Describe the failure analysis capabilities under #0821#.</t>
        </r>
      </text>
    </comment>
    <comment ref="A87" authorId="0" shapeId="0">
      <text>
        <r>
          <rPr>
            <b/>
            <sz val="9"/>
            <color indexed="81"/>
            <rFont val="Tahoma"/>
            <family val="2"/>
          </rPr>
          <t>Production and Service Provision – Control of Nonconforming Outputs (ISO)</t>
        </r>
      </text>
    </comment>
    <comment ref="Y109" authorId="0" shapeId="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text>
        <r>
          <rPr>
            <b/>
            <sz val="9"/>
            <color indexed="81"/>
            <rFont val="Tahoma"/>
            <family val="2"/>
          </rPr>
          <t>Loading of Software into IC, ICM, IL, or card before personalization_x000D_</t>
        </r>
      </text>
    </comment>
    <comment ref="H111" authorId="0" shapeId="0">
      <text>
        <r>
          <rPr>
            <b/>
            <sz val="9"/>
            <color indexed="81"/>
            <rFont val="Tahoma"/>
            <family val="2"/>
          </rPr>
          <t>iacICM added to scope</t>
        </r>
      </text>
    </comment>
    <comment ref="A112" authorId="0" shapeId="0">
      <text>
        <r>
          <rPr>
            <b/>
            <sz val="9"/>
            <color indexed="81"/>
            <rFont val="Tahoma"/>
            <family val="2"/>
          </rPr>
          <t>Overall Card Warpage [IS7810] _x000D_</t>
        </r>
      </text>
    </comment>
    <comment ref="A113" authorId="0" shapeId="0">
      <text>
        <r>
          <rPr>
            <b/>
            <sz val="9"/>
            <color indexed="81"/>
            <rFont val="Tahoma"/>
            <family val="2"/>
          </rPr>
          <t>Bending Stiffness _x000D_</t>
        </r>
      </text>
    </comment>
    <comment ref="I113" authorId="0" shapeId="0">
      <text>
        <r>
          <rPr>
            <b/>
            <sz val="9"/>
            <color indexed="81"/>
            <rFont val="Tahoma"/>
            <family val="2"/>
          </rPr>
          <t>content replaced by reference to 7810</t>
        </r>
      </text>
    </comment>
    <comment ref="A114" authorId="0" shapeId="0">
      <text>
        <r>
          <rPr>
            <b/>
            <sz val="9"/>
            <color indexed="81"/>
            <rFont val="Tahoma"/>
            <family val="2"/>
          </rPr>
          <t>Dynamic Bending Stress [IS7810] _x000D_</t>
        </r>
      </text>
    </comment>
    <comment ref="I114" authorId="0" shapeId="0">
      <text>
        <r>
          <rPr>
            <b/>
            <sz val="9"/>
            <color indexed="81"/>
            <rFont val="Tahoma"/>
            <family val="2"/>
          </rPr>
          <t>IAC related items added from CSI Testplan for fingerprint cards</t>
        </r>
      </text>
    </comment>
    <comment ref="A115" authorId="0" shapeId="0">
      <text>
        <r>
          <rPr>
            <b/>
            <sz val="9"/>
            <color indexed="81"/>
            <rFont val="Tahoma"/>
            <family val="2"/>
          </rPr>
          <t>Dynamic Torsional Stress  _x000D_</t>
        </r>
      </text>
    </comment>
    <comment ref="A116" authorId="0" shapeId="0">
      <text>
        <r>
          <rPr>
            <b/>
            <sz val="9"/>
            <color indexed="81"/>
            <rFont val="Tahoma"/>
            <family val="2"/>
          </rPr>
          <t>Durability - Temperature and Humidity Exposure_x000D_</t>
        </r>
      </text>
    </comment>
    <comment ref="I116" authorId="0" shapeId="0">
      <text>
        <r>
          <rPr>
            <b/>
            <sz val="9"/>
            <color indexed="81"/>
            <rFont val="Tahoma"/>
            <family val="2"/>
          </rPr>
          <t>modified to accommodate CSI requirements for biometric cards</t>
        </r>
      </text>
    </comment>
    <comment ref="A117" authorId="0" shapeId="0">
      <text>
        <r>
          <rPr>
            <b/>
            <sz val="9"/>
            <color indexed="81"/>
            <rFont val="Tahoma"/>
            <family val="2"/>
          </rPr>
          <t>Resistance to Heat _x000D_</t>
        </r>
      </text>
    </comment>
    <comment ref="I117" authorId="0" shapeId="0">
      <text>
        <r>
          <rPr>
            <b/>
            <sz val="9"/>
            <color indexed="81"/>
            <rFont val="Tahoma"/>
            <family val="2"/>
          </rPr>
          <t>modified to accommodate CSI requirements for biometric cards, clarified that advanced functionality must survive exposure</t>
        </r>
      </text>
    </comment>
    <comment ref="A118" authorId="0" shapeId="0">
      <text>
        <r>
          <rPr>
            <b/>
            <sz val="9"/>
            <color indexed="81"/>
            <rFont val="Tahoma"/>
            <family val="2"/>
          </rPr>
          <t>Resistance to Chemicals_x000D_</t>
        </r>
      </text>
    </comment>
    <comment ref="I118" authorId="0" shapeId="0">
      <text>
        <r>
          <rPr>
            <b/>
            <sz val="9"/>
            <color indexed="81"/>
            <rFont val="Tahoma"/>
            <family val="2"/>
          </rPr>
          <t>referring now to 7810.</t>
        </r>
      </text>
    </comment>
    <comment ref="A119" authorId="0" shapeId="0">
      <text>
        <r>
          <rPr>
            <b/>
            <sz val="9"/>
            <color indexed="81"/>
            <rFont val="Tahoma"/>
            <family val="2"/>
          </rPr>
          <t>Use Conditions_x000D_</t>
        </r>
      </text>
    </comment>
    <comment ref="A120" authorId="0" shapeId="0">
      <text>
        <r>
          <rPr>
            <b/>
            <sz val="9"/>
            <color indexed="81"/>
            <rFont val="Tahoma"/>
            <family val="2"/>
          </rPr>
          <t>Toxicity, Health and Environment _x000D_</t>
        </r>
      </text>
    </comment>
    <comment ref="A121" authorId="0" shapeId="0">
      <text>
        <r>
          <rPr>
            <b/>
            <sz val="9"/>
            <color indexed="81"/>
            <rFont val="Tahoma"/>
            <family val="2"/>
          </rPr>
          <t>ESD Conductivity - ESC_x000D_</t>
        </r>
      </text>
    </comment>
    <comment ref="A122" authorId="0" shapeId="0">
      <text>
        <r>
          <rPr>
            <b/>
            <sz val="9"/>
            <color indexed="81"/>
            <rFont val="Tahoma"/>
            <family val="2"/>
          </rPr>
          <t>Suitability for an Identification Notch_x000D_</t>
        </r>
      </text>
    </comment>
    <comment ref="A123" authorId="0" shapeId="0">
      <text>
        <r>
          <rPr>
            <b/>
            <sz val="9"/>
            <color indexed="81"/>
            <rFont val="Tahoma"/>
            <family val="2"/>
          </rPr>
          <t>Cards made of materials other than newly produced PVC, and cards with an associated environmental claim – Requirement to maintain a valid CSI Letter (and CEC Certification if applicable)_x000D_</t>
        </r>
      </text>
    </comment>
    <comment ref="I123" authorId="0" shapeId="0">
      <text>
        <r>
          <rPr>
            <b/>
            <sz val="9"/>
            <color indexed="81"/>
            <rFont val="Tahoma"/>
            <family val="2"/>
          </rPr>
          <t>Added reference to CEC Certification.</t>
        </r>
      </text>
    </comment>
    <comment ref="A124" authorId="0" shapeId="0">
      <text>
        <r>
          <rPr>
            <b/>
            <sz val="9"/>
            <color indexed="81"/>
            <rFont val="Tahoma"/>
            <family val="2"/>
          </rPr>
          <t>CB, ICC, and IAC – Requirement to maintain a valid Mastercard Card Vendor Conformity Statement ("CVCS")_x000D_</t>
        </r>
      </text>
    </comment>
    <comment ref="X124" authorId="0" shapeId="0">
      <text>
        <r>
          <rPr>
            <b/>
            <sz val="9"/>
            <color indexed="81"/>
            <rFont val="Tahoma"/>
            <family val="2"/>
          </rPr>
          <t>Verify that the ICC, dICC, picc site is covered by a valid CVCS. Verify that the ICC, dICC, picc card vendor produces are covered by a LoA or CCS issued to the Card Vendor or their supplier. For every dICC verify that the card construction, primarily the inlay, is the one covered by the LoA or CCS. Report absence of LoA, CCS, CVCS as NC+ and inform BPA. Report deviation in antenna or card construction as NC+. Note that the LoA or CCS may be expired at the time of the audit due to end-of-life regulations by Mastercard, but the CVCS must be current.</t>
        </r>
      </text>
    </comment>
    <comment ref="A125" authorId="0" shapeId="0">
      <text>
        <r>
          <rPr>
            <b/>
            <sz val="9"/>
            <color indexed="81"/>
            <rFont val="Tahoma"/>
            <family val="2"/>
          </rPr>
          <t>Card - Construction and Specification_x000D_</t>
        </r>
      </text>
    </comment>
    <comment ref="A126" authorId="0" shapeId="0">
      <text>
        <r>
          <rPr>
            <b/>
            <sz val="9"/>
            <color indexed="81"/>
            <rFont val="Tahoma"/>
            <family val="2"/>
          </rPr>
          <t>IC or ICM_x000D_</t>
        </r>
      </text>
    </comment>
    <comment ref="A128" authorId="0" shapeId="0">
      <text>
        <r>
          <rPr>
            <b/>
            <sz val="9"/>
            <color indexed="81"/>
            <rFont val="Tahoma"/>
            <family val="2"/>
          </rPr>
          <t>Answer-to-Reset ("ATR")_x000D_</t>
        </r>
      </text>
    </comment>
    <comment ref="A129" authorId="0" shapeId="0">
      <text>
        <r>
          <rPr>
            <b/>
            <sz val="9"/>
            <color indexed="81"/>
            <rFont val="Tahoma"/>
            <family val="2"/>
          </rPr>
          <t>Relative Height of Contacts _x000D_</t>
        </r>
      </text>
    </comment>
    <comment ref="A130" authorId="0" shapeId="0">
      <text>
        <r>
          <rPr>
            <b/>
            <sz val="9"/>
            <color indexed="81"/>
            <rFont val="Tahoma"/>
            <family val="2"/>
          </rPr>
          <t>Location of Contacts _x000D_</t>
        </r>
      </text>
    </comment>
    <comment ref="A132" authorId="0" shapeId="0">
      <text>
        <r>
          <rPr>
            <b/>
            <sz val="9"/>
            <color indexed="81"/>
            <rFont val="Tahoma"/>
            <family val="2"/>
          </rPr>
          <t>ICC - Metallic Inks and other layers containing metals shall not affect RF Performance_x000D_</t>
        </r>
      </text>
    </comment>
    <comment ref="A133" authorId="0" shapeId="0">
      <text>
        <r>
          <rPr>
            <b/>
            <sz val="9"/>
            <color indexed="81"/>
            <rFont val="Tahoma"/>
            <family val="2"/>
          </rPr>
          <t>Antenna Design and Module Location_x000D_</t>
        </r>
      </text>
    </comment>
    <comment ref="A134" authorId="0" shapeId="0">
      <text>
        <r>
          <rPr>
            <b/>
            <sz val="9"/>
            <color indexed="81"/>
            <rFont val="Tahoma"/>
            <family val="2"/>
          </rPr>
          <t>Verification of Antenna Functionality, and Answer-to-Select (“ATS”) or Answer-to-reQuest (“ATQ”)_x000D_</t>
        </r>
      </text>
    </comment>
    <comment ref="A135" authorId="0" shapeId="0">
      <text>
        <r>
          <rPr>
            <b/>
            <sz val="9"/>
            <color indexed="81"/>
            <rFont val="Tahoma"/>
            <family val="2"/>
          </rPr>
          <t>Resonance Frequency_x000D_</t>
        </r>
      </text>
    </comment>
    <comment ref="A136" authorId="0" shapeId="0">
      <text>
        <r>
          <rPr>
            <b/>
            <sz val="9"/>
            <color indexed="81"/>
            <rFont val="Tahoma"/>
            <family val="2"/>
          </rPr>
          <t>Q-Factor _x000D_</t>
        </r>
      </text>
    </comment>
    <comment ref="A137" authorId="0" shapeId="0">
      <text>
        <r>
          <rPr>
            <b/>
            <sz val="9"/>
            <color indexed="81"/>
            <rFont val="Tahoma"/>
            <family val="2"/>
          </rPr>
          <t>Reading Distance _x000D_</t>
        </r>
      </text>
    </comment>
    <comment ref="A138" authorId="0" shapeId="0">
      <text>
        <r>
          <rPr>
            <b/>
            <sz val="9"/>
            <color indexed="81"/>
            <rFont val="Tahoma"/>
            <family val="2"/>
          </rPr>
          <t>Antenna Location in IL, dICC, pICC, and IAC_x000D_</t>
        </r>
      </text>
    </comment>
    <comment ref="A139" authorId="0" shapeId="0">
      <text>
        <r>
          <rPr>
            <b/>
            <sz val="9"/>
            <color indexed="81"/>
            <rFont val="Tahoma"/>
            <family val="2"/>
          </rPr>
          <t>Antenna Design – Minimum distance between mechanical personalization areas and the antenna in IL, ICC, IAC_x000D_</t>
        </r>
      </text>
    </comment>
    <comment ref="A140" authorId="0" shapeId="0">
      <text>
        <r>
          <rPr>
            <b/>
            <sz val="9"/>
            <color indexed="81"/>
            <rFont val="Tahoma"/>
            <family val="2"/>
          </rPr>
          <t>Antenna Design non-compliant with #2805# – Card Embossability_x000D_</t>
        </r>
      </text>
    </comment>
    <comment ref="A141" authorId="0" shapeId="0">
      <text>
        <r>
          <rPr>
            <b/>
            <sz val="9"/>
            <color indexed="81"/>
            <rFont val="Tahoma"/>
            <family val="2"/>
          </rPr>
          <t>Recommendation – Maximum Size of Antenna _x000D_</t>
        </r>
      </text>
    </comment>
    <comment ref="I141" authorId="0" shapeId="0">
      <text>
        <r>
          <rPr>
            <b/>
            <sz val="9"/>
            <color indexed="81"/>
            <rFont val="Tahoma"/>
            <family val="2"/>
          </rPr>
          <t>reference to AMD2 removed, as this is now incorporated into the 2018 version of 14443-1</t>
        </r>
      </text>
    </comment>
    <comment ref="A143" authorId="0" shapeId="0">
      <text>
        <r>
          <rPr>
            <b/>
            <sz val="9"/>
            <color indexed="81"/>
            <rFont val="Tahoma"/>
            <family val="2"/>
          </rPr>
          <t>3 wheel Test Robustness_x000D_</t>
        </r>
      </text>
    </comment>
    <comment ref="A144" authorId="0" shapeId="0">
      <text>
        <r>
          <rPr>
            <b/>
            <sz val="9"/>
            <color indexed="81"/>
            <rFont val="Tahoma"/>
            <family val="2"/>
          </rPr>
          <t>Wrapping Test Robustness_x000D_</t>
        </r>
      </text>
    </comment>
    <comment ref="H144" authorId="0" shapeId="0">
      <text>
        <r>
          <rPr>
            <b/>
            <sz val="9"/>
            <color indexed="81"/>
            <rFont val="Tahoma"/>
            <family val="2"/>
          </rPr>
          <t>clarified only applicable to mICC, defined maximum for occasional electrical failures</t>
        </r>
      </text>
    </comment>
    <comment ref="A145" authorId="0" shapeId="0">
      <text>
        <r>
          <rPr>
            <b/>
            <sz val="9"/>
            <color indexed="81"/>
            <rFont val="Tahoma"/>
            <family val="2"/>
          </rPr>
          <t>Solidity – Adhesion of ICM to Card_x000D_</t>
        </r>
      </text>
    </comment>
    <comment ref="A147" authorId="0" shapeId="0">
      <text>
        <r>
          <rPr>
            <b/>
            <sz val="9"/>
            <color indexed="81"/>
            <rFont val="Tahoma"/>
            <family val="2"/>
          </rPr>
          <t>CB, ICC, IAC - Construction and Specification_x000D_</t>
        </r>
      </text>
    </comment>
    <comment ref="A148" authorId="0" shapeId="0">
      <text>
        <r>
          <rPr>
            <b/>
            <sz val="9"/>
            <color indexed="81"/>
            <rFont val="Tahoma"/>
            <family val="2"/>
          </rPr>
          <t>Width and Height [IS7810]_x000D_</t>
        </r>
      </text>
    </comment>
    <comment ref="A149" authorId="0" shapeId="0">
      <text>
        <r>
          <rPr>
            <b/>
            <sz val="9"/>
            <color indexed="81"/>
            <rFont val="Tahoma"/>
            <family val="2"/>
          </rPr>
          <t>Thickness outside Contacts, Embossed Areas and Add-on Areas [IS7810] _x000D_</t>
        </r>
      </text>
    </comment>
    <comment ref="A150" authorId="0" shapeId="0">
      <text>
        <r>
          <rPr>
            <b/>
            <sz val="9"/>
            <color indexed="81"/>
            <rFont val="Tahoma"/>
            <family val="2"/>
          </rPr>
          <t>Thickness within Add-on Areas_x000D_</t>
        </r>
      </text>
    </comment>
    <comment ref="A151" authorId="0" shapeId="0">
      <text>
        <r>
          <rPr>
            <b/>
            <sz val="9"/>
            <color indexed="81"/>
            <rFont val="Tahoma"/>
            <family val="2"/>
          </rPr>
          <t>Corners [IS7810] _x000D_</t>
        </r>
      </text>
    </comment>
    <comment ref="A152" authorId="0" shapeId="0">
      <text>
        <r>
          <rPr>
            <b/>
            <sz val="9"/>
            <color indexed="81"/>
            <rFont val="Tahoma"/>
            <family val="2"/>
          </rPr>
          <t>Card Edges [IS7810] _x000D_</t>
        </r>
      </text>
    </comment>
    <comment ref="A153" authorId="0" shapeId="0">
      <text>
        <r>
          <rPr>
            <b/>
            <sz val="9"/>
            <color indexed="81"/>
            <rFont val="Tahoma"/>
            <family val="2"/>
          </rPr>
          <t>Opacity of cards with an opaque core [IS7810]_x000D_</t>
        </r>
      </text>
    </comment>
    <comment ref="A154" authorId="0" shapeId="0">
      <text>
        <r>
          <rPr>
            <b/>
            <sz val="9"/>
            <color indexed="81"/>
            <rFont val="Tahoma"/>
            <family val="2"/>
          </rPr>
          <t>Opacity of cards with a translucent or transparent core [IS7810]_x000D_</t>
        </r>
      </text>
    </comment>
    <comment ref="I154" authorId="0" shapeId="0">
      <text>
        <r>
          <rPr>
            <b/>
            <sz val="9"/>
            <color indexed="81"/>
            <rFont val="Tahoma"/>
            <family val="2"/>
          </rPr>
          <t>adjusted to recent edition of 7810</t>
        </r>
      </text>
    </comment>
    <comment ref="A155" authorId="0" shapeId="0">
      <text>
        <r>
          <rPr>
            <b/>
            <sz val="9"/>
            <color indexed="81"/>
            <rFont val="Tahoma"/>
            <family val="2"/>
          </rPr>
          <t>Magnetic Stripe – Application Technology_x000D_</t>
        </r>
      </text>
    </comment>
    <comment ref="A156" authorId="0" shapeId="0">
      <text>
        <r>
          <rPr>
            <b/>
            <sz val="9"/>
            <color indexed="81"/>
            <rFont val="Tahoma"/>
            <family val="2"/>
          </rPr>
          <t>Magnetic Stripe – Location of Magnetic Stripe [ISO7811-6] _x000D_</t>
        </r>
      </text>
    </comment>
    <comment ref="A157" authorId="0" shapeId="0">
      <text>
        <r>
          <rPr>
            <b/>
            <sz val="9"/>
            <color indexed="81"/>
            <rFont val="Tahoma"/>
            <family val="2"/>
          </rPr>
          <t>Magnetic Stripe – Magnetic Stripe Area Warpage [ISO7811-6] _x000D_</t>
        </r>
      </text>
    </comment>
    <comment ref="A158" authorId="0" shapeId="0">
      <text>
        <r>
          <rPr>
            <b/>
            <sz val="9"/>
            <color indexed="81"/>
            <rFont val="Tahoma"/>
            <family val="2"/>
          </rPr>
          <t>Magnetic Stripe – Magnetic Stripe Surface Distortions [ISO7811-6] _x000D_</t>
        </r>
      </text>
    </comment>
    <comment ref="A159" authorId="0" shapeId="0">
      <text>
        <r>
          <rPr>
            <b/>
            <sz val="9"/>
            <color indexed="81"/>
            <rFont val="Tahoma"/>
            <family val="2"/>
          </rPr>
          <t>Magnetic Stripe – Magnetic Stripe Surface Roughness [ISO7811-6] _x000D_</t>
        </r>
      </text>
    </comment>
    <comment ref="A160" authorId="0" shapeId="0">
      <text>
        <r>
          <rPr>
            <b/>
            <sz val="9"/>
            <color indexed="81"/>
            <rFont val="Tahoma"/>
            <family val="2"/>
          </rPr>
          <t>Magnetic Stripe – Adhesion of Stripe to Card [ISO7811-6] _x000D_</t>
        </r>
      </text>
    </comment>
    <comment ref="A161" authorId="0" shapeId="0">
      <text>
        <r>
          <rPr>
            <b/>
            <sz val="9"/>
            <color indexed="81"/>
            <rFont val="Tahoma"/>
            <family val="2"/>
          </rPr>
          <t>Magnetic Stripe – Wear from Read/Write Head [ISO7811-6] _x000D_</t>
        </r>
      </text>
    </comment>
    <comment ref="A162" authorId="0" shapeId="0">
      <text>
        <r>
          <rPr>
            <b/>
            <sz val="9"/>
            <color indexed="81"/>
            <rFont val="Tahoma"/>
            <family val="2"/>
          </rPr>
          <t>Magnetic Stripe – Dynamic Characteristics of a High Coercivity Magnetic Stripe [ISO7811-6]_x000D_</t>
        </r>
      </text>
    </comment>
    <comment ref="I162" authorId="0" shapeId="0">
      <text>
        <r>
          <rPr>
            <b/>
            <sz val="9"/>
            <color indexed="81"/>
            <rFont val="Tahoma"/>
            <family val="2"/>
          </rPr>
          <t>Now only requires compliance with 7811-6</t>
        </r>
      </text>
    </comment>
    <comment ref="A163" authorId="0" shapeId="0">
      <text>
        <r>
          <rPr>
            <b/>
            <sz val="9"/>
            <color indexed="81"/>
            <rFont val="Tahoma"/>
            <family val="2"/>
          </rPr>
          <t>Solidity – Peel Strength of the Overlay [IS7810] _x000D_</t>
        </r>
      </text>
    </comment>
    <comment ref="I163" authorId="0" shapeId="0">
      <text>
        <r>
          <rPr>
            <b/>
            <sz val="9"/>
            <color indexed="81"/>
            <rFont val="Tahoma"/>
            <family val="2"/>
          </rPr>
          <t>Added concept of Critical Test Strips to reduce effort during monitoring</t>
        </r>
      </text>
    </comment>
    <comment ref="A164" authorId="0" shapeId="0">
      <text>
        <r>
          <rPr>
            <b/>
            <sz val="9"/>
            <color indexed="81"/>
            <rFont val="Tahoma"/>
            <family val="2"/>
          </rPr>
          <t>Solidity – Peel Strength between Core Layers [IS7810] _x000D_</t>
        </r>
      </text>
    </comment>
    <comment ref="I164" authorId="0" shapeId="0">
      <text>
        <r>
          <rPr>
            <b/>
            <sz val="9"/>
            <color indexed="81"/>
            <rFont val="Tahoma"/>
            <family val="2"/>
          </rPr>
          <t>Added concept of Critical Test Strips to reduce effort during monitoring</t>
        </r>
      </text>
    </comment>
    <comment ref="A165" authorId="0" shapeId="0">
      <text>
        <r>
          <rPr>
            <b/>
            <sz val="9"/>
            <color indexed="81"/>
            <rFont val="Tahoma"/>
            <family val="2"/>
          </rPr>
          <t>Solidity – Peel Strength of the Overlay after Temperature and Humidity Exposure _x000D_</t>
        </r>
      </text>
    </comment>
    <comment ref="A166" authorId="0" shapeId="0">
      <text>
        <r>
          <rPr>
            <b/>
            <sz val="9"/>
            <color indexed="81"/>
            <rFont val="Tahoma"/>
            <family val="2"/>
          </rPr>
          <t>Solidity – Resistance to Corner Impact [ANSI NCITS 322 5.20]_x000D_</t>
        </r>
      </text>
    </comment>
    <comment ref="H166" authorId="0" shapeId="0">
      <text>
        <r>
          <rPr>
            <b/>
            <sz val="9"/>
            <color indexed="81"/>
            <rFont val="Tahoma"/>
            <family val="2"/>
          </rPr>
          <t>defined that delamination occurring between core layers shall be considered inconclusive if peel strength between core layers is compliant.</t>
        </r>
      </text>
    </comment>
    <comment ref="A167" authorId="0" shapeId="0">
      <text>
        <r>
          <rPr>
            <b/>
            <sz val="9"/>
            <color indexed="81"/>
            <rFont val="Tahoma"/>
            <family val="2"/>
          </rPr>
          <t>Solidity – Resistance to Impact _x000D_</t>
        </r>
      </text>
    </comment>
    <comment ref="A168" authorId="0" shapeId="0">
      <text>
        <r>
          <rPr>
            <b/>
            <sz val="9"/>
            <color indexed="81"/>
            <rFont val="Tahoma"/>
            <family val="2"/>
          </rPr>
          <t>Solidity – Resistance to Surface Abrasion _x000D_</t>
        </r>
      </text>
    </comment>
    <comment ref="A169" authorId="0" shapeId="0">
      <text>
        <r>
          <rPr>
            <b/>
            <sz val="9"/>
            <color indexed="81"/>
            <rFont val="Tahoma"/>
            <family val="2"/>
          </rPr>
          <t>Solidity – Adhesion or Blocking [IS7810]_x000D_</t>
        </r>
      </text>
    </comment>
    <comment ref="I169" authorId="0" shapeId="0">
      <text>
        <r>
          <rPr>
            <b/>
            <sz val="9"/>
            <color indexed="81"/>
            <rFont val="Tahoma"/>
            <family val="2"/>
          </rPr>
          <t>References 7810, minor editorial</t>
        </r>
      </text>
    </comment>
    <comment ref="A170" authorId="0" shapeId="0">
      <text>
        <r>
          <rPr>
            <b/>
            <sz val="9"/>
            <color indexed="81"/>
            <rFont val="Tahoma"/>
            <family val="2"/>
          </rPr>
          <t>Layout and Printing – Printing according to Card Design Standards_x000D_</t>
        </r>
      </text>
    </comment>
    <comment ref="X170" authorId="0" shapeId="0">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71" authorId="0" shapeId="0">
      <text>
        <r>
          <rPr>
            <b/>
            <sz val="9"/>
            <color indexed="81"/>
            <rFont val="Tahoma"/>
            <family val="2"/>
          </rPr>
          <t>Layout and Printing – Color Reference System	and Printed Color Tolerance_x000D_</t>
        </r>
      </text>
    </comment>
    <comment ref="A172" authorId="0" shapeId="0">
      <text>
        <r>
          <rPr>
            <b/>
            <sz val="9"/>
            <color indexed="81"/>
            <rFont val="Tahoma"/>
            <family val="2"/>
          </rPr>
          <t>Layout and Printing – Printing Registration _x000D_</t>
        </r>
      </text>
    </comment>
    <comment ref="I172" authorId="0" shapeId="0">
      <text>
        <r>
          <rPr>
            <b/>
            <sz val="9"/>
            <color indexed="81"/>
            <rFont val="Tahoma"/>
            <family val="2"/>
          </rPr>
          <t>changelog corrected</t>
        </r>
      </text>
    </comment>
    <comment ref="A173" authorId="0" shapeId="0">
      <text>
        <r>
          <rPr>
            <b/>
            <sz val="9"/>
            <color indexed="81"/>
            <rFont val="Tahoma"/>
            <family val="2"/>
          </rPr>
          <t>Layout and Printing – Printing Defects_x000D_</t>
        </r>
      </text>
    </comment>
    <comment ref="A174" authorId="0" shapeId="0">
      <text>
        <r>
          <rPr>
            <b/>
            <sz val="9"/>
            <color indexed="81"/>
            <rFont val="Tahoma"/>
            <family val="2"/>
          </rPr>
          <t>Layout and Printing – Card Assembly Defects_x000D_</t>
        </r>
      </text>
    </comment>
    <comment ref="A175" authorId="0" shapeId="0">
      <text>
        <r>
          <rPr>
            <b/>
            <sz val="9"/>
            <color indexed="81"/>
            <rFont val="Tahoma"/>
            <family val="2"/>
          </rPr>
          <t>Layout and Printing – UV Printing_x000D_</t>
        </r>
      </text>
    </comment>
    <comment ref="I175" authorId="0" shapeId="0">
      <text>
        <r>
          <rPr>
            <b/>
            <sz val="9"/>
            <color indexed="81"/>
            <rFont val="Tahoma"/>
            <family val="2"/>
          </rPr>
          <t>clarified that MC no longer requires UV print, wording adjusted to cover the case that issuer requires UV print.</t>
        </r>
      </text>
    </comment>
    <comment ref="A176" authorId="0" shapeId="0">
      <text>
        <r>
          <rPr>
            <b/>
            <sz val="9"/>
            <color indexed="81"/>
            <rFont val="Tahoma"/>
            <family val="2"/>
          </rPr>
          <t>Layout and Printing – Printed Security Elements_x000D_</t>
        </r>
      </text>
    </comment>
    <comment ref="A177" authorId="0" shapeId="0">
      <text>
        <r>
          <rPr>
            <b/>
            <sz val="9"/>
            <color indexed="81"/>
            <rFont val="Tahoma"/>
            <family val="2"/>
          </rPr>
          <t>Hologram (including PBM)_x000D_</t>
        </r>
      </text>
    </comment>
    <comment ref="A178" authorId="0" shapeId="0">
      <text>
        <r>
          <rPr>
            <b/>
            <sz val="9"/>
            <color indexed="81"/>
            <rFont val="Tahoma"/>
            <family val="2"/>
          </rPr>
          <t>Signature Panel_x000D_</t>
        </r>
      </text>
    </comment>
    <comment ref="A179" authorId="0" shapeId="0">
      <text>
        <r>
          <rPr>
            <b/>
            <sz val="9"/>
            <color indexed="81"/>
            <rFont val="Tahoma"/>
            <family val="2"/>
          </rPr>
          <t>ICC – Surface Stability – Inlay not affecting Visual Aspect of Card_x000D_</t>
        </r>
      </text>
    </comment>
    <comment ref="A180" authorId="0" shapeId="0">
      <text>
        <r>
          <rPr>
            <b/>
            <sz val="9"/>
            <color indexed="81"/>
            <rFont val="Tahoma"/>
            <family val="2"/>
          </rPr>
          <t>Suitability of the IL,  ICC, and IAC for Visual Personalization_x000D_</t>
        </r>
      </text>
    </comment>
    <comment ref="A181" authorId="0" shapeId="0">
      <text>
        <r>
          <rPr>
            <b/>
            <sz val="9"/>
            <color indexed="81"/>
            <rFont val="Tahoma"/>
            <family val="2"/>
          </rPr>
          <t>3 wheel Test Robustness for Interactive Cards (“IAC”) and ICC made without an ICM_x000D_</t>
        </r>
      </text>
    </comment>
    <comment ref="I181" authorId="0" shapeId="0">
      <text>
        <r>
          <rPr>
            <b/>
            <sz val="9"/>
            <color indexed="81"/>
            <rFont val="Tahoma"/>
            <family val="2"/>
          </rPr>
          <t>Test frequency reduced from 1/day to 1/month to synchronise with standard 3 wheel test. Examples for MSA added. Reminder inserted that non-conforming products must receive CSI letter.</t>
        </r>
      </text>
    </comment>
    <comment ref="A182" authorId="0" shapeId="0">
      <text>
        <r>
          <rPr>
            <b/>
            <sz val="9"/>
            <color indexed="81"/>
            <rFont val="Tahoma"/>
            <family val="2"/>
          </rPr>
          <t>IC Location in IL, ilICC and IAC_x000D_</t>
        </r>
      </text>
    </comment>
    <comment ref="A183" authorId="0" shapeId="0">
      <text>
        <r>
          <rPr>
            <b/>
            <sz val="9"/>
            <color indexed="81"/>
            <rFont val="Tahoma"/>
            <family val="2"/>
          </rPr>
          <t>Inlays and cards containing inlays – Specification of Personalization Restrictions_x000D_</t>
        </r>
      </text>
    </comment>
  </commentList>
</comments>
</file>

<file path=xl/connections.xml><?xml version="1.0" encoding="utf-8"?>
<connections xmlns="http://schemas.openxmlformats.org/spreadsheetml/2006/main">
  <connection id="1" keepAlive="1" interval="1" name="Query - Table1" description="Connection to the 'Table1' query in the workbook." type="5" refreshedVersion="6" background="1" saveData="1">
    <dbPr connection="Provider=Microsoft.Mashup.OleDb.1;Data Source=$Workbook$;Location=Table1;Extended Properties=&quot;&quot;" command="SELECT * FROM [Table1]"/>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<sst xmlns="http://schemas.openxmlformats.org/spreadsheetml/2006/main" count="11272" uniqueCount="1539">
  <si>
    <t>Company</t>
  </si>
  <si>
    <t>Site</t>
  </si>
  <si>
    <t>ID</t>
  </si>
  <si>
    <t>Section</t>
  </si>
  <si>
    <t>Title</t>
  </si>
  <si>
    <t>Qualification</t>
  </si>
  <si>
    <t>Minimum Sample Size</t>
  </si>
  <si>
    <t>Test Method</t>
  </si>
  <si>
    <t>Monitoring</t>
  </si>
  <si>
    <t>Retest within lot or time interval required after … items</t>
  </si>
  <si>
    <t>Vendor Declaration</t>
  </si>
  <si>
    <t>Monitoring (Production control, Monitoring programs)</t>
  </si>
  <si>
    <t>Monitoring Frequency (samples/lot or time interval)</t>
  </si>
  <si>
    <t>ISO 9000</t>
  </si>
  <si>
    <t>CQM Requirement</t>
  </si>
  <si>
    <t>Self Assessment</t>
  </si>
  <si>
    <t>Auditor:</t>
  </si>
  <si>
    <t>Audit date:</t>
  </si>
  <si>
    <t>Auditor conformity statement</t>
  </si>
  <si>
    <t>How to use this form?</t>
  </si>
  <si>
    <t>The white columns define the requirements, the test methods and minimum sampling requirements</t>
  </si>
  <si>
    <t>The blue coloumns shall be completed by the vendor based on the vendor's self assessment of conformity with the CQM Requirements</t>
  </si>
  <si>
    <t>The green columns shall be completed by the CQM Auditor during the CQM Audit</t>
  </si>
  <si>
    <t>The different product tabs apply as follows:</t>
  </si>
  <si>
    <t>IC: Integrated Circuit</t>
  </si>
  <si>
    <t>ICM: Integrated Circuit Module, the assembly incorporating the IC in such form that it can be implemented into a card.</t>
  </si>
  <si>
    <t>CB: Card Body, the plastic assembly without an embedded ICM, but optionally with an embedded antenna.</t>
  </si>
  <si>
    <t>PIL: Proximity Inlay, Layer with antenna and IC for placing between printed sheets and overlay to form an PICC, typically through lamination and punching.</t>
  </si>
  <si>
    <t>The tab "QMS - has 9000 Cert" is for the Quality Management System assessment of an ISO 9001 certified vendor.</t>
  </si>
  <si>
    <t>The tab "QMS - NO 9000 Cert" is for the Quality Management System assessment of a vendor, who is not ISO 9001 certified.</t>
  </si>
  <si>
    <t>Site:</t>
  </si>
  <si>
    <t>Company:</t>
  </si>
  <si>
    <t>Productname:</t>
  </si>
  <si>
    <t>Representative:</t>
  </si>
  <si>
    <t>Date:</t>
  </si>
  <si>
    <t>ProductID (e.g. PartNr):</t>
  </si>
  <si>
    <t xml:space="preserve">Product Monitoring Frequency (e.g. 100%, AQL 0.65, 1/1000, 1/month) </t>
  </si>
  <si>
    <t>Comment / Reference to audit report section</t>
  </si>
  <si>
    <t>Changes after</t>
  </si>
  <si>
    <t xml:space="preserve">Related corrective action(s) </t>
  </si>
  <si>
    <t xml:space="preserve">Notes or reference to audit report section </t>
  </si>
  <si>
    <t>"Technical" indicates that the requirement has changed to an extent, that may require retesting the product for compliance. Changes indicated as "Technical" are changes to sampling requirements, to limits or tolerances, or any other substantial change to a requirement.</t>
  </si>
  <si>
    <t>"Editorial" indicates that the wording of the requirement has changed, but no changes were made that might influence if a product is compliant to the requirement. Changes indicated as "Editorial" are corrections of typographic errors, erroneous references, adding information to help understanding the requirement etc.</t>
  </si>
  <si>
    <t>Test equipment used to monitor compliance</t>
  </si>
  <si>
    <t>Production equipment primarily influencing the characteristic prior to testing.</t>
  </si>
  <si>
    <t>ISO 9000 Certificate covers</t>
  </si>
  <si>
    <t>Qualification test method reference (Vendor's document how to conduct the test; or laboratory if subcontracted)</t>
  </si>
  <si>
    <t>Qualification Report Reference (Vendor's document reference, containing the result of this qualification test)</t>
  </si>
  <si>
    <t>Monitoring test method reference (Vendor's document, e.g. work or test instruction, defining that and how this test is conducted.)</t>
  </si>
  <si>
    <t>Monitoring record reference (Vendor's control Record, SPC Database, etc, used to document the result of this monitoring test)</t>
  </si>
  <si>
    <t>CQM Assessment Plan</t>
  </si>
  <si>
    <t>[Auditor]</t>
  </si>
  <si>
    <t>Productname and ProductID shall be those of a product or product family representative for the subsequent declaration. E.g. the productname could be "Banking Card CB, 5 layers, PVC for a CB; and the ProductID could be B1236789 (the article number of that CB construction in the vendor's ERP system).</t>
  </si>
  <si>
    <t>"Changes after:" indicates if, and what severity of change was made to the requirement. A description of the changes has been added as a comment.</t>
  </si>
  <si>
    <t>Auditor's Assessment</t>
  </si>
  <si>
    <t>Conformity:
(NC+/nc-/RI/Full)</t>
  </si>
  <si>
    <t>NC+</t>
  </si>
  <si>
    <t>nc-</t>
  </si>
  <si>
    <t>RI</t>
  </si>
  <si>
    <t>Full</t>
  </si>
  <si>
    <t>Yes</t>
  </si>
  <si>
    <t>No</t>
  </si>
  <si>
    <t>100% Control</t>
  </si>
  <si>
    <t>Alternate Method</t>
  </si>
  <si>
    <t>Sampling w/o Fails</t>
  </si>
  <si>
    <t>Sampling with Fails</t>
  </si>
  <si>
    <t>Procedure only</t>
  </si>
  <si>
    <t>Practice only</t>
  </si>
  <si>
    <t>n/a</t>
  </si>
  <si>
    <t>Applicable to Product</t>
  </si>
  <si>
    <t>Product 1</t>
  </si>
  <si>
    <t>Product 2</t>
  </si>
  <si>
    <t>Product 3</t>
  </si>
  <si>
    <t>Product 4</t>
  </si>
  <si>
    <t>Product 5</t>
  </si>
  <si>
    <t>Product 6</t>
  </si>
  <si>
    <t>Product 7</t>
  </si>
  <si>
    <t>Product 8</t>
  </si>
  <si>
    <t>Product compliance level - Qualification</t>
  </si>
  <si>
    <t>Product compliance level - Monitoring</t>
  </si>
  <si>
    <t>Product Configuration</t>
  </si>
  <si>
    <t>Audited</t>
  </si>
  <si>
    <t>Assessment Result - Conformity Percentage</t>
  </si>
  <si>
    <t>Assessment Result - Conformity Count</t>
  </si>
  <si>
    <t>Product Category</t>
  </si>
  <si>
    <t>Product</t>
  </si>
  <si>
    <t>tbd</t>
  </si>
  <si>
    <t>Include</t>
  </si>
  <si>
    <t>[Vendor]</t>
  </si>
  <si>
    <t>Sum</t>
  </si>
  <si>
    <t>A</t>
  </si>
  <si>
    <t>B</t>
  </si>
  <si>
    <t>C</t>
  </si>
  <si>
    <t>D</t>
  </si>
  <si>
    <t>Applicable</t>
  </si>
  <si>
    <t>ICC: Integrated Circuit Card, CB with an embedded IC. This tab now includes the various requirements applicable to ICC, DICC, PICC, either made with an ICM, or with an IL containing the IC.</t>
  </si>
  <si>
    <t>P: Personalization, the process of applying card-holder specific information to the card.</t>
  </si>
  <si>
    <t>To find the corresponding section in the document CQM Requirements, best search for the "QuickTag" included in the ID field, the 4 digit number between the '#'s.</t>
  </si>
  <si>
    <t>IAC: Interactive Card, a card containing advanced electronics (for a payment card), such as buttons, displays, batteries, biometric sensors.</t>
  </si>
  <si>
    <t>Vendor's comment and additional information Vendor likes to provide</t>
  </si>
  <si>
    <t>Vendor's QMS Processes comply with this CQM requirement (Yes/Procedure only/Practice only/No)</t>
  </si>
  <si>
    <t>Qualification test method conform to CQM (Yes: Conform, A: altenative method used, No: Conformity not verified, n/a not applicable)</t>
  </si>
  <si>
    <t>Monitoring Method conform?
(Yes: Conform, A: altenative method used, No: Conformity not monitored, n/a no monitoring required)</t>
  </si>
  <si>
    <t>Not monitored</t>
  </si>
  <si>
    <t>Not assessed (timing constraints)</t>
  </si>
  <si>
    <t>Product Requirements</t>
  </si>
  <si>
    <t>Product specific QMS Requirements</t>
  </si>
  <si>
    <t>Notes (or reference to audit report section containing the notes)</t>
  </si>
  <si>
    <t>Related documents</t>
  </si>
  <si>
    <t>Related equipment</t>
  </si>
  <si>
    <t>ID
Requirement Tag</t>
  </si>
  <si>
    <t>General Explanations</t>
  </si>
  <si>
    <t>Conformity:
(NC+/nc-/RI/Full/n/a)</t>
  </si>
  <si>
    <t>Auditor's observation
(Separate by ALT+ENTER if multiple)</t>
  </si>
  <si>
    <t>Insert a reference to the Vendor's documented information that defines the related process the vendor claims to be compliant to this CQM requirement (Policy/Procedure/Process/Work Instruction reference and section). If multiple documents, define one main one.</t>
  </si>
  <si>
    <t>Product(s) conform to CQM (Yes/No/tbd/na)</t>
  </si>
  <si>
    <t>Monitored products conform:
If the method tests 100%: 100% Control. 
If sampling check and no fails found over past 12 months, select "Sampling w/o Fails", otherwise "Sampling with Fails" or "Not monitored"</t>
  </si>
  <si>
    <t>Qualification Conformity:
(NC+/nc-/RI/Full/na)</t>
  </si>
  <si>
    <t>Monitoring Conformity:
(NC+/nc-/RI/Full/na)</t>
  </si>
  <si>
    <t>Action recommended by Auditor
(Separate by ALT+ENTER if multiple, same number and sequence as in column "Auditor's observation" to the left)</t>
  </si>
  <si>
    <t>IL: Inlay, Layer with either an antenna, or a contact plate and an IC, or both. This tab now includes the various requirements applicable to AIL, PIL, DIL, KIL.</t>
  </si>
  <si>
    <t>Import function</t>
  </si>
  <si>
    <t>Insert reference(s) to the Vendor's documented information that defines the related information the vendor claims to be compliant to this CQM requirement (Policy/Procedure/Process/Work Instruction/Report reference and section)</t>
  </si>
  <si>
    <t>Production equipment</t>
  </si>
  <si>
    <t>Test equipment</t>
  </si>
  <si>
    <t>Audit date (Start):</t>
  </si>
  <si>
    <t>Audit date (End):</t>
  </si>
  <si>
    <t>Audit Report date:</t>
  </si>
  <si>
    <t>Attachments</t>
  </si>
  <si>
    <t>Filename, preferably with link (CTRL+K)</t>
  </si>
  <si>
    <t>Audit Attendees List</t>
  </si>
  <si>
    <t>Site Presentation</t>
  </si>
  <si>
    <t>Strengths</t>
  </si>
  <si>
    <t>Weaknesses</t>
  </si>
  <si>
    <t>Improvements since the previous audit</t>
  </si>
  <si>
    <t>Regressions since the previous audit</t>
  </si>
  <si>
    <t>A - CQM Approval</t>
  </si>
  <si>
    <t>IC</t>
  </si>
  <si>
    <t>N - Not in Audit Scope</t>
  </si>
  <si>
    <t>F - Certification not recommended</t>
  </si>
  <si>
    <t>ICM</t>
  </si>
  <si>
    <t>IL</t>
  </si>
  <si>
    <t>CB</t>
  </si>
  <si>
    <t>ICC</t>
  </si>
  <si>
    <t>P</t>
  </si>
  <si>
    <t>IAC</t>
  </si>
  <si>
    <t>iacIL</t>
  </si>
  <si>
    <t>Site Address</t>
  </si>
  <si>
    <t>CQM Primary Contact</t>
  </si>
  <si>
    <t>Section 1 - to be completed by the Vendor prior to the audit</t>
  </si>
  <si>
    <t>Attachments to be provided by the Vendor prior to the audit:</t>
  </si>
  <si>
    <t>Auditor's Name</t>
  </si>
  <si>
    <t>Corporate Senior Management OrgChart (with names)</t>
  </si>
  <si>
    <t>Site Quality Management OrgChart (with names), unless in Site OrgChart</t>
  </si>
  <si>
    <t>Site OrgChart (with names), unless in Corporate OrgChart</t>
  </si>
  <si>
    <t>CQM Registration Form (updated)</t>
  </si>
  <si>
    <t>ISO 9001 Certificate (if site claims to be ISO 9001 certified)</t>
  </si>
  <si>
    <t>Responsibilities applicable for the site:</t>
  </si>
  <si>
    <t>Site responsibility for managing compliance with CQM Requirements</t>
  </si>
  <si>
    <t>Site complaint handling responsibility</t>
  </si>
  <si>
    <t>Site responsibility for customer interface</t>
  </si>
  <si>
    <t>Name of Department or Staff member</t>
  </si>
  <si>
    <t>Site Identification</t>
  </si>
  <si>
    <t>Name:
E-mail:
Phone:</t>
  </si>
  <si>
    <t>Site management responsible for Quality Management</t>
  </si>
  <si>
    <t>CQMAP Sections completed by:</t>
  </si>
  <si>
    <t>Name or Date</t>
  </si>
  <si>
    <t>QMS Section completed by (Name):</t>
  </si>
  <si>
    <t>QMS Section completed at (Date):</t>
  </si>
  <si>
    <t>Product Sections completed by (Name)</t>
  </si>
  <si>
    <t>Product Sections completed at (Date):</t>
  </si>
  <si>
    <t>CQM Audit Contact (if different from CQM Primary Contact)</t>
  </si>
  <si>
    <t>Auditor</t>
  </si>
  <si>
    <t>Auditor's Company Name</t>
  </si>
  <si>
    <t>Auditor's E-Mail</t>
  </si>
  <si>
    <t>Auditor's Phone:</t>
  </si>
  <si>
    <t>Information</t>
  </si>
  <si>
    <t>Audit</t>
  </si>
  <si>
    <t>Section 2 - prior to Audit by Auditor</t>
  </si>
  <si>
    <t>Section 3</t>
  </si>
  <si>
    <t>Section 4 - after audit by Auditor</t>
  </si>
  <si>
    <t>Audit Report:</t>
  </si>
  <si>
    <t>Audit Conclusion</t>
  </si>
  <si>
    <t>Certification Recommendation</t>
  </si>
  <si>
    <t>Enter the address of the site. This is the address the audit will take place at, not the mailing address. Separate lines with ALT+ENTER</t>
  </si>
  <si>
    <t>Enter the name of the company owning the site</t>
  </si>
  <si>
    <t>Enter name, e-mail address, and phone number of the CQM Primary Contact</t>
  </si>
  <si>
    <t>Enter name, e-mail address, and phone number of the operational contact for the audit within the site, if different from the CQM Primary Contact</t>
  </si>
  <si>
    <t>Enter the name of the person completing the QMS worksheet.</t>
  </si>
  <si>
    <t>Review of the CAP (Corrective Action Plan) from the previous Audit (by Auditor) - during the audit</t>
  </si>
  <si>
    <t>Worksheet or file containing the previous action plan</t>
  </si>
  <si>
    <t>Total number of actions (including recommendations for improvement)</t>
  </si>
  <si>
    <t>Percentage of actions not completed</t>
  </si>
  <si>
    <t>Percentage of actions partially completed</t>
  </si>
  <si>
    <t>Percentage of actions fully completed</t>
  </si>
  <si>
    <t>Percentage QMS Requirements with a major NC</t>
  </si>
  <si>
    <t>Percentage QMS Requirements with minor NC</t>
  </si>
  <si>
    <t>Compliance Level QMS</t>
  </si>
  <si>
    <t>Percentage of QMS requirements without a non-conformity</t>
  </si>
  <si>
    <t>Percentage Product Requirements with a major NC</t>
  </si>
  <si>
    <t>Percentage Product Requirements with minor NC</t>
  </si>
  <si>
    <t>Compliance Level Products</t>
  </si>
  <si>
    <t>Instructions to complete this form</t>
  </si>
  <si>
    <t>Who?</t>
  </si>
  <si>
    <t>What?</t>
  </si>
  <si>
    <t>Vendor</t>
  </si>
  <si>
    <t>Enter the name of the department (or for small organizations that of the individual)</t>
  </si>
  <si>
    <t>Enter the name of the individual responsible</t>
  </si>
  <si>
    <t>Copy the file into the same directory as this CQMAP, add "2. " in front of the file name, and insert a hyperlink to the file by pressing CTRL+K and selecting the renamed file.</t>
  </si>
  <si>
    <t>Copy the file into the same directory as this CQMAP, add "3. " in front of the file, and insert a hyperlink to the file by pressing CTRL+K and selecting the renamed file.</t>
  </si>
  <si>
    <t>Copy the file into the same directory as this CQMAP, add "4. " in front of the file, and insert a hyperlink to the file by pressing CTRL+K and selecting the renamed file.</t>
  </si>
  <si>
    <t>Copy the file into the same directory as this CQMAP, add "4.1 " in front of the file, and insert a hyperlink to the file by pressing CTRL+K and selecting the renamed file.</t>
  </si>
  <si>
    <t>Copy the file (PDF or JPG or PNG) into the same directory as this CQMAP, add "9. " in front of the file name, and insert a hyperlink to the file by pressing CTRL+K and selecting the renamed file.</t>
  </si>
  <si>
    <t>Enter the date the QMS worksheet was completed.</t>
  </si>
  <si>
    <t>Enter the date the product worksheets were completed.</t>
  </si>
  <si>
    <t>Enter the name of the person completing the product worksheets. If the different product sections are completed by different representatives, then please enter the name of the respective representative in each product worksheet instead and insert "See product worksheets" here.</t>
  </si>
  <si>
    <t>Enter the Auditor's name</t>
  </si>
  <si>
    <t>Enter the Auditor Company's name</t>
  </si>
  <si>
    <t>Enter the Auditor's e-mail address</t>
  </si>
  <si>
    <t>Enter the Auditor's phone number</t>
  </si>
  <si>
    <t>Enter the Start Date of the Audit. This is the first day of the actual audit.</t>
  </si>
  <si>
    <t>Enter the End Date of the Audit. This is the last day of the actual audit.</t>
  </si>
  <si>
    <t>Corrective Action Plan from the previous audit</t>
  </si>
  <si>
    <t>Copy the file (PDF or JPG or PNG) into the same directory as this CQMAP, add "8. " in front of the file name, and insert a hyperlink to the file by pressing CTRL+K and selecting the renamed file. Alternatively copy the Excel worksheet containing the CAP into this CQMAP file and rename it to "CAP YY-MM" with YY-MM being the year and the month of the previous audit.</t>
  </si>
  <si>
    <t>When?</t>
  </si>
  <si>
    <t>Prior to the audit</t>
  </si>
  <si>
    <t>During the audit</t>
  </si>
  <si>
    <t>After the audit</t>
  </si>
  <si>
    <t>Select for each product included in the audit the recommendation for certification you give to Smart Consulting.</t>
  </si>
  <si>
    <t>Enter the date you finished the Audit Report.</t>
  </si>
  <si>
    <t>Copy the file containing the attendees list into the same directory as this CQMAP, and insert a hyperlink to the file by pressing CTRL+K and selecting the renamed file, or insert a worksheet with the attendee list into this CQMAP, rename it to "Attende List" and insert a link by pressing CTRL+K and selecting "place in this document".</t>
  </si>
  <si>
    <t>What</t>
  </si>
  <si>
    <t>At the end of the audit</t>
  </si>
  <si>
    <t>Checklist to complete this form:</t>
  </si>
  <si>
    <t>Audit Scope &amp; Compliance Levels</t>
  </si>
  <si>
    <t>Action recommended by Auditor
(Separate by ALT+ENTER if multiple, same count and sequence as in column "Auditor's observation" to the left)</t>
  </si>
  <si>
    <t>Describe</t>
  </si>
  <si>
    <t>Product Category - Summary</t>
  </si>
  <si>
    <t>Enter the name of the site, typically: country, city; if multiple sites in same city add street or borough</t>
  </si>
  <si>
    <t>Provide a presentation with the following information: Number of staff in site (total, working in production); Number of card related products produced (IC, ICM, IL, CB, ICC, Perso) previous year and YTD (approx) - in banking and total; list non-card related products produced in site (if any, only list, no numbers required). Feel free to add additional information about your company.</t>
  </si>
  <si>
    <t>Audit Report section:</t>
  </si>
  <si>
    <t>Add a link to the worksheet or document containing the audit report for this product</t>
  </si>
  <si>
    <t>P(erso)</t>
  </si>
  <si>
    <t>Not audited</t>
  </si>
  <si>
    <t>Filename or worksheet, preferably with link (CTRL+K)</t>
  </si>
  <si>
    <t>Percentage of QMS requirements with a major non-conformity</t>
  </si>
  <si>
    <t>Percentage of QMS requirements with a minor non-conformity</t>
  </si>
  <si>
    <t>Percentage of Product requirements with a major non-conformity</t>
  </si>
  <si>
    <t>Percentage of Product requirements with a minor non-conformity</t>
  </si>
  <si>
    <t>Percentage of Product requirements without a non-conformity</t>
  </si>
  <si>
    <t>QMS and Product worksheets:</t>
  </si>
  <si>
    <t>Coverpage:</t>
  </si>
  <si>
    <t>Completing the Worksheets</t>
  </si>
  <si>
    <t>The tabs "ic" to "p" to "iac" are for the different products defined in the CQM Requirements.</t>
  </si>
  <si>
    <t>Additional Information from the Auditor</t>
  </si>
  <si>
    <t>QMS - has 9000 Cert</t>
  </si>
  <si>
    <t>QMS - NO 9000 Cert</t>
  </si>
  <si>
    <t>missing</t>
  </si>
  <si>
    <t>List of Documents</t>
  </si>
  <si>
    <t>List of Equipment</t>
  </si>
  <si>
    <t>After the Audit</t>
  </si>
  <si>
    <t>Auto</t>
  </si>
  <si>
    <t>Grade A: Pass, no Major Non-Conformities</t>
  </si>
  <si>
    <t>Grade B: Pass, only a few Non-Conformities</t>
  </si>
  <si>
    <t>Grade C: Pass, many Non-Conformities</t>
  </si>
  <si>
    <t>Grade D: Fail, too many Non-Conformities</t>
  </si>
  <si>
    <t>The symmary grade is automatically selected as the worst grade granted in the "Audit Scope &amp; Compliance" worksheets. The applicable of the 4 rows below the grade one are automatically highlighted and the applicable one is in addition marked by "X" in column D.</t>
  </si>
  <si>
    <t>Automatic Summary Rank derived from the Vendor's Ranks per Activity</t>
  </si>
  <si>
    <t>Auditor's summary Ranking:</t>
  </si>
  <si>
    <t>Rank</t>
  </si>
  <si>
    <t>Jump to Coverpage</t>
  </si>
  <si>
    <t>Customer ID (CID) - GVCP certifiable Vendors only (CB, ICC, P, IAC), else 'n/a'</t>
  </si>
  <si>
    <t>Enter the Mastercard CVCS Reference for the site, as is shown near the bottom of the "Mastercard Card Vendor Conformity Statement".</t>
  </si>
  <si>
    <t>Enter the Mastercard Customer ID (also called CID) as is shown near the bottom of the site's GVCP Certificate</t>
  </si>
  <si>
    <t>Name</t>
  </si>
  <si>
    <t>Job Title</t>
  </si>
  <si>
    <t>Phone</t>
  </si>
  <si>
    <t>E-Mail</t>
  </si>
  <si>
    <t>based on CQM Requirements Version</t>
  </si>
  <si>
    <t>Insert a hyperlink to the file or worksheet containing the Audit Plan.</t>
  </si>
  <si>
    <t>Add a link to the worksheet or document containing the Corrective Action Plan</t>
  </si>
  <si>
    <t>Add a link to the worksheet or document containing the List of Documents</t>
  </si>
  <si>
    <t>Add a link to the worksheet or document containing the List of Equipment</t>
  </si>
  <si>
    <t>The vendor shall also complete the blue columns in the QMS and Product worksheets prior to the audit, and submit the completed CQM Assessment Plan to the auditor prior to the audit.</t>
  </si>
  <si>
    <t>Columns E to G define whose responsibility it is to complete each row, and give some guidance how to complete the information. The responsibility is also indicated by colour.</t>
  </si>
  <si>
    <t>Additional information:</t>
  </si>
  <si>
    <t>The vendor shall complete the blue columns of the applicable QMS and Product Tabs.</t>
  </si>
  <si>
    <t>iacIL: Inlay to produce an Interactive Card, a card containing advanced electronics (for a payment card), such as buttons, displays, batteries, biometric sensors.</t>
  </si>
  <si>
    <t>The vendor shall complete the rows 5 to 27 in the worksheet "Coverpage" as defined in columns E to G, define the scope of the audit by selecting "Yes" in column C in the worksheet "Audit Scope &amp; Compliance" for each product to be audited.</t>
  </si>
  <si>
    <t>DO NOT COPY OR MOVE WORKSHEETS BETWEEN FILES!</t>
  </si>
  <si>
    <t>IF COMPLETING MULTIPLE CQM ASSESSMENT PLANS, EG FOR MULTIPLE PRODUCTS OF THE SAME TYPE, MAKE A COPY OF THE EMPTY FILE AND COMPLETE IT FOR THE ADDITIONAL PRODUCT! YOU CAN COPY AND PASTE DATA BETWEEN FILES, EG THE QMS WORKSHEETS.</t>
  </si>
  <si>
    <t>This CQM Assessment Plan is for use with the CQM Requirements version indicated at the top of the "Coverpage" tab, or a version before that. Do not use outdated CQM Assessment Plans.</t>
  </si>
  <si>
    <t>For the import macro previously avilable in this form, see https://www.trucert.com/cqmtools (after 2020-04-30) or e-mail uwe@trucert.com</t>
  </si>
  <si>
    <t>Remote Audit only</t>
  </si>
  <si>
    <t>Additional Evidence requested by Auditor</t>
  </si>
  <si>
    <t>Additional Evidence provided by Vendor</t>
  </si>
  <si>
    <t>based on CQMAP Template</t>
  </si>
  <si>
    <t>On-Site Audit</t>
  </si>
  <si>
    <t>Remote Assessment</t>
  </si>
  <si>
    <t>Audit type (On-Site Audit or Remote Assessment)</t>
  </si>
  <si>
    <t>Any</t>
  </si>
  <si>
    <t>kICM - ICM with contact interface</t>
  </si>
  <si>
    <t>kIC - IC with contact interface</t>
  </si>
  <si>
    <t>kICC - ICC with contact interface</t>
  </si>
  <si>
    <t>kIAC - IAC with contact interface</t>
  </si>
  <si>
    <t>dIAC - iacIL with dual interface</t>
  </si>
  <si>
    <t>CQMAP Worksheet</t>
  </si>
  <si>
    <t>CAP - Corrective Action Plan</t>
  </si>
  <si>
    <t>CQM Certificate of Conformity</t>
  </si>
  <si>
    <t>[Company]</t>
  </si>
  <si>
    <t>[Site]</t>
  </si>
  <si>
    <t>[SiteAddress]</t>
  </si>
  <si>
    <t>Site Configuration</t>
  </si>
  <si>
    <t>Optional Process Steps</t>
  </si>
  <si>
    <t>Printing the Mastercard Logo</t>
  </si>
  <si>
    <t>Optional Process Step</t>
  </si>
  <si>
    <t>Summary Rank for the Site:</t>
  </si>
  <si>
    <t>Latest CQM Audit Result</t>
  </si>
  <si>
    <t>CQM Auditor having conducted the latest CQM Audit of the site</t>
  </si>
  <si>
    <t>Audit type</t>
  </si>
  <si>
    <t>Wafer Backside</t>
  </si>
  <si>
    <t>Wafer Dicing</t>
  </si>
  <si>
    <t>Hot Stamping</t>
  </si>
  <si>
    <t>Passed CQM Assessment</t>
  </si>
  <si>
    <t>Included in CQM Assessment</t>
  </si>
  <si>
    <t>In the "Product Configuration" table identify each product to be included in the audit by selecting "Yes" from the pull down menu in column C.
In the "Optional Process Steps" configuration table, identify each "Optional Process Step" to be included in the audit by selecting "Yes" from the pull down menu in column C.</t>
  </si>
  <si>
    <t>Identify the products and "Optional Process Steps" audited by selecting "Yes" from the drop-down menu in column D for each product audited. Determine the Rank for each product audited by selecting the Rank from the pull down menu in column E.
Confirm the "Optional Process Steps" audited by selecting "Yes" in column D in the "Optional Process Steps" configuration table, if any.</t>
  </si>
  <si>
    <t>Latest CQM Audit Type and Date</t>
  </si>
  <si>
    <t>What do I use this form for?</t>
  </si>
  <si>
    <t>CQM Requirement #0724#: Communication – Declaration and Information of CQM Compliance requires the Vendor to communicate the extent of their CQM Compliance to their customers upon request.
Customers undergoing CQM Assessment need to prove during CQM Assessment that their suppliers of CQM Products are CQM compliant.
The CQM label itself does not provide enough detail for the CQM Auditor to decide if the supplier has been sufficiently assessed.
For example to decide if the supplied components are CQM compliant the auditor needs to know:
- Was dicing included in the IC producer's assessment, or does the ICM producer need to take care of this?
- Is the Inlay producer certified only for antenna only inlays, or also for inlays containing ICs?
- Is the CB producer certified for hot-stamping holograms and signature panels, or does the ICC producer need to take care of this when buying CB from this CB producer?
While the supplier could achieve this by providing a copy of the CQMAP, some suppliers might feel that this divulges too much detail about their operations to their customers.
To satisfy this concern and the needs of requirement #0724#, the supplier can, after the audit was completed, print, e.g. as a PDF, this form and provide it to their customers upon request. 
This form summarizes the critical details, Product Variants and Optional Process Steps, together with some basic administrative information, and simple "Passed" information where needed. It does not provide information about the detailed Grading of compliance, nor does it clarify if a specific item has not passed because it was not assessed in the first place, or because that part of the audit was a fail; this form simply only identifies those items that achieved some sort of Pass as a result of the audit.</t>
  </si>
  <si>
    <t>ilICC - ICC from IL containing the IC</t>
  </si>
  <si>
    <t>mICC - ICC from ICM containing the IC</t>
  </si>
  <si>
    <t>dIC - IC with dual interface, kIC+pIC</t>
  </si>
  <si>
    <t>dICM - ICM with dual interface, kICM+pICM</t>
  </si>
  <si>
    <t>dICC - ICC with dual interface, kICC+pICC</t>
  </si>
  <si>
    <t>ICC
(must include kICC and/or dICC, and mICC and/or ilICC)</t>
  </si>
  <si>
    <t>IACIL</t>
  </si>
  <si>
    <t>kIACIL - IACIL with contact interface</t>
  </si>
  <si>
    <t>dIACIL - IACIL with dual interface</t>
  </si>
  <si>
    <t>Reviewed</t>
  </si>
  <si>
    <t>Received</t>
  </si>
  <si>
    <t>R - CQM Recognition</t>
  </si>
  <si>
    <t>CB not containing an antenna</t>
  </si>
  <si>
    <t>CB containing an antenna</t>
  </si>
  <si>
    <t>DICCP - Perso of cards with dual interface</t>
  </si>
  <si>
    <t>ICCP - Perso of cards with contact interface</t>
  </si>
  <si>
    <t>Label</t>
  </si>
  <si>
    <t>R</t>
  </si>
  <si>
    <t>F</t>
  </si>
  <si>
    <t>LabelGroup</t>
  </si>
  <si>
    <t>ReqLabel</t>
  </si>
  <si>
    <t>LabelName</t>
  </si>
  <si>
    <t>LabelLevel</t>
  </si>
  <si>
    <t>kIC</t>
  </si>
  <si>
    <t>dIC</t>
  </si>
  <si>
    <t>kICM</t>
  </si>
  <si>
    <t>dICM</t>
  </si>
  <si>
    <t>AA</t>
  </si>
  <si>
    <t>AN</t>
  </si>
  <si>
    <t>NA</t>
  </si>
  <si>
    <t>NN</t>
  </si>
  <si>
    <t>N</t>
  </si>
  <si>
    <t>LabelComposite</t>
  </si>
  <si>
    <t>QMS - Vendor has 9001 Certificate</t>
  </si>
  <si>
    <t>QMS - Vendor has NO ISO 9001 Certificate</t>
  </si>
  <si>
    <t>IC - Integrated Circuit</t>
  </si>
  <si>
    <t>kIC - IC with a contact Interface</t>
  </si>
  <si>
    <t>pIC - IC with a contactless Interface</t>
  </si>
  <si>
    <t>ICM - IC Module</t>
  </si>
  <si>
    <t>kICM - ICM with a contact Interface</t>
  </si>
  <si>
    <t>pICM - ICM with a contactless Interface</t>
  </si>
  <si>
    <t>IL - Inlay</t>
  </si>
  <si>
    <t>aIL - Inlay with an antenna, but no IC</t>
  </si>
  <si>
    <t>kIL - Inlay with 7816-2 contacts and an IC</t>
  </si>
  <si>
    <t>dIL - Inlay with 7816-2 contacts and an antenna and an IC</t>
  </si>
  <si>
    <t>pIL - Inlay with an antenna and an IC</t>
  </si>
  <si>
    <t>icIL - Inlay produced using an unpackaged IC</t>
  </si>
  <si>
    <t>mIL - Inlay produced using a packaged IC, eg an ICM</t>
  </si>
  <si>
    <t>CB - Cardbody</t>
  </si>
  <si>
    <t>CB - Any Cardbody</t>
  </si>
  <si>
    <t>ilCB - Cardbody containing an inlay (but no IC)</t>
  </si>
  <si>
    <t>xICC - IC Card - Card containing an IC</t>
  </si>
  <si>
    <t>kICC - ICC with 7816-2 contacts</t>
  </si>
  <si>
    <t>pICC - ICC with an antenna (for DICC select both kICC and pICC)</t>
  </si>
  <si>
    <t>mICC - DICC produced using an ICM containing the IC</t>
  </si>
  <si>
    <t>ilICC - DICC produced using an IL containing the IC</t>
  </si>
  <si>
    <t>P - Personalized card</t>
  </si>
  <si>
    <t>dP - Personalization of cards with 7816-2 contacts and an antenna</t>
  </si>
  <si>
    <t>iacIL - Inlay for producing IAC</t>
  </si>
  <si>
    <t>kIACIL - Inlay for producing IAC with 7816-2 contacts</t>
  </si>
  <si>
    <t>pIACIL - Inlay for producing IAC with an antenna</t>
  </si>
  <si>
    <t>IAC - Interactive Card</t>
  </si>
  <si>
    <t>kIAC - Interactive card with 7816-2 contacts</t>
  </si>
  <si>
    <t>pIAC - Interactive card with an antenna</t>
  </si>
  <si>
    <t>sIAC - Interactive card with a display</t>
  </si>
  <si>
    <t>icIAC - Interactive card produced without using an iacIL containing the IC</t>
  </si>
  <si>
    <t>ilIAC - Interactive card produced using an iacIL containing the IC</t>
  </si>
  <si>
    <t>A0</t>
  </si>
  <si>
    <t>R0</t>
  </si>
  <si>
    <t>A1</t>
  </si>
  <si>
    <t>R1</t>
  </si>
  <si>
    <t>A2</t>
  </si>
  <si>
    <t>R2</t>
  </si>
  <si>
    <t>dCB</t>
  </si>
  <si>
    <t>dIACIL</t>
  </si>
  <si>
    <t>dIAC</t>
  </si>
  <si>
    <t>Common</t>
  </si>
  <si>
    <t>dICC</t>
  </si>
  <si>
    <t>kICC</t>
  </si>
  <si>
    <t>AAN</t>
  </si>
  <si>
    <t>ANA</t>
  </si>
  <si>
    <t>AAA</t>
  </si>
  <si>
    <t>RAA</t>
  </si>
  <si>
    <t>RNN</t>
  </si>
  <si>
    <t>NRN</t>
  </si>
  <si>
    <t>RRN</t>
  </si>
  <si>
    <t>NAA</t>
  </si>
  <si>
    <t>ARA</t>
  </si>
  <si>
    <t>ARR</t>
  </si>
  <si>
    <t>RNR</t>
  </si>
  <si>
    <t>RRA</t>
  </si>
  <si>
    <t>RRR</t>
  </si>
  <si>
    <t>AAR</t>
  </si>
  <si>
    <t>AF</t>
  </si>
  <si>
    <t>FA</t>
  </si>
  <si>
    <t>FF</t>
  </si>
  <si>
    <t>Has F</t>
  </si>
  <si>
    <t>Has R</t>
  </si>
  <si>
    <t>ReqLabel2</t>
  </si>
  <si>
    <t>ANN</t>
  </si>
  <si>
    <t>NNN</t>
  </si>
  <si>
    <t>NAN</t>
  </si>
  <si>
    <t>NNA</t>
  </si>
  <si>
    <t>NRR</t>
  </si>
  <si>
    <t>NNR</t>
  </si>
  <si>
    <t>RAR</t>
  </si>
  <si>
    <t>mIL or icIL
kICC and pICC</t>
  </si>
  <si>
    <t>kIL</t>
  </si>
  <si>
    <t>dIL</t>
  </si>
  <si>
    <t>pIL</t>
  </si>
  <si>
    <t>icIL</t>
  </si>
  <si>
    <t>mIL</t>
  </si>
  <si>
    <t>mICC</t>
  </si>
  <si>
    <t>ilICC</t>
  </si>
  <si>
    <t>kP</t>
  </si>
  <si>
    <t>dP</t>
  </si>
  <si>
    <t>pP</t>
  </si>
  <si>
    <t>kIACIL</t>
  </si>
  <si>
    <t>sIAC</t>
  </si>
  <si>
    <t>icIAC</t>
  </si>
  <si>
    <t>ilIAC</t>
  </si>
  <si>
    <t>mIAC</t>
  </si>
  <si>
    <t>kIC - contact only</t>
  </si>
  <si>
    <t>dIC - Dual</t>
  </si>
  <si>
    <t>dCB - Dual</t>
  </si>
  <si>
    <t>kICM - contact only</t>
  </si>
  <si>
    <t>kICC - contact-only</t>
  </si>
  <si>
    <t>dICC - Dual</t>
  </si>
  <si>
    <t>dICM - Dual</t>
  </si>
  <si>
    <t>dIAC - Dual</t>
  </si>
  <si>
    <t>IL - Dual</t>
  </si>
  <si>
    <t>kP - contact-only</t>
  </si>
  <si>
    <t>dP - Dual</t>
  </si>
  <si>
    <t>iacIL - Dual</t>
  </si>
  <si>
    <t>IC - Chip</t>
  </si>
  <si>
    <t>ICM - Chip Module</t>
  </si>
  <si>
    <t>iacIL - Interactive Inlay</t>
  </si>
  <si>
    <t>CB - Card Body</t>
  </si>
  <si>
    <t>ICC - IC Card</t>
  </si>
  <si>
    <t>P - Card Personalization</t>
  </si>
  <si>
    <t>Audit Attendees List'!A1</t>
  </si>
  <si>
    <t>QMS - has 9001 Cert</t>
  </si>
  <si>
    <t>QMS - NO 9001 Cert</t>
  </si>
  <si>
    <t>ic</t>
  </si>
  <si>
    <t>icm</t>
  </si>
  <si>
    <t>il</t>
  </si>
  <si>
    <t>cb</t>
  </si>
  <si>
    <t>icc</t>
  </si>
  <si>
    <t>p</t>
  </si>
  <si>
    <t>iacil</t>
  </si>
  <si>
    <t>iac</t>
  </si>
  <si>
    <t>Column1</t>
  </si>
  <si>
    <t>Please leave the below fields untouched. They are used to avoid corrupted display of the Excel worksheets at times:</t>
  </si>
  <si>
    <t>Yes (Supplier CQM cert)</t>
  </si>
  <si>
    <t>bsm</t>
  </si>
  <si>
    <t>fpBSM</t>
  </si>
  <si>
    <t>vcBSM</t>
  </si>
  <si>
    <t>Process Tag</t>
  </si>
  <si>
    <t>Process Name</t>
  </si>
  <si>
    <t>Not assessed</t>
  </si>
  <si>
    <t>Yes (Supplier/Subcon audited)</t>
  </si>
  <si>
    <t>Controlled by Supplier/Subcon</t>
  </si>
  <si>
    <t>Vendor's Process Documentation complies with CQM requirements #0583# Process Specification and #0584# Process Control Plan?</t>
  </si>
  <si>
    <t>V03-00</t>
  </si>
  <si>
    <t>Insert reference(s) to the Vendor's documented information that defines the process instructions and process specification (CQM Requirement #0583#).</t>
  </si>
  <si>
    <t>Insert reference(s) to the Vendor's documented information that defines the control instructions and process control plan (CQM Requirement #0584#).</t>
  </si>
  <si>
    <t>Name, city, country of the site this process is executed in.
You may leave this empty if process step is conducted by Vendor in the site subject to this audit.</t>
  </si>
  <si>
    <t>CVCS Reference - GVCP certifiable Vendors only (CB, ICC, IAC), else 'n/a'</t>
  </si>
  <si>
    <t>BSM - Biometric Sensor Module</t>
  </si>
  <si>
    <t>BSM</t>
  </si>
  <si>
    <t>iacicm</t>
  </si>
  <si>
    <t>vcBSM - Biometric Sensor Module with a Voice Sensor</t>
  </si>
  <si>
    <t>imBSM - Biometric Sensor Module with an Image Sensor</t>
  </si>
  <si>
    <t>fpBSM - Biometric Sensor Module with a Fingerprint Sensor</t>
  </si>
  <si>
    <t>kIAC</t>
  </si>
  <si>
    <t>iacICM</t>
  </si>
  <si>
    <t>iacICM - iacICM without interface</t>
  </si>
  <si>
    <t>kiacICM - iacICM with contact interface</t>
  </si>
  <si>
    <t>diacICM - iacICM with dual interface, kiacICM+piacICM</t>
  </si>
  <si>
    <t>Audit Plan (Insert, or link with CTRL+K)</t>
  </si>
  <si>
    <t>iacICM - Dual</t>
  </si>
  <si>
    <t>BSM - any Biometric Sensor Module</t>
  </si>
  <si>
    <t>Workshops/Activities</t>
  </si>
  <si>
    <t>List the workshops/activities to be included in the certificate in this site, separated by CTRL+Enter. Specify the exact products to be covered in the worksheet "Audit Scope &amp; Compliance Levels", and complete the corresponding product worksheets.</t>
  </si>
  <si>
    <t>#0583# Process configuration &amp; Process Specification, #0584# Process Control Plan &amp; Instructions</t>
  </si>
  <si>
    <t>kiacICM</t>
  </si>
  <si>
    <t>diacICM</t>
  </si>
  <si>
    <t>QMS</t>
  </si>
  <si>
    <t>V2.19</t>
  </si>
  <si>
    <t>Previous Version (V2.19.1)</t>
  </si>
  <si>
    <t>#0111#</t>
  </si>
  <si>
    <t>4.4.1</t>
  </si>
  <si>
    <t>Understanding the organization and its context</t>
  </si>
  <si>
    <t>ISO</t>
  </si>
  <si>
    <t>#0112#</t>
  </si>
  <si>
    <t>4.4.2</t>
  </si>
  <si>
    <t>Understanding the needs and expectations of interested parties</t>
  </si>
  <si>
    <t>#0113#</t>
  </si>
  <si>
    <t>4.4.3</t>
  </si>
  <si>
    <t>Determining the scope of the quality management system</t>
  </si>
  <si>
    <t>ISO only</t>
  </si>
  <si>
    <t>#0114#</t>
  </si>
  <si>
    <t>4.4.4</t>
  </si>
  <si>
    <t>Management System and Processes</t>
  </si>
  <si>
    <t>#0211#</t>
  </si>
  <si>
    <t>4.5.1.1</t>
  </si>
  <si>
    <t>Leadership and commitment – General</t>
  </si>
  <si>
    <t>#0212#</t>
  </si>
  <si>
    <t>4.5.1.2</t>
  </si>
  <si>
    <t>Leadership and commitment – Customer focus</t>
  </si>
  <si>
    <t>#0221#</t>
  </si>
  <si>
    <t>4.5.2.1</t>
  </si>
  <si>
    <t>Establishing the quality policy</t>
  </si>
  <si>
    <t>#0222#</t>
  </si>
  <si>
    <t>4.5.2.2</t>
  </si>
  <si>
    <t>Communicating the quality policy</t>
  </si>
  <si>
    <t>#0231#</t>
  </si>
  <si>
    <t>4.5.3</t>
  </si>
  <si>
    <t>Organization – Organizational roles, responsibilities and authorities</t>
  </si>
  <si>
    <t>Nothing</t>
  </si>
  <si>
    <t>#0233#</t>
  </si>
  <si>
    <t>4.5.3.2</t>
  </si>
  <si>
    <t>Organization – CQM Primary Contact</t>
  </si>
  <si>
    <t>#0234#</t>
  </si>
  <si>
    <t>4.5.3.3</t>
  </si>
  <si>
    <t>Organization – Complaints Handling Responsibility</t>
  </si>
  <si>
    <t>#0235#</t>
  </si>
  <si>
    <t>4.5.3.4</t>
  </si>
  <si>
    <t>Organization – Define Vendor/Customer Interface</t>
  </si>
  <si>
    <t>#0236#</t>
  </si>
  <si>
    <t>4.5.3.5</t>
  </si>
  <si>
    <t>Organization – Define Responsibilities for Managing the Order Flow</t>
  </si>
  <si>
    <t>#0310#</t>
  </si>
  <si>
    <t>4.6.1</t>
  </si>
  <si>
    <t>Planning – Actions to address risks and opportunities</t>
  </si>
  <si>
    <t>#0585#</t>
  </si>
  <si>
    <t>4.6.1.1</t>
  </si>
  <si>
    <t>Planning – Risk Management (pFMEA, dFMEA etc)</t>
  </si>
  <si>
    <t>#0311#</t>
  </si>
  <si>
    <t>4.6.2</t>
  </si>
  <si>
    <t>Planning – Quality objectives and planning to achieve them</t>
  </si>
  <si>
    <t>#0312#</t>
  </si>
  <si>
    <t>4.6.3</t>
  </si>
  <si>
    <t>Planning – Planning of changes of the Quality Management System</t>
  </si>
  <si>
    <t>#0411#</t>
  </si>
  <si>
    <t>4.7.1.1</t>
  </si>
  <si>
    <t>Resources – General</t>
  </si>
  <si>
    <t>#0421#</t>
  </si>
  <si>
    <t>4.7.1.2</t>
  </si>
  <si>
    <t xml:space="preserve">Resources – People </t>
  </si>
  <si>
    <t>#0422#</t>
  </si>
  <si>
    <t>4.7.1.2.1</t>
  </si>
  <si>
    <t>Resources – People – Human Resources for Design and Development</t>
  </si>
  <si>
    <t>#0431#</t>
  </si>
  <si>
    <t>4.7.1.3</t>
  </si>
  <si>
    <t xml:space="preserve">Resources – Infrastructure </t>
  </si>
  <si>
    <t>#0433#</t>
  </si>
  <si>
    <t>4.7.1.4</t>
  </si>
  <si>
    <t>Resources – Environment for the operation of processes</t>
  </si>
  <si>
    <t>#0432#</t>
  </si>
  <si>
    <t>4.7.2</t>
  </si>
  <si>
    <t>Resources – Physical Security</t>
  </si>
  <si>
    <t>#0441#</t>
  </si>
  <si>
    <t>4.7.2.2.1</t>
  </si>
  <si>
    <t>Monitoring and measuring resources – General</t>
  </si>
  <si>
    <t>#0442#</t>
  </si>
  <si>
    <t>4.7.2.2.2</t>
  </si>
  <si>
    <t>Monitoring and measuring resources – Measurement traceability</t>
  </si>
  <si>
    <t>#0451#</t>
  </si>
  <si>
    <t>4.7.2.3</t>
  </si>
  <si>
    <t>Organizational Knowledge</t>
  </si>
  <si>
    <t>#0461#</t>
  </si>
  <si>
    <t>4.7.3</t>
  </si>
  <si>
    <t>Competence</t>
  </si>
  <si>
    <t>#0462#</t>
  </si>
  <si>
    <t>4.7.4</t>
  </si>
  <si>
    <t>Awareness</t>
  </si>
  <si>
    <t>#0481#</t>
  </si>
  <si>
    <t>4.7.5</t>
  </si>
  <si>
    <t>Communication</t>
  </si>
  <si>
    <t>#0724#</t>
  </si>
  <si>
    <t>4.7.5.2</t>
  </si>
  <si>
    <t>Communication – Declaration and Information of CQM Compliance</t>
  </si>
  <si>
    <t>#0482#</t>
  </si>
  <si>
    <t>4.7.6</t>
  </si>
  <si>
    <t>Documented Information (includes Record Retention)</t>
  </si>
  <si>
    <t>#0580#</t>
  </si>
  <si>
    <t>4.8.1</t>
  </si>
  <si>
    <t>Operational Planning and Control</t>
  </si>
  <si>
    <t>#0652#</t>
  </si>
  <si>
    <t>4.8.1.3</t>
  </si>
  <si>
    <t>Operational Planning and Control – Process Qualification Process</t>
  </si>
  <si>
    <t>#0661#</t>
  </si>
  <si>
    <t>4.8.2.1</t>
  </si>
  <si>
    <t>Requirements for Products and Services – Customer Communication</t>
  </si>
  <si>
    <t>#0662#</t>
  </si>
  <si>
    <t>4.8.2.2</t>
  </si>
  <si>
    <t>Requirements for Products and Services – Determining the Requirements for Products and Services</t>
  </si>
  <si>
    <t>#0663#</t>
  </si>
  <si>
    <t>4.8.2.3</t>
  </si>
  <si>
    <t>Requirements for Products and Services – Review the Requirements for Product and Services</t>
  </si>
  <si>
    <t>#0664#</t>
  </si>
  <si>
    <t>4.8.2.4</t>
  </si>
  <si>
    <t>Requirements for Products and Services – Changes to Requirements for Products and Services</t>
  </si>
  <si>
    <t>#0551#</t>
  </si>
  <si>
    <t>4.8.3.1</t>
  </si>
  <si>
    <t>Design and Development of Products and Services – General</t>
  </si>
  <si>
    <t>#0552#</t>
  </si>
  <si>
    <t>4.8.3.2</t>
  </si>
  <si>
    <t>Design and Development – Design and Development Planning</t>
  </si>
  <si>
    <t>#0561#</t>
  </si>
  <si>
    <t>4.8.3.3</t>
  </si>
  <si>
    <t>Design and Development – Design and Development Inputs</t>
  </si>
  <si>
    <t>#0553#</t>
  </si>
  <si>
    <t>4.8.3.4.1</t>
  </si>
  <si>
    <t>Design and Development – Feasibility Study</t>
  </si>
  <si>
    <t>#0571#</t>
  </si>
  <si>
    <t>4.8.3.4.2</t>
  </si>
  <si>
    <t>Design and Development – Intermediate and Final Design Reviews</t>
  </si>
  <si>
    <t>#0651#</t>
  </si>
  <si>
    <t>4.8.3.4.3</t>
  </si>
  <si>
    <t>Design and Development – Product Qualification Process</t>
  </si>
  <si>
    <t>#0706#</t>
  </si>
  <si>
    <t>4.8.3.4.6</t>
  </si>
  <si>
    <t>Design and Development –Only Produce Qualified Products Using Qualified Processes</t>
  </si>
  <si>
    <t>#0581#</t>
  </si>
  <si>
    <t>4.8.3.5</t>
  </si>
  <si>
    <t>Design and Development – Design and Development Outputs</t>
  </si>
  <si>
    <t>#0502#</t>
  </si>
  <si>
    <t>4.8.3.5.3</t>
  </si>
  <si>
    <t>Design and Development – Product Family Specification</t>
  </si>
  <si>
    <t>#0590#</t>
  </si>
  <si>
    <t>4.8.3.6</t>
  </si>
  <si>
    <t>Design and Development – Design and Development Changes</t>
  </si>
  <si>
    <t>#0601#</t>
  </si>
  <si>
    <t>4.8.4.1</t>
  </si>
  <si>
    <t>Control of externally provided processes, products and services - General</t>
  </si>
  <si>
    <t>#0604#</t>
  </si>
  <si>
    <t>4.8.4.2</t>
  </si>
  <si>
    <t>Control of externally provided processes, products and services – Type and extent of control</t>
  </si>
  <si>
    <t>#0603#</t>
  </si>
  <si>
    <t>4.8.4.3</t>
  </si>
  <si>
    <t>Control of externally provided processes, products and services - Information for external providers</t>
  </si>
  <si>
    <t>#0702#</t>
  </si>
  <si>
    <t>4.8.5.1.2</t>
  </si>
  <si>
    <t>Production and Service Provision – Product Family Based Sampling</t>
  </si>
  <si>
    <t>#0720#</t>
  </si>
  <si>
    <t>4.8.5.2</t>
  </si>
  <si>
    <t>Production and Service Provision – Identification and Traceability</t>
  </si>
  <si>
    <t>#0730#</t>
  </si>
  <si>
    <t>4.8.5.3</t>
  </si>
  <si>
    <t>Production and Service Provision – Property belonging to Customers or External Providers</t>
  </si>
  <si>
    <t>#0740#</t>
  </si>
  <si>
    <t>4.8.5.4</t>
  </si>
  <si>
    <t>Production and Service Provision – Preservation (of process Outputs)</t>
  </si>
  <si>
    <t>#0750#</t>
  </si>
  <si>
    <t>4.8.5.5</t>
  </si>
  <si>
    <t>Production and Service Provision – Post-delivery Activities</t>
  </si>
  <si>
    <t>#0761#</t>
  </si>
  <si>
    <t>4.8.5.6</t>
  </si>
  <si>
    <t xml:space="preserve">Production and Service Provision – Control of Changes </t>
  </si>
  <si>
    <t>#0762#</t>
  </si>
  <si>
    <t>4.8.5.6.2</t>
  </si>
  <si>
    <t>Production and Service Provision – Change Notification Procedure</t>
  </si>
  <si>
    <t>#0810#</t>
  </si>
  <si>
    <t>4.9.1.1</t>
  </si>
  <si>
    <t>Performance evaluation – Monitoring, measurement, analysis and evaluation – General</t>
  </si>
  <si>
    <t>#0705#</t>
  </si>
  <si>
    <t>4.9.1.1.1</t>
  </si>
  <si>
    <t>Performance evaluation – Statistical Process Control</t>
  </si>
  <si>
    <t>#0811#</t>
  </si>
  <si>
    <t>4.9.1.1.2</t>
  </si>
  <si>
    <t>Performance evaluation – Process Capability</t>
  </si>
  <si>
    <t>#0821#</t>
  </si>
  <si>
    <t>4.9.1.1.3</t>
  </si>
  <si>
    <t>Performance evaluation – Product Problem Analysis Infrastructure</t>
  </si>
  <si>
    <t>#0801#</t>
  </si>
  <si>
    <t>4.9.1.2</t>
  </si>
  <si>
    <t>Performance evaluation – Customer Satisfaction Assessment</t>
  </si>
  <si>
    <t>#0831#</t>
  </si>
  <si>
    <t>4.9.1.3</t>
  </si>
  <si>
    <t>Performance evaluation – Analysis and Evaluation</t>
  </si>
  <si>
    <t>#0840#</t>
  </si>
  <si>
    <t>4.9.2</t>
  </si>
  <si>
    <t>Performance evaluation – Internal Audit</t>
  </si>
  <si>
    <t>Editorial</t>
  </si>
  <si>
    <t>#0841#</t>
  </si>
  <si>
    <t>4.9.2.1</t>
  </si>
  <si>
    <t>Performance evaluation – Internal Assessment of Conformity to CQM requirements – CQM Assessment Plan and Internal Audit against CQM Requirements</t>
  </si>
  <si>
    <t>#0861#</t>
  </si>
  <si>
    <t>4.9.3.1</t>
  </si>
  <si>
    <t>Performance evaluation – Management Review - General</t>
  </si>
  <si>
    <t>#0862#</t>
  </si>
  <si>
    <t>4.9.3.2</t>
  </si>
  <si>
    <t>Performance evaluation – Management Review Inputs</t>
  </si>
  <si>
    <t>#0863#</t>
  </si>
  <si>
    <t>4.9.3.3</t>
  </si>
  <si>
    <t>Performance evaluation – Management Review Outputs</t>
  </si>
  <si>
    <t>#0880#</t>
  </si>
  <si>
    <t>4.10.1</t>
  </si>
  <si>
    <t>Improvement – General</t>
  </si>
  <si>
    <t>#0883#</t>
  </si>
  <si>
    <t>4.10.1.1</t>
  </si>
  <si>
    <t>Improvement – Customer Complaints, and other Customer Feedback</t>
  </si>
  <si>
    <t>#0882#</t>
  </si>
  <si>
    <t>4.10.2</t>
  </si>
  <si>
    <t xml:space="preserve">Improvement – Nonconformity and Corrective Action </t>
  </si>
  <si>
    <t>#0881#</t>
  </si>
  <si>
    <t>4.10.3.1</t>
  </si>
  <si>
    <t xml:space="preserve">Improvement – Continual Improvement </t>
  </si>
  <si>
    <t>2.22 (11 010)</t>
  </si>
  <si>
    <t>pIC</t>
  </si>
  <si>
    <t>#A10#</t>
  </si>
  <si>
    <t>Wafer Processing</t>
  </si>
  <si>
    <t>no</t>
  </si>
  <si>
    <t>#B10#</t>
  </si>
  <si>
    <t>Wafer Backside Treatment</t>
  </si>
  <si>
    <t>#C10#</t>
  </si>
  <si>
    <t>Wafer Mounting</t>
  </si>
  <si>
    <t>#C20#</t>
  </si>
  <si>
    <t>#L10#</t>
  </si>
  <si>
    <t>Electrical Test</t>
  </si>
  <si>
    <t>#L20#</t>
  </si>
  <si>
    <t>OS Loading</t>
  </si>
  <si>
    <t>#0653#</t>
  </si>
  <si>
    <t>4.8.1.4</t>
  </si>
  <si>
    <t>Operational Planning and Control – Process Qualification Report</t>
  </si>
  <si>
    <t>#0582#</t>
  </si>
  <si>
    <t>4.8.3.4.4</t>
  </si>
  <si>
    <t>Design and Development – Product Qualification Plan</t>
  </si>
  <si>
    <t>#0654#</t>
  </si>
  <si>
    <t>4.8.3.4.5</t>
  </si>
  <si>
    <t>Design and Development – Product Qualification Report</t>
  </si>
  <si>
    <t>#0501#</t>
  </si>
  <si>
    <t>4.8.3.5.2</t>
  </si>
  <si>
    <t>Design and Development – Product Specification</t>
  </si>
  <si>
    <t>#0605#</t>
  </si>
  <si>
    <t>4.8.4.2.2</t>
  </si>
  <si>
    <t>Procured or subcontracted CQM Products and Components – CQM Certification Status</t>
  </si>
  <si>
    <t>Technical</t>
  </si>
  <si>
    <t>#0606#</t>
  </si>
  <si>
    <t>4.8.4.4</t>
  </si>
  <si>
    <t xml:space="preserve"> Subcontracted manufacturing of CQM Components – Introduction</t>
  </si>
  <si>
    <t>#0607#</t>
  </si>
  <si>
    <t>4.8.4.5</t>
  </si>
  <si>
    <t>Subcontracted manufacturing of CQM Components – CQM certified Subcontractors</t>
  </si>
  <si>
    <t>#0608#</t>
  </si>
  <si>
    <t>4.8.4.6</t>
  </si>
  <si>
    <t xml:space="preserve"> Subcontracted manufacturing of CQM Components – Subcontractors not CQM certified</t>
  </si>
  <si>
    <t>#0701#</t>
  </si>
  <si>
    <t>4.8.5.1</t>
  </si>
  <si>
    <t>Production and Service Provision – Control of Production and Service Provision, QCP</t>
  </si>
  <si>
    <t>#0704#</t>
  </si>
  <si>
    <t>4.8.5.1.3</t>
  </si>
  <si>
    <t>Production and Service Provision – Product Reliability Monitoring</t>
  </si>
  <si>
    <t>#0721#</t>
  </si>
  <si>
    <t>4.8.5.2.1</t>
  </si>
  <si>
    <t>Production and Service Provision – Lot Based Production</t>
  </si>
  <si>
    <t>#0722#</t>
  </si>
  <si>
    <t>4.8.5.2.2</t>
  </si>
  <si>
    <t>Production and Service Provision – Product Traceability</t>
  </si>
  <si>
    <t>#0723#</t>
  </si>
  <si>
    <t>4.8.5.2.3</t>
  </si>
  <si>
    <t>Production and Service Provision – Process Traceability</t>
  </si>
  <si>
    <t>#0741#</t>
  </si>
  <si>
    <t>4.8.5.4.1</t>
  </si>
  <si>
    <t>Production and Service Provision – Compliant Use of Materials and non-CQM Components</t>
  </si>
  <si>
    <t>#0742#</t>
  </si>
  <si>
    <t>4.8.5.4.2</t>
  </si>
  <si>
    <t>Production and Service Provision – Preservation of CQM Product and CQM Components during storage, processing and delivery</t>
  </si>
  <si>
    <t>#0703#</t>
  </si>
  <si>
    <t>4.8.6</t>
  </si>
  <si>
    <t xml:space="preserve">Production and Service Provision – Release of Product and Services, and Batch Yield Limit </t>
  </si>
  <si>
    <t>#0781#</t>
  </si>
  <si>
    <t>4.8.7.1</t>
  </si>
  <si>
    <t>Production and Service Provision – Control of Nonconforming Outputs</t>
  </si>
  <si>
    <t>IC (Any IC)</t>
  </si>
  <si>
    <t>#2001#</t>
  </si>
  <si>
    <t>5.1.1</t>
  </si>
  <si>
    <t>IC Dimensions – maximum area and width to height ratio</t>
  </si>
  <si>
    <t>#6001#</t>
  </si>
  <si>
    <t>None</t>
  </si>
  <si>
    <t>not req'ed</t>
  </si>
  <si>
    <t>#2002#</t>
  </si>
  <si>
    <t>5.1.2</t>
  </si>
  <si>
    <t>Passivation Layer Integrity</t>
  </si>
  <si>
    <t>#6002#</t>
  </si>
  <si>
    <t>#2003#</t>
  </si>
  <si>
    <t>5.1.3</t>
  </si>
  <si>
    <t xml:space="preserve">IC Backside Roughness </t>
  </si>
  <si>
    <t>#6003#</t>
  </si>
  <si>
    <t>1/Set-up</t>
  </si>
  <si>
    <t>#2004#</t>
  </si>
  <si>
    <t>5.1.4</t>
  </si>
  <si>
    <t>IC Visual Aspect – absence of critical defects</t>
  </si>
  <si>
    <t>#6004#</t>
  </si>
  <si>
    <t>5/Batch</t>
  </si>
  <si>
    <t>#2005#</t>
  </si>
  <si>
    <t>5.1.5</t>
  </si>
  <si>
    <t>Mechanical Robustness – Flex Stress Robustness</t>
  </si>
  <si>
    <t>#6006#</t>
  </si>
  <si>
    <t>#2006#</t>
  </si>
  <si>
    <t>5.1.6</t>
  </si>
  <si>
    <t>X-rays [IS7810]</t>
  </si>
  <si>
    <t>#6008#</t>
  </si>
  <si>
    <t>#2007#</t>
  </si>
  <si>
    <t>5.1.7</t>
  </si>
  <si>
    <t>Static Magnetic Fields [IS7810]</t>
  </si>
  <si>
    <t>None defined</t>
  </si>
  <si>
    <t>#2011#</t>
  </si>
  <si>
    <t>5.2.4</t>
  </si>
  <si>
    <t>Product Reliability</t>
  </si>
  <si>
    <t>vendor</t>
  </si>
  <si>
    <t>8/Year</t>
  </si>
  <si>
    <t>#2515#</t>
  </si>
  <si>
    <t>7.1.5</t>
  </si>
  <si>
    <t>Loading of Software into IC, ICM, IL, or card before personalization</t>
  </si>
  <si>
    <t>1/Batch</t>
  </si>
  <si>
    <t>#3049#</t>
  </si>
  <si>
    <t>10.1.11</t>
  </si>
  <si>
    <t xml:space="preserve">Toxicity, Health and Environment </t>
  </si>
  <si>
    <t>spec</t>
  </si>
  <si>
    <t>IC with a contact interface (kIC)</t>
  </si>
  <si>
    <t>#2008#</t>
  </si>
  <si>
    <t>5.2.1</t>
  </si>
  <si>
    <t>ESD Robustness to HBM at Contact Pads</t>
  </si>
  <si>
    <t>#6009#</t>
  </si>
  <si>
    <t>#2009#</t>
  </si>
  <si>
    <t>5.2.2</t>
  </si>
  <si>
    <t>Latch-up</t>
  </si>
  <si>
    <t>#6012#</t>
  </si>
  <si>
    <t>#2010#</t>
  </si>
  <si>
    <t>5.2.3</t>
  </si>
  <si>
    <t>Max Input Voltage Ratings - Contact Pads</t>
  </si>
  <si>
    <t>#6013#</t>
  </si>
  <si>
    <t>#2012#</t>
  </si>
  <si>
    <t>5.2.5</t>
  </si>
  <si>
    <t xml:space="preserve">VPP Contact ("VPP") </t>
  </si>
  <si>
    <t>#2013#</t>
  </si>
  <si>
    <t>5.2.6</t>
  </si>
  <si>
    <t>Supply Voltage (VCC)</t>
  </si>
  <si>
    <t>#6018#</t>
  </si>
  <si>
    <t>#2014#</t>
  </si>
  <si>
    <t>5.2.7</t>
  </si>
  <si>
    <t>Supply Current (ICC)</t>
  </si>
  <si>
    <t>#2015#</t>
  </si>
  <si>
    <t>5.2.8</t>
  </si>
  <si>
    <t>CLK Contact ("CLK") [[EMVK] – § 5.3.4]</t>
  </si>
  <si>
    <t>#6019#</t>
  </si>
  <si>
    <t>#2016#</t>
  </si>
  <si>
    <t>5.2.9</t>
  </si>
  <si>
    <t xml:space="preserve"> I/O Contact ("I/O") [EMVK] §5.3.2]</t>
  </si>
  <si>
    <t>#6020#</t>
  </si>
  <si>
    <t>#2017#</t>
  </si>
  <si>
    <t>5.2.10</t>
  </si>
  <si>
    <t>RST-Contact ("RST") [EMVK] § 5.3.5]</t>
  </si>
  <si>
    <t>#6021#</t>
  </si>
  <si>
    <t>#2018#</t>
  </si>
  <si>
    <t>5.2.11</t>
  </si>
  <si>
    <t>Answer-to-Reset ("ATR")</t>
  </si>
  <si>
    <t>IC with a contactless interface (pIC)</t>
  </si>
  <si>
    <t>#2019#</t>
  </si>
  <si>
    <t>5.3.1</t>
  </si>
  <si>
    <t>ESD Robustness to HBM at Antenna Pads</t>
  </si>
  <si>
    <t>#6010#</t>
  </si>
  <si>
    <t>#2020#</t>
  </si>
  <si>
    <t>5.3.2</t>
  </si>
  <si>
    <t>ESD Robustness to CDM at Contact Pads – IC connected to antenna in dICC</t>
  </si>
  <si>
    <t>#6016#</t>
  </si>
  <si>
    <t>#2021#</t>
  </si>
  <si>
    <t>5.3.3</t>
  </si>
  <si>
    <t>Max Input Voltage Ratings - Contactless Pads</t>
  </si>
  <si>
    <t>#2022#</t>
  </si>
  <si>
    <t>5.3.4</t>
  </si>
  <si>
    <t>Alternating Magnetic Fields</t>
  </si>
  <si>
    <t>#6015#</t>
  </si>
  <si>
    <t>#2024#</t>
  </si>
  <si>
    <t>5.3.5</t>
  </si>
  <si>
    <t>IC Implementation Guideline</t>
  </si>
  <si>
    <t>#2025#</t>
  </si>
  <si>
    <t>5.3.6</t>
  </si>
  <si>
    <t>Carrier Frequency – Operational Range</t>
  </si>
  <si>
    <t>#6023#</t>
  </si>
  <si>
    <t>#2026#</t>
  </si>
  <si>
    <t>5.3.7</t>
  </si>
  <si>
    <t>Carrier Amplitude – Operational Range</t>
  </si>
  <si>
    <t>#6024#</t>
  </si>
  <si>
    <t>#2037#</t>
  </si>
  <si>
    <t>5.3.8</t>
  </si>
  <si>
    <t>Influence of the pICC on the Operating Field</t>
  </si>
  <si>
    <t>#6033#</t>
  </si>
  <si>
    <t>#2027#</t>
  </si>
  <si>
    <t>5.3.9</t>
  </si>
  <si>
    <t>pICC Requirements for Power Transfer PCD to pICC</t>
  </si>
  <si>
    <t>#6034#</t>
  </si>
  <si>
    <t>#2028#</t>
  </si>
  <si>
    <t>5.3.10</t>
  </si>
  <si>
    <t>Tolerance on Power Consumption</t>
  </si>
  <si>
    <t>#2036#</t>
  </si>
  <si>
    <t>5.3.11</t>
  </si>
  <si>
    <t>Power-off Time</t>
  </si>
  <si>
    <t>#6029#</t>
  </si>
  <si>
    <t>#2029#</t>
  </si>
  <si>
    <t>5.3.12</t>
  </si>
  <si>
    <t>Power-on Time</t>
  </si>
  <si>
    <t>#6025#</t>
  </si>
  <si>
    <t>#2030#</t>
  </si>
  <si>
    <t>5.3.13</t>
  </si>
  <si>
    <t>Modulation PCD to pICC – Type A/B (pICC Reception)</t>
  </si>
  <si>
    <t>#6030#</t>
  </si>
  <si>
    <t>#2031#</t>
  </si>
  <si>
    <t>5.3.14</t>
  </si>
  <si>
    <t>pICC Requirements for Load Modulation</t>
  </si>
  <si>
    <t>#6031#</t>
  </si>
  <si>
    <t>#2032#</t>
  </si>
  <si>
    <t>5.3.15</t>
  </si>
  <si>
    <t>Input Impedance</t>
  </si>
  <si>
    <t>#2034#</t>
  </si>
  <si>
    <t>5.3.16</t>
  </si>
  <si>
    <t>Analog Protocol Conformity – Reference Antennas</t>
  </si>
  <si>
    <t>#2035#</t>
  </si>
  <si>
    <t>5.3.17</t>
  </si>
  <si>
    <t>Answer-to-Select ("ATS") or Answer-to-reQuest (“ATQ”)</t>
  </si>
  <si>
    <t>pICM</t>
  </si>
  <si>
    <t>#D10#</t>
  </si>
  <si>
    <t>Die Bonding</t>
  </si>
  <si>
    <t>#D20#</t>
  </si>
  <si>
    <t>Wire Bonding</t>
  </si>
  <si>
    <t>#D30#</t>
  </si>
  <si>
    <t>Encapsulation</t>
  </si>
  <si>
    <t>#D40#</t>
  </si>
  <si>
    <t>Flip Chip Bonding</t>
  </si>
  <si>
    <t>#D50#</t>
  </si>
  <si>
    <t>Underfilling</t>
  </si>
  <si>
    <t>#X00#</t>
  </si>
  <si>
    <t>Other Process Steps</t>
  </si>
  <si>
    <t>#X10#</t>
  </si>
  <si>
    <t>Periodic (daily, weekly, etc) controls by Operator, QC, etc, not mentioned above</t>
  </si>
  <si>
    <t>#Y10#</t>
  </si>
  <si>
    <t>Maintenance Controls, eg weekly and monthly controls by Maintenance, not mentioned above</t>
  </si>
  <si>
    <t>IC Module (Any ICM)</t>
  </si>
  <si>
    <t>#2501#</t>
  </si>
  <si>
    <t>7.1.1</t>
  </si>
  <si>
    <t>ICM - Construction and Specification</t>
  </si>
  <si>
    <t>#2502#</t>
  </si>
  <si>
    <t>7.1.2</t>
  </si>
  <si>
    <t>ICM and IL - Reference Implementation and Mechanical Robustness</t>
  </si>
  <si>
    <t>#2503#</t>
  </si>
  <si>
    <t>7.1.3</t>
  </si>
  <si>
    <t>Temperature and Humidity Exposure</t>
  </si>
  <si>
    <t>#8092#</t>
  </si>
  <si>
    <t>20/3rd Month</t>
  </si>
  <si>
    <t>#2514#</t>
  </si>
  <si>
    <t>7.1.4</t>
  </si>
  <si>
    <t>Temperature Cycling</t>
  </si>
  <si>
    <t>#8093#</t>
  </si>
  <si>
    <t>#2510#</t>
  </si>
  <si>
    <t>7.2.6.3</t>
  </si>
  <si>
    <t>Wire Bond Pull Strength</t>
  </si>
  <si>
    <t>IC Module with a contact interface (kICM)</t>
  </si>
  <si>
    <t>#2505#</t>
  </si>
  <si>
    <t>7.2.1</t>
  </si>
  <si>
    <t>Surface Profile of Contacts [IS7816-1]</t>
  </si>
  <si>
    <t>2/Week</t>
  </si>
  <si>
    <t>#2506#</t>
  </si>
  <si>
    <t>7.2.2</t>
  </si>
  <si>
    <t xml:space="preserve">Electrical Resistance of Contacts – prior to environmental and chemical exposure testing [IS7810] </t>
  </si>
  <si>
    <t>IS10373-1</t>
  </si>
  <si>
    <t>#2507#</t>
  </si>
  <si>
    <t>7.2.3</t>
  </si>
  <si>
    <t xml:space="preserve">Electrical Resistance of Contacts – following exposure to Temperature and Humidity </t>
  </si>
  <si>
    <t>#8092# IS10373-1</t>
  </si>
  <si>
    <t>#2513#</t>
  </si>
  <si>
    <t>7.2.4</t>
  </si>
  <si>
    <t>Electrical Resistance of Contacts – following exposure to Salt Mist</t>
  </si>
  <si>
    <t>#2508#</t>
  </si>
  <si>
    <t>7.2.5</t>
  </si>
  <si>
    <t>Contact Layout - Minimum Contact Areas</t>
  </si>
  <si>
    <t>#2509#</t>
  </si>
  <si>
    <t>7.2.6.2</t>
  </si>
  <si>
    <t>Design Rules for the Contact Layout</t>
  </si>
  <si>
    <t>#2511#</t>
  </si>
  <si>
    <t>7.2.7</t>
  </si>
  <si>
    <t xml:space="preserve">Contact Assignment </t>
  </si>
  <si>
    <t>IC Module with a contactless interface (pICM)</t>
  </si>
  <si>
    <t>aIL</t>
  </si>
  <si>
    <t>#E10#</t>
  </si>
  <si>
    <t>Carrier Film Printing</t>
  </si>
  <si>
    <t>#E20#</t>
  </si>
  <si>
    <t>Carrier Film Punching or Cutting</t>
  </si>
  <si>
    <t>#E30#</t>
  </si>
  <si>
    <t>ICM Embedding into IL</t>
  </si>
  <si>
    <t>#E40#</t>
  </si>
  <si>
    <t>Wire Embedding</t>
  </si>
  <si>
    <t>#E50#</t>
  </si>
  <si>
    <t>ICM Welding in IL</t>
  </si>
  <si>
    <t>#E60#</t>
  </si>
  <si>
    <t>Connecting additional Components</t>
  </si>
  <si>
    <t>#E70#</t>
  </si>
  <si>
    <t>IL Collation</t>
  </si>
  <si>
    <t>#E80#</t>
  </si>
  <si>
    <t>IL Void filling</t>
  </si>
  <si>
    <t>#E90#</t>
  </si>
  <si>
    <t>IL Lamination</t>
  </si>
  <si>
    <t>Inlay (any IL)</t>
  </si>
  <si>
    <t>#3040#</t>
  </si>
  <si>
    <t>9.2.3</t>
  </si>
  <si>
    <t>Suitability of the IL,  ICC, and IAC for Visual Personalization</t>
  </si>
  <si>
    <t>#3067#</t>
  </si>
  <si>
    <t>10.1.13</t>
  </si>
  <si>
    <t>Suitability for an Identification Notch</t>
  </si>
  <si>
    <t>New</t>
  </si>
  <si>
    <t>#2801#</t>
  </si>
  <si>
    <t>12.1.1</t>
  </si>
  <si>
    <t>IL – Construction and Specification</t>
  </si>
  <si>
    <t>Inlay with a contact interface (kIL, includes dIL)</t>
  </si>
  <si>
    <t>Inlay with a contactless interface (pIL, includes dIL)</t>
  </si>
  <si>
    <t>#3061#</t>
  </si>
  <si>
    <t>11.3.1</t>
  </si>
  <si>
    <t>Verification of Antenna Functionality, and Answer-to-Select (“ATS”) or Answer-to-reQuest (“ATQ”)</t>
  </si>
  <si>
    <t>#3062#</t>
  </si>
  <si>
    <t>11.3.2</t>
  </si>
  <si>
    <t>Resonance Frequency</t>
  </si>
  <si>
    <t>#6023# #6024#</t>
  </si>
  <si>
    <t>2/Batch</t>
  </si>
  <si>
    <t>#3063#</t>
  </si>
  <si>
    <t>11.3.3</t>
  </si>
  <si>
    <t xml:space="preserve">Q-Factor </t>
  </si>
  <si>
    <t>#3064#</t>
  </si>
  <si>
    <t>11.3.4</t>
  </si>
  <si>
    <t xml:space="preserve">Reading Distance </t>
  </si>
  <si>
    <t>3/Batch</t>
  </si>
  <si>
    <t>Inlay containing an IC or ICM (kIL pIL)</t>
  </si>
  <si>
    <t>#2809#</t>
  </si>
  <si>
    <t>12.1.8</t>
  </si>
  <si>
    <t>IC Location in IL, ilICC and IAC</t>
  </si>
  <si>
    <t>Inlay with an antenna (aIL pIL)</t>
  </si>
  <si>
    <t>#2802#</t>
  </si>
  <si>
    <t>12.1.2</t>
  </si>
  <si>
    <t>IL – Antenna design and electromagnetic performance</t>
  </si>
  <si>
    <t>#2803#</t>
  </si>
  <si>
    <t>12.1.3</t>
  </si>
  <si>
    <t>Thickness</t>
  </si>
  <si>
    <t>8/Batch</t>
  </si>
  <si>
    <t>#2804#</t>
  </si>
  <si>
    <t>12.1.4</t>
  </si>
  <si>
    <t>Antenna Location in IL, dICC, pICC, and IAC</t>
  </si>
  <si>
    <t>#2805#</t>
  </si>
  <si>
    <t>12.1.5</t>
  </si>
  <si>
    <t>Antenna Design – Minimum distance between mechanical personalization areas and the antenna in IL, ICC, IAC</t>
  </si>
  <si>
    <t>#2806#</t>
  </si>
  <si>
    <t>12.1.6</t>
  </si>
  <si>
    <t>Antenna Design non-compliant with #2805# – IL Embossability</t>
  </si>
  <si>
    <t>20/Month</t>
  </si>
  <si>
    <t>#2810#</t>
  </si>
  <si>
    <t>12.1.9</t>
  </si>
  <si>
    <t>Inlays and cards containing inlays – Specification of Personalization Restrictions</t>
  </si>
  <si>
    <t>#2811#</t>
  </si>
  <si>
    <t>12.1.10</t>
  </si>
  <si>
    <t xml:space="preserve">Recommendation – Maximum Size of Antenna </t>
  </si>
  <si>
    <t>Inlay containing an unpackaged IC (icIL); process contains die, wire, or flip-chip bonding</t>
  </si>
  <si>
    <t>ilCB</t>
  </si>
  <si>
    <t>#F10#</t>
  </si>
  <si>
    <t>Printing the Mastercard logo</t>
  </si>
  <si>
    <t>#G10#</t>
  </si>
  <si>
    <t>Tape Laying</t>
  </si>
  <si>
    <t>#G20#</t>
  </si>
  <si>
    <t>Collation</t>
  </si>
  <si>
    <t>#G30#</t>
  </si>
  <si>
    <t>Void filling</t>
  </si>
  <si>
    <t>#G40#</t>
  </si>
  <si>
    <t>Lamination</t>
  </si>
  <si>
    <t>#G50#</t>
  </si>
  <si>
    <t>Card Singulation, eg Card Punching</t>
  </si>
  <si>
    <t>#H10#</t>
  </si>
  <si>
    <t>Hologram and Signature Panel Application</t>
  </si>
  <si>
    <t>Cardbody (Any CB)</t>
  </si>
  <si>
    <t>#3001#</t>
  </si>
  <si>
    <t>9.1.1</t>
  </si>
  <si>
    <t>CB, ICC, IAC - Construction and Specification</t>
  </si>
  <si>
    <t>#3002#</t>
  </si>
  <si>
    <t>9.1.2</t>
  </si>
  <si>
    <t>Width and Height [IS7810]</t>
  </si>
  <si>
    <t>#8030#</t>
  </si>
  <si>
    <t>1/Set-up and card punch position</t>
  </si>
  <si>
    <t>#3003#</t>
  </si>
  <si>
    <t>9.1.3</t>
  </si>
  <si>
    <t xml:space="preserve">Thickness outside Contacts, Embossed Areas and Add-on Areas [IS7810] </t>
  </si>
  <si>
    <t>#8040#</t>
  </si>
  <si>
    <t>#3004#</t>
  </si>
  <si>
    <t>9.1.4</t>
  </si>
  <si>
    <t>Thickness within Add-on Areas</t>
  </si>
  <si>
    <t>#8050#</t>
  </si>
  <si>
    <t>#3005#</t>
  </si>
  <si>
    <t>9.1.5</t>
  </si>
  <si>
    <t xml:space="preserve">Corners [IS7810] </t>
  </si>
  <si>
    <t>#8060#</t>
  </si>
  <si>
    <t>1/Year and card punch position</t>
  </si>
  <si>
    <t>#3006#</t>
  </si>
  <si>
    <t>9.1.6</t>
  </si>
  <si>
    <t xml:space="preserve">Card Edges [IS7810] </t>
  </si>
  <si>
    <t>#8070#</t>
  </si>
  <si>
    <t>#3007#</t>
  </si>
  <si>
    <t>9.1.7</t>
  </si>
  <si>
    <t xml:space="preserve">Overall Card Warpage [IS7810] </t>
  </si>
  <si>
    <t>#8100#</t>
  </si>
  <si>
    <t>#3008#</t>
  </si>
  <si>
    <t>9.1.8</t>
  </si>
  <si>
    <t>Opacity of cards with an opaque core [IS7810]</t>
  </si>
  <si>
    <t>#8200#</t>
  </si>
  <si>
    <t>#3065#</t>
  </si>
  <si>
    <t>9.1.9</t>
  </si>
  <si>
    <t>Opacity of cards with a translucent or transparent core [IS7810]</t>
  </si>
  <si>
    <t>#3009#</t>
  </si>
  <si>
    <t>9.1.10</t>
  </si>
  <si>
    <t>Magnetic Stripe – Application Technology</t>
  </si>
  <si>
    <t>#3010#</t>
  </si>
  <si>
    <t>9.1.11</t>
  </si>
  <si>
    <t xml:space="preserve">Magnetic Stripe – Location of Magnetic Stripe [ISO7811-6] </t>
  </si>
  <si>
    <t>1/Batch and card punch position</t>
  </si>
  <si>
    <t>#3011#</t>
  </si>
  <si>
    <t>9.1.12</t>
  </si>
  <si>
    <t xml:space="preserve">Magnetic Stripe – Magnetic Stripe Area Warpage [ISO7811-6] </t>
  </si>
  <si>
    <t>IS10373-2</t>
  </si>
  <si>
    <t>#3012#</t>
  </si>
  <si>
    <t>9.1.13</t>
  </si>
  <si>
    <t xml:space="preserve">Magnetic Stripe – Magnetic Stripe Surface Distortions [ISO7811-6] </t>
  </si>
  <si>
    <t>#3013#</t>
  </si>
  <si>
    <t>9.1.14</t>
  </si>
  <si>
    <t xml:space="preserve">Magnetic Stripe – Magnetic Stripe Surface Roughness [ISO7811-6] </t>
  </si>
  <si>
    <t>#3022#</t>
  </si>
  <si>
    <t>9.1.16</t>
  </si>
  <si>
    <t xml:space="preserve">Magnetic Stripe – Adhesion of Stripe to Card [ISO7811-6] </t>
  </si>
  <si>
    <t>#3024#</t>
  </si>
  <si>
    <t>9.1.17</t>
  </si>
  <si>
    <t xml:space="preserve">Magnetic Stripe – Wear from Read/Write Head [ISO7811-6] </t>
  </si>
  <si>
    <t>#3025#</t>
  </si>
  <si>
    <t>9.1.18</t>
  </si>
  <si>
    <t>Magnetic Stripe – Dynamic Characteristics of a High Coercivity Magnetic Stripe [ISO7811-6]</t>
  </si>
  <si>
    <t>1/Magnetic Stripe Batch, or Supplier CoC</t>
  </si>
  <si>
    <t>#3015#</t>
  </si>
  <si>
    <t>9.1.19</t>
  </si>
  <si>
    <t xml:space="preserve">Solidity – Peel Strength of the Overlay [IS7810] </t>
  </si>
  <si>
    <t>#8240#</t>
  </si>
  <si>
    <t>#3016#</t>
  </si>
  <si>
    <t>9.1.20</t>
  </si>
  <si>
    <t xml:space="preserve">Solidity – Peel Strength between Core Layers [IS7810] </t>
  </si>
  <si>
    <t>1/Year</t>
  </si>
  <si>
    <t>#3017#</t>
  </si>
  <si>
    <t>9.1.21</t>
  </si>
  <si>
    <t xml:space="preserve">Solidity – Peel Strength of the Overlay after Temperature and Humidity Exposure </t>
  </si>
  <si>
    <t>#8092# #8240#</t>
  </si>
  <si>
    <t>#3019#</t>
  </si>
  <si>
    <t>9.1.23</t>
  </si>
  <si>
    <t xml:space="preserve">Solidity – Resistance to Impact </t>
  </si>
  <si>
    <t>#8160#</t>
  </si>
  <si>
    <t>#3020#</t>
  </si>
  <si>
    <t>9.1.24</t>
  </si>
  <si>
    <t xml:space="preserve">Solidity – Resistance to Surface Abrasion </t>
  </si>
  <si>
    <t>#9040#</t>
  </si>
  <si>
    <t>#3021#</t>
  </si>
  <si>
    <t>9.1.25</t>
  </si>
  <si>
    <t>Solidity – Adhesion or Blocking [IS7810]</t>
  </si>
  <si>
    <t>#8130#</t>
  </si>
  <si>
    <t>#3027#</t>
  </si>
  <si>
    <t>9.1.26</t>
  </si>
  <si>
    <t>Layout and Printing – Printing according to Card Design Standards</t>
  </si>
  <si>
    <t>#3028#</t>
  </si>
  <si>
    <t>9.1.27</t>
  </si>
  <si>
    <t>Layout and Printing – Color Reference System	and Printed Color Tolerance</t>
  </si>
  <si>
    <t>#7010#</t>
  </si>
  <si>
    <t>#3031#</t>
  </si>
  <si>
    <t>9.1.29</t>
  </si>
  <si>
    <t xml:space="preserve">Layout and Printing – Printing Registration </t>
  </si>
  <si>
    <t>#7030#</t>
  </si>
  <si>
    <t>#3032#</t>
  </si>
  <si>
    <t>9.1.30</t>
  </si>
  <si>
    <t>Layout and Printing – Printing Defects</t>
  </si>
  <si>
    <t>#7040#</t>
  </si>
  <si>
    <t>#3033#</t>
  </si>
  <si>
    <t>9.1.31</t>
  </si>
  <si>
    <t>Layout and Printing – Card Assembly Defects</t>
  </si>
  <si>
    <t>#7050#</t>
  </si>
  <si>
    <t>#3034#</t>
  </si>
  <si>
    <t>9.1.32</t>
  </si>
  <si>
    <t>Layout and Printing – UV Printing</t>
  </si>
  <si>
    <t>#7100#</t>
  </si>
  <si>
    <t>#3035#</t>
  </si>
  <si>
    <t>9.1.33</t>
  </si>
  <si>
    <t>Layout and Printing – Printed Security Elements</t>
  </si>
  <si>
    <t>#7110#</t>
  </si>
  <si>
    <t>#3036#</t>
  </si>
  <si>
    <t>9.1.34</t>
  </si>
  <si>
    <t>Hologram (including PBM)</t>
  </si>
  <si>
    <t>#7120#</t>
  </si>
  <si>
    <t>#3037#</t>
  </si>
  <si>
    <t>9.1.35</t>
  </si>
  <si>
    <t>Signature Panel</t>
  </si>
  <si>
    <t>#3041#</t>
  </si>
  <si>
    <t>10.1.1</t>
  </si>
  <si>
    <t xml:space="preserve">Bending Stiffness </t>
  </si>
  <si>
    <t>#8080#</t>
  </si>
  <si>
    <t>#3042#</t>
  </si>
  <si>
    <t>10.1.2</t>
  </si>
  <si>
    <t xml:space="preserve">Dynamic Bending Stress [IS7810] </t>
  </si>
  <si>
    <t>#8140#</t>
  </si>
  <si>
    <t>1/Shift</t>
  </si>
  <si>
    <t>#3043#</t>
  </si>
  <si>
    <t>10.1.3</t>
  </si>
  <si>
    <t xml:space="preserve">Dynamic Torsional Stress  </t>
  </si>
  <si>
    <t>#8150#</t>
  </si>
  <si>
    <t>1/Week</t>
  </si>
  <si>
    <t>#3044#</t>
  </si>
  <si>
    <t>10.1.5</t>
  </si>
  <si>
    <t>Durability - Temperature and Humidity Exposure</t>
  </si>
  <si>
    <t>#8091#</t>
  </si>
  <si>
    <t>#3045#</t>
  </si>
  <si>
    <t>10.1.6</t>
  </si>
  <si>
    <t xml:space="preserve">Resistance to Heat </t>
  </si>
  <si>
    <t>#8110#</t>
  </si>
  <si>
    <t>#3046#</t>
  </si>
  <si>
    <t>10.1.7</t>
  </si>
  <si>
    <t>Resistance to Chemicals</t>
  </si>
  <si>
    <t>#8190#</t>
  </si>
  <si>
    <t>#3048#</t>
  </si>
  <si>
    <t>10.1.9</t>
  </si>
  <si>
    <t>Use Conditions</t>
  </si>
  <si>
    <t>#3050#</t>
  </si>
  <si>
    <t>10.1.12</t>
  </si>
  <si>
    <t>ESD Conductivity - ESC</t>
  </si>
  <si>
    <t>#8250# #8260#</t>
  </si>
  <si>
    <t>#3100#</t>
  </si>
  <si>
    <t>10.1.14</t>
  </si>
  <si>
    <t>Cards made of materials other than newly produced PVC, and cards with an associated environmental claim – Requirement to maintain a valid CSI Letter (and CEC Certification if applicable)</t>
  </si>
  <si>
    <t>#3051#</t>
  </si>
  <si>
    <t>10.2.1</t>
  </si>
  <si>
    <t>Antenna Design and Module Location</t>
  </si>
  <si>
    <t>Cardbody containing an inlay without IC (ilCB)</t>
  </si>
  <si>
    <t>#3018#</t>
  </si>
  <si>
    <t>9.1.22</t>
  </si>
  <si>
    <t>Solidity – Resistance to Corner Impact [ANSI NCITS 322 5.20]</t>
  </si>
  <si>
    <t>#8170#</t>
  </si>
  <si>
    <t>#3038#</t>
  </si>
  <si>
    <t>9.2.1</t>
  </si>
  <si>
    <t>ICC - Metallic Inks and other layers containing metals shall not affect RF Performance</t>
  </si>
  <si>
    <t>#3039#</t>
  </si>
  <si>
    <t>9.2.2</t>
  </si>
  <si>
    <t>ICC – Surface Stability – Inlay not affecting Visual Aspect of Card</t>
  </si>
  <si>
    <t>#3200#</t>
  </si>
  <si>
    <t>10.1.16</t>
  </si>
  <si>
    <t>CB, ICC, and IAC – Requirement to maintain a valid Mastercard Card Vendor Conformity Statement ("CVCS")</t>
  </si>
  <si>
    <t>pICC</t>
  </si>
  <si>
    <t>#I10#</t>
  </si>
  <si>
    <t>ICM Preparation, eg Hotmelt Lamination</t>
  </si>
  <si>
    <t>#I20#</t>
  </si>
  <si>
    <t>ICM Bumping</t>
  </si>
  <si>
    <t>#I30#</t>
  </si>
  <si>
    <t>ICM Cavity Milling</t>
  </si>
  <si>
    <t>#I40#</t>
  </si>
  <si>
    <t>Card Bumping for ICM Connection</t>
  </si>
  <si>
    <t>#I50#</t>
  </si>
  <si>
    <t>ICM Embedding</t>
  </si>
  <si>
    <t>#M10#</t>
  </si>
  <si>
    <t>PrePersonalisation</t>
  </si>
  <si>
    <t>IC Card (Any ICC)</t>
  </si>
  <si>
    <t>#3052#</t>
  </si>
  <si>
    <t>11.1.1</t>
  </si>
  <si>
    <t>Card - Construction and Specification</t>
  </si>
  <si>
    <t>#3056#</t>
  </si>
  <si>
    <t>11.1.5</t>
  </si>
  <si>
    <t>IC or ICM</t>
  </si>
  <si>
    <t>IC Card with a contact interface (kICC, includes dICC)</t>
  </si>
  <si>
    <t>#3059#</t>
  </si>
  <si>
    <t>11.2.2</t>
  </si>
  <si>
    <t xml:space="preserve">Relative Height of Contacts </t>
  </si>
  <si>
    <t>#8010#</t>
  </si>
  <si>
    <t>#3060#</t>
  </si>
  <si>
    <t>11.2.3</t>
  </si>
  <si>
    <t xml:space="preserve">Location of Contacts </t>
  </si>
  <si>
    <t>#8020#</t>
  </si>
  <si>
    <t>IC Card with a contactless interface (pICC, includes dICC)</t>
  </si>
  <si>
    <t>#2807#</t>
  </si>
  <si>
    <t>12.1.7</t>
  </si>
  <si>
    <t>Antenna Design non-compliant with #2805# – Card Embossability</t>
  </si>
  <si>
    <t>IC Card produced using an ICM containing the IC (mICC)</t>
  </si>
  <si>
    <t>#3054#</t>
  </si>
  <si>
    <t>11.1.2</t>
  </si>
  <si>
    <t>3 wheel Test Robustness</t>
  </si>
  <si>
    <t>#8210#</t>
  </si>
  <si>
    <t>1/Month</t>
  </si>
  <si>
    <t>#3055#</t>
  </si>
  <si>
    <t>11.1.3</t>
  </si>
  <si>
    <t>Wrapping Test Robustness</t>
  </si>
  <si>
    <t>#8220#</t>
  </si>
  <si>
    <t>1/Day</t>
  </si>
  <si>
    <t>#3058#</t>
  </si>
  <si>
    <t>11.2.1</t>
  </si>
  <si>
    <t>Solidity – Adhesion of ICM to Card</t>
  </si>
  <si>
    <t>#8230#</t>
  </si>
  <si>
    <t>IC Card produced using an inlay containing the IC (ilICC)</t>
  </si>
  <si>
    <t>#3057#</t>
  </si>
  <si>
    <t>11.1.6</t>
  </si>
  <si>
    <t>3 wheel Test Robustness for Interactive Cards (“IAC”) and ICC made without an ICM</t>
  </si>
  <si>
    <t>#8270#</t>
  </si>
  <si>
    <t>kP - Personalization of cards only having 7816-2 contacts (and no antenna)</t>
  </si>
  <si>
    <t>pP - Personalization of cards only having an antenna (and no 7816-2 contacts)</t>
  </si>
  <si>
    <t>#P10#</t>
  </si>
  <si>
    <t>Data Preparation</t>
  </si>
  <si>
    <t>#P20#</t>
  </si>
  <si>
    <t>Job Assignment</t>
  </si>
  <si>
    <t>#P30#</t>
  </si>
  <si>
    <t>Card Issuance from Vault</t>
  </si>
  <si>
    <t>#P40#</t>
  </si>
  <si>
    <t>Single Card Printing SetUp</t>
  </si>
  <si>
    <t>#P50#</t>
  </si>
  <si>
    <t>Single Card Printing</t>
  </si>
  <si>
    <t>#P60#</t>
  </si>
  <si>
    <t>Card Personalisation SetUp</t>
  </si>
  <si>
    <t>#P70#</t>
  </si>
  <si>
    <t>Card Personalisation</t>
  </si>
  <si>
    <t>#P80#</t>
  </si>
  <si>
    <t>Fulfilment</t>
  </si>
  <si>
    <t>Personalised Card (Any P)</t>
  </si>
  <si>
    <t>#4032#</t>
  </si>
  <si>
    <t>14.2.2.1</t>
  </si>
  <si>
    <t>Personalization Profile (Specification, Change control)</t>
  </si>
  <si>
    <t>#4027#</t>
  </si>
  <si>
    <t>14.3.2</t>
  </si>
  <si>
    <t>Overall Card Warpage of Personalized ICC</t>
  </si>
  <si>
    <t>#4028#</t>
  </si>
  <si>
    <t>14.4.1</t>
  </si>
  <si>
    <t xml:space="preserve">Verification of Consistency </t>
  </si>
  <si>
    <t>Personalised Card (P) with Embossed Characters</t>
  </si>
  <si>
    <t>#4001#</t>
  </si>
  <si>
    <t>14.1.1.1</t>
  </si>
  <si>
    <t>Embossing – Card Dimensions after Embossing [IS7810]</t>
  </si>
  <si>
    <t>#4002#</t>
  </si>
  <si>
    <t>14.1.1.2</t>
  </si>
  <si>
    <t>Embossing – Location of the Embossed Characters [ISO7811-1, [CDS]]</t>
  </si>
  <si>
    <t>#4003#</t>
  </si>
  <si>
    <t>14.1.1.3</t>
  </si>
  <si>
    <t>Embossing – Dimensions of the Embossed Characters [ISO7811-1]</t>
  </si>
  <si>
    <t>MachSuppCert</t>
  </si>
  <si>
    <t>#4004#</t>
  </si>
  <si>
    <t>14.1.1.4</t>
  </si>
  <si>
    <t>Embossing – Embossed Character Relief Height [ISO7811-1]</t>
  </si>
  <si>
    <t>#4005#</t>
  </si>
  <si>
    <t>14.1.1.5</t>
  </si>
  <si>
    <t xml:space="preserve">Embossing – Color of Tipping </t>
  </si>
  <si>
    <t>#4006#</t>
  </si>
  <si>
    <t>14.1.1.6</t>
  </si>
  <si>
    <t>Embossing – Adhesion of Tipping</t>
  </si>
  <si>
    <t>#9010#</t>
  </si>
  <si>
    <t>#4007#</t>
  </si>
  <si>
    <t>14.1.1.7</t>
  </si>
  <si>
    <t>Embossing – Embossed Character Relief Height Retention under Pressure [ISO7811-1]</t>
  </si>
  <si>
    <t>#9020#</t>
  </si>
  <si>
    <t>#4008#</t>
  </si>
  <si>
    <t>14.1.1.8</t>
  </si>
  <si>
    <t>Embossing – Embossed Character Relief Height Retention under Heat [ISO7811-1]</t>
  </si>
  <si>
    <t>#9030#</t>
  </si>
  <si>
    <t>#4026#</t>
  </si>
  <si>
    <t>14.3.1</t>
  </si>
  <si>
    <t>Absence of Residual Stress</t>
  </si>
  <si>
    <t>#9050#</t>
  </si>
  <si>
    <t>Personalised Card (P) with Thermal Transfer Print</t>
  </si>
  <si>
    <t>#4009#</t>
  </si>
  <si>
    <t>14.1.2.1</t>
  </si>
  <si>
    <t>Thermal Transfer Printing - Integrity of Characters</t>
  </si>
  <si>
    <t>#4010#</t>
  </si>
  <si>
    <t>14.1.2.2</t>
  </si>
  <si>
    <t>Thermal Transfer Printing - Durability</t>
  </si>
  <si>
    <t>Personalised Card (P) with Indent Print</t>
  </si>
  <si>
    <t>#4012#</t>
  </si>
  <si>
    <t>14.1.3.2</t>
  </si>
  <si>
    <t>Indent Printing - on the Front of the Card – Conformity to Card Design Standards</t>
  </si>
  <si>
    <t>#4015#</t>
  </si>
  <si>
    <t>14.1.3.5</t>
  </si>
  <si>
    <t>Indent Printing - Integrity of Characters</t>
  </si>
  <si>
    <t>#4016#</t>
  </si>
  <si>
    <t>14.1.3.6</t>
  </si>
  <si>
    <t>Indent Printing - Durability</t>
  </si>
  <si>
    <t>Personalised Card (P) with Indent printed CVC2</t>
  </si>
  <si>
    <t>#4011#</t>
  </si>
  <si>
    <t>14.1.3.1</t>
  </si>
  <si>
    <t xml:space="preserve">Indent Printing - Appearance and Intensity </t>
  </si>
  <si>
    <t>#4013#</t>
  </si>
  <si>
    <t>14.1.3.3</t>
  </si>
  <si>
    <t>Indent Printing - Location of Printed Characters on Signature Panel</t>
  </si>
  <si>
    <t>#4014#</t>
  </si>
  <si>
    <t>14.1.3.4</t>
  </si>
  <si>
    <t>Indent Printing - Color of Printed Characters</t>
  </si>
  <si>
    <t>Personalised Card (P) with Laser Print</t>
  </si>
  <si>
    <t>#4017#</t>
  </si>
  <si>
    <t>14.1.4.1</t>
  </si>
  <si>
    <t xml:space="preserve">Laser Engraving – Visual Appearance </t>
  </si>
  <si>
    <t>#4018#</t>
  </si>
  <si>
    <t>14.1.4.2</t>
  </si>
  <si>
    <t>Laser Engraving – Durability</t>
  </si>
  <si>
    <t>Personalised Card (P) with Ink Jet Print</t>
  </si>
  <si>
    <t>#4029#</t>
  </si>
  <si>
    <t>14.1.5.1</t>
  </si>
  <si>
    <t xml:space="preserve">Drop-on-Demand Printing – Visual Appearance </t>
  </si>
  <si>
    <t>#4030#</t>
  </si>
  <si>
    <t>14.1.5.2</t>
  </si>
  <si>
    <t>Drop-on-Demand Printing – Durability</t>
  </si>
  <si>
    <t>Personalised Card (P) with a personalised Magnetic Stripe</t>
  </si>
  <si>
    <t>#4019#</t>
  </si>
  <si>
    <t>14.2.1.1</t>
  </si>
  <si>
    <t xml:space="preserve">Magnetic Encoding Characteristics </t>
  </si>
  <si>
    <t>#4020#</t>
  </si>
  <si>
    <t>14.2.1.2</t>
  </si>
  <si>
    <t xml:space="preserve">Magnetic Encoding Characteristics – Location of Magnetic Tracks </t>
  </si>
  <si>
    <t>Personalised Card with a contact interface (ICCP, DICCP)</t>
  </si>
  <si>
    <t>#4021#</t>
  </si>
  <si>
    <t>14.2.2.2</t>
  </si>
  <si>
    <t xml:space="preserve">Electric Encoding Characteristics </t>
  </si>
  <si>
    <t>#4022#</t>
  </si>
  <si>
    <t>14.2.2.3</t>
  </si>
  <si>
    <t>Answer-to-Reset – 100% Test</t>
  </si>
  <si>
    <t>Personalised Card with a contactless interface (DICCP, PICCP)</t>
  </si>
  <si>
    <t>#4023#</t>
  </si>
  <si>
    <t>14.2.3.1</t>
  </si>
  <si>
    <t xml:space="preserve">Electromagnetic Encoding Characteristics </t>
  </si>
  <si>
    <t>#4031#</t>
  </si>
  <si>
    <t>14.2.3.2</t>
  </si>
  <si>
    <t>Risk Management of Co-Existence of Antenna and Mechanical Personalization</t>
  </si>
  <si>
    <t>#4024#</t>
  </si>
  <si>
    <t>14.2.3.3</t>
  </si>
  <si>
    <t>Verification of contactless functionality after Mechanical Personalization – Sampling Test</t>
  </si>
  <si>
    <t>#4025#</t>
  </si>
  <si>
    <t>14.2.3.4</t>
  </si>
  <si>
    <t>Verification of contactless functionality after Mechanical Personalization – 100% Test</t>
  </si>
  <si>
    <t>piacICM</t>
  </si>
  <si>
    <t>iacICM - IC Module for producing IAC</t>
  </si>
  <si>
    <t>iacICM - Any IC Module for producing IAC</t>
  </si>
  <si>
    <t>kiacICM - IC Module for producing IAC with 7816-2 contacts</t>
  </si>
  <si>
    <t>piacICM - IC Module for producing IAC with an antenna</t>
  </si>
  <si>
    <t>IC Module for producing IAC (Any iacICM)</t>
  </si>
  <si>
    <t>#3110#</t>
  </si>
  <si>
    <t>10.1.15</t>
  </si>
  <si>
    <t>IAC – Interactive Cards – Requirement to maintain a valid CSI Letter</t>
  </si>
  <si>
    <t>#2044#</t>
  </si>
  <si>
    <t>11.1.13</t>
  </si>
  <si>
    <t>Functional Verification of Additional Functionality</t>
  </si>
  <si>
    <t>IC Module for producing IAC (iacICM) with a contact interface (kiacICM, includes diacICM)</t>
  </si>
  <si>
    <t>IC Module for producing IAC (iacICM) with a contactless interface (piacICM, includes diacICM)</t>
  </si>
  <si>
    <t>Biometric Sensor Module (Any BSM)</t>
  </si>
  <si>
    <t>#3068#</t>
  </si>
  <si>
    <t>11.1.4</t>
  </si>
  <si>
    <t>Wrapping Test Robustness for IAC</t>
  </si>
  <si>
    <t>#8221#</t>
  </si>
  <si>
    <t>#2043#</t>
  </si>
  <si>
    <t>11.1.12</t>
  </si>
  <si>
    <t>Functional Verification of Biometric Sensors</t>
  </si>
  <si>
    <t>Biometric Sensor Module containing a Fingerprint Sensor (fpBSM)</t>
  </si>
  <si>
    <t>#2042#</t>
  </si>
  <si>
    <t>11.1.11</t>
  </si>
  <si>
    <t>Fingerprint Sensor – Resistance to Scratching</t>
  </si>
  <si>
    <t>#8310#</t>
  </si>
  <si>
    <t>Biometric Sensor Module containing a Voice Sensor (vcBSM)</t>
  </si>
  <si>
    <t>pIACIL</t>
  </si>
  <si>
    <t>Inlay for producing IAC (Any IACIL)</t>
  </si>
  <si>
    <t>Inlay for producing IAC (IACIL) with a contact interface (kIACIL, includes dIACIL)</t>
  </si>
  <si>
    <t>Inlay for producing IAC (IACIL) with a contactless interface (pIACIL, includes dIACIL)</t>
  </si>
  <si>
    <t>pIAC</t>
  </si>
  <si>
    <t>mIAC - Interactive card produced using an ICM, iacICM or a separate contact plate</t>
  </si>
  <si>
    <t>#K10#</t>
  </si>
  <si>
    <t>Component Preparation</t>
  </si>
  <si>
    <t>#K20#</t>
  </si>
  <si>
    <t>Component Bumping</t>
  </si>
  <si>
    <t>#K30#</t>
  </si>
  <si>
    <t>Component Cavity Milling</t>
  </si>
  <si>
    <t>#K40#</t>
  </si>
  <si>
    <t>Card Bumping for Component Connection</t>
  </si>
  <si>
    <t>#K50#</t>
  </si>
  <si>
    <t>Component Embedding</t>
  </si>
  <si>
    <t>Interactive Card (Any IAC)</t>
  </si>
  <si>
    <t>#3014#</t>
  </si>
  <si>
    <t>9.1.15</t>
  </si>
  <si>
    <t xml:space="preserve">Height and Surface Profile of the Magnetic Stripe [ISO7811-6] </t>
  </si>
  <si>
    <t>5/Year</t>
  </si>
  <si>
    <t>10.1.4</t>
  </si>
  <si>
    <t xml:space="preserve">Extended Dynamic Torsional Stress  </t>
  </si>
  <si>
    <t>10/Year</t>
  </si>
  <si>
    <t>#3047#</t>
  </si>
  <si>
    <t>10.1.8</t>
  </si>
  <si>
    <t>Extended Short-Term Resistance to Chemicals [IS7810], [ISO7811-6]</t>
  </si>
  <si>
    <t>#2039#</t>
  </si>
  <si>
    <t>11.1.8</t>
  </si>
  <si>
    <t>Fingerprint Sensor – Pressure Test</t>
  </si>
  <si>
    <t>#2040#</t>
  </si>
  <si>
    <t>11.1.9</t>
  </si>
  <si>
    <t>Fingerprint Sensor – Service Life</t>
  </si>
  <si>
    <t>#8291#</t>
  </si>
  <si>
    <t>#2041#</t>
  </si>
  <si>
    <t>11.1.10</t>
  </si>
  <si>
    <t>Fingerprint Sensor – Resistance to Abrasion</t>
  </si>
  <si>
    <t>#8300#</t>
  </si>
  <si>
    <t>IAC with a contact interface (kIAC)</t>
  </si>
  <si>
    <t>IAC with a contactless interface (pIAC)</t>
  </si>
  <si>
    <t>IAC with a display (sIAC)</t>
  </si>
  <si>
    <t>#3066#</t>
  </si>
  <si>
    <t>11.1.7</t>
  </si>
  <si>
    <t>Resistance of a Display to Local Impact for Interactive Cards (“IAC”)</t>
  </si>
  <si>
    <t>#8280#</t>
  </si>
  <si>
    <t>IAC produced using an ICM or separate contact plate (mIAC)</t>
  </si>
  <si>
    <t>IAC produced with unpackaged ICs, process contains die, wire, or flip-chip bonding (icIAC)</t>
  </si>
  <si>
    <t>IAC produced using an iacIL containing the ICs, process contains no die, wire, or flip-chip bonding (ilIAC)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</si>
</sst>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quot;£&quot;* #,##0.00_-;\-&quot;£&quot;* #,##0.00_-;_-&quot;£&quot;* &quot;-&quot;??_-;_-@_-"/>
  </numFmts>
  <fonts count="37">
    <font>
      <sz val="11"/>
      <color theme="1"/>
      <name val="Calibri"/>
      <family val="2"/>
      <scheme val="minor"/>
    </font>
    <font>
      <b/>
      <sz val="48"/>
      <color theme="1"/>
      <name val="Calibri"/>
      <family val="2"/>
      <scheme val="minor"/>
    </font>
    <font>
      <sz val="11"/>
      <color theme="1"/>
      <name val="Calibri"/>
      <family val="2"/>
      <scheme val="minor"/>
    </font>
    <font>
      <sz val="8"/>
      <color theme="1"/>
      <name val="Arial Narrow"/>
      <family val="2"/>
    </font>
    <font>
      <b/>
      <sz val="11"/>
      <color theme="1"/>
      <name val="Arial"/>
      <family val="2"/>
    </font>
    <font>
      <sz val="11"/>
      <name val="Arial"/>
      <family val="2"/>
    </font>
    <font>
      <b/>
      <sz val="11"/>
      <name val="Arial"/>
      <family val="2"/>
    </font>
    <font>
      <sz val="11"/>
      <color theme="1"/>
      <name val="Arial"/>
      <family val="2"/>
    </font>
    <font>
      <sz val="11"/>
      <color rgb="FF006100"/>
      <name val="Calibri"/>
      <family val="2"/>
      <scheme val="minor"/>
    </font>
    <font>
      <b/>
      <sz val="9"/>
      <color indexed="81"/>
      <name val="Tahoma"/>
      <family val="2"/>
    </font>
    <font>
      <b/>
      <sz val="11"/>
      <color theme="1"/>
      <name val="Calibri"/>
      <family val="2"/>
      <scheme val="minor"/>
    </font>
    <font>
      <b/>
      <sz val="18"/>
      <color theme="1"/>
      <name val="Calibri"/>
      <family val="2"/>
      <scheme val="minor"/>
    </font>
    <font>
      <sz val="9"/>
      <color indexed="81"/>
      <name val="Tahoma"/>
      <family val="2"/>
    </font>
    <font>
      <u/>
      <sz val="11"/>
      <color theme="10"/>
      <name val="Calibri"/>
      <family val="2"/>
      <scheme val="minor"/>
    </font>
    <font>
      <b/>
      <sz val="11"/>
      <color theme="0"/>
      <name val="Arial"/>
      <family val="2"/>
    </font>
    <font>
      <b/>
      <sz val="12"/>
      <color theme="1"/>
      <name val="Arial"/>
      <family val="2"/>
    </font>
    <font>
      <sz val="11"/>
      <color theme="1"/>
      <name val="Arial Narrow"/>
      <family val="2"/>
    </font>
    <font>
      <b/>
      <sz val="10"/>
      <color theme="1"/>
      <name val="Arial Narrow"/>
      <family val="2"/>
    </font>
    <font>
      <b/>
      <sz val="9"/>
      <color theme="1"/>
      <name val="Arial Narrow"/>
      <family val="2"/>
    </font>
    <font>
      <sz val="11"/>
      <color theme="1"/>
      <name val="Arial Nova"/>
      <family val="2"/>
    </font>
    <font>
      <b/>
      <sz val="11"/>
      <name val="Arial Narrow"/>
      <family val="2"/>
    </font>
    <font>
      <sz val="11"/>
      <name val="Arial Narrow"/>
      <family val="2"/>
    </font>
    <font>
      <u/>
      <sz val="11"/>
      <color theme="10"/>
      <name val="Arial Narrow"/>
      <family val="2"/>
    </font>
    <font>
      <b/>
      <sz val="11"/>
      <color theme="1"/>
      <name val="Arial Narrow"/>
      <family val="2"/>
    </font>
    <font>
      <sz val="11"/>
      <color theme="0" tint="-4.9989318521683403E-2"/>
      <name val="Arial Narrow"/>
      <family val="2"/>
    </font>
    <font>
      <b/>
      <i/>
      <sz val="16"/>
      <color theme="1"/>
      <name val="Arial Narrow"/>
      <family val="2"/>
    </font>
    <font>
      <b/>
      <sz val="8"/>
      <color theme="1"/>
      <name val="Arial Narrow"/>
      <family val="2"/>
    </font>
    <font>
      <b/>
      <sz val="8"/>
      <name val="Arial Narrow"/>
      <family val="2"/>
    </font>
    <font>
      <sz val="8"/>
      <color theme="0" tint="-4.9989318521683403E-2"/>
      <name val="Arial Narrow"/>
      <family val="2"/>
    </font>
    <font>
      <b/>
      <sz val="11"/>
      <color theme="0"/>
      <name val="Arial Narrow"/>
      <family val="2"/>
    </font>
    <font>
      <sz val="9"/>
      <color theme="1"/>
      <name val="Arial Narrow"/>
      <family val="2"/>
    </font>
    <font>
      <sz val="10"/>
      <color theme="1"/>
      <name val="Arial Narrow"/>
      <family val="2"/>
    </font>
    <font>
      <sz val="11"/>
      <color theme="0" tint="-0.34998626667073579"/>
      <name val="Arial Narrow"/>
      <family val="2"/>
    </font>
    <font>
      <sz val="8"/>
      <name val="Calibri"/>
      <family val="2"/>
      <scheme val="minor"/>
    </font>
    <font>
      <b/>
      <sz val="9"/>
      <color indexed="81"/>
      <name val="Tahoma"/>
      <charset val="1"/>
    </font>
    <font>
      <b/>
      <i/>
      <sz val="10"/>
      <color theme="1"/>
      <name val="Arial"/>
      <family val="2"/>
    </font>
    <font>
      <i/>
      <sz val="8"/>
      <color indexed="23"/>
      <name val="Arial Narrow"/>
      <family val="2"/>
    </font>
  </fonts>
  <fills count="31">
    <fill>
      <patternFill patternType="none"/>
    </fill>
    <fill>
      <patternFill patternType="gray125"/>
    </fill>
    <fill>
      <patternFill patternType="solid">
        <fgColor theme="8" tint="0.79998168889431442"/>
        <bgColor indexed="64"/>
      </patternFill>
    </fill>
    <fill>
      <patternFill patternType="solid">
        <fgColor rgb="FFC7FDA3"/>
        <bgColor indexed="64"/>
      </patternFill>
    </fill>
    <fill>
      <patternFill patternType="solid">
        <fgColor theme="4" tint="0.39997558519241921"/>
        <bgColor indexed="64"/>
      </patternFill>
    </fill>
    <fill>
      <patternFill patternType="solid">
        <fgColor rgb="FFC6EFCE"/>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4" tint="0.79998168889431442"/>
        <bgColor indexed="65"/>
      </patternFill>
    </fill>
    <fill>
      <patternFill patternType="solid">
        <fgColor theme="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24994659260841701"/>
        <bgColor indexed="64"/>
      </patternFill>
    </fill>
    <fill>
      <patternFill patternType="solid">
        <fgColor theme="7" tint="-0.24994659260841701"/>
        <bgColor indexed="64"/>
      </patternFill>
    </fill>
    <fill>
      <patternFill patternType="solid">
        <fgColor theme="7" tint="0.39994506668294322"/>
        <bgColor indexed="64"/>
      </patternFill>
    </fill>
    <fill>
      <patternFill patternType="solid">
        <fgColor theme="7" tint="0.79998168889431442"/>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9" tint="-0.499984740745262"/>
        <bgColor indexed="64"/>
      </patternFill>
    </fill>
    <fill>
      <patternFill patternType="solid">
        <fgColor theme="0" tint="-0.499984740745262"/>
        <bgColor indexed="64"/>
      </patternFill>
    </fill>
    <fill>
      <patternFill patternType="solid">
        <fgColor rgb="FFFFC000"/>
        <bgColor indexed="64"/>
      </patternFill>
    </fill>
    <fill>
      <patternFill patternType="solid">
        <fgColor rgb="FFE6FED6"/>
        <bgColor indexed="64"/>
      </patternFill>
    </fill>
    <fill>
      <patternFill patternType="solid">
        <fgColor theme="0" tint="-0.249977111117893"/>
        <bgColor indexed="64"/>
      </patternFill>
    </fill>
    <fill>
      <patternFill patternType="solid">
        <fgColor rgb="FFFFFFFF"/>
        <bgColor indexed="64"/>
      </patternFill>
    </fill>
    <fill>
      <patternFill patternType="solid">
        <fgColor indexed="2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s>
  <cellStyleXfs count="7">
    <xf numFmtId="0" fontId="0" fillId="0" borderId="0"/>
    <xf numFmtId="164" fontId="2" fillId="0" borderId="0" applyFont="0" applyFill="0" applyBorder="0" applyAlignment="0" applyProtection="0"/>
    <xf numFmtId="0" fontId="8" fillId="5" borderId="0" applyNumberFormat="0" applyBorder="0" applyAlignment="0" applyProtection="0"/>
    <xf numFmtId="0" fontId="2" fillId="13" borderId="0" applyNumberFormat="0" applyBorder="0" applyAlignment="0" applyProtection="0"/>
    <xf numFmtId="0" fontId="13" fillId="0" borderId="0" applyNumberFormat="0" applyFill="0" applyBorder="0" applyAlignment="0" applyProtection="0"/>
    <xf numFmtId="9" fontId="2" fillId="0" borderId="0" applyFont="0" applyFill="0" applyBorder="0" applyAlignment="0" applyProtection="0"/>
    <xf numFmtId="0" fontId="2" fillId="0" borderId="0"/>
  </cellStyleXfs>
  <cellXfs count="815">
    <xf numFmtId="0" fontId="0" fillId="0" borderId="0" xfId="0"/>
    <xf numFmtId="0" fontId="1" fillId="0" borderId="0" xfId="0" applyFont="1"/>
    <xf numFmtId="0" fontId="3" fillId="0" borderId="1" xfId="0" applyFont="1" applyBorder="1" applyAlignment="1">
      <alignment horizontal="left" vertical="center" wrapText="1"/>
    </xf>
    <xf numFmtId="0" fontId="3" fillId="0" borderId="5" xfId="0" applyFont="1" applyBorder="1" applyAlignment="1">
      <alignment horizontal="left" vertical="center" wrapText="1"/>
    </xf>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49" fontId="3" fillId="0" borderId="5" xfId="0" applyNumberFormat="1" applyFont="1" applyBorder="1" applyAlignment="1">
      <alignment horizontal="center" vertical="center"/>
    </xf>
    <xf numFmtId="0" fontId="3" fillId="0" borderId="1"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1" fillId="0" borderId="0" xfId="0" applyFont="1" applyAlignment="1">
      <alignment wrapText="1"/>
    </xf>
    <xf numFmtId="0" fontId="0" fillId="0" borderId="0" xfId="0" applyAlignment="1">
      <alignment wrapText="1"/>
    </xf>
    <xf numFmtId="0" fontId="8" fillId="5" borderId="0" xfId="2" applyAlignment="1">
      <alignment wrapText="1"/>
    </xf>
    <xf numFmtId="0" fontId="3" fillId="0" borderId="9" xfId="0" applyFont="1" applyBorder="1" applyAlignment="1">
      <alignment horizontal="center" vertical="center"/>
    </xf>
    <xf numFmtId="49" fontId="3" fillId="0" borderId="9"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3" fillId="6" borderId="1" xfId="0" applyFont="1" applyFill="1" applyBorder="1" applyAlignment="1">
      <alignment horizontal="center" vertical="center" wrapText="1"/>
    </xf>
    <xf numFmtId="0" fontId="3" fillId="6" borderId="1" xfId="0" applyFont="1" applyFill="1" applyBorder="1" applyAlignment="1">
      <alignment horizontal="center" vertical="center"/>
    </xf>
    <xf numFmtId="0" fontId="3" fillId="0" borderId="17"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4" xfId="0" applyFont="1" applyBorder="1" applyAlignment="1">
      <alignment horizontal="left" vertical="center" wrapText="1"/>
    </xf>
    <xf numFmtId="0" fontId="3" fillId="6" borderId="24" xfId="0" applyFont="1" applyFill="1" applyBorder="1" applyAlignment="1">
      <alignment horizontal="center" vertical="center" wrapText="1"/>
    </xf>
    <xf numFmtId="0" fontId="3" fillId="6" borderId="24" xfId="0" applyFont="1" applyFill="1" applyBorder="1" applyAlignment="1">
      <alignment horizontal="center" vertical="center"/>
    </xf>
    <xf numFmtId="0" fontId="3" fillId="0" borderId="24" xfId="0" applyFont="1" applyBorder="1" applyAlignment="1">
      <alignment horizontal="center" vertical="center"/>
    </xf>
    <xf numFmtId="0" fontId="3" fillId="0" borderId="18" xfId="0" applyFont="1" applyBorder="1" applyAlignment="1">
      <alignment horizontal="center" vertical="center"/>
    </xf>
    <xf numFmtId="0" fontId="11" fillId="0" borderId="0" xfId="0" applyFont="1" applyAlignment="1">
      <alignment wrapText="1"/>
    </xf>
    <xf numFmtId="0" fontId="11" fillId="0" borderId="0" xfId="0" applyFont="1"/>
    <xf numFmtId="0" fontId="8" fillId="0" borderId="0" xfId="2" applyFill="1"/>
    <xf numFmtId="0" fontId="2" fillId="13" borderId="0" xfId="3" applyAlignment="1">
      <alignment wrapText="1"/>
    </xf>
    <xf numFmtId="0" fontId="10" fillId="0" borderId="0" xfId="0" applyFont="1" applyAlignment="1">
      <alignment wrapText="1"/>
    </xf>
    <xf numFmtId="0" fontId="10" fillId="0" borderId="0" xfId="0" applyFont="1"/>
    <xf numFmtId="0" fontId="10" fillId="0" borderId="0" xfId="0" applyFont="1" applyAlignment="1">
      <alignment vertical="top"/>
    </xf>
    <xf numFmtId="0" fontId="0" fillId="0" borderId="0" xfId="0" applyAlignment="1">
      <alignment vertical="top"/>
    </xf>
    <xf numFmtId="0" fontId="0" fillId="0" borderId="0" xfId="0" applyAlignment="1">
      <alignment vertical="top" wrapText="1"/>
    </xf>
    <xf numFmtId="0" fontId="10" fillId="14" borderId="0" xfId="0" applyFont="1" applyFill="1" applyAlignment="1">
      <alignment wrapText="1"/>
    </xf>
    <xf numFmtId="0" fontId="10" fillId="0" borderId="0" xfId="0" applyFont="1" applyAlignment="1">
      <alignment vertical="center" wrapText="1"/>
    </xf>
    <xf numFmtId="0" fontId="11" fillId="0" borderId="0" xfId="0" applyFont="1" applyAlignment="1">
      <alignment vertical="center"/>
    </xf>
    <xf numFmtId="0" fontId="11" fillId="0" borderId="0" xfId="0" applyFont="1" applyAlignment="1">
      <alignment vertical="center" wrapText="1"/>
    </xf>
    <xf numFmtId="0" fontId="3" fillId="6" borderId="7"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2" xfId="0" applyFont="1" applyFill="1" applyBorder="1" applyAlignment="1" applyProtection="1">
      <alignment horizontal="left" vertical="center" wrapText="1"/>
      <protection locked="0"/>
    </xf>
    <xf numFmtId="0" fontId="3" fillId="8" borderId="17" xfId="0" applyFont="1" applyFill="1" applyBorder="1" applyAlignment="1" applyProtection="1">
      <alignment horizontal="center" vertical="center" wrapText="1"/>
      <protection locked="0"/>
    </xf>
    <xf numFmtId="0" fontId="3" fillId="8" borderId="26" xfId="0" applyFont="1" applyFill="1" applyBorder="1" applyAlignment="1" applyProtection="1">
      <alignment horizontal="center" vertical="center" wrapText="1"/>
      <protection locked="0"/>
    </xf>
    <xf numFmtId="0" fontId="3" fillId="8" borderId="28" xfId="0" applyFont="1" applyFill="1" applyBorder="1" applyAlignment="1" applyProtection="1">
      <alignment horizontal="left" vertical="center" wrapText="1"/>
      <protection locked="0"/>
    </xf>
    <xf numFmtId="0" fontId="3" fillId="8" borderId="27" xfId="0" applyFont="1" applyFill="1" applyBorder="1" applyAlignment="1" applyProtection="1">
      <alignment horizontal="left" vertical="center" wrapText="1"/>
      <protection locked="0"/>
    </xf>
    <xf numFmtId="0" fontId="3" fillId="8" borderId="8" xfId="0" applyFont="1" applyFill="1" applyBorder="1" applyAlignment="1" applyProtection="1">
      <alignment horizontal="center" vertical="center" wrapText="1"/>
      <protection locked="0"/>
    </xf>
    <xf numFmtId="0" fontId="3" fillId="8" borderId="1" xfId="0" applyFont="1" applyFill="1" applyBorder="1" applyAlignment="1" applyProtection="1">
      <alignment horizontal="left" vertical="center" wrapText="1"/>
      <protection locked="0"/>
    </xf>
    <xf numFmtId="0" fontId="3" fillId="8" borderId="9" xfId="0" applyFont="1" applyFill="1" applyBorder="1" applyAlignment="1" applyProtection="1">
      <alignment horizontal="left" vertical="center" wrapText="1"/>
      <protection locked="0"/>
    </xf>
    <xf numFmtId="0" fontId="3" fillId="8" borderId="4" xfId="0" applyFont="1" applyFill="1" applyBorder="1" applyAlignment="1" applyProtection="1">
      <alignment horizontal="center" vertical="center" wrapText="1"/>
      <protection locked="0"/>
    </xf>
    <xf numFmtId="0" fontId="3" fillId="8" borderId="5" xfId="0" applyFont="1" applyFill="1" applyBorder="1" applyAlignment="1" applyProtection="1">
      <alignment horizontal="left" vertical="center" wrapText="1"/>
      <protection locked="0"/>
    </xf>
    <xf numFmtId="0" fontId="3" fillId="8" borderId="6" xfId="0" applyFont="1" applyFill="1" applyBorder="1" applyAlignment="1" applyProtection="1">
      <alignment horizontal="left" vertical="center" wrapText="1"/>
      <protection locked="0"/>
    </xf>
    <xf numFmtId="0" fontId="3" fillId="27" borderId="24" xfId="0" applyFont="1" applyFill="1" applyBorder="1" applyAlignment="1" applyProtection="1">
      <alignment horizontal="left" vertical="center" wrapText="1"/>
      <protection locked="0"/>
    </xf>
    <xf numFmtId="0" fontId="3" fillId="27" borderId="18" xfId="0" applyFont="1" applyFill="1" applyBorder="1" applyAlignment="1" applyProtection="1">
      <alignment horizontal="left" vertical="center" wrapText="1"/>
      <protection locked="0"/>
    </xf>
    <xf numFmtId="0" fontId="3" fillId="27" borderId="17" xfId="0" applyFont="1" applyFill="1" applyBorder="1" applyAlignment="1" applyProtection="1">
      <alignment horizontal="center" vertical="center" wrapText="1"/>
      <protection locked="0"/>
    </xf>
    <xf numFmtId="0" fontId="3" fillId="27" borderId="1" xfId="0" applyFont="1" applyFill="1" applyBorder="1" applyAlignment="1" applyProtection="1">
      <alignment horizontal="left" vertical="center" wrapText="1"/>
      <protection locked="0"/>
    </xf>
    <xf numFmtId="0" fontId="3" fillId="27" borderId="9" xfId="0" applyFont="1" applyFill="1" applyBorder="1" applyAlignment="1" applyProtection="1">
      <alignment horizontal="left" vertical="center" wrapText="1"/>
      <protection locked="0"/>
    </xf>
    <xf numFmtId="0" fontId="3" fillId="27" borderId="8" xfId="0" applyFont="1" applyFill="1" applyBorder="1" applyAlignment="1" applyProtection="1">
      <alignment horizontal="center" vertical="center" wrapText="1"/>
      <protection locked="0"/>
    </xf>
    <xf numFmtId="0" fontId="3" fillId="27" borderId="33" xfId="0" applyFont="1" applyFill="1" applyBorder="1" applyAlignment="1" applyProtection="1">
      <alignment horizontal="center" vertical="center" wrapText="1"/>
      <protection locked="0"/>
    </xf>
    <xf numFmtId="0" fontId="3" fillId="27" borderId="5" xfId="0" applyFont="1" applyFill="1" applyBorder="1" applyAlignment="1" applyProtection="1">
      <alignment horizontal="left" vertical="center" wrapText="1"/>
      <protection locked="0"/>
    </xf>
    <xf numFmtId="0" fontId="3" fillId="27" borderId="6" xfId="0" applyFont="1" applyFill="1" applyBorder="1" applyAlignment="1" applyProtection="1">
      <alignment horizontal="left" vertical="center" wrapText="1"/>
      <protection locked="0"/>
    </xf>
    <xf numFmtId="0" fontId="3" fillId="27" borderId="4" xfId="0" applyFont="1" applyFill="1" applyBorder="1" applyAlignment="1" applyProtection="1">
      <alignment horizontal="center" vertical="center" wrapText="1"/>
      <protection locked="0"/>
    </xf>
    <xf numFmtId="0" fontId="3" fillId="8" borderId="18" xfId="0" applyFont="1" applyFill="1" applyBorder="1" applyAlignment="1" applyProtection="1">
      <alignment horizontal="left" vertical="center" wrapText="1"/>
      <protection locked="0"/>
    </xf>
    <xf numFmtId="0" fontId="3" fillId="8" borderId="2" xfId="0" applyFont="1" applyFill="1" applyBorder="1" applyAlignment="1" applyProtection="1">
      <alignment horizontal="left" vertical="center" wrapText="1"/>
      <protection locked="0"/>
    </xf>
    <xf numFmtId="0" fontId="3" fillId="8" borderId="16" xfId="0" applyFont="1" applyFill="1" applyBorder="1" applyAlignment="1" applyProtection="1">
      <alignment horizontal="left" vertical="center" wrapText="1"/>
      <protection locked="0"/>
    </xf>
    <xf numFmtId="0" fontId="3" fillId="27" borderId="17" xfId="0" applyFont="1" applyFill="1" applyBorder="1" applyAlignment="1" applyProtection="1">
      <alignment horizontal="left" vertical="center" wrapText="1"/>
      <protection locked="0"/>
    </xf>
    <xf numFmtId="0" fontId="3" fillId="27" borderId="8" xfId="0" applyFont="1" applyFill="1" applyBorder="1" applyAlignment="1" applyProtection="1">
      <alignment horizontal="left" vertical="center" wrapText="1"/>
      <protection locked="0"/>
    </xf>
    <xf numFmtId="0" fontId="3" fillId="27" borderId="2" xfId="0" applyFont="1" applyFill="1" applyBorder="1" applyAlignment="1" applyProtection="1">
      <alignment horizontal="left" vertical="center" wrapText="1"/>
      <protection locked="0"/>
    </xf>
    <xf numFmtId="0" fontId="3" fillId="27" borderId="16" xfId="0" applyFont="1" applyFill="1" applyBorder="1" applyAlignment="1" applyProtection="1">
      <alignment horizontal="left" vertical="center" wrapText="1"/>
      <protection locked="0"/>
    </xf>
    <xf numFmtId="0" fontId="3" fillId="27" borderId="4" xfId="0" applyFont="1" applyFill="1" applyBorder="1" applyAlignment="1" applyProtection="1">
      <alignment horizontal="left" vertical="center" wrapText="1"/>
      <protection locked="0"/>
    </xf>
    <xf numFmtId="0" fontId="3" fillId="3" borderId="38" xfId="0" applyFont="1" applyFill="1" applyBorder="1" applyAlignment="1">
      <alignment horizontal="left" vertical="center" wrapText="1"/>
    </xf>
    <xf numFmtId="0" fontId="3" fillId="27" borderId="28" xfId="0" applyFont="1" applyFill="1" applyBorder="1" applyAlignment="1" applyProtection="1">
      <alignment horizontal="left" vertical="center" wrapText="1"/>
      <protection locked="0"/>
    </xf>
    <xf numFmtId="0" fontId="6" fillId="15" borderId="8" xfId="0" applyFont="1" applyFill="1" applyBorder="1" applyAlignment="1">
      <alignment vertical="center"/>
    </xf>
    <xf numFmtId="0" fontId="6" fillId="15" borderId="4" xfId="0" applyFont="1" applyFill="1" applyBorder="1" applyAlignment="1">
      <alignment vertical="center"/>
    </xf>
    <xf numFmtId="0" fontId="5" fillId="6" borderId="17" xfId="0" applyFont="1" applyFill="1" applyBorder="1" applyAlignment="1">
      <alignment horizontal="center"/>
    </xf>
    <xf numFmtId="0" fontId="5" fillId="6" borderId="4" xfId="0" applyFont="1" applyFill="1" applyBorder="1"/>
    <xf numFmtId="0" fontId="0" fillId="0" borderId="0" xfId="0" applyAlignment="1">
      <alignment horizontal="center"/>
    </xf>
    <xf numFmtId="0" fontId="5" fillId="6" borderId="67" xfId="0" applyFont="1" applyFill="1" applyBorder="1" applyAlignment="1">
      <alignment horizontal="center"/>
    </xf>
    <xf numFmtId="0" fontId="6" fillId="15" borderId="17" xfId="0" applyFont="1" applyFill="1" applyBorder="1" applyAlignment="1">
      <alignment vertical="center"/>
    </xf>
    <xf numFmtId="0" fontId="5" fillId="6" borderId="19" xfId="0" applyFont="1" applyFill="1" applyBorder="1" applyAlignment="1">
      <alignment horizontal="left"/>
    </xf>
    <xf numFmtId="0" fontId="7" fillId="0" borderId="67" xfId="0" applyFont="1" applyBorder="1" applyAlignment="1">
      <alignment horizontal="center"/>
    </xf>
    <xf numFmtId="0" fontId="7" fillId="0" borderId="36" xfId="0" applyFont="1" applyBorder="1" applyAlignment="1">
      <alignment horizontal="center"/>
    </xf>
    <xf numFmtId="0" fontId="7" fillId="0" borderId="72" xfId="0" applyFont="1" applyBorder="1" applyAlignment="1">
      <alignment horizontal="center"/>
    </xf>
    <xf numFmtId="0" fontId="7" fillId="0" borderId="35" xfId="0" applyFont="1" applyBorder="1" applyAlignment="1">
      <alignment horizontal="center"/>
    </xf>
    <xf numFmtId="0" fontId="7" fillId="0" borderId="70" xfId="0" applyFont="1" applyBorder="1" applyAlignment="1">
      <alignment horizontal="center"/>
    </xf>
    <xf numFmtId="0" fontId="5" fillId="6" borderId="16" xfId="0" applyFont="1" applyFill="1" applyBorder="1"/>
    <xf numFmtId="0" fontId="7" fillId="0" borderId="37" xfId="0" applyFont="1" applyBorder="1" applyAlignment="1">
      <alignment horizontal="center"/>
    </xf>
    <xf numFmtId="0" fontId="4" fillId="26" borderId="48" xfId="0" applyFont="1" applyFill="1" applyBorder="1" applyAlignment="1">
      <alignment vertical="center"/>
    </xf>
    <xf numFmtId="0" fontId="7" fillId="7" borderId="17" xfId="0" applyFont="1" applyFill="1" applyBorder="1"/>
    <xf numFmtId="0" fontId="7" fillId="7" borderId="25" xfId="0" applyFont="1" applyFill="1" applyBorder="1"/>
    <xf numFmtId="0" fontId="7" fillId="7" borderId="4" xfId="0" applyFont="1" applyFill="1" applyBorder="1"/>
    <xf numFmtId="0" fontId="7" fillId="7" borderId="16" xfId="0" applyFont="1" applyFill="1" applyBorder="1"/>
    <xf numFmtId="0" fontId="7" fillId="7" borderId="26" xfId="0" applyFont="1" applyFill="1" applyBorder="1"/>
    <xf numFmtId="0" fontId="7" fillId="7" borderId="15" xfId="0" applyFont="1" applyFill="1" applyBorder="1"/>
    <xf numFmtId="0" fontId="7" fillId="7" borderId="8" xfId="0" applyFont="1" applyFill="1" applyBorder="1"/>
    <xf numFmtId="0" fontId="7" fillId="7" borderId="2" xfId="0" applyFont="1" applyFill="1" applyBorder="1"/>
    <xf numFmtId="0" fontId="7" fillId="7" borderId="58" xfId="0" applyFont="1" applyFill="1" applyBorder="1" applyAlignment="1">
      <alignment horizontal="left" vertical="center"/>
    </xf>
    <xf numFmtId="0" fontId="7" fillId="7" borderId="66" xfId="0" applyFont="1" applyFill="1" applyBorder="1"/>
    <xf numFmtId="0" fontId="7" fillId="7" borderId="54" xfId="0" applyFont="1" applyFill="1" applyBorder="1"/>
    <xf numFmtId="0" fontId="4" fillId="20" borderId="8" xfId="0" applyFont="1" applyFill="1" applyBorder="1" applyAlignment="1">
      <alignment vertical="center" wrapText="1"/>
    </xf>
    <xf numFmtId="0" fontId="4" fillId="20" borderId="4" xfId="0" applyFont="1" applyFill="1" applyBorder="1" applyAlignment="1">
      <alignment vertical="center" wrapText="1"/>
    </xf>
    <xf numFmtId="0" fontId="14" fillId="19" borderId="18" xfId="0" applyFont="1" applyFill="1" applyBorder="1" applyAlignment="1">
      <alignment horizontal="center" vertical="center" wrapText="1"/>
    </xf>
    <xf numFmtId="0" fontId="4" fillId="20" borderId="8" xfId="0" applyFont="1" applyFill="1" applyBorder="1" applyAlignment="1">
      <alignment horizontal="left" vertical="center" wrapText="1"/>
    </xf>
    <xf numFmtId="0" fontId="4" fillId="20" borderId="4" xfId="0" applyFont="1" applyFill="1" applyBorder="1" applyAlignment="1">
      <alignment horizontal="left" vertical="center" wrapText="1"/>
    </xf>
    <xf numFmtId="0" fontId="4" fillId="23" borderId="58" xfId="0" applyFont="1" applyFill="1" applyBorder="1" applyAlignment="1">
      <alignment vertical="center"/>
    </xf>
    <xf numFmtId="0" fontId="0" fillId="0" borderId="66" xfId="0" applyBorder="1" applyAlignment="1">
      <alignment vertical="center"/>
    </xf>
    <xf numFmtId="0" fontId="0" fillId="0" borderId="62" xfId="0" applyBorder="1" applyAlignment="1">
      <alignment vertical="center"/>
    </xf>
    <xf numFmtId="0" fontId="0" fillId="0" borderId="73" xfId="0" applyBorder="1" applyAlignment="1">
      <alignment horizontal="center" vertical="center"/>
    </xf>
    <xf numFmtId="0" fontId="15" fillId="28" borderId="0" xfId="0" applyFont="1" applyFill="1" applyAlignment="1">
      <alignment horizontal="left" wrapText="1"/>
    </xf>
    <xf numFmtId="0" fontId="3" fillId="0" borderId="0" xfId="0" applyFont="1" applyAlignment="1">
      <alignment horizontal="center" vertical="center"/>
    </xf>
    <xf numFmtId="0" fontId="16" fillId="0" borderId="0" xfId="0" applyFont="1" applyAlignment="1">
      <alignment horizontal="center"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2" fillId="0" borderId="0" xfId="6"/>
    <xf numFmtId="22" fontId="19" fillId="0" borderId="0" xfId="6" applyNumberFormat="1" applyFont="1" applyAlignment="1">
      <alignment vertical="center" wrapText="1"/>
    </xf>
    <xf numFmtId="0" fontId="19" fillId="0" borderId="0" xfId="6" applyFont="1"/>
    <xf numFmtId="22" fontId="19" fillId="0" borderId="0" xfId="6" applyNumberFormat="1" applyFont="1"/>
    <xf numFmtId="22" fontId="0" fillId="0" borderId="0" xfId="0" applyNumberFormat="1" applyAlignment="1">
      <alignment wrapText="1"/>
    </xf>
    <xf numFmtId="22" fontId="0" fillId="0" borderId="0" xfId="0" applyNumberFormat="1"/>
    <xf numFmtId="22" fontId="7" fillId="0" borderId="0" xfId="0" applyNumberFormat="1" applyFont="1" applyAlignment="1">
      <alignment vertical="center" wrapText="1"/>
    </xf>
    <xf numFmtId="0" fontId="3" fillId="27" borderId="8" xfId="0" applyFont="1" applyFill="1" applyBorder="1" applyAlignment="1" applyProtection="1">
      <alignment horizontal="center" vertical="top" wrapText="1"/>
      <protection locked="0"/>
    </xf>
    <xf numFmtId="0" fontId="3" fillId="27" borderId="7" xfId="0" applyFont="1" applyFill="1" applyBorder="1" applyAlignment="1" applyProtection="1">
      <alignment horizontal="center" vertical="top" wrapText="1"/>
      <protection locked="0"/>
    </xf>
    <xf numFmtId="0" fontId="3" fillId="27" borderId="32" xfId="0" applyFont="1" applyFill="1" applyBorder="1" applyAlignment="1" applyProtection="1">
      <alignment horizontal="center" vertical="center" wrapText="1"/>
      <protection locked="0"/>
    </xf>
    <xf numFmtId="0" fontId="3" fillId="27" borderId="7" xfId="0" applyFont="1" applyFill="1" applyBorder="1" applyAlignment="1" applyProtection="1">
      <alignment horizontal="center" vertical="center" wrapText="1"/>
      <protection locked="0"/>
    </xf>
    <xf numFmtId="0" fontId="20" fillId="2" borderId="17" xfId="0" applyFont="1" applyFill="1" applyBorder="1" applyAlignment="1">
      <alignment horizontal="left" vertical="center"/>
    </xf>
    <xf numFmtId="49" fontId="3" fillId="0" borderId="39" xfId="0" applyNumberFormat="1" applyFont="1" applyBorder="1" applyAlignment="1">
      <alignment horizontal="center" vertical="center"/>
    </xf>
    <xf numFmtId="49" fontId="3" fillId="0" borderId="42" xfId="0" applyNumberFormat="1" applyFont="1" applyBorder="1" applyAlignment="1">
      <alignment horizontal="center" vertical="center"/>
    </xf>
    <xf numFmtId="0" fontId="23" fillId="3" borderId="0" xfId="0" applyFont="1" applyFill="1" applyAlignment="1">
      <alignment horizontal="left" vertical="center" wrapText="1"/>
    </xf>
    <xf numFmtId="0" fontId="24" fillId="0" borderId="0" xfId="0" applyFont="1"/>
    <xf numFmtId="0" fontId="16" fillId="0" borderId="0" xfId="0" applyFont="1"/>
    <xf numFmtId="0" fontId="20" fillId="2" borderId="8" xfId="0" applyFont="1" applyFill="1" applyBorder="1" applyAlignment="1">
      <alignment horizontal="left" vertical="center"/>
    </xf>
    <xf numFmtId="49" fontId="3" fillId="0" borderId="13" xfId="0" applyNumberFormat="1" applyFont="1" applyBorder="1" applyAlignment="1">
      <alignment horizontal="center" vertical="center"/>
    </xf>
    <xf numFmtId="49" fontId="3" fillId="0" borderId="43" xfId="0" applyNumberFormat="1" applyFont="1" applyBorder="1" applyAlignment="1">
      <alignment horizontal="center" vertical="center"/>
    </xf>
    <xf numFmtId="0" fontId="23" fillId="3" borderId="8" xfId="0" applyFont="1" applyFill="1" applyBorder="1" applyAlignment="1">
      <alignment vertical="center" wrapText="1"/>
    </xf>
    <xf numFmtId="0" fontId="16" fillId="3" borderId="0" xfId="0" applyFont="1" applyFill="1" applyAlignment="1" applyProtection="1">
      <alignment horizontal="left" vertical="center" wrapText="1"/>
      <protection locked="0"/>
    </xf>
    <xf numFmtId="0" fontId="20" fillId="2" borderId="29" xfId="0" applyFont="1" applyFill="1" applyBorder="1" applyAlignment="1">
      <alignment horizontal="left" vertical="center"/>
    </xf>
    <xf numFmtId="49" fontId="3" fillId="0" borderId="15" xfId="0" applyNumberFormat="1" applyFont="1" applyBorder="1" applyAlignment="1">
      <alignment horizontal="center" vertical="center"/>
    </xf>
    <xf numFmtId="49" fontId="3" fillId="0" borderId="27" xfId="0" applyNumberFormat="1" applyFont="1" applyBorder="1" applyAlignment="1">
      <alignment horizontal="center" vertical="center"/>
    </xf>
    <xf numFmtId="14" fontId="16" fillId="3" borderId="0" xfId="0" applyNumberFormat="1" applyFont="1" applyFill="1" applyAlignment="1" applyProtection="1">
      <alignment horizontal="left" vertical="center" wrapText="1"/>
      <protection locked="0"/>
    </xf>
    <xf numFmtId="0" fontId="20" fillId="0" borderId="45" xfId="0" applyFont="1" applyBorder="1" applyAlignment="1">
      <alignment horizontal="left" vertical="center"/>
    </xf>
    <xf numFmtId="14" fontId="16" fillId="3" borderId="45" xfId="0" applyNumberFormat="1" applyFont="1" applyFill="1" applyBorder="1" applyAlignment="1">
      <alignment horizontal="left" vertical="center" wrapText="1"/>
    </xf>
    <xf numFmtId="14" fontId="16" fillId="3" borderId="0" xfId="0" applyNumberFormat="1" applyFont="1" applyFill="1" applyAlignment="1">
      <alignment horizontal="left" vertical="center" wrapText="1"/>
    </xf>
    <xf numFmtId="0" fontId="26" fillId="6" borderId="24" xfId="0" applyFont="1" applyFill="1" applyBorder="1" applyAlignment="1">
      <alignment horizontal="center" vertical="center" wrapText="1"/>
    </xf>
    <xf numFmtId="49" fontId="26" fillId="0" borderId="25" xfId="0" applyNumberFormat="1" applyFont="1" applyBorder="1" applyAlignment="1">
      <alignment horizontal="center" vertical="center" wrapText="1"/>
    </xf>
    <xf numFmtId="49" fontId="26" fillId="0" borderId="18" xfId="0" applyNumberFormat="1" applyFont="1" applyBorder="1" applyAlignment="1">
      <alignment horizontal="center" vertical="center" wrapText="1"/>
    </xf>
    <xf numFmtId="0" fontId="3" fillId="0" borderId="0" xfId="0" applyFont="1" applyAlignment="1">
      <alignment horizontal="left" vertical="center"/>
    </xf>
    <xf numFmtId="0" fontId="3" fillId="0" borderId="0" xfId="0" applyFont="1"/>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5" xfId="0" applyFont="1" applyBorder="1" applyAlignment="1">
      <alignment vertical="center" wrapText="1"/>
    </xf>
    <xf numFmtId="0" fontId="26" fillId="6" borderId="5" xfId="0" applyFont="1" applyFill="1" applyBorder="1" applyAlignment="1">
      <alignment horizontal="center" vertical="center" wrapText="1"/>
    </xf>
    <xf numFmtId="0" fontId="27" fillId="6" borderId="5" xfId="0" applyFont="1" applyFill="1" applyBorder="1" applyAlignment="1">
      <alignment horizontal="center" vertical="center" wrapText="1"/>
    </xf>
    <xf numFmtId="49" fontId="26" fillId="0" borderId="5" xfId="0" applyNumberFormat="1" applyFont="1" applyBorder="1" applyAlignment="1">
      <alignment horizontal="center" vertical="center" wrapText="1"/>
    </xf>
    <xf numFmtId="49" fontId="26" fillId="0" borderId="6" xfId="0" applyNumberFormat="1" applyFont="1" applyBorder="1" applyAlignment="1">
      <alignment horizontal="center" vertical="center" wrapText="1"/>
    </xf>
    <xf numFmtId="0" fontId="27" fillId="4" borderId="29" xfId="0" applyFont="1" applyFill="1" applyBorder="1" applyAlignment="1">
      <alignment horizontal="center" vertical="center" wrapText="1"/>
    </xf>
    <xf numFmtId="0" fontId="27" fillId="4" borderId="34" xfId="0" applyFont="1" applyFill="1" applyBorder="1" applyAlignment="1">
      <alignment horizontal="center" vertical="center" wrapText="1"/>
    </xf>
    <xf numFmtId="0" fontId="27" fillId="4" borderId="30" xfId="0" applyFont="1" applyFill="1" applyBorder="1" applyAlignment="1">
      <alignment vertical="center" wrapText="1"/>
    </xf>
    <xf numFmtId="0" fontId="26" fillId="3" borderId="50" xfId="0" applyFont="1" applyFill="1" applyBorder="1" applyAlignment="1">
      <alignment horizontal="center" vertical="center" wrapText="1"/>
    </xf>
    <xf numFmtId="0" fontId="26" fillId="3" borderId="13" xfId="0" applyFont="1" applyFill="1" applyBorder="1" applyAlignment="1">
      <alignment horizontal="center" vertical="center" wrapText="1"/>
    </xf>
    <xf numFmtId="0" fontId="26" fillId="3" borderId="48" xfId="0" applyFont="1" applyFill="1" applyBorder="1" applyAlignment="1">
      <alignment horizontal="center" vertical="center" wrapText="1"/>
    </xf>
    <xf numFmtId="0" fontId="26" fillId="3" borderId="31" xfId="0" applyFont="1" applyFill="1" applyBorder="1" applyAlignment="1">
      <alignment horizontal="center" vertical="center" wrapText="1"/>
    </xf>
    <xf numFmtId="0" fontId="26" fillId="3" borderId="51" xfId="0" applyFont="1" applyFill="1" applyBorder="1" applyAlignment="1">
      <alignment horizontal="center" vertical="center" wrapText="1"/>
    </xf>
    <xf numFmtId="0" fontId="27" fillId="4" borderId="31" xfId="0" applyFont="1" applyFill="1" applyBorder="1" applyAlignment="1">
      <alignment horizontal="center" vertical="center" wrapText="1"/>
    </xf>
    <xf numFmtId="0" fontId="16" fillId="0" borderId="0" xfId="0" applyFont="1" applyAlignment="1">
      <alignment horizontal="left" vertical="center"/>
    </xf>
    <xf numFmtId="49" fontId="26" fillId="0" borderId="24" xfId="0" applyNumberFormat="1" applyFont="1" applyBorder="1" applyAlignment="1">
      <alignment horizontal="center" vertical="center" wrapText="1"/>
    </xf>
    <xf numFmtId="0" fontId="27" fillId="4" borderId="4"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7" fillId="4" borderId="60" xfId="0" applyFont="1" applyFill="1" applyBorder="1" applyAlignment="1">
      <alignment horizontal="center" vertical="center" wrapText="1"/>
    </xf>
    <xf numFmtId="0" fontId="26" fillId="0" borderId="24" xfId="0" applyFont="1" applyBorder="1" applyAlignment="1">
      <alignment horizontal="center" vertical="center" wrapText="1"/>
    </xf>
    <xf numFmtId="0" fontId="27" fillId="0" borderId="5" xfId="0" applyFont="1" applyBorder="1" applyAlignment="1">
      <alignment horizontal="center" vertical="center" wrapText="1"/>
    </xf>
    <xf numFmtId="0" fontId="27" fillId="4" borderId="48" xfId="0" applyFont="1" applyFill="1" applyBorder="1" applyAlignment="1">
      <alignment horizontal="center" vertical="center" wrapText="1"/>
    </xf>
    <xf numFmtId="0" fontId="27" fillId="4" borderId="51" xfId="0" applyFont="1" applyFill="1" applyBorder="1" applyAlignment="1">
      <alignment horizontal="center" vertical="center" wrapText="1"/>
    </xf>
    <xf numFmtId="0" fontId="27" fillId="4" borderId="10" xfId="0" applyFont="1" applyFill="1" applyBorder="1" applyAlignment="1">
      <alignment horizontal="center" vertical="center" wrapText="1"/>
    </xf>
    <xf numFmtId="0" fontId="27" fillId="4" borderId="30" xfId="0" applyFont="1" applyFill="1" applyBorder="1" applyAlignment="1">
      <alignment horizontal="center" vertical="center" wrapText="1"/>
    </xf>
    <xf numFmtId="0" fontId="27" fillId="3" borderId="49" xfId="0" applyFont="1" applyFill="1" applyBorder="1" applyAlignment="1">
      <alignment horizontal="center" vertical="center" wrapText="1"/>
    </xf>
    <xf numFmtId="0" fontId="27" fillId="3" borderId="50"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4" fillId="0" borderId="0" xfId="0" applyFont="1" applyAlignment="1">
      <alignment horizontal="center"/>
    </xf>
    <xf numFmtId="49" fontId="28" fillId="0" borderId="0" xfId="0" applyNumberFormat="1" applyFont="1" applyAlignment="1">
      <alignment horizontal="center"/>
    </xf>
    <xf numFmtId="0" fontId="28" fillId="0" borderId="0" xfId="0" applyFont="1" applyAlignment="1">
      <alignment horizontal="center"/>
    </xf>
    <xf numFmtId="0" fontId="24" fillId="0" borderId="0" xfId="0" applyFont="1" applyAlignment="1">
      <alignment wrapText="1"/>
    </xf>
    <xf numFmtId="0" fontId="24" fillId="0" borderId="0" xfId="0" applyFont="1" applyAlignment="1">
      <alignment vertical="center" wrapText="1"/>
    </xf>
    <xf numFmtId="0" fontId="24" fillId="0" borderId="0" xfId="0" applyFont="1" applyAlignment="1">
      <alignment horizontal="center" vertical="center" wrapText="1"/>
    </xf>
    <xf numFmtId="0" fontId="21" fillId="0" borderId="1" xfId="0" applyFont="1" applyBorder="1"/>
    <xf numFmtId="0" fontId="21" fillId="0" borderId="1" xfId="0" applyFont="1" applyBorder="1" applyAlignment="1">
      <alignment horizontal="center" vertical="center"/>
    </xf>
    <xf numFmtId="0" fontId="21" fillId="0" borderId="0" xfId="0" applyFont="1" applyAlignment="1">
      <alignment horizontal="center" vertical="center" wrapText="1"/>
    </xf>
    <xf numFmtId="0" fontId="21" fillId="0" borderId="0" xfId="0" applyFont="1" applyAlignment="1">
      <alignment wrapText="1"/>
    </xf>
    <xf numFmtId="0" fontId="21" fillId="0" borderId="0" xfId="0" quotePrefix="1" applyFont="1" applyAlignment="1">
      <alignment vertical="center" wrapText="1"/>
    </xf>
    <xf numFmtId="0" fontId="21" fillId="0" borderId="0" xfId="0" applyFont="1" applyAlignment="1">
      <alignment vertical="center" wrapText="1"/>
    </xf>
    <xf numFmtId="0" fontId="21" fillId="0" borderId="1" xfId="0" applyFont="1" applyBorder="1" applyAlignment="1">
      <alignment horizontal="center"/>
    </xf>
    <xf numFmtId="0" fontId="16" fillId="0" borderId="0" xfId="0" applyFont="1" applyAlignment="1">
      <alignment horizontal="center" vertical="center" wrapText="1"/>
    </xf>
    <xf numFmtId="0" fontId="16" fillId="0" borderId="0" xfId="0" applyFont="1" applyAlignment="1">
      <alignment horizontal="center"/>
    </xf>
    <xf numFmtId="49" fontId="3" fillId="0" borderId="0" xfId="0" applyNumberFormat="1" applyFont="1" applyAlignment="1">
      <alignment horizontal="center"/>
    </xf>
    <xf numFmtId="0" fontId="3" fillId="0" borderId="0" xfId="0" applyFont="1" applyAlignment="1">
      <alignment horizontal="center"/>
    </xf>
    <xf numFmtId="0" fontId="21" fillId="0" borderId="1" xfId="0" applyFont="1" applyBorder="1" applyAlignment="1">
      <alignment wrapText="1"/>
    </xf>
    <xf numFmtId="0" fontId="21" fillId="0" borderId="1" xfId="0" applyFont="1" applyBorder="1" applyAlignment="1">
      <alignment vertical="center" wrapText="1"/>
    </xf>
    <xf numFmtId="0" fontId="16" fillId="0" borderId="0" xfId="0" applyFont="1" applyAlignment="1">
      <alignment vertical="center" wrapText="1"/>
    </xf>
    <xf numFmtId="0" fontId="16" fillId="0" borderId="0" xfId="0" applyFont="1" applyAlignment="1">
      <alignment wrapText="1"/>
    </xf>
    <xf numFmtId="0" fontId="20" fillId="2" borderId="1" xfId="0" applyFont="1" applyFill="1" applyBorder="1" applyAlignment="1">
      <alignment horizontal="left" vertical="center"/>
    </xf>
    <xf numFmtId="49" fontId="3" fillId="0" borderId="10"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11" xfId="0" applyNumberFormat="1" applyFont="1" applyBorder="1" applyAlignment="1">
      <alignment horizontal="center" vertical="center"/>
    </xf>
    <xf numFmtId="0" fontId="23" fillId="4" borderId="8" xfId="0" applyFont="1" applyFill="1" applyBorder="1" applyAlignment="1">
      <alignment horizontal="left" vertical="center" wrapText="1"/>
    </xf>
    <xf numFmtId="0" fontId="23" fillId="3" borderId="7" xfId="0" applyFont="1" applyFill="1" applyBorder="1" applyAlignment="1">
      <alignment horizontal="left" vertical="center" wrapText="1"/>
    </xf>
    <xf numFmtId="0" fontId="23" fillId="4" borderId="29" xfId="0" applyFont="1" applyFill="1" applyBorder="1" applyAlignment="1">
      <alignment horizontal="left" vertical="center" wrapText="1"/>
    </xf>
    <xf numFmtId="0" fontId="23" fillId="4" borderId="10" xfId="0" applyFont="1" applyFill="1" applyBorder="1" applyAlignment="1">
      <alignment horizontal="left" vertical="center" wrapText="1"/>
    </xf>
    <xf numFmtId="0" fontId="23" fillId="4" borderId="47" xfId="0" applyFont="1" applyFill="1" applyBorder="1" applyAlignment="1">
      <alignment horizontal="left" vertical="center" wrapText="1"/>
    </xf>
    <xf numFmtId="49" fontId="26" fillId="0" borderId="59" xfId="0" applyNumberFormat="1" applyFont="1" applyBorder="1" applyAlignment="1">
      <alignment horizontal="center" vertical="center" wrapText="1"/>
    </xf>
    <xf numFmtId="49" fontId="26" fillId="0" borderId="66" xfId="0" applyNumberFormat="1" applyFont="1" applyBorder="1" applyAlignment="1">
      <alignment horizontal="center" vertical="center" wrapText="1"/>
    </xf>
    <xf numFmtId="0" fontId="28" fillId="0" borderId="0" xfId="0" applyFont="1" applyAlignment="1">
      <alignment horizontal="left" vertical="center"/>
    </xf>
    <xf numFmtId="0" fontId="26" fillId="0" borderId="50" xfId="0" applyFont="1" applyBorder="1" applyAlignment="1">
      <alignment horizontal="center" vertical="center" wrapText="1"/>
    </xf>
    <xf numFmtId="0" fontId="26" fillId="0" borderId="50" xfId="0" applyFont="1" applyBorder="1" applyAlignment="1">
      <alignment vertical="center" wrapText="1"/>
    </xf>
    <xf numFmtId="49" fontId="26" fillId="0" borderId="50" xfId="0" applyNumberFormat="1" applyFont="1" applyBorder="1" applyAlignment="1">
      <alignment horizontal="center" vertical="center" wrapText="1"/>
    </xf>
    <xf numFmtId="49" fontId="26" fillId="0" borderId="51" xfId="0" applyNumberFormat="1" applyFont="1" applyBorder="1" applyAlignment="1">
      <alignment horizontal="center" vertical="center" wrapText="1"/>
    </xf>
    <xf numFmtId="49" fontId="26" fillId="0" borderId="31" xfId="0" applyNumberFormat="1" applyFont="1" applyBorder="1" applyAlignment="1">
      <alignment horizontal="center" vertical="center" wrapText="1"/>
    </xf>
    <xf numFmtId="0" fontId="27" fillId="4" borderId="51" xfId="0" applyFont="1" applyFill="1" applyBorder="1" applyAlignment="1">
      <alignment vertical="center" wrapText="1"/>
    </xf>
    <xf numFmtId="0" fontId="27" fillId="4" borderId="31" xfId="0" applyFont="1" applyFill="1" applyBorder="1" applyAlignment="1">
      <alignment vertical="center" wrapText="1"/>
    </xf>
    <xf numFmtId="0" fontId="26" fillId="3" borderId="14" xfId="0" applyFont="1" applyFill="1" applyBorder="1" applyAlignment="1">
      <alignment horizontal="center" vertical="center" wrapText="1"/>
    </xf>
    <xf numFmtId="0" fontId="26" fillId="3" borderId="43" xfId="0" applyFont="1" applyFill="1" applyBorder="1" applyAlignment="1">
      <alignment horizontal="center" vertical="center" wrapText="1"/>
    </xf>
    <xf numFmtId="0" fontId="24" fillId="0" borderId="0" xfId="0" applyFont="1" applyAlignment="1">
      <alignment horizontal="left" vertical="center"/>
    </xf>
    <xf numFmtId="0" fontId="16" fillId="0" borderId="0" xfId="0" applyFont="1" applyAlignment="1">
      <alignment horizontal="center" wrapText="1"/>
    </xf>
    <xf numFmtId="0" fontId="24" fillId="0" borderId="0" xfId="0" applyFont="1" applyAlignment="1">
      <alignment horizontal="center" vertical="center"/>
    </xf>
    <xf numFmtId="0" fontId="16" fillId="0" borderId="0" xfId="0" quotePrefix="1" applyFont="1" applyAlignment="1">
      <alignment horizontal="center" vertical="center" wrapText="1"/>
    </xf>
    <xf numFmtId="49" fontId="29" fillId="22" borderId="61" xfId="0" applyNumberFormat="1" applyFont="1" applyFill="1" applyBorder="1" applyAlignment="1">
      <alignment horizontal="center"/>
    </xf>
    <xf numFmtId="49" fontId="29" fillId="22" borderId="66" xfId="0" applyNumberFormat="1" applyFont="1" applyFill="1" applyBorder="1" applyAlignment="1">
      <alignment horizontal="center"/>
    </xf>
    <xf numFmtId="49" fontId="29" fillId="22" borderId="60" xfId="0" applyNumberFormat="1" applyFont="1" applyFill="1" applyBorder="1" applyAlignment="1">
      <alignment horizontal="center"/>
    </xf>
    <xf numFmtId="49" fontId="16" fillId="11" borderId="71" xfId="0" applyNumberFormat="1" applyFont="1" applyFill="1" applyBorder="1" applyAlignment="1" applyProtection="1">
      <alignment horizontal="center" vertical="center" wrapText="1"/>
      <protection locked="0"/>
    </xf>
    <xf numFmtId="49" fontId="16" fillId="11" borderId="15" xfId="0" applyNumberFormat="1" applyFont="1" applyFill="1" applyBorder="1" applyAlignment="1" applyProtection="1">
      <alignment horizontal="center" vertical="center" wrapText="1"/>
      <protection locked="0"/>
    </xf>
    <xf numFmtId="49" fontId="16" fillId="11" borderId="27" xfId="0" applyNumberFormat="1" applyFont="1" applyFill="1" applyBorder="1" applyAlignment="1" applyProtection="1">
      <alignment horizontal="center" vertical="center" wrapText="1"/>
      <protection locked="0"/>
    </xf>
    <xf numFmtId="49" fontId="16" fillId="11" borderId="23" xfId="0" applyNumberFormat="1" applyFont="1" applyFill="1" applyBorder="1" applyAlignment="1" applyProtection="1">
      <alignment horizontal="center" vertical="center" wrapText="1"/>
      <protection locked="0"/>
    </xf>
    <xf numFmtId="49" fontId="16" fillId="11" borderId="2" xfId="0" applyNumberFormat="1" applyFont="1" applyFill="1" applyBorder="1" applyAlignment="1" applyProtection="1">
      <alignment horizontal="center" vertical="center" wrapText="1"/>
      <protection locked="0"/>
    </xf>
    <xf numFmtId="49" fontId="16" fillId="11" borderId="9" xfId="0" applyNumberFormat="1" applyFont="1" applyFill="1" applyBorder="1" applyAlignment="1" applyProtection="1">
      <alignment horizontal="center" vertical="center" wrapText="1"/>
      <protection locked="0"/>
    </xf>
    <xf numFmtId="49" fontId="16" fillId="11" borderId="38" xfId="0" applyNumberFormat="1" applyFont="1" applyFill="1" applyBorder="1" applyAlignment="1" applyProtection="1">
      <alignment horizontal="center" vertical="center" wrapText="1"/>
      <protection locked="0"/>
    </xf>
    <xf numFmtId="49" fontId="16" fillId="11" borderId="16" xfId="0" applyNumberFormat="1" applyFont="1" applyFill="1" applyBorder="1" applyAlignment="1" applyProtection="1">
      <alignment horizontal="center" vertical="center" wrapText="1"/>
      <protection locked="0"/>
    </xf>
    <xf numFmtId="49" fontId="16" fillId="11" borderId="6" xfId="0" applyNumberFormat="1" applyFont="1" applyFill="1" applyBorder="1" applyAlignment="1" applyProtection="1">
      <alignment horizontal="center" vertical="center" wrapText="1"/>
      <protection locked="0"/>
    </xf>
    <xf numFmtId="0" fontId="23" fillId="26" borderId="17" xfId="0" applyFont="1" applyFill="1" applyBorder="1"/>
    <xf numFmtId="0" fontId="23" fillId="26" borderId="24" xfId="0" applyFont="1" applyFill="1" applyBorder="1"/>
    <xf numFmtId="0" fontId="23" fillId="26" borderId="4" xfId="0" applyFont="1" applyFill="1" applyBorder="1"/>
    <xf numFmtId="0" fontId="16" fillId="26" borderId="5" xfId="0" applyFont="1" applyFill="1" applyBorder="1"/>
    <xf numFmtId="0" fontId="22" fillId="0" borderId="0" xfId="4" applyFont="1"/>
    <xf numFmtId="0" fontId="29" fillId="25" borderId="67" xfId="0" applyFont="1" applyFill="1" applyBorder="1" applyAlignment="1">
      <alignment horizontal="left" vertical="center"/>
    </xf>
    <xf numFmtId="0" fontId="16" fillId="7" borderId="67" xfId="0" applyFont="1" applyFill="1" applyBorder="1" applyAlignment="1">
      <alignment horizontal="center" vertical="center"/>
    </xf>
    <xf numFmtId="0" fontId="29" fillId="25" borderId="35" xfId="0" applyFont="1" applyFill="1" applyBorder="1" applyAlignment="1">
      <alignment horizontal="left" vertical="center"/>
    </xf>
    <xf numFmtId="0" fontId="16" fillId="7" borderId="35" xfId="0" applyFont="1" applyFill="1" applyBorder="1" applyAlignment="1">
      <alignment horizontal="center" vertical="center" wrapText="1"/>
    </xf>
    <xf numFmtId="0" fontId="29" fillId="25" borderId="36" xfId="0" applyFont="1" applyFill="1" applyBorder="1" applyAlignment="1">
      <alignment horizontal="left" vertical="center"/>
    </xf>
    <xf numFmtId="0" fontId="16" fillId="7" borderId="36" xfId="0" applyFont="1" applyFill="1" applyBorder="1" applyAlignment="1">
      <alignment horizontal="center" vertical="center" wrapText="1"/>
    </xf>
    <xf numFmtId="0" fontId="23" fillId="0" borderId="0" xfId="0" applyFont="1"/>
    <xf numFmtId="0" fontId="30" fillId="28" borderId="1" xfId="0" applyFont="1" applyFill="1" applyBorder="1"/>
    <xf numFmtId="0" fontId="30" fillId="28" borderId="34" xfId="0" applyFont="1" applyFill="1" applyBorder="1"/>
    <xf numFmtId="0" fontId="21" fillId="6" borderId="17" xfId="0" applyFont="1" applyFill="1" applyBorder="1" applyAlignment="1">
      <alignment horizontal="center"/>
    </xf>
    <xf numFmtId="0" fontId="21" fillId="6" borderId="18" xfId="0" applyFont="1" applyFill="1" applyBorder="1" applyAlignment="1">
      <alignment horizontal="center"/>
    </xf>
    <xf numFmtId="0" fontId="21" fillId="6" borderId="20" xfId="0" applyFont="1" applyFill="1" applyBorder="1" applyAlignment="1">
      <alignment horizontal="center"/>
    </xf>
    <xf numFmtId="0" fontId="31" fillId="28" borderId="1" xfId="0" applyFont="1" applyFill="1" applyBorder="1"/>
    <xf numFmtId="0" fontId="16" fillId="0" borderId="1" xfId="0" applyFont="1" applyBorder="1"/>
    <xf numFmtId="0" fontId="16" fillId="0" borderId="2" xfId="0" applyFont="1" applyBorder="1"/>
    <xf numFmtId="0" fontId="16" fillId="0" borderId="17" xfId="0" applyFont="1" applyBorder="1"/>
    <xf numFmtId="0" fontId="16" fillId="0" borderId="18" xfId="0" applyFont="1" applyBorder="1"/>
    <xf numFmtId="0" fontId="21" fillId="6" borderId="4" xfId="0" applyFont="1" applyFill="1" applyBorder="1"/>
    <xf numFmtId="0" fontId="21" fillId="6" borderId="6" xfId="0" applyFont="1" applyFill="1" applyBorder="1"/>
    <xf numFmtId="0" fontId="21" fillId="6" borderId="29" xfId="0" applyFont="1" applyFill="1" applyBorder="1" applyAlignment="1">
      <alignment horizontal="center"/>
    </xf>
    <xf numFmtId="0" fontId="21" fillId="6" borderId="30" xfId="0" applyFont="1" applyFill="1" applyBorder="1" applyAlignment="1">
      <alignment horizontal="center"/>
    </xf>
    <xf numFmtId="0" fontId="21" fillId="6" borderId="11" xfId="0" applyFont="1" applyFill="1" applyBorder="1" applyAlignment="1">
      <alignment horizontal="center"/>
    </xf>
    <xf numFmtId="0" fontId="21" fillId="6" borderId="34" xfId="0" applyFont="1" applyFill="1" applyBorder="1" applyAlignment="1">
      <alignment horizontal="center"/>
    </xf>
    <xf numFmtId="0" fontId="21" fillId="6" borderId="10" xfId="0" applyFont="1" applyFill="1" applyBorder="1" applyAlignment="1">
      <alignment horizontal="center"/>
    </xf>
    <xf numFmtId="0" fontId="21" fillId="6" borderId="4" xfId="0" applyFont="1" applyFill="1" applyBorder="1" applyAlignment="1">
      <alignment horizontal="center"/>
    </xf>
    <xf numFmtId="0" fontId="21" fillId="6" borderId="5" xfId="0" applyFont="1" applyFill="1" applyBorder="1" applyAlignment="1">
      <alignment horizontal="center"/>
    </xf>
    <xf numFmtId="0" fontId="21" fillId="6" borderId="16" xfId="0" applyFont="1" applyFill="1" applyBorder="1" applyAlignment="1">
      <alignment horizontal="center"/>
    </xf>
    <xf numFmtId="0" fontId="21" fillId="6" borderId="6" xfId="0" applyFont="1" applyFill="1" applyBorder="1" applyAlignment="1">
      <alignment horizontal="center"/>
    </xf>
    <xf numFmtId="0" fontId="3" fillId="0" borderId="0" xfId="0" applyFont="1" applyAlignment="1">
      <alignment wrapText="1"/>
    </xf>
    <xf numFmtId="0" fontId="16" fillId="0" borderId="8" xfId="0" applyFont="1" applyBorder="1"/>
    <xf numFmtId="0" fontId="16" fillId="0" borderId="9" xfId="0" applyFont="1" applyBorder="1"/>
    <xf numFmtId="0" fontId="16" fillId="0" borderId="25" xfId="0" applyFont="1" applyBorder="1"/>
    <xf numFmtId="0" fontId="16" fillId="0" borderId="17" xfId="0" applyFont="1" applyBorder="1" applyAlignment="1" applyProtection="1">
      <alignment horizontal="center"/>
      <protection locked="0"/>
    </xf>
    <xf numFmtId="0" fontId="16" fillId="0" borderId="25" xfId="0" applyFont="1" applyBorder="1" applyAlignment="1" applyProtection="1">
      <alignment horizontal="center"/>
      <protection locked="0"/>
    </xf>
    <xf numFmtId="0" fontId="16" fillId="0" borderId="19" xfId="0" applyFont="1" applyBorder="1" applyAlignment="1" applyProtection="1">
      <alignment horizontal="center"/>
      <protection locked="0"/>
    </xf>
    <xf numFmtId="9" fontId="16" fillId="11" borderId="17" xfId="0" applyNumberFormat="1" applyFont="1" applyFill="1" applyBorder="1"/>
    <xf numFmtId="9" fontId="16" fillId="10" borderId="24" xfId="0" applyNumberFormat="1" applyFont="1" applyFill="1" applyBorder="1"/>
    <xf numFmtId="9" fontId="16" fillId="9" borderId="24" xfId="0" applyNumberFormat="1" applyFont="1" applyFill="1" applyBorder="1"/>
    <xf numFmtId="9" fontId="16" fillId="8" borderId="24" xfId="0" applyNumberFormat="1" applyFont="1" applyFill="1" applyBorder="1"/>
    <xf numFmtId="9" fontId="16" fillId="7" borderId="18" xfId="0" applyNumberFormat="1" applyFont="1" applyFill="1" applyBorder="1"/>
    <xf numFmtId="1" fontId="16" fillId="11" borderId="17" xfId="0" applyNumberFormat="1" applyFont="1" applyFill="1" applyBorder="1"/>
    <xf numFmtId="1" fontId="16" fillId="10" borderId="24" xfId="0" applyNumberFormat="1" applyFont="1" applyFill="1" applyBorder="1"/>
    <xf numFmtId="1" fontId="16" fillId="9" borderId="24" xfId="0" applyNumberFormat="1" applyFont="1" applyFill="1" applyBorder="1"/>
    <xf numFmtId="1" fontId="16" fillId="8" borderId="24" xfId="0" applyNumberFormat="1" applyFont="1" applyFill="1" applyBorder="1"/>
    <xf numFmtId="1" fontId="16" fillId="7" borderId="24" xfId="0" applyNumberFormat="1" applyFont="1" applyFill="1" applyBorder="1"/>
    <xf numFmtId="0" fontId="16" fillId="12" borderId="18" xfId="0" applyFont="1" applyFill="1" applyBorder="1"/>
    <xf numFmtId="1" fontId="16" fillId="11" borderId="65" xfId="0" applyNumberFormat="1" applyFont="1" applyFill="1" applyBorder="1"/>
    <xf numFmtId="1" fontId="16" fillId="10" borderId="28" xfId="0" applyNumberFormat="1" applyFont="1" applyFill="1" applyBorder="1"/>
    <xf numFmtId="1" fontId="16" fillId="9" borderId="28" xfId="0" applyNumberFormat="1" applyFont="1" applyFill="1" applyBorder="1"/>
    <xf numFmtId="1" fontId="16" fillId="8" borderId="28" xfId="0" applyNumberFormat="1" applyFont="1" applyFill="1" applyBorder="1"/>
    <xf numFmtId="1" fontId="16" fillId="7" borderId="27" xfId="0" applyNumberFormat="1" applyFont="1" applyFill="1" applyBorder="1"/>
    <xf numFmtId="0" fontId="16" fillId="0" borderId="4" xfId="0" applyFont="1" applyBorder="1"/>
    <xf numFmtId="0" fontId="16" fillId="0" borderId="16" xfId="0" applyFont="1" applyBorder="1"/>
    <xf numFmtId="0" fontId="16" fillId="0" borderId="4" xfId="0" applyFont="1" applyBorder="1" applyAlignment="1" applyProtection="1">
      <alignment horizontal="center"/>
      <protection locked="0"/>
    </xf>
    <xf numFmtId="0" fontId="16" fillId="0" borderId="16" xfId="0" applyFont="1" applyBorder="1" applyAlignment="1" applyProtection="1">
      <alignment horizontal="center"/>
      <protection locked="0"/>
    </xf>
    <xf numFmtId="0" fontId="16" fillId="0" borderId="38" xfId="0" applyFont="1" applyBorder="1" applyAlignment="1" applyProtection="1">
      <alignment horizontal="center"/>
      <protection locked="0"/>
    </xf>
    <xf numFmtId="9" fontId="16" fillId="11" borderId="4" xfId="0" applyNumberFormat="1" applyFont="1" applyFill="1" applyBorder="1"/>
    <xf numFmtId="9" fontId="16" fillId="10" borderId="5" xfId="0" applyNumberFormat="1" applyFont="1" applyFill="1" applyBorder="1"/>
    <xf numFmtId="9" fontId="16" fillId="9" borderId="5" xfId="0" applyNumberFormat="1" applyFont="1" applyFill="1" applyBorder="1"/>
    <xf numFmtId="9" fontId="16" fillId="8" borderId="5" xfId="0" applyNumberFormat="1" applyFont="1" applyFill="1" applyBorder="1"/>
    <xf numFmtId="9" fontId="16" fillId="7" borderId="6" xfId="0" applyNumberFormat="1" applyFont="1" applyFill="1" applyBorder="1"/>
    <xf numFmtId="1" fontId="16" fillId="11" borderId="4" xfId="0" applyNumberFormat="1" applyFont="1" applyFill="1" applyBorder="1"/>
    <xf numFmtId="1" fontId="16" fillId="10" borderId="5" xfId="0" applyNumberFormat="1" applyFont="1" applyFill="1" applyBorder="1"/>
    <xf numFmtId="1" fontId="16" fillId="9" borderId="5" xfId="0" applyNumberFormat="1" applyFont="1" applyFill="1" applyBorder="1"/>
    <xf numFmtId="1" fontId="16" fillId="8" borderId="5" xfId="0" applyNumberFormat="1" applyFont="1" applyFill="1" applyBorder="1"/>
    <xf numFmtId="1" fontId="16" fillId="7" borderId="5" xfId="0" applyNumberFormat="1" applyFont="1" applyFill="1" applyBorder="1"/>
    <xf numFmtId="0" fontId="16" fillId="12" borderId="6" xfId="0" applyFont="1" applyFill="1" applyBorder="1"/>
    <xf numFmtId="1" fontId="16" fillId="7" borderId="6" xfId="0" applyNumberFormat="1" applyFont="1" applyFill="1" applyBorder="1"/>
    <xf numFmtId="0" fontId="16" fillId="0" borderId="26" xfId="0" applyFont="1" applyBorder="1"/>
    <xf numFmtId="0" fontId="16" fillId="0" borderId="15" xfId="0" applyFont="1" applyBorder="1"/>
    <xf numFmtId="0" fontId="16" fillId="0" borderId="26" xfId="0" applyFont="1" applyBorder="1" applyAlignment="1" applyProtection="1">
      <alignment horizontal="center"/>
      <protection locked="0"/>
    </xf>
    <xf numFmtId="0" fontId="16" fillId="0" borderId="15" xfId="0" applyFont="1" applyBorder="1" applyAlignment="1" applyProtection="1">
      <alignment horizontal="center"/>
      <protection locked="0"/>
    </xf>
    <xf numFmtId="0" fontId="16" fillId="0" borderId="37" xfId="0" applyFont="1" applyBorder="1" applyAlignment="1" applyProtection="1">
      <alignment horizontal="center"/>
      <protection locked="0"/>
    </xf>
    <xf numFmtId="9" fontId="21" fillId="11" borderId="17" xfId="0" applyNumberFormat="1" applyFont="1" applyFill="1" applyBorder="1"/>
    <xf numFmtId="9" fontId="21" fillId="10" borderId="24" xfId="0" applyNumberFormat="1" applyFont="1" applyFill="1" applyBorder="1"/>
    <xf numFmtId="9" fontId="21" fillId="9" borderId="24" xfId="0" applyNumberFormat="1" applyFont="1" applyFill="1" applyBorder="1"/>
    <xf numFmtId="9" fontId="21" fillId="8" borderId="24" xfId="0" applyNumberFormat="1" applyFont="1" applyFill="1" applyBorder="1"/>
    <xf numFmtId="9" fontId="21" fillId="7" borderId="18" xfId="0" applyNumberFormat="1" applyFont="1" applyFill="1" applyBorder="1"/>
    <xf numFmtId="1" fontId="16" fillId="11" borderId="26" xfId="0" applyNumberFormat="1" applyFont="1" applyFill="1" applyBorder="1"/>
    <xf numFmtId="1" fontId="16" fillId="7" borderId="28" xfId="0" applyNumberFormat="1" applyFont="1" applyFill="1" applyBorder="1"/>
    <xf numFmtId="0" fontId="16" fillId="12" borderId="27" xfId="0" applyFont="1" applyFill="1" applyBorder="1"/>
    <xf numFmtId="0" fontId="16" fillId="0" borderId="8" xfId="0" applyFont="1" applyBorder="1" applyAlignment="1" applyProtection="1">
      <alignment horizontal="center"/>
      <protection locked="0"/>
    </xf>
    <xf numFmtId="0" fontId="16" fillId="0" borderId="2" xfId="0" applyFont="1" applyBorder="1" applyAlignment="1" applyProtection="1">
      <alignment horizontal="center"/>
      <protection locked="0"/>
    </xf>
    <xf numFmtId="0" fontId="16" fillId="0" borderId="35" xfId="0" applyFont="1" applyBorder="1" applyAlignment="1" applyProtection="1">
      <alignment horizontal="center"/>
      <protection locked="0"/>
    </xf>
    <xf numFmtId="9" fontId="21" fillId="11" borderId="26" xfId="0" applyNumberFormat="1" applyFont="1" applyFill="1" applyBorder="1"/>
    <xf numFmtId="9" fontId="21" fillId="10" borderId="28" xfId="0" applyNumberFormat="1" applyFont="1" applyFill="1" applyBorder="1"/>
    <xf numFmtId="9" fontId="21" fillId="9" borderId="28" xfId="0" applyNumberFormat="1" applyFont="1" applyFill="1" applyBorder="1"/>
    <xf numFmtId="9" fontId="21" fillId="8" borderId="28" xfId="0" applyNumberFormat="1" applyFont="1" applyFill="1" applyBorder="1"/>
    <xf numFmtId="9" fontId="21" fillId="7" borderId="27" xfId="0" applyNumberFormat="1" applyFont="1" applyFill="1" applyBorder="1"/>
    <xf numFmtId="1" fontId="16" fillId="11" borderId="8" xfId="0" applyNumberFormat="1" applyFont="1" applyFill="1" applyBorder="1"/>
    <xf numFmtId="1" fontId="16" fillId="10" borderId="1" xfId="0" applyNumberFormat="1" applyFont="1" applyFill="1" applyBorder="1"/>
    <xf numFmtId="1" fontId="16" fillId="9" borderId="1" xfId="0" applyNumberFormat="1" applyFont="1" applyFill="1" applyBorder="1"/>
    <xf numFmtId="1" fontId="16" fillId="8" borderId="1" xfId="0" applyNumberFormat="1" applyFont="1" applyFill="1" applyBorder="1"/>
    <xf numFmtId="1" fontId="16" fillId="7" borderId="1" xfId="0" applyNumberFormat="1" applyFont="1" applyFill="1" applyBorder="1"/>
    <xf numFmtId="0" fontId="16" fillId="12" borderId="9" xfId="0" applyFont="1" applyFill="1" applyBorder="1"/>
    <xf numFmtId="1" fontId="16" fillId="11" borderId="7" xfId="0" applyNumberFormat="1" applyFont="1" applyFill="1" applyBorder="1"/>
    <xf numFmtId="1" fontId="16" fillId="7" borderId="9" xfId="0" applyNumberFormat="1" applyFont="1" applyFill="1" applyBorder="1"/>
    <xf numFmtId="0" fontId="16" fillId="0" borderId="6" xfId="0" applyFont="1" applyBorder="1"/>
    <xf numFmtId="0" fontId="32" fillId="0" borderId="0" xfId="0" applyFont="1"/>
    <xf numFmtId="0" fontId="16" fillId="0" borderId="36" xfId="0" applyFont="1" applyBorder="1" applyAlignment="1" applyProtection="1">
      <alignment horizontal="center"/>
      <protection locked="0"/>
    </xf>
    <xf numFmtId="9" fontId="21" fillId="11" borderId="48" xfId="0" applyNumberFormat="1" applyFont="1" applyFill="1" applyBorder="1"/>
    <xf numFmtId="9" fontId="21" fillId="10" borderId="51" xfId="0" applyNumberFormat="1" applyFont="1" applyFill="1" applyBorder="1"/>
    <xf numFmtId="9" fontId="21" fillId="9" borderId="51" xfId="0" applyNumberFormat="1" applyFont="1" applyFill="1" applyBorder="1"/>
    <xf numFmtId="9" fontId="21" fillId="8" borderId="51" xfId="0" applyNumberFormat="1" applyFont="1" applyFill="1" applyBorder="1"/>
    <xf numFmtId="9" fontId="21" fillId="7" borderId="31" xfId="0" applyNumberFormat="1" applyFont="1" applyFill="1" applyBorder="1"/>
    <xf numFmtId="1" fontId="16" fillId="11" borderId="33" xfId="0" applyNumberFormat="1" applyFont="1" applyFill="1" applyBorder="1"/>
    <xf numFmtId="0" fontId="16" fillId="0" borderId="0" xfId="0" applyFont="1" applyAlignment="1" applyProtection="1">
      <alignment horizontal="center"/>
      <protection locked="0"/>
    </xf>
    <xf numFmtId="0" fontId="16" fillId="0" borderId="18" xfId="0" applyFont="1" applyBorder="1" applyAlignment="1" applyProtection="1">
      <alignment horizontal="center"/>
      <protection locked="0"/>
    </xf>
    <xf numFmtId="0" fontId="16" fillId="0" borderId="6" xfId="0" applyFont="1" applyBorder="1" applyAlignment="1" applyProtection="1">
      <alignment horizontal="center"/>
      <protection locked="0"/>
    </xf>
    <xf numFmtId="0" fontId="16" fillId="0" borderId="58" xfId="0" applyFont="1" applyBorder="1" applyAlignment="1">
      <alignment horizontal="left" vertical="center"/>
    </xf>
    <xf numFmtId="0" fontId="16" fillId="0" borderId="66" xfId="0" applyFont="1" applyBorder="1"/>
    <xf numFmtId="0" fontId="16" fillId="0" borderId="58" xfId="0" applyFont="1" applyBorder="1" applyAlignment="1" applyProtection="1">
      <alignment horizontal="center"/>
      <protection locked="0"/>
    </xf>
    <xf numFmtId="0" fontId="16" fillId="0" borderId="60" xfId="0" applyFont="1" applyBorder="1" applyAlignment="1" applyProtection="1">
      <alignment horizontal="center"/>
      <protection locked="0"/>
    </xf>
    <xf numFmtId="0" fontId="16" fillId="0" borderId="9" xfId="0" applyFont="1" applyBorder="1" applyAlignment="1" applyProtection="1">
      <alignment horizontal="center"/>
      <protection locked="0"/>
    </xf>
    <xf numFmtId="0" fontId="16" fillId="0" borderId="54" xfId="0" applyFont="1" applyBorder="1"/>
    <xf numFmtId="0" fontId="16" fillId="0" borderId="48" xfId="0" applyFont="1" applyBorder="1" applyAlignment="1" applyProtection="1">
      <alignment horizontal="center"/>
      <protection locked="0"/>
    </xf>
    <xf numFmtId="0" fontId="16" fillId="0" borderId="31" xfId="0" applyFont="1" applyBorder="1" applyAlignment="1" applyProtection="1">
      <alignment horizontal="center"/>
      <protection locked="0"/>
    </xf>
    <xf numFmtId="0" fontId="16" fillId="0" borderId="27" xfId="0" applyFont="1" applyBorder="1" applyAlignment="1" applyProtection="1">
      <alignment horizontal="center"/>
      <protection locked="0"/>
    </xf>
    <xf numFmtId="0" fontId="16" fillId="0" borderId="0" xfId="0" applyFont="1" applyAlignment="1">
      <alignment vertical="center"/>
    </xf>
    <xf numFmtId="0" fontId="16" fillId="26" borderId="6" xfId="0" applyFont="1" applyFill="1" applyBorder="1" applyAlignment="1">
      <alignment vertical="center"/>
    </xf>
    <xf numFmtId="0" fontId="24" fillId="0" borderId="0" xfId="0" applyFont="1" applyAlignment="1">
      <alignment vertical="center"/>
    </xf>
    <xf numFmtId="0" fontId="29" fillId="25" borderId="8" xfId="0" applyFont="1" applyFill="1" applyBorder="1" applyAlignment="1">
      <alignment horizontal="left" vertical="center"/>
    </xf>
    <xf numFmtId="0" fontId="29" fillId="25" borderId="1" xfId="0" applyFont="1" applyFill="1" applyBorder="1" applyAlignment="1">
      <alignment horizontal="left" vertical="center"/>
    </xf>
    <xf numFmtId="0" fontId="29" fillId="25" borderId="9" xfId="0" applyFont="1" applyFill="1" applyBorder="1" applyAlignment="1">
      <alignment horizontal="left" vertical="center" wrapText="1"/>
    </xf>
    <xf numFmtId="49" fontId="21" fillId="2" borderId="3" xfId="0" applyNumberFormat="1" applyFont="1" applyFill="1" applyBorder="1" applyAlignment="1" applyProtection="1">
      <alignment horizontal="left" vertical="center" wrapText="1"/>
      <protection locked="0"/>
    </xf>
    <xf numFmtId="0" fontId="16" fillId="7" borderId="9" xfId="0" applyFont="1" applyFill="1" applyBorder="1" applyAlignment="1">
      <alignment vertical="center" wrapText="1"/>
    </xf>
    <xf numFmtId="49" fontId="21" fillId="2" borderId="45" xfId="0" applyNumberFormat="1" applyFont="1" applyFill="1" applyBorder="1" applyAlignment="1" applyProtection="1">
      <alignment horizontal="left" vertical="center" wrapText="1"/>
      <protection locked="0"/>
    </xf>
    <xf numFmtId="0" fontId="16" fillId="7" borderId="6" xfId="0" applyFont="1" applyFill="1" applyBorder="1" applyAlignment="1">
      <alignment vertical="center" wrapText="1"/>
    </xf>
    <xf numFmtId="49" fontId="16" fillId="0" borderId="53" xfId="0" applyNumberFormat="1" applyFont="1" applyBorder="1" applyAlignment="1" applyProtection="1">
      <alignment vertical="center" wrapText="1"/>
      <protection locked="0"/>
    </xf>
    <xf numFmtId="0" fontId="16" fillId="0" borderId="0" xfId="0" applyFont="1" applyAlignment="1" applyProtection="1">
      <alignment vertical="center" wrapText="1"/>
      <protection locked="0"/>
    </xf>
    <xf numFmtId="49" fontId="29" fillId="18" borderId="21" xfId="0" applyNumberFormat="1" applyFont="1" applyFill="1" applyBorder="1" applyAlignment="1">
      <alignment vertical="center"/>
    </xf>
    <xf numFmtId="0" fontId="29" fillId="25" borderId="17" xfId="0" applyFont="1" applyFill="1" applyBorder="1" applyAlignment="1">
      <alignment horizontal="left" vertical="center"/>
    </xf>
    <xf numFmtId="0" fontId="29" fillId="25" borderId="24" xfId="0" applyFont="1" applyFill="1" applyBorder="1" applyAlignment="1">
      <alignment horizontal="left" vertical="center"/>
    </xf>
    <xf numFmtId="0" fontId="29" fillId="25" borderId="18" xfId="0" applyFont="1" applyFill="1" applyBorder="1" applyAlignment="1">
      <alignment horizontal="left" vertical="center" wrapText="1"/>
    </xf>
    <xf numFmtId="49" fontId="21" fillId="2" borderId="9" xfId="0" applyNumberFormat="1" applyFont="1" applyFill="1" applyBorder="1" applyAlignment="1" applyProtection="1">
      <alignment horizontal="center" vertical="center" wrapText="1"/>
      <protection locked="0"/>
    </xf>
    <xf numFmtId="49" fontId="21" fillId="2" borderId="6" xfId="0" applyNumberFormat="1" applyFont="1" applyFill="1" applyBorder="1" applyAlignment="1" applyProtection="1">
      <alignment horizontal="center" vertical="center" wrapText="1"/>
      <protection locked="0"/>
    </xf>
    <xf numFmtId="49" fontId="16" fillId="0" borderId="53" xfId="0" applyNumberFormat="1" applyFont="1" applyBorder="1" applyAlignment="1">
      <alignment vertical="center"/>
    </xf>
    <xf numFmtId="49" fontId="21" fillId="2" borderId="22" xfId="0" applyNumberFormat="1" applyFont="1" applyFill="1" applyBorder="1" applyAlignment="1" applyProtection="1">
      <alignment horizontal="center" vertical="center" wrapText="1"/>
      <protection locked="0"/>
    </xf>
    <xf numFmtId="14" fontId="21" fillId="2" borderId="22" xfId="0" applyNumberFormat="1" applyFont="1" applyFill="1" applyBorder="1" applyAlignment="1" applyProtection="1">
      <alignment horizontal="center" vertical="center" wrapText="1"/>
      <protection locked="0"/>
    </xf>
    <xf numFmtId="14" fontId="21" fillId="2" borderId="46" xfId="0" applyNumberFormat="1" applyFont="1" applyFill="1" applyBorder="1" applyAlignment="1" applyProtection="1">
      <alignment horizontal="center" vertical="center" wrapText="1"/>
      <protection locked="0"/>
    </xf>
    <xf numFmtId="49" fontId="16" fillId="0" borderId="0" xfId="0" applyNumberFormat="1" applyFont="1" applyAlignment="1" applyProtection="1">
      <alignment vertical="center" wrapText="1"/>
      <protection locked="0"/>
    </xf>
    <xf numFmtId="49" fontId="29" fillId="19" borderId="25" xfId="0" applyNumberFormat="1" applyFont="1" applyFill="1" applyBorder="1" applyAlignment="1" applyProtection="1">
      <alignment vertical="center" wrapText="1"/>
      <protection locked="0"/>
    </xf>
    <xf numFmtId="49" fontId="16" fillId="21" borderId="2" xfId="0" applyNumberFormat="1" applyFont="1" applyFill="1" applyBorder="1" applyAlignment="1" applyProtection="1">
      <alignment horizontal="center" vertical="center" wrapText="1"/>
      <protection locked="0"/>
    </xf>
    <xf numFmtId="0" fontId="23" fillId="20" borderId="2" xfId="0" applyFont="1" applyFill="1" applyBorder="1" applyAlignment="1">
      <alignment horizontal="left" vertical="center" wrapText="1"/>
    </xf>
    <xf numFmtId="0" fontId="23" fillId="20" borderId="7" xfId="0" applyFont="1" applyFill="1" applyBorder="1" applyAlignment="1">
      <alignment horizontal="left" vertical="center" wrapText="1"/>
    </xf>
    <xf numFmtId="49" fontId="29" fillId="19" borderId="2" xfId="0" applyNumberFormat="1" applyFont="1" applyFill="1" applyBorder="1" applyAlignment="1" applyProtection="1">
      <alignment vertical="center" wrapText="1"/>
      <protection locked="0"/>
    </xf>
    <xf numFmtId="0" fontId="29" fillId="25" borderId="7" xfId="0" applyFont="1" applyFill="1" applyBorder="1" applyAlignment="1">
      <alignment horizontal="left" vertical="center"/>
    </xf>
    <xf numFmtId="0" fontId="29" fillId="25" borderId="1" xfId="0" applyFont="1" applyFill="1" applyBorder="1" applyAlignment="1">
      <alignment horizontal="left" vertical="center" wrapText="1"/>
    </xf>
    <xf numFmtId="14" fontId="16" fillId="21" borderId="2" xfId="0" applyNumberFormat="1" applyFont="1" applyFill="1" applyBorder="1" applyAlignment="1" applyProtection="1">
      <alignment horizontal="center" vertical="center" wrapText="1"/>
      <protection locked="0"/>
    </xf>
    <xf numFmtId="0" fontId="29" fillId="25" borderId="2" xfId="0" applyFont="1" applyFill="1" applyBorder="1" applyAlignment="1">
      <alignment horizontal="left" vertical="center" wrapText="1"/>
    </xf>
    <xf numFmtId="49" fontId="22" fillId="21" borderId="16" xfId="4" applyNumberFormat="1" applyFont="1" applyFill="1" applyBorder="1" applyAlignment="1" applyProtection="1">
      <alignment horizontal="center" vertical="center" wrapText="1"/>
      <protection locked="0"/>
    </xf>
    <xf numFmtId="49" fontId="16" fillId="0" borderId="0" xfId="0" applyNumberFormat="1" applyFont="1" applyAlignment="1">
      <alignment vertical="center"/>
    </xf>
    <xf numFmtId="0" fontId="29" fillId="24" borderId="1" xfId="0" applyFont="1" applyFill="1" applyBorder="1" applyAlignment="1">
      <alignment horizontal="left" vertical="center"/>
    </xf>
    <xf numFmtId="49" fontId="29" fillId="24" borderId="2" xfId="0" applyNumberFormat="1" applyFont="1" applyFill="1" applyBorder="1" applyAlignment="1">
      <alignment horizontal="left" vertical="center"/>
    </xf>
    <xf numFmtId="49" fontId="16" fillId="17" borderId="2" xfId="0" applyNumberFormat="1" applyFont="1" applyFill="1" applyBorder="1" applyAlignment="1" applyProtection="1">
      <alignment horizontal="center" vertical="center" wrapText="1"/>
      <protection locked="0"/>
    </xf>
    <xf numFmtId="9" fontId="16" fillId="7" borderId="9" xfId="5" applyFont="1" applyFill="1" applyBorder="1" applyAlignment="1">
      <alignment horizontal="center" vertical="center" wrapText="1"/>
    </xf>
    <xf numFmtId="2" fontId="16" fillId="17" borderId="2" xfId="0" applyNumberFormat="1" applyFont="1" applyFill="1" applyBorder="1" applyAlignment="1" applyProtection="1">
      <alignment horizontal="center" vertical="center" wrapText="1"/>
      <protection locked="0"/>
    </xf>
    <xf numFmtId="9" fontId="16" fillId="17" borderId="2" xfId="5" applyFont="1" applyFill="1" applyBorder="1" applyAlignment="1" applyProtection="1">
      <alignment horizontal="center" vertical="center" wrapText="1"/>
      <protection locked="0"/>
    </xf>
    <xf numFmtId="9" fontId="16" fillId="17" borderId="16" xfId="5" applyFont="1" applyFill="1" applyBorder="1" applyAlignment="1" applyProtection="1">
      <alignment horizontal="center" vertical="center" wrapText="1"/>
      <protection locked="0"/>
    </xf>
    <xf numFmtId="9" fontId="16" fillId="7" borderId="6" xfId="5" applyFont="1" applyFill="1" applyBorder="1" applyAlignment="1">
      <alignment horizontal="center" vertical="center" wrapText="1"/>
    </xf>
    <xf numFmtId="49" fontId="16" fillId="0" borderId="0" xfId="0" applyNumberFormat="1" applyFont="1" applyAlignment="1">
      <alignment vertical="center" wrapText="1"/>
    </xf>
    <xf numFmtId="0" fontId="29" fillId="22" borderId="0" xfId="0" applyFont="1" applyFill="1" applyAlignment="1">
      <alignment vertical="center" textRotation="90" wrapText="1"/>
    </xf>
    <xf numFmtId="49" fontId="29" fillId="22" borderId="2" xfId="0" applyNumberFormat="1" applyFont="1" applyFill="1" applyBorder="1" applyAlignment="1">
      <alignment horizontal="left"/>
    </xf>
    <xf numFmtId="49" fontId="22" fillId="11" borderId="2" xfId="4" quotePrefix="1" applyNumberFormat="1" applyFont="1" applyFill="1" applyBorder="1" applyAlignment="1" applyProtection="1">
      <alignment horizontal="center" vertical="center" wrapText="1"/>
      <protection locked="0"/>
    </xf>
    <xf numFmtId="0" fontId="16" fillId="7" borderId="58" xfId="0" applyFont="1" applyFill="1" applyBorder="1" applyAlignment="1">
      <alignment horizontal="center" vertical="center" wrapText="1"/>
    </xf>
    <xf numFmtId="0" fontId="16" fillId="7" borderId="59" xfId="0" applyFont="1" applyFill="1" applyBorder="1" applyAlignment="1">
      <alignment horizontal="center" vertical="center" wrapText="1"/>
    </xf>
    <xf numFmtId="0" fontId="16" fillId="7" borderId="60" xfId="0" applyFont="1" applyFill="1" applyBorder="1" applyAlignment="1">
      <alignment horizontal="left" vertical="center" wrapText="1"/>
    </xf>
    <xf numFmtId="0" fontId="29" fillId="22" borderId="52" xfId="0" applyFont="1" applyFill="1" applyBorder="1" applyAlignment="1">
      <alignment horizontal="left" vertical="center"/>
    </xf>
    <xf numFmtId="0" fontId="29" fillId="22" borderId="64" xfId="0" applyFont="1" applyFill="1" applyBorder="1" applyAlignment="1">
      <alignment horizontal="center" vertical="center"/>
    </xf>
    <xf numFmtId="49" fontId="29" fillId="22" borderId="18" xfId="0" applyNumberFormat="1" applyFont="1" applyFill="1" applyBorder="1" applyAlignment="1">
      <alignment horizontal="left"/>
    </xf>
    <xf numFmtId="0" fontId="29" fillId="25" borderId="41" xfId="0" applyFont="1" applyFill="1" applyBorder="1" applyAlignment="1">
      <alignment horizontal="left" vertical="center"/>
    </xf>
    <xf numFmtId="0" fontId="29" fillId="25" borderId="64" xfId="0" applyFont="1" applyFill="1" applyBorder="1" applyAlignment="1">
      <alignment horizontal="left" vertical="center"/>
    </xf>
    <xf numFmtId="0" fontId="29" fillId="25" borderId="42" xfId="0" applyFont="1" applyFill="1" applyBorder="1" applyAlignment="1">
      <alignment horizontal="left" vertical="center" wrapText="1"/>
    </xf>
    <xf numFmtId="14" fontId="16" fillId="11" borderId="60" xfId="0" applyNumberFormat="1" applyFont="1" applyFill="1" applyBorder="1" applyAlignment="1" applyProtection="1">
      <alignment horizontal="center" wrapText="1"/>
      <protection locked="0"/>
    </xf>
    <xf numFmtId="0" fontId="16" fillId="7" borderId="72" xfId="0" applyFont="1" applyFill="1" applyBorder="1" applyAlignment="1">
      <alignment horizontal="left" vertical="center" wrapText="1"/>
    </xf>
    <xf numFmtId="0" fontId="23" fillId="23" borderId="17" xfId="0" applyFont="1" applyFill="1" applyBorder="1" applyAlignment="1">
      <alignment vertical="center"/>
    </xf>
    <xf numFmtId="0" fontId="22" fillId="23" borderId="24" xfId="4" applyFont="1" applyFill="1" applyBorder="1" applyAlignment="1" applyProtection="1">
      <alignment horizontal="center" vertical="center"/>
      <protection locked="0"/>
    </xf>
    <xf numFmtId="14" fontId="16" fillId="11" borderId="18" xfId="0" applyNumberFormat="1" applyFont="1" applyFill="1" applyBorder="1" applyAlignment="1" applyProtection="1">
      <alignment horizontal="center" vertical="center" wrapText="1"/>
      <protection locked="0"/>
    </xf>
    <xf numFmtId="0" fontId="16" fillId="7" borderId="67" xfId="0" applyFont="1" applyFill="1" applyBorder="1" applyAlignment="1">
      <alignment horizontal="left" vertical="center" wrapText="1"/>
    </xf>
    <xf numFmtId="0" fontId="23" fillId="23" borderId="4" xfId="0" applyFont="1" applyFill="1" applyBorder="1" applyAlignment="1">
      <alignment vertical="center"/>
    </xf>
    <xf numFmtId="0" fontId="22" fillId="23" borderId="5" xfId="4" applyFont="1" applyFill="1" applyBorder="1" applyAlignment="1" applyProtection="1">
      <alignment horizontal="center" vertical="center"/>
      <protection locked="0"/>
    </xf>
    <xf numFmtId="14" fontId="16" fillId="11" borderId="6" xfId="0" applyNumberFormat="1" applyFont="1" applyFill="1" applyBorder="1" applyAlignment="1" applyProtection="1">
      <alignment horizontal="center" vertical="center" wrapText="1"/>
      <protection locked="0"/>
    </xf>
    <xf numFmtId="0" fontId="16" fillId="7" borderId="36" xfId="0" applyFont="1" applyFill="1" applyBorder="1" applyAlignment="1">
      <alignment horizontal="left" vertical="center" wrapText="1"/>
    </xf>
    <xf numFmtId="0" fontId="16" fillId="7" borderId="37" xfId="0" applyFont="1" applyFill="1" applyBorder="1" applyAlignment="1">
      <alignment horizontal="left" vertical="center" wrapText="1"/>
    </xf>
    <xf numFmtId="0" fontId="23" fillId="23" borderId="8" xfId="0" applyFont="1" applyFill="1" applyBorder="1" applyAlignment="1">
      <alignment vertical="center"/>
    </xf>
    <xf numFmtId="0" fontId="22" fillId="23" borderId="1" xfId="4" applyFont="1" applyFill="1" applyBorder="1" applyAlignment="1" applyProtection="1">
      <alignment horizontal="center" vertical="center"/>
      <protection locked="0"/>
    </xf>
    <xf numFmtId="14" fontId="16" fillId="11" borderId="9" xfId="0" applyNumberFormat="1" applyFont="1" applyFill="1" applyBorder="1" applyAlignment="1" applyProtection="1">
      <alignment horizontal="center" vertical="center" wrapText="1"/>
      <protection locked="0"/>
    </xf>
    <xf numFmtId="0" fontId="16" fillId="7" borderId="35" xfId="0" applyFont="1" applyFill="1" applyBorder="1" applyAlignment="1">
      <alignment horizontal="left" vertical="center" wrapText="1"/>
    </xf>
    <xf numFmtId="0" fontId="23" fillId="23" borderId="1" xfId="0" applyFont="1" applyFill="1" applyBorder="1" applyAlignment="1">
      <alignment horizontal="center" vertical="center"/>
    </xf>
    <xf numFmtId="0" fontId="23" fillId="23" borderId="5" xfId="0" applyFont="1" applyFill="1" applyBorder="1" applyAlignment="1">
      <alignment horizontal="center" vertical="center"/>
    </xf>
    <xf numFmtId="0" fontId="29" fillId="22" borderId="2" xfId="0" applyFont="1" applyFill="1" applyBorder="1" applyAlignment="1">
      <alignment horizontal="left" vertical="center"/>
    </xf>
    <xf numFmtId="9" fontId="16" fillId="11" borderId="25" xfId="5" applyFont="1" applyFill="1" applyBorder="1" applyAlignment="1" applyProtection="1">
      <alignment horizontal="center" vertical="center" wrapText="1"/>
      <protection locked="0"/>
    </xf>
    <xf numFmtId="9" fontId="16" fillId="7" borderId="21" xfId="0" applyNumberFormat="1" applyFont="1" applyFill="1" applyBorder="1" applyAlignment="1">
      <alignment vertical="center" wrapText="1"/>
    </xf>
    <xf numFmtId="9" fontId="16" fillId="11" borderId="2" xfId="5" applyFont="1" applyFill="1" applyBorder="1" applyAlignment="1" applyProtection="1">
      <alignment horizontal="center" vertical="center" wrapText="1"/>
      <protection locked="0"/>
    </xf>
    <xf numFmtId="9" fontId="16" fillId="7" borderId="22" xfId="0" applyNumberFormat="1" applyFont="1" applyFill="1" applyBorder="1" applyAlignment="1">
      <alignment vertical="center" wrapText="1"/>
    </xf>
    <xf numFmtId="49" fontId="16" fillId="11" borderId="16" xfId="5" applyNumberFormat="1" applyFont="1" applyFill="1" applyBorder="1" applyAlignment="1" applyProtection="1">
      <alignment horizontal="center" vertical="center" wrapText="1"/>
      <protection locked="0"/>
    </xf>
    <xf numFmtId="9" fontId="16" fillId="7" borderId="46" xfId="0" applyNumberFormat="1" applyFont="1" applyFill="1" applyBorder="1" applyAlignment="1">
      <alignment vertical="center" wrapText="1"/>
    </xf>
    <xf numFmtId="49" fontId="16" fillId="11" borderId="2" xfId="0" applyNumberFormat="1" applyFont="1" applyFill="1" applyBorder="1" applyAlignment="1" applyProtection="1">
      <alignment horizontal="left" vertical="center" wrapText="1"/>
      <protection locked="0"/>
    </xf>
    <xf numFmtId="49" fontId="16" fillId="11" borderId="10" xfId="0" applyNumberFormat="1" applyFont="1" applyFill="1" applyBorder="1" applyAlignment="1" applyProtection="1">
      <alignment horizontal="left" vertical="center" wrapText="1"/>
      <protection locked="0"/>
    </xf>
    <xf numFmtId="0" fontId="16" fillId="11" borderId="60" xfId="0" applyFont="1" applyFill="1" applyBorder="1" applyAlignment="1" applyProtection="1">
      <alignment horizontal="left" vertical="center" wrapText="1"/>
      <protection locked="0"/>
    </xf>
    <xf numFmtId="0" fontId="29" fillId="22" borderId="64" xfId="0" applyFont="1" applyFill="1" applyBorder="1" applyAlignment="1">
      <alignment horizontal="left" vertical="center"/>
    </xf>
    <xf numFmtId="0" fontId="16" fillId="0" borderId="42" xfId="0" applyFont="1" applyBorder="1" applyAlignment="1">
      <alignment horizontal="center"/>
    </xf>
    <xf numFmtId="0" fontId="23" fillId="0" borderId="18" xfId="0" applyFont="1" applyBorder="1" applyAlignment="1">
      <alignment horizontal="center"/>
    </xf>
    <xf numFmtId="0" fontId="23" fillId="0" borderId="9" xfId="0" applyFont="1" applyBorder="1" applyAlignment="1">
      <alignment horizontal="center"/>
    </xf>
    <xf numFmtId="0" fontId="16" fillId="0" borderId="9" xfId="0" applyFont="1" applyBorder="1" applyAlignment="1">
      <alignment horizontal="center"/>
    </xf>
    <xf numFmtId="0" fontId="23" fillId="0" borderId="6" xfId="0" applyFont="1" applyBorder="1" applyAlignment="1">
      <alignment horizontal="center"/>
    </xf>
    <xf numFmtId="0" fontId="29" fillId="22" borderId="10" xfId="0" applyFont="1" applyFill="1" applyBorder="1" applyAlignment="1">
      <alignment horizontal="left" vertical="center"/>
    </xf>
    <xf numFmtId="0" fontId="29" fillId="25" borderId="52" xfId="0" applyFont="1" applyFill="1" applyBorder="1" applyAlignment="1">
      <alignment horizontal="left" vertical="center"/>
    </xf>
    <xf numFmtId="0" fontId="23" fillId="23" borderId="24" xfId="0" applyFont="1" applyFill="1" applyBorder="1" applyAlignment="1">
      <alignment horizontal="center" vertical="center"/>
    </xf>
    <xf numFmtId="0" fontId="16" fillId="11" borderId="18" xfId="0" applyFont="1" applyFill="1" applyBorder="1" applyAlignment="1" applyProtection="1">
      <alignment horizontal="center" vertical="center" wrapText="1"/>
      <protection locked="0"/>
    </xf>
    <xf numFmtId="0" fontId="16" fillId="11" borderId="6" xfId="0" applyFont="1" applyFill="1" applyBorder="1" applyAlignment="1" applyProtection="1">
      <alignment horizontal="center" vertical="center" wrapText="1"/>
      <protection locked="0"/>
    </xf>
    <xf numFmtId="0" fontId="23" fillId="23" borderId="58" xfId="0" applyFont="1" applyFill="1" applyBorder="1" applyAlignment="1">
      <alignment horizontal="center" vertical="center"/>
    </xf>
    <xf numFmtId="0" fontId="23" fillId="23" borderId="59" xfId="0" applyFont="1" applyFill="1" applyBorder="1" applyAlignment="1">
      <alignment horizontal="center" vertical="center"/>
    </xf>
    <xf numFmtId="0" fontId="16" fillId="11" borderId="60" xfId="0" applyFont="1" applyFill="1" applyBorder="1" applyAlignment="1" applyProtection="1">
      <alignment horizontal="center" vertical="center" wrapText="1"/>
      <protection locked="0"/>
    </xf>
    <xf numFmtId="0" fontId="23" fillId="23" borderId="51" xfId="0" applyFont="1" applyFill="1" applyBorder="1" applyAlignment="1">
      <alignment horizontal="center" vertical="center"/>
    </xf>
    <xf numFmtId="0" fontId="16" fillId="11" borderId="31" xfId="0" applyFont="1" applyFill="1" applyBorder="1" applyAlignment="1" applyProtection="1">
      <alignment horizontal="center" vertical="center" wrapText="1"/>
      <protection locked="0"/>
    </xf>
    <xf numFmtId="0" fontId="16" fillId="11" borderId="9" xfId="0" applyFont="1" applyFill="1" applyBorder="1" applyAlignment="1" applyProtection="1">
      <alignment horizontal="center" vertical="center" wrapText="1"/>
      <protection locked="0"/>
    </xf>
    <xf numFmtId="0" fontId="23" fillId="23" borderId="28" xfId="0" applyFont="1" applyFill="1" applyBorder="1" applyAlignment="1">
      <alignment horizontal="center" vertical="center"/>
    </xf>
    <xf numFmtId="0" fontId="16" fillId="11" borderId="27" xfId="0" applyFont="1" applyFill="1" applyBorder="1" applyAlignment="1" applyProtection="1">
      <alignment horizontal="center" vertical="center" wrapText="1"/>
      <protection locked="0"/>
    </xf>
    <xf numFmtId="0" fontId="3" fillId="6" borderId="65" xfId="0" applyFont="1" applyFill="1" applyBorder="1" applyAlignment="1" applyProtection="1">
      <alignment horizontal="center" vertical="center" wrapText="1"/>
      <protection locked="0"/>
    </xf>
    <xf numFmtId="0" fontId="3" fillId="6" borderId="28" xfId="0" applyFont="1" applyFill="1" applyBorder="1" applyAlignment="1" applyProtection="1">
      <alignment horizontal="left" vertical="center" wrapText="1"/>
      <protection locked="0"/>
    </xf>
    <xf numFmtId="0" fontId="3" fillId="6" borderId="15" xfId="0" applyFont="1" applyFill="1" applyBorder="1" applyAlignment="1" applyProtection="1">
      <alignment horizontal="left" vertical="center" wrapText="1"/>
      <protection locked="0"/>
    </xf>
    <xf numFmtId="0" fontId="3" fillId="27" borderId="27" xfId="0" applyFont="1" applyFill="1" applyBorder="1" applyAlignment="1" applyProtection="1">
      <alignment horizontal="left" vertical="center" wrapText="1"/>
      <protection locked="0"/>
    </xf>
    <xf numFmtId="0" fontId="27" fillId="6" borderId="5" xfId="0" applyFont="1" applyFill="1" applyBorder="1" applyAlignment="1">
      <alignment vertical="center" wrapText="1"/>
    </xf>
    <xf numFmtId="0" fontId="27" fillId="6" borderId="16" xfId="0" applyFont="1" applyFill="1" applyBorder="1" applyAlignment="1">
      <alignment vertical="center" wrapText="1"/>
    </xf>
    <xf numFmtId="0" fontId="27" fillId="4" borderId="6" xfId="0" applyFont="1" applyFill="1" applyBorder="1" applyAlignment="1">
      <alignment vertical="center" wrapText="1"/>
    </xf>
    <xf numFmtId="0" fontId="26" fillId="3" borderId="5" xfId="0" applyFont="1" applyFill="1" applyBorder="1" applyAlignment="1">
      <alignment horizontal="center" vertical="center" wrapText="1"/>
    </xf>
    <xf numFmtId="0" fontId="26" fillId="3" borderId="16" xfId="0" applyFont="1" applyFill="1" applyBorder="1" applyAlignment="1">
      <alignment horizontal="center" vertical="center" wrapText="1"/>
    </xf>
    <xf numFmtId="0" fontId="26" fillId="3" borderId="6" xfId="0" applyFont="1" applyFill="1" applyBorder="1" applyAlignment="1">
      <alignment horizontal="center" vertical="center" wrapText="1"/>
    </xf>
    <xf numFmtId="49" fontId="3" fillId="8" borderId="1" xfId="0" applyNumberFormat="1" applyFont="1" applyFill="1" applyBorder="1" applyAlignment="1" applyProtection="1">
      <alignment vertical="center" wrapText="1"/>
      <protection locked="0"/>
    </xf>
    <xf numFmtId="0" fontId="21" fillId="0" borderId="0" xfId="0" applyFont="1"/>
    <xf numFmtId="0" fontId="16" fillId="14" borderId="0" xfId="0" applyFont="1" applyFill="1" applyAlignment="1" applyProtection="1">
      <alignment horizontal="center"/>
      <protection locked="0"/>
    </xf>
    <xf numFmtId="1" fontId="16" fillId="14" borderId="0" xfId="0" applyNumberFormat="1" applyFont="1" applyFill="1"/>
    <xf numFmtId="0" fontId="16" fillId="14" borderId="0" xfId="0" applyFont="1" applyFill="1"/>
    <xf numFmtId="9" fontId="21" fillId="14" borderId="0" xfId="0" applyNumberFormat="1" applyFont="1" applyFill="1"/>
    <xf numFmtId="0" fontId="13" fillId="23" borderId="1" xfId="4" applyFill="1" applyBorder="1" applyAlignment="1" applyProtection="1">
      <alignment horizontal="center" vertical="center"/>
      <protection locked="0"/>
    </xf>
    <xf numFmtId="0" fontId="16" fillId="0" borderId="11" xfId="0" applyFont="1" applyBorder="1" applyAlignment="1">
      <alignment horizontal="center" vertical="center"/>
    </xf>
    <xf numFmtId="0" fontId="16" fillId="0" borderId="13" xfId="0" applyFont="1" applyBorder="1" applyAlignment="1">
      <alignment horizontal="center" vertical="center"/>
    </xf>
    <xf numFmtId="49" fontId="3" fillId="8" borderId="2" xfId="0" applyNumberFormat="1" applyFont="1" applyFill="1" applyBorder="1" applyAlignment="1" applyProtection="1">
      <alignment horizontal="center" vertical="center" wrapText="1"/>
      <protection locked="0"/>
    </xf>
    <xf numFmtId="49" fontId="3" fillId="8" borderId="25" xfId="0" applyNumberFormat="1" applyFont="1" applyFill="1" applyBorder="1" applyAlignment="1" applyProtection="1">
      <alignment horizontal="center" vertical="center" wrapText="1"/>
      <protection locked="0"/>
    </xf>
    <xf numFmtId="0" fontId="3" fillId="29" borderId="26" xfId="0" applyFont="1" applyFill="1" applyBorder="1" applyAlignment="1" applyProtection="1">
      <alignment horizontal="center" vertical="center" wrapText="1"/>
      <protection locked="0"/>
    </xf>
    <xf numFmtId="0" fontId="3" fillId="29" borderId="28" xfId="0" applyFont="1" applyFill="1" applyBorder="1" applyAlignment="1" applyProtection="1">
      <alignment horizontal="left" vertical="center" wrapText="1"/>
      <protection locked="0"/>
    </xf>
    <xf numFmtId="0" fontId="3" fillId="29" borderId="27" xfId="0" applyFont="1" applyFill="1" applyBorder="1" applyAlignment="1" applyProtection="1">
      <alignment horizontal="left" vertical="center" wrapText="1"/>
      <protection locked="0"/>
    </xf>
    <xf numFmtId="0" fontId="3" fillId="29" borderId="17" xfId="0" applyFont="1" applyFill="1" applyBorder="1" applyAlignment="1" applyProtection="1">
      <alignment horizontal="center" vertical="center" wrapText="1"/>
      <protection locked="0"/>
    </xf>
    <xf numFmtId="0" fontId="3" fillId="29" borderId="24" xfId="0" applyFont="1" applyFill="1" applyBorder="1" applyAlignment="1" applyProtection="1">
      <alignment horizontal="left" vertical="center" wrapText="1"/>
      <protection locked="0"/>
    </xf>
    <xf numFmtId="0" fontId="3" fillId="29" borderId="25" xfId="0" applyFont="1" applyFill="1" applyBorder="1" applyAlignment="1" applyProtection="1">
      <alignment horizontal="left" vertical="center" wrapText="1"/>
      <protection locked="0"/>
    </xf>
    <xf numFmtId="0" fontId="3" fillId="29" borderId="18" xfId="0" applyFont="1" applyFill="1" applyBorder="1" applyAlignment="1" applyProtection="1">
      <alignment horizontal="left" vertical="center" wrapText="1"/>
      <protection locked="0"/>
    </xf>
    <xf numFmtId="0" fontId="3" fillId="29" borderId="32" xfId="0" applyFont="1" applyFill="1" applyBorder="1" applyAlignment="1" applyProtection="1">
      <alignment horizontal="center" vertical="center" wrapText="1"/>
      <protection locked="0"/>
    </xf>
    <xf numFmtId="0" fontId="3" fillId="29" borderId="17" xfId="0" applyFont="1" applyFill="1" applyBorder="1" applyAlignment="1" applyProtection="1">
      <alignment horizontal="left" vertical="center" wrapText="1"/>
      <protection locked="0"/>
    </xf>
    <xf numFmtId="0" fontId="36" fillId="30" borderId="1" xfId="0" applyFont="1" applyFill="1" applyBorder="1" applyAlignment="1">
      <alignment horizontal="center" vertical="center"/>
    </xf>
    <xf numFmtId="0" fontId="36" fillId="30" borderId="8" xfId="0" applyFont="1" applyFill="1" applyBorder="1" applyAlignment="1" applyProtection="1">
      <alignment horizontal="center" vertical="center" wrapText="1"/>
      <protection locked="0"/>
    </xf>
    <xf numFmtId="0" fontId="36" fillId="30" borderId="1" xfId="0" applyFont="1" applyFill="1" applyBorder="1" applyAlignment="1" applyProtection="1">
      <alignment horizontal="left" vertical="center" wrapText="1"/>
      <protection locked="0"/>
    </xf>
    <xf numFmtId="0" fontId="36" fillId="30" borderId="2" xfId="0" applyFont="1" applyFill="1" applyBorder="1" applyAlignment="1" applyProtection="1">
      <alignment horizontal="left" vertical="center" wrapText="1"/>
      <protection locked="0"/>
    </xf>
    <xf numFmtId="0" fontId="36" fillId="30" borderId="7" xfId="0" applyFont="1" applyFill="1" applyBorder="1" applyAlignment="1" applyProtection="1">
      <alignment horizontal="center" vertical="center" wrapText="1"/>
      <protection locked="0"/>
    </xf>
    <xf numFmtId="0" fontId="3" fillId="29" borderId="8" xfId="0" applyFont="1" applyFill="1" applyBorder="1" applyAlignment="1" applyProtection="1">
      <alignment horizontal="center" vertical="center" wrapText="1"/>
      <protection locked="0"/>
    </xf>
    <xf numFmtId="0" fontId="3" fillId="29" borderId="1" xfId="0" applyFont="1" applyFill="1" applyBorder="1" applyAlignment="1" applyProtection="1">
      <alignment horizontal="left" vertical="center" wrapText="1"/>
      <protection locked="0"/>
    </xf>
    <xf numFmtId="0" fontId="3" fillId="29" borderId="9" xfId="0" applyFont="1" applyFill="1" applyBorder="1" applyAlignment="1" applyProtection="1">
      <alignment horizontal="left" vertical="center" wrapText="1"/>
      <protection locked="0"/>
    </xf>
    <xf numFmtId="0" fontId="3" fillId="29" borderId="2" xfId="0" applyFont="1" applyFill="1" applyBorder="1" applyAlignment="1" applyProtection="1">
      <alignment horizontal="left" vertical="center" wrapText="1"/>
      <protection locked="0"/>
    </xf>
    <xf numFmtId="0" fontId="3" fillId="29" borderId="7" xfId="0" applyFont="1" applyFill="1" applyBorder="1" applyAlignment="1" applyProtection="1">
      <alignment horizontal="center" vertical="center" wrapText="1"/>
      <protection locked="0"/>
    </xf>
    <xf numFmtId="0" fontId="3" fillId="29" borderId="8" xfId="0" applyFont="1" applyFill="1" applyBorder="1" applyAlignment="1" applyProtection="1">
      <alignment horizontal="left" vertical="center" wrapText="1"/>
      <protection locked="0"/>
    </xf>
    <xf numFmtId="9" fontId="3" fillId="0" borderId="1" xfId="0" applyNumberFormat="1" applyFont="1" applyBorder="1" applyAlignment="1">
      <alignment horizontal="center" vertical="center"/>
    </xf>
    <xf numFmtId="14" fontId="21" fillId="7" borderId="1" xfId="0" applyNumberFormat="1" applyFont="1" applyFill="1" applyBorder="1" applyAlignment="1" applyProtection="1">
      <alignment horizontal="center" vertical="center" wrapText="1"/>
      <protection locked="0"/>
    </xf>
    <xf numFmtId="14" fontId="21" fillId="7" borderId="5" xfId="0" applyNumberFormat="1" applyFont="1" applyFill="1" applyBorder="1" applyAlignment="1" applyProtection="1">
      <alignment horizontal="center" vertical="center" wrapText="1"/>
      <protection locked="0"/>
    </xf>
    <xf numFmtId="9" fontId="16" fillId="7" borderId="24" xfId="0" applyNumberFormat="1" applyFont="1" applyFill="1" applyBorder="1" applyAlignment="1">
      <alignment horizontal="center" vertical="center" wrapText="1"/>
    </xf>
    <xf numFmtId="9" fontId="16" fillId="7" borderId="1" xfId="0" applyNumberFormat="1" applyFont="1" applyFill="1" applyBorder="1" applyAlignment="1">
      <alignment horizontal="center" vertical="center" wrapText="1"/>
    </xf>
    <xf numFmtId="9" fontId="16" fillId="7" borderId="34" xfId="0" applyNumberFormat="1" applyFont="1" applyFill="1" applyBorder="1" applyAlignment="1">
      <alignment horizontal="center" vertical="center" wrapText="1"/>
    </xf>
    <xf numFmtId="9" fontId="16" fillId="7" borderId="5" xfId="0" applyNumberFormat="1" applyFont="1" applyFill="1" applyBorder="1" applyAlignment="1">
      <alignment horizontal="center" vertical="center" wrapText="1"/>
    </xf>
    <xf numFmtId="9" fontId="16" fillId="7" borderId="1" xfId="5" applyFont="1" applyFill="1" applyBorder="1" applyAlignment="1">
      <alignment horizontal="center" vertical="center" wrapText="1"/>
    </xf>
    <xf numFmtId="9" fontId="16" fillId="7" borderId="5" xfId="5" applyFont="1" applyFill="1" applyBorder="1" applyAlignment="1">
      <alignment horizontal="center" vertical="center" wrapText="1"/>
    </xf>
    <xf numFmtId="0" fontId="29" fillId="25" borderId="17" xfId="0" applyFont="1" applyFill="1" applyBorder="1" applyAlignment="1">
      <alignment horizontal="left" vertical="center"/>
    </xf>
    <xf numFmtId="0" fontId="29" fillId="25" borderId="24" xfId="0" applyFont="1" applyFill="1" applyBorder="1" applyAlignment="1">
      <alignment horizontal="left" vertical="center"/>
    </xf>
    <xf numFmtId="0" fontId="29" fillId="25" borderId="18" xfId="0" applyFont="1" applyFill="1" applyBorder="1" applyAlignment="1">
      <alignment horizontal="left" vertical="center"/>
    </xf>
    <xf numFmtId="0" fontId="20" fillId="15" borderId="26" xfId="0" applyFont="1" applyFill="1" applyBorder="1" applyAlignment="1">
      <alignment horizontal="left" vertical="center"/>
    </xf>
    <xf numFmtId="0" fontId="20" fillId="15" borderId="28" xfId="0" applyFont="1" applyFill="1" applyBorder="1" applyAlignment="1">
      <alignment horizontal="left" vertical="center"/>
    </xf>
    <xf numFmtId="0" fontId="21" fillId="7" borderId="1" xfId="0" applyFont="1" applyFill="1" applyBorder="1" applyAlignment="1" applyProtection="1">
      <alignment horizontal="center" vertical="center" wrapText="1"/>
      <protection locked="0"/>
    </xf>
    <xf numFmtId="0" fontId="21" fillId="7" borderId="34" xfId="0" applyFont="1" applyFill="1" applyBorder="1" applyAlignment="1" applyProtection="1">
      <alignment horizontal="center" vertical="center" wrapText="1"/>
      <protection locked="0"/>
    </xf>
    <xf numFmtId="0" fontId="21" fillId="7" borderId="5" xfId="0" applyFont="1" applyFill="1" applyBorder="1" applyAlignment="1" applyProtection="1">
      <alignment horizontal="center" vertical="center" wrapText="1"/>
      <protection locked="0"/>
    </xf>
    <xf numFmtId="0" fontId="23" fillId="20" borderId="2" xfId="0" applyFont="1" applyFill="1" applyBorder="1" applyAlignment="1">
      <alignment horizontal="left" vertical="center" wrapText="1"/>
    </xf>
    <xf numFmtId="0" fontId="23" fillId="20" borderId="7" xfId="0" applyFont="1" applyFill="1" applyBorder="1" applyAlignment="1">
      <alignment horizontal="left" vertical="center" wrapText="1"/>
    </xf>
    <xf numFmtId="0" fontId="29" fillId="19" borderId="2" xfId="0" applyFont="1" applyFill="1" applyBorder="1" applyAlignment="1">
      <alignment horizontal="left" vertical="center" wrapText="1"/>
    </xf>
    <xf numFmtId="0" fontId="29" fillId="19" borderId="7" xfId="0" applyFont="1" applyFill="1" applyBorder="1" applyAlignment="1">
      <alignment horizontal="left" vertical="center" wrapText="1"/>
    </xf>
    <xf numFmtId="0" fontId="23" fillId="20" borderId="16" xfId="0" applyFont="1" applyFill="1" applyBorder="1" applyAlignment="1">
      <alignment horizontal="left" vertical="center" wrapText="1"/>
    </xf>
    <xf numFmtId="0" fontId="23" fillId="20" borderId="33" xfId="0" applyFont="1" applyFill="1" applyBorder="1" applyAlignment="1">
      <alignment horizontal="left" vertical="center" wrapText="1"/>
    </xf>
    <xf numFmtId="0" fontId="20" fillId="15" borderId="8" xfId="0" applyFont="1" applyFill="1" applyBorder="1" applyAlignment="1">
      <alignment horizontal="left" vertical="center"/>
    </xf>
    <xf numFmtId="0" fontId="20" fillId="15" borderId="1" xfId="0" applyFont="1" applyFill="1" applyBorder="1" applyAlignment="1">
      <alignment horizontal="left" vertical="center"/>
    </xf>
    <xf numFmtId="0" fontId="23" fillId="15" borderId="8" xfId="0" applyFont="1" applyFill="1" applyBorder="1" applyAlignment="1">
      <alignment horizontal="left" vertical="center"/>
    </xf>
    <xf numFmtId="0" fontId="23" fillId="15" borderId="1" xfId="0" applyFont="1" applyFill="1" applyBorder="1" applyAlignment="1">
      <alignment horizontal="left" vertical="center"/>
    </xf>
    <xf numFmtId="0" fontId="20" fillId="15" borderId="23" xfId="0" applyFont="1" applyFill="1" applyBorder="1" applyAlignment="1">
      <alignment horizontal="left" vertical="center"/>
    </xf>
    <xf numFmtId="0" fontId="20" fillId="15" borderId="7" xfId="0" applyFont="1" applyFill="1" applyBorder="1" applyAlignment="1">
      <alignment horizontal="left" vertical="center"/>
    </xf>
    <xf numFmtId="0" fontId="29" fillId="18" borderId="19" xfId="0" applyFont="1" applyFill="1" applyBorder="1" applyAlignment="1">
      <alignment horizontal="left" vertical="center"/>
    </xf>
    <xf numFmtId="0" fontId="29" fillId="18" borderId="20" xfId="0" applyFont="1" applyFill="1" applyBorder="1" applyAlignment="1">
      <alignment horizontal="left" vertical="center"/>
    </xf>
    <xf numFmtId="0" fontId="16" fillId="0" borderId="0" xfId="0" applyFont="1" applyAlignment="1">
      <alignment horizontal="left" vertical="center"/>
    </xf>
    <xf numFmtId="0" fontId="29" fillId="19" borderId="25" xfId="0" applyFont="1" applyFill="1" applyBorder="1" applyAlignment="1">
      <alignment horizontal="left" vertical="center" wrapText="1"/>
    </xf>
    <xf numFmtId="0" fontId="29" fillId="19" borderId="32" xfId="0" applyFont="1" applyFill="1" applyBorder="1" applyAlignment="1">
      <alignment horizontal="left" vertical="center" wrapText="1"/>
    </xf>
    <xf numFmtId="0" fontId="16" fillId="0" borderId="0" xfId="0" applyFont="1" applyAlignment="1">
      <alignment horizontal="center" vertical="center"/>
    </xf>
    <xf numFmtId="0" fontId="23" fillId="26" borderId="19" xfId="0" applyFont="1" applyFill="1" applyBorder="1" applyAlignment="1">
      <alignment horizontal="left" vertical="center"/>
    </xf>
    <xf numFmtId="0" fontId="23" fillId="26" borderId="20" xfId="0" applyFont="1" applyFill="1" applyBorder="1" applyAlignment="1">
      <alignment horizontal="left" vertical="center"/>
    </xf>
    <xf numFmtId="0" fontId="23" fillId="26" borderId="21" xfId="0" applyFont="1" applyFill="1" applyBorder="1" applyAlignment="1">
      <alignment horizontal="left" vertical="center"/>
    </xf>
    <xf numFmtId="0" fontId="16" fillId="7" borderId="1" xfId="0" applyFont="1" applyFill="1" applyBorder="1" applyAlignment="1" applyProtection="1">
      <alignment horizontal="center" vertical="center" wrapText="1"/>
      <protection locked="0"/>
    </xf>
    <xf numFmtId="0" fontId="16" fillId="7" borderId="5" xfId="0" applyFont="1" applyFill="1" applyBorder="1" applyAlignment="1" applyProtection="1">
      <alignment horizontal="center" vertical="center" wrapText="1"/>
      <protection locked="0"/>
    </xf>
    <xf numFmtId="0" fontId="29" fillId="19" borderId="52" xfId="0" applyFont="1" applyFill="1" applyBorder="1" applyAlignment="1">
      <alignment horizontal="center" vertical="center" textRotation="90" wrapText="1"/>
    </xf>
    <xf numFmtId="0" fontId="29" fillId="19" borderId="49" xfId="0" applyFont="1" applyFill="1" applyBorder="1" applyAlignment="1">
      <alignment horizontal="center" vertical="center" textRotation="90" wrapText="1"/>
    </xf>
    <xf numFmtId="0" fontId="29" fillId="19" borderId="48" xfId="0" applyFont="1" applyFill="1" applyBorder="1" applyAlignment="1">
      <alignment horizontal="center" vertical="center" textRotation="90" wrapText="1"/>
    </xf>
    <xf numFmtId="0" fontId="23" fillId="26" borderId="4" xfId="0" applyFont="1" applyFill="1" applyBorder="1" applyAlignment="1">
      <alignment horizontal="left" vertical="center"/>
    </xf>
    <xf numFmtId="0" fontId="23" fillId="26" borderId="5" xfId="0" applyFont="1" applyFill="1" applyBorder="1" applyAlignment="1">
      <alignment horizontal="left" vertical="center"/>
    </xf>
    <xf numFmtId="0" fontId="20" fillId="15" borderId="4" xfId="0" applyFont="1" applyFill="1" applyBorder="1" applyAlignment="1">
      <alignment horizontal="left" vertical="center"/>
    </xf>
    <xf numFmtId="0" fontId="20" fillId="15" borderId="5" xfId="0" applyFont="1" applyFill="1" applyBorder="1" applyAlignment="1">
      <alignment horizontal="left" vertical="center"/>
    </xf>
    <xf numFmtId="0" fontId="16" fillId="0" borderId="50" xfId="0" applyFont="1" applyBorder="1" applyAlignment="1">
      <alignment horizontal="left" vertical="center"/>
    </xf>
    <xf numFmtId="0" fontId="29" fillId="18" borderId="56" xfId="0" applyFont="1" applyFill="1" applyBorder="1" applyAlignment="1">
      <alignment horizontal="center" vertical="center" textRotation="90" wrapText="1"/>
    </xf>
    <xf numFmtId="0" fontId="29" fillId="18" borderId="55" xfId="0" applyFont="1" applyFill="1" applyBorder="1" applyAlignment="1">
      <alignment horizontal="center" vertical="center" textRotation="90" wrapText="1"/>
    </xf>
    <xf numFmtId="0" fontId="29" fillId="18" borderId="49" xfId="0" applyFont="1" applyFill="1" applyBorder="1" applyAlignment="1">
      <alignment horizontal="center" vertical="center" textRotation="90" wrapText="1"/>
    </xf>
    <xf numFmtId="0" fontId="29" fillId="18" borderId="57" xfId="0" applyFont="1" applyFill="1" applyBorder="1" applyAlignment="1">
      <alignment horizontal="center" vertical="center" textRotation="90" wrapText="1"/>
    </xf>
    <xf numFmtId="0" fontId="20" fillId="15" borderId="38" xfId="0" applyFont="1" applyFill="1" applyBorder="1" applyAlignment="1">
      <alignment horizontal="left" vertical="center"/>
    </xf>
    <xf numFmtId="0" fontId="20" fillId="15" borderId="33" xfId="0" applyFont="1" applyFill="1" applyBorder="1" applyAlignment="1">
      <alignment horizontal="left" vertical="center"/>
    </xf>
    <xf numFmtId="14" fontId="16" fillId="7" borderId="1" xfId="0" applyNumberFormat="1" applyFont="1" applyFill="1" applyBorder="1" applyAlignment="1" applyProtection="1">
      <alignment horizontal="center" vertical="center" wrapText="1"/>
      <protection locked="0"/>
    </xf>
    <xf numFmtId="14" fontId="16" fillId="7" borderId="5" xfId="0" applyNumberFormat="1" applyFont="1" applyFill="1" applyBorder="1" applyAlignment="1" applyProtection="1">
      <alignment horizontal="center" vertical="center" wrapText="1"/>
      <protection locked="0"/>
    </xf>
    <xf numFmtId="0" fontId="24" fillId="0" borderId="62" xfId="0" applyFont="1" applyBorder="1" applyAlignment="1">
      <alignment horizontal="left" vertical="center"/>
    </xf>
    <xf numFmtId="0" fontId="16" fillId="0" borderId="0" xfId="0" applyFont="1" applyAlignment="1">
      <alignment vertical="center"/>
    </xf>
    <xf numFmtId="0" fontId="16" fillId="0" borderId="0" xfId="0" applyFont="1" applyAlignment="1">
      <alignment horizontal="left" vertical="center" wrapText="1"/>
    </xf>
    <xf numFmtId="0" fontId="23" fillId="23" borderId="58" xfId="0" applyFont="1" applyFill="1" applyBorder="1" applyAlignment="1">
      <alignment horizontal="left" vertical="center"/>
    </xf>
    <xf numFmtId="0" fontId="23" fillId="23" borderId="59" xfId="0" applyFont="1" applyFill="1" applyBorder="1" applyAlignment="1">
      <alignment horizontal="left" vertical="center"/>
    </xf>
    <xf numFmtId="0" fontId="29" fillId="22" borderId="1" xfId="0" applyFont="1" applyFill="1" applyBorder="1" applyAlignment="1">
      <alignment horizontal="left" vertical="center"/>
    </xf>
    <xf numFmtId="0" fontId="29" fillId="22" borderId="34" xfId="0" applyFont="1" applyFill="1" applyBorder="1" applyAlignment="1">
      <alignment horizontal="left" vertical="center"/>
    </xf>
    <xf numFmtId="0" fontId="23" fillId="23" borderId="52" xfId="0" applyFont="1" applyFill="1" applyBorder="1" applyAlignment="1">
      <alignment horizontal="center" vertical="center"/>
    </xf>
    <xf numFmtId="0" fontId="23" fillId="23" borderId="48" xfId="0" applyFont="1" applyFill="1" applyBorder="1" applyAlignment="1">
      <alignment horizontal="center" vertical="center"/>
    </xf>
    <xf numFmtId="9" fontId="16" fillId="7" borderId="18" xfId="0" applyNumberFormat="1" applyFont="1" applyFill="1" applyBorder="1" applyAlignment="1">
      <alignment horizontal="center" vertical="center" wrapText="1"/>
    </xf>
    <xf numFmtId="9" fontId="16" fillId="7" borderId="9" xfId="0" applyNumberFormat="1" applyFont="1" applyFill="1" applyBorder="1" applyAlignment="1">
      <alignment horizontal="center" vertical="center" wrapText="1"/>
    </xf>
    <xf numFmtId="9" fontId="16" fillId="7" borderId="30" xfId="0" applyNumberFormat="1" applyFont="1" applyFill="1" applyBorder="1" applyAlignment="1">
      <alignment horizontal="center" vertical="center" wrapText="1"/>
    </xf>
    <xf numFmtId="9" fontId="16" fillId="7" borderId="6" xfId="0" applyNumberFormat="1" applyFont="1" applyFill="1" applyBorder="1" applyAlignment="1">
      <alignment horizontal="center" vertical="center" wrapText="1"/>
    </xf>
    <xf numFmtId="9" fontId="16" fillId="7" borderId="17" xfId="0" applyNumberFormat="1" applyFont="1" applyFill="1" applyBorder="1" applyAlignment="1">
      <alignment horizontal="center" vertical="center" wrapText="1"/>
    </xf>
    <xf numFmtId="9" fontId="16" fillId="7" borderId="8" xfId="0" applyNumberFormat="1" applyFont="1" applyFill="1" applyBorder="1" applyAlignment="1">
      <alignment horizontal="center" vertical="center" wrapText="1"/>
    </xf>
    <xf numFmtId="9" fontId="16" fillId="7" borderId="29" xfId="0" applyNumberFormat="1" applyFont="1" applyFill="1" applyBorder="1" applyAlignment="1">
      <alignment horizontal="center" vertical="center" wrapText="1"/>
    </xf>
    <xf numFmtId="9" fontId="16" fillId="7" borderId="4" xfId="0" applyNumberFormat="1" applyFont="1" applyFill="1" applyBorder="1" applyAlignment="1">
      <alignment horizontal="center" vertical="center" wrapText="1"/>
    </xf>
    <xf numFmtId="0" fontId="16" fillId="7" borderId="2" xfId="0" applyFont="1" applyFill="1" applyBorder="1" applyAlignment="1">
      <alignment horizontal="center" vertical="center" wrapText="1"/>
    </xf>
    <xf numFmtId="14" fontId="16" fillId="7" borderId="7" xfId="0" applyNumberFormat="1" applyFont="1" applyFill="1" applyBorder="1" applyAlignment="1">
      <alignment horizontal="center" vertical="center" wrapText="1"/>
    </xf>
    <xf numFmtId="0" fontId="23" fillId="23" borderId="52" xfId="0" applyFont="1" applyFill="1" applyBorder="1" applyAlignment="1">
      <alignment horizontal="center" vertical="center" wrapText="1"/>
    </xf>
    <xf numFmtId="0" fontId="23" fillId="23" borderId="49" xfId="0" applyFont="1" applyFill="1" applyBorder="1" applyAlignment="1">
      <alignment horizontal="center" vertical="center"/>
    </xf>
    <xf numFmtId="0" fontId="23" fillId="15" borderId="4" xfId="0" applyFont="1" applyFill="1" applyBorder="1" applyAlignment="1">
      <alignment horizontal="left" vertical="center"/>
    </xf>
    <xf numFmtId="0" fontId="23" fillId="15" borderId="5" xfId="0" applyFont="1" applyFill="1" applyBorder="1" applyAlignment="1">
      <alignment horizontal="left" vertical="center"/>
    </xf>
    <xf numFmtId="0" fontId="16" fillId="0" borderId="13" xfId="0" applyFont="1" applyBorder="1" applyAlignment="1">
      <alignment horizontal="left" vertical="center"/>
    </xf>
    <xf numFmtId="0" fontId="20" fillId="15" borderId="48" xfId="0" applyFont="1" applyFill="1" applyBorder="1" applyAlignment="1">
      <alignment horizontal="left" vertical="center"/>
    </xf>
    <xf numFmtId="0" fontId="20" fillId="15" borderId="51" xfId="0" applyFont="1" applyFill="1" applyBorder="1" applyAlignment="1">
      <alignment horizontal="left" vertical="center"/>
    </xf>
    <xf numFmtId="0" fontId="29" fillId="24" borderId="12" xfId="0" applyFont="1" applyFill="1" applyBorder="1" applyAlignment="1">
      <alignment horizontal="center" vertical="center" textRotation="90"/>
    </xf>
    <xf numFmtId="0" fontId="29" fillId="24" borderId="14" xfId="0" applyFont="1" applyFill="1" applyBorder="1" applyAlignment="1">
      <alignment horizontal="center" vertical="center" textRotation="90"/>
    </xf>
    <xf numFmtId="0" fontId="23" fillId="16" borderId="8" xfId="0" applyFont="1" applyFill="1" applyBorder="1" applyAlignment="1">
      <alignment horizontal="left" vertical="center"/>
    </xf>
    <xf numFmtId="0" fontId="23" fillId="16" borderId="1" xfId="0" applyFont="1" applyFill="1" applyBorder="1" applyAlignment="1">
      <alignment horizontal="left" vertical="center"/>
    </xf>
    <xf numFmtId="0" fontId="23" fillId="16" borderId="23" xfId="0" applyFont="1" applyFill="1" applyBorder="1" applyAlignment="1">
      <alignment vertical="center"/>
    </xf>
    <xf numFmtId="0" fontId="23" fillId="16" borderId="7" xfId="0" applyFont="1" applyFill="1" applyBorder="1" applyAlignment="1">
      <alignment vertical="center"/>
    </xf>
    <xf numFmtId="0" fontId="23" fillId="23" borderId="1" xfId="0" applyFont="1" applyFill="1" applyBorder="1" applyAlignment="1">
      <alignment horizontal="left" vertical="center"/>
    </xf>
    <xf numFmtId="0" fontId="23" fillId="16" borderId="38" xfId="0" applyFont="1" applyFill="1" applyBorder="1" applyAlignment="1">
      <alignment vertical="center"/>
    </xf>
    <xf numFmtId="0" fontId="23" fillId="16" borderId="33" xfId="0" applyFont="1" applyFill="1" applyBorder="1" applyAlignment="1">
      <alignment vertical="center"/>
    </xf>
    <xf numFmtId="0" fontId="23" fillId="23" borderId="8" xfId="0" applyFont="1" applyFill="1" applyBorder="1" applyAlignment="1">
      <alignment horizontal="left" vertical="center"/>
    </xf>
    <xf numFmtId="0" fontId="23" fillId="23" borderId="4" xfId="0" applyFont="1" applyFill="1" applyBorder="1" applyAlignment="1">
      <alignment horizontal="left" vertical="center"/>
    </xf>
    <xf numFmtId="0" fontId="23" fillId="23" borderId="5" xfId="0" applyFont="1" applyFill="1" applyBorder="1" applyAlignment="1">
      <alignment horizontal="left" vertical="center"/>
    </xf>
    <xf numFmtId="0" fontId="23" fillId="23" borderId="17" xfId="0" applyFont="1" applyFill="1" applyBorder="1" applyAlignment="1">
      <alignment horizontal="left" vertical="center"/>
    </xf>
    <xf numFmtId="0" fontId="23" fillId="23" borderId="24" xfId="0" applyFont="1" applyFill="1" applyBorder="1" applyAlignment="1">
      <alignment horizontal="left" vertical="center"/>
    </xf>
    <xf numFmtId="0" fontId="21" fillId="7" borderId="8" xfId="0" applyFont="1" applyFill="1" applyBorder="1" applyAlignment="1" applyProtection="1">
      <alignment horizontal="center" vertical="center" wrapText="1"/>
      <protection locked="0"/>
    </xf>
    <xf numFmtId="0" fontId="21" fillId="7" borderId="29" xfId="0" applyFont="1" applyFill="1" applyBorder="1" applyAlignment="1" applyProtection="1">
      <alignment horizontal="center" vertical="center" wrapText="1"/>
      <protection locked="0"/>
    </xf>
    <xf numFmtId="0" fontId="21" fillId="7" borderId="4" xfId="0" applyFont="1" applyFill="1" applyBorder="1" applyAlignment="1" applyProtection="1">
      <alignment horizontal="center" vertical="center" wrapText="1"/>
      <protection locked="0"/>
    </xf>
    <xf numFmtId="14" fontId="21" fillId="7" borderId="8" xfId="0" applyNumberFormat="1" applyFont="1" applyFill="1" applyBorder="1" applyAlignment="1" applyProtection="1">
      <alignment horizontal="center" vertical="center" wrapText="1"/>
      <protection locked="0"/>
    </xf>
    <xf numFmtId="14" fontId="21" fillId="7" borderId="4" xfId="0" applyNumberFormat="1" applyFont="1" applyFill="1" applyBorder="1" applyAlignment="1" applyProtection="1">
      <alignment horizontal="center" vertical="center" wrapText="1"/>
      <protection locked="0"/>
    </xf>
    <xf numFmtId="0" fontId="16" fillId="7" borderId="8" xfId="0" applyFont="1" applyFill="1" applyBorder="1" applyAlignment="1" applyProtection="1">
      <alignment horizontal="center" vertical="center" wrapText="1"/>
      <protection locked="0"/>
    </xf>
    <xf numFmtId="0" fontId="16" fillId="7" borderId="4" xfId="0" applyFont="1" applyFill="1" applyBorder="1" applyAlignment="1" applyProtection="1">
      <alignment horizontal="center" vertical="center" wrapText="1"/>
      <protection locked="0"/>
    </xf>
    <xf numFmtId="9" fontId="16" fillId="7" borderId="68" xfId="0" applyNumberFormat="1" applyFont="1" applyFill="1" applyBorder="1" applyAlignment="1">
      <alignment horizontal="left" vertical="center" wrapText="1"/>
    </xf>
    <xf numFmtId="9" fontId="16" fillId="7" borderId="69" xfId="0" applyNumberFormat="1" applyFont="1" applyFill="1" applyBorder="1" applyAlignment="1">
      <alignment horizontal="left" vertical="center" wrapText="1"/>
    </xf>
    <xf numFmtId="9" fontId="16" fillId="7" borderId="70" xfId="0" applyNumberFormat="1" applyFont="1" applyFill="1" applyBorder="1" applyAlignment="1">
      <alignment horizontal="left" vertical="center" wrapText="1"/>
    </xf>
    <xf numFmtId="9" fontId="16" fillId="7" borderId="52" xfId="0" applyNumberFormat="1" applyFont="1" applyFill="1" applyBorder="1" applyAlignment="1">
      <alignment horizontal="center" vertical="center" wrapText="1"/>
    </xf>
    <xf numFmtId="9" fontId="16" fillId="7" borderId="49" xfId="0" applyNumberFormat="1" applyFont="1" applyFill="1" applyBorder="1" applyAlignment="1">
      <alignment horizontal="center" vertical="center" wrapText="1"/>
    </xf>
    <xf numFmtId="9" fontId="16" fillId="7" borderId="48" xfId="0" applyNumberFormat="1" applyFont="1" applyFill="1" applyBorder="1" applyAlignment="1">
      <alignment horizontal="center" vertical="center" wrapText="1"/>
    </xf>
    <xf numFmtId="0" fontId="29" fillId="22" borderId="52" xfId="0" applyFont="1" applyFill="1" applyBorder="1" applyAlignment="1">
      <alignment horizontal="left" vertical="center"/>
    </xf>
    <xf numFmtId="0" fontId="29" fillId="22" borderId="64" xfId="0" applyFont="1" applyFill="1" applyBorder="1" applyAlignment="1">
      <alignment horizontal="left" vertical="center"/>
    </xf>
    <xf numFmtId="0" fontId="23" fillId="23" borderId="52" xfId="0" applyFont="1" applyFill="1" applyBorder="1" applyAlignment="1">
      <alignment horizontal="left" vertical="center"/>
    </xf>
    <xf numFmtId="0" fontId="23" fillId="23" borderId="64" xfId="0" applyFont="1" applyFill="1" applyBorder="1" applyAlignment="1">
      <alignment horizontal="left" vertical="center"/>
    </xf>
    <xf numFmtId="0" fontId="23" fillId="0" borderId="8" xfId="0" applyFont="1" applyBorder="1" applyAlignment="1">
      <alignment horizontal="left"/>
    </xf>
    <xf numFmtId="0" fontId="23" fillId="0" borderId="1" xfId="0" applyFont="1" applyBorder="1" applyAlignment="1">
      <alignment horizontal="left"/>
    </xf>
    <xf numFmtId="0" fontId="23" fillId="0" borderId="4" xfId="0" applyFont="1" applyBorder="1" applyAlignment="1">
      <alignment horizontal="left"/>
    </xf>
    <xf numFmtId="0" fontId="23" fillId="0" borderId="5" xfId="0" applyFont="1" applyBorder="1" applyAlignment="1">
      <alignment horizontal="left"/>
    </xf>
    <xf numFmtId="9" fontId="16" fillId="7" borderId="42" xfId="0" applyNumberFormat="1" applyFont="1" applyFill="1" applyBorder="1" applyAlignment="1">
      <alignment horizontal="center" vertical="center" wrapText="1"/>
    </xf>
    <xf numFmtId="9" fontId="16" fillId="7" borderId="43" xfId="0" applyNumberFormat="1" applyFont="1" applyFill="1" applyBorder="1" applyAlignment="1">
      <alignment horizontal="center" vertical="center" wrapText="1"/>
    </xf>
    <xf numFmtId="9" fontId="16" fillId="7" borderId="31" xfId="0" applyNumberFormat="1" applyFont="1" applyFill="1" applyBorder="1" applyAlignment="1">
      <alignment horizontal="center" vertical="center" wrapText="1"/>
    </xf>
    <xf numFmtId="9" fontId="16" fillId="7" borderId="32" xfId="0" applyNumberFormat="1" applyFont="1" applyFill="1" applyBorder="1" applyAlignment="1">
      <alignment horizontal="center" vertical="center" wrapText="1"/>
    </xf>
    <xf numFmtId="9" fontId="16" fillId="7" borderId="65" xfId="0" applyNumberFormat="1" applyFont="1" applyFill="1" applyBorder="1" applyAlignment="1">
      <alignment horizontal="center" vertical="center" wrapText="1"/>
    </xf>
    <xf numFmtId="9" fontId="16" fillId="7" borderId="7" xfId="0" applyNumberFormat="1" applyFont="1" applyFill="1" applyBorder="1" applyAlignment="1">
      <alignment horizontal="center" vertical="center" wrapText="1"/>
    </xf>
    <xf numFmtId="9" fontId="16" fillId="7" borderId="33" xfId="0" applyNumberFormat="1" applyFont="1" applyFill="1" applyBorder="1" applyAlignment="1">
      <alignment horizontal="center" vertical="center" wrapText="1"/>
    </xf>
    <xf numFmtId="9" fontId="16" fillId="7" borderId="27" xfId="0" applyNumberFormat="1" applyFont="1" applyFill="1" applyBorder="1" applyAlignment="1">
      <alignment horizontal="center" vertical="center" wrapText="1"/>
    </xf>
    <xf numFmtId="0" fontId="23" fillId="0" borderId="17" xfId="0" applyFont="1" applyBorder="1" applyAlignment="1">
      <alignment horizontal="left"/>
    </xf>
    <xf numFmtId="0" fontId="23" fillId="0" borderId="24" xfId="0" applyFont="1" applyBorder="1" applyAlignment="1">
      <alignment horizontal="left"/>
    </xf>
    <xf numFmtId="0" fontId="23" fillId="23" borderId="34" xfId="0" applyFont="1" applyFill="1" applyBorder="1" applyAlignment="1">
      <alignment horizontal="left" vertical="center"/>
    </xf>
    <xf numFmtId="14" fontId="16" fillId="7" borderId="8" xfId="0" applyNumberFormat="1" applyFont="1" applyFill="1" applyBorder="1" applyAlignment="1" applyProtection="1">
      <alignment horizontal="center" vertical="center" wrapText="1"/>
      <protection locked="0"/>
    </xf>
    <xf numFmtId="14" fontId="16" fillId="7" borderId="4" xfId="0" applyNumberFormat="1" applyFont="1" applyFill="1" applyBorder="1" applyAlignment="1" applyProtection="1">
      <alignment horizontal="center" vertical="center" wrapText="1"/>
      <protection locked="0"/>
    </xf>
    <xf numFmtId="9" fontId="16" fillId="7" borderId="8" xfId="5" applyFont="1" applyFill="1" applyBorder="1" applyAlignment="1">
      <alignment horizontal="center" vertical="center" wrapText="1"/>
    </xf>
    <xf numFmtId="9" fontId="16" fillId="7" borderId="4" xfId="5" applyFont="1" applyFill="1" applyBorder="1" applyAlignment="1">
      <alignment horizontal="center" vertical="center" wrapText="1"/>
    </xf>
    <xf numFmtId="0" fontId="16" fillId="28" borderId="76" xfId="0" applyFont="1" applyFill="1" applyBorder="1" applyAlignment="1">
      <alignment horizontal="center"/>
    </xf>
    <xf numFmtId="0" fontId="16" fillId="0" borderId="52" xfId="0" applyFont="1" applyBorder="1" applyAlignment="1">
      <alignment horizontal="left" vertical="center"/>
    </xf>
    <xf numFmtId="0" fontId="16" fillId="0" borderId="48" xfId="0" applyFont="1" applyBorder="1" applyAlignment="1">
      <alignment horizontal="left" vertical="center"/>
    </xf>
    <xf numFmtId="0" fontId="16" fillId="7" borderId="17" xfId="0" applyFont="1" applyFill="1" applyBorder="1" applyAlignment="1">
      <alignment horizontal="center" vertical="center"/>
    </xf>
    <xf numFmtId="0" fontId="16" fillId="7" borderId="24" xfId="0" applyFont="1" applyFill="1" applyBorder="1" applyAlignment="1">
      <alignment horizontal="center" vertical="center"/>
    </xf>
    <xf numFmtId="0" fontId="16" fillId="7" borderId="18" xfId="0" applyFont="1" applyFill="1" applyBorder="1" applyAlignment="1">
      <alignment horizontal="center" vertical="center"/>
    </xf>
    <xf numFmtId="0" fontId="16" fillId="7" borderId="8"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16" fillId="7" borderId="4" xfId="0" applyFont="1" applyFill="1" applyBorder="1" applyAlignment="1">
      <alignment horizontal="center" vertical="center" wrapText="1"/>
    </xf>
    <xf numFmtId="0" fontId="16" fillId="7" borderId="5"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21" fillId="6" borderId="17" xfId="0" applyFont="1" applyFill="1" applyBorder="1" applyAlignment="1">
      <alignment horizontal="center"/>
    </xf>
    <xf numFmtId="0" fontId="21" fillId="6" borderId="24" xfId="0" applyFont="1" applyFill="1" applyBorder="1" applyAlignment="1">
      <alignment horizontal="center"/>
    </xf>
    <xf numFmtId="0" fontId="21" fillId="6" borderId="25" xfId="0" applyFont="1" applyFill="1" applyBorder="1" applyAlignment="1">
      <alignment horizontal="center"/>
    </xf>
    <xf numFmtId="0" fontId="21" fillId="6" borderId="18" xfId="0" applyFont="1" applyFill="1" applyBorder="1" applyAlignment="1">
      <alignment horizontal="center"/>
    </xf>
    <xf numFmtId="0" fontId="21" fillId="6" borderId="17" xfId="0" applyFont="1" applyFill="1" applyBorder="1" applyAlignment="1">
      <alignment horizontal="left"/>
    </xf>
    <xf numFmtId="0" fontId="21" fillId="6" borderId="18" xfId="0" applyFont="1" applyFill="1" applyBorder="1" applyAlignment="1">
      <alignment horizontal="left"/>
    </xf>
    <xf numFmtId="0" fontId="16" fillId="26" borderId="24" xfId="0" applyFont="1" applyFill="1" applyBorder="1" applyAlignment="1">
      <alignment horizontal="center"/>
    </xf>
    <xf numFmtId="0" fontId="16" fillId="26" borderId="18" xfId="0" applyFont="1" applyFill="1" applyBorder="1" applyAlignment="1">
      <alignment horizontal="center"/>
    </xf>
    <xf numFmtId="0" fontId="16" fillId="26" borderId="5" xfId="0" applyFont="1" applyFill="1" applyBorder="1" applyAlignment="1">
      <alignment horizontal="center"/>
    </xf>
    <xf numFmtId="0" fontId="16" fillId="26" borderId="6" xfId="0" applyFont="1" applyFill="1" applyBorder="1" applyAlignment="1">
      <alignment horizontal="center"/>
    </xf>
    <xf numFmtId="0" fontId="29" fillId="25" borderId="61" xfId="0" applyFont="1" applyFill="1" applyBorder="1" applyAlignment="1">
      <alignment horizontal="left" vertical="center"/>
    </xf>
    <xf numFmtId="0" fontId="29" fillId="25" borderId="62" xfId="0" applyFont="1" applyFill="1" applyBorder="1" applyAlignment="1">
      <alignment horizontal="left" vertical="center"/>
    </xf>
    <xf numFmtId="0" fontId="29" fillId="25" borderId="63" xfId="0" applyFont="1" applyFill="1" applyBorder="1" applyAlignment="1">
      <alignment horizontal="left" vertical="center"/>
    </xf>
    <xf numFmtId="0" fontId="16" fillId="0" borderId="49" xfId="0" applyFont="1" applyBorder="1" applyAlignment="1">
      <alignment horizontal="left" vertical="center"/>
    </xf>
    <xf numFmtId="0" fontId="26" fillId="3" borderId="19" xfId="0" applyFont="1" applyFill="1" applyBorder="1" applyAlignment="1">
      <alignment horizontal="center" vertical="center" wrapText="1"/>
    </xf>
    <xf numFmtId="0" fontId="26" fillId="3" borderId="20" xfId="0" applyFont="1" applyFill="1" applyBorder="1" applyAlignment="1">
      <alignment horizontal="center" vertical="center" wrapText="1"/>
    </xf>
    <xf numFmtId="0" fontId="26" fillId="3" borderId="21" xfId="0" applyFont="1" applyFill="1" applyBorder="1" applyAlignment="1">
      <alignment horizontal="center" vertical="center" wrapText="1"/>
    </xf>
    <xf numFmtId="0" fontId="26" fillId="0" borderId="61" xfId="0" applyFont="1" applyBorder="1" applyAlignment="1">
      <alignment vertical="center" wrapText="1"/>
    </xf>
    <xf numFmtId="0" fontId="26" fillId="0" borderId="62" xfId="0" applyFont="1" applyBorder="1" applyAlignment="1">
      <alignment vertical="center" wrapText="1"/>
    </xf>
    <xf numFmtId="0" fontId="26" fillId="0" borderId="73" xfId="0" applyFont="1" applyBorder="1" applyAlignment="1">
      <alignment vertical="center" wrapText="1"/>
    </xf>
    <xf numFmtId="0" fontId="21" fillId="2" borderId="1" xfId="0" applyFont="1" applyFill="1" applyBorder="1" applyAlignment="1">
      <alignment horizontal="left" vertical="center"/>
    </xf>
    <xf numFmtId="0" fontId="26" fillId="3" borderId="61" xfId="0" applyFont="1" applyFill="1" applyBorder="1" applyAlignment="1">
      <alignment horizontal="left" vertical="center" wrapText="1"/>
    </xf>
    <xf numFmtId="0" fontId="26" fillId="3" borderId="62" xfId="0" applyFont="1" applyFill="1" applyBorder="1" applyAlignment="1">
      <alignment horizontal="left" vertical="center" wrapText="1"/>
    </xf>
    <xf numFmtId="0" fontId="26" fillId="3" borderId="63" xfId="0" applyFont="1" applyFill="1" applyBorder="1" applyAlignment="1">
      <alignment horizontal="left" vertical="center" wrapText="1"/>
    </xf>
    <xf numFmtId="0" fontId="27" fillId="4" borderId="61" xfId="0" applyFont="1" applyFill="1" applyBorder="1" applyAlignment="1">
      <alignment horizontal="left" vertical="center" wrapText="1"/>
    </xf>
    <xf numFmtId="0" fontId="27" fillId="4" borderId="62" xfId="0" applyFont="1" applyFill="1" applyBorder="1" applyAlignment="1">
      <alignment horizontal="left" vertical="center" wrapText="1"/>
    </xf>
    <xf numFmtId="0" fontId="27" fillId="4" borderId="63" xfId="0" applyFont="1" applyFill="1" applyBorder="1" applyAlignment="1">
      <alignment horizontal="left" vertical="center" wrapText="1"/>
    </xf>
    <xf numFmtId="0" fontId="23" fillId="4" borderId="19" xfId="0" applyFont="1" applyFill="1" applyBorder="1" applyAlignment="1">
      <alignment horizontal="left" vertical="center" wrapText="1"/>
    </xf>
    <xf numFmtId="0" fontId="23" fillId="4" borderId="20" xfId="0" applyFont="1" applyFill="1" applyBorder="1" applyAlignment="1">
      <alignment horizontal="left" vertical="center" wrapText="1"/>
    </xf>
    <xf numFmtId="0" fontId="23" fillId="4" borderId="21" xfId="0" applyFont="1" applyFill="1" applyBorder="1" applyAlignment="1">
      <alignment horizontal="left" vertical="center" wrapText="1"/>
    </xf>
    <xf numFmtId="0" fontId="22" fillId="0" borderId="11" xfId="4" applyFont="1" applyFill="1" applyBorder="1" applyAlignment="1">
      <alignment horizontal="center" vertical="center"/>
    </xf>
    <xf numFmtId="0" fontId="22" fillId="0" borderId="0" xfId="4" applyFont="1" applyFill="1" applyBorder="1" applyAlignment="1">
      <alignment horizontal="center" vertical="center"/>
    </xf>
    <xf numFmtId="0" fontId="16" fillId="8" borderId="2" xfId="0" applyFont="1" applyFill="1" applyBorder="1" applyAlignment="1" applyProtection="1">
      <alignment horizontal="center" vertical="center" wrapText="1"/>
      <protection locked="0"/>
    </xf>
    <xf numFmtId="0" fontId="16" fillId="8" borderId="22" xfId="0" applyFont="1" applyFill="1" applyBorder="1" applyAlignment="1" applyProtection="1">
      <alignment horizontal="center" vertical="center" wrapText="1"/>
      <protection locked="0"/>
    </xf>
    <xf numFmtId="14" fontId="16" fillId="8" borderId="2" xfId="0" applyNumberFormat="1" applyFont="1" applyFill="1" applyBorder="1" applyAlignment="1" applyProtection="1">
      <alignment horizontal="center" vertical="center" wrapText="1"/>
      <protection locked="0"/>
    </xf>
    <xf numFmtId="14" fontId="16" fillId="8" borderId="22" xfId="0" applyNumberFormat="1" applyFont="1" applyFill="1" applyBorder="1" applyAlignment="1" applyProtection="1">
      <alignment horizontal="center" vertical="center" wrapText="1"/>
      <protection locked="0"/>
    </xf>
    <xf numFmtId="0" fontId="26" fillId="3" borderId="61" xfId="0" applyFont="1" applyFill="1" applyBorder="1" applyAlignment="1">
      <alignment horizontal="center" vertical="center" wrapText="1"/>
    </xf>
    <xf numFmtId="0" fontId="26" fillId="3" borderId="62" xfId="0" applyFont="1" applyFill="1" applyBorder="1" applyAlignment="1">
      <alignment horizontal="center" vertical="center" wrapText="1"/>
    </xf>
    <xf numFmtId="0" fontId="23" fillId="3" borderId="19" xfId="0" applyFont="1" applyFill="1" applyBorder="1" applyAlignment="1">
      <alignment horizontal="left" vertical="center" wrapText="1"/>
    </xf>
    <xf numFmtId="0" fontId="23" fillId="3" borderId="20" xfId="0" applyFont="1" applyFill="1" applyBorder="1" applyAlignment="1">
      <alignment horizontal="left" vertical="center" wrapText="1"/>
    </xf>
    <xf numFmtId="0" fontId="23" fillId="3" borderId="21" xfId="0" applyFont="1" applyFill="1" applyBorder="1" applyAlignment="1">
      <alignment horizontal="left" vertical="center" wrapText="1"/>
    </xf>
    <xf numFmtId="0" fontId="16" fillId="27" borderId="2" xfId="0" applyFont="1" applyFill="1" applyBorder="1" applyAlignment="1" applyProtection="1">
      <alignment horizontal="left" vertical="center" wrapText="1"/>
      <protection locked="0"/>
    </xf>
    <xf numFmtId="0" fontId="16" fillId="27" borderId="3" xfId="0" applyFont="1" applyFill="1" applyBorder="1" applyAlignment="1" applyProtection="1">
      <alignment horizontal="left" vertical="center" wrapText="1"/>
      <protection locked="0"/>
    </xf>
    <xf numFmtId="0" fontId="16" fillId="27" borderId="22" xfId="0" applyFont="1" applyFill="1" applyBorder="1" applyAlignment="1" applyProtection="1">
      <alignment horizontal="left" vertical="center" wrapText="1"/>
      <protection locked="0"/>
    </xf>
    <xf numFmtId="14" fontId="16" fillId="27" borderId="2" xfId="0" applyNumberFormat="1" applyFont="1" applyFill="1" applyBorder="1" applyAlignment="1" applyProtection="1">
      <alignment horizontal="left" vertical="center" wrapText="1"/>
      <protection locked="0"/>
    </xf>
    <xf numFmtId="14" fontId="16" fillId="27" borderId="3" xfId="0" applyNumberFormat="1" applyFont="1" applyFill="1" applyBorder="1" applyAlignment="1" applyProtection="1">
      <alignment horizontal="left" vertical="center" wrapText="1"/>
      <protection locked="0"/>
    </xf>
    <xf numFmtId="14" fontId="16" fillId="27" borderId="22" xfId="0" applyNumberFormat="1" applyFont="1" applyFill="1" applyBorder="1" applyAlignment="1" applyProtection="1">
      <alignment horizontal="left" vertical="center" wrapText="1"/>
      <protection locked="0"/>
    </xf>
    <xf numFmtId="0" fontId="23" fillId="3" borderId="44" xfId="0" applyFont="1" applyFill="1" applyBorder="1" applyAlignment="1">
      <alignment horizontal="left" vertical="center" wrapText="1"/>
    </xf>
    <xf numFmtId="0" fontId="23" fillId="3" borderId="11" xfId="0" applyFont="1" applyFill="1" applyBorder="1" applyAlignment="1">
      <alignment horizontal="left" vertical="center" wrapText="1"/>
    </xf>
    <xf numFmtId="0" fontId="23" fillId="3" borderId="47" xfId="0" applyFont="1" applyFill="1" applyBorder="1" applyAlignment="1">
      <alignment horizontal="left" vertical="center" wrapText="1"/>
    </xf>
    <xf numFmtId="49" fontId="3" fillId="8" borderId="2" xfId="0" applyNumberFormat="1" applyFont="1" applyFill="1" applyBorder="1" applyAlignment="1" applyProtection="1">
      <alignment horizontal="center" vertical="center" wrapText="1"/>
      <protection locked="0"/>
    </xf>
    <xf numFmtId="49" fontId="3" fillId="8" borderId="3" xfId="0" applyNumberFormat="1" applyFont="1" applyFill="1" applyBorder="1" applyAlignment="1" applyProtection="1">
      <alignment horizontal="center" vertical="center" wrapText="1"/>
      <protection locked="0"/>
    </xf>
    <xf numFmtId="49" fontId="3" fillId="8" borderId="7" xfId="0" applyNumberFormat="1"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0" fontId="3" fillId="8" borderId="3" xfId="0" applyFont="1" applyFill="1" applyBorder="1" applyAlignment="1" applyProtection="1">
      <alignment horizontal="center" vertical="center" wrapText="1"/>
      <protection locked="0"/>
    </xf>
    <xf numFmtId="0" fontId="3" fillId="8" borderId="22" xfId="0" applyFont="1" applyFill="1" applyBorder="1" applyAlignment="1" applyProtection="1">
      <alignment horizontal="center" vertical="center" wrapText="1"/>
      <protection locked="0"/>
    </xf>
    <xf numFmtId="0" fontId="25" fillId="0" borderId="19" xfId="0" applyFont="1" applyBorder="1" applyAlignment="1">
      <alignment horizontal="left" vertical="center" wrapText="1"/>
    </xf>
    <xf numFmtId="0" fontId="25" fillId="0" borderId="20" xfId="0" applyFont="1" applyBorder="1" applyAlignment="1">
      <alignment horizontal="left" vertical="center" wrapText="1"/>
    </xf>
    <xf numFmtId="0" fontId="25" fillId="0" borderId="32" xfId="0" applyFont="1" applyBorder="1" applyAlignment="1">
      <alignment horizontal="left" vertical="center" wrapText="1"/>
    </xf>
    <xf numFmtId="164" fontId="27" fillId="6" borderId="25" xfId="1" applyFont="1" applyFill="1" applyBorder="1" applyAlignment="1">
      <alignment horizontal="center" vertical="center"/>
    </xf>
    <xf numFmtId="164" fontId="27" fillId="6" borderId="32" xfId="1" applyFont="1" applyFill="1" applyBorder="1" applyAlignment="1">
      <alignment horizontal="center" vertical="center"/>
    </xf>
    <xf numFmtId="0" fontId="27" fillId="4" borderId="19" xfId="0" applyFont="1" applyFill="1" applyBorder="1" applyAlignment="1">
      <alignment horizontal="left" vertical="center" wrapText="1"/>
    </xf>
    <xf numFmtId="0" fontId="27" fillId="4" borderId="20" xfId="0" applyFont="1" applyFill="1" applyBorder="1" applyAlignment="1">
      <alignment horizontal="left" vertical="center" wrapText="1"/>
    </xf>
    <xf numFmtId="0" fontId="27" fillId="4" borderId="21" xfId="0" applyFont="1" applyFill="1" applyBorder="1" applyAlignment="1">
      <alignment horizontal="left" vertical="center" wrapText="1"/>
    </xf>
    <xf numFmtId="0" fontId="3" fillId="27" borderId="23" xfId="0" applyFont="1" applyFill="1" applyBorder="1" applyAlignment="1" applyProtection="1">
      <alignment horizontal="center" vertical="center" wrapText="1"/>
      <protection locked="0"/>
    </xf>
    <xf numFmtId="0" fontId="3" fillId="27" borderId="7" xfId="0" applyFont="1" applyFill="1" applyBorder="1" applyAlignment="1" applyProtection="1">
      <alignment horizontal="center" vertical="center" wrapText="1"/>
      <protection locked="0"/>
    </xf>
    <xf numFmtId="0" fontId="27" fillId="4" borderId="16" xfId="0" applyFont="1" applyFill="1" applyBorder="1" applyAlignment="1">
      <alignment horizontal="center" vertical="center" wrapText="1"/>
    </xf>
    <xf numFmtId="0" fontId="27" fillId="4" borderId="45" xfId="0" applyFont="1" applyFill="1" applyBorder="1" applyAlignment="1">
      <alignment horizontal="center" vertical="center" wrapText="1"/>
    </xf>
    <xf numFmtId="0" fontId="27" fillId="4" borderId="46" xfId="0" applyFont="1" applyFill="1" applyBorder="1" applyAlignment="1">
      <alignment horizontal="center" vertical="center" wrapText="1"/>
    </xf>
    <xf numFmtId="0" fontId="27" fillId="3" borderId="38" xfId="0" applyFont="1" applyFill="1" applyBorder="1" applyAlignment="1">
      <alignment horizontal="center" vertical="center" wrapText="1"/>
    </xf>
    <xf numFmtId="0" fontId="27" fillId="3" borderId="33" xfId="0" applyFont="1" applyFill="1" applyBorder="1" applyAlignment="1">
      <alignment horizontal="center" vertical="center" wrapText="1"/>
    </xf>
    <xf numFmtId="0" fontId="3" fillId="8" borderId="15" xfId="0" applyFont="1" applyFill="1" applyBorder="1" applyAlignment="1" applyProtection="1">
      <alignment horizontal="center" vertical="center" wrapText="1"/>
      <protection locked="0"/>
    </xf>
    <xf numFmtId="0" fontId="3" fillId="8" borderId="76" xfId="0" applyFont="1" applyFill="1" applyBorder="1" applyAlignment="1" applyProtection="1">
      <alignment horizontal="center" vertical="center" wrapText="1"/>
      <protection locked="0"/>
    </xf>
    <xf numFmtId="0" fontId="3" fillId="8" borderId="77" xfId="0" applyFont="1" applyFill="1" applyBorder="1" applyAlignment="1" applyProtection="1">
      <alignment horizontal="center" vertical="center" wrapText="1"/>
      <protection locked="0"/>
    </xf>
    <xf numFmtId="0" fontId="3" fillId="27" borderId="71" xfId="0" applyFont="1" applyFill="1" applyBorder="1" applyAlignment="1" applyProtection="1">
      <alignment horizontal="center" vertical="center" wrapText="1"/>
      <protection locked="0"/>
    </xf>
    <xf numFmtId="0" fontId="3" fillId="27" borderId="65" xfId="0" applyFont="1" applyFill="1" applyBorder="1" applyAlignment="1" applyProtection="1">
      <alignment horizontal="center" vertical="center" wrapText="1"/>
      <protection locked="0"/>
    </xf>
    <xf numFmtId="0" fontId="26" fillId="3" borderId="17" xfId="0" applyFont="1" applyFill="1" applyBorder="1" applyAlignment="1">
      <alignment horizontal="center" vertical="center" wrapText="1"/>
    </xf>
    <xf numFmtId="0" fontId="26" fillId="3" borderId="25" xfId="0" applyFont="1" applyFill="1" applyBorder="1" applyAlignment="1">
      <alignment horizontal="center" vertical="center" wrapText="1"/>
    </xf>
    <xf numFmtId="0" fontId="3" fillId="27" borderId="19" xfId="0" applyFont="1" applyFill="1" applyBorder="1" applyAlignment="1" applyProtection="1">
      <alignment horizontal="center" vertical="center" wrapText="1"/>
      <protection locked="0"/>
    </xf>
    <xf numFmtId="0" fontId="3" fillId="27" borderId="32" xfId="0" applyFont="1" applyFill="1" applyBorder="1" applyAlignment="1" applyProtection="1">
      <alignment horizontal="center" vertical="center" wrapText="1"/>
      <protection locked="0"/>
    </xf>
    <xf numFmtId="49" fontId="3" fillId="8" borderId="25" xfId="0" applyNumberFormat="1" applyFont="1" applyFill="1" applyBorder="1" applyAlignment="1" applyProtection="1">
      <alignment horizontal="center" vertical="center" wrapText="1"/>
      <protection locked="0"/>
    </xf>
    <xf numFmtId="49" fontId="3" fillId="8" borderId="32" xfId="0" applyNumberFormat="1" applyFont="1" applyFill="1" applyBorder="1" applyAlignment="1" applyProtection="1">
      <alignment horizontal="center" vertical="center" wrapText="1"/>
      <protection locked="0"/>
    </xf>
    <xf numFmtId="49" fontId="3" fillId="8" borderId="20" xfId="0" applyNumberFormat="1" applyFont="1" applyFill="1" applyBorder="1" applyAlignment="1" applyProtection="1">
      <alignment horizontal="center" vertical="center" wrapText="1"/>
      <protection locked="0"/>
    </xf>
    <xf numFmtId="0" fontId="26" fillId="3" borderId="56" xfId="0" applyFont="1" applyFill="1" applyBorder="1" applyAlignment="1">
      <alignment horizontal="center" vertical="center" wrapText="1"/>
    </xf>
    <xf numFmtId="0" fontId="26" fillId="3" borderId="40" xfId="0" applyFont="1" applyFill="1" applyBorder="1" applyAlignment="1">
      <alignment horizontal="center" vertical="center" wrapText="1"/>
    </xf>
    <xf numFmtId="0" fontId="26" fillId="3" borderId="74" xfId="0" applyFont="1" applyFill="1" applyBorder="1" applyAlignment="1">
      <alignment horizontal="center" vertical="center" wrapText="1"/>
    </xf>
    <xf numFmtId="0" fontId="21" fillId="0" borderId="45" xfId="0" applyFont="1" applyBorder="1" applyAlignment="1" applyProtection="1">
      <alignment horizontal="left" vertical="center"/>
      <protection locked="0"/>
    </xf>
    <xf numFmtId="49" fontId="22" fillId="0" borderId="39" xfId="4" applyNumberFormat="1" applyFont="1" applyBorder="1" applyAlignment="1">
      <alignment horizontal="center" vertical="center"/>
    </xf>
    <xf numFmtId="49" fontId="22" fillId="0" borderId="40" xfId="4" applyNumberFormat="1" applyFont="1" applyBorder="1" applyAlignment="1">
      <alignment horizontal="center" vertical="center"/>
    </xf>
    <xf numFmtId="49" fontId="22" fillId="0" borderId="41" xfId="4" applyNumberFormat="1" applyFont="1" applyBorder="1" applyAlignment="1">
      <alignment horizontal="center" vertical="center"/>
    </xf>
    <xf numFmtId="49" fontId="22" fillId="0" borderId="13" xfId="4" applyNumberFormat="1" applyFont="1" applyBorder="1" applyAlignment="1">
      <alignment horizontal="center" vertical="center"/>
    </xf>
    <xf numFmtId="49" fontId="22" fillId="0" borderId="0" xfId="4" applyNumberFormat="1" applyFont="1" applyBorder="1" applyAlignment="1">
      <alignment horizontal="center" vertical="center"/>
    </xf>
    <xf numFmtId="49" fontId="22" fillId="0" borderId="14" xfId="4" applyNumberFormat="1" applyFont="1" applyBorder="1" applyAlignment="1">
      <alignment horizontal="center" vertical="center"/>
    </xf>
    <xf numFmtId="0" fontId="21" fillId="2" borderId="2" xfId="0" applyFont="1" applyFill="1" applyBorder="1" applyAlignment="1" applyProtection="1">
      <alignment horizontal="left" vertical="center"/>
      <protection locked="0"/>
    </xf>
    <xf numFmtId="0" fontId="21" fillId="2" borderId="7" xfId="0" applyFont="1" applyFill="1" applyBorder="1" applyAlignment="1" applyProtection="1">
      <alignment horizontal="left" vertical="center"/>
      <protection locked="0"/>
    </xf>
    <xf numFmtId="0" fontId="16" fillId="0" borderId="20" xfId="0" applyFont="1" applyBorder="1" applyAlignment="1">
      <alignment vertical="center" wrapText="1"/>
    </xf>
    <xf numFmtId="0" fontId="21" fillId="2" borderId="25" xfId="0" applyFont="1" applyFill="1" applyBorder="1" applyAlignment="1" applyProtection="1">
      <alignment horizontal="left" vertical="center"/>
      <protection locked="0"/>
    </xf>
    <xf numFmtId="0" fontId="21" fillId="2" borderId="32" xfId="0" applyFont="1" applyFill="1" applyBorder="1" applyAlignment="1" applyProtection="1">
      <alignment horizontal="left" vertical="center"/>
      <protection locked="0"/>
    </xf>
    <xf numFmtId="0" fontId="23" fillId="4" borderId="44" xfId="0" applyFont="1" applyFill="1" applyBorder="1" applyAlignment="1">
      <alignment horizontal="left" vertical="center" wrapText="1"/>
    </xf>
    <xf numFmtId="0" fontId="23" fillId="4" borderId="12" xfId="0" applyFont="1" applyFill="1" applyBorder="1" applyAlignment="1">
      <alignment horizontal="left" vertical="center" wrapText="1"/>
    </xf>
    <xf numFmtId="0" fontId="20" fillId="8" borderId="10" xfId="0" applyFont="1" applyFill="1" applyBorder="1" applyAlignment="1" applyProtection="1">
      <alignment horizontal="center" vertical="center" wrapText="1"/>
      <protection locked="0"/>
    </xf>
    <xf numFmtId="0" fontId="20" fillId="8" borderId="11" xfId="0" applyFont="1" applyFill="1" applyBorder="1" applyAlignment="1" applyProtection="1">
      <alignment horizontal="center" vertical="center" wrapText="1"/>
      <protection locked="0"/>
    </xf>
    <xf numFmtId="0" fontId="21" fillId="8" borderId="2" xfId="0" applyFont="1" applyFill="1" applyBorder="1" applyAlignment="1" applyProtection="1">
      <alignment horizontal="left" vertical="center" wrapText="1"/>
      <protection locked="0"/>
    </xf>
    <xf numFmtId="0" fontId="21" fillId="8" borderId="3" xfId="0" applyFont="1" applyFill="1" applyBorder="1" applyAlignment="1" applyProtection="1">
      <alignment horizontal="left" vertical="center" wrapText="1"/>
      <protection locked="0"/>
    </xf>
    <xf numFmtId="0" fontId="23" fillId="4" borderId="23" xfId="0" applyFont="1" applyFill="1" applyBorder="1" applyAlignment="1">
      <alignment horizontal="left" vertical="center" wrapText="1"/>
    </xf>
    <xf numFmtId="0" fontId="23" fillId="4" borderId="7" xfId="0" applyFont="1" applyFill="1" applyBorder="1" applyAlignment="1">
      <alignment horizontal="left" vertical="center" wrapText="1"/>
    </xf>
    <xf numFmtId="14" fontId="21" fillId="8" borderId="2" xfId="0" applyNumberFormat="1" applyFont="1" applyFill="1" applyBorder="1" applyAlignment="1" applyProtection="1">
      <alignment horizontal="left" vertical="center" wrapText="1"/>
      <protection locked="0"/>
    </xf>
    <xf numFmtId="14" fontId="21" fillId="8" borderId="3" xfId="0" applyNumberFormat="1" applyFont="1" applyFill="1" applyBorder="1" applyAlignment="1" applyProtection="1">
      <alignment horizontal="left" vertical="center" wrapText="1"/>
      <protection locked="0"/>
    </xf>
    <xf numFmtId="0" fontId="27" fillId="4" borderId="33" xfId="0" applyFont="1" applyFill="1" applyBorder="1" applyAlignment="1">
      <alignment horizontal="center" vertical="center" wrapText="1"/>
    </xf>
    <xf numFmtId="0" fontId="27" fillId="4" borderId="19" xfId="0" applyFont="1" applyFill="1" applyBorder="1" applyAlignment="1">
      <alignment horizontal="center" vertical="center" wrapText="1"/>
    </xf>
    <xf numFmtId="0" fontId="27" fillId="4" borderId="20" xfId="0" applyFont="1" applyFill="1" applyBorder="1" applyAlignment="1">
      <alignment horizontal="center" vertical="center" wrapText="1"/>
    </xf>
    <xf numFmtId="0" fontId="27" fillId="4" borderId="21" xfId="0" applyFont="1" applyFill="1" applyBorder="1" applyAlignment="1">
      <alignment horizontal="center" vertical="center" wrapText="1"/>
    </xf>
    <xf numFmtId="0" fontId="35" fillId="29" borderId="25" xfId="0" applyFont="1" applyFill="1" applyBorder="1" applyAlignment="1">
      <alignment horizontal="left" vertical="center" wrapText="1"/>
    </xf>
    <xf numFmtId="0" fontId="0" fillId="29" borderId="20" xfId="0" applyFill="1" applyBorder="1" applyAlignment="1">
      <alignment vertical="center"/>
    </xf>
    <xf numFmtId="0" fontId="0" fillId="29" borderId="21" xfId="0" applyFill="1" applyBorder="1" applyAlignment="1">
      <alignment vertical="center"/>
    </xf>
    <xf numFmtId="0" fontId="35" fillId="29" borderId="23" xfId="0" applyFont="1" applyFill="1" applyBorder="1" applyAlignment="1">
      <alignment horizontal="left" vertical="center" wrapText="1"/>
    </xf>
    <xf numFmtId="0" fontId="0" fillId="29" borderId="3" xfId="0" applyFill="1" applyBorder="1" applyAlignment="1">
      <alignment vertical="center"/>
    </xf>
    <xf numFmtId="0" fontId="0" fillId="29" borderId="22" xfId="0" applyFill="1" applyBorder="1" applyAlignment="1">
      <alignment vertical="center"/>
    </xf>
    <xf numFmtId="164" fontId="27" fillId="0" borderId="25" xfId="1" applyFont="1" applyFill="1" applyBorder="1" applyAlignment="1">
      <alignment horizontal="center" vertical="center"/>
    </xf>
    <xf numFmtId="164" fontId="27" fillId="0" borderId="32" xfId="1" applyFont="1" applyFill="1" applyBorder="1" applyAlignment="1">
      <alignment horizontal="center"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7" xfId="0" applyFont="1" applyBorder="1" applyAlignment="1">
      <alignment horizontal="center" vertical="center" wrapText="1"/>
    </xf>
    <xf numFmtId="0" fontId="3" fillId="0" borderId="1" xfId="0" applyFont="1" applyBorder="1" applyAlignment="1">
      <alignment horizontal="center" vertical="center"/>
    </xf>
    <xf numFmtId="0" fontId="16" fillId="0" borderId="1" xfId="0" applyFont="1" applyBorder="1" applyAlignment="1">
      <alignment horizontal="center" vertical="center"/>
    </xf>
    <xf numFmtId="0" fontId="18" fillId="0" borderId="1" xfId="0" applyFont="1" applyBorder="1" applyAlignment="1">
      <alignment horizontal="center" vertical="center" wrapText="1"/>
    </xf>
    <xf numFmtId="0" fontId="7" fillId="7" borderId="0" xfId="0" quotePrefix="1" applyFont="1" applyFill="1" applyAlignment="1">
      <alignment horizontal="left" vertical="top" wrapText="1"/>
    </xf>
    <xf numFmtId="0" fontId="14" fillId="22" borderId="56" xfId="0" applyFont="1" applyFill="1" applyBorder="1" applyAlignment="1">
      <alignment horizontal="left" vertical="center"/>
    </xf>
    <xf numFmtId="0" fontId="14" fillId="22" borderId="40" xfId="0" applyFont="1" applyFill="1" applyBorder="1" applyAlignment="1">
      <alignment horizontal="left" vertical="center"/>
    </xf>
    <xf numFmtId="0" fontId="14" fillId="22" borderId="74" xfId="0" applyFont="1" applyFill="1" applyBorder="1" applyAlignment="1">
      <alignment horizontal="left" vertical="center"/>
    </xf>
    <xf numFmtId="0" fontId="7" fillId="0" borderId="54" xfId="0" applyFont="1" applyBorder="1" applyAlignment="1">
      <alignment horizontal="center"/>
    </xf>
    <xf numFmtId="0" fontId="7" fillId="0" borderId="75" xfId="0" applyFont="1" applyBorder="1" applyAlignment="1">
      <alignment horizontal="center"/>
    </xf>
    <xf numFmtId="0" fontId="7" fillId="21" borderId="1" xfId="0" applyFont="1" applyFill="1" applyBorder="1" applyAlignment="1">
      <alignment horizontal="center" vertical="center" wrapText="1"/>
    </xf>
    <xf numFmtId="0" fontId="7" fillId="21" borderId="9" xfId="0" applyFont="1" applyFill="1" applyBorder="1" applyAlignment="1">
      <alignment horizontal="center" vertical="center" wrapText="1"/>
    </xf>
    <xf numFmtId="0" fontId="7" fillId="21" borderId="5" xfId="0" applyFont="1" applyFill="1" applyBorder="1" applyAlignment="1">
      <alignment horizontal="center" vertical="center" wrapText="1"/>
    </xf>
    <xf numFmtId="0" fontId="7" fillId="21" borderId="6" xfId="0" applyFont="1" applyFill="1" applyBorder="1" applyAlignment="1">
      <alignment horizontal="center" vertical="center" wrapText="1"/>
    </xf>
    <xf numFmtId="16" fontId="7" fillId="21" borderId="1" xfId="0" applyNumberFormat="1" applyFont="1" applyFill="1" applyBorder="1" applyAlignment="1">
      <alignment horizontal="center" vertical="center" wrapText="1"/>
    </xf>
    <xf numFmtId="16" fontId="7" fillId="21" borderId="9" xfId="0" applyNumberFormat="1" applyFont="1" applyFill="1" applyBorder="1" applyAlignment="1">
      <alignment horizontal="center" vertical="center" wrapText="1"/>
    </xf>
    <xf numFmtId="16" fontId="7" fillId="21" borderId="5" xfId="0" applyNumberFormat="1" applyFont="1" applyFill="1" applyBorder="1" applyAlignment="1">
      <alignment horizontal="center" vertical="center" wrapText="1"/>
    </xf>
    <xf numFmtId="16" fontId="7" fillId="21" borderId="6" xfId="0" applyNumberFormat="1" applyFont="1" applyFill="1" applyBorder="1" applyAlignment="1">
      <alignment horizontal="center" vertical="center" wrapText="1"/>
    </xf>
    <xf numFmtId="0" fontId="14" fillId="19" borderId="17" xfId="0" applyFont="1" applyFill="1" applyBorder="1" applyAlignment="1">
      <alignment horizontal="left" vertical="center" wrapText="1"/>
    </xf>
    <xf numFmtId="0" fontId="14" fillId="19" borderId="24" xfId="0" applyFont="1" applyFill="1" applyBorder="1" applyAlignment="1">
      <alignment horizontal="left" vertical="center" wrapText="1"/>
    </xf>
    <xf numFmtId="0" fontId="14" fillId="19" borderId="18" xfId="0" applyFont="1" applyFill="1" applyBorder="1" applyAlignment="1">
      <alignment horizontal="left" vertical="center" wrapText="1"/>
    </xf>
    <xf numFmtId="0" fontId="5" fillId="6" borderId="68" xfId="0" applyFont="1" applyFill="1" applyBorder="1" applyAlignment="1">
      <alignment horizontal="center" vertical="center"/>
    </xf>
    <xf numFmtId="0" fontId="5" fillId="6" borderId="70" xfId="0" applyFont="1" applyFill="1" applyBorder="1" applyAlignment="1">
      <alignment horizontal="center" vertical="center"/>
    </xf>
    <xf numFmtId="0" fontId="5" fillId="2" borderId="5" xfId="0" applyFont="1" applyFill="1" applyBorder="1" applyAlignment="1" applyProtection="1">
      <alignment horizontal="left" vertical="center" wrapText="1"/>
      <protection locked="0"/>
    </xf>
    <xf numFmtId="0" fontId="5" fillId="2" borderId="6" xfId="0" applyFont="1" applyFill="1" applyBorder="1" applyAlignment="1" applyProtection="1">
      <alignment horizontal="left" vertical="center" wrapText="1"/>
      <protection locked="0"/>
    </xf>
    <xf numFmtId="0" fontId="5" fillId="6" borderId="17" xfId="0" applyFont="1" applyFill="1" applyBorder="1" applyAlignment="1">
      <alignment horizontal="left"/>
    </xf>
    <xf numFmtId="0" fontId="5" fillId="6" borderId="25" xfId="0" applyFont="1" applyFill="1" applyBorder="1" applyAlignment="1">
      <alignment horizontal="left"/>
    </xf>
    <xf numFmtId="0" fontId="7" fillId="7" borderId="52" xfId="0" applyFont="1" applyFill="1" applyBorder="1" applyAlignment="1">
      <alignment horizontal="left" vertical="center"/>
    </xf>
    <xf numFmtId="0" fontId="7" fillId="7" borderId="48" xfId="0" applyFont="1" applyFill="1" applyBorder="1" applyAlignment="1">
      <alignment horizontal="left" vertical="center"/>
    </xf>
    <xf numFmtId="0" fontId="7" fillId="7" borderId="49" xfId="0" applyFont="1" applyFill="1" applyBorder="1" applyAlignment="1">
      <alignment horizontal="left" vertical="center"/>
    </xf>
    <xf numFmtId="0" fontId="4" fillId="26" borderId="19" xfId="0" applyFont="1" applyFill="1" applyBorder="1" applyAlignment="1">
      <alignment horizontal="left" vertical="top"/>
    </xf>
    <xf numFmtId="0" fontId="4" fillId="26" borderId="20" xfId="0" applyFont="1" applyFill="1" applyBorder="1" applyAlignment="1">
      <alignment horizontal="left" vertical="top"/>
    </xf>
    <xf numFmtId="0" fontId="4" fillId="26" borderId="21" xfId="0" applyFont="1" applyFill="1" applyBorder="1" applyAlignment="1">
      <alignment horizontal="left" vertical="top"/>
    </xf>
    <xf numFmtId="0" fontId="7" fillId="26" borderId="54" xfId="0" applyFont="1" applyFill="1" applyBorder="1" applyAlignment="1">
      <alignment horizontal="left" vertical="top"/>
    </xf>
    <xf numFmtId="0" fontId="7" fillId="26" borderId="75" xfId="0" applyFont="1" applyFill="1" applyBorder="1" applyAlignment="1">
      <alignment horizontal="left" vertical="top"/>
    </xf>
    <xf numFmtId="0" fontId="14" fillId="18" borderId="58" xfId="0" applyFont="1" applyFill="1" applyBorder="1" applyAlignment="1">
      <alignment horizontal="left" vertical="center"/>
    </xf>
    <xf numFmtId="0" fontId="14" fillId="18" borderId="59" xfId="0" applyFont="1" applyFill="1" applyBorder="1" applyAlignment="1">
      <alignment horizontal="left" vertical="center"/>
    </xf>
    <xf numFmtId="0" fontId="14" fillId="18" borderId="60" xfId="0" applyFont="1" applyFill="1" applyBorder="1" applyAlignment="1">
      <alignment horizontal="left" vertical="center"/>
    </xf>
    <xf numFmtId="0" fontId="5" fillId="2" borderId="24" xfId="0" applyFont="1" applyFill="1" applyBorder="1" applyAlignment="1" applyProtection="1">
      <alignment horizontal="left" vertical="center" wrapText="1"/>
      <protection locked="0"/>
    </xf>
    <xf numFmtId="0" fontId="5" fillId="2" borderId="18" xfId="0" applyFont="1" applyFill="1" applyBorder="1" applyAlignment="1" applyProtection="1">
      <alignment horizontal="left" vertical="center" wrapText="1"/>
      <protection locked="0"/>
    </xf>
    <xf numFmtId="0" fontId="5" fillId="2" borderId="1" xfId="0" applyFont="1" applyFill="1" applyBorder="1" applyAlignment="1" applyProtection="1">
      <alignment horizontal="left" vertical="center" wrapText="1"/>
      <protection locked="0"/>
    </xf>
    <xf numFmtId="0" fontId="5" fillId="2" borderId="9" xfId="0" applyFont="1" applyFill="1" applyBorder="1" applyAlignment="1" applyProtection="1">
      <alignment horizontal="left" vertical="center" wrapText="1"/>
      <protection locked="0"/>
    </xf>
    <xf numFmtId="0" fontId="10" fillId="14" borderId="0" xfId="0" applyFont="1" applyFill="1" applyAlignment="1">
      <alignment horizontal="center" vertical="center"/>
    </xf>
    <xf numFmtId="0" fontId="0" fillId="0" borderId="0" xfId="0" applyAlignment="1">
      <alignment horizontal="left"/>
    </xf>
    <xf numFmtId="0" fontId="8" fillId="0" borderId="0" xfId="2" applyFill="1" applyAlignment="1">
      <alignment horizontal="left"/>
    </xf>
    <xf numFmtId="0" fontId="10" fillId="0" borderId="0" xfId="0" applyFont="1" applyAlignment="1">
      <alignment horizontal="left"/>
    </xf>
    <xf numFmtId="0" fontId="0" fillId="0" borderId="0" xfId="0" applyAlignment="1">
      <alignment horizontal="left" vertical="top" wrapText="1"/>
    </xf>
  </cellXfs>
  <cellStyles count="7">
    <cellStyle name="20% - Accent1" xfId="3" builtinId="30"/>
    <cellStyle name="Currency" xfId="1" builtinId="4"/>
    <cellStyle name="Good" xfId="2" builtinId="26"/>
    <cellStyle name="Hyperlink" xfId="4" builtinId="8"/>
    <cellStyle name="Normal" xfId="0" builtinId="0"/>
    <cellStyle name="Normal 2" xfId="6"/>
    <cellStyle name="Percent" xfId="5" builtinId="5"/>
  </cellStyles>
  <dxfs count="656">
    <dxf>
      <numFmt numFmtId="27" formatCode="yyyy/mm/dd\ hh:mm"/>
    </dxf>
    <dxf>
      <font>
        <b val="0"/>
        <i val="0"/>
        <strike val="0"/>
        <condense val="0"/>
        <extend val="0"/>
        <outline val="0"/>
        <shadow val="0"/>
        <u val="none"/>
        <vertAlign val="baseline"/>
        <sz val="11"/>
        <color theme="1"/>
        <name val="Arial"/>
        <scheme val="none"/>
      </font>
      <numFmt numFmtId="165" formatCode="m/d/yyyy\ h:mm"/>
      <alignment horizontal="general"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m/d/yyyy\ h:mm"/>
      <alignment horizontal="general" vertical="center" textRotation="0" wrapText="1" indent="0" justifyLastLine="0" shrinkToFit="0" readingOrder="0"/>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rgb="FF9C0006"/>
      </font>
      <fill>
        <patternFill>
          <bgColor theme="5" tint="0.79998168889431442"/>
        </patternFill>
      </fill>
    </dxf>
    <dxf>
      <font>
        <color auto="1"/>
      </font>
      <fill>
        <patternFill>
          <bgColor theme="9" tint="0.79998168889431442"/>
        </patternFill>
      </fill>
    </dxf>
    <dxf>
      <font>
        <color theme="1"/>
      </font>
      <fill>
        <patternFill>
          <bgColor theme="4"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auto="1"/>
      </font>
      <fill>
        <patternFill>
          <bgColor rgb="FFFCF6D4"/>
        </patternFill>
      </fill>
    </dxf>
    <dxf>
      <font>
        <color rgb="FFFF0000"/>
      </font>
      <fill>
        <patternFill>
          <bgColor theme="9" tint="0.59996337778862885"/>
        </patternFill>
      </fill>
    </dxf>
    <dxf>
      <font>
        <color rgb="FF002060"/>
      </font>
      <fill>
        <patternFill>
          <bgColor rgb="FFE6FED6"/>
        </patternFill>
      </fill>
    </dxf>
    <dxf>
      <font>
        <color theme="6" tint="-0.499984740745262"/>
      </font>
      <fill>
        <patternFill>
          <bgColor theme="6" tint="0.79998168889431442"/>
        </patternFill>
      </fill>
    </dxf>
    <dxf>
      <font>
        <color auto="1"/>
      </font>
      <fill>
        <patternFill>
          <bgColor rgb="FFFCF6D4"/>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rgb="FF9C0006"/>
      </font>
      <fill>
        <patternFill>
          <bgColor theme="5" tint="0.79998168889431442"/>
        </patternFill>
      </fill>
    </dxf>
    <dxf>
      <font>
        <color auto="1"/>
      </font>
      <fill>
        <patternFill>
          <bgColor theme="9" tint="0.79998168889431442"/>
        </patternFill>
      </fill>
    </dxf>
    <dxf>
      <font>
        <color theme="1"/>
      </font>
      <fill>
        <patternFill>
          <bgColor theme="4"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auto="1"/>
      </font>
      <fill>
        <patternFill>
          <bgColor rgb="FFFCF6D4"/>
        </patternFill>
      </fill>
    </dxf>
    <dxf>
      <font>
        <color rgb="FFFF0000"/>
      </font>
      <fill>
        <patternFill>
          <bgColor theme="9" tint="0.59996337778862885"/>
        </patternFill>
      </fill>
    </dxf>
    <dxf>
      <font>
        <color rgb="FF002060"/>
      </font>
      <fill>
        <patternFill>
          <bgColor rgb="FFE6FED6"/>
        </patternFill>
      </fill>
    </dxf>
    <dxf>
      <font>
        <color theme="6" tint="-0.499984740745262"/>
      </font>
      <fill>
        <patternFill>
          <bgColor theme="6" tint="0.79998168889431442"/>
        </patternFill>
      </fill>
    </dxf>
    <dxf>
      <font>
        <color auto="1"/>
      </font>
      <fill>
        <patternFill>
          <bgColor rgb="FFFCF6D4"/>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rgb="FF9C0006"/>
      </font>
      <fill>
        <patternFill>
          <bgColor theme="5" tint="0.79998168889431442"/>
        </patternFill>
      </fill>
    </dxf>
    <dxf>
      <font>
        <color auto="1"/>
      </font>
      <fill>
        <patternFill>
          <bgColor theme="9" tint="0.79998168889431442"/>
        </patternFill>
      </fill>
    </dxf>
    <dxf>
      <font>
        <color theme="1"/>
      </font>
      <fill>
        <patternFill>
          <bgColor theme="4"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auto="1"/>
      </font>
      <fill>
        <patternFill>
          <bgColor rgb="FFFCF6D4"/>
        </patternFill>
      </fill>
    </dxf>
    <dxf>
      <font>
        <color rgb="FFFF0000"/>
      </font>
      <fill>
        <patternFill>
          <bgColor theme="9" tint="0.59996337778862885"/>
        </patternFill>
      </fill>
    </dxf>
    <dxf>
      <font>
        <color rgb="FF002060"/>
      </font>
      <fill>
        <patternFill>
          <bgColor rgb="FFE6FED6"/>
        </patternFill>
      </fill>
    </dxf>
    <dxf>
      <font>
        <color theme="6" tint="-0.499984740745262"/>
      </font>
      <fill>
        <patternFill>
          <bgColor theme="6" tint="0.79998168889431442"/>
        </patternFill>
      </fill>
    </dxf>
    <dxf>
      <font>
        <color auto="1"/>
      </font>
      <fill>
        <patternFill>
          <bgColor rgb="FFFCF6D4"/>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rgb="FF9C0006"/>
      </font>
      <fill>
        <patternFill>
          <bgColor theme="5" tint="0.79998168889431442"/>
        </patternFill>
      </fill>
    </dxf>
    <dxf>
      <font>
        <color auto="1"/>
      </font>
      <fill>
        <patternFill>
          <bgColor theme="9" tint="0.79998168889431442"/>
        </patternFill>
      </fill>
    </dxf>
    <dxf>
      <font>
        <color theme="1"/>
      </font>
      <fill>
        <patternFill>
          <bgColor theme="4"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auto="1"/>
      </font>
      <fill>
        <patternFill>
          <bgColor rgb="FFFCF6D4"/>
        </patternFill>
      </fill>
    </dxf>
    <dxf>
      <font>
        <color rgb="FFFF0000"/>
      </font>
      <fill>
        <patternFill>
          <bgColor theme="9" tint="0.59996337778862885"/>
        </patternFill>
      </fill>
    </dxf>
    <dxf>
      <font>
        <color rgb="FF002060"/>
      </font>
      <fill>
        <patternFill>
          <bgColor rgb="FFE6FED6"/>
        </patternFill>
      </fill>
    </dxf>
    <dxf>
      <font>
        <color theme="6" tint="-0.499984740745262"/>
      </font>
      <fill>
        <patternFill>
          <bgColor theme="6" tint="0.79998168889431442"/>
        </patternFill>
      </fill>
    </dxf>
    <dxf>
      <font>
        <color auto="1"/>
      </font>
      <fill>
        <patternFill>
          <bgColor rgb="FFFCF6D4"/>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rgb="FF9C0006"/>
      </font>
      <fill>
        <patternFill>
          <bgColor theme="5" tint="0.79998168889431442"/>
        </patternFill>
      </fill>
    </dxf>
    <dxf>
      <font>
        <color auto="1"/>
      </font>
      <fill>
        <patternFill>
          <bgColor theme="9" tint="0.79998168889431442"/>
        </patternFill>
      </fill>
    </dxf>
    <dxf>
      <font>
        <color theme="1"/>
      </font>
      <fill>
        <patternFill>
          <bgColor theme="4"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auto="1"/>
      </font>
      <fill>
        <patternFill>
          <bgColor rgb="FFFCF6D4"/>
        </patternFill>
      </fill>
    </dxf>
    <dxf>
      <font>
        <color rgb="FFFF0000"/>
      </font>
      <fill>
        <patternFill>
          <bgColor theme="9" tint="0.59996337778862885"/>
        </patternFill>
      </fill>
    </dxf>
    <dxf>
      <font>
        <color rgb="FF002060"/>
      </font>
      <fill>
        <patternFill>
          <bgColor rgb="FFE6FED6"/>
        </patternFill>
      </fill>
    </dxf>
    <dxf>
      <font>
        <color theme="6" tint="-0.499984740745262"/>
      </font>
      <fill>
        <patternFill>
          <bgColor theme="6" tint="0.79998168889431442"/>
        </patternFill>
      </fill>
    </dxf>
    <dxf>
      <font>
        <color auto="1"/>
      </font>
      <fill>
        <patternFill>
          <bgColor rgb="FFFCF6D4"/>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rgb="FF9C0006"/>
      </font>
      <fill>
        <patternFill>
          <bgColor theme="5" tint="0.79998168889431442"/>
        </patternFill>
      </fill>
    </dxf>
    <dxf>
      <font>
        <color auto="1"/>
      </font>
      <fill>
        <patternFill>
          <bgColor theme="9" tint="0.79998168889431442"/>
        </patternFill>
      </fill>
    </dxf>
    <dxf>
      <font>
        <color theme="1"/>
      </font>
      <fill>
        <patternFill>
          <bgColor theme="4"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auto="1"/>
      </font>
      <fill>
        <patternFill>
          <bgColor rgb="FFFCF6D4"/>
        </patternFill>
      </fill>
    </dxf>
    <dxf>
      <font>
        <color rgb="FFFF0000"/>
      </font>
      <fill>
        <patternFill>
          <bgColor theme="9" tint="0.59996337778862885"/>
        </patternFill>
      </fill>
    </dxf>
    <dxf>
      <font>
        <color rgb="FF002060"/>
      </font>
      <fill>
        <patternFill>
          <bgColor rgb="FFE6FED6"/>
        </patternFill>
      </fill>
    </dxf>
    <dxf>
      <font>
        <color theme="6" tint="-0.499984740745262"/>
      </font>
      <fill>
        <patternFill>
          <bgColor theme="6" tint="0.79998168889431442"/>
        </patternFill>
      </fill>
    </dxf>
    <dxf>
      <font>
        <color auto="1"/>
      </font>
      <fill>
        <patternFill>
          <bgColor rgb="FFFCF6D4"/>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rgb="FF9C0006"/>
      </font>
      <fill>
        <patternFill>
          <bgColor theme="5" tint="0.79998168889431442"/>
        </patternFill>
      </fill>
    </dxf>
    <dxf>
      <font>
        <color auto="1"/>
      </font>
      <fill>
        <patternFill>
          <bgColor theme="9" tint="0.79998168889431442"/>
        </patternFill>
      </fill>
    </dxf>
    <dxf>
      <font>
        <color theme="1"/>
      </font>
      <fill>
        <patternFill>
          <bgColor theme="4"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auto="1"/>
      </font>
      <fill>
        <patternFill>
          <bgColor rgb="FFFCF6D4"/>
        </patternFill>
      </fill>
    </dxf>
    <dxf>
      <font>
        <color rgb="FFFF0000"/>
      </font>
      <fill>
        <patternFill>
          <bgColor theme="9" tint="0.59996337778862885"/>
        </patternFill>
      </fill>
    </dxf>
    <dxf>
      <font>
        <color rgb="FF002060"/>
      </font>
      <fill>
        <patternFill>
          <bgColor rgb="FFE6FED6"/>
        </patternFill>
      </fill>
    </dxf>
    <dxf>
      <font>
        <color theme="6" tint="-0.499984740745262"/>
      </font>
      <fill>
        <patternFill>
          <bgColor theme="6" tint="0.79998168889431442"/>
        </patternFill>
      </fill>
    </dxf>
    <dxf>
      <font>
        <color auto="1"/>
      </font>
      <fill>
        <patternFill>
          <bgColor rgb="FFFCF6D4"/>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rgb="FF9C0006"/>
      </font>
      <fill>
        <patternFill>
          <bgColor theme="5" tint="0.79998168889431442"/>
        </patternFill>
      </fill>
    </dxf>
    <dxf>
      <font>
        <color auto="1"/>
      </font>
      <fill>
        <patternFill>
          <bgColor theme="9" tint="0.79998168889431442"/>
        </patternFill>
      </fill>
    </dxf>
    <dxf>
      <font>
        <color theme="1"/>
      </font>
      <fill>
        <patternFill>
          <bgColor theme="4"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auto="1"/>
      </font>
      <fill>
        <patternFill>
          <bgColor rgb="FFFCF6D4"/>
        </patternFill>
      </fill>
    </dxf>
    <dxf>
      <font>
        <color rgb="FFFF0000"/>
      </font>
      <fill>
        <patternFill>
          <bgColor theme="9" tint="0.59996337778862885"/>
        </patternFill>
      </fill>
    </dxf>
    <dxf>
      <font>
        <color rgb="FF002060"/>
      </font>
      <fill>
        <patternFill>
          <bgColor rgb="FFE6FED6"/>
        </patternFill>
      </fill>
    </dxf>
    <dxf>
      <font>
        <color theme="6" tint="-0.499984740745262"/>
      </font>
      <fill>
        <patternFill>
          <bgColor theme="6" tint="0.79998168889431442"/>
        </patternFill>
      </fill>
    </dxf>
    <dxf>
      <font>
        <color auto="1"/>
      </font>
      <fill>
        <patternFill>
          <bgColor rgb="FFFCF6D4"/>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rgb="FF9C0006"/>
      </font>
      <fill>
        <patternFill>
          <bgColor theme="5" tint="0.79998168889431442"/>
        </patternFill>
      </fill>
    </dxf>
    <dxf>
      <font>
        <color auto="1"/>
      </font>
      <fill>
        <patternFill>
          <bgColor theme="9" tint="0.79998168889431442"/>
        </patternFill>
      </fill>
    </dxf>
    <dxf>
      <font>
        <color theme="1"/>
      </font>
      <fill>
        <patternFill>
          <bgColor theme="4"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auto="1"/>
      </font>
      <fill>
        <patternFill>
          <bgColor rgb="FFFCF6D4"/>
        </patternFill>
      </fill>
    </dxf>
    <dxf>
      <font>
        <color rgb="FFFF0000"/>
      </font>
      <fill>
        <patternFill>
          <bgColor theme="9" tint="0.59996337778862885"/>
        </patternFill>
      </fill>
    </dxf>
    <dxf>
      <font>
        <color rgb="FF002060"/>
      </font>
      <fill>
        <patternFill>
          <bgColor rgb="FFE6FED6"/>
        </patternFill>
      </fill>
    </dxf>
    <dxf>
      <font>
        <color theme="6" tint="-0.499984740745262"/>
      </font>
      <fill>
        <patternFill>
          <bgColor theme="6" tint="0.79998168889431442"/>
        </patternFill>
      </fill>
    </dxf>
    <dxf>
      <font>
        <color auto="1"/>
      </font>
      <fill>
        <patternFill>
          <bgColor rgb="FFFCF6D4"/>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rgb="FF9C0006"/>
      </font>
      <fill>
        <patternFill>
          <bgColor theme="5" tint="0.79998168889431442"/>
        </patternFill>
      </fill>
    </dxf>
    <dxf>
      <font>
        <color auto="1"/>
      </font>
      <fill>
        <patternFill>
          <bgColor theme="9" tint="0.79998168889431442"/>
        </patternFill>
      </fill>
    </dxf>
    <dxf>
      <font>
        <color theme="1"/>
      </font>
      <fill>
        <patternFill>
          <bgColor theme="4"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auto="1"/>
      </font>
      <fill>
        <patternFill>
          <bgColor rgb="FFFCF6D4"/>
        </patternFill>
      </fill>
    </dxf>
    <dxf>
      <font>
        <color rgb="FFFF0000"/>
      </font>
      <fill>
        <patternFill>
          <bgColor theme="9" tint="0.59996337778862885"/>
        </patternFill>
      </fill>
    </dxf>
    <dxf>
      <font>
        <color rgb="FF002060"/>
      </font>
      <fill>
        <patternFill>
          <bgColor rgb="FFE6FED6"/>
        </patternFill>
      </fill>
    </dxf>
    <dxf>
      <font>
        <color theme="6" tint="-0.499984740745262"/>
      </font>
      <fill>
        <patternFill>
          <bgColor theme="6" tint="0.79998168889431442"/>
        </patternFill>
      </fill>
    </dxf>
    <dxf>
      <font>
        <color auto="1"/>
      </font>
      <fill>
        <patternFill>
          <bgColor rgb="FFFCF6D4"/>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theme="6" tint="-0.499984740745262"/>
      </font>
      <fill>
        <patternFill>
          <bgColor rgb="FFFDFDD3"/>
        </patternFill>
      </fill>
    </dxf>
    <dxf>
      <font>
        <color theme="1"/>
      </font>
      <fill>
        <patternFill>
          <bgColor theme="4" tint="0.79998168889431442"/>
        </patternFill>
      </fill>
    </dxf>
    <dxf>
      <font>
        <color rgb="FF9C0006"/>
      </font>
      <fill>
        <patternFill>
          <bgColor theme="5" tint="0.79998168889431442"/>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theme="6" tint="-0.499984740745262"/>
      </font>
      <fill>
        <patternFill>
          <bgColor rgb="FFFDFDD3"/>
        </patternFill>
      </fill>
    </dxf>
    <dxf>
      <font>
        <color theme="1"/>
      </font>
      <fill>
        <patternFill>
          <bgColor theme="4" tint="0.79998168889431442"/>
        </patternFill>
      </fill>
    </dxf>
    <dxf>
      <font>
        <color rgb="FF9C0006"/>
      </font>
      <fill>
        <patternFill>
          <bgColor theme="5" tint="0.79998168889431442"/>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rgb="FF9C5700"/>
      </font>
      <fill>
        <patternFill>
          <bgColor rgb="FFFFEB9C"/>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rgb="FF9C5700"/>
      </font>
      <fill>
        <patternFill>
          <bgColor rgb="FFFFEB9C"/>
        </patternFill>
      </fill>
    </dxf>
    <dxf>
      <font>
        <color rgb="FF006100"/>
      </font>
      <fill>
        <patternFill>
          <bgColor rgb="FFC6EFCE"/>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rgb="FF9C5700"/>
      </font>
      <fill>
        <patternFill>
          <bgColor rgb="FFFFEB9C"/>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0" tint="-4.9989318521683403E-2"/>
        </patternFill>
      </fill>
    </dxf>
    <dxf>
      <font>
        <color theme="0" tint="-0.24994659260841701"/>
      </font>
      <fill>
        <patternFill>
          <bgColor theme="0" tint="-4.9989318521683403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0" tint="-4.9989318521683403E-2"/>
        </patternFill>
      </fill>
    </dxf>
    <dxf>
      <font>
        <color theme="0" tint="-0.24994659260841701"/>
      </font>
      <fill>
        <patternFill>
          <bgColor theme="0" tint="-4.9989318521683403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0" tint="-4.9989318521683403E-2"/>
        </patternFill>
      </fill>
    </dxf>
    <dxf>
      <font>
        <color theme="0" tint="-0.24994659260841701"/>
      </font>
      <fill>
        <patternFill>
          <bgColor theme="0" tint="-4.9989318521683403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0" tint="-4.9989318521683403E-2"/>
        </patternFill>
      </fill>
    </dxf>
    <dxf>
      <font>
        <color theme="0" tint="-0.24994659260841701"/>
      </font>
      <fill>
        <patternFill>
          <bgColor theme="0" tint="-4.9989318521683403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0" tint="-4.9989318521683403E-2"/>
        </patternFill>
      </fill>
    </dxf>
    <dxf>
      <font>
        <color theme="0" tint="-0.24994659260841701"/>
      </font>
      <fill>
        <patternFill>
          <bgColor theme="0" tint="-4.9989318521683403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0" tint="-4.9989318521683403E-2"/>
        </patternFill>
      </fill>
    </dxf>
    <dxf>
      <font>
        <color theme="0" tint="-0.24994659260841701"/>
      </font>
      <fill>
        <patternFill>
          <bgColor theme="0" tint="-4.9989318521683403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strike val="0"/>
        <color rgb="FF9C0006"/>
      </font>
      <fill>
        <patternFill>
          <bgColor theme="5" tint="0.79998168889431442"/>
        </patternFill>
      </fill>
    </dxf>
    <dxf>
      <font>
        <b val="0"/>
        <i val="0"/>
        <strike val="0"/>
        <color theme="1"/>
      </font>
      <fill>
        <patternFill>
          <bgColor theme="0" tint="-4.9989318521683403E-2"/>
        </patternFill>
      </fill>
    </dxf>
    <dxf>
      <font>
        <b/>
        <i/>
        <strike val="0"/>
        <color theme="1"/>
      </font>
      <fill>
        <patternFill>
          <bgColor theme="9" tint="0.79998168889431442"/>
        </patternFill>
      </fill>
    </dxf>
    <dxf>
      <font>
        <b val="0"/>
        <i val="0"/>
        <strike val="0"/>
        <color theme="1"/>
      </font>
      <fill>
        <patternFill>
          <bgColor theme="0" tint="-4.9989318521683403E-2"/>
        </patternFill>
      </fill>
    </dxf>
    <dxf>
      <font>
        <b/>
        <i/>
        <strike val="0"/>
        <color auto="1"/>
      </font>
      <fill>
        <patternFill>
          <bgColor theme="6" tint="0.79998168889431442"/>
        </patternFill>
      </fill>
    </dxf>
    <dxf>
      <font>
        <b val="0"/>
        <i val="0"/>
        <color theme="1"/>
      </font>
      <fill>
        <patternFill>
          <bgColor theme="0" tint="-4.9989318521683403E-2"/>
        </patternFill>
      </fill>
    </dxf>
    <dxf>
      <font>
        <b/>
        <i/>
        <strike val="0"/>
        <color theme="1"/>
      </font>
      <fill>
        <patternFill>
          <bgColor theme="4" tint="0.79998168889431442"/>
        </patternFill>
      </fill>
    </dxf>
    <dxf>
      <font>
        <b val="0"/>
        <i val="0"/>
        <strike val="0"/>
        <color theme="1"/>
      </font>
      <fill>
        <patternFill>
          <bgColor theme="0" tint="-4.9989318521683403E-2"/>
        </patternFill>
      </fill>
    </dxf>
    <dxf>
      <font>
        <b/>
        <i val="0"/>
        <color rgb="FF9C0006"/>
      </font>
      <fill>
        <patternFill>
          <bgColor theme="5" tint="0.79998168889431442"/>
        </patternFill>
      </fill>
    </dxf>
    <dxf>
      <font>
        <color theme="1"/>
      </font>
      <fill>
        <patternFill>
          <bgColor theme="0" tint="-4.9989318521683403E-2"/>
        </patternFill>
      </fill>
    </dxf>
    <dxf>
      <font>
        <b/>
        <i val="0"/>
        <color theme="1"/>
      </font>
      <fill>
        <patternFill>
          <bgColor theme="9" tint="0.79998168889431442"/>
        </patternFill>
      </fill>
    </dxf>
    <dxf>
      <font>
        <color theme="1"/>
      </font>
      <fill>
        <patternFill>
          <bgColor theme="0" tint="-4.9989318521683403E-2"/>
        </patternFill>
      </fill>
    </dxf>
    <dxf>
      <font>
        <b/>
        <i val="0"/>
        <color auto="1"/>
      </font>
      <fill>
        <patternFill>
          <bgColor theme="6" tint="0.79998168889431442"/>
        </patternFill>
      </fill>
    </dxf>
    <dxf>
      <font>
        <color theme="1"/>
      </font>
      <fill>
        <patternFill>
          <bgColor theme="0" tint="-4.9989318521683403E-2"/>
        </patternFill>
      </fill>
    </dxf>
    <dxf>
      <font>
        <b/>
        <i val="0"/>
        <color theme="1"/>
      </font>
      <fill>
        <patternFill>
          <bgColor theme="4" tint="0.79998168889431442"/>
        </patternFill>
      </fill>
    </dxf>
    <dxf>
      <font>
        <color theme="1"/>
      </font>
      <fill>
        <patternFill>
          <bgColor theme="0" tint="-4.9989318521683403E-2"/>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rgb="FF9C5700"/>
      </font>
      <fill>
        <patternFill>
          <bgColor rgb="FFFFEB9C"/>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rgb="FF9C5700"/>
      </font>
      <fill>
        <patternFill>
          <bgColor rgb="FFFFEB9C"/>
        </patternFill>
      </fill>
    </dxf>
    <dxf>
      <font>
        <color rgb="FF006100"/>
      </font>
      <fill>
        <patternFill>
          <bgColor rgb="FFC6EFCE"/>
        </patternFill>
      </fill>
    </dxf>
  </dxfs>
  <tableStyles count="0" defaultTableStyle="TableStyleMedium9" defaultPivotStyle="PivotStyleLight16"/>
  <colors>
    <mruColors>
      <color rgb="FFFDFDD3"/>
      <color rgb="FFF7FAD6"/>
      <color rgb="FFFCF6D4"/>
      <color rgb="FFF4F5DB"/>
      <color rgb="FFF5F1DB"/>
      <color rgb="FFF6F8D8"/>
      <color rgb="FFE6FED6"/>
      <color rgb="FFE6FDA3"/>
      <color rgb="FFC7FDA3"/>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queryTables/queryTable1.xml><?xml version="1.0" encoding="utf-8"?>
<queryTable xmlns="http://schemas.openxmlformats.org/spreadsheetml/2006/main" name="ExternalData_1" connectionId="1"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9" name="Table1_2" displayName="Table1_2" ref="A1:A2" tableType="queryTable" totalsRowShown="0">
  <autoFilter ref="A1:A2"/>
  <tableColumns count="1">
    <tableColumn id="1" uniqueName="1" name="Column1" queryTableFieldId="1" dataDxfId="0"/>
  </tableColumns>
  <tableStyleInfo name="TableStyleMedium7" showFirstColumn="0" showLastColumn="0" showRowStripes="1" showColumnStripes="0"/>
</table>
</file>

<file path=xl/tables/table2.xml><?xml version="1.0" encoding="utf-8"?>
<table xmlns="http://schemas.openxmlformats.org/spreadsheetml/2006/main" id="10" name="Table1" displayName="Table1" ref="D1:D2" totalsRowShown="0" headerRowDxfId="4" dataDxfId="3" tableBorderDxfId="2">
  <autoFilter ref="D1:D2"/>
  <tableColumns count="1">
    <tableColumn id="1" name="Column1" dataDxfId="1">
      <calculatedColumnFormula>NOW()</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249977111117893"/>
  </sheetPr>
  <dimension ref="A1:S171"/>
  <sheetViews>
    <sheetView showGridLines="0" topLeftCell="A8" zoomScale="70" zoomScaleNormal="70" workbookViewId="0">
      <selection activeCell="D2" sqref="D2"/>
    </sheetView>
  </sheetViews>
  <sheetFormatPr defaultColWidth="8.85546875" defaultRowHeight="16.5"/>
  <cols>
    <col min="1" max="1" width="5.7109375" style="198" customWidth="1"/>
    <col min="2" max="2" width="28.28515625" style="360" customWidth="1"/>
    <col min="3" max="3" width="61.42578125" style="360" customWidth="1"/>
    <col min="4" max="4" width="55.5703125" style="360" customWidth="1"/>
    <col min="5" max="6" width="8.85546875" style="360"/>
    <col min="7" max="7" width="91.28515625" style="360" customWidth="1"/>
    <col min="8" max="16384" width="8.85546875" style="360"/>
  </cols>
  <sheetData>
    <row r="1" spans="1:7" ht="14.45" customHeight="1">
      <c r="A1" s="537" t="s">
        <v>50</v>
      </c>
      <c r="B1" s="538"/>
      <c r="C1" s="538"/>
      <c r="D1" s="539"/>
      <c r="G1" s="198"/>
    </row>
    <row r="2" spans="1:7" ht="14.45" customHeight="1" thickBot="1">
      <c r="A2" s="545" t="s">
        <v>278</v>
      </c>
      <c r="B2" s="546"/>
      <c r="C2" s="546"/>
      <c r="D2" s="361" t="s">
        <v>740</v>
      </c>
      <c r="G2" s="198"/>
    </row>
    <row r="3" spans="1:7" ht="15" customHeight="1" thickBot="1">
      <c r="A3" s="558" t="s">
        <v>296</v>
      </c>
      <c r="B3" s="558"/>
      <c r="C3" s="558"/>
      <c r="D3" s="362" t="s">
        <v>493</v>
      </c>
      <c r="E3" s="511" t="s">
        <v>202</v>
      </c>
      <c r="F3" s="512"/>
      <c r="G3" s="513"/>
    </row>
    <row r="4" spans="1:7" ht="14.45" customHeight="1">
      <c r="A4" s="550" t="s">
        <v>149</v>
      </c>
      <c r="B4" s="531" t="s">
        <v>162</v>
      </c>
      <c r="C4" s="532"/>
      <c r="D4" s="532"/>
      <c r="E4" s="363" t="s">
        <v>203</v>
      </c>
      <c r="F4" s="364" t="s">
        <v>224</v>
      </c>
      <c r="G4" s="365" t="s">
        <v>204</v>
      </c>
    </row>
    <row r="5" spans="1:7" ht="14.45" customHeight="1">
      <c r="A5" s="551"/>
      <c r="B5" s="525" t="s">
        <v>0</v>
      </c>
      <c r="C5" s="526"/>
      <c r="D5" s="366" t="s">
        <v>309</v>
      </c>
      <c r="E5" s="598" t="s">
        <v>205</v>
      </c>
      <c r="F5" s="516" t="s">
        <v>225</v>
      </c>
      <c r="G5" s="367" t="s">
        <v>185</v>
      </c>
    </row>
    <row r="6" spans="1:7">
      <c r="A6" s="551"/>
      <c r="B6" s="525" t="s">
        <v>1</v>
      </c>
      <c r="C6" s="526"/>
      <c r="D6" s="366" t="s">
        <v>310</v>
      </c>
      <c r="E6" s="598"/>
      <c r="F6" s="516"/>
      <c r="G6" s="367" t="s">
        <v>238</v>
      </c>
    </row>
    <row r="7" spans="1:7" ht="49.9" customHeight="1">
      <c r="A7" s="551"/>
      <c r="B7" s="525" t="s">
        <v>147</v>
      </c>
      <c r="C7" s="526"/>
      <c r="D7" s="366" t="s">
        <v>311</v>
      </c>
      <c r="E7" s="598"/>
      <c r="F7" s="516"/>
      <c r="G7" s="367" t="s">
        <v>184</v>
      </c>
    </row>
    <row r="8" spans="1:7" ht="49.5">
      <c r="A8" s="551"/>
      <c r="B8" s="525" t="s">
        <v>148</v>
      </c>
      <c r="C8" s="526"/>
      <c r="D8" s="366" t="s">
        <v>163</v>
      </c>
      <c r="E8" s="598"/>
      <c r="F8" s="516"/>
      <c r="G8" s="367" t="s">
        <v>186</v>
      </c>
    </row>
    <row r="9" spans="1:7" ht="49.5">
      <c r="A9" s="551"/>
      <c r="B9" s="525" t="s">
        <v>171</v>
      </c>
      <c r="C9" s="526"/>
      <c r="D9" s="366" t="s">
        <v>163</v>
      </c>
      <c r="E9" s="598"/>
      <c r="F9" s="516"/>
      <c r="G9" s="367" t="s">
        <v>187</v>
      </c>
    </row>
    <row r="10" spans="1:7">
      <c r="A10" s="551"/>
      <c r="B10" s="525" t="s">
        <v>271</v>
      </c>
      <c r="C10" s="526"/>
      <c r="D10" s="366"/>
      <c r="E10" s="598"/>
      <c r="F10" s="516"/>
      <c r="G10" s="367" t="s">
        <v>273</v>
      </c>
    </row>
    <row r="11" spans="1:7" ht="33">
      <c r="A11" s="551"/>
      <c r="B11" s="525" t="s">
        <v>497</v>
      </c>
      <c r="C11" s="526"/>
      <c r="D11" s="366"/>
      <c r="E11" s="599"/>
      <c r="F11" s="517"/>
      <c r="G11" s="367" t="s">
        <v>272</v>
      </c>
    </row>
    <row r="12" spans="1:7" ht="50.25" thickBot="1">
      <c r="A12" s="551"/>
      <c r="B12" s="547" t="s">
        <v>512</v>
      </c>
      <c r="C12" s="548"/>
      <c r="D12" s="368"/>
      <c r="E12" s="600"/>
      <c r="F12" s="518"/>
      <c r="G12" s="369" t="s">
        <v>513</v>
      </c>
    </row>
    <row r="13" spans="1:7" ht="17.25" thickBot="1">
      <c r="A13" s="552"/>
      <c r="B13" s="549"/>
      <c r="C13" s="549"/>
      <c r="D13" s="370"/>
      <c r="E13" s="371"/>
      <c r="F13" s="371"/>
      <c r="G13" s="198"/>
    </row>
    <row r="14" spans="1:7" ht="14.45" customHeight="1">
      <c r="A14" s="551"/>
      <c r="B14" s="531" t="s">
        <v>157</v>
      </c>
      <c r="C14" s="532"/>
      <c r="D14" s="372" t="s">
        <v>161</v>
      </c>
      <c r="E14" s="373" t="s">
        <v>203</v>
      </c>
      <c r="F14" s="374" t="s">
        <v>224</v>
      </c>
      <c r="G14" s="375" t="s">
        <v>204</v>
      </c>
    </row>
    <row r="15" spans="1:7" ht="14.45" customHeight="1">
      <c r="A15" s="551"/>
      <c r="B15" s="525" t="s">
        <v>164</v>
      </c>
      <c r="C15" s="526"/>
      <c r="D15" s="376"/>
      <c r="E15" s="601" t="s">
        <v>205</v>
      </c>
      <c r="F15" s="503" t="s">
        <v>225</v>
      </c>
      <c r="G15" s="367" t="s">
        <v>207</v>
      </c>
    </row>
    <row r="16" spans="1:7">
      <c r="A16" s="551"/>
      <c r="B16" s="525" t="s">
        <v>158</v>
      </c>
      <c r="C16" s="526"/>
      <c r="D16" s="376"/>
      <c r="E16" s="601"/>
      <c r="F16" s="503"/>
      <c r="G16" s="367" t="s">
        <v>207</v>
      </c>
    </row>
    <row r="17" spans="1:7">
      <c r="A17" s="551"/>
      <c r="B17" s="525" t="s">
        <v>159</v>
      </c>
      <c r="C17" s="526"/>
      <c r="D17" s="376"/>
      <c r="E17" s="601"/>
      <c r="F17" s="503"/>
      <c r="G17" s="367" t="s">
        <v>206</v>
      </c>
    </row>
    <row r="18" spans="1:7" ht="17.25" thickBot="1">
      <c r="A18" s="551"/>
      <c r="B18" s="554" t="s">
        <v>160</v>
      </c>
      <c r="C18" s="555"/>
      <c r="D18" s="377"/>
      <c r="E18" s="602"/>
      <c r="F18" s="504"/>
      <c r="G18" s="369" t="s">
        <v>206</v>
      </c>
    </row>
    <row r="19" spans="1:7" ht="17.25" thickBot="1">
      <c r="A19" s="552"/>
      <c r="B19" s="536"/>
      <c r="C19" s="536"/>
      <c r="D19" s="378"/>
      <c r="G19" s="198"/>
    </row>
    <row r="20" spans="1:7">
      <c r="A20" s="551"/>
      <c r="B20" s="531" t="s">
        <v>150</v>
      </c>
      <c r="C20" s="532"/>
      <c r="D20" s="372" t="s">
        <v>129</v>
      </c>
      <c r="E20" s="373" t="s">
        <v>203</v>
      </c>
      <c r="F20" s="374" t="s">
        <v>224</v>
      </c>
      <c r="G20" s="375" t="s">
        <v>204</v>
      </c>
    </row>
    <row r="21" spans="1:7" ht="33">
      <c r="A21" s="551"/>
      <c r="B21" s="525" t="s">
        <v>155</v>
      </c>
      <c r="C21" s="526"/>
      <c r="D21" s="376"/>
      <c r="E21" s="601" t="s">
        <v>205</v>
      </c>
      <c r="F21" s="503" t="s">
        <v>225</v>
      </c>
      <c r="G21" s="367" t="s">
        <v>208</v>
      </c>
    </row>
    <row r="22" spans="1:7" ht="33">
      <c r="A22" s="551"/>
      <c r="B22" s="525" t="s">
        <v>152</v>
      </c>
      <c r="C22" s="526"/>
      <c r="D22" s="376"/>
      <c r="E22" s="601"/>
      <c r="F22" s="503"/>
      <c r="G22" s="367" t="s">
        <v>209</v>
      </c>
    </row>
    <row r="23" spans="1:7" ht="33">
      <c r="A23" s="551"/>
      <c r="B23" s="529" t="s">
        <v>154</v>
      </c>
      <c r="C23" s="530"/>
      <c r="D23" s="376"/>
      <c r="E23" s="601"/>
      <c r="F23" s="503"/>
      <c r="G23" s="367" t="s">
        <v>210</v>
      </c>
    </row>
    <row r="24" spans="1:7" ht="33">
      <c r="A24" s="551"/>
      <c r="B24" s="529" t="s">
        <v>153</v>
      </c>
      <c r="C24" s="530"/>
      <c r="D24" s="376"/>
      <c r="E24" s="601"/>
      <c r="F24" s="503"/>
      <c r="G24" s="367" t="s">
        <v>211</v>
      </c>
    </row>
    <row r="25" spans="1:7" ht="66">
      <c r="A25" s="551"/>
      <c r="B25" s="529" t="s">
        <v>131</v>
      </c>
      <c r="C25" s="530"/>
      <c r="D25" s="376"/>
      <c r="E25" s="601"/>
      <c r="F25" s="503"/>
      <c r="G25" s="367" t="s">
        <v>239</v>
      </c>
    </row>
    <row r="26" spans="1:7" ht="66">
      <c r="A26" s="551"/>
      <c r="B26" s="514" t="s">
        <v>222</v>
      </c>
      <c r="C26" s="515"/>
      <c r="D26" s="376"/>
      <c r="E26" s="601"/>
      <c r="F26" s="503"/>
      <c r="G26" s="367" t="s">
        <v>223</v>
      </c>
    </row>
    <row r="27" spans="1:7" ht="33.75" thickBot="1">
      <c r="A27" s="551"/>
      <c r="B27" s="582" t="s">
        <v>156</v>
      </c>
      <c r="C27" s="583"/>
      <c r="D27" s="377"/>
      <c r="E27" s="602"/>
      <c r="F27" s="504"/>
      <c r="G27" s="369" t="s">
        <v>212</v>
      </c>
    </row>
    <row r="28" spans="1:7" ht="17.25" thickBot="1">
      <c r="A28" s="552"/>
      <c r="B28" s="581"/>
      <c r="C28" s="533"/>
      <c r="D28" s="378"/>
      <c r="G28" s="198"/>
    </row>
    <row r="29" spans="1:7">
      <c r="A29" s="551"/>
      <c r="B29" s="531" t="s">
        <v>165</v>
      </c>
      <c r="C29" s="532"/>
      <c r="D29" s="372" t="s">
        <v>166</v>
      </c>
      <c r="E29" s="373" t="s">
        <v>203</v>
      </c>
      <c r="F29" s="374" t="s">
        <v>224</v>
      </c>
      <c r="G29" s="375" t="s">
        <v>204</v>
      </c>
    </row>
    <row r="30" spans="1:7" ht="14.45" customHeight="1">
      <c r="A30" s="551"/>
      <c r="B30" s="527" t="s">
        <v>167</v>
      </c>
      <c r="C30" s="528"/>
      <c r="D30" s="379"/>
      <c r="E30" s="598" t="s">
        <v>205</v>
      </c>
      <c r="F30" s="516" t="s">
        <v>225</v>
      </c>
      <c r="G30" s="367" t="s">
        <v>188</v>
      </c>
    </row>
    <row r="31" spans="1:7">
      <c r="A31" s="551"/>
      <c r="B31" s="527" t="s">
        <v>168</v>
      </c>
      <c r="C31" s="528"/>
      <c r="D31" s="380"/>
      <c r="E31" s="598"/>
      <c r="F31" s="516"/>
      <c r="G31" s="367" t="s">
        <v>213</v>
      </c>
    </row>
    <row r="32" spans="1:7" ht="49.5">
      <c r="A32" s="551"/>
      <c r="B32" s="527" t="s">
        <v>169</v>
      </c>
      <c r="C32" s="528"/>
      <c r="D32" s="379"/>
      <c r="E32" s="598"/>
      <c r="F32" s="516"/>
      <c r="G32" s="367" t="s">
        <v>215</v>
      </c>
    </row>
    <row r="33" spans="1:7" ht="17.25" thickBot="1">
      <c r="A33" s="553"/>
      <c r="B33" s="579" t="s">
        <v>170</v>
      </c>
      <c r="C33" s="580"/>
      <c r="D33" s="381"/>
      <c r="E33" s="600"/>
      <c r="F33" s="518"/>
      <c r="G33" s="369" t="s">
        <v>214</v>
      </c>
    </row>
    <row r="34" spans="1:7" ht="17.25" thickBot="1">
      <c r="B34" s="533"/>
      <c r="C34" s="533"/>
      <c r="D34" s="382"/>
      <c r="E34" s="371"/>
      <c r="F34" s="371"/>
      <c r="G34" s="198"/>
    </row>
    <row r="35" spans="1:7">
      <c r="A35" s="542" t="s">
        <v>178</v>
      </c>
      <c r="B35" s="534" t="s">
        <v>172</v>
      </c>
      <c r="C35" s="535"/>
      <c r="D35" s="383" t="s">
        <v>176</v>
      </c>
      <c r="E35" s="373" t="s">
        <v>203</v>
      </c>
      <c r="F35" s="374" t="s">
        <v>224</v>
      </c>
      <c r="G35" s="375" t="s">
        <v>204</v>
      </c>
    </row>
    <row r="36" spans="1:7" ht="15" customHeight="1">
      <c r="A36" s="543"/>
      <c r="B36" s="519" t="s">
        <v>151</v>
      </c>
      <c r="C36" s="520"/>
      <c r="D36" s="384"/>
      <c r="E36" s="603" t="s">
        <v>172</v>
      </c>
      <c r="F36" s="540" t="s">
        <v>225</v>
      </c>
      <c r="G36" s="367" t="s">
        <v>216</v>
      </c>
    </row>
    <row r="37" spans="1:7">
      <c r="A37" s="543"/>
      <c r="B37" s="519" t="s">
        <v>173</v>
      </c>
      <c r="C37" s="520"/>
      <c r="D37" s="384"/>
      <c r="E37" s="603"/>
      <c r="F37" s="540"/>
      <c r="G37" s="367" t="s">
        <v>217</v>
      </c>
    </row>
    <row r="38" spans="1:7">
      <c r="A38" s="543"/>
      <c r="B38" s="385" t="s">
        <v>174</v>
      </c>
      <c r="C38" s="386"/>
      <c r="D38" s="384"/>
      <c r="E38" s="603"/>
      <c r="F38" s="540"/>
      <c r="G38" s="367" t="s">
        <v>218</v>
      </c>
    </row>
    <row r="39" spans="1:7" ht="17.25" thickBot="1">
      <c r="A39" s="543"/>
      <c r="B39" s="385" t="s">
        <v>175</v>
      </c>
      <c r="C39" s="386"/>
      <c r="D39" s="384"/>
      <c r="E39" s="604"/>
      <c r="F39" s="541"/>
      <c r="G39" s="369" t="s">
        <v>219</v>
      </c>
    </row>
    <row r="40" spans="1:7">
      <c r="A40" s="543"/>
      <c r="D40" s="378"/>
      <c r="G40" s="198"/>
    </row>
    <row r="41" spans="1:7">
      <c r="A41" s="543"/>
      <c r="B41" s="521" t="s">
        <v>177</v>
      </c>
      <c r="C41" s="522"/>
      <c r="D41" s="387" t="s">
        <v>176</v>
      </c>
      <c r="E41" s="388" t="s">
        <v>203</v>
      </c>
      <c r="F41" s="364" t="s">
        <v>224</v>
      </c>
      <c r="G41" s="389" t="s">
        <v>204</v>
      </c>
    </row>
    <row r="42" spans="1:7">
      <c r="A42" s="543"/>
      <c r="B42" s="519" t="s">
        <v>299</v>
      </c>
      <c r="C42" s="520"/>
      <c r="D42" s="390" t="s">
        <v>297</v>
      </c>
      <c r="E42" s="388"/>
      <c r="F42" s="364"/>
      <c r="G42" s="391"/>
    </row>
    <row r="43" spans="1:7" ht="14.45" customHeight="1">
      <c r="A43" s="543"/>
      <c r="B43" s="519" t="s">
        <v>125</v>
      </c>
      <c r="C43" s="520"/>
      <c r="D43" s="390"/>
      <c r="E43" s="630" t="s">
        <v>172</v>
      </c>
      <c r="F43" s="556" t="s">
        <v>225</v>
      </c>
      <c r="G43" s="367" t="s">
        <v>220</v>
      </c>
    </row>
    <row r="44" spans="1:7" ht="14.45" customHeight="1">
      <c r="A44" s="543"/>
      <c r="B44" s="519" t="s">
        <v>126</v>
      </c>
      <c r="C44" s="520"/>
      <c r="D44" s="390"/>
      <c r="E44" s="630"/>
      <c r="F44" s="556"/>
      <c r="G44" s="367" t="s">
        <v>221</v>
      </c>
    </row>
    <row r="45" spans="1:7" ht="14.45" customHeight="1" thickBot="1">
      <c r="A45" s="544"/>
      <c r="B45" s="523" t="s">
        <v>509</v>
      </c>
      <c r="C45" s="524"/>
      <c r="D45" s="392"/>
      <c r="E45" s="631"/>
      <c r="F45" s="557"/>
      <c r="G45" s="369" t="s">
        <v>279</v>
      </c>
    </row>
    <row r="46" spans="1:7" ht="17.25" thickBot="1">
      <c r="D46" s="393"/>
      <c r="G46" s="198"/>
    </row>
    <row r="47" spans="1:7" ht="14.45" customHeight="1">
      <c r="A47" s="584" t="s">
        <v>179</v>
      </c>
      <c r="B47" s="394" t="s">
        <v>189</v>
      </c>
      <c r="C47" s="394"/>
      <c r="D47" s="395"/>
      <c r="E47" s="373" t="s">
        <v>203</v>
      </c>
      <c r="F47" s="374" t="s">
        <v>224</v>
      </c>
      <c r="G47" s="375" t="s">
        <v>204</v>
      </c>
    </row>
    <row r="48" spans="1:7">
      <c r="A48" s="585"/>
      <c r="B48" s="586" t="s">
        <v>190</v>
      </c>
      <c r="C48" s="587"/>
      <c r="D48" s="396"/>
      <c r="E48" s="632" t="s">
        <v>172</v>
      </c>
      <c r="F48" s="509" t="s">
        <v>226</v>
      </c>
      <c r="G48" s="397"/>
    </row>
    <row r="49" spans="1:19">
      <c r="A49" s="585"/>
      <c r="B49" s="588" t="s">
        <v>191</v>
      </c>
      <c r="C49" s="589"/>
      <c r="D49" s="398"/>
      <c r="E49" s="632"/>
      <c r="F49" s="509"/>
      <c r="G49" s="397"/>
    </row>
    <row r="50" spans="1:19">
      <c r="A50" s="585"/>
      <c r="B50" s="586" t="s">
        <v>192</v>
      </c>
      <c r="C50" s="587"/>
      <c r="D50" s="399"/>
      <c r="E50" s="632"/>
      <c r="F50" s="509"/>
      <c r="G50" s="397"/>
    </row>
    <row r="51" spans="1:19">
      <c r="A51" s="585"/>
      <c r="B51" s="588" t="s">
        <v>193</v>
      </c>
      <c r="C51" s="589"/>
      <c r="D51" s="399"/>
      <c r="E51" s="632"/>
      <c r="F51" s="509"/>
      <c r="G51" s="397"/>
    </row>
    <row r="52" spans="1:19" ht="17.25" thickBot="1">
      <c r="A52" s="585"/>
      <c r="B52" s="591" t="s">
        <v>194</v>
      </c>
      <c r="C52" s="592"/>
      <c r="D52" s="400"/>
      <c r="E52" s="633"/>
      <c r="F52" s="510"/>
      <c r="G52" s="401"/>
    </row>
    <row r="53" spans="1:19" ht="17.25" thickBot="1">
      <c r="D53" s="402"/>
      <c r="E53" s="198"/>
      <c r="F53" s="198"/>
      <c r="G53" s="198"/>
    </row>
    <row r="54" spans="1:19" ht="14.45" customHeight="1" thickBot="1">
      <c r="A54" s="403" t="s">
        <v>180</v>
      </c>
      <c r="B54" s="563" t="s">
        <v>128</v>
      </c>
      <c r="C54" s="563"/>
      <c r="D54" s="404" t="s">
        <v>244</v>
      </c>
      <c r="E54" s="373" t="s">
        <v>203</v>
      </c>
      <c r="F54" s="374" t="s">
        <v>224</v>
      </c>
      <c r="G54" s="375" t="s">
        <v>204</v>
      </c>
      <c r="I54" s="559"/>
      <c r="J54" s="559"/>
      <c r="K54" s="559"/>
      <c r="L54" s="559"/>
      <c r="M54" s="559"/>
      <c r="N54" s="559"/>
      <c r="O54" s="559"/>
      <c r="P54" s="559"/>
      <c r="Q54" s="559"/>
      <c r="R54" s="559"/>
      <c r="S54" s="559"/>
    </row>
    <row r="55" spans="1:19" ht="50.25" thickBot="1">
      <c r="A55" s="403"/>
      <c r="B55" s="590" t="s">
        <v>130</v>
      </c>
      <c r="C55" s="590"/>
      <c r="D55" s="405" t="s">
        <v>470</v>
      </c>
      <c r="E55" s="406" t="s">
        <v>172</v>
      </c>
      <c r="F55" s="407"/>
      <c r="G55" s="408" t="s">
        <v>230</v>
      </c>
    </row>
    <row r="56" spans="1:19" ht="17.25" thickBot="1">
      <c r="A56" s="403"/>
      <c r="D56" s="393"/>
      <c r="G56" s="198"/>
    </row>
    <row r="57" spans="1:19" ht="14.45" customHeight="1" thickBot="1">
      <c r="A57" s="403"/>
      <c r="B57" s="409" t="s">
        <v>181</v>
      </c>
      <c r="C57" s="410" t="s">
        <v>306</v>
      </c>
      <c r="D57" s="411" t="s">
        <v>244</v>
      </c>
      <c r="E57" s="412" t="s">
        <v>203</v>
      </c>
      <c r="F57" s="413" t="s">
        <v>224</v>
      </c>
      <c r="G57" s="414" t="s">
        <v>204</v>
      </c>
    </row>
    <row r="58" spans="1:19" ht="14.45" customHeight="1" thickBot="1">
      <c r="A58" s="403"/>
      <c r="B58" s="561" t="s">
        <v>127</v>
      </c>
      <c r="C58" s="562"/>
      <c r="D58" s="415">
        <f ca="1">TODAY()</f>
        <v>45037</v>
      </c>
      <c r="E58" s="576" t="s">
        <v>172</v>
      </c>
      <c r="F58" s="575" t="s">
        <v>227</v>
      </c>
      <c r="G58" s="416" t="s">
        <v>229</v>
      </c>
    </row>
    <row r="59" spans="1:19" ht="14.45" customHeight="1">
      <c r="A59" s="403"/>
      <c r="B59" s="417" t="s">
        <v>240</v>
      </c>
      <c r="C59" s="418" t="s">
        <v>255</v>
      </c>
      <c r="D59" s="419" t="s">
        <v>243</v>
      </c>
      <c r="E59" s="576"/>
      <c r="F59" s="575"/>
      <c r="G59" s="420" t="s">
        <v>241</v>
      </c>
    </row>
    <row r="60" spans="1:19" ht="14.45" customHeight="1" thickBot="1">
      <c r="A60" s="403"/>
      <c r="B60" s="421" t="s">
        <v>240</v>
      </c>
      <c r="C60" s="422" t="s">
        <v>256</v>
      </c>
      <c r="D60" s="423" t="s">
        <v>243</v>
      </c>
      <c r="E60" s="576"/>
      <c r="F60" s="575"/>
      <c r="G60" s="424" t="s">
        <v>241</v>
      </c>
    </row>
    <row r="61" spans="1:19" ht="14.45" customHeight="1">
      <c r="A61" s="403"/>
      <c r="B61" s="417" t="s">
        <v>240</v>
      </c>
      <c r="C61" s="418" t="s">
        <v>137</v>
      </c>
      <c r="D61" s="419" t="s">
        <v>243</v>
      </c>
      <c r="E61" s="576"/>
      <c r="F61" s="575"/>
      <c r="G61" s="425" t="s">
        <v>241</v>
      </c>
    </row>
    <row r="62" spans="1:19" ht="14.45" customHeight="1">
      <c r="A62" s="403"/>
      <c r="B62" s="426" t="s">
        <v>240</v>
      </c>
      <c r="C62" s="427" t="s">
        <v>140</v>
      </c>
      <c r="D62" s="428" t="s">
        <v>243</v>
      </c>
      <c r="E62" s="576"/>
      <c r="F62" s="575"/>
      <c r="G62" s="429" t="s">
        <v>241</v>
      </c>
    </row>
    <row r="63" spans="1:19" ht="14.45" customHeight="1">
      <c r="A63" s="403"/>
      <c r="B63" s="426" t="s">
        <v>240</v>
      </c>
      <c r="C63" s="427" t="s">
        <v>141</v>
      </c>
      <c r="D63" s="428" t="s">
        <v>243</v>
      </c>
      <c r="E63" s="576"/>
      <c r="F63" s="575"/>
      <c r="G63" s="429" t="s">
        <v>241</v>
      </c>
    </row>
    <row r="64" spans="1:19" ht="14.45" customHeight="1">
      <c r="A64" s="403"/>
      <c r="B64" s="426" t="s">
        <v>240</v>
      </c>
      <c r="C64" s="427" t="s">
        <v>142</v>
      </c>
      <c r="D64" s="428" t="s">
        <v>243</v>
      </c>
      <c r="E64" s="576"/>
      <c r="F64" s="575"/>
      <c r="G64" s="429" t="s">
        <v>241</v>
      </c>
    </row>
    <row r="65" spans="1:7" ht="14.45" customHeight="1">
      <c r="A65" s="403"/>
      <c r="B65" s="426" t="s">
        <v>240</v>
      </c>
      <c r="C65" s="427" t="s">
        <v>143</v>
      </c>
      <c r="D65" s="428" t="s">
        <v>243</v>
      </c>
      <c r="E65" s="576"/>
      <c r="F65" s="575"/>
      <c r="G65" s="429" t="s">
        <v>241</v>
      </c>
    </row>
    <row r="66" spans="1:7" ht="14.45" customHeight="1">
      <c r="A66" s="403"/>
      <c r="B66" s="426" t="s">
        <v>240</v>
      </c>
      <c r="C66" s="427" t="s">
        <v>242</v>
      </c>
      <c r="D66" s="428" t="s">
        <v>243</v>
      </c>
      <c r="E66" s="576"/>
      <c r="F66" s="575"/>
      <c r="G66" s="429" t="s">
        <v>241</v>
      </c>
    </row>
    <row r="67" spans="1:7" ht="14.45" customHeight="1">
      <c r="A67" s="403"/>
      <c r="B67" s="426" t="s">
        <v>240</v>
      </c>
      <c r="C67" s="477" t="s">
        <v>505</v>
      </c>
      <c r="D67" s="428" t="s">
        <v>243</v>
      </c>
      <c r="E67" s="576"/>
      <c r="F67" s="575"/>
      <c r="G67" s="429" t="s">
        <v>241</v>
      </c>
    </row>
    <row r="68" spans="1:7" ht="14.45" customHeight="1">
      <c r="A68" s="403"/>
      <c r="B68" s="426" t="s">
        <v>240</v>
      </c>
      <c r="C68" s="477" t="s">
        <v>499</v>
      </c>
      <c r="D68" s="428" t="s">
        <v>243</v>
      </c>
      <c r="E68" s="576"/>
      <c r="F68" s="575"/>
      <c r="G68" s="429" t="s">
        <v>241</v>
      </c>
    </row>
    <row r="69" spans="1:7" ht="14.45" customHeight="1">
      <c r="A69" s="403"/>
      <c r="B69" s="426" t="s">
        <v>240</v>
      </c>
      <c r="C69" s="427" t="s">
        <v>146</v>
      </c>
      <c r="D69" s="428" t="s">
        <v>243</v>
      </c>
      <c r="E69" s="576"/>
      <c r="F69" s="575"/>
      <c r="G69" s="429" t="s">
        <v>241</v>
      </c>
    </row>
    <row r="70" spans="1:7" ht="14.45" customHeight="1" thickBot="1">
      <c r="A70" s="403"/>
      <c r="B70" s="421" t="s">
        <v>240</v>
      </c>
      <c r="C70" s="422" t="s">
        <v>145</v>
      </c>
      <c r="D70" s="423" t="s">
        <v>243</v>
      </c>
      <c r="E70" s="576"/>
      <c r="F70" s="575"/>
      <c r="G70" s="424" t="s">
        <v>241</v>
      </c>
    </row>
    <row r="71" spans="1:7" ht="14.45" customHeight="1">
      <c r="A71" s="403"/>
      <c r="B71" s="426" t="s">
        <v>240</v>
      </c>
      <c r="C71" s="430" t="s">
        <v>307</v>
      </c>
      <c r="D71" s="428" t="s">
        <v>257</v>
      </c>
      <c r="E71" s="576"/>
      <c r="F71" s="575"/>
      <c r="G71" s="429" t="s">
        <v>280</v>
      </c>
    </row>
    <row r="72" spans="1:7" ht="14.45" customHeight="1">
      <c r="A72" s="403"/>
      <c r="B72" s="426" t="s">
        <v>240</v>
      </c>
      <c r="C72" s="430" t="s">
        <v>258</v>
      </c>
      <c r="D72" s="428" t="s">
        <v>257</v>
      </c>
      <c r="E72" s="576"/>
      <c r="F72" s="575"/>
      <c r="G72" s="429" t="s">
        <v>281</v>
      </c>
    </row>
    <row r="73" spans="1:7" ht="14.45" customHeight="1" thickBot="1">
      <c r="A73" s="403"/>
      <c r="B73" s="421" t="s">
        <v>240</v>
      </c>
      <c r="C73" s="431" t="s">
        <v>259</v>
      </c>
      <c r="D73" s="423" t="s">
        <v>257</v>
      </c>
      <c r="E73" s="576"/>
      <c r="F73" s="575"/>
      <c r="G73" s="424" t="s">
        <v>282</v>
      </c>
    </row>
    <row r="74" spans="1:7" ht="14.45" customHeight="1" thickBot="1">
      <c r="A74" s="403"/>
      <c r="G74" s="198"/>
    </row>
    <row r="75" spans="1:7" ht="17.25" thickBot="1">
      <c r="A75" s="403"/>
      <c r="B75" s="563" t="s">
        <v>182</v>
      </c>
      <c r="C75" s="563"/>
      <c r="D75" s="432"/>
      <c r="E75" s="373" t="s">
        <v>203</v>
      </c>
      <c r="F75" s="374" t="s">
        <v>224</v>
      </c>
      <c r="G75" s="375" t="s">
        <v>204</v>
      </c>
    </row>
    <row r="76" spans="1:7" ht="14.45" customHeight="1">
      <c r="A76" s="403"/>
      <c r="B76" s="596" t="s">
        <v>195</v>
      </c>
      <c r="C76" s="597"/>
      <c r="D76" s="433" t="str">
        <f>IFERROR(TEXT('Audit Scope &amp; Compliance'!Q12/'Audit Scope &amp; Compliance'!V12,"0%"),"")</f>
        <v/>
      </c>
      <c r="E76" s="608" t="s">
        <v>261</v>
      </c>
      <c r="F76" s="619" t="s">
        <v>227</v>
      </c>
      <c r="G76" s="434" t="s">
        <v>245</v>
      </c>
    </row>
    <row r="77" spans="1:7" ht="14.45" customHeight="1">
      <c r="A77" s="403"/>
      <c r="B77" s="593" t="s">
        <v>196</v>
      </c>
      <c r="C77" s="590"/>
      <c r="D77" s="435" t="str">
        <f>IFERROR(TEXT('Audit Scope &amp; Compliance'!R12/'Audit Scope &amp; Compliance'!V12,"0%"),"")</f>
        <v/>
      </c>
      <c r="E77" s="609"/>
      <c r="F77" s="620"/>
      <c r="G77" s="436" t="s">
        <v>246</v>
      </c>
    </row>
    <row r="78" spans="1:7" ht="14.45" customHeight="1" thickBot="1">
      <c r="A78" s="403"/>
      <c r="B78" s="594" t="s">
        <v>197</v>
      </c>
      <c r="C78" s="595"/>
      <c r="D78" s="437" t="str">
        <f>IFERROR(TEXT(('Audit Scope &amp; Compliance'!S12+'Audit Scope &amp; Compliance'!T12)/'Audit Scope &amp; Compliance'!V12,"0%"),"")</f>
        <v/>
      </c>
      <c r="E78" s="609"/>
      <c r="F78" s="620"/>
      <c r="G78" s="438" t="s">
        <v>198</v>
      </c>
    </row>
    <row r="79" spans="1:7">
      <c r="A79" s="403"/>
      <c r="B79" s="596" t="s">
        <v>199</v>
      </c>
      <c r="C79" s="597"/>
      <c r="D79" s="433" t="str">
        <f>IFERROR(TEXT(SUM('Audit Scope &amp; Compliance'!Q14:Q51)/SUM('Audit Scope &amp; Compliance'!V14:V51),"0%"),"")</f>
        <v/>
      </c>
      <c r="E79" s="609"/>
      <c r="F79" s="620"/>
      <c r="G79" s="434" t="s">
        <v>247</v>
      </c>
    </row>
    <row r="80" spans="1:7">
      <c r="A80" s="403"/>
      <c r="B80" s="593" t="s">
        <v>200</v>
      </c>
      <c r="C80" s="590"/>
      <c r="D80" s="435" t="str">
        <f>IFERROR(TEXT(SUM('Audit Scope &amp; Compliance'!R14:R51)/SUM('Audit Scope &amp; Compliance'!V14:V51),"0%"),"")</f>
        <v/>
      </c>
      <c r="E80" s="609"/>
      <c r="F80" s="620"/>
      <c r="G80" s="436" t="s">
        <v>248</v>
      </c>
    </row>
    <row r="81" spans="1:8" ht="17.25" thickBot="1">
      <c r="A81" s="403"/>
      <c r="B81" s="594" t="s">
        <v>201</v>
      </c>
      <c r="C81" s="595"/>
      <c r="D81" s="437" t="str">
        <f>IFERROR(TEXT((SUM('Audit Scope &amp; Compliance'!S14:S51)+SUM('Audit Scope &amp; Compliance'!T14:T51))/SUM('Audit Scope &amp; Compliance'!V14:V51),"0%"),"")</f>
        <v/>
      </c>
      <c r="E81" s="610"/>
      <c r="F81" s="620"/>
      <c r="G81" s="438" t="s">
        <v>249</v>
      </c>
    </row>
    <row r="82" spans="1:8">
      <c r="A82" s="403"/>
      <c r="B82" s="590" t="s">
        <v>132</v>
      </c>
      <c r="C82" s="590"/>
      <c r="D82" s="439"/>
      <c r="E82" s="608" t="s">
        <v>172</v>
      </c>
      <c r="F82" s="620"/>
      <c r="G82" s="434" t="s">
        <v>236</v>
      </c>
    </row>
    <row r="83" spans="1:8">
      <c r="A83" s="403"/>
      <c r="B83" s="590" t="s">
        <v>133</v>
      </c>
      <c r="C83" s="590"/>
      <c r="D83" s="439"/>
      <c r="E83" s="609"/>
      <c r="F83" s="620"/>
      <c r="G83" s="436" t="s">
        <v>236</v>
      </c>
    </row>
    <row r="84" spans="1:8">
      <c r="A84" s="403"/>
      <c r="B84" s="590" t="s">
        <v>134</v>
      </c>
      <c r="C84" s="590"/>
      <c r="D84" s="439"/>
      <c r="E84" s="609"/>
      <c r="F84" s="620"/>
      <c r="G84" s="436" t="s">
        <v>236</v>
      </c>
    </row>
    <row r="85" spans="1:8" ht="17.25" thickBot="1">
      <c r="A85" s="403"/>
      <c r="B85" s="629" t="s">
        <v>135</v>
      </c>
      <c r="C85" s="629"/>
      <c r="D85" s="440"/>
      <c r="E85" s="609"/>
      <c r="F85" s="620"/>
      <c r="G85" s="438" t="s">
        <v>236</v>
      </c>
    </row>
    <row r="86" spans="1:8" ht="17.25" thickBot="1">
      <c r="A86" s="403"/>
      <c r="B86" s="561" t="s">
        <v>254</v>
      </c>
      <c r="C86" s="562"/>
      <c r="D86" s="441"/>
      <c r="E86" s="610"/>
      <c r="F86" s="621"/>
      <c r="G86" s="438" t="s">
        <v>236</v>
      </c>
    </row>
    <row r="87" spans="1:8" ht="14.45" customHeight="1" thickBot="1">
      <c r="A87" s="403"/>
      <c r="G87" s="198"/>
    </row>
    <row r="88" spans="1:8" ht="17.25" thickBot="1">
      <c r="A88" s="403"/>
      <c r="B88" s="611" t="s">
        <v>268</v>
      </c>
      <c r="C88" s="612"/>
      <c r="D88" s="442"/>
      <c r="E88" s="413" t="s">
        <v>203</v>
      </c>
      <c r="F88" s="413" t="s">
        <v>224</v>
      </c>
      <c r="G88" s="414" t="s">
        <v>204</v>
      </c>
    </row>
    <row r="89" spans="1:8" ht="14.45" customHeight="1" thickBot="1">
      <c r="A89" s="403"/>
      <c r="B89" s="613" t="s">
        <v>267</v>
      </c>
      <c r="C89" s="614"/>
      <c r="D89" s="443" t="str" cm="1">
        <f t="array" ref="D89">IFERROR(CHAR(MAX(IF((LEN('Audit Scope &amp; Compliance'!E12:E51)=1),CODE(UPPER('Audit Scope &amp; Compliance'!E12:E51))))),"tbd")</f>
        <v>tbd</v>
      </c>
      <c r="E89" s="622" t="s">
        <v>261</v>
      </c>
      <c r="F89" s="567" t="s">
        <v>260</v>
      </c>
      <c r="G89" s="605" t="s">
        <v>266</v>
      </c>
    </row>
    <row r="90" spans="1:8" ht="14.45" customHeight="1">
      <c r="A90" s="403"/>
      <c r="B90" s="627" t="s">
        <v>262</v>
      </c>
      <c r="C90" s="628"/>
      <c r="D90" s="444" t="str">
        <f>IFERROR(IF(($D$89="A"),"X",""),"tbd")</f>
        <v/>
      </c>
      <c r="E90" s="623"/>
      <c r="F90" s="626"/>
      <c r="G90" s="606"/>
    </row>
    <row r="91" spans="1:8" ht="14.45" customHeight="1">
      <c r="A91" s="403"/>
      <c r="B91" s="615" t="s">
        <v>263</v>
      </c>
      <c r="C91" s="616"/>
      <c r="D91" s="445" t="str">
        <f>IFERROR(IF(($D$89="B"),"X",""),"tbd")</f>
        <v/>
      </c>
      <c r="E91" s="624"/>
      <c r="F91" s="568"/>
      <c r="G91" s="606"/>
    </row>
    <row r="92" spans="1:8" ht="14.45" customHeight="1">
      <c r="A92" s="403"/>
      <c r="B92" s="615" t="s">
        <v>264</v>
      </c>
      <c r="C92" s="616"/>
      <c r="D92" s="446" t="str">
        <f>IFERROR(IF(($D$89="C"),"X",""),"tbd")</f>
        <v/>
      </c>
      <c r="E92" s="624"/>
      <c r="F92" s="568"/>
      <c r="G92" s="606"/>
    </row>
    <row r="93" spans="1:8" ht="17.25" thickBot="1">
      <c r="A93" s="403"/>
      <c r="B93" s="617" t="s">
        <v>265</v>
      </c>
      <c r="C93" s="618"/>
      <c r="D93" s="447" t="str">
        <f>IFERROR(IF(($D$89="D"),"X",""),"tbd")</f>
        <v/>
      </c>
      <c r="E93" s="625"/>
      <c r="F93" s="570"/>
      <c r="G93" s="607"/>
    </row>
    <row r="94" spans="1:8" ht="17.25" thickBot="1">
      <c r="A94" s="403"/>
      <c r="D94" s="198"/>
      <c r="G94" s="198"/>
    </row>
    <row r="95" spans="1:8" ht="17.25" thickBot="1">
      <c r="A95" s="403"/>
      <c r="B95" s="564" t="s">
        <v>183</v>
      </c>
      <c r="C95" s="564"/>
      <c r="D95" s="448"/>
      <c r="E95" s="449" t="s">
        <v>203</v>
      </c>
      <c r="F95" s="413" t="s">
        <v>224</v>
      </c>
      <c r="G95" s="414" t="s">
        <v>204</v>
      </c>
      <c r="H95" s="198"/>
    </row>
    <row r="96" spans="1:8" ht="14.45" customHeight="1">
      <c r="A96" s="403"/>
      <c r="B96" s="565" t="s">
        <v>137</v>
      </c>
      <c r="C96" s="450" t="s">
        <v>302</v>
      </c>
      <c r="D96" s="451" t="s">
        <v>138</v>
      </c>
      <c r="E96" s="571" t="s">
        <v>172</v>
      </c>
      <c r="F96" s="505" t="s">
        <v>227</v>
      </c>
      <c r="G96" s="567" t="s">
        <v>228</v>
      </c>
      <c r="H96" s="183" t="s">
        <v>136</v>
      </c>
    </row>
    <row r="97" spans="1:8" ht="14.45" customHeight="1" thickBot="1">
      <c r="A97" s="403"/>
      <c r="B97" s="566"/>
      <c r="C97" s="431" t="s">
        <v>332</v>
      </c>
      <c r="D97" s="452" t="s">
        <v>138</v>
      </c>
      <c r="E97" s="572"/>
      <c r="F97" s="506"/>
      <c r="G97" s="568"/>
      <c r="H97" s="183" t="s">
        <v>139</v>
      </c>
    </row>
    <row r="98" spans="1:8" ht="14.45" customHeight="1">
      <c r="A98" s="403"/>
      <c r="B98" s="565" t="s">
        <v>140</v>
      </c>
      <c r="C98" s="450" t="s">
        <v>301</v>
      </c>
      <c r="D98" s="451" t="s">
        <v>138</v>
      </c>
      <c r="E98" s="572"/>
      <c r="F98" s="506"/>
      <c r="G98" s="568"/>
      <c r="H98" s="183" t="s">
        <v>138</v>
      </c>
    </row>
    <row r="99" spans="1:8" ht="13.9" customHeight="1" thickBot="1">
      <c r="A99" s="403"/>
      <c r="B99" s="566"/>
      <c r="C99" s="431" t="s">
        <v>333</v>
      </c>
      <c r="D99" s="452" t="s">
        <v>138</v>
      </c>
      <c r="E99" s="572"/>
      <c r="F99" s="506"/>
      <c r="G99" s="568"/>
      <c r="H99" s="183" t="s">
        <v>341</v>
      </c>
    </row>
    <row r="100" spans="1:8" ht="14.45" customHeight="1">
      <c r="A100" s="403"/>
      <c r="B100" s="565" t="s">
        <v>505</v>
      </c>
      <c r="C100" s="450" t="s">
        <v>506</v>
      </c>
      <c r="D100" s="451" t="s">
        <v>138</v>
      </c>
      <c r="E100" s="572"/>
      <c r="F100" s="506"/>
      <c r="G100" s="568"/>
      <c r="H100" s="183" t="s">
        <v>138</v>
      </c>
    </row>
    <row r="101" spans="1:8" ht="13.9" customHeight="1" thickBot="1">
      <c r="A101" s="403"/>
      <c r="B101" s="578"/>
      <c r="C101" s="430" t="s">
        <v>507</v>
      </c>
      <c r="D101" s="452" t="s">
        <v>138</v>
      </c>
      <c r="E101" s="572"/>
      <c r="F101" s="506"/>
      <c r="G101" s="568"/>
      <c r="H101" s="183" t="s">
        <v>341</v>
      </c>
    </row>
    <row r="102" spans="1:8" ht="13.9" customHeight="1" thickBot="1">
      <c r="A102" s="403"/>
      <c r="B102" s="566"/>
      <c r="C102" s="456" t="s">
        <v>508</v>
      </c>
      <c r="D102" s="452" t="s">
        <v>138</v>
      </c>
      <c r="E102" s="572"/>
      <c r="F102" s="506"/>
      <c r="G102" s="568"/>
      <c r="H102" s="183" t="s">
        <v>341</v>
      </c>
    </row>
    <row r="103" spans="1:8" ht="14.45" customHeight="1">
      <c r="A103" s="403"/>
      <c r="B103" s="565" t="s">
        <v>499</v>
      </c>
      <c r="C103" s="450" t="s">
        <v>301</v>
      </c>
      <c r="D103" s="451" t="s">
        <v>138</v>
      </c>
      <c r="E103" s="572"/>
      <c r="F103" s="506"/>
      <c r="G103" s="568"/>
      <c r="H103" s="183" t="s">
        <v>138</v>
      </c>
    </row>
    <row r="104" spans="1:8" ht="13.9" customHeight="1" thickBot="1">
      <c r="A104" s="403"/>
      <c r="B104" s="566"/>
      <c r="C104" s="431" t="s">
        <v>333</v>
      </c>
      <c r="D104" s="452" t="s">
        <v>138</v>
      </c>
      <c r="E104" s="572"/>
      <c r="F104" s="506"/>
      <c r="G104" s="568"/>
      <c r="H104" s="183" t="s">
        <v>341</v>
      </c>
    </row>
    <row r="105" spans="1:8" ht="17.25" thickBot="1">
      <c r="A105" s="403"/>
      <c r="B105" s="453" t="s">
        <v>141</v>
      </c>
      <c r="C105" s="454" t="s">
        <v>300</v>
      </c>
      <c r="D105" s="455" t="s">
        <v>138</v>
      </c>
      <c r="E105" s="572"/>
      <c r="F105" s="506"/>
      <c r="G105" s="568"/>
      <c r="H105" s="198"/>
    </row>
    <row r="106" spans="1:8">
      <c r="A106" s="403"/>
      <c r="B106" s="565" t="s">
        <v>142</v>
      </c>
      <c r="C106" s="450" t="s">
        <v>342</v>
      </c>
      <c r="D106" s="451" t="s">
        <v>138</v>
      </c>
      <c r="E106" s="572"/>
      <c r="F106" s="506"/>
      <c r="G106" s="568"/>
      <c r="H106" s="198"/>
    </row>
    <row r="107" spans="1:8" ht="15" customHeight="1" thickBot="1">
      <c r="A107" s="403"/>
      <c r="B107" s="566"/>
      <c r="C107" s="456" t="s">
        <v>343</v>
      </c>
      <c r="D107" s="457" t="s">
        <v>138</v>
      </c>
      <c r="E107" s="572"/>
      <c r="F107" s="506"/>
      <c r="G107" s="568"/>
      <c r="H107" s="198"/>
    </row>
    <row r="108" spans="1:8">
      <c r="A108" s="403"/>
      <c r="B108" s="577" t="s">
        <v>335</v>
      </c>
      <c r="C108" s="450" t="s">
        <v>303</v>
      </c>
      <c r="D108" s="451" t="s">
        <v>138</v>
      </c>
      <c r="E108" s="572"/>
      <c r="F108" s="506"/>
      <c r="G108" s="568"/>
      <c r="H108" s="198"/>
    </row>
    <row r="109" spans="1:8">
      <c r="A109" s="403"/>
      <c r="B109" s="578"/>
      <c r="C109" s="430" t="s">
        <v>334</v>
      </c>
      <c r="D109" s="458" t="s">
        <v>138</v>
      </c>
      <c r="E109" s="572"/>
      <c r="F109" s="506"/>
      <c r="G109" s="568"/>
      <c r="H109" s="198"/>
    </row>
    <row r="110" spans="1:8">
      <c r="A110" s="403"/>
      <c r="B110" s="578"/>
      <c r="C110" s="459" t="s">
        <v>331</v>
      </c>
      <c r="D110" s="460" t="s">
        <v>138</v>
      </c>
      <c r="E110" s="572"/>
      <c r="F110" s="506"/>
      <c r="G110" s="568"/>
      <c r="H110" s="198"/>
    </row>
    <row r="111" spans="1:8" ht="17.25" thickBot="1">
      <c r="A111" s="403"/>
      <c r="B111" s="566"/>
      <c r="C111" s="431" t="s">
        <v>330</v>
      </c>
      <c r="D111" s="452" t="s">
        <v>138</v>
      </c>
      <c r="E111" s="572"/>
      <c r="F111" s="506"/>
      <c r="G111" s="568"/>
      <c r="H111" s="198"/>
    </row>
    <row r="112" spans="1:8">
      <c r="A112" s="403"/>
      <c r="B112" s="565" t="s">
        <v>144</v>
      </c>
      <c r="C112" s="450" t="s">
        <v>345</v>
      </c>
      <c r="D112" s="451" t="s">
        <v>138</v>
      </c>
      <c r="E112" s="572"/>
      <c r="F112" s="506"/>
      <c r="G112" s="568"/>
      <c r="H112" s="198"/>
    </row>
    <row r="113" spans="1:8" ht="15" customHeight="1" thickBot="1">
      <c r="A113" s="403"/>
      <c r="B113" s="566"/>
      <c r="C113" s="456" t="s">
        <v>344</v>
      </c>
      <c r="D113" s="457" t="s">
        <v>138</v>
      </c>
      <c r="E113" s="572"/>
      <c r="F113" s="506"/>
      <c r="G113" s="568"/>
      <c r="H113" s="198"/>
    </row>
    <row r="114" spans="1:8">
      <c r="A114" s="403"/>
      <c r="B114" s="565" t="s">
        <v>336</v>
      </c>
      <c r="C114" s="450" t="s">
        <v>337</v>
      </c>
      <c r="D114" s="451" t="s">
        <v>138</v>
      </c>
      <c r="E114" s="572"/>
      <c r="F114" s="506"/>
      <c r="G114" s="568"/>
      <c r="H114" s="198"/>
    </row>
    <row r="115" spans="1:8" ht="17.25" thickBot="1">
      <c r="A115" s="403"/>
      <c r="B115" s="566"/>
      <c r="C115" s="431" t="s">
        <v>338</v>
      </c>
      <c r="D115" s="452" t="s">
        <v>138</v>
      </c>
      <c r="E115" s="573"/>
      <c r="F115" s="507"/>
      <c r="G115" s="569"/>
      <c r="H115" s="198"/>
    </row>
    <row r="116" spans="1:8">
      <c r="A116" s="403"/>
      <c r="B116" s="565" t="s">
        <v>145</v>
      </c>
      <c r="C116" s="450" t="s">
        <v>304</v>
      </c>
      <c r="D116" s="451" t="s">
        <v>138</v>
      </c>
      <c r="E116" s="573"/>
      <c r="F116" s="507"/>
      <c r="G116" s="569"/>
    </row>
    <row r="117" spans="1:8" ht="17.25" thickBot="1">
      <c r="A117" s="403"/>
      <c r="B117" s="566"/>
      <c r="C117" s="456" t="s">
        <v>305</v>
      </c>
      <c r="D117" s="457" t="s">
        <v>138</v>
      </c>
      <c r="E117" s="574"/>
      <c r="F117" s="508"/>
      <c r="G117" s="570"/>
    </row>
    <row r="118" spans="1:8" ht="14.45" hidden="1" customHeight="1"/>
    <row r="119" spans="1:8" hidden="1">
      <c r="B119" s="560"/>
      <c r="C119" s="560"/>
      <c r="D119" s="560"/>
    </row>
    <row r="120" spans="1:8" hidden="1">
      <c r="B120" s="560"/>
      <c r="C120" s="560"/>
      <c r="D120" s="560"/>
    </row>
    <row r="121" spans="1:8" hidden="1">
      <c r="D121" s="360" t="s">
        <v>297</v>
      </c>
    </row>
    <row r="122" spans="1:8" hidden="1">
      <c r="D122" s="360" t="s">
        <v>298</v>
      </c>
    </row>
    <row r="123" spans="1:8" hidden="1">
      <c r="B123" s="559"/>
      <c r="C123" s="559"/>
      <c r="D123" s="559"/>
    </row>
    <row r="124" spans="1:8" hidden="1"/>
    <row r="125" spans="1:8" hidden="1"/>
    <row r="126" spans="1:8" hidden="1"/>
    <row r="167" spans="5:8">
      <c r="E167" s="111"/>
      <c r="F167" s="111"/>
      <c r="G167" s="111"/>
      <c r="H167" s="223" t="s">
        <v>92</v>
      </c>
    </row>
    <row r="168" spans="5:8">
      <c r="E168" s="111"/>
      <c r="F168" s="111"/>
      <c r="G168" s="111"/>
      <c r="H168" s="223" t="s">
        <v>93</v>
      </c>
    </row>
    <row r="169" spans="5:8">
      <c r="E169" s="111"/>
      <c r="F169" s="111"/>
      <c r="G169" s="111"/>
      <c r="H169" s="223" t="s">
        <v>86</v>
      </c>
    </row>
    <row r="170" spans="5:8">
      <c r="E170" s="111"/>
      <c r="F170" s="111"/>
      <c r="G170" s="111"/>
    </row>
    <row r="171" spans="5:8">
      <c r="E171" s="111"/>
      <c r="F171" s="111"/>
      <c r="G171" s="111"/>
    </row>
  </sheetData>
  <sheetProtection algorithmName="SHA-512" hashValue="m1EU9lHx2ItZ35UJbW/6yUcNbBA2TvD1j0em21UP+/F/w5M8fe7mbGhFHw5yvxcshKKZVyIeisZSsC3t8tQ54w==" saltValue="VeCyoDKOKd+PxiuPBZYmpw==" spinCount="100000" sheet="1" objects="1" scenarios="1" formatCells="0" formatColumns="0" formatRows="0" insertHyperlinks="0" autoFilter="0"/>
  <mergeCells count="112">
    <mergeCell ref="E5:E12"/>
    <mergeCell ref="E15:E18"/>
    <mergeCell ref="E21:E27"/>
    <mergeCell ref="E30:E33"/>
    <mergeCell ref="E36:E39"/>
    <mergeCell ref="G89:G93"/>
    <mergeCell ref="E82:E86"/>
    <mergeCell ref="E76:E81"/>
    <mergeCell ref="B88:C88"/>
    <mergeCell ref="B89:C89"/>
    <mergeCell ref="B91:C91"/>
    <mergeCell ref="B92:C92"/>
    <mergeCell ref="B93:C93"/>
    <mergeCell ref="F76:F86"/>
    <mergeCell ref="E89:E93"/>
    <mergeCell ref="F89:F93"/>
    <mergeCell ref="B90:C90"/>
    <mergeCell ref="B83:C83"/>
    <mergeCell ref="B84:C84"/>
    <mergeCell ref="B85:C85"/>
    <mergeCell ref="B86:C86"/>
    <mergeCell ref="E43:E45"/>
    <mergeCell ref="E48:E52"/>
    <mergeCell ref="B36:C36"/>
    <mergeCell ref="B32:C32"/>
    <mergeCell ref="B33:C33"/>
    <mergeCell ref="B96:B97"/>
    <mergeCell ref="B98:B99"/>
    <mergeCell ref="B28:C28"/>
    <mergeCell ref="B27:C27"/>
    <mergeCell ref="B116:B117"/>
    <mergeCell ref="A47:A52"/>
    <mergeCell ref="B48:C48"/>
    <mergeCell ref="B49:C49"/>
    <mergeCell ref="B82:C82"/>
    <mergeCell ref="B50:C50"/>
    <mergeCell ref="B51:C51"/>
    <mergeCell ref="B52:C52"/>
    <mergeCell ref="B54:C54"/>
    <mergeCell ref="B55:C55"/>
    <mergeCell ref="B77:C77"/>
    <mergeCell ref="B78:C78"/>
    <mergeCell ref="B79:C79"/>
    <mergeCell ref="B80:C80"/>
    <mergeCell ref="B81:C81"/>
    <mergeCell ref="B76:C76"/>
    <mergeCell ref="I54:M54"/>
    <mergeCell ref="N54:S54"/>
    <mergeCell ref="B123:D123"/>
    <mergeCell ref="B119:D119"/>
    <mergeCell ref="B120:D120"/>
    <mergeCell ref="B58:C58"/>
    <mergeCell ref="B75:C75"/>
    <mergeCell ref="B95:C95"/>
    <mergeCell ref="B114:B115"/>
    <mergeCell ref="G96:G117"/>
    <mergeCell ref="E96:E117"/>
    <mergeCell ref="F58:F73"/>
    <mergeCell ref="E58:E73"/>
    <mergeCell ref="B108:B111"/>
    <mergeCell ref="B106:B107"/>
    <mergeCell ref="B112:B113"/>
    <mergeCell ref="B103:B104"/>
    <mergeCell ref="B100:B102"/>
    <mergeCell ref="A1:D1"/>
    <mergeCell ref="F36:F39"/>
    <mergeCell ref="A35:A45"/>
    <mergeCell ref="A2:C2"/>
    <mergeCell ref="B4:D4"/>
    <mergeCell ref="B24:C24"/>
    <mergeCell ref="B22:C22"/>
    <mergeCell ref="B5:C5"/>
    <mergeCell ref="B6:C6"/>
    <mergeCell ref="B7:C7"/>
    <mergeCell ref="B8:C8"/>
    <mergeCell ref="B10:C10"/>
    <mergeCell ref="B12:C12"/>
    <mergeCell ref="B13:C13"/>
    <mergeCell ref="A4:A33"/>
    <mergeCell ref="B18:C18"/>
    <mergeCell ref="B9:C9"/>
    <mergeCell ref="B14:C14"/>
    <mergeCell ref="B15:C15"/>
    <mergeCell ref="B16:C16"/>
    <mergeCell ref="F43:F45"/>
    <mergeCell ref="A3:C3"/>
    <mergeCell ref="B42:C42"/>
    <mergeCell ref="B17:C17"/>
    <mergeCell ref="F15:F18"/>
    <mergeCell ref="F96:F117"/>
    <mergeCell ref="F48:F52"/>
    <mergeCell ref="E3:G3"/>
    <mergeCell ref="B26:C26"/>
    <mergeCell ref="F5:F12"/>
    <mergeCell ref="F30:F33"/>
    <mergeCell ref="F21:F27"/>
    <mergeCell ref="B37:C37"/>
    <mergeCell ref="B41:C41"/>
    <mergeCell ref="B43:C43"/>
    <mergeCell ref="B44:C44"/>
    <mergeCell ref="B45:C45"/>
    <mergeCell ref="B21:C21"/>
    <mergeCell ref="B30:C30"/>
    <mergeCell ref="B31:C31"/>
    <mergeCell ref="B23:C23"/>
    <mergeCell ref="B25:C25"/>
    <mergeCell ref="B29:C29"/>
    <mergeCell ref="B34:C34"/>
    <mergeCell ref="B35:C35"/>
    <mergeCell ref="B11:C11"/>
    <mergeCell ref="B19:C19"/>
    <mergeCell ref="B20:C20"/>
  </mergeCells>
  <conditionalFormatting sqref="E129:G164">
    <cfRule type="cellIs" dxfId="655" priority="133" operator="equal">
      <formula>"Yes"</formula>
    </cfRule>
  </conditionalFormatting>
  <conditionalFormatting sqref="E129:F164">
    <cfRule type="cellIs" dxfId="654" priority="131" operator="equal">
      <formula>"No"</formula>
    </cfRule>
  </conditionalFormatting>
  <conditionalFormatting sqref="H129:H164">
    <cfRule type="cellIs" dxfId="653" priority="124" operator="equal">
      <formula>"tbd"</formula>
    </cfRule>
    <cfRule type="cellIs" dxfId="652" priority="125" operator="equal">
      <formula>"D"</formula>
    </cfRule>
    <cfRule type="cellIs" dxfId="651" priority="126" operator="equal">
      <formula>"C"</formula>
    </cfRule>
    <cfRule type="cellIs" dxfId="650" priority="127" operator="equal">
      <formula>"B"</formula>
    </cfRule>
    <cfRule type="cellIs" dxfId="649" priority="128" operator="equal">
      <formula>"A"</formula>
    </cfRule>
  </conditionalFormatting>
  <conditionalFormatting sqref="G129:G164">
    <cfRule type="cellIs" dxfId="648" priority="123" operator="equal">
      <formula>"No"</formula>
    </cfRule>
  </conditionalFormatting>
  <conditionalFormatting sqref="D89">
    <cfRule type="cellIs" dxfId="647" priority="96" operator="equal">
      <formula>"tbd"</formula>
    </cfRule>
    <cfRule type="cellIs" dxfId="646" priority="97" operator="equal">
      <formula>"D"</formula>
    </cfRule>
    <cfRule type="cellIs" dxfId="645" priority="98" operator="equal">
      <formula>"C"</formula>
    </cfRule>
    <cfRule type="cellIs" dxfId="644" priority="99" operator="equal">
      <formula>"B"</formula>
    </cfRule>
    <cfRule type="cellIs" dxfId="643" priority="100" operator="equal">
      <formula>"A"</formula>
    </cfRule>
  </conditionalFormatting>
  <conditionalFormatting sqref="D90">
    <cfRule type="expression" dxfId="642" priority="85">
      <formula>($D$89&lt;&gt;"A")</formula>
    </cfRule>
    <cfRule type="expression" dxfId="641" priority="89">
      <formula>($D$89="A")</formula>
    </cfRule>
  </conditionalFormatting>
  <conditionalFormatting sqref="D91">
    <cfRule type="expression" dxfId="640" priority="59">
      <formula>($D$89&lt;&gt;"B")</formula>
    </cfRule>
    <cfRule type="expression" dxfId="639" priority="62">
      <formula>($D$89="B")</formula>
    </cfRule>
  </conditionalFormatting>
  <conditionalFormatting sqref="D92">
    <cfRule type="expression" dxfId="638" priority="54">
      <formula>($D$89&lt;&gt;"C")</formula>
    </cfRule>
    <cfRule type="expression" dxfId="637" priority="56">
      <formula>($D$89="C")</formula>
    </cfRule>
  </conditionalFormatting>
  <conditionalFormatting sqref="D93">
    <cfRule type="expression" dxfId="636" priority="49">
      <formula>($D$89&lt;&gt;"D")</formula>
    </cfRule>
    <cfRule type="expression" dxfId="635" priority="50">
      <formula>($D$89="D")</formula>
    </cfRule>
  </conditionalFormatting>
  <conditionalFormatting sqref="B90">
    <cfRule type="expression" dxfId="634" priority="47">
      <formula>($D$89&lt;&gt;"A")</formula>
    </cfRule>
    <cfRule type="expression" dxfId="633" priority="48">
      <formula>($D$89="A")</formula>
    </cfRule>
  </conditionalFormatting>
  <conditionalFormatting sqref="B91">
    <cfRule type="expression" dxfId="632" priority="45">
      <formula>($D$89&lt;&gt;"B")</formula>
    </cfRule>
    <cfRule type="expression" dxfId="631" priority="46">
      <formula>($D$89="B")</formula>
    </cfRule>
  </conditionalFormatting>
  <conditionalFormatting sqref="B92">
    <cfRule type="expression" dxfId="630" priority="43">
      <formula>($D$89&lt;&gt;"C")</formula>
    </cfRule>
    <cfRule type="expression" dxfId="629" priority="44">
      <formula>($D$89="C")</formula>
    </cfRule>
  </conditionalFormatting>
  <conditionalFormatting sqref="B93">
    <cfRule type="expression" dxfId="628" priority="41">
      <formula>($D$89&lt;&gt;"D")</formula>
    </cfRule>
    <cfRule type="expression" dxfId="627" priority="42">
      <formula>($D$89="D")</formula>
    </cfRule>
  </conditionalFormatting>
  <conditionalFormatting sqref="D117 D113:D114 D107:D109 D96:D105">
    <cfRule type="cellIs" dxfId="626" priority="154" operator="equal">
      <formula>$H$97</formula>
    </cfRule>
    <cfRule type="cellIs" dxfId="625" priority="155" operator="equal">
      <formula>#REF!</formula>
    </cfRule>
    <cfRule type="cellIs" dxfId="624" priority="156" operator="equal">
      <formula>$H$96</formula>
    </cfRule>
    <cfRule type="cellIs" dxfId="623" priority="157" operator="equal">
      <formula>$H$98</formula>
    </cfRule>
    <cfRule type="cellIs" dxfId="622" priority="158" operator="equal">
      <formula>$H$95</formula>
    </cfRule>
    <cfRule type="cellIs" dxfId="621" priority="159" operator="equal">
      <formula>$G$94</formula>
    </cfRule>
    <cfRule type="cellIs" dxfId="620" priority="160" operator="equal">
      <formula>$G$87</formula>
    </cfRule>
    <cfRule type="cellIs" dxfId="619" priority="161" operator="equal">
      <formula>$G$85</formula>
    </cfRule>
  </conditionalFormatting>
  <conditionalFormatting sqref="D115">
    <cfRule type="cellIs" dxfId="618" priority="33" operator="equal">
      <formula>$H$97</formula>
    </cfRule>
    <cfRule type="cellIs" dxfId="617" priority="34" operator="equal">
      <formula>#REF!</formula>
    </cfRule>
    <cfRule type="cellIs" dxfId="616" priority="35" operator="equal">
      <formula>$H$96</formula>
    </cfRule>
    <cfRule type="cellIs" dxfId="615" priority="36" operator="equal">
      <formula>$H$98</formula>
    </cfRule>
    <cfRule type="cellIs" dxfId="614" priority="37" operator="equal">
      <formula>$H$95</formula>
    </cfRule>
    <cfRule type="cellIs" dxfId="613" priority="38" operator="equal">
      <formula>$G$94</formula>
    </cfRule>
    <cfRule type="cellIs" dxfId="612" priority="39" operator="equal">
      <formula>$G$87</formula>
    </cfRule>
    <cfRule type="cellIs" dxfId="611" priority="40" operator="equal">
      <formula>$G$85</formula>
    </cfRule>
  </conditionalFormatting>
  <conditionalFormatting sqref="D116">
    <cfRule type="cellIs" dxfId="610" priority="25" operator="equal">
      <formula>$H$97</formula>
    </cfRule>
    <cfRule type="cellIs" dxfId="609" priority="26" operator="equal">
      <formula>#REF!</formula>
    </cfRule>
    <cfRule type="cellIs" dxfId="608" priority="27" operator="equal">
      <formula>$H$96</formula>
    </cfRule>
    <cfRule type="cellIs" dxfId="607" priority="28" operator="equal">
      <formula>$H$98</formula>
    </cfRule>
    <cfRule type="cellIs" dxfId="606" priority="29" operator="equal">
      <formula>$H$95</formula>
    </cfRule>
    <cfRule type="cellIs" dxfId="605" priority="30" operator="equal">
      <formula>$G$94</formula>
    </cfRule>
    <cfRule type="cellIs" dxfId="604" priority="31" operator="equal">
      <formula>$G$87</formula>
    </cfRule>
    <cfRule type="cellIs" dxfId="603" priority="32" operator="equal">
      <formula>$G$85</formula>
    </cfRule>
  </conditionalFormatting>
  <conditionalFormatting sqref="D110:D111">
    <cfRule type="cellIs" dxfId="602" priority="17" operator="equal">
      <formula>$H$97</formula>
    </cfRule>
    <cfRule type="cellIs" dxfId="601" priority="18" operator="equal">
      <formula>#REF!</formula>
    </cfRule>
    <cfRule type="cellIs" dxfId="600" priority="19" operator="equal">
      <formula>$H$96</formula>
    </cfRule>
    <cfRule type="cellIs" dxfId="599" priority="20" operator="equal">
      <formula>$H$98</formula>
    </cfRule>
    <cfRule type="cellIs" dxfId="598" priority="21" operator="equal">
      <formula>$H$95</formula>
    </cfRule>
    <cfRule type="cellIs" dxfId="597" priority="22" operator="equal">
      <formula>$G$94</formula>
    </cfRule>
    <cfRule type="cellIs" dxfId="596" priority="23" operator="equal">
      <formula>$G$87</formula>
    </cfRule>
    <cfRule type="cellIs" dxfId="595" priority="24" operator="equal">
      <formula>$G$85</formula>
    </cfRule>
  </conditionalFormatting>
  <conditionalFormatting sqref="D106">
    <cfRule type="cellIs" dxfId="594" priority="9" operator="equal">
      <formula>$H$97</formula>
    </cfRule>
    <cfRule type="cellIs" dxfId="593" priority="10" operator="equal">
      <formula>#REF!</formula>
    </cfRule>
    <cfRule type="cellIs" dxfId="592" priority="11" operator="equal">
      <formula>$H$96</formula>
    </cfRule>
    <cfRule type="cellIs" dxfId="591" priority="12" operator="equal">
      <formula>$H$98</formula>
    </cfRule>
    <cfRule type="cellIs" dxfId="590" priority="13" operator="equal">
      <formula>$H$95</formula>
    </cfRule>
    <cfRule type="cellIs" dxfId="589" priority="14" operator="equal">
      <formula>$G$94</formula>
    </cfRule>
    <cfRule type="cellIs" dxfId="588" priority="15" operator="equal">
      <formula>$G$87</formula>
    </cfRule>
    <cfRule type="cellIs" dxfId="587" priority="16" operator="equal">
      <formula>$G$85</formula>
    </cfRule>
  </conditionalFormatting>
  <conditionalFormatting sqref="D112">
    <cfRule type="cellIs" dxfId="586" priority="1" operator="equal">
      <formula>$H$97</formula>
    </cfRule>
    <cfRule type="cellIs" dxfId="585" priority="2" operator="equal">
      <formula>#REF!</formula>
    </cfRule>
    <cfRule type="cellIs" dxfId="584" priority="3" operator="equal">
      <formula>$H$96</formula>
    </cfRule>
    <cfRule type="cellIs" dxfId="583" priority="4" operator="equal">
      <formula>$H$98</formula>
    </cfRule>
    <cfRule type="cellIs" dxfId="582" priority="5" operator="equal">
      <formula>$H$95</formula>
    </cfRule>
    <cfRule type="cellIs" dxfId="581" priority="6" operator="equal">
      <formula>$G$94</formula>
    </cfRule>
    <cfRule type="cellIs" dxfId="580" priority="7" operator="equal">
      <formula>$G$87</formula>
    </cfRule>
    <cfRule type="cellIs" dxfId="579" priority="8" operator="equal">
      <formula>$G$85</formula>
    </cfRule>
  </conditionalFormatting>
  <dataValidations count="5">
    <dataValidation type="list" allowBlank="1" showInputMessage="1" showErrorMessage="1" sqref="H129:H164">
      <formula1>$H$165:$H$169</formula1>
    </dataValidation>
    <dataValidation type="date" allowBlank="1" showInputMessage="1" showErrorMessage="1" sqref="D74:F74 D58 D87:F87">
      <formula1>43466</formula1>
      <formula2>51501</formula2>
    </dataValidation>
    <dataValidation type="list" allowBlank="1" showInputMessage="1" showErrorMessage="1" sqref="E129:G164">
      <formula1>$E$165:$E$166</formula1>
    </dataValidation>
    <dataValidation type="list" allowBlank="1" showInputMessage="1" showErrorMessage="1" sqref="D42">
      <formula1>$D$121:$D$122</formula1>
    </dataValidation>
    <dataValidation type="list" allowBlank="1" showInputMessage="1" showErrorMessage="1" sqref="D96:D117">
      <formula1>$H$96:$H$99</formula1>
    </dataValidation>
  </dataValidations>
  <hyperlinks>
    <hyperlink ref="C59" location="'QMS - has 9001 Cert'!A1" display="QMS - has 9000 Cert"/>
    <hyperlink ref="C60" location="'QMS - NO 9001 Cert'!A1" display="QMS - NO 9000 Cert"/>
    <hyperlink ref="C61" location="ic!A1" display="IC"/>
    <hyperlink ref="C62" location="icm!A1" display="ICM"/>
    <hyperlink ref="C63" location="il!A1" display="IL"/>
    <hyperlink ref="C64" location="cb!A1" display="CB"/>
    <hyperlink ref="C65" location="icc!A1" display="ICC"/>
    <hyperlink ref="C66" location="p!A1" display="P(erso)"/>
    <hyperlink ref="C69" location="iacil!A1" display="iacIL"/>
    <hyperlink ref="C70" location="iac!A1" display="IAC"/>
    <hyperlink ref="D55" location="'Audit Attendees List'!A1" display="'Audit Attendees List'!A1"/>
    <hyperlink ref="C68" location="bsm!A1" display="BSM"/>
    <hyperlink ref="C67" location="iacicm!A1" display="iacICM"/>
  </hyperlinks>
  <pageMargins left="0.7" right="0.7" top="0.75" bottom="0.75" header="0.3" footer="0.3"/>
  <pageSetup paperSize="9" orientation="portrait" horizontalDpi="300" verticalDpi="120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C310"/>
  <sheetViews>
    <sheetView showGridLines="0" topLeftCell="A152" zoomScale="85" zoomScaleNormal="85" workbookViewId="0">
      <selection activeCell="A124" sqref="A124"/>
    </sheetView>
  </sheetViews>
  <sheetFormatPr defaultColWidth="11.42578125" defaultRowHeight="16.5"/>
  <cols>
    <col min="1" max="1" width="16.5703125" style="193" customWidth="1"/>
    <col min="2" max="2" width="9" style="193" customWidth="1"/>
    <col min="3" max="3" width="71.28515625" style="130" customWidth="1"/>
    <col min="4" max="4" width="24.140625" style="194" customWidth="1"/>
    <col min="5" max="5" width="13" style="195" customWidth="1"/>
    <col min="6" max="6" width="13.5703125" style="193" customWidth="1"/>
    <col min="7" max="7" width="11.140625" style="193" customWidth="1"/>
    <col min="8" max="9" width="8.28515625" style="194" customWidth="1"/>
    <col min="10" max="10" width="17.28515625" style="199" customWidth="1"/>
    <col min="11" max="16" width="15" style="199" customWidth="1"/>
    <col min="17" max="17" width="15.85546875" style="199" customWidth="1"/>
    <col min="18" max="18" width="13.5703125" style="199" customWidth="1"/>
    <col min="19" max="19" width="19.7109375" style="199" customWidth="1"/>
    <col min="20" max="20" width="21" style="199" customWidth="1"/>
    <col min="21" max="21" width="23.28515625" style="199" customWidth="1"/>
    <col min="22" max="22" width="14.42578125" style="198" customWidth="1"/>
    <col min="23" max="23" width="12.7109375" style="198" customWidth="1"/>
    <col min="24" max="24" width="35.42578125" style="198" customWidth="1"/>
    <col min="25" max="25" width="23.7109375" style="198" customWidth="1"/>
    <col min="26" max="26" width="25.7109375" style="198" customWidth="1"/>
    <col min="27" max="27" width="33.7109375" style="192" customWidth="1"/>
    <col min="28" max="28" width="37.140625" style="198" customWidth="1"/>
    <col min="29" max="29" width="20.28515625" style="198" customWidth="1"/>
    <col min="30" max="30" width="42.5703125" style="198" customWidth="1"/>
    <col min="31" max="31" width="45" style="198" customWidth="1"/>
    <col min="32" max="55" width="11.42578125" style="130" hidden="1" customWidth="1"/>
    <col min="56" max="16384" width="11.42578125" style="130"/>
  </cols>
  <sheetData>
    <row r="1" spans="1:55" ht="15" customHeight="1">
      <c r="A1" s="125" t="s">
        <v>31</v>
      </c>
      <c r="B1" s="742" t="str">
        <f>IF(Coverpage!D5&lt;&gt;"",Coverpage!D5,"")</f>
        <v>[Company]</v>
      </c>
      <c r="C1" s="743"/>
      <c r="D1" s="733" t="s">
        <v>270</v>
      </c>
      <c r="E1" s="734"/>
      <c r="F1" s="734"/>
      <c r="G1" s="735"/>
      <c r="H1" s="126"/>
      <c r="I1" s="127"/>
      <c r="J1" s="673" t="s">
        <v>10</v>
      </c>
      <c r="K1" s="674"/>
      <c r="L1" s="741"/>
      <c r="M1" s="741"/>
      <c r="N1" s="741"/>
      <c r="O1" s="741"/>
      <c r="P1" s="741"/>
      <c r="Q1" s="741"/>
      <c r="R1" s="741"/>
      <c r="S1" s="741"/>
      <c r="T1" s="741"/>
      <c r="U1" s="741"/>
      <c r="V1" s="684" t="s">
        <v>54</v>
      </c>
      <c r="W1" s="685"/>
      <c r="X1" s="685"/>
      <c r="Y1" s="685"/>
      <c r="Z1" s="685"/>
      <c r="AA1" s="685"/>
      <c r="AB1" s="686"/>
      <c r="AC1" s="128"/>
      <c r="AD1" s="128"/>
      <c r="AE1" s="128"/>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row>
    <row r="2" spans="1:55" ht="14.45" customHeight="1">
      <c r="A2" s="131" t="s">
        <v>30</v>
      </c>
      <c r="B2" s="739" t="str">
        <f>IF(Coverpage!D6&lt;&gt;"",Coverpage!D6,"")</f>
        <v>[Site]</v>
      </c>
      <c r="C2" s="740"/>
      <c r="D2" s="736"/>
      <c r="E2" s="737"/>
      <c r="F2" s="737"/>
      <c r="G2" s="738"/>
      <c r="H2" s="132"/>
      <c r="I2" s="133"/>
      <c r="J2" s="750" t="s">
        <v>33</v>
      </c>
      <c r="K2" s="751"/>
      <c r="L2" s="748" t="str">
        <f>IF(Coverpage!D32&lt;&gt;"",Coverpage!D32,"")</f>
        <v/>
      </c>
      <c r="M2" s="749"/>
      <c r="N2" s="749"/>
      <c r="O2" s="749"/>
      <c r="P2" s="749"/>
      <c r="Q2" s="749"/>
      <c r="R2" s="749"/>
      <c r="S2" s="749"/>
      <c r="T2" s="749"/>
      <c r="U2" s="749"/>
      <c r="V2" s="134" t="s">
        <v>16</v>
      </c>
      <c r="W2" s="687" t="str">
        <f>IF(Coverpage!D36&lt;&gt;"",Coverpage!D36,"")</f>
        <v/>
      </c>
      <c r="X2" s="688"/>
      <c r="Y2" s="688"/>
      <c r="Z2" s="688"/>
      <c r="AA2" s="688"/>
      <c r="AB2" s="689"/>
      <c r="AC2" s="135"/>
      <c r="AD2" s="135"/>
      <c r="AE2" s="135"/>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row>
    <row r="3" spans="1:55" ht="16.899999999999999" customHeight="1">
      <c r="A3" s="136" t="s">
        <v>32</v>
      </c>
      <c r="B3" s="739"/>
      <c r="C3" s="740"/>
      <c r="D3" s="736"/>
      <c r="E3" s="737"/>
      <c r="F3" s="737"/>
      <c r="G3" s="738"/>
      <c r="H3" s="137"/>
      <c r="I3" s="138"/>
      <c r="J3" s="750" t="s">
        <v>34</v>
      </c>
      <c r="K3" s="751"/>
      <c r="L3" s="752" t="str">
        <f>IF(Coverpage!D33&gt;0,Coverpage!D33,"")</f>
        <v/>
      </c>
      <c r="M3" s="753"/>
      <c r="N3" s="753"/>
      <c r="O3" s="753"/>
      <c r="P3" s="753"/>
      <c r="Q3" s="753"/>
      <c r="R3" s="753"/>
      <c r="S3" s="753"/>
      <c r="T3" s="753"/>
      <c r="U3" s="753"/>
      <c r="V3" s="134" t="s">
        <v>17</v>
      </c>
      <c r="W3" s="690" t="str">
        <f>IF(Coverpage!D44&gt;0,Coverpage!D44,"")</f>
        <v/>
      </c>
      <c r="X3" s="691"/>
      <c r="Y3" s="691"/>
      <c r="Z3" s="691"/>
      <c r="AA3" s="691"/>
      <c r="AB3" s="692"/>
      <c r="AC3" s="139"/>
      <c r="AD3" s="139"/>
      <c r="AE3" s="13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row>
    <row r="4" spans="1:55" ht="17.25" thickBot="1">
      <c r="A4" s="140"/>
      <c r="B4" s="732"/>
      <c r="C4" s="732"/>
      <c r="D4" s="737"/>
      <c r="E4" s="737"/>
      <c r="F4" s="737"/>
      <c r="G4" s="738"/>
      <c r="H4" s="132"/>
      <c r="I4" s="133"/>
      <c r="J4" s="744" t="s">
        <v>35</v>
      </c>
      <c r="K4" s="745"/>
      <c r="L4" s="746"/>
      <c r="M4" s="747"/>
      <c r="N4" s="747"/>
      <c r="O4" s="747"/>
      <c r="P4" s="747"/>
      <c r="Q4" s="747"/>
      <c r="R4" s="747"/>
      <c r="S4" s="747"/>
      <c r="T4" s="747"/>
      <c r="U4" s="747"/>
      <c r="V4" s="71"/>
      <c r="W4" s="141"/>
      <c r="X4" s="142"/>
      <c r="Y4" s="142"/>
      <c r="Z4" s="142"/>
      <c r="AA4" s="142"/>
      <c r="AB4" s="142"/>
      <c r="AC4" s="128"/>
      <c r="AD4" s="128"/>
      <c r="AE4" s="128"/>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row>
    <row r="5" spans="1:55" s="147" customFormat="1" ht="27" customHeight="1">
      <c r="A5" s="702" t="s">
        <v>514</v>
      </c>
      <c r="B5" s="703"/>
      <c r="C5" s="703"/>
      <c r="D5" s="703"/>
      <c r="E5" s="703"/>
      <c r="F5" s="703"/>
      <c r="G5" s="704"/>
      <c r="H5" s="144" t="s">
        <v>38</v>
      </c>
      <c r="I5" s="145" t="s">
        <v>38</v>
      </c>
      <c r="J5" s="707" t="s">
        <v>15</v>
      </c>
      <c r="K5" s="708"/>
      <c r="L5" s="708"/>
      <c r="M5" s="708"/>
      <c r="N5" s="708"/>
      <c r="O5" s="708"/>
      <c r="P5" s="708"/>
      <c r="Q5" s="708"/>
      <c r="R5" s="708"/>
      <c r="S5" s="708"/>
      <c r="T5" s="708"/>
      <c r="U5" s="709"/>
      <c r="V5" s="660" t="s">
        <v>18</v>
      </c>
      <c r="W5" s="661"/>
      <c r="X5" s="661"/>
      <c r="Y5" s="661"/>
      <c r="Z5" s="661"/>
      <c r="AA5" s="660" t="s">
        <v>39</v>
      </c>
      <c r="AB5" s="662"/>
      <c r="AC5" s="660" t="s">
        <v>293</v>
      </c>
      <c r="AD5" s="661"/>
      <c r="AE5" s="662"/>
      <c r="AF5" s="146" t="s">
        <v>69</v>
      </c>
      <c r="AG5" s="146"/>
      <c r="AH5" s="146"/>
      <c r="AI5" s="146"/>
      <c r="AJ5" s="146"/>
      <c r="AK5" s="146"/>
      <c r="AL5" s="146"/>
      <c r="AM5" s="146"/>
      <c r="AN5" s="146" t="s">
        <v>78</v>
      </c>
      <c r="AO5" s="146"/>
      <c r="AP5" s="146"/>
      <c r="AQ5" s="146"/>
      <c r="AR5" s="146"/>
      <c r="AS5" s="146"/>
      <c r="AT5" s="146"/>
      <c r="AU5" s="146"/>
      <c r="AV5" s="146" t="s">
        <v>79</v>
      </c>
      <c r="AW5" s="146"/>
      <c r="AX5" s="146"/>
      <c r="AY5" s="146"/>
      <c r="AZ5" s="146"/>
      <c r="BA5" s="146"/>
      <c r="BB5" s="146"/>
      <c r="BC5" s="146"/>
    </row>
    <row r="6" spans="1:55" s="147" customFormat="1" ht="91.9" customHeight="1" thickBot="1">
      <c r="A6" s="148" t="s">
        <v>487</v>
      </c>
      <c r="B6" s="149"/>
      <c r="C6" s="150" t="s">
        <v>488</v>
      </c>
      <c r="D6" s="151"/>
      <c r="E6" s="151"/>
      <c r="F6" s="152"/>
      <c r="G6" s="152"/>
      <c r="H6" s="153" t="s">
        <v>518</v>
      </c>
      <c r="I6" s="154" t="s">
        <v>519</v>
      </c>
      <c r="J6" s="155" t="s">
        <v>492</v>
      </c>
      <c r="K6" s="712" t="s">
        <v>496</v>
      </c>
      <c r="L6" s="754"/>
      <c r="M6" s="712" t="s">
        <v>494</v>
      </c>
      <c r="N6" s="713"/>
      <c r="O6" s="754"/>
      <c r="P6" s="712" t="s">
        <v>495</v>
      </c>
      <c r="Q6" s="713"/>
      <c r="R6" s="754"/>
      <c r="S6" s="156" t="s">
        <v>123</v>
      </c>
      <c r="T6" s="156" t="s">
        <v>124</v>
      </c>
      <c r="U6" s="157" t="s">
        <v>99</v>
      </c>
      <c r="V6" s="715" t="s">
        <v>112</v>
      </c>
      <c r="W6" s="716"/>
      <c r="X6" s="158" t="s">
        <v>107</v>
      </c>
      <c r="Y6" s="159" t="s">
        <v>108</v>
      </c>
      <c r="Z6" s="159" t="s">
        <v>109</v>
      </c>
      <c r="AA6" s="160" t="s">
        <v>113</v>
      </c>
      <c r="AB6" s="161" t="s">
        <v>235</v>
      </c>
      <c r="AC6" s="160" t="str">
        <f>"Auditor requests additional evidence" &amp; CHAR(10) &amp; "Total: " &amp; COUNTIF(AC7:AC107,"Yes") &amp; " requests"</f>
        <v>Auditor requests additional evidence
Total: 0 requests</v>
      </c>
      <c r="AD6" s="162" t="s">
        <v>294</v>
      </c>
      <c r="AE6" s="163" t="s">
        <v>295</v>
      </c>
      <c r="AF6" s="146" t="s">
        <v>408</v>
      </c>
      <c r="AG6" s="146" t="s">
        <v>1281</v>
      </c>
      <c r="AH6" s="146" t="s">
        <v>442</v>
      </c>
      <c r="AI6" s="146" t="s">
        <v>443</v>
      </c>
      <c r="AJ6" s="146" t="s">
        <v>74</v>
      </c>
      <c r="AK6" s="146" t="s">
        <v>75</v>
      </c>
      <c r="AL6" s="146" t="s">
        <v>76</v>
      </c>
      <c r="AM6" s="146" t="s">
        <v>77</v>
      </c>
      <c r="AN6" s="146" t="str">
        <f>AF6</f>
        <v>kICC</v>
      </c>
      <c r="AO6" s="146" t="str">
        <f t="shared" ref="AO6:AU6" si="0">AG6</f>
        <v>pICC</v>
      </c>
      <c r="AP6" s="146" t="str">
        <f t="shared" si="0"/>
        <v>mICC</v>
      </c>
      <c r="AQ6" s="146" t="str">
        <f t="shared" si="0"/>
        <v>ilICC</v>
      </c>
      <c r="AR6" s="146" t="str">
        <f t="shared" si="0"/>
        <v>Product 5</v>
      </c>
      <c r="AS6" s="146" t="str">
        <f t="shared" si="0"/>
        <v>Product 6</v>
      </c>
      <c r="AT6" s="146" t="str">
        <f t="shared" si="0"/>
        <v>Product 7</v>
      </c>
      <c r="AU6" s="146" t="str">
        <f t="shared" si="0"/>
        <v>Product 8</v>
      </c>
      <c r="AV6" s="146" t="str">
        <f>AF6</f>
        <v>kICC</v>
      </c>
      <c r="AW6" s="146" t="str">
        <f t="shared" ref="AW6:BC6" si="1">AG6</f>
        <v>pICC</v>
      </c>
      <c r="AX6" s="146" t="str">
        <f t="shared" si="1"/>
        <v>mICC</v>
      </c>
      <c r="AY6" s="146" t="str">
        <f t="shared" si="1"/>
        <v>ilICC</v>
      </c>
      <c r="AZ6" s="146" t="str">
        <f t="shared" si="1"/>
        <v>Product 5</v>
      </c>
      <c r="BA6" s="146" t="str">
        <f t="shared" si="1"/>
        <v>Product 6</v>
      </c>
      <c r="BB6" s="146" t="str">
        <f t="shared" si="1"/>
        <v>Product 7</v>
      </c>
      <c r="BC6" s="146" t="str">
        <f t="shared" si="1"/>
        <v>Product 8</v>
      </c>
    </row>
    <row r="7" spans="1:55" s="164" customFormat="1" ht="19.899999999999999" customHeight="1">
      <c r="A7" s="20" t="s">
        <v>1092</v>
      </c>
      <c r="B7" s="21"/>
      <c r="C7" s="22" t="s">
        <v>1093</v>
      </c>
      <c r="D7" s="23"/>
      <c r="E7" s="23"/>
      <c r="F7" s="24"/>
      <c r="G7" s="24"/>
      <c r="H7" s="25"/>
      <c r="I7" s="26"/>
      <c r="J7" s="43" t="s">
        <v>86</v>
      </c>
      <c r="K7" s="726"/>
      <c r="L7" s="727"/>
      <c r="M7" s="726"/>
      <c r="N7" s="728"/>
      <c r="O7" s="727"/>
      <c r="P7" s="726"/>
      <c r="Q7" s="728"/>
      <c r="R7" s="727"/>
      <c r="S7" s="481"/>
      <c r="T7" s="481"/>
      <c r="U7" s="63"/>
      <c r="V7" s="724" t="s">
        <v>86</v>
      </c>
      <c r="W7" s="725"/>
      <c r="X7" s="53"/>
      <c r="Y7" s="53"/>
      <c r="Z7" s="54"/>
      <c r="AA7" s="66"/>
      <c r="AB7" s="54"/>
      <c r="AC7" s="55" t="s">
        <v>744</v>
      </c>
      <c r="AD7" s="53"/>
      <c r="AE7" s="63"/>
      <c r="AF7" s="164">
        <v>-1</v>
      </c>
      <c r="AG7" s="164">
        <v>-1</v>
      </c>
      <c r="AH7" s="164">
        <v>-1</v>
      </c>
      <c r="AI7" s="164">
        <v>-1</v>
      </c>
      <c r="AJ7" s="164">
        <v>-1</v>
      </c>
      <c r="AK7" s="164">
        <v>-1</v>
      </c>
      <c r="AL7" s="164">
        <v>-1</v>
      </c>
      <c r="AM7" s="164">
        <v>-1</v>
      </c>
      <c r="AN7" s="164" t="str">
        <f>IF(AF7,$V7,"")</f>
        <v>tbd</v>
      </c>
      <c r="AO7" s="164" t="str">
        <f t="shared" ref="AO7:AU22" si="2">IF(AG7,$V7,"")</f>
        <v>tbd</v>
      </c>
      <c r="AP7" s="164" t="str">
        <f t="shared" si="2"/>
        <v>tbd</v>
      </c>
      <c r="AQ7" s="164" t="str">
        <f t="shared" si="2"/>
        <v>tbd</v>
      </c>
      <c r="AR7" s="164" t="str">
        <f t="shared" si="2"/>
        <v>tbd</v>
      </c>
      <c r="AS7" s="164" t="str">
        <f t="shared" si="2"/>
        <v>tbd</v>
      </c>
      <c r="AT7" s="164" t="str">
        <f t="shared" si="2"/>
        <v>tbd</v>
      </c>
      <c r="AU7" s="164" t="str">
        <f t="shared" si="2"/>
        <v>tbd</v>
      </c>
      <c r="AV7" s="164">
        <f>IF(AF7,$W7,"")</f>
        <v>0</v>
      </c>
      <c r="AW7" s="164">
        <f t="shared" ref="AW7:BC22" si="3">IF(AG7,$W7,"")</f>
        <v>0</v>
      </c>
      <c r="AX7" s="164">
        <f t="shared" si="3"/>
        <v>0</v>
      </c>
      <c r="AY7" s="164">
        <f t="shared" si="3"/>
        <v>0</v>
      </c>
      <c r="AZ7" s="164">
        <f t="shared" si="3"/>
        <v>0</v>
      </c>
      <c r="BA7" s="164">
        <f t="shared" si="3"/>
        <v>0</v>
      </c>
      <c r="BB7" s="164">
        <f t="shared" si="3"/>
        <v>0</v>
      </c>
      <c r="BC7" s="164">
        <f t="shared" si="3"/>
        <v>0</v>
      </c>
    </row>
    <row r="8" spans="1:55" s="164" customFormat="1" ht="19.899999999999999" customHeight="1">
      <c r="A8" s="9" t="s">
        <v>1094</v>
      </c>
      <c r="B8" s="7"/>
      <c r="C8" s="2" t="s">
        <v>1095</v>
      </c>
      <c r="D8" s="19"/>
      <c r="E8" s="18"/>
      <c r="F8" s="19"/>
      <c r="G8" s="19"/>
      <c r="H8" s="4"/>
      <c r="I8" s="15"/>
      <c r="J8" s="47" t="s">
        <v>86</v>
      </c>
      <c r="K8" s="696"/>
      <c r="L8" s="698"/>
      <c r="M8" s="696"/>
      <c r="N8" s="697"/>
      <c r="O8" s="698"/>
      <c r="P8" s="696"/>
      <c r="Q8" s="697"/>
      <c r="R8" s="698"/>
      <c r="S8" s="480"/>
      <c r="T8" s="480"/>
      <c r="U8" s="49"/>
      <c r="V8" s="710" t="s">
        <v>86</v>
      </c>
      <c r="W8" s="711"/>
      <c r="X8" s="56"/>
      <c r="Y8" s="56"/>
      <c r="Z8" s="57"/>
      <c r="AA8" s="67"/>
      <c r="AB8" s="57"/>
      <c r="AC8" s="58" t="s">
        <v>744</v>
      </c>
      <c r="AD8" s="56"/>
      <c r="AE8" s="49"/>
      <c r="AF8" s="164">
        <f>AF7</f>
        <v>-1</v>
      </c>
      <c r="AG8" s="164">
        <f t="shared" ref="AG8:AM8" si="4">AG7</f>
        <v>-1</v>
      </c>
      <c r="AH8" s="164">
        <f t="shared" si="4"/>
        <v>-1</v>
      </c>
      <c r="AI8" s="164">
        <f t="shared" si="4"/>
        <v>-1</v>
      </c>
      <c r="AJ8" s="164">
        <f t="shared" si="4"/>
        <v>-1</v>
      </c>
      <c r="AK8" s="164">
        <f t="shared" si="4"/>
        <v>-1</v>
      </c>
      <c r="AL8" s="164">
        <f t="shared" si="4"/>
        <v>-1</v>
      </c>
      <c r="AM8" s="164">
        <f t="shared" si="4"/>
        <v>-1</v>
      </c>
      <c r="AN8" s="164" t="str">
        <f t="shared" ref="AN8:AU23" si="5">IF(AF8,$V8,"")</f>
        <v>tbd</v>
      </c>
      <c r="AO8" s="164" t="str">
        <f t="shared" si="2"/>
        <v>tbd</v>
      </c>
      <c r="AP8" s="164" t="str">
        <f t="shared" si="2"/>
        <v>tbd</v>
      </c>
      <c r="AQ8" s="164" t="str">
        <f t="shared" si="2"/>
        <v>tbd</v>
      </c>
      <c r="AR8" s="164" t="str">
        <f t="shared" si="2"/>
        <v>tbd</v>
      </c>
      <c r="AS8" s="164" t="str">
        <f t="shared" si="2"/>
        <v>tbd</v>
      </c>
      <c r="AT8" s="164" t="str">
        <f t="shared" si="2"/>
        <v>tbd</v>
      </c>
      <c r="AU8" s="164" t="str">
        <f t="shared" si="2"/>
        <v>tbd</v>
      </c>
      <c r="AV8" s="164">
        <f t="shared" ref="AV8:BC23" si="6">IF(AF8,$W8,"")</f>
        <v>0</v>
      </c>
      <c r="AW8" s="164">
        <f t="shared" si="3"/>
        <v>0</v>
      </c>
      <c r="AX8" s="164">
        <f t="shared" si="3"/>
        <v>0</v>
      </c>
      <c r="AY8" s="164">
        <f t="shared" si="3"/>
        <v>0</v>
      </c>
      <c r="AZ8" s="164">
        <f t="shared" si="3"/>
        <v>0</v>
      </c>
      <c r="BA8" s="164">
        <f t="shared" si="3"/>
        <v>0</v>
      </c>
      <c r="BB8" s="164">
        <f t="shared" si="3"/>
        <v>0</v>
      </c>
      <c r="BC8" s="164">
        <f t="shared" si="3"/>
        <v>0</v>
      </c>
    </row>
    <row r="9" spans="1:55" s="164" customFormat="1" ht="19.899999999999999" customHeight="1">
      <c r="A9" s="9" t="s">
        <v>1096</v>
      </c>
      <c r="B9" s="7"/>
      <c r="C9" s="2" t="s">
        <v>1097</v>
      </c>
      <c r="D9" s="19"/>
      <c r="E9" s="18"/>
      <c r="F9" s="19"/>
      <c r="G9" s="19"/>
      <c r="H9" s="4"/>
      <c r="I9" s="15"/>
      <c r="J9" s="47" t="s">
        <v>86</v>
      </c>
      <c r="K9" s="696"/>
      <c r="L9" s="698"/>
      <c r="M9" s="696"/>
      <c r="N9" s="697"/>
      <c r="O9" s="698"/>
      <c r="P9" s="696"/>
      <c r="Q9" s="697"/>
      <c r="R9" s="698"/>
      <c r="S9" s="480"/>
      <c r="T9" s="480"/>
      <c r="U9" s="49"/>
      <c r="V9" s="710" t="s">
        <v>86</v>
      </c>
      <c r="W9" s="711"/>
      <c r="X9" s="56"/>
      <c r="Y9" s="56"/>
      <c r="Z9" s="57"/>
      <c r="AA9" s="67"/>
      <c r="AB9" s="57"/>
      <c r="AC9" s="58" t="s">
        <v>744</v>
      </c>
      <c r="AD9" s="56"/>
      <c r="AE9" s="49"/>
      <c r="AF9" s="164">
        <f t="shared" ref="AF9:AM24" si="7">AF8</f>
        <v>-1</v>
      </c>
      <c r="AG9" s="164">
        <f t="shared" si="7"/>
        <v>-1</v>
      </c>
      <c r="AH9" s="164">
        <f t="shared" si="7"/>
        <v>-1</v>
      </c>
      <c r="AI9" s="164">
        <f t="shared" si="7"/>
        <v>-1</v>
      </c>
      <c r="AJ9" s="164">
        <f t="shared" si="7"/>
        <v>-1</v>
      </c>
      <c r="AK9" s="164">
        <f t="shared" si="7"/>
        <v>-1</v>
      </c>
      <c r="AL9" s="164">
        <f t="shared" si="7"/>
        <v>-1</v>
      </c>
      <c r="AM9" s="164">
        <f t="shared" si="7"/>
        <v>-1</v>
      </c>
      <c r="AN9" s="164" t="str">
        <f t="shared" si="5"/>
        <v>tbd</v>
      </c>
      <c r="AO9" s="164" t="str">
        <f t="shared" si="2"/>
        <v>tbd</v>
      </c>
      <c r="AP9" s="164" t="str">
        <f t="shared" si="2"/>
        <v>tbd</v>
      </c>
      <c r="AQ9" s="164" t="str">
        <f t="shared" si="2"/>
        <v>tbd</v>
      </c>
      <c r="AR9" s="164" t="str">
        <f t="shared" si="2"/>
        <v>tbd</v>
      </c>
      <c r="AS9" s="164" t="str">
        <f t="shared" si="2"/>
        <v>tbd</v>
      </c>
      <c r="AT9" s="164" t="str">
        <f t="shared" si="2"/>
        <v>tbd</v>
      </c>
      <c r="AU9" s="164" t="str">
        <f t="shared" si="2"/>
        <v>tbd</v>
      </c>
      <c r="AV9" s="164">
        <f t="shared" si="6"/>
        <v>0</v>
      </c>
      <c r="AW9" s="164">
        <f t="shared" si="3"/>
        <v>0</v>
      </c>
      <c r="AX9" s="164">
        <f t="shared" si="3"/>
        <v>0</v>
      </c>
      <c r="AY9" s="164">
        <f t="shared" si="3"/>
        <v>0</v>
      </c>
      <c r="AZ9" s="164">
        <f t="shared" si="3"/>
        <v>0</v>
      </c>
      <c r="BA9" s="164">
        <f t="shared" si="3"/>
        <v>0</v>
      </c>
      <c r="BB9" s="164">
        <f t="shared" si="3"/>
        <v>0</v>
      </c>
      <c r="BC9" s="164">
        <f t="shared" si="3"/>
        <v>0</v>
      </c>
    </row>
    <row r="10" spans="1:55" s="164" customFormat="1" ht="19.899999999999999" customHeight="1">
      <c r="A10" s="9" t="s">
        <v>1098</v>
      </c>
      <c r="B10" s="7"/>
      <c r="C10" s="2" t="s">
        <v>1099</v>
      </c>
      <c r="D10" s="19"/>
      <c r="E10" s="18"/>
      <c r="F10" s="19"/>
      <c r="G10" s="19"/>
      <c r="H10" s="4"/>
      <c r="I10" s="15"/>
      <c r="J10" s="47" t="s">
        <v>86</v>
      </c>
      <c r="K10" s="696"/>
      <c r="L10" s="698"/>
      <c r="M10" s="696"/>
      <c r="N10" s="697"/>
      <c r="O10" s="698"/>
      <c r="P10" s="696"/>
      <c r="Q10" s="697"/>
      <c r="R10" s="698"/>
      <c r="S10" s="480"/>
      <c r="T10" s="480"/>
      <c r="U10" s="49"/>
      <c r="V10" s="710" t="s">
        <v>86</v>
      </c>
      <c r="W10" s="711"/>
      <c r="X10" s="56"/>
      <c r="Y10" s="56"/>
      <c r="Z10" s="57"/>
      <c r="AA10" s="67"/>
      <c r="AB10" s="57"/>
      <c r="AC10" s="58" t="s">
        <v>744</v>
      </c>
      <c r="AD10" s="56"/>
      <c r="AE10" s="49"/>
      <c r="AF10" s="164">
        <f t="shared" si="7"/>
        <v>-1</v>
      </c>
      <c r="AG10" s="164">
        <f t="shared" si="7"/>
        <v>-1</v>
      </c>
      <c r="AH10" s="164">
        <f t="shared" si="7"/>
        <v>-1</v>
      </c>
      <c r="AI10" s="164">
        <f t="shared" si="7"/>
        <v>-1</v>
      </c>
      <c r="AJ10" s="164">
        <f t="shared" si="7"/>
        <v>-1</v>
      </c>
      <c r="AK10" s="164">
        <f t="shared" si="7"/>
        <v>-1</v>
      </c>
      <c r="AL10" s="164">
        <f t="shared" si="7"/>
        <v>-1</v>
      </c>
      <c r="AM10" s="164">
        <f t="shared" si="7"/>
        <v>-1</v>
      </c>
      <c r="AN10" s="164" t="str">
        <f t="shared" si="5"/>
        <v>tbd</v>
      </c>
      <c r="AO10" s="164" t="str">
        <f t="shared" si="2"/>
        <v>tbd</v>
      </c>
      <c r="AP10" s="164" t="str">
        <f t="shared" si="2"/>
        <v>tbd</v>
      </c>
      <c r="AQ10" s="164" t="str">
        <f t="shared" si="2"/>
        <v>tbd</v>
      </c>
      <c r="AR10" s="164" t="str">
        <f t="shared" si="2"/>
        <v>tbd</v>
      </c>
      <c r="AS10" s="164" t="str">
        <f t="shared" si="2"/>
        <v>tbd</v>
      </c>
      <c r="AT10" s="164" t="str">
        <f t="shared" si="2"/>
        <v>tbd</v>
      </c>
      <c r="AU10" s="164" t="str">
        <f t="shared" si="2"/>
        <v>tbd</v>
      </c>
      <c r="AV10" s="164">
        <f t="shared" si="6"/>
        <v>0</v>
      </c>
      <c r="AW10" s="164">
        <f t="shared" si="3"/>
        <v>0</v>
      </c>
      <c r="AX10" s="164">
        <f t="shared" si="3"/>
        <v>0</v>
      </c>
      <c r="AY10" s="164">
        <f t="shared" si="3"/>
        <v>0</v>
      </c>
      <c r="AZ10" s="164">
        <f t="shared" si="3"/>
        <v>0</v>
      </c>
      <c r="BA10" s="164">
        <f t="shared" si="3"/>
        <v>0</v>
      </c>
      <c r="BB10" s="164">
        <f t="shared" si="3"/>
        <v>0</v>
      </c>
      <c r="BC10" s="164">
        <f t="shared" si="3"/>
        <v>0</v>
      </c>
    </row>
    <row r="11" spans="1:55" s="164" customFormat="1" ht="19.899999999999999" customHeight="1">
      <c r="A11" s="9" t="s">
        <v>1100</v>
      </c>
      <c r="B11" s="7"/>
      <c r="C11" s="2" t="s">
        <v>1101</v>
      </c>
      <c r="D11" s="19"/>
      <c r="E11" s="18"/>
      <c r="F11" s="19"/>
      <c r="G11" s="19"/>
      <c r="H11" s="4"/>
      <c r="I11" s="15"/>
      <c r="J11" s="47" t="s">
        <v>86</v>
      </c>
      <c r="K11" s="696"/>
      <c r="L11" s="698"/>
      <c r="M11" s="696"/>
      <c r="N11" s="697"/>
      <c r="O11" s="698"/>
      <c r="P11" s="696"/>
      <c r="Q11" s="697"/>
      <c r="R11" s="698"/>
      <c r="S11" s="480"/>
      <c r="T11" s="480"/>
      <c r="U11" s="49"/>
      <c r="V11" s="710" t="s">
        <v>86</v>
      </c>
      <c r="W11" s="711"/>
      <c r="X11" s="56"/>
      <c r="Y11" s="56"/>
      <c r="Z11" s="57"/>
      <c r="AA11" s="67"/>
      <c r="AB11" s="57"/>
      <c r="AC11" s="58" t="s">
        <v>744</v>
      </c>
      <c r="AD11" s="56"/>
      <c r="AE11" s="49"/>
      <c r="AF11" s="164">
        <f t="shared" si="7"/>
        <v>-1</v>
      </c>
      <c r="AG11" s="164">
        <f t="shared" si="7"/>
        <v>-1</v>
      </c>
      <c r="AH11" s="164">
        <f t="shared" si="7"/>
        <v>-1</v>
      </c>
      <c r="AI11" s="164">
        <f t="shared" si="7"/>
        <v>-1</v>
      </c>
      <c r="AJ11" s="164">
        <f t="shared" si="7"/>
        <v>-1</v>
      </c>
      <c r="AK11" s="164">
        <f t="shared" si="7"/>
        <v>-1</v>
      </c>
      <c r="AL11" s="164">
        <f t="shared" si="7"/>
        <v>-1</v>
      </c>
      <c r="AM11" s="164">
        <f t="shared" si="7"/>
        <v>-1</v>
      </c>
      <c r="AN11" s="164" t="str">
        <f t="shared" si="5"/>
        <v>tbd</v>
      </c>
      <c r="AO11" s="164" t="str">
        <f t="shared" si="2"/>
        <v>tbd</v>
      </c>
      <c r="AP11" s="164" t="str">
        <f t="shared" si="2"/>
        <v>tbd</v>
      </c>
      <c r="AQ11" s="164" t="str">
        <f t="shared" si="2"/>
        <v>tbd</v>
      </c>
      <c r="AR11" s="164" t="str">
        <f t="shared" si="2"/>
        <v>tbd</v>
      </c>
      <c r="AS11" s="164" t="str">
        <f t="shared" si="2"/>
        <v>tbd</v>
      </c>
      <c r="AT11" s="164" t="str">
        <f t="shared" si="2"/>
        <v>tbd</v>
      </c>
      <c r="AU11" s="164" t="str">
        <f t="shared" si="2"/>
        <v>tbd</v>
      </c>
      <c r="AV11" s="164">
        <f t="shared" si="6"/>
        <v>0</v>
      </c>
      <c r="AW11" s="164">
        <f t="shared" si="3"/>
        <v>0</v>
      </c>
      <c r="AX11" s="164">
        <f t="shared" si="3"/>
        <v>0</v>
      </c>
      <c r="AY11" s="164">
        <f t="shared" si="3"/>
        <v>0</v>
      </c>
      <c r="AZ11" s="164">
        <f t="shared" si="3"/>
        <v>0</v>
      </c>
      <c r="BA11" s="164">
        <f t="shared" si="3"/>
        <v>0</v>
      </c>
      <c r="BB11" s="164">
        <f t="shared" si="3"/>
        <v>0</v>
      </c>
      <c r="BC11" s="164">
        <f t="shared" si="3"/>
        <v>0</v>
      </c>
    </row>
    <row r="12" spans="1:55" s="164" customFormat="1" ht="19.899999999999999" customHeight="1">
      <c r="A12" s="9" t="s">
        <v>1102</v>
      </c>
      <c r="B12" s="7"/>
      <c r="C12" s="2" t="s">
        <v>1103</v>
      </c>
      <c r="D12" s="19"/>
      <c r="E12" s="18"/>
      <c r="F12" s="19"/>
      <c r="G12" s="19"/>
      <c r="H12" s="4"/>
      <c r="I12" s="15"/>
      <c r="J12" s="47" t="s">
        <v>86</v>
      </c>
      <c r="K12" s="696"/>
      <c r="L12" s="698"/>
      <c r="M12" s="696"/>
      <c r="N12" s="697"/>
      <c r="O12" s="698"/>
      <c r="P12" s="696"/>
      <c r="Q12" s="697"/>
      <c r="R12" s="698"/>
      <c r="S12" s="480"/>
      <c r="T12" s="480"/>
      <c r="U12" s="49"/>
      <c r="V12" s="710" t="s">
        <v>86</v>
      </c>
      <c r="W12" s="711"/>
      <c r="X12" s="56"/>
      <c r="Y12" s="56"/>
      <c r="Z12" s="57"/>
      <c r="AA12" s="67"/>
      <c r="AB12" s="57"/>
      <c r="AC12" s="58" t="s">
        <v>744</v>
      </c>
      <c r="AD12" s="56"/>
      <c r="AE12" s="49"/>
      <c r="AF12" s="164">
        <f t="shared" si="7"/>
        <v>-1</v>
      </c>
      <c r="AG12" s="164">
        <f t="shared" si="7"/>
        <v>-1</v>
      </c>
      <c r="AH12" s="164">
        <f t="shared" si="7"/>
        <v>-1</v>
      </c>
      <c r="AI12" s="164">
        <f t="shared" si="7"/>
        <v>-1</v>
      </c>
      <c r="AJ12" s="164">
        <f t="shared" si="7"/>
        <v>-1</v>
      </c>
      <c r="AK12" s="164">
        <f t="shared" si="7"/>
        <v>-1</v>
      </c>
      <c r="AL12" s="164">
        <f t="shared" si="7"/>
        <v>-1</v>
      </c>
      <c r="AM12" s="164">
        <f t="shared" si="7"/>
        <v>-1</v>
      </c>
      <c r="AN12" s="164" t="str">
        <f t="shared" si="5"/>
        <v>tbd</v>
      </c>
      <c r="AO12" s="164" t="str">
        <f t="shared" si="2"/>
        <v>tbd</v>
      </c>
      <c r="AP12" s="164" t="str">
        <f t="shared" si="2"/>
        <v>tbd</v>
      </c>
      <c r="AQ12" s="164" t="str">
        <f t="shared" si="2"/>
        <v>tbd</v>
      </c>
      <c r="AR12" s="164" t="str">
        <f t="shared" si="2"/>
        <v>tbd</v>
      </c>
      <c r="AS12" s="164" t="str">
        <f t="shared" si="2"/>
        <v>tbd</v>
      </c>
      <c r="AT12" s="164" t="str">
        <f t="shared" si="2"/>
        <v>tbd</v>
      </c>
      <c r="AU12" s="164" t="str">
        <f t="shared" si="2"/>
        <v>tbd</v>
      </c>
      <c r="AV12" s="164">
        <f t="shared" si="6"/>
        <v>0</v>
      </c>
      <c r="AW12" s="164">
        <f t="shared" si="3"/>
        <v>0</v>
      </c>
      <c r="AX12" s="164">
        <f t="shared" si="3"/>
        <v>0</v>
      </c>
      <c r="AY12" s="164">
        <f t="shared" si="3"/>
        <v>0</v>
      </c>
      <c r="AZ12" s="164">
        <f t="shared" si="3"/>
        <v>0</v>
      </c>
      <c r="BA12" s="164">
        <f t="shared" si="3"/>
        <v>0</v>
      </c>
      <c r="BB12" s="164">
        <f t="shared" si="3"/>
        <v>0</v>
      </c>
      <c r="BC12" s="164">
        <f t="shared" si="3"/>
        <v>0</v>
      </c>
    </row>
    <row r="13" spans="1:55" s="164" customFormat="1" ht="19.899999999999999" customHeight="1">
      <c r="A13" s="9" t="s">
        <v>1104</v>
      </c>
      <c r="B13" s="7"/>
      <c r="C13" s="2" t="s">
        <v>1105</v>
      </c>
      <c r="D13" s="19"/>
      <c r="E13" s="18"/>
      <c r="F13" s="19"/>
      <c r="G13" s="19"/>
      <c r="H13" s="4"/>
      <c r="I13" s="15"/>
      <c r="J13" s="47" t="s">
        <v>86</v>
      </c>
      <c r="K13" s="696"/>
      <c r="L13" s="698"/>
      <c r="M13" s="696"/>
      <c r="N13" s="697"/>
      <c r="O13" s="698"/>
      <c r="P13" s="696"/>
      <c r="Q13" s="697"/>
      <c r="R13" s="698"/>
      <c r="S13" s="480"/>
      <c r="T13" s="480"/>
      <c r="U13" s="49"/>
      <c r="V13" s="710" t="s">
        <v>86</v>
      </c>
      <c r="W13" s="711"/>
      <c r="X13" s="56"/>
      <c r="Y13" s="56"/>
      <c r="Z13" s="57"/>
      <c r="AA13" s="67"/>
      <c r="AB13" s="57"/>
      <c r="AC13" s="58" t="s">
        <v>744</v>
      </c>
      <c r="AD13" s="56"/>
      <c r="AE13" s="49"/>
      <c r="AF13" s="164">
        <f t="shared" si="7"/>
        <v>-1</v>
      </c>
      <c r="AG13" s="164">
        <f t="shared" si="7"/>
        <v>-1</v>
      </c>
      <c r="AH13" s="164">
        <f t="shared" si="7"/>
        <v>-1</v>
      </c>
      <c r="AI13" s="164">
        <f t="shared" si="7"/>
        <v>-1</v>
      </c>
      <c r="AJ13" s="164">
        <f t="shared" si="7"/>
        <v>-1</v>
      </c>
      <c r="AK13" s="164">
        <f t="shared" si="7"/>
        <v>-1</v>
      </c>
      <c r="AL13" s="164">
        <f t="shared" si="7"/>
        <v>-1</v>
      </c>
      <c r="AM13" s="164">
        <f t="shared" si="7"/>
        <v>-1</v>
      </c>
      <c r="AN13" s="164" t="str">
        <f t="shared" si="5"/>
        <v>tbd</v>
      </c>
      <c r="AO13" s="164" t="str">
        <f t="shared" si="2"/>
        <v>tbd</v>
      </c>
      <c r="AP13" s="164" t="str">
        <f t="shared" si="2"/>
        <v>tbd</v>
      </c>
      <c r="AQ13" s="164" t="str">
        <f t="shared" si="2"/>
        <v>tbd</v>
      </c>
      <c r="AR13" s="164" t="str">
        <f t="shared" si="2"/>
        <v>tbd</v>
      </c>
      <c r="AS13" s="164" t="str">
        <f t="shared" si="2"/>
        <v>tbd</v>
      </c>
      <c r="AT13" s="164" t="str">
        <f t="shared" si="2"/>
        <v>tbd</v>
      </c>
      <c r="AU13" s="164" t="str">
        <f t="shared" si="2"/>
        <v>tbd</v>
      </c>
      <c r="AV13" s="164">
        <f t="shared" si="6"/>
        <v>0</v>
      </c>
      <c r="AW13" s="164">
        <f t="shared" si="3"/>
        <v>0</v>
      </c>
      <c r="AX13" s="164">
        <f t="shared" si="3"/>
        <v>0</v>
      </c>
      <c r="AY13" s="164">
        <f t="shared" si="3"/>
        <v>0</v>
      </c>
      <c r="AZ13" s="164">
        <f t="shared" si="3"/>
        <v>0</v>
      </c>
      <c r="BA13" s="164">
        <f t="shared" si="3"/>
        <v>0</v>
      </c>
      <c r="BB13" s="164">
        <f t="shared" si="3"/>
        <v>0</v>
      </c>
      <c r="BC13" s="164">
        <f t="shared" si="3"/>
        <v>0</v>
      </c>
    </row>
    <row r="14" spans="1:55" s="164" customFormat="1" ht="19.899999999999999" customHeight="1">
      <c r="A14" s="9" t="s">
        <v>1282</v>
      </c>
      <c r="B14" s="7"/>
      <c r="C14" s="2" t="s">
        <v>1283</v>
      </c>
      <c r="D14" s="19"/>
      <c r="E14" s="18"/>
      <c r="F14" s="19"/>
      <c r="G14" s="19"/>
      <c r="H14" s="4"/>
      <c r="I14" s="15"/>
      <c r="J14" s="47" t="s">
        <v>86</v>
      </c>
      <c r="K14" s="696"/>
      <c r="L14" s="698"/>
      <c r="M14" s="696"/>
      <c r="N14" s="697"/>
      <c r="O14" s="698"/>
      <c r="P14" s="696"/>
      <c r="Q14" s="697"/>
      <c r="R14" s="698"/>
      <c r="S14" s="480"/>
      <c r="T14" s="480"/>
      <c r="U14" s="49"/>
      <c r="V14" s="710" t="s">
        <v>86</v>
      </c>
      <c r="W14" s="711"/>
      <c r="X14" s="56"/>
      <c r="Y14" s="56"/>
      <c r="Z14" s="57"/>
      <c r="AA14" s="67"/>
      <c r="AB14" s="57"/>
      <c r="AC14" s="58" t="s">
        <v>744</v>
      </c>
      <c r="AD14" s="56"/>
      <c r="AE14" s="49"/>
      <c r="AF14" s="164">
        <f t="shared" si="7"/>
        <v>-1</v>
      </c>
      <c r="AG14" s="164">
        <f t="shared" si="7"/>
        <v>-1</v>
      </c>
      <c r="AH14" s="164">
        <f t="shared" si="7"/>
        <v>-1</v>
      </c>
      <c r="AI14" s="164">
        <f t="shared" si="7"/>
        <v>-1</v>
      </c>
      <c r="AJ14" s="164">
        <f t="shared" si="7"/>
        <v>-1</v>
      </c>
      <c r="AK14" s="164">
        <f t="shared" si="7"/>
        <v>-1</v>
      </c>
      <c r="AL14" s="164">
        <f t="shared" si="7"/>
        <v>-1</v>
      </c>
      <c r="AM14" s="164">
        <f t="shared" si="7"/>
        <v>-1</v>
      </c>
      <c r="AN14" s="164" t="str">
        <f t="shared" si="5"/>
        <v>tbd</v>
      </c>
      <c r="AO14" s="164" t="str">
        <f t="shared" si="2"/>
        <v>tbd</v>
      </c>
      <c r="AP14" s="164" t="str">
        <f t="shared" si="2"/>
        <v>tbd</v>
      </c>
      <c r="AQ14" s="164" t="str">
        <f t="shared" si="2"/>
        <v>tbd</v>
      </c>
      <c r="AR14" s="164" t="str">
        <f t="shared" si="2"/>
        <v>tbd</v>
      </c>
      <c r="AS14" s="164" t="str">
        <f t="shared" si="2"/>
        <v>tbd</v>
      </c>
      <c r="AT14" s="164" t="str">
        <f t="shared" si="2"/>
        <v>tbd</v>
      </c>
      <c r="AU14" s="164" t="str">
        <f t="shared" si="2"/>
        <v>tbd</v>
      </c>
      <c r="AV14" s="164">
        <f t="shared" si="6"/>
        <v>0</v>
      </c>
      <c r="AW14" s="164">
        <f t="shared" si="3"/>
        <v>0</v>
      </c>
      <c r="AX14" s="164">
        <f t="shared" si="3"/>
        <v>0</v>
      </c>
      <c r="AY14" s="164">
        <f t="shared" si="3"/>
        <v>0</v>
      </c>
      <c r="AZ14" s="164">
        <f t="shared" si="3"/>
        <v>0</v>
      </c>
      <c r="BA14" s="164">
        <f t="shared" si="3"/>
        <v>0</v>
      </c>
      <c r="BB14" s="164">
        <f t="shared" si="3"/>
        <v>0</v>
      </c>
      <c r="BC14" s="164">
        <f t="shared" si="3"/>
        <v>0</v>
      </c>
    </row>
    <row r="15" spans="1:55" s="164" customFormat="1" ht="19.899999999999999" customHeight="1">
      <c r="A15" s="9" t="s">
        <v>1284</v>
      </c>
      <c r="B15" s="7"/>
      <c r="C15" s="2" t="s">
        <v>1285</v>
      </c>
      <c r="D15" s="19"/>
      <c r="E15" s="18"/>
      <c r="F15" s="19"/>
      <c r="G15" s="19"/>
      <c r="H15" s="4"/>
      <c r="I15" s="15"/>
      <c r="J15" s="47" t="s">
        <v>86</v>
      </c>
      <c r="K15" s="696"/>
      <c r="L15" s="698"/>
      <c r="M15" s="696"/>
      <c r="N15" s="697"/>
      <c r="O15" s="698"/>
      <c r="P15" s="696"/>
      <c r="Q15" s="697"/>
      <c r="R15" s="698"/>
      <c r="S15" s="480"/>
      <c r="T15" s="480"/>
      <c r="U15" s="49"/>
      <c r="V15" s="710" t="s">
        <v>86</v>
      </c>
      <c r="W15" s="711"/>
      <c r="X15" s="56"/>
      <c r="Y15" s="56"/>
      <c r="Z15" s="57"/>
      <c r="AA15" s="67"/>
      <c r="AB15" s="57"/>
      <c r="AC15" s="58" t="s">
        <v>744</v>
      </c>
      <c r="AD15" s="56"/>
      <c r="AE15" s="49"/>
      <c r="AF15" s="164">
        <f t="shared" si="7"/>
        <v>-1</v>
      </c>
      <c r="AG15" s="164">
        <f t="shared" si="7"/>
        <v>-1</v>
      </c>
      <c r="AH15" s="164">
        <f t="shared" si="7"/>
        <v>-1</v>
      </c>
      <c r="AI15" s="164">
        <f t="shared" si="7"/>
        <v>-1</v>
      </c>
      <c r="AJ15" s="164">
        <f t="shared" si="7"/>
        <v>-1</v>
      </c>
      <c r="AK15" s="164">
        <f t="shared" si="7"/>
        <v>-1</v>
      </c>
      <c r="AL15" s="164">
        <f t="shared" si="7"/>
        <v>-1</v>
      </c>
      <c r="AM15" s="164">
        <f t="shared" si="7"/>
        <v>-1</v>
      </c>
      <c r="AN15" s="164" t="str">
        <f t="shared" si="5"/>
        <v>tbd</v>
      </c>
      <c r="AO15" s="164" t="str">
        <f t="shared" si="2"/>
        <v>tbd</v>
      </c>
      <c r="AP15" s="164" t="str">
        <f t="shared" si="2"/>
        <v>tbd</v>
      </c>
      <c r="AQ15" s="164" t="str">
        <f t="shared" si="2"/>
        <v>tbd</v>
      </c>
      <c r="AR15" s="164" t="str">
        <f t="shared" si="2"/>
        <v>tbd</v>
      </c>
      <c r="AS15" s="164" t="str">
        <f t="shared" si="2"/>
        <v>tbd</v>
      </c>
      <c r="AT15" s="164" t="str">
        <f t="shared" si="2"/>
        <v>tbd</v>
      </c>
      <c r="AU15" s="164" t="str">
        <f t="shared" si="2"/>
        <v>tbd</v>
      </c>
      <c r="AV15" s="164">
        <f t="shared" si="6"/>
        <v>0</v>
      </c>
      <c r="AW15" s="164">
        <f t="shared" si="3"/>
        <v>0</v>
      </c>
      <c r="AX15" s="164">
        <f t="shared" si="3"/>
        <v>0</v>
      </c>
      <c r="AY15" s="164">
        <f t="shared" si="3"/>
        <v>0</v>
      </c>
      <c r="AZ15" s="164">
        <f t="shared" si="3"/>
        <v>0</v>
      </c>
      <c r="BA15" s="164">
        <f t="shared" si="3"/>
        <v>0</v>
      </c>
      <c r="BB15" s="164">
        <f t="shared" si="3"/>
        <v>0</v>
      </c>
      <c r="BC15" s="164">
        <f t="shared" si="3"/>
        <v>0</v>
      </c>
    </row>
    <row r="16" spans="1:55" s="164" customFormat="1" ht="19.899999999999999" customHeight="1">
      <c r="A16" s="9" t="s">
        <v>1286</v>
      </c>
      <c r="B16" s="7"/>
      <c r="C16" s="2" t="s">
        <v>1287</v>
      </c>
      <c r="D16" s="19"/>
      <c r="E16" s="18"/>
      <c r="F16" s="19"/>
      <c r="G16" s="19"/>
      <c r="H16" s="4"/>
      <c r="I16" s="15"/>
      <c r="J16" s="47" t="s">
        <v>86</v>
      </c>
      <c r="K16" s="696"/>
      <c r="L16" s="698"/>
      <c r="M16" s="696"/>
      <c r="N16" s="697"/>
      <c r="O16" s="698"/>
      <c r="P16" s="696"/>
      <c r="Q16" s="697"/>
      <c r="R16" s="698"/>
      <c r="S16" s="480"/>
      <c r="T16" s="480"/>
      <c r="U16" s="49"/>
      <c r="V16" s="710" t="s">
        <v>86</v>
      </c>
      <c r="W16" s="711"/>
      <c r="X16" s="56"/>
      <c r="Y16" s="56"/>
      <c r="Z16" s="57"/>
      <c r="AA16" s="67"/>
      <c r="AB16" s="57"/>
      <c r="AC16" s="58" t="s">
        <v>744</v>
      </c>
      <c r="AD16" s="56"/>
      <c r="AE16" s="49"/>
      <c r="AF16" s="164">
        <f t="shared" si="7"/>
        <v>-1</v>
      </c>
      <c r="AG16" s="164">
        <f t="shared" si="7"/>
        <v>-1</v>
      </c>
      <c r="AH16" s="164">
        <f t="shared" si="7"/>
        <v>-1</v>
      </c>
      <c r="AI16" s="164">
        <f t="shared" si="7"/>
        <v>-1</v>
      </c>
      <c r="AJ16" s="164">
        <f t="shared" si="7"/>
        <v>-1</v>
      </c>
      <c r="AK16" s="164">
        <f t="shared" si="7"/>
        <v>-1</v>
      </c>
      <c r="AL16" s="164">
        <f t="shared" si="7"/>
        <v>-1</v>
      </c>
      <c r="AM16" s="164">
        <f t="shared" si="7"/>
        <v>-1</v>
      </c>
      <c r="AN16" s="164" t="str">
        <f t="shared" si="5"/>
        <v>tbd</v>
      </c>
      <c r="AO16" s="164" t="str">
        <f t="shared" si="2"/>
        <v>tbd</v>
      </c>
      <c r="AP16" s="164" t="str">
        <f t="shared" si="2"/>
        <v>tbd</v>
      </c>
      <c r="AQ16" s="164" t="str">
        <f t="shared" si="2"/>
        <v>tbd</v>
      </c>
      <c r="AR16" s="164" t="str">
        <f t="shared" si="2"/>
        <v>tbd</v>
      </c>
      <c r="AS16" s="164" t="str">
        <f t="shared" si="2"/>
        <v>tbd</v>
      </c>
      <c r="AT16" s="164" t="str">
        <f t="shared" si="2"/>
        <v>tbd</v>
      </c>
      <c r="AU16" s="164" t="str">
        <f t="shared" si="2"/>
        <v>tbd</v>
      </c>
      <c r="AV16" s="164">
        <f t="shared" si="6"/>
        <v>0</v>
      </c>
      <c r="AW16" s="164">
        <f t="shared" si="3"/>
        <v>0</v>
      </c>
      <c r="AX16" s="164">
        <f t="shared" si="3"/>
        <v>0</v>
      </c>
      <c r="AY16" s="164">
        <f t="shared" si="3"/>
        <v>0</v>
      </c>
      <c r="AZ16" s="164">
        <f t="shared" si="3"/>
        <v>0</v>
      </c>
      <c r="BA16" s="164">
        <f t="shared" si="3"/>
        <v>0</v>
      </c>
      <c r="BB16" s="164">
        <f t="shared" si="3"/>
        <v>0</v>
      </c>
      <c r="BC16" s="164">
        <f t="shared" si="3"/>
        <v>0</v>
      </c>
    </row>
    <row r="17" spans="1:55" s="164" customFormat="1" ht="19.899999999999999" customHeight="1">
      <c r="A17" s="9" t="s">
        <v>1288</v>
      </c>
      <c r="B17" s="7"/>
      <c r="C17" s="2" t="s">
        <v>1289</v>
      </c>
      <c r="D17" s="19"/>
      <c r="E17" s="18"/>
      <c r="F17" s="19"/>
      <c r="G17" s="19"/>
      <c r="H17" s="4"/>
      <c r="I17" s="15"/>
      <c r="J17" s="47" t="s">
        <v>86</v>
      </c>
      <c r="K17" s="696"/>
      <c r="L17" s="698"/>
      <c r="M17" s="696"/>
      <c r="N17" s="697"/>
      <c r="O17" s="698"/>
      <c r="P17" s="696"/>
      <c r="Q17" s="697"/>
      <c r="R17" s="698"/>
      <c r="S17" s="480"/>
      <c r="T17" s="480"/>
      <c r="U17" s="49"/>
      <c r="V17" s="710" t="s">
        <v>86</v>
      </c>
      <c r="W17" s="711"/>
      <c r="X17" s="56"/>
      <c r="Y17" s="56"/>
      <c r="Z17" s="57"/>
      <c r="AA17" s="67"/>
      <c r="AB17" s="57"/>
      <c r="AC17" s="58" t="s">
        <v>744</v>
      </c>
      <c r="AD17" s="56"/>
      <c r="AE17" s="49"/>
      <c r="AF17" s="164">
        <f t="shared" si="7"/>
        <v>-1</v>
      </c>
      <c r="AG17" s="164">
        <f t="shared" si="7"/>
        <v>-1</v>
      </c>
      <c r="AH17" s="164">
        <f t="shared" si="7"/>
        <v>-1</v>
      </c>
      <c r="AI17" s="164">
        <f t="shared" si="7"/>
        <v>-1</v>
      </c>
      <c r="AJ17" s="164">
        <f t="shared" si="7"/>
        <v>-1</v>
      </c>
      <c r="AK17" s="164">
        <f t="shared" si="7"/>
        <v>-1</v>
      </c>
      <c r="AL17" s="164">
        <f t="shared" si="7"/>
        <v>-1</v>
      </c>
      <c r="AM17" s="164">
        <f t="shared" si="7"/>
        <v>-1</v>
      </c>
      <c r="AN17" s="164" t="str">
        <f t="shared" si="5"/>
        <v>tbd</v>
      </c>
      <c r="AO17" s="164" t="str">
        <f t="shared" si="2"/>
        <v>tbd</v>
      </c>
      <c r="AP17" s="164" t="str">
        <f t="shared" si="2"/>
        <v>tbd</v>
      </c>
      <c r="AQ17" s="164" t="str">
        <f t="shared" si="2"/>
        <v>tbd</v>
      </c>
      <c r="AR17" s="164" t="str">
        <f t="shared" si="2"/>
        <v>tbd</v>
      </c>
      <c r="AS17" s="164" t="str">
        <f t="shared" si="2"/>
        <v>tbd</v>
      </c>
      <c r="AT17" s="164" t="str">
        <f t="shared" si="2"/>
        <v>tbd</v>
      </c>
      <c r="AU17" s="164" t="str">
        <f t="shared" si="2"/>
        <v>tbd</v>
      </c>
      <c r="AV17" s="164">
        <f t="shared" si="6"/>
        <v>0</v>
      </c>
      <c r="AW17" s="164">
        <f t="shared" si="3"/>
        <v>0</v>
      </c>
      <c r="AX17" s="164">
        <f t="shared" si="3"/>
        <v>0</v>
      </c>
      <c r="AY17" s="164">
        <f t="shared" si="3"/>
        <v>0</v>
      </c>
      <c r="AZ17" s="164">
        <f t="shared" si="3"/>
        <v>0</v>
      </c>
      <c r="BA17" s="164">
        <f t="shared" si="3"/>
        <v>0</v>
      </c>
      <c r="BB17" s="164">
        <f t="shared" si="3"/>
        <v>0</v>
      </c>
      <c r="BC17" s="164">
        <f t="shared" si="3"/>
        <v>0</v>
      </c>
    </row>
    <row r="18" spans="1:55" s="164" customFormat="1" ht="19.899999999999999" customHeight="1">
      <c r="A18" s="9" t="s">
        <v>1290</v>
      </c>
      <c r="B18" s="7"/>
      <c r="C18" s="2" t="s">
        <v>1291</v>
      </c>
      <c r="D18" s="19"/>
      <c r="E18" s="18"/>
      <c r="F18" s="19"/>
      <c r="G18" s="19"/>
      <c r="H18" s="4"/>
      <c r="I18" s="15"/>
      <c r="J18" s="47" t="s">
        <v>86</v>
      </c>
      <c r="K18" s="696"/>
      <c r="L18" s="698"/>
      <c r="M18" s="696"/>
      <c r="N18" s="697"/>
      <c r="O18" s="698"/>
      <c r="P18" s="696"/>
      <c r="Q18" s="697"/>
      <c r="R18" s="698"/>
      <c r="S18" s="480"/>
      <c r="T18" s="480"/>
      <c r="U18" s="49"/>
      <c r="V18" s="710" t="s">
        <v>86</v>
      </c>
      <c r="W18" s="711"/>
      <c r="X18" s="56"/>
      <c r="Y18" s="56"/>
      <c r="Z18" s="57"/>
      <c r="AA18" s="67"/>
      <c r="AB18" s="57"/>
      <c r="AC18" s="58" t="s">
        <v>744</v>
      </c>
      <c r="AD18" s="56"/>
      <c r="AE18" s="49"/>
      <c r="AF18" s="164">
        <f t="shared" si="7"/>
        <v>-1</v>
      </c>
      <c r="AG18" s="164">
        <f t="shared" si="7"/>
        <v>-1</v>
      </c>
      <c r="AH18" s="164">
        <f t="shared" si="7"/>
        <v>-1</v>
      </c>
      <c r="AI18" s="164">
        <f t="shared" si="7"/>
        <v>-1</v>
      </c>
      <c r="AJ18" s="164">
        <f t="shared" si="7"/>
        <v>-1</v>
      </c>
      <c r="AK18" s="164">
        <f t="shared" si="7"/>
        <v>-1</v>
      </c>
      <c r="AL18" s="164">
        <f t="shared" si="7"/>
        <v>-1</v>
      </c>
      <c r="AM18" s="164">
        <f t="shared" si="7"/>
        <v>-1</v>
      </c>
      <c r="AN18" s="164" t="str">
        <f t="shared" si="5"/>
        <v>tbd</v>
      </c>
      <c r="AO18" s="164" t="str">
        <f t="shared" si="2"/>
        <v>tbd</v>
      </c>
      <c r="AP18" s="164" t="str">
        <f t="shared" si="2"/>
        <v>tbd</v>
      </c>
      <c r="AQ18" s="164" t="str">
        <f t="shared" si="2"/>
        <v>tbd</v>
      </c>
      <c r="AR18" s="164" t="str">
        <f t="shared" si="2"/>
        <v>tbd</v>
      </c>
      <c r="AS18" s="164" t="str">
        <f t="shared" si="2"/>
        <v>tbd</v>
      </c>
      <c r="AT18" s="164" t="str">
        <f t="shared" si="2"/>
        <v>tbd</v>
      </c>
      <c r="AU18" s="164" t="str">
        <f t="shared" si="2"/>
        <v>tbd</v>
      </c>
      <c r="AV18" s="164">
        <f t="shared" si="6"/>
        <v>0</v>
      </c>
      <c r="AW18" s="164">
        <f t="shared" si="3"/>
        <v>0</v>
      </c>
      <c r="AX18" s="164">
        <f t="shared" si="3"/>
        <v>0</v>
      </c>
      <c r="AY18" s="164">
        <f t="shared" si="3"/>
        <v>0</v>
      </c>
      <c r="AZ18" s="164">
        <f t="shared" si="3"/>
        <v>0</v>
      </c>
      <c r="BA18" s="164">
        <f t="shared" si="3"/>
        <v>0</v>
      </c>
      <c r="BB18" s="164">
        <f t="shared" si="3"/>
        <v>0</v>
      </c>
      <c r="BC18" s="164">
        <f t="shared" si="3"/>
        <v>0</v>
      </c>
    </row>
    <row r="19" spans="1:55" s="164" customFormat="1" ht="19.899999999999999" customHeight="1">
      <c r="A19" s="9" t="s">
        <v>750</v>
      </c>
      <c r="B19" s="7"/>
      <c r="C19" s="2" t="s">
        <v>751</v>
      </c>
      <c r="D19" s="19"/>
      <c r="E19" s="18"/>
      <c r="F19" s="19"/>
      <c r="G19" s="19"/>
      <c r="H19" s="4"/>
      <c r="I19" s="15"/>
      <c r="J19" s="47" t="s">
        <v>86</v>
      </c>
      <c r="K19" s="696"/>
      <c r="L19" s="698"/>
      <c r="M19" s="696"/>
      <c r="N19" s="697"/>
      <c r="O19" s="698"/>
      <c r="P19" s="696"/>
      <c r="Q19" s="697"/>
      <c r="R19" s="698"/>
      <c r="S19" s="480"/>
      <c r="T19" s="480"/>
      <c r="U19" s="49"/>
      <c r="V19" s="710" t="s">
        <v>86</v>
      </c>
      <c r="W19" s="711"/>
      <c r="X19" s="56"/>
      <c r="Y19" s="56"/>
      <c r="Z19" s="57"/>
      <c r="AA19" s="67"/>
      <c r="AB19" s="57"/>
      <c r="AC19" s="58" t="s">
        <v>744</v>
      </c>
      <c r="AD19" s="56"/>
      <c r="AE19" s="49"/>
      <c r="AF19" s="164">
        <f t="shared" si="7"/>
        <v>-1</v>
      </c>
      <c r="AG19" s="164">
        <f t="shared" si="7"/>
        <v>-1</v>
      </c>
      <c r="AH19" s="164">
        <f t="shared" si="7"/>
        <v>-1</v>
      </c>
      <c r="AI19" s="164">
        <f t="shared" si="7"/>
        <v>-1</v>
      </c>
      <c r="AJ19" s="164">
        <f t="shared" si="7"/>
        <v>-1</v>
      </c>
      <c r="AK19" s="164">
        <f t="shared" si="7"/>
        <v>-1</v>
      </c>
      <c r="AL19" s="164">
        <f t="shared" si="7"/>
        <v>-1</v>
      </c>
      <c r="AM19" s="164">
        <f t="shared" si="7"/>
        <v>-1</v>
      </c>
      <c r="AN19" s="164" t="str">
        <f t="shared" si="5"/>
        <v>tbd</v>
      </c>
      <c r="AO19" s="164" t="str">
        <f t="shared" si="2"/>
        <v>tbd</v>
      </c>
      <c r="AP19" s="164" t="str">
        <f t="shared" si="2"/>
        <v>tbd</v>
      </c>
      <c r="AQ19" s="164" t="str">
        <f t="shared" si="2"/>
        <v>tbd</v>
      </c>
      <c r="AR19" s="164" t="str">
        <f t="shared" si="2"/>
        <v>tbd</v>
      </c>
      <c r="AS19" s="164" t="str">
        <f t="shared" si="2"/>
        <v>tbd</v>
      </c>
      <c r="AT19" s="164" t="str">
        <f t="shared" si="2"/>
        <v>tbd</v>
      </c>
      <c r="AU19" s="164" t="str">
        <f t="shared" si="2"/>
        <v>tbd</v>
      </c>
      <c r="AV19" s="164">
        <f t="shared" si="6"/>
        <v>0</v>
      </c>
      <c r="AW19" s="164">
        <f t="shared" si="3"/>
        <v>0</v>
      </c>
      <c r="AX19" s="164">
        <f t="shared" si="3"/>
        <v>0</v>
      </c>
      <c r="AY19" s="164">
        <f t="shared" si="3"/>
        <v>0</v>
      </c>
      <c r="AZ19" s="164">
        <f t="shared" si="3"/>
        <v>0</v>
      </c>
      <c r="BA19" s="164">
        <f t="shared" si="3"/>
        <v>0</v>
      </c>
      <c r="BB19" s="164">
        <f t="shared" si="3"/>
        <v>0</v>
      </c>
      <c r="BC19" s="164">
        <f t="shared" si="3"/>
        <v>0</v>
      </c>
    </row>
    <row r="20" spans="1:55" s="164" customFormat="1" ht="19.899999999999999" customHeight="1">
      <c r="A20" s="9" t="s">
        <v>752</v>
      </c>
      <c r="B20" s="7"/>
      <c r="C20" s="2" t="s">
        <v>753</v>
      </c>
      <c r="D20" s="19"/>
      <c r="E20" s="18"/>
      <c r="F20" s="19"/>
      <c r="G20" s="19"/>
      <c r="H20" s="4"/>
      <c r="I20" s="15"/>
      <c r="J20" s="47" t="s">
        <v>86</v>
      </c>
      <c r="K20" s="696"/>
      <c r="L20" s="698"/>
      <c r="M20" s="696"/>
      <c r="N20" s="697"/>
      <c r="O20" s="698"/>
      <c r="P20" s="696"/>
      <c r="Q20" s="697"/>
      <c r="R20" s="698"/>
      <c r="S20" s="480"/>
      <c r="T20" s="480"/>
      <c r="U20" s="49"/>
      <c r="V20" s="710" t="s">
        <v>86</v>
      </c>
      <c r="W20" s="711"/>
      <c r="X20" s="56"/>
      <c r="Y20" s="56"/>
      <c r="Z20" s="57"/>
      <c r="AA20" s="67"/>
      <c r="AB20" s="57"/>
      <c r="AC20" s="58" t="s">
        <v>744</v>
      </c>
      <c r="AD20" s="56"/>
      <c r="AE20" s="49"/>
      <c r="AF20" s="164">
        <f t="shared" si="7"/>
        <v>-1</v>
      </c>
      <c r="AG20" s="164">
        <f t="shared" si="7"/>
        <v>-1</v>
      </c>
      <c r="AH20" s="164">
        <f t="shared" si="7"/>
        <v>-1</v>
      </c>
      <c r="AI20" s="164">
        <f t="shared" si="7"/>
        <v>-1</v>
      </c>
      <c r="AJ20" s="164">
        <f t="shared" si="7"/>
        <v>-1</v>
      </c>
      <c r="AK20" s="164">
        <f t="shared" si="7"/>
        <v>-1</v>
      </c>
      <c r="AL20" s="164">
        <f t="shared" si="7"/>
        <v>-1</v>
      </c>
      <c r="AM20" s="164">
        <f t="shared" si="7"/>
        <v>-1</v>
      </c>
      <c r="AN20" s="164" t="str">
        <f t="shared" si="5"/>
        <v>tbd</v>
      </c>
      <c r="AO20" s="164" t="str">
        <f t="shared" si="2"/>
        <v>tbd</v>
      </c>
      <c r="AP20" s="164" t="str">
        <f t="shared" si="2"/>
        <v>tbd</v>
      </c>
      <c r="AQ20" s="164" t="str">
        <f t="shared" si="2"/>
        <v>tbd</v>
      </c>
      <c r="AR20" s="164" t="str">
        <f t="shared" si="2"/>
        <v>tbd</v>
      </c>
      <c r="AS20" s="164" t="str">
        <f t="shared" si="2"/>
        <v>tbd</v>
      </c>
      <c r="AT20" s="164" t="str">
        <f t="shared" si="2"/>
        <v>tbd</v>
      </c>
      <c r="AU20" s="164" t="str">
        <f t="shared" si="2"/>
        <v>tbd</v>
      </c>
      <c r="AV20" s="164">
        <f t="shared" si="6"/>
        <v>0</v>
      </c>
      <c r="AW20" s="164">
        <f t="shared" si="3"/>
        <v>0</v>
      </c>
      <c r="AX20" s="164">
        <f t="shared" si="3"/>
        <v>0</v>
      </c>
      <c r="AY20" s="164">
        <f t="shared" si="3"/>
        <v>0</v>
      </c>
      <c r="AZ20" s="164">
        <f t="shared" si="3"/>
        <v>0</v>
      </c>
      <c r="BA20" s="164">
        <f t="shared" si="3"/>
        <v>0</v>
      </c>
      <c r="BB20" s="164">
        <f t="shared" si="3"/>
        <v>0</v>
      </c>
      <c r="BC20" s="164">
        <f t="shared" si="3"/>
        <v>0</v>
      </c>
    </row>
    <row r="21" spans="1:55" s="164" customFormat="1" ht="19.899999999999999" customHeight="1">
      <c r="A21" s="9" t="s">
        <v>1292</v>
      </c>
      <c r="B21" s="7"/>
      <c r="C21" s="2" t="s">
        <v>1293</v>
      </c>
      <c r="D21" s="19"/>
      <c r="E21" s="18"/>
      <c r="F21" s="19"/>
      <c r="G21" s="19"/>
      <c r="H21" s="4"/>
      <c r="I21" s="15"/>
      <c r="J21" s="47" t="s">
        <v>86</v>
      </c>
      <c r="K21" s="696"/>
      <c r="L21" s="698"/>
      <c r="M21" s="696"/>
      <c r="N21" s="697"/>
      <c r="O21" s="698"/>
      <c r="P21" s="696"/>
      <c r="Q21" s="697"/>
      <c r="R21" s="698"/>
      <c r="S21" s="480"/>
      <c r="T21" s="480"/>
      <c r="U21" s="49"/>
      <c r="V21" s="710" t="s">
        <v>86</v>
      </c>
      <c r="W21" s="711"/>
      <c r="X21" s="56"/>
      <c r="Y21" s="56"/>
      <c r="Z21" s="57"/>
      <c r="AA21" s="67"/>
      <c r="AB21" s="57"/>
      <c r="AC21" s="58" t="s">
        <v>744</v>
      </c>
      <c r="AD21" s="56"/>
      <c r="AE21" s="49"/>
      <c r="AF21" s="164">
        <f t="shared" si="7"/>
        <v>-1</v>
      </c>
      <c r="AG21" s="164">
        <f t="shared" si="7"/>
        <v>-1</v>
      </c>
      <c r="AH21" s="164">
        <f t="shared" si="7"/>
        <v>-1</v>
      </c>
      <c r="AI21" s="164">
        <f t="shared" si="7"/>
        <v>-1</v>
      </c>
      <c r="AJ21" s="164">
        <f t="shared" si="7"/>
        <v>-1</v>
      </c>
      <c r="AK21" s="164">
        <f t="shared" si="7"/>
        <v>-1</v>
      </c>
      <c r="AL21" s="164">
        <f t="shared" si="7"/>
        <v>-1</v>
      </c>
      <c r="AM21" s="164">
        <f t="shared" si="7"/>
        <v>-1</v>
      </c>
      <c r="AN21" s="164" t="str">
        <f t="shared" si="5"/>
        <v>tbd</v>
      </c>
      <c r="AO21" s="164" t="str">
        <f t="shared" si="2"/>
        <v>tbd</v>
      </c>
      <c r="AP21" s="164" t="str">
        <f t="shared" si="2"/>
        <v>tbd</v>
      </c>
      <c r="AQ21" s="164" t="str">
        <f t="shared" si="2"/>
        <v>tbd</v>
      </c>
      <c r="AR21" s="164" t="str">
        <f t="shared" si="2"/>
        <v>tbd</v>
      </c>
      <c r="AS21" s="164" t="str">
        <f t="shared" si="2"/>
        <v>tbd</v>
      </c>
      <c r="AT21" s="164" t="str">
        <f t="shared" si="2"/>
        <v>tbd</v>
      </c>
      <c r="AU21" s="164" t="str">
        <f t="shared" si="2"/>
        <v>tbd</v>
      </c>
      <c r="AV21" s="164">
        <f t="shared" si="6"/>
        <v>0</v>
      </c>
      <c r="AW21" s="164">
        <f t="shared" si="3"/>
        <v>0</v>
      </c>
      <c r="AX21" s="164">
        <f t="shared" si="3"/>
        <v>0</v>
      </c>
      <c r="AY21" s="164">
        <f t="shared" si="3"/>
        <v>0</v>
      </c>
      <c r="AZ21" s="164">
        <f t="shared" si="3"/>
        <v>0</v>
      </c>
      <c r="BA21" s="164">
        <f t="shared" si="3"/>
        <v>0</v>
      </c>
      <c r="BB21" s="164">
        <f t="shared" si="3"/>
        <v>0</v>
      </c>
      <c r="BC21" s="164">
        <f t="shared" si="3"/>
        <v>0</v>
      </c>
    </row>
    <row r="22" spans="1:55" s="164" customFormat="1" ht="19.899999999999999" customHeight="1">
      <c r="A22" s="9" t="s">
        <v>964</v>
      </c>
      <c r="B22" s="7"/>
      <c r="C22" s="2" t="s">
        <v>965</v>
      </c>
      <c r="D22" s="19"/>
      <c r="E22" s="18"/>
      <c r="F22" s="19"/>
      <c r="G22" s="19"/>
      <c r="H22" s="4"/>
      <c r="I22" s="15"/>
      <c r="J22" s="47" t="s">
        <v>86</v>
      </c>
      <c r="K22" s="696"/>
      <c r="L22" s="698"/>
      <c r="M22" s="696"/>
      <c r="N22" s="697"/>
      <c r="O22" s="698"/>
      <c r="P22" s="696"/>
      <c r="Q22" s="697"/>
      <c r="R22" s="698"/>
      <c r="S22" s="480"/>
      <c r="T22" s="480"/>
      <c r="U22" s="49"/>
      <c r="V22" s="710" t="s">
        <v>86</v>
      </c>
      <c r="W22" s="711"/>
      <c r="X22" s="56"/>
      <c r="Y22" s="56"/>
      <c r="Z22" s="57"/>
      <c r="AA22" s="67"/>
      <c r="AB22" s="57"/>
      <c r="AC22" s="58" t="s">
        <v>744</v>
      </c>
      <c r="AD22" s="56"/>
      <c r="AE22" s="49"/>
      <c r="AF22" s="164">
        <f t="shared" si="7"/>
        <v>-1</v>
      </c>
      <c r="AG22" s="164">
        <f t="shared" si="7"/>
        <v>-1</v>
      </c>
      <c r="AH22" s="164">
        <f t="shared" si="7"/>
        <v>-1</v>
      </c>
      <c r="AI22" s="164">
        <f t="shared" si="7"/>
        <v>-1</v>
      </c>
      <c r="AJ22" s="164">
        <f t="shared" si="7"/>
        <v>-1</v>
      </c>
      <c r="AK22" s="164">
        <f t="shared" si="7"/>
        <v>-1</v>
      </c>
      <c r="AL22" s="164">
        <f t="shared" si="7"/>
        <v>-1</v>
      </c>
      <c r="AM22" s="164">
        <f t="shared" si="7"/>
        <v>-1</v>
      </c>
      <c r="AN22" s="164" t="str">
        <f t="shared" si="5"/>
        <v>tbd</v>
      </c>
      <c r="AO22" s="164" t="str">
        <f t="shared" si="2"/>
        <v>tbd</v>
      </c>
      <c r="AP22" s="164" t="str">
        <f t="shared" si="2"/>
        <v>tbd</v>
      </c>
      <c r="AQ22" s="164" t="str">
        <f t="shared" si="2"/>
        <v>tbd</v>
      </c>
      <c r="AR22" s="164" t="str">
        <f t="shared" si="2"/>
        <v>tbd</v>
      </c>
      <c r="AS22" s="164" t="str">
        <f t="shared" si="2"/>
        <v>tbd</v>
      </c>
      <c r="AT22" s="164" t="str">
        <f t="shared" si="2"/>
        <v>tbd</v>
      </c>
      <c r="AU22" s="164" t="str">
        <f t="shared" si="2"/>
        <v>tbd</v>
      </c>
      <c r="AV22" s="164">
        <f t="shared" si="6"/>
        <v>0</v>
      </c>
      <c r="AW22" s="164">
        <f t="shared" si="3"/>
        <v>0</v>
      </c>
      <c r="AX22" s="164">
        <f t="shared" si="3"/>
        <v>0</v>
      </c>
      <c r="AY22" s="164">
        <f t="shared" si="3"/>
        <v>0</v>
      </c>
      <c r="AZ22" s="164">
        <f t="shared" si="3"/>
        <v>0</v>
      </c>
      <c r="BA22" s="164">
        <f t="shared" si="3"/>
        <v>0</v>
      </c>
      <c r="BB22" s="164">
        <f t="shared" si="3"/>
        <v>0</v>
      </c>
      <c r="BC22" s="164">
        <f t="shared" si="3"/>
        <v>0</v>
      </c>
    </row>
    <row r="23" spans="1:55" s="164" customFormat="1" ht="19.899999999999999" customHeight="1">
      <c r="A23" s="9" t="s">
        <v>966</v>
      </c>
      <c r="B23" s="7"/>
      <c r="C23" s="2" t="s">
        <v>967</v>
      </c>
      <c r="D23" s="19"/>
      <c r="E23" s="18"/>
      <c r="F23" s="19"/>
      <c r="G23" s="19"/>
      <c r="H23" s="4"/>
      <c r="I23" s="15"/>
      <c r="J23" s="47" t="s">
        <v>86</v>
      </c>
      <c r="K23" s="696"/>
      <c r="L23" s="698"/>
      <c r="M23" s="696"/>
      <c r="N23" s="697"/>
      <c r="O23" s="698"/>
      <c r="P23" s="696"/>
      <c r="Q23" s="697"/>
      <c r="R23" s="698"/>
      <c r="S23" s="480"/>
      <c r="T23" s="480"/>
      <c r="U23" s="49"/>
      <c r="V23" s="710" t="s">
        <v>86</v>
      </c>
      <c r="W23" s="711"/>
      <c r="X23" s="56"/>
      <c r="Y23" s="56"/>
      <c r="Z23" s="57"/>
      <c r="AA23" s="67"/>
      <c r="AB23" s="57"/>
      <c r="AC23" s="58" t="s">
        <v>744</v>
      </c>
      <c r="AD23" s="56"/>
      <c r="AE23" s="49"/>
      <c r="AF23" s="164">
        <f t="shared" si="7"/>
        <v>-1</v>
      </c>
      <c r="AG23" s="164">
        <f t="shared" si="7"/>
        <v>-1</v>
      </c>
      <c r="AH23" s="164">
        <f t="shared" si="7"/>
        <v>-1</v>
      </c>
      <c r="AI23" s="164">
        <f t="shared" si="7"/>
        <v>-1</v>
      </c>
      <c r="AJ23" s="164">
        <f t="shared" si="7"/>
        <v>-1</v>
      </c>
      <c r="AK23" s="164">
        <f t="shared" si="7"/>
        <v>-1</v>
      </c>
      <c r="AL23" s="164">
        <f t="shared" si="7"/>
        <v>-1</v>
      </c>
      <c r="AM23" s="164">
        <f t="shared" si="7"/>
        <v>-1</v>
      </c>
      <c r="AN23" s="164" t="str">
        <f t="shared" si="5"/>
        <v>tbd</v>
      </c>
      <c r="AO23" s="164" t="str">
        <f t="shared" si="5"/>
        <v>tbd</v>
      </c>
      <c r="AP23" s="164" t="str">
        <f t="shared" si="5"/>
        <v>tbd</v>
      </c>
      <c r="AQ23" s="164" t="str">
        <f t="shared" si="5"/>
        <v>tbd</v>
      </c>
      <c r="AR23" s="164" t="str">
        <f t="shared" si="5"/>
        <v>tbd</v>
      </c>
      <c r="AS23" s="164" t="str">
        <f t="shared" si="5"/>
        <v>tbd</v>
      </c>
      <c r="AT23" s="164" t="str">
        <f t="shared" si="5"/>
        <v>tbd</v>
      </c>
      <c r="AU23" s="164" t="str">
        <f t="shared" si="5"/>
        <v>tbd</v>
      </c>
      <c r="AV23" s="164">
        <f t="shared" si="6"/>
        <v>0</v>
      </c>
      <c r="AW23" s="164">
        <f t="shared" si="6"/>
        <v>0</v>
      </c>
      <c r="AX23" s="164">
        <f t="shared" si="6"/>
        <v>0</v>
      </c>
      <c r="AY23" s="164">
        <f t="shared" si="6"/>
        <v>0</v>
      </c>
      <c r="AZ23" s="164">
        <f t="shared" si="6"/>
        <v>0</v>
      </c>
      <c r="BA23" s="164">
        <f t="shared" si="6"/>
        <v>0</v>
      </c>
      <c r="BB23" s="164">
        <f t="shared" si="6"/>
        <v>0</v>
      </c>
      <c r="BC23" s="164">
        <f t="shared" si="6"/>
        <v>0</v>
      </c>
    </row>
    <row r="24" spans="1:55" s="164" customFormat="1" ht="19.899999999999999" customHeight="1" thickBot="1">
      <c r="A24" s="9" t="s">
        <v>968</v>
      </c>
      <c r="B24" s="7"/>
      <c r="C24" s="2" t="s">
        <v>969</v>
      </c>
      <c r="D24" s="19"/>
      <c r="E24" s="18"/>
      <c r="F24" s="19"/>
      <c r="G24" s="19"/>
      <c r="H24" s="4"/>
      <c r="I24" s="15"/>
      <c r="J24" s="47" t="s">
        <v>86</v>
      </c>
      <c r="K24" s="696"/>
      <c r="L24" s="698"/>
      <c r="M24" s="696"/>
      <c r="N24" s="697"/>
      <c r="O24" s="698"/>
      <c r="P24" s="696"/>
      <c r="Q24" s="697"/>
      <c r="R24" s="698"/>
      <c r="S24" s="480"/>
      <c r="T24" s="480"/>
      <c r="U24" s="49"/>
      <c r="V24" s="710" t="s">
        <v>86</v>
      </c>
      <c r="W24" s="711"/>
      <c r="X24" s="56"/>
      <c r="Y24" s="56"/>
      <c r="Z24" s="57"/>
      <c r="AA24" s="67"/>
      <c r="AB24" s="57"/>
      <c r="AC24" s="58" t="s">
        <v>744</v>
      </c>
      <c r="AD24" s="56"/>
      <c r="AE24" s="49"/>
      <c r="AF24" s="164">
        <f t="shared" si="7"/>
        <v>-1</v>
      </c>
      <c r="AG24" s="164">
        <f t="shared" si="7"/>
        <v>-1</v>
      </c>
      <c r="AH24" s="164">
        <f t="shared" si="7"/>
        <v>-1</v>
      </c>
      <c r="AI24" s="164">
        <f t="shared" si="7"/>
        <v>-1</v>
      </c>
      <c r="AJ24" s="164">
        <f t="shared" si="7"/>
        <v>-1</v>
      </c>
      <c r="AK24" s="164">
        <f t="shared" si="7"/>
        <v>-1</v>
      </c>
      <c r="AL24" s="164">
        <f t="shared" si="7"/>
        <v>-1</v>
      </c>
      <c r="AM24" s="164">
        <f t="shared" si="7"/>
        <v>-1</v>
      </c>
      <c r="AN24" s="164" t="str">
        <f t="shared" ref="AN24:AU55" si="8">IF(AF24,$V24,"")</f>
        <v>tbd</v>
      </c>
      <c r="AO24" s="164" t="str">
        <f t="shared" si="8"/>
        <v>tbd</v>
      </c>
      <c r="AP24" s="164" t="str">
        <f t="shared" si="8"/>
        <v>tbd</v>
      </c>
      <c r="AQ24" s="164" t="str">
        <f t="shared" si="8"/>
        <v>tbd</v>
      </c>
      <c r="AR24" s="164" t="str">
        <f t="shared" si="8"/>
        <v>tbd</v>
      </c>
      <c r="AS24" s="164" t="str">
        <f t="shared" si="8"/>
        <v>tbd</v>
      </c>
      <c r="AT24" s="164" t="str">
        <f t="shared" si="8"/>
        <v>tbd</v>
      </c>
      <c r="AU24" s="164" t="str">
        <f t="shared" si="8"/>
        <v>tbd</v>
      </c>
      <c r="AV24" s="164">
        <f t="shared" ref="AV24:BC55" si="9">IF(AF24,$W24,"")</f>
        <v>0</v>
      </c>
      <c r="AW24" s="164">
        <f t="shared" si="9"/>
        <v>0</v>
      </c>
      <c r="AX24" s="164">
        <f t="shared" si="9"/>
        <v>0</v>
      </c>
      <c r="AY24" s="164">
        <f t="shared" si="9"/>
        <v>0</v>
      </c>
      <c r="AZ24" s="164">
        <f t="shared" si="9"/>
        <v>0</v>
      </c>
      <c r="BA24" s="164">
        <f t="shared" si="9"/>
        <v>0</v>
      </c>
      <c r="BB24" s="164">
        <f t="shared" si="9"/>
        <v>0</v>
      </c>
      <c r="BC24" s="164">
        <f t="shared" si="9"/>
        <v>0</v>
      </c>
    </row>
    <row r="25" spans="1:55" s="164" customFormat="1" ht="19.899999999999999" hidden="1" customHeight="1">
      <c r="A25" s="9"/>
      <c r="B25" s="7"/>
      <c r="C25" s="2"/>
      <c r="D25" s="19"/>
      <c r="E25" s="18"/>
      <c r="F25" s="19"/>
      <c r="G25" s="19"/>
      <c r="H25" s="4"/>
      <c r="I25" s="15"/>
      <c r="J25" s="47"/>
      <c r="K25" s="696"/>
      <c r="L25" s="698"/>
      <c r="M25" s="696"/>
      <c r="N25" s="697"/>
      <c r="O25" s="698"/>
      <c r="P25" s="696"/>
      <c r="Q25" s="697"/>
      <c r="R25" s="698"/>
      <c r="S25" s="471"/>
      <c r="T25" s="471"/>
      <c r="U25" s="49"/>
      <c r="V25" s="710"/>
      <c r="W25" s="711"/>
      <c r="X25" s="56"/>
      <c r="Y25" s="56"/>
      <c r="Z25" s="57"/>
      <c r="AA25" s="67"/>
      <c r="AB25" s="57"/>
      <c r="AC25" s="58"/>
      <c r="AD25" s="56"/>
      <c r="AE25" s="49"/>
      <c r="AF25" s="164">
        <f t="shared" ref="AF25:AM40" si="10">AF24</f>
        <v>-1</v>
      </c>
      <c r="AG25" s="164">
        <f t="shared" si="10"/>
        <v>-1</v>
      </c>
      <c r="AH25" s="164">
        <f t="shared" si="10"/>
        <v>-1</v>
      </c>
      <c r="AI25" s="164">
        <f t="shared" si="10"/>
        <v>-1</v>
      </c>
      <c r="AJ25" s="164">
        <f t="shared" si="10"/>
        <v>-1</v>
      </c>
      <c r="AK25" s="164">
        <f t="shared" si="10"/>
        <v>-1</v>
      </c>
      <c r="AL25" s="164">
        <f t="shared" si="10"/>
        <v>-1</v>
      </c>
      <c r="AM25" s="164">
        <f t="shared" si="10"/>
        <v>-1</v>
      </c>
      <c r="AN25" s="164">
        <f t="shared" si="8"/>
        <v>0</v>
      </c>
      <c r="AO25" s="164">
        <f t="shared" si="8"/>
        <v>0</v>
      </c>
      <c r="AP25" s="164">
        <f t="shared" si="8"/>
        <v>0</v>
      </c>
      <c r="AQ25" s="164">
        <f t="shared" si="8"/>
        <v>0</v>
      </c>
      <c r="AR25" s="164">
        <f t="shared" si="8"/>
        <v>0</v>
      </c>
      <c r="AS25" s="164">
        <f t="shared" si="8"/>
        <v>0</v>
      </c>
      <c r="AT25" s="164">
        <f t="shared" si="8"/>
        <v>0</v>
      </c>
      <c r="AU25" s="164">
        <f t="shared" si="8"/>
        <v>0</v>
      </c>
      <c r="AV25" s="164">
        <f t="shared" si="9"/>
        <v>0</v>
      </c>
      <c r="AW25" s="164">
        <f t="shared" si="9"/>
        <v>0</v>
      </c>
      <c r="AX25" s="164">
        <f t="shared" si="9"/>
        <v>0</v>
      </c>
      <c r="AY25" s="164">
        <f t="shared" si="9"/>
        <v>0</v>
      </c>
      <c r="AZ25" s="164">
        <f t="shared" si="9"/>
        <v>0</v>
      </c>
      <c r="BA25" s="164">
        <f t="shared" si="9"/>
        <v>0</v>
      </c>
      <c r="BB25" s="164">
        <f t="shared" si="9"/>
        <v>0</v>
      </c>
      <c r="BC25" s="164">
        <f t="shared" si="9"/>
        <v>0</v>
      </c>
    </row>
    <row r="26" spans="1:55" s="164" customFormat="1" ht="19.899999999999999" hidden="1" customHeight="1">
      <c r="A26" s="9"/>
      <c r="B26" s="7"/>
      <c r="C26" s="2"/>
      <c r="D26" s="19"/>
      <c r="E26" s="18"/>
      <c r="F26" s="19"/>
      <c r="G26" s="19"/>
      <c r="H26" s="4"/>
      <c r="I26" s="15"/>
      <c r="J26" s="47"/>
      <c r="K26" s="696"/>
      <c r="L26" s="698"/>
      <c r="M26" s="696"/>
      <c r="N26" s="697"/>
      <c r="O26" s="698"/>
      <c r="P26" s="696"/>
      <c r="Q26" s="697"/>
      <c r="R26" s="698"/>
      <c r="S26" s="471"/>
      <c r="T26" s="471"/>
      <c r="U26" s="49"/>
      <c r="V26" s="710"/>
      <c r="W26" s="711"/>
      <c r="X26" s="56"/>
      <c r="Y26" s="56"/>
      <c r="Z26" s="57"/>
      <c r="AA26" s="67"/>
      <c r="AB26" s="57"/>
      <c r="AC26" s="58"/>
      <c r="AD26" s="56"/>
      <c r="AE26" s="49"/>
      <c r="AF26" s="164">
        <f t="shared" si="10"/>
        <v>-1</v>
      </c>
      <c r="AG26" s="164">
        <f t="shared" si="10"/>
        <v>-1</v>
      </c>
      <c r="AH26" s="164">
        <f t="shared" si="10"/>
        <v>-1</v>
      </c>
      <c r="AI26" s="164">
        <f t="shared" si="10"/>
        <v>-1</v>
      </c>
      <c r="AJ26" s="164">
        <f t="shared" si="10"/>
        <v>-1</v>
      </c>
      <c r="AK26" s="164">
        <f t="shared" si="10"/>
        <v>-1</v>
      </c>
      <c r="AL26" s="164">
        <f t="shared" si="10"/>
        <v>-1</v>
      </c>
      <c r="AM26" s="164">
        <f t="shared" si="10"/>
        <v>-1</v>
      </c>
      <c r="AN26" s="164">
        <f t="shared" si="8"/>
        <v>0</v>
      </c>
      <c r="AO26" s="164">
        <f t="shared" si="8"/>
        <v>0</v>
      </c>
      <c r="AP26" s="164">
        <f t="shared" si="8"/>
        <v>0</v>
      </c>
      <c r="AQ26" s="164">
        <f t="shared" si="8"/>
        <v>0</v>
      </c>
      <c r="AR26" s="164">
        <f t="shared" si="8"/>
        <v>0</v>
      </c>
      <c r="AS26" s="164">
        <f t="shared" si="8"/>
        <v>0</v>
      </c>
      <c r="AT26" s="164">
        <f t="shared" si="8"/>
        <v>0</v>
      </c>
      <c r="AU26" s="164">
        <f t="shared" si="8"/>
        <v>0</v>
      </c>
      <c r="AV26" s="164">
        <f t="shared" si="9"/>
        <v>0</v>
      </c>
      <c r="AW26" s="164">
        <f t="shared" si="9"/>
        <v>0</v>
      </c>
      <c r="AX26" s="164">
        <f t="shared" si="9"/>
        <v>0</v>
      </c>
      <c r="AY26" s="164">
        <f t="shared" si="9"/>
        <v>0</v>
      </c>
      <c r="AZ26" s="164">
        <f t="shared" si="9"/>
        <v>0</v>
      </c>
      <c r="BA26" s="164">
        <f t="shared" si="9"/>
        <v>0</v>
      </c>
      <c r="BB26" s="164">
        <f t="shared" si="9"/>
        <v>0</v>
      </c>
      <c r="BC26" s="164">
        <f t="shared" si="9"/>
        <v>0</v>
      </c>
    </row>
    <row r="27" spans="1:55" s="164" customFormat="1" ht="19.899999999999999" hidden="1" customHeight="1">
      <c r="A27" s="9"/>
      <c r="B27" s="7"/>
      <c r="C27" s="2"/>
      <c r="D27" s="19"/>
      <c r="E27" s="18"/>
      <c r="F27" s="19"/>
      <c r="G27" s="19"/>
      <c r="H27" s="4"/>
      <c r="I27" s="15"/>
      <c r="J27" s="47"/>
      <c r="K27" s="696"/>
      <c r="L27" s="698"/>
      <c r="M27" s="696"/>
      <c r="N27" s="697"/>
      <c r="O27" s="698"/>
      <c r="P27" s="696"/>
      <c r="Q27" s="697"/>
      <c r="R27" s="698"/>
      <c r="S27" s="471"/>
      <c r="T27" s="471"/>
      <c r="U27" s="49"/>
      <c r="V27" s="710"/>
      <c r="W27" s="711"/>
      <c r="X27" s="56"/>
      <c r="Y27" s="56"/>
      <c r="Z27" s="57"/>
      <c r="AA27" s="67"/>
      <c r="AB27" s="57"/>
      <c r="AC27" s="58"/>
      <c r="AD27" s="56"/>
      <c r="AE27" s="49"/>
      <c r="AF27" s="164">
        <f t="shared" si="10"/>
        <v>-1</v>
      </c>
      <c r="AG27" s="164">
        <f t="shared" si="10"/>
        <v>-1</v>
      </c>
      <c r="AH27" s="164">
        <f t="shared" si="10"/>
        <v>-1</v>
      </c>
      <c r="AI27" s="164">
        <f t="shared" si="10"/>
        <v>-1</v>
      </c>
      <c r="AJ27" s="164">
        <f t="shared" si="10"/>
        <v>-1</v>
      </c>
      <c r="AK27" s="164">
        <f t="shared" si="10"/>
        <v>-1</v>
      </c>
      <c r="AL27" s="164">
        <f t="shared" si="10"/>
        <v>-1</v>
      </c>
      <c r="AM27" s="164">
        <f t="shared" si="10"/>
        <v>-1</v>
      </c>
      <c r="AN27" s="164">
        <f t="shared" si="8"/>
        <v>0</v>
      </c>
      <c r="AO27" s="164">
        <f t="shared" si="8"/>
        <v>0</v>
      </c>
      <c r="AP27" s="164">
        <f t="shared" si="8"/>
        <v>0</v>
      </c>
      <c r="AQ27" s="164">
        <f t="shared" si="8"/>
        <v>0</v>
      </c>
      <c r="AR27" s="164">
        <f t="shared" si="8"/>
        <v>0</v>
      </c>
      <c r="AS27" s="164">
        <f t="shared" si="8"/>
        <v>0</v>
      </c>
      <c r="AT27" s="164">
        <f t="shared" si="8"/>
        <v>0</v>
      </c>
      <c r="AU27" s="164">
        <f t="shared" si="8"/>
        <v>0</v>
      </c>
      <c r="AV27" s="164">
        <f t="shared" si="9"/>
        <v>0</v>
      </c>
      <c r="AW27" s="164">
        <f t="shared" si="9"/>
        <v>0</v>
      </c>
      <c r="AX27" s="164">
        <f t="shared" si="9"/>
        <v>0</v>
      </c>
      <c r="AY27" s="164">
        <f t="shared" si="9"/>
        <v>0</v>
      </c>
      <c r="AZ27" s="164">
        <f t="shared" si="9"/>
        <v>0</v>
      </c>
      <c r="BA27" s="164">
        <f t="shared" si="9"/>
        <v>0</v>
      </c>
      <c r="BB27" s="164">
        <f t="shared" si="9"/>
        <v>0</v>
      </c>
      <c r="BC27" s="164">
        <f t="shared" si="9"/>
        <v>0</v>
      </c>
    </row>
    <row r="28" spans="1:55" s="164" customFormat="1" ht="19.899999999999999" hidden="1" customHeight="1">
      <c r="A28" s="9"/>
      <c r="B28" s="7"/>
      <c r="C28" s="2"/>
      <c r="D28" s="19"/>
      <c r="E28" s="18"/>
      <c r="F28" s="19"/>
      <c r="G28" s="19"/>
      <c r="H28" s="4"/>
      <c r="I28" s="15"/>
      <c r="J28" s="47"/>
      <c r="K28" s="696"/>
      <c r="L28" s="698"/>
      <c r="M28" s="696"/>
      <c r="N28" s="697"/>
      <c r="O28" s="698"/>
      <c r="P28" s="696"/>
      <c r="Q28" s="697"/>
      <c r="R28" s="698"/>
      <c r="S28" s="471"/>
      <c r="T28" s="471"/>
      <c r="U28" s="49"/>
      <c r="V28" s="710"/>
      <c r="W28" s="711"/>
      <c r="X28" s="56"/>
      <c r="Y28" s="56"/>
      <c r="Z28" s="57"/>
      <c r="AA28" s="67"/>
      <c r="AB28" s="57"/>
      <c r="AC28" s="58"/>
      <c r="AD28" s="56"/>
      <c r="AE28" s="49"/>
      <c r="AF28" s="164">
        <f t="shared" si="10"/>
        <v>-1</v>
      </c>
      <c r="AG28" s="164">
        <f t="shared" si="10"/>
        <v>-1</v>
      </c>
      <c r="AH28" s="164">
        <f t="shared" si="10"/>
        <v>-1</v>
      </c>
      <c r="AI28" s="164">
        <f t="shared" si="10"/>
        <v>-1</v>
      </c>
      <c r="AJ28" s="164">
        <f t="shared" si="10"/>
        <v>-1</v>
      </c>
      <c r="AK28" s="164">
        <f t="shared" si="10"/>
        <v>-1</v>
      </c>
      <c r="AL28" s="164">
        <f t="shared" si="10"/>
        <v>-1</v>
      </c>
      <c r="AM28" s="164">
        <f t="shared" si="10"/>
        <v>-1</v>
      </c>
      <c r="AN28" s="164">
        <f t="shared" si="8"/>
        <v>0</v>
      </c>
      <c r="AO28" s="164">
        <f t="shared" si="8"/>
        <v>0</v>
      </c>
      <c r="AP28" s="164">
        <f t="shared" si="8"/>
        <v>0</v>
      </c>
      <c r="AQ28" s="164">
        <f t="shared" si="8"/>
        <v>0</v>
      </c>
      <c r="AR28" s="164">
        <f t="shared" si="8"/>
        <v>0</v>
      </c>
      <c r="AS28" s="164">
        <f t="shared" si="8"/>
        <v>0</v>
      </c>
      <c r="AT28" s="164">
        <f t="shared" si="8"/>
        <v>0</v>
      </c>
      <c r="AU28" s="164">
        <f t="shared" si="8"/>
        <v>0</v>
      </c>
      <c r="AV28" s="164">
        <f t="shared" si="9"/>
        <v>0</v>
      </c>
      <c r="AW28" s="164">
        <f t="shared" si="9"/>
        <v>0</v>
      </c>
      <c r="AX28" s="164">
        <f t="shared" si="9"/>
        <v>0</v>
      </c>
      <c r="AY28" s="164">
        <f t="shared" si="9"/>
        <v>0</v>
      </c>
      <c r="AZ28" s="164">
        <f t="shared" si="9"/>
        <v>0</v>
      </c>
      <c r="BA28" s="164">
        <f t="shared" si="9"/>
        <v>0</v>
      </c>
      <c r="BB28" s="164">
        <f t="shared" si="9"/>
        <v>0</v>
      </c>
      <c r="BC28" s="164">
        <f t="shared" si="9"/>
        <v>0</v>
      </c>
    </row>
    <row r="29" spans="1:55" s="164" customFormat="1" ht="19.899999999999999" hidden="1" customHeight="1">
      <c r="A29" s="9"/>
      <c r="B29" s="7"/>
      <c r="C29" s="2"/>
      <c r="D29" s="19"/>
      <c r="E29" s="18"/>
      <c r="F29" s="19"/>
      <c r="G29" s="19"/>
      <c r="H29" s="4"/>
      <c r="I29" s="15"/>
      <c r="J29" s="47"/>
      <c r="K29" s="696"/>
      <c r="L29" s="698"/>
      <c r="M29" s="696"/>
      <c r="N29" s="697"/>
      <c r="O29" s="698"/>
      <c r="P29" s="696"/>
      <c r="Q29" s="697"/>
      <c r="R29" s="698"/>
      <c r="S29" s="471"/>
      <c r="T29" s="471"/>
      <c r="U29" s="49"/>
      <c r="V29" s="710"/>
      <c r="W29" s="711"/>
      <c r="X29" s="56"/>
      <c r="Y29" s="56"/>
      <c r="Z29" s="57"/>
      <c r="AA29" s="67"/>
      <c r="AB29" s="57"/>
      <c r="AC29" s="58"/>
      <c r="AD29" s="56"/>
      <c r="AE29" s="49"/>
      <c r="AF29" s="164">
        <f t="shared" si="10"/>
        <v>-1</v>
      </c>
      <c r="AG29" s="164">
        <f t="shared" si="10"/>
        <v>-1</v>
      </c>
      <c r="AH29" s="164">
        <f t="shared" si="10"/>
        <v>-1</v>
      </c>
      <c r="AI29" s="164">
        <f t="shared" si="10"/>
        <v>-1</v>
      </c>
      <c r="AJ29" s="164">
        <f t="shared" si="10"/>
        <v>-1</v>
      </c>
      <c r="AK29" s="164">
        <f t="shared" si="10"/>
        <v>-1</v>
      </c>
      <c r="AL29" s="164">
        <f t="shared" si="10"/>
        <v>-1</v>
      </c>
      <c r="AM29" s="164">
        <f t="shared" si="10"/>
        <v>-1</v>
      </c>
      <c r="AN29" s="164">
        <f t="shared" si="8"/>
        <v>0</v>
      </c>
      <c r="AO29" s="164">
        <f t="shared" si="8"/>
        <v>0</v>
      </c>
      <c r="AP29" s="164">
        <f t="shared" si="8"/>
        <v>0</v>
      </c>
      <c r="AQ29" s="164">
        <f t="shared" si="8"/>
        <v>0</v>
      </c>
      <c r="AR29" s="164">
        <f t="shared" si="8"/>
        <v>0</v>
      </c>
      <c r="AS29" s="164">
        <f t="shared" si="8"/>
        <v>0</v>
      </c>
      <c r="AT29" s="164">
        <f t="shared" si="8"/>
        <v>0</v>
      </c>
      <c r="AU29" s="164">
        <f t="shared" si="8"/>
        <v>0</v>
      </c>
      <c r="AV29" s="164">
        <f t="shared" si="9"/>
        <v>0</v>
      </c>
      <c r="AW29" s="164">
        <f t="shared" si="9"/>
        <v>0</v>
      </c>
      <c r="AX29" s="164">
        <f t="shared" si="9"/>
        <v>0</v>
      </c>
      <c r="AY29" s="164">
        <f t="shared" si="9"/>
        <v>0</v>
      </c>
      <c r="AZ29" s="164">
        <f t="shared" si="9"/>
        <v>0</v>
      </c>
      <c r="BA29" s="164">
        <f t="shared" si="9"/>
        <v>0</v>
      </c>
      <c r="BB29" s="164">
        <f t="shared" si="9"/>
        <v>0</v>
      </c>
      <c r="BC29" s="164">
        <f t="shared" si="9"/>
        <v>0</v>
      </c>
    </row>
    <row r="30" spans="1:55" s="164" customFormat="1" ht="19.899999999999999" hidden="1" customHeight="1">
      <c r="A30" s="9"/>
      <c r="B30" s="7"/>
      <c r="C30" s="2"/>
      <c r="D30" s="19"/>
      <c r="E30" s="18"/>
      <c r="F30" s="19"/>
      <c r="G30" s="19"/>
      <c r="H30" s="4"/>
      <c r="I30" s="15"/>
      <c r="J30" s="47"/>
      <c r="K30" s="696"/>
      <c r="L30" s="698"/>
      <c r="M30" s="696"/>
      <c r="N30" s="697"/>
      <c r="O30" s="698"/>
      <c r="P30" s="696"/>
      <c r="Q30" s="697"/>
      <c r="R30" s="698"/>
      <c r="S30" s="471"/>
      <c r="T30" s="471"/>
      <c r="U30" s="49"/>
      <c r="V30" s="710"/>
      <c r="W30" s="711"/>
      <c r="X30" s="56"/>
      <c r="Y30" s="56"/>
      <c r="Z30" s="57"/>
      <c r="AA30" s="67"/>
      <c r="AB30" s="57"/>
      <c r="AC30" s="58"/>
      <c r="AD30" s="56"/>
      <c r="AE30" s="49"/>
      <c r="AF30" s="164">
        <f t="shared" si="10"/>
        <v>-1</v>
      </c>
      <c r="AG30" s="164">
        <f t="shared" si="10"/>
        <v>-1</v>
      </c>
      <c r="AH30" s="164">
        <f t="shared" si="10"/>
        <v>-1</v>
      </c>
      <c r="AI30" s="164">
        <f t="shared" si="10"/>
        <v>-1</v>
      </c>
      <c r="AJ30" s="164">
        <f t="shared" si="10"/>
        <v>-1</v>
      </c>
      <c r="AK30" s="164">
        <f t="shared" si="10"/>
        <v>-1</v>
      </c>
      <c r="AL30" s="164">
        <f t="shared" si="10"/>
        <v>-1</v>
      </c>
      <c r="AM30" s="164">
        <f t="shared" si="10"/>
        <v>-1</v>
      </c>
      <c r="AN30" s="164">
        <f t="shared" si="8"/>
        <v>0</v>
      </c>
      <c r="AO30" s="164">
        <f t="shared" si="8"/>
        <v>0</v>
      </c>
      <c r="AP30" s="164">
        <f t="shared" si="8"/>
        <v>0</v>
      </c>
      <c r="AQ30" s="164">
        <f t="shared" si="8"/>
        <v>0</v>
      </c>
      <c r="AR30" s="164">
        <f t="shared" si="8"/>
        <v>0</v>
      </c>
      <c r="AS30" s="164">
        <f t="shared" si="8"/>
        <v>0</v>
      </c>
      <c r="AT30" s="164">
        <f t="shared" si="8"/>
        <v>0</v>
      </c>
      <c r="AU30" s="164">
        <f t="shared" si="8"/>
        <v>0</v>
      </c>
      <c r="AV30" s="164">
        <f t="shared" si="9"/>
        <v>0</v>
      </c>
      <c r="AW30" s="164">
        <f t="shared" si="9"/>
        <v>0</v>
      </c>
      <c r="AX30" s="164">
        <f t="shared" si="9"/>
        <v>0</v>
      </c>
      <c r="AY30" s="164">
        <f t="shared" si="9"/>
        <v>0</v>
      </c>
      <c r="AZ30" s="164">
        <f t="shared" si="9"/>
        <v>0</v>
      </c>
      <c r="BA30" s="164">
        <f t="shared" si="9"/>
        <v>0</v>
      </c>
      <c r="BB30" s="164">
        <f t="shared" si="9"/>
        <v>0</v>
      </c>
      <c r="BC30" s="164">
        <f t="shared" si="9"/>
        <v>0</v>
      </c>
    </row>
    <row r="31" spans="1:55" s="164" customFormat="1" ht="19.899999999999999" hidden="1" customHeight="1">
      <c r="A31" s="9"/>
      <c r="B31" s="7"/>
      <c r="C31" s="2"/>
      <c r="D31" s="19"/>
      <c r="E31" s="18"/>
      <c r="F31" s="19"/>
      <c r="G31" s="19"/>
      <c r="H31" s="4"/>
      <c r="I31" s="15"/>
      <c r="J31" s="47"/>
      <c r="K31" s="696"/>
      <c r="L31" s="698"/>
      <c r="M31" s="696"/>
      <c r="N31" s="697"/>
      <c r="O31" s="698"/>
      <c r="P31" s="696"/>
      <c r="Q31" s="697"/>
      <c r="R31" s="698"/>
      <c r="S31" s="471"/>
      <c r="T31" s="471"/>
      <c r="U31" s="49"/>
      <c r="V31" s="710"/>
      <c r="W31" s="711"/>
      <c r="X31" s="56"/>
      <c r="Y31" s="56"/>
      <c r="Z31" s="57"/>
      <c r="AA31" s="67"/>
      <c r="AB31" s="57"/>
      <c r="AC31" s="58"/>
      <c r="AD31" s="56"/>
      <c r="AE31" s="49"/>
      <c r="AF31" s="164">
        <f t="shared" si="10"/>
        <v>-1</v>
      </c>
      <c r="AG31" s="164">
        <f t="shared" si="10"/>
        <v>-1</v>
      </c>
      <c r="AH31" s="164">
        <f t="shared" si="10"/>
        <v>-1</v>
      </c>
      <c r="AI31" s="164">
        <f t="shared" si="10"/>
        <v>-1</v>
      </c>
      <c r="AJ31" s="164">
        <f t="shared" si="10"/>
        <v>-1</v>
      </c>
      <c r="AK31" s="164">
        <f t="shared" si="10"/>
        <v>-1</v>
      </c>
      <c r="AL31" s="164">
        <f t="shared" si="10"/>
        <v>-1</v>
      </c>
      <c r="AM31" s="164">
        <f t="shared" si="10"/>
        <v>-1</v>
      </c>
      <c r="AN31" s="164">
        <f t="shared" si="8"/>
        <v>0</v>
      </c>
      <c r="AO31" s="164">
        <f t="shared" si="8"/>
        <v>0</v>
      </c>
      <c r="AP31" s="164">
        <f t="shared" si="8"/>
        <v>0</v>
      </c>
      <c r="AQ31" s="164">
        <f t="shared" si="8"/>
        <v>0</v>
      </c>
      <c r="AR31" s="164">
        <f t="shared" si="8"/>
        <v>0</v>
      </c>
      <c r="AS31" s="164">
        <f t="shared" si="8"/>
        <v>0</v>
      </c>
      <c r="AT31" s="164">
        <f t="shared" si="8"/>
        <v>0</v>
      </c>
      <c r="AU31" s="164">
        <f t="shared" si="8"/>
        <v>0</v>
      </c>
      <c r="AV31" s="164">
        <f t="shared" si="9"/>
        <v>0</v>
      </c>
      <c r="AW31" s="164">
        <f t="shared" si="9"/>
        <v>0</v>
      </c>
      <c r="AX31" s="164">
        <f t="shared" si="9"/>
        <v>0</v>
      </c>
      <c r="AY31" s="164">
        <f t="shared" si="9"/>
        <v>0</v>
      </c>
      <c r="AZ31" s="164">
        <f t="shared" si="9"/>
        <v>0</v>
      </c>
      <c r="BA31" s="164">
        <f t="shared" si="9"/>
        <v>0</v>
      </c>
      <c r="BB31" s="164">
        <f t="shared" si="9"/>
        <v>0</v>
      </c>
      <c r="BC31" s="164">
        <f t="shared" si="9"/>
        <v>0</v>
      </c>
    </row>
    <row r="32" spans="1:55" s="164" customFormat="1" ht="19.899999999999999" hidden="1" customHeight="1">
      <c r="A32" s="9"/>
      <c r="B32" s="7"/>
      <c r="C32" s="2"/>
      <c r="D32" s="19"/>
      <c r="E32" s="18"/>
      <c r="F32" s="19"/>
      <c r="G32" s="19"/>
      <c r="H32" s="4"/>
      <c r="I32" s="15"/>
      <c r="J32" s="47"/>
      <c r="K32" s="696"/>
      <c r="L32" s="698"/>
      <c r="M32" s="696"/>
      <c r="N32" s="697"/>
      <c r="O32" s="698"/>
      <c r="P32" s="696"/>
      <c r="Q32" s="697"/>
      <c r="R32" s="698"/>
      <c r="S32" s="471"/>
      <c r="T32" s="471"/>
      <c r="U32" s="49"/>
      <c r="V32" s="710"/>
      <c r="W32" s="711"/>
      <c r="X32" s="56"/>
      <c r="Y32" s="56"/>
      <c r="Z32" s="57"/>
      <c r="AA32" s="67"/>
      <c r="AB32" s="57"/>
      <c r="AC32" s="58"/>
      <c r="AD32" s="56"/>
      <c r="AE32" s="49"/>
      <c r="AF32" s="164">
        <f t="shared" si="10"/>
        <v>-1</v>
      </c>
      <c r="AG32" s="164">
        <f t="shared" si="10"/>
        <v>-1</v>
      </c>
      <c r="AH32" s="164">
        <f t="shared" si="10"/>
        <v>-1</v>
      </c>
      <c r="AI32" s="164">
        <f t="shared" si="10"/>
        <v>-1</v>
      </c>
      <c r="AJ32" s="164">
        <f t="shared" si="10"/>
        <v>-1</v>
      </c>
      <c r="AK32" s="164">
        <f t="shared" si="10"/>
        <v>-1</v>
      </c>
      <c r="AL32" s="164">
        <f t="shared" si="10"/>
        <v>-1</v>
      </c>
      <c r="AM32" s="164">
        <f t="shared" si="10"/>
        <v>-1</v>
      </c>
      <c r="AN32" s="164">
        <f t="shared" si="8"/>
        <v>0</v>
      </c>
      <c r="AO32" s="164">
        <f t="shared" si="8"/>
        <v>0</v>
      </c>
      <c r="AP32" s="164">
        <f t="shared" si="8"/>
        <v>0</v>
      </c>
      <c r="AQ32" s="164">
        <f t="shared" si="8"/>
        <v>0</v>
      </c>
      <c r="AR32" s="164">
        <f t="shared" si="8"/>
        <v>0</v>
      </c>
      <c r="AS32" s="164">
        <f t="shared" si="8"/>
        <v>0</v>
      </c>
      <c r="AT32" s="164">
        <f t="shared" si="8"/>
        <v>0</v>
      </c>
      <c r="AU32" s="164">
        <f t="shared" si="8"/>
        <v>0</v>
      </c>
      <c r="AV32" s="164">
        <f t="shared" si="9"/>
        <v>0</v>
      </c>
      <c r="AW32" s="164">
        <f t="shared" si="9"/>
        <v>0</v>
      </c>
      <c r="AX32" s="164">
        <f t="shared" si="9"/>
        <v>0</v>
      </c>
      <c r="AY32" s="164">
        <f t="shared" si="9"/>
        <v>0</v>
      </c>
      <c r="AZ32" s="164">
        <f t="shared" si="9"/>
        <v>0</v>
      </c>
      <c r="BA32" s="164">
        <f t="shared" si="9"/>
        <v>0</v>
      </c>
      <c r="BB32" s="164">
        <f t="shared" si="9"/>
        <v>0</v>
      </c>
      <c r="BC32" s="164">
        <f t="shared" si="9"/>
        <v>0</v>
      </c>
    </row>
    <row r="33" spans="1:55" s="164" customFormat="1" ht="19.899999999999999" hidden="1" customHeight="1">
      <c r="A33" s="9"/>
      <c r="B33" s="7"/>
      <c r="C33" s="2"/>
      <c r="D33" s="19"/>
      <c r="E33" s="18"/>
      <c r="F33" s="19"/>
      <c r="G33" s="19"/>
      <c r="H33" s="4"/>
      <c r="I33" s="15"/>
      <c r="J33" s="47"/>
      <c r="K33" s="696"/>
      <c r="L33" s="698"/>
      <c r="M33" s="696"/>
      <c r="N33" s="697"/>
      <c r="O33" s="698"/>
      <c r="P33" s="696"/>
      <c r="Q33" s="697"/>
      <c r="R33" s="698"/>
      <c r="S33" s="471"/>
      <c r="T33" s="471"/>
      <c r="U33" s="49"/>
      <c r="V33" s="710"/>
      <c r="W33" s="711"/>
      <c r="X33" s="56"/>
      <c r="Y33" s="56"/>
      <c r="Z33" s="57"/>
      <c r="AA33" s="67"/>
      <c r="AB33" s="57"/>
      <c r="AC33" s="58"/>
      <c r="AD33" s="56"/>
      <c r="AE33" s="49"/>
      <c r="AF33" s="164">
        <f t="shared" si="10"/>
        <v>-1</v>
      </c>
      <c r="AG33" s="164">
        <f t="shared" si="10"/>
        <v>-1</v>
      </c>
      <c r="AH33" s="164">
        <f t="shared" si="10"/>
        <v>-1</v>
      </c>
      <c r="AI33" s="164">
        <f t="shared" si="10"/>
        <v>-1</v>
      </c>
      <c r="AJ33" s="164">
        <f t="shared" si="10"/>
        <v>-1</v>
      </c>
      <c r="AK33" s="164">
        <f t="shared" si="10"/>
        <v>-1</v>
      </c>
      <c r="AL33" s="164">
        <f t="shared" si="10"/>
        <v>-1</v>
      </c>
      <c r="AM33" s="164">
        <f t="shared" si="10"/>
        <v>-1</v>
      </c>
      <c r="AN33" s="164">
        <f t="shared" si="8"/>
        <v>0</v>
      </c>
      <c r="AO33" s="164">
        <f t="shared" si="8"/>
        <v>0</v>
      </c>
      <c r="AP33" s="164">
        <f t="shared" si="8"/>
        <v>0</v>
      </c>
      <c r="AQ33" s="164">
        <f t="shared" si="8"/>
        <v>0</v>
      </c>
      <c r="AR33" s="164">
        <f t="shared" si="8"/>
        <v>0</v>
      </c>
      <c r="AS33" s="164">
        <f t="shared" si="8"/>
        <v>0</v>
      </c>
      <c r="AT33" s="164">
        <f t="shared" si="8"/>
        <v>0</v>
      </c>
      <c r="AU33" s="164">
        <f t="shared" si="8"/>
        <v>0</v>
      </c>
      <c r="AV33" s="164">
        <f t="shared" si="9"/>
        <v>0</v>
      </c>
      <c r="AW33" s="164">
        <f t="shared" si="9"/>
        <v>0</v>
      </c>
      <c r="AX33" s="164">
        <f t="shared" si="9"/>
        <v>0</v>
      </c>
      <c r="AY33" s="164">
        <f t="shared" si="9"/>
        <v>0</v>
      </c>
      <c r="AZ33" s="164">
        <f t="shared" si="9"/>
        <v>0</v>
      </c>
      <c r="BA33" s="164">
        <f t="shared" si="9"/>
        <v>0</v>
      </c>
      <c r="BB33" s="164">
        <f t="shared" si="9"/>
        <v>0</v>
      </c>
      <c r="BC33" s="164">
        <f t="shared" si="9"/>
        <v>0</v>
      </c>
    </row>
    <row r="34" spans="1:55" s="164" customFormat="1" ht="19.899999999999999" hidden="1" customHeight="1">
      <c r="A34" s="9"/>
      <c r="B34" s="7"/>
      <c r="C34" s="2"/>
      <c r="D34" s="19"/>
      <c r="E34" s="18"/>
      <c r="F34" s="19"/>
      <c r="G34" s="19"/>
      <c r="H34" s="4"/>
      <c r="I34" s="15"/>
      <c r="J34" s="47"/>
      <c r="K34" s="696"/>
      <c r="L34" s="698"/>
      <c r="M34" s="696"/>
      <c r="N34" s="697"/>
      <c r="O34" s="698"/>
      <c r="P34" s="696"/>
      <c r="Q34" s="697"/>
      <c r="R34" s="698"/>
      <c r="S34" s="471"/>
      <c r="T34" s="471"/>
      <c r="U34" s="49"/>
      <c r="V34" s="710"/>
      <c r="W34" s="711"/>
      <c r="X34" s="56"/>
      <c r="Y34" s="56"/>
      <c r="Z34" s="57"/>
      <c r="AA34" s="67"/>
      <c r="AB34" s="57"/>
      <c r="AC34" s="58"/>
      <c r="AD34" s="56"/>
      <c r="AE34" s="49"/>
      <c r="AF34" s="164">
        <f t="shared" si="10"/>
        <v>-1</v>
      </c>
      <c r="AG34" s="164">
        <f t="shared" si="10"/>
        <v>-1</v>
      </c>
      <c r="AH34" s="164">
        <f t="shared" si="10"/>
        <v>-1</v>
      </c>
      <c r="AI34" s="164">
        <f t="shared" si="10"/>
        <v>-1</v>
      </c>
      <c r="AJ34" s="164">
        <f t="shared" si="10"/>
        <v>-1</v>
      </c>
      <c r="AK34" s="164">
        <f t="shared" si="10"/>
        <v>-1</v>
      </c>
      <c r="AL34" s="164">
        <f t="shared" si="10"/>
        <v>-1</v>
      </c>
      <c r="AM34" s="164">
        <f t="shared" si="10"/>
        <v>-1</v>
      </c>
      <c r="AN34" s="164">
        <f t="shared" si="8"/>
        <v>0</v>
      </c>
      <c r="AO34" s="164">
        <f t="shared" si="8"/>
        <v>0</v>
      </c>
      <c r="AP34" s="164">
        <f t="shared" si="8"/>
        <v>0</v>
      </c>
      <c r="AQ34" s="164">
        <f t="shared" si="8"/>
        <v>0</v>
      </c>
      <c r="AR34" s="164">
        <f t="shared" si="8"/>
        <v>0</v>
      </c>
      <c r="AS34" s="164">
        <f t="shared" si="8"/>
        <v>0</v>
      </c>
      <c r="AT34" s="164">
        <f t="shared" si="8"/>
        <v>0</v>
      </c>
      <c r="AU34" s="164">
        <f t="shared" si="8"/>
        <v>0</v>
      </c>
      <c r="AV34" s="164">
        <f t="shared" si="9"/>
        <v>0</v>
      </c>
      <c r="AW34" s="164">
        <f t="shared" si="9"/>
        <v>0</v>
      </c>
      <c r="AX34" s="164">
        <f t="shared" si="9"/>
        <v>0</v>
      </c>
      <c r="AY34" s="164">
        <f t="shared" si="9"/>
        <v>0</v>
      </c>
      <c r="AZ34" s="164">
        <f t="shared" si="9"/>
        <v>0</v>
      </c>
      <c r="BA34" s="164">
        <f t="shared" si="9"/>
        <v>0</v>
      </c>
      <c r="BB34" s="164">
        <f t="shared" si="9"/>
        <v>0</v>
      </c>
      <c r="BC34" s="164">
        <f t="shared" si="9"/>
        <v>0</v>
      </c>
    </row>
    <row r="35" spans="1:55" s="164" customFormat="1" ht="19.899999999999999" hidden="1" customHeight="1">
      <c r="A35" s="9"/>
      <c r="B35" s="7"/>
      <c r="C35" s="2"/>
      <c r="D35" s="19"/>
      <c r="E35" s="18"/>
      <c r="F35" s="19"/>
      <c r="G35" s="19"/>
      <c r="H35" s="4"/>
      <c r="I35" s="15"/>
      <c r="J35" s="47"/>
      <c r="K35" s="696"/>
      <c r="L35" s="698"/>
      <c r="M35" s="696"/>
      <c r="N35" s="697"/>
      <c r="O35" s="698"/>
      <c r="P35" s="696"/>
      <c r="Q35" s="697"/>
      <c r="R35" s="698"/>
      <c r="S35" s="471"/>
      <c r="T35" s="471"/>
      <c r="U35" s="49"/>
      <c r="V35" s="710"/>
      <c r="W35" s="711"/>
      <c r="X35" s="56"/>
      <c r="Y35" s="56"/>
      <c r="Z35" s="57"/>
      <c r="AA35" s="67"/>
      <c r="AB35" s="57"/>
      <c r="AC35" s="58"/>
      <c r="AD35" s="56"/>
      <c r="AE35" s="49"/>
      <c r="AF35" s="164">
        <f t="shared" si="10"/>
        <v>-1</v>
      </c>
      <c r="AG35" s="164">
        <f t="shared" si="10"/>
        <v>-1</v>
      </c>
      <c r="AH35" s="164">
        <f t="shared" si="10"/>
        <v>-1</v>
      </c>
      <c r="AI35" s="164">
        <f t="shared" si="10"/>
        <v>-1</v>
      </c>
      <c r="AJ35" s="164">
        <f t="shared" si="10"/>
        <v>-1</v>
      </c>
      <c r="AK35" s="164">
        <f t="shared" si="10"/>
        <v>-1</v>
      </c>
      <c r="AL35" s="164">
        <f t="shared" si="10"/>
        <v>-1</v>
      </c>
      <c r="AM35" s="164">
        <f t="shared" si="10"/>
        <v>-1</v>
      </c>
      <c r="AN35" s="164">
        <f t="shared" si="8"/>
        <v>0</v>
      </c>
      <c r="AO35" s="164">
        <f t="shared" si="8"/>
        <v>0</v>
      </c>
      <c r="AP35" s="164">
        <f t="shared" si="8"/>
        <v>0</v>
      </c>
      <c r="AQ35" s="164">
        <f t="shared" si="8"/>
        <v>0</v>
      </c>
      <c r="AR35" s="164">
        <f t="shared" si="8"/>
        <v>0</v>
      </c>
      <c r="AS35" s="164">
        <f t="shared" si="8"/>
        <v>0</v>
      </c>
      <c r="AT35" s="164">
        <f t="shared" si="8"/>
        <v>0</v>
      </c>
      <c r="AU35" s="164">
        <f t="shared" si="8"/>
        <v>0</v>
      </c>
      <c r="AV35" s="164">
        <f t="shared" si="9"/>
        <v>0</v>
      </c>
      <c r="AW35" s="164">
        <f t="shared" si="9"/>
        <v>0</v>
      </c>
      <c r="AX35" s="164">
        <f t="shared" si="9"/>
        <v>0</v>
      </c>
      <c r="AY35" s="164">
        <f t="shared" si="9"/>
        <v>0</v>
      </c>
      <c r="AZ35" s="164">
        <f t="shared" si="9"/>
        <v>0</v>
      </c>
      <c r="BA35" s="164">
        <f t="shared" si="9"/>
        <v>0</v>
      </c>
      <c r="BB35" s="164">
        <f t="shared" si="9"/>
        <v>0</v>
      </c>
      <c r="BC35" s="164">
        <f t="shared" si="9"/>
        <v>0</v>
      </c>
    </row>
    <row r="36" spans="1:55" s="164" customFormat="1" ht="19.899999999999999" hidden="1" customHeight="1">
      <c r="A36" s="9"/>
      <c r="B36" s="7"/>
      <c r="C36" s="2"/>
      <c r="D36" s="19"/>
      <c r="E36" s="18"/>
      <c r="F36" s="19"/>
      <c r="G36" s="19"/>
      <c r="H36" s="4"/>
      <c r="I36" s="15"/>
      <c r="J36" s="47"/>
      <c r="K36" s="696"/>
      <c r="L36" s="698"/>
      <c r="M36" s="696"/>
      <c r="N36" s="697"/>
      <c r="O36" s="698"/>
      <c r="P36" s="696"/>
      <c r="Q36" s="697"/>
      <c r="R36" s="698"/>
      <c r="S36" s="471"/>
      <c r="T36" s="471"/>
      <c r="U36" s="49"/>
      <c r="V36" s="710"/>
      <c r="W36" s="711"/>
      <c r="X36" s="56"/>
      <c r="Y36" s="56"/>
      <c r="Z36" s="57"/>
      <c r="AA36" s="67"/>
      <c r="AB36" s="57"/>
      <c r="AC36" s="58"/>
      <c r="AD36" s="56"/>
      <c r="AE36" s="49"/>
      <c r="AF36" s="164">
        <f t="shared" si="10"/>
        <v>-1</v>
      </c>
      <c r="AG36" s="164">
        <f t="shared" si="10"/>
        <v>-1</v>
      </c>
      <c r="AH36" s="164">
        <f t="shared" si="10"/>
        <v>-1</v>
      </c>
      <c r="AI36" s="164">
        <f t="shared" si="10"/>
        <v>-1</v>
      </c>
      <c r="AJ36" s="164">
        <f t="shared" si="10"/>
        <v>-1</v>
      </c>
      <c r="AK36" s="164">
        <f t="shared" si="10"/>
        <v>-1</v>
      </c>
      <c r="AL36" s="164">
        <f t="shared" si="10"/>
        <v>-1</v>
      </c>
      <c r="AM36" s="164">
        <f t="shared" si="10"/>
        <v>-1</v>
      </c>
      <c r="AN36" s="164">
        <f t="shared" si="8"/>
        <v>0</v>
      </c>
      <c r="AO36" s="164">
        <f t="shared" si="8"/>
        <v>0</v>
      </c>
      <c r="AP36" s="164">
        <f t="shared" si="8"/>
        <v>0</v>
      </c>
      <c r="AQ36" s="164">
        <f t="shared" si="8"/>
        <v>0</v>
      </c>
      <c r="AR36" s="164">
        <f t="shared" si="8"/>
        <v>0</v>
      </c>
      <c r="AS36" s="164">
        <f t="shared" si="8"/>
        <v>0</v>
      </c>
      <c r="AT36" s="164">
        <f t="shared" si="8"/>
        <v>0</v>
      </c>
      <c r="AU36" s="164">
        <f t="shared" si="8"/>
        <v>0</v>
      </c>
      <c r="AV36" s="164">
        <f t="shared" si="9"/>
        <v>0</v>
      </c>
      <c r="AW36" s="164">
        <f t="shared" si="9"/>
        <v>0</v>
      </c>
      <c r="AX36" s="164">
        <f t="shared" si="9"/>
        <v>0</v>
      </c>
      <c r="AY36" s="164">
        <f t="shared" si="9"/>
        <v>0</v>
      </c>
      <c r="AZ36" s="164">
        <f t="shared" si="9"/>
        <v>0</v>
      </c>
      <c r="BA36" s="164">
        <f t="shared" si="9"/>
        <v>0</v>
      </c>
      <c r="BB36" s="164">
        <f t="shared" si="9"/>
        <v>0</v>
      </c>
      <c r="BC36" s="164">
        <f t="shared" si="9"/>
        <v>0</v>
      </c>
    </row>
    <row r="37" spans="1:55" s="164" customFormat="1" ht="19.899999999999999" hidden="1" customHeight="1">
      <c r="A37" s="9"/>
      <c r="B37" s="7"/>
      <c r="C37" s="2"/>
      <c r="D37" s="19"/>
      <c r="E37" s="18"/>
      <c r="F37" s="19"/>
      <c r="G37" s="19"/>
      <c r="H37" s="4"/>
      <c r="I37" s="15"/>
      <c r="J37" s="47"/>
      <c r="K37" s="696"/>
      <c r="L37" s="698"/>
      <c r="M37" s="696"/>
      <c r="N37" s="697"/>
      <c r="O37" s="698"/>
      <c r="P37" s="696"/>
      <c r="Q37" s="697"/>
      <c r="R37" s="698"/>
      <c r="S37" s="471"/>
      <c r="T37" s="471"/>
      <c r="U37" s="49"/>
      <c r="V37" s="710"/>
      <c r="W37" s="711"/>
      <c r="X37" s="56"/>
      <c r="Y37" s="56"/>
      <c r="Z37" s="57"/>
      <c r="AA37" s="67"/>
      <c r="AB37" s="57"/>
      <c r="AC37" s="58"/>
      <c r="AD37" s="56"/>
      <c r="AE37" s="49"/>
      <c r="AF37" s="164">
        <f t="shared" si="10"/>
        <v>-1</v>
      </c>
      <c r="AG37" s="164">
        <f t="shared" si="10"/>
        <v>-1</v>
      </c>
      <c r="AH37" s="164">
        <f t="shared" si="10"/>
        <v>-1</v>
      </c>
      <c r="AI37" s="164">
        <f t="shared" si="10"/>
        <v>-1</v>
      </c>
      <c r="AJ37" s="164">
        <f t="shared" si="10"/>
        <v>-1</v>
      </c>
      <c r="AK37" s="164">
        <f t="shared" si="10"/>
        <v>-1</v>
      </c>
      <c r="AL37" s="164">
        <f t="shared" si="10"/>
        <v>-1</v>
      </c>
      <c r="AM37" s="164">
        <f t="shared" si="10"/>
        <v>-1</v>
      </c>
      <c r="AN37" s="164">
        <f t="shared" si="8"/>
        <v>0</v>
      </c>
      <c r="AO37" s="164">
        <f t="shared" si="8"/>
        <v>0</v>
      </c>
      <c r="AP37" s="164">
        <f t="shared" si="8"/>
        <v>0</v>
      </c>
      <c r="AQ37" s="164">
        <f t="shared" si="8"/>
        <v>0</v>
      </c>
      <c r="AR37" s="164">
        <f t="shared" si="8"/>
        <v>0</v>
      </c>
      <c r="AS37" s="164">
        <f t="shared" si="8"/>
        <v>0</v>
      </c>
      <c r="AT37" s="164">
        <f t="shared" si="8"/>
        <v>0</v>
      </c>
      <c r="AU37" s="164">
        <f t="shared" si="8"/>
        <v>0</v>
      </c>
      <c r="AV37" s="164">
        <f t="shared" si="9"/>
        <v>0</v>
      </c>
      <c r="AW37" s="164">
        <f t="shared" si="9"/>
        <v>0</v>
      </c>
      <c r="AX37" s="164">
        <f t="shared" si="9"/>
        <v>0</v>
      </c>
      <c r="AY37" s="164">
        <f t="shared" si="9"/>
        <v>0</v>
      </c>
      <c r="AZ37" s="164">
        <f t="shared" si="9"/>
        <v>0</v>
      </c>
      <c r="BA37" s="164">
        <f t="shared" si="9"/>
        <v>0</v>
      </c>
      <c r="BB37" s="164">
        <f t="shared" si="9"/>
        <v>0</v>
      </c>
      <c r="BC37" s="164">
        <f t="shared" si="9"/>
        <v>0</v>
      </c>
    </row>
    <row r="38" spans="1:55" s="164" customFormat="1" ht="19.899999999999999" hidden="1" customHeight="1">
      <c r="A38" s="9"/>
      <c r="B38" s="7"/>
      <c r="C38" s="2"/>
      <c r="D38" s="19"/>
      <c r="E38" s="18"/>
      <c r="F38" s="19"/>
      <c r="G38" s="19"/>
      <c r="H38" s="4"/>
      <c r="I38" s="15"/>
      <c r="J38" s="47"/>
      <c r="K38" s="696"/>
      <c r="L38" s="698"/>
      <c r="M38" s="696"/>
      <c r="N38" s="697"/>
      <c r="O38" s="698"/>
      <c r="P38" s="696"/>
      <c r="Q38" s="697"/>
      <c r="R38" s="698"/>
      <c r="S38" s="471"/>
      <c r="T38" s="471"/>
      <c r="U38" s="49"/>
      <c r="V38" s="710"/>
      <c r="W38" s="711"/>
      <c r="X38" s="56"/>
      <c r="Y38" s="56"/>
      <c r="Z38" s="57"/>
      <c r="AA38" s="67"/>
      <c r="AB38" s="57"/>
      <c r="AC38" s="58"/>
      <c r="AD38" s="56"/>
      <c r="AE38" s="49"/>
      <c r="AF38" s="164">
        <f t="shared" si="10"/>
        <v>-1</v>
      </c>
      <c r="AG38" s="164">
        <f t="shared" si="10"/>
        <v>-1</v>
      </c>
      <c r="AH38" s="164">
        <f t="shared" si="10"/>
        <v>-1</v>
      </c>
      <c r="AI38" s="164">
        <f t="shared" si="10"/>
        <v>-1</v>
      </c>
      <c r="AJ38" s="164">
        <f t="shared" si="10"/>
        <v>-1</v>
      </c>
      <c r="AK38" s="164">
        <f t="shared" si="10"/>
        <v>-1</v>
      </c>
      <c r="AL38" s="164">
        <f t="shared" si="10"/>
        <v>-1</v>
      </c>
      <c r="AM38" s="164">
        <f t="shared" si="10"/>
        <v>-1</v>
      </c>
      <c r="AN38" s="164">
        <f t="shared" si="8"/>
        <v>0</v>
      </c>
      <c r="AO38" s="164">
        <f t="shared" si="8"/>
        <v>0</v>
      </c>
      <c r="AP38" s="164">
        <f t="shared" si="8"/>
        <v>0</v>
      </c>
      <c r="AQ38" s="164">
        <f t="shared" si="8"/>
        <v>0</v>
      </c>
      <c r="AR38" s="164">
        <f t="shared" si="8"/>
        <v>0</v>
      </c>
      <c r="AS38" s="164">
        <f t="shared" si="8"/>
        <v>0</v>
      </c>
      <c r="AT38" s="164">
        <f t="shared" si="8"/>
        <v>0</v>
      </c>
      <c r="AU38" s="164">
        <f t="shared" si="8"/>
        <v>0</v>
      </c>
      <c r="AV38" s="164">
        <f t="shared" si="9"/>
        <v>0</v>
      </c>
      <c r="AW38" s="164">
        <f t="shared" si="9"/>
        <v>0</v>
      </c>
      <c r="AX38" s="164">
        <f t="shared" si="9"/>
        <v>0</v>
      </c>
      <c r="AY38" s="164">
        <f t="shared" si="9"/>
        <v>0</v>
      </c>
      <c r="AZ38" s="164">
        <f t="shared" si="9"/>
        <v>0</v>
      </c>
      <c r="BA38" s="164">
        <f t="shared" si="9"/>
        <v>0</v>
      </c>
      <c r="BB38" s="164">
        <f t="shared" si="9"/>
        <v>0</v>
      </c>
      <c r="BC38" s="164">
        <f t="shared" si="9"/>
        <v>0</v>
      </c>
    </row>
    <row r="39" spans="1:55" s="164" customFormat="1" ht="19.899999999999999" hidden="1" customHeight="1">
      <c r="A39" s="9"/>
      <c r="B39" s="7"/>
      <c r="C39" s="2"/>
      <c r="D39" s="19"/>
      <c r="E39" s="18"/>
      <c r="F39" s="19"/>
      <c r="G39" s="19"/>
      <c r="H39" s="4"/>
      <c r="I39" s="15"/>
      <c r="J39" s="47"/>
      <c r="K39" s="696"/>
      <c r="L39" s="698"/>
      <c r="M39" s="696"/>
      <c r="N39" s="697"/>
      <c r="O39" s="698"/>
      <c r="P39" s="696"/>
      <c r="Q39" s="697"/>
      <c r="R39" s="698"/>
      <c r="S39" s="471"/>
      <c r="T39" s="471"/>
      <c r="U39" s="49"/>
      <c r="V39" s="710"/>
      <c r="W39" s="711"/>
      <c r="X39" s="56"/>
      <c r="Y39" s="56"/>
      <c r="Z39" s="57"/>
      <c r="AA39" s="67"/>
      <c r="AB39" s="57"/>
      <c r="AC39" s="58"/>
      <c r="AD39" s="56"/>
      <c r="AE39" s="49"/>
      <c r="AF39" s="164">
        <f t="shared" si="10"/>
        <v>-1</v>
      </c>
      <c r="AG39" s="164">
        <f t="shared" si="10"/>
        <v>-1</v>
      </c>
      <c r="AH39" s="164">
        <f t="shared" si="10"/>
        <v>-1</v>
      </c>
      <c r="AI39" s="164">
        <f t="shared" si="10"/>
        <v>-1</v>
      </c>
      <c r="AJ39" s="164">
        <f t="shared" si="10"/>
        <v>-1</v>
      </c>
      <c r="AK39" s="164">
        <f t="shared" si="10"/>
        <v>-1</v>
      </c>
      <c r="AL39" s="164">
        <f t="shared" si="10"/>
        <v>-1</v>
      </c>
      <c r="AM39" s="164">
        <f t="shared" si="10"/>
        <v>-1</v>
      </c>
      <c r="AN39" s="164">
        <f t="shared" si="8"/>
        <v>0</v>
      </c>
      <c r="AO39" s="164">
        <f t="shared" si="8"/>
        <v>0</v>
      </c>
      <c r="AP39" s="164">
        <f t="shared" si="8"/>
        <v>0</v>
      </c>
      <c r="AQ39" s="164">
        <f t="shared" si="8"/>
        <v>0</v>
      </c>
      <c r="AR39" s="164">
        <f t="shared" si="8"/>
        <v>0</v>
      </c>
      <c r="AS39" s="164">
        <f t="shared" si="8"/>
        <v>0</v>
      </c>
      <c r="AT39" s="164">
        <f t="shared" si="8"/>
        <v>0</v>
      </c>
      <c r="AU39" s="164">
        <f t="shared" si="8"/>
        <v>0</v>
      </c>
      <c r="AV39" s="164">
        <f t="shared" si="9"/>
        <v>0</v>
      </c>
      <c r="AW39" s="164">
        <f t="shared" si="9"/>
        <v>0</v>
      </c>
      <c r="AX39" s="164">
        <f t="shared" si="9"/>
        <v>0</v>
      </c>
      <c r="AY39" s="164">
        <f t="shared" si="9"/>
        <v>0</v>
      </c>
      <c r="AZ39" s="164">
        <f t="shared" si="9"/>
        <v>0</v>
      </c>
      <c r="BA39" s="164">
        <f t="shared" si="9"/>
        <v>0</v>
      </c>
      <c r="BB39" s="164">
        <f t="shared" si="9"/>
        <v>0</v>
      </c>
      <c r="BC39" s="164">
        <f t="shared" si="9"/>
        <v>0</v>
      </c>
    </row>
    <row r="40" spans="1:55" s="164" customFormat="1" ht="19.899999999999999" hidden="1" customHeight="1">
      <c r="A40" s="9"/>
      <c r="B40" s="7"/>
      <c r="C40" s="2"/>
      <c r="D40" s="19"/>
      <c r="E40" s="18"/>
      <c r="F40" s="19"/>
      <c r="G40" s="19"/>
      <c r="H40" s="4"/>
      <c r="I40" s="15"/>
      <c r="J40" s="47"/>
      <c r="K40" s="696"/>
      <c r="L40" s="698"/>
      <c r="M40" s="696"/>
      <c r="N40" s="697"/>
      <c r="O40" s="698"/>
      <c r="P40" s="696"/>
      <c r="Q40" s="697"/>
      <c r="R40" s="698"/>
      <c r="S40" s="471"/>
      <c r="T40" s="471"/>
      <c r="U40" s="49"/>
      <c r="V40" s="710"/>
      <c r="W40" s="711"/>
      <c r="X40" s="56"/>
      <c r="Y40" s="56"/>
      <c r="Z40" s="57"/>
      <c r="AA40" s="67"/>
      <c r="AB40" s="57"/>
      <c r="AC40" s="58"/>
      <c r="AD40" s="56"/>
      <c r="AE40" s="49"/>
      <c r="AF40" s="164">
        <f t="shared" si="10"/>
        <v>-1</v>
      </c>
      <c r="AG40" s="164">
        <f t="shared" si="10"/>
        <v>-1</v>
      </c>
      <c r="AH40" s="164">
        <f t="shared" si="10"/>
        <v>-1</v>
      </c>
      <c r="AI40" s="164">
        <f t="shared" si="10"/>
        <v>-1</v>
      </c>
      <c r="AJ40" s="164">
        <f t="shared" si="10"/>
        <v>-1</v>
      </c>
      <c r="AK40" s="164">
        <f t="shared" si="10"/>
        <v>-1</v>
      </c>
      <c r="AL40" s="164">
        <f t="shared" si="10"/>
        <v>-1</v>
      </c>
      <c r="AM40" s="164">
        <f t="shared" si="10"/>
        <v>-1</v>
      </c>
      <c r="AN40" s="164">
        <f t="shared" si="8"/>
        <v>0</v>
      </c>
      <c r="AO40" s="164">
        <f t="shared" si="8"/>
        <v>0</v>
      </c>
      <c r="AP40" s="164">
        <f t="shared" si="8"/>
        <v>0</v>
      </c>
      <c r="AQ40" s="164">
        <f t="shared" si="8"/>
        <v>0</v>
      </c>
      <c r="AR40" s="164">
        <f t="shared" si="8"/>
        <v>0</v>
      </c>
      <c r="AS40" s="164">
        <f t="shared" si="8"/>
        <v>0</v>
      </c>
      <c r="AT40" s="164">
        <f t="shared" si="8"/>
        <v>0</v>
      </c>
      <c r="AU40" s="164">
        <f t="shared" si="8"/>
        <v>0</v>
      </c>
      <c r="AV40" s="164">
        <f t="shared" si="9"/>
        <v>0</v>
      </c>
      <c r="AW40" s="164">
        <f t="shared" si="9"/>
        <v>0</v>
      </c>
      <c r="AX40" s="164">
        <f t="shared" si="9"/>
        <v>0</v>
      </c>
      <c r="AY40" s="164">
        <f t="shared" si="9"/>
        <v>0</v>
      </c>
      <c r="AZ40" s="164">
        <f t="shared" si="9"/>
        <v>0</v>
      </c>
      <c r="BA40" s="164">
        <f t="shared" si="9"/>
        <v>0</v>
      </c>
      <c r="BB40" s="164">
        <f t="shared" si="9"/>
        <v>0</v>
      </c>
      <c r="BC40" s="164">
        <f t="shared" si="9"/>
        <v>0</v>
      </c>
    </row>
    <row r="41" spans="1:55" s="164" customFormat="1" ht="19.899999999999999" hidden="1" customHeight="1">
      <c r="A41" s="9"/>
      <c r="B41" s="7"/>
      <c r="C41" s="2"/>
      <c r="D41" s="19"/>
      <c r="E41" s="18"/>
      <c r="F41" s="19"/>
      <c r="G41" s="19"/>
      <c r="H41" s="4"/>
      <c r="I41" s="15"/>
      <c r="J41" s="47"/>
      <c r="K41" s="696"/>
      <c r="L41" s="698"/>
      <c r="M41" s="696"/>
      <c r="N41" s="697"/>
      <c r="O41" s="698"/>
      <c r="P41" s="696"/>
      <c r="Q41" s="697"/>
      <c r="R41" s="698"/>
      <c r="S41" s="471"/>
      <c r="T41" s="471"/>
      <c r="U41" s="49"/>
      <c r="V41" s="710"/>
      <c r="W41" s="711"/>
      <c r="X41" s="56"/>
      <c r="Y41" s="56"/>
      <c r="Z41" s="57"/>
      <c r="AA41" s="67"/>
      <c r="AB41" s="57"/>
      <c r="AC41" s="58"/>
      <c r="AD41" s="56"/>
      <c r="AE41" s="49"/>
      <c r="AF41" s="164">
        <f t="shared" ref="AF41:AM56" si="11">AF40</f>
        <v>-1</v>
      </c>
      <c r="AG41" s="164">
        <f t="shared" si="11"/>
        <v>-1</v>
      </c>
      <c r="AH41" s="164">
        <f t="shared" si="11"/>
        <v>-1</v>
      </c>
      <c r="AI41" s="164">
        <f t="shared" si="11"/>
        <v>-1</v>
      </c>
      <c r="AJ41" s="164">
        <f t="shared" si="11"/>
        <v>-1</v>
      </c>
      <c r="AK41" s="164">
        <f t="shared" si="11"/>
        <v>-1</v>
      </c>
      <c r="AL41" s="164">
        <f t="shared" si="11"/>
        <v>-1</v>
      </c>
      <c r="AM41" s="164">
        <f t="shared" si="11"/>
        <v>-1</v>
      </c>
      <c r="AN41" s="164">
        <f t="shared" si="8"/>
        <v>0</v>
      </c>
      <c r="AO41" s="164">
        <f t="shared" si="8"/>
        <v>0</v>
      </c>
      <c r="AP41" s="164">
        <f t="shared" si="8"/>
        <v>0</v>
      </c>
      <c r="AQ41" s="164">
        <f t="shared" si="8"/>
        <v>0</v>
      </c>
      <c r="AR41" s="164">
        <f t="shared" si="8"/>
        <v>0</v>
      </c>
      <c r="AS41" s="164">
        <f t="shared" si="8"/>
        <v>0</v>
      </c>
      <c r="AT41" s="164">
        <f t="shared" si="8"/>
        <v>0</v>
      </c>
      <c r="AU41" s="164">
        <f t="shared" si="8"/>
        <v>0</v>
      </c>
      <c r="AV41" s="164">
        <f t="shared" si="9"/>
        <v>0</v>
      </c>
      <c r="AW41" s="164">
        <f t="shared" si="9"/>
        <v>0</v>
      </c>
      <c r="AX41" s="164">
        <f t="shared" si="9"/>
        <v>0</v>
      </c>
      <c r="AY41" s="164">
        <f t="shared" si="9"/>
        <v>0</v>
      </c>
      <c r="AZ41" s="164">
        <f t="shared" si="9"/>
        <v>0</v>
      </c>
      <c r="BA41" s="164">
        <f t="shared" si="9"/>
        <v>0</v>
      </c>
      <c r="BB41" s="164">
        <f t="shared" si="9"/>
        <v>0</v>
      </c>
      <c r="BC41" s="164">
        <f t="shared" si="9"/>
        <v>0</v>
      </c>
    </row>
    <row r="42" spans="1:55" s="164" customFormat="1" ht="19.899999999999999" hidden="1" customHeight="1">
      <c r="A42" s="9"/>
      <c r="B42" s="7"/>
      <c r="C42" s="2"/>
      <c r="D42" s="19"/>
      <c r="E42" s="18"/>
      <c r="F42" s="19"/>
      <c r="G42" s="19"/>
      <c r="H42" s="4"/>
      <c r="I42" s="15"/>
      <c r="J42" s="47"/>
      <c r="K42" s="696"/>
      <c r="L42" s="698"/>
      <c r="M42" s="696"/>
      <c r="N42" s="697"/>
      <c r="O42" s="698"/>
      <c r="P42" s="696"/>
      <c r="Q42" s="697"/>
      <c r="R42" s="698"/>
      <c r="S42" s="471"/>
      <c r="T42" s="471"/>
      <c r="U42" s="49"/>
      <c r="V42" s="710"/>
      <c r="W42" s="711"/>
      <c r="X42" s="56"/>
      <c r="Y42" s="56"/>
      <c r="Z42" s="57"/>
      <c r="AA42" s="67"/>
      <c r="AB42" s="57"/>
      <c r="AC42" s="58"/>
      <c r="AD42" s="56"/>
      <c r="AE42" s="49"/>
      <c r="AF42" s="164">
        <f t="shared" si="11"/>
        <v>-1</v>
      </c>
      <c r="AG42" s="164">
        <f t="shared" si="11"/>
        <v>-1</v>
      </c>
      <c r="AH42" s="164">
        <f t="shared" si="11"/>
        <v>-1</v>
      </c>
      <c r="AI42" s="164">
        <f t="shared" si="11"/>
        <v>-1</v>
      </c>
      <c r="AJ42" s="164">
        <f t="shared" si="11"/>
        <v>-1</v>
      </c>
      <c r="AK42" s="164">
        <f t="shared" si="11"/>
        <v>-1</v>
      </c>
      <c r="AL42" s="164">
        <f t="shared" si="11"/>
        <v>-1</v>
      </c>
      <c r="AM42" s="164">
        <f t="shared" si="11"/>
        <v>-1</v>
      </c>
      <c r="AN42" s="164">
        <f t="shared" si="8"/>
        <v>0</v>
      </c>
      <c r="AO42" s="164">
        <f t="shared" si="8"/>
        <v>0</v>
      </c>
      <c r="AP42" s="164">
        <f t="shared" si="8"/>
        <v>0</v>
      </c>
      <c r="AQ42" s="164">
        <f t="shared" si="8"/>
        <v>0</v>
      </c>
      <c r="AR42" s="164">
        <f t="shared" si="8"/>
        <v>0</v>
      </c>
      <c r="AS42" s="164">
        <f t="shared" si="8"/>
        <v>0</v>
      </c>
      <c r="AT42" s="164">
        <f t="shared" si="8"/>
        <v>0</v>
      </c>
      <c r="AU42" s="164">
        <f t="shared" si="8"/>
        <v>0</v>
      </c>
      <c r="AV42" s="164">
        <f t="shared" si="9"/>
        <v>0</v>
      </c>
      <c r="AW42" s="164">
        <f t="shared" si="9"/>
        <v>0</v>
      </c>
      <c r="AX42" s="164">
        <f t="shared" si="9"/>
        <v>0</v>
      </c>
      <c r="AY42" s="164">
        <f t="shared" si="9"/>
        <v>0</v>
      </c>
      <c r="AZ42" s="164">
        <f t="shared" si="9"/>
        <v>0</v>
      </c>
      <c r="BA42" s="164">
        <f t="shared" si="9"/>
        <v>0</v>
      </c>
      <c r="BB42" s="164">
        <f t="shared" si="9"/>
        <v>0</v>
      </c>
      <c r="BC42" s="164">
        <f t="shared" si="9"/>
        <v>0</v>
      </c>
    </row>
    <row r="43" spans="1:55" s="164" customFormat="1" ht="19.899999999999999" hidden="1" customHeight="1">
      <c r="A43" s="9"/>
      <c r="B43" s="7"/>
      <c r="C43" s="2"/>
      <c r="D43" s="19"/>
      <c r="E43" s="18"/>
      <c r="F43" s="19"/>
      <c r="G43" s="19"/>
      <c r="H43" s="4"/>
      <c r="I43" s="15"/>
      <c r="J43" s="47"/>
      <c r="K43" s="696"/>
      <c r="L43" s="698"/>
      <c r="M43" s="696"/>
      <c r="N43" s="697"/>
      <c r="O43" s="698"/>
      <c r="P43" s="696"/>
      <c r="Q43" s="697"/>
      <c r="R43" s="698"/>
      <c r="S43" s="471"/>
      <c r="T43" s="471"/>
      <c r="U43" s="49"/>
      <c r="V43" s="710"/>
      <c r="W43" s="711"/>
      <c r="X43" s="56"/>
      <c r="Y43" s="56"/>
      <c r="Z43" s="57"/>
      <c r="AA43" s="67"/>
      <c r="AB43" s="57"/>
      <c r="AC43" s="58"/>
      <c r="AD43" s="56"/>
      <c r="AE43" s="49"/>
      <c r="AF43" s="164">
        <f t="shared" si="11"/>
        <v>-1</v>
      </c>
      <c r="AG43" s="164">
        <f t="shared" si="11"/>
        <v>-1</v>
      </c>
      <c r="AH43" s="164">
        <f t="shared" si="11"/>
        <v>-1</v>
      </c>
      <c r="AI43" s="164">
        <f t="shared" si="11"/>
        <v>-1</v>
      </c>
      <c r="AJ43" s="164">
        <f t="shared" si="11"/>
        <v>-1</v>
      </c>
      <c r="AK43" s="164">
        <f t="shared" si="11"/>
        <v>-1</v>
      </c>
      <c r="AL43" s="164">
        <f t="shared" si="11"/>
        <v>-1</v>
      </c>
      <c r="AM43" s="164">
        <f t="shared" si="11"/>
        <v>-1</v>
      </c>
      <c r="AN43" s="164">
        <f t="shared" si="8"/>
        <v>0</v>
      </c>
      <c r="AO43" s="164">
        <f t="shared" si="8"/>
        <v>0</v>
      </c>
      <c r="AP43" s="164">
        <f t="shared" si="8"/>
        <v>0</v>
      </c>
      <c r="AQ43" s="164">
        <f t="shared" si="8"/>
        <v>0</v>
      </c>
      <c r="AR43" s="164">
        <f t="shared" si="8"/>
        <v>0</v>
      </c>
      <c r="AS43" s="164">
        <f t="shared" si="8"/>
        <v>0</v>
      </c>
      <c r="AT43" s="164">
        <f t="shared" si="8"/>
        <v>0</v>
      </c>
      <c r="AU43" s="164">
        <f t="shared" si="8"/>
        <v>0</v>
      </c>
      <c r="AV43" s="164">
        <f t="shared" si="9"/>
        <v>0</v>
      </c>
      <c r="AW43" s="164">
        <f t="shared" si="9"/>
        <v>0</v>
      </c>
      <c r="AX43" s="164">
        <f t="shared" si="9"/>
        <v>0</v>
      </c>
      <c r="AY43" s="164">
        <f t="shared" si="9"/>
        <v>0</v>
      </c>
      <c r="AZ43" s="164">
        <f t="shared" si="9"/>
        <v>0</v>
      </c>
      <c r="BA43" s="164">
        <f t="shared" si="9"/>
        <v>0</v>
      </c>
      <c r="BB43" s="164">
        <f t="shared" si="9"/>
        <v>0</v>
      </c>
      <c r="BC43" s="164">
        <f t="shared" si="9"/>
        <v>0</v>
      </c>
    </row>
    <row r="44" spans="1:55" s="164" customFormat="1" ht="19.899999999999999" hidden="1" customHeight="1">
      <c r="A44" s="9"/>
      <c r="B44" s="7"/>
      <c r="C44" s="2"/>
      <c r="D44" s="19"/>
      <c r="E44" s="18"/>
      <c r="F44" s="19"/>
      <c r="G44" s="19"/>
      <c r="H44" s="4"/>
      <c r="I44" s="15"/>
      <c r="J44" s="47"/>
      <c r="K44" s="696"/>
      <c r="L44" s="698"/>
      <c r="M44" s="696"/>
      <c r="N44" s="697"/>
      <c r="O44" s="698"/>
      <c r="P44" s="696"/>
      <c r="Q44" s="697"/>
      <c r="R44" s="698"/>
      <c r="S44" s="471"/>
      <c r="T44" s="471"/>
      <c r="U44" s="49"/>
      <c r="V44" s="710"/>
      <c r="W44" s="711"/>
      <c r="X44" s="56"/>
      <c r="Y44" s="56"/>
      <c r="Z44" s="57"/>
      <c r="AA44" s="67"/>
      <c r="AB44" s="57"/>
      <c r="AC44" s="58"/>
      <c r="AD44" s="56"/>
      <c r="AE44" s="49"/>
      <c r="AF44" s="164">
        <f t="shared" si="11"/>
        <v>-1</v>
      </c>
      <c r="AG44" s="164">
        <f t="shared" si="11"/>
        <v>-1</v>
      </c>
      <c r="AH44" s="164">
        <f t="shared" si="11"/>
        <v>-1</v>
      </c>
      <c r="AI44" s="164">
        <f t="shared" si="11"/>
        <v>-1</v>
      </c>
      <c r="AJ44" s="164">
        <f t="shared" si="11"/>
        <v>-1</v>
      </c>
      <c r="AK44" s="164">
        <f t="shared" si="11"/>
        <v>-1</v>
      </c>
      <c r="AL44" s="164">
        <f t="shared" si="11"/>
        <v>-1</v>
      </c>
      <c r="AM44" s="164">
        <f t="shared" si="11"/>
        <v>-1</v>
      </c>
      <c r="AN44" s="164">
        <f t="shared" si="8"/>
        <v>0</v>
      </c>
      <c r="AO44" s="164">
        <f t="shared" si="8"/>
        <v>0</v>
      </c>
      <c r="AP44" s="164">
        <f t="shared" si="8"/>
        <v>0</v>
      </c>
      <c r="AQ44" s="164">
        <f t="shared" si="8"/>
        <v>0</v>
      </c>
      <c r="AR44" s="164">
        <f t="shared" si="8"/>
        <v>0</v>
      </c>
      <c r="AS44" s="164">
        <f t="shared" si="8"/>
        <v>0</v>
      </c>
      <c r="AT44" s="164">
        <f t="shared" si="8"/>
        <v>0</v>
      </c>
      <c r="AU44" s="164">
        <f t="shared" si="8"/>
        <v>0</v>
      </c>
      <c r="AV44" s="164">
        <f t="shared" si="9"/>
        <v>0</v>
      </c>
      <c r="AW44" s="164">
        <f t="shared" si="9"/>
        <v>0</v>
      </c>
      <c r="AX44" s="164">
        <f t="shared" si="9"/>
        <v>0</v>
      </c>
      <c r="AY44" s="164">
        <f t="shared" si="9"/>
        <v>0</v>
      </c>
      <c r="AZ44" s="164">
        <f t="shared" si="9"/>
        <v>0</v>
      </c>
      <c r="BA44" s="164">
        <f t="shared" si="9"/>
        <v>0</v>
      </c>
      <c r="BB44" s="164">
        <f t="shared" si="9"/>
        <v>0</v>
      </c>
      <c r="BC44" s="164">
        <f t="shared" si="9"/>
        <v>0</v>
      </c>
    </row>
    <row r="45" spans="1:55" s="164" customFormat="1" ht="19.899999999999999" hidden="1" customHeight="1">
      <c r="A45" s="9"/>
      <c r="B45" s="7"/>
      <c r="C45" s="2"/>
      <c r="D45" s="19"/>
      <c r="E45" s="18"/>
      <c r="F45" s="19"/>
      <c r="G45" s="19"/>
      <c r="H45" s="4"/>
      <c r="I45" s="15"/>
      <c r="J45" s="47"/>
      <c r="K45" s="696"/>
      <c r="L45" s="698"/>
      <c r="M45" s="696"/>
      <c r="N45" s="697"/>
      <c r="O45" s="698"/>
      <c r="P45" s="696"/>
      <c r="Q45" s="697"/>
      <c r="R45" s="698"/>
      <c r="S45" s="471"/>
      <c r="T45" s="471"/>
      <c r="U45" s="49"/>
      <c r="V45" s="710"/>
      <c r="W45" s="711"/>
      <c r="X45" s="56"/>
      <c r="Y45" s="56"/>
      <c r="Z45" s="57"/>
      <c r="AA45" s="67"/>
      <c r="AB45" s="57"/>
      <c r="AC45" s="58"/>
      <c r="AD45" s="56"/>
      <c r="AE45" s="49"/>
      <c r="AF45" s="164">
        <f t="shared" si="11"/>
        <v>-1</v>
      </c>
      <c r="AG45" s="164">
        <f t="shared" si="11"/>
        <v>-1</v>
      </c>
      <c r="AH45" s="164">
        <f t="shared" si="11"/>
        <v>-1</v>
      </c>
      <c r="AI45" s="164">
        <f t="shared" si="11"/>
        <v>-1</v>
      </c>
      <c r="AJ45" s="164">
        <f t="shared" si="11"/>
        <v>-1</v>
      </c>
      <c r="AK45" s="164">
        <f t="shared" si="11"/>
        <v>-1</v>
      </c>
      <c r="AL45" s="164">
        <f t="shared" si="11"/>
        <v>-1</v>
      </c>
      <c r="AM45" s="164">
        <f t="shared" si="11"/>
        <v>-1</v>
      </c>
      <c r="AN45" s="164">
        <f t="shared" si="8"/>
        <v>0</v>
      </c>
      <c r="AO45" s="164">
        <f t="shared" si="8"/>
        <v>0</v>
      </c>
      <c r="AP45" s="164">
        <f t="shared" si="8"/>
        <v>0</v>
      </c>
      <c r="AQ45" s="164">
        <f t="shared" si="8"/>
        <v>0</v>
      </c>
      <c r="AR45" s="164">
        <f t="shared" si="8"/>
        <v>0</v>
      </c>
      <c r="AS45" s="164">
        <f t="shared" si="8"/>
        <v>0</v>
      </c>
      <c r="AT45" s="164">
        <f t="shared" si="8"/>
        <v>0</v>
      </c>
      <c r="AU45" s="164">
        <f t="shared" si="8"/>
        <v>0</v>
      </c>
      <c r="AV45" s="164">
        <f t="shared" si="9"/>
        <v>0</v>
      </c>
      <c r="AW45" s="164">
        <f t="shared" si="9"/>
        <v>0</v>
      </c>
      <c r="AX45" s="164">
        <f t="shared" si="9"/>
        <v>0</v>
      </c>
      <c r="AY45" s="164">
        <f t="shared" si="9"/>
        <v>0</v>
      </c>
      <c r="AZ45" s="164">
        <f t="shared" si="9"/>
        <v>0</v>
      </c>
      <c r="BA45" s="164">
        <f t="shared" si="9"/>
        <v>0</v>
      </c>
      <c r="BB45" s="164">
        <f t="shared" si="9"/>
        <v>0</v>
      </c>
      <c r="BC45" s="164">
        <f t="shared" si="9"/>
        <v>0</v>
      </c>
    </row>
    <row r="46" spans="1:55" s="164" customFormat="1" ht="19.899999999999999" hidden="1" customHeight="1">
      <c r="A46" s="9"/>
      <c r="B46" s="7"/>
      <c r="C46" s="2"/>
      <c r="D46" s="19"/>
      <c r="E46" s="18"/>
      <c r="F46" s="19"/>
      <c r="G46" s="19"/>
      <c r="H46" s="4"/>
      <c r="I46" s="15"/>
      <c r="J46" s="47"/>
      <c r="K46" s="696"/>
      <c r="L46" s="698"/>
      <c r="M46" s="696"/>
      <c r="N46" s="697"/>
      <c r="O46" s="698"/>
      <c r="P46" s="696"/>
      <c r="Q46" s="697"/>
      <c r="R46" s="698"/>
      <c r="S46" s="471"/>
      <c r="T46" s="471"/>
      <c r="U46" s="49"/>
      <c r="V46" s="710"/>
      <c r="W46" s="711"/>
      <c r="X46" s="56"/>
      <c r="Y46" s="56"/>
      <c r="Z46" s="57"/>
      <c r="AA46" s="67"/>
      <c r="AB46" s="57"/>
      <c r="AC46" s="58"/>
      <c r="AD46" s="56"/>
      <c r="AE46" s="49"/>
      <c r="AF46" s="164">
        <f t="shared" si="11"/>
        <v>-1</v>
      </c>
      <c r="AG46" s="164">
        <f t="shared" si="11"/>
        <v>-1</v>
      </c>
      <c r="AH46" s="164">
        <f t="shared" si="11"/>
        <v>-1</v>
      </c>
      <c r="AI46" s="164">
        <f t="shared" si="11"/>
        <v>-1</v>
      </c>
      <c r="AJ46" s="164">
        <f t="shared" si="11"/>
        <v>-1</v>
      </c>
      <c r="AK46" s="164">
        <f t="shared" si="11"/>
        <v>-1</v>
      </c>
      <c r="AL46" s="164">
        <f t="shared" si="11"/>
        <v>-1</v>
      </c>
      <c r="AM46" s="164">
        <f t="shared" si="11"/>
        <v>-1</v>
      </c>
      <c r="AN46" s="164">
        <f t="shared" si="8"/>
        <v>0</v>
      </c>
      <c r="AO46" s="164">
        <f t="shared" si="8"/>
        <v>0</v>
      </c>
      <c r="AP46" s="164">
        <f t="shared" si="8"/>
        <v>0</v>
      </c>
      <c r="AQ46" s="164">
        <f t="shared" si="8"/>
        <v>0</v>
      </c>
      <c r="AR46" s="164">
        <f t="shared" si="8"/>
        <v>0</v>
      </c>
      <c r="AS46" s="164">
        <f t="shared" si="8"/>
        <v>0</v>
      </c>
      <c r="AT46" s="164">
        <f t="shared" si="8"/>
        <v>0</v>
      </c>
      <c r="AU46" s="164">
        <f t="shared" si="8"/>
        <v>0</v>
      </c>
      <c r="AV46" s="164">
        <f t="shared" si="9"/>
        <v>0</v>
      </c>
      <c r="AW46" s="164">
        <f t="shared" si="9"/>
        <v>0</v>
      </c>
      <c r="AX46" s="164">
        <f t="shared" si="9"/>
        <v>0</v>
      </c>
      <c r="AY46" s="164">
        <f t="shared" si="9"/>
        <v>0</v>
      </c>
      <c r="AZ46" s="164">
        <f t="shared" si="9"/>
        <v>0</v>
      </c>
      <c r="BA46" s="164">
        <f t="shared" si="9"/>
        <v>0</v>
      </c>
      <c r="BB46" s="164">
        <f t="shared" si="9"/>
        <v>0</v>
      </c>
      <c r="BC46" s="164">
        <f t="shared" si="9"/>
        <v>0</v>
      </c>
    </row>
    <row r="47" spans="1:55" s="164" customFormat="1" ht="19.899999999999999" hidden="1" customHeight="1">
      <c r="A47" s="9"/>
      <c r="B47" s="7"/>
      <c r="C47" s="2"/>
      <c r="D47" s="19"/>
      <c r="E47" s="18"/>
      <c r="F47" s="19"/>
      <c r="G47" s="19"/>
      <c r="H47" s="4"/>
      <c r="I47" s="15"/>
      <c r="J47" s="47"/>
      <c r="K47" s="696"/>
      <c r="L47" s="698"/>
      <c r="M47" s="696"/>
      <c r="N47" s="697"/>
      <c r="O47" s="698"/>
      <c r="P47" s="696"/>
      <c r="Q47" s="697"/>
      <c r="R47" s="698"/>
      <c r="S47" s="471"/>
      <c r="T47" s="471"/>
      <c r="U47" s="49"/>
      <c r="V47" s="710"/>
      <c r="W47" s="711"/>
      <c r="X47" s="56"/>
      <c r="Y47" s="56"/>
      <c r="Z47" s="57"/>
      <c r="AA47" s="67"/>
      <c r="AB47" s="57"/>
      <c r="AC47" s="58"/>
      <c r="AD47" s="56"/>
      <c r="AE47" s="49"/>
      <c r="AF47" s="164">
        <f t="shared" si="11"/>
        <v>-1</v>
      </c>
      <c r="AG47" s="164">
        <f t="shared" si="11"/>
        <v>-1</v>
      </c>
      <c r="AH47" s="164">
        <f t="shared" si="11"/>
        <v>-1</v>
      </c>
      <c r="AI47" s="164">
        <f t="shared" si="11"/>
        <v>-1</v>
      </c>
      <c r="AJ47" s="164">
        <f t="shared" si="11"/>
        <v>-1</v>
      </c>
      <c r="AK47" s="164">
        <f t="shared" si="11"/>
        <v>-1</v>
      </c>
      <c r="AL47" s="164">
        <f t="shared" si="11"/>
        <v>-1</v>
      </c>
      <c r="AM47" s="164">
        <f t="shared" si="11"/>
        <v>-1</v>
      </c>
      <c r="AN47" s="164">
        <f t="shared" si="8"/>
        <v>0</v>
      </c>
      <c r="AO47" s="164">
        <f t="shared" si="8"/>
        <v>0</v>
      </c>
      <c r="AP47" s="164">
        <f t="shared" si="8"/>
        <v>0</v>
      </c>
      <c r="AQ47" s="164">
        <f t="shared" si="8"/>
        <v>0</v>
      </c>
      <c r="AR47" s="164">
        <f t="shared" si="8"/>
        <v>0</v>
      </c>
      <c r="AS47" s="164">
        <f t="shared" si="8"/>
        <v>0</v>
      </c>
      <c r="AT47" s="164">
        <f t="shared" si="8"/>
        <v>0</v>
      </c>
      <c r="AU47" s="164">
        <f t="shared" si="8"/>
        <v>0</v>
      </c>
      <c r="AV47" s="164">
        <f t="shared" si="9"/>
        <v>0</v>
      </c>
      <c r="AW47" s="164">
        <f t="shared" si="9"/>
        <v>0</v>
      </c>
      <c r="AX47" s="164">
        <f t="shared" si="9"/>
        <v>0</v>
      </c>
      <c r="AY47" s="164">
        <f t="shared" si="9"/>
        <v>0</v>
      </c>
      <c r="AZ47" s="164">
        <f t="shared" si="9"/>
        <v>0</v>
      </c>
      <c r="BA47" s="164">
        <f t="shared" si="9"/>
        <v>0</v>
      </c>
      <c r="BB47" s="164">
        <f t="shared" si="9"/>
        <v>0</v>
      </c>
      <c r="BC47" s="164">
        <f t="shared" si="9"/>
        <v>0</v>
      </c>
    </row>
    <row r="48" spans="1:55" s="164" customFormat="1" ht="19.899999999999999" hidden="1" customHeight="1">
      <c r="A48" s="9"/>
      <c r="B48" s="7"/>
      <c r="C48" s="2"/>
      <c r="D48" s="19"/>
      <c r="E48" s="18"/>
      <c r="F48" s="19"/>
      <c r="G48" s="19"/>
      <c r="H48" s="4"/>
      <c r="I48" s="15"/>
      <c r="J48" s="47"/>
      <c r="K48" s="696"/>
      <c r="L48" s="698"/>
      <c r="M48" s="696"/>
      <c r="N48" s="697"/>
      <c r="O48" s="698"/>
      <c r="P48" s="696"/>
      <c r="Q48" s="697"/>
      <c r="R48" s="698"/>
      <c r="S48" s="471"/>
      <c r="T48" s="471"/>
      <c r="U48" s="49"/>
      <c r="V48" s="710"/>
      <c r="W48" s="711"/>
      <c r="X48" s="56"/>
      <c r="Y48" s="56"/>
      <c r="Z48" s="57"/>
      <c r="AA48" s="67"/>
      <c r="AB48" s="57"/>
      <c r="AC48" s="58"/>
      <c r="AD48" s="56"/>
      <c r="AE48" s="49"/>
      <c r="AF48" s="164">
        <f t="shared" si="11"/>
        <v>-1</v>
      </c>
      <c r="AG48" s="164">
        <f t="shared" si="11"/>
        <v>-1</v>
      </c>
      <c r="AH48" s="164">
        <f t="shared" si="11"/>
        <v>-1</v>
      </c>
      <c r="AI48" s="164">
        <f t="shared" si="11"/>
        <v>-1</v>
      </c>
      <c r="AJ48" s="164">
        <f t="shared" si="11"/>
        <v>-1</v>
      </c>
      <c r="AK48" s="164">
        <f t="shared" si="11"/>
        <v>-1</v>
      </c>
      <c r="AL48" s="164">
        <f t="shared" si="11"/>
        <v>-1</v>
      </c>
      <c r="AM48" s="164">
        <f t="shared" si="11"/>
        <v>-1</v>
      </c>
      <c r="AN48" s="164">
        <f t="shared" si="8"/>
        <v>0</v>
      </c>
      <c r="AO48" s="164">
        <f t="shared" si="8"/>
        <v>0</v>
      </c>
      <c r="AP48" s="164">
        <f t="shared" si="8"/>
        <v>0</v>
      </c>
      <c r="AQ48" s="164">
        <f t="shared" si="8"/>
        <v>0</v>
      </c>
      <c r="AR48" s="164">
        <f t="shared" si="8"/>
        <v>0</v>
      </c>
      <c r="AS48" s="164">
        <f t="shared" si="8"/>
        <v>0</v>
      </c>
      <c r="AT48" s="164">
        <f t="shared" si="8"/>
        <v>0</v>
      </c>
      <c r="AU48" s="164">
        <f t="shared" si="8"/>
        <v>0</v>
      </c>
      <c r="AV48" s="164">
        <f t="shared" si="9"/>
        <v>0</v>
      </c>
      <c r="AW48" s="164">
        <f t="shared" si="9"/>
        <v>0</v>
      </c>
      <c r="AX48" s="164">
        <f t="shared" si="9"/>
        <v>0</v>
      </c>
      <c r="AY48" s="164">
        <f t="shared" si="9"/>
        <v>0</v>
      </c>
      <c r="AZ48" s="164">
        <f t="shared" si="9"/>
        <v>0</v>
      </c>
      <c r="BA48" s="164">
        <f t="shared" si="9"/>
        <v>0</v>
      </c>
      <c r="BB48" s="164">
        <f t="shared" si="9"/>
        <v>0</v>
      </c>
      <c r="BC48" s="164">
        <f t="shared" si="9"/>
        <v>0</v>
      </c>
    </row>
    <row r="49" spans="1:55" s="164" customFormat="1" ht="19.899999999999999" hidden="1" customHeight="1">
      <c r="A49" s="9"/>
      <c r="B49" s="7"/>
      <c r="C49" s="2"/>
      <c r="D49" s="19"/>
      <c r="E49" s="18"/>
      <c r="F49" s="19"/>
      <c r="G49" s="19"/>
      <c r="H49" s="4"/>
      <c r="I49" s="15"/>
      <c r="J49" s="47"/>
      <c r="K49" s="696"/>
      <c r="L49" s="698"/>
      <c r="M49" s="696"/>
      <c r="N49" s="697"/>
      <c r="O49" s="698"/>
      <c r="P49" s="696"/>
      <c r="Q49" s="697"/>
      <c r="R49" s="698"/>
      <c r="S49" s="471"/>
      <c r="T49" s="471"/>
      <c r="U49" s="49"/>
      <c r="V49" s="710"/>
      <c r="W49" s="711"/>
      <c r="X49" s="56"/>
      <c r="Y49" s="56"/>
      <c r="Z49" s="57"/>
      <c r="AA49" s="67"/>
      <c r="AB49" s="57"/>
      <c r="AC49" s="58"/>
      <c r="AD49" s="56"/>
      <c r="AE49" s="49"/>
      <c r="AF49" s="164">
        <f t="shared" si="11"/>
        <v>-1</v>
      </c>
      <c r="AG49" s="164">
        <f t="shared" si="11"/>
        <v>-1</v>
      </c>
      <c r="AH49" s="164">
        <f t="shared" si="11"/>
        <v>-1</v>
      </c>
      <c r="AI49" s="164">
        <f t="shared" si="11"/>
        <v>-1</v>
      </c>
      <c r="AJ49" s="164">
        <f t="shared" si="11"/>
        <v>-1</v>
      </c>
      <c r="AK49" s="164">
        <f t="shared" si="11"/>
        <v>-1</v>
      </c>
      <c r="AL49" s="164">
        <f t="shared" si="11"/>
        <v>-1</v>
      </c>
      <c r="AM49" s="164">
        <f t="shared" si="11"/>
        <v>-1</v>
      </c>
      <c r="AN49" s="164">
        <f t="shared" si="8"/>
        <v>0</v>
      </c>
      <c r="AO49" s="164">
        <f t="shared" si="8"/>
        <v>0</v>
      </c>
      <c r="AP49" s="164">
        <f t="shared" si="8"/>
        <v>0</v>
      </c>
      <c r="AQ49" s="164">
        <f t="shared" si="8"/>
        <v>0</v>
      </c>
      <c r="AR49" s="164">
        <f t="shared" si="8"/>
        <v>0</v>
      </c>
      <c r="AS49" s="164">
        <f t="shared" si="8"/>
        <v>0</v>
      </c>
      <c r="AT49" s="164">
        <f t="shared" si="8"/>
        <v>0</v>
      </c>
      <c r="AU49" s="164">
        <f t="shared" si="8"/>
        <v>0</v>
      </c>
      <c r="AV49" s="164">
        <f t="shared" si="9"/>
        <v>0</v>
      </c>
      <c r="AW49" s="164">
        <f t="shared" si="9"/>
        <v>0</v>
      </c>
      <c r="AX49" s="164">
        <f t="shared" si="9"/>
        <v>0</v>
      </c>
      <c r="AY49" s="164">
        <f t="shared" si="9"/>
        <v>0</v>
      </c>
      <c r="AZ49" s="164">
        <f t="shared" si="9"/>
        <v>0</v>
      </c>
      <c r="BA49" s="164">
        <f t="shared" si="9"/>
        <v>0</v>
      </c>
      <c r="BB49" s="164">
        <f t="shared" si="9"/>
        <v>0</v>
      </c>
      <c r="BC49" s="164">
        <f t="shared" si="9"/>
        <v>0</v>
      </c>
    </row>
    <row r="50" spans="1:55" s="164" customFormat="1" ht="19.899999999999999" hidden="1" customHeight="1">
      <c r="A50" s="9"/>
      <c r="B50" s="7"/>
      <c r="C50" s="2"/>
      <c r="D50" s="19"/>
      <c r="E50" s="18"/>
      <c r="F50" s="19"/>
      <c r="G50" s="19"/>
      <c r="H50" s="4"/>
      <c r="I50" s="15"/>
      <c r="J50" s="47"/>
      <c r="K50" s="696"/>
      <c r="L50" s="698"/>
      <c r="M50" s="696"/>
      <c r="N50" s="697"/>
      <c r="O50" s="698"/>
      <c r="P50" s="696"/>
      <c r="Q50" s="697"/>
      <c r="R50" s="698"/>
      <c r="S50" s="471"/>
      <c r="T50" s="471"/>
      <c r="U50" s="49"/>
      <c r="V50" s="710"/>
      <c r="W50" s="711"/>
      <c r="X50" s="56"/>
      <c r="Y50" s="56"/>
      <c r="Z50" s="57"/>
      <c r="AA50" s="67"/>
      <c r="AB50" s="57"/>
      <c r="AC50" s="58"/>
      <c r="AD50" s="56"/>
      <c r="AE50" s="49"/>
      <c r="AF50" s="164">
        <f t="shared" si="11"/>
        <v>-1</v>
      </c>
      <c r="AG50" s="164">
        <f t="shared" si="11"/>
        <v>-1</v>
      </c>
      <c r="AH50" s="164">
        <f t="shared" si="11"/>
        <v>-1</v>
      </c>
      <c r="AI50" s="164">
        <f t="shared" si="11"/>
        <v>-1</v>
      </c>
      <c r="AJ50" s="164">
        <f t="shared" si="11"/>
        <v>-1</v>
      </c>
      <c r="AK50" s="164">
        <f t="shared" si="11"/>
        <v>-1</v>
      </c>
      <c r="AL50" s="164">
        <f t="shared" si="11"/>
        <v>-1</v>
      </c>
      <c r="AM50" s="164">
        <f t="shared" si="11"/>
        <v>-1</v>
      </c>
      <c r="AN50" s="164">
        <f t="shared" si="8"/>
        <v>0</v>
      </c>
      <c r="AO50" s="164">
        <f t="shared" si="8"/>
        <v>0</v>
      </c>
      <c r="AP50" s="164">
        <f t="shared" si="8"/>
        <v>0</v>
      </c>
      <c r="AQ50" s="164">
        <f t="shared" si="8"/>
        <v>0</v>
      </c>
      <c r="AR50" s="164">
        <f t="shared" si="8"/>
        <v>0</v>
      </c>
      <c r="AS50" s="164">
        <f t="shared" si="8"/>
        <v>0</v>
      </c>
      <c r="AT50" s="164">
        <f t="shared" si="8"/>
        <v>0</v>
      </c>
      <c r="AU50" s="164">
        <f t="shared" si="8"/>
        <v>0</v>
      </c>
      <c r="AV50" s="164">
        <f t="shared" si="9"/>
        <v>0</v>
      </c>
      <c r="AW50" s="164">
        <f t="shared" si="9"/>
        <v>0</v>
      </c>
      <c r="AX50" s="164">
        <f t="shared" si="9"/>
        <v>0</v>
      </c>
      <c r="AY50" s="164">
        <f t="shared" si="9"/>
        <v>0</v>
      </c>
      <c r="AZ50" s="164">
        <f t="shared" si="9"/>
        <v>0</v>
      </c>
      <c r="BA50" s="164">
        <f t="shared" si="9"/>
        <v>0</v>
      </c>
      <c r="BB50" s="164">
        <f t="shared" si="9"/>
        <v>0</v>
      </c>
      <c r="BC50" s="164">
        <f t="shared" si="9"/>
        <v>0</v>
      </c>
    </row>
    <row r="51" spans="1:55" s="164" customFormat="1" ht="19.899999999999999" hidden="1" customHeight="1">
      <c r="A51" s="9"/>
      <c r="B51" s="7"/>
      <c r="C51" s="2"/>
      <c r="D51" s="19"/>
      <c r="E51" s="18"/>
      <c r="F51" s="19"/>
      <c r="G51" s="19"/>
      <c r="H51" s="4"/>
      <c r="I51" s="15"/>
      <c r="J51" s="47"/>
      <c r="K51" s="696"/>
      <c r="L51" s="698"/>
      <c r="M51" s="696"/>
      <c r="N51" s="697"/>
      <c r="O51" s="698"/>
      <c r="P51" s="696"/>
      <c r="Q51" s="697"/>
      <c r="R51" s="698"/>
      <c r="S51" s="471"/>
      <c r="T51" s="471"/>
      <c r="U51" s="49"/>
      <c r="V51" s="710"/>
      <c r="W51" s="711"/>
      <c r="X51" s="56"/>
      <c r="Y51" s="56"/>
      <c r="Z51" s="57"/>
      <c r="AA51" s="67"/>
      <c r="AB51" s="57"/>
      <c r="AC51" s="58"/>
      <c r="AD51" s="56"/>
      <c r="AE51" s="49"/>
      <c r="AF51" s="164">
        <f t="shared" si="11"/>
        <v>-1</v>
      </c>
      <c r="AG51" s="164">
        <f t="shared" si="11"/>
        <v>-1</v>
      </c>
      <c r="AH51" s="164">
        <f t="shared" si="11"/>
        <v>-1</v>
      </c>
      <c r="AI51" s="164">
        <f t="shared" si="11"/>
        <v>-1</v>
      </c>
      <c r="AJ51" s="164">
        <f t="shared" si="11"/>
        <v>-1</v>
      </c>
      <c r="AK51" s="164">
        <f t="shared" si="11"/>
        <v>-1</v>
      </c>
      <c r="AL51" s="164">
        <f t="shared" si="11"/>
        <v>-1</v>
      </c>
      <c r="AM51" s="164">
        <f t="shared" si="11"/>
        <v>-1</v>
      </c>
      <c r="AN51" s="164">
        <f t="shared" si="8"/>
        <v>0</v>
      </c>
      <c r="AO51" s="164">
        <f t="shared" si="8"/>
        <v>0</v>
      </c>
      <c r="AP51" s="164">
        <f t="shared" si="8"/>
        <v>0</v>
      </c>
      <c r="AQ51" s="164">
        <f t="shared" si="8"/>
        <v>0</v>
      </c>
      <c r="AR51" s="164">
        <f t="shared" si="8"/>
        <v>0</v>
      </c>
      <c r="AS51" s="164">
        <f t="shared" si="8"/>
        <v>0</v>
      </c>
      <c r="AT51" s="164">
        <f t="shared" si="8"/>
        <v>0</v>
      </c>
      <c r="AU51" s="164">
        <f t="shared" si="8"/>
        <v>0</v>
      </c>
      <c r="AV51" s="164">
        <f t="shared" si="9"/>
        <v>0</v>
      </c>
      <c r="AW51" s="164">
        <f t="shared" si="9"/>
        <v>0</v>
      </c>
      <c r="AX51" s="164">
        <f t="shared" si="9"/>
        <v>0</v>
      </c>
      <c r="AY51" s="164">
        <f t="shared" si="9"/>
        <v>0</v>
      </c>
      <c r="AZ51" s="164">
        <f t="shared" si="9"/>
        <v>0</v>
      </c>
      <c r="BA51" s="164">
        <f t="shared" si="9"/>
        <v>0</v>
      </c>
      <c r="BB51" s="164">
        <f t="shared" si="9"/>
        <v>0</v>
      </c>
      <c r="BC51" s="164">
        <f t="shared" si="9"/>
        <v>0</v>
      </c>
    </row>
    <row r="52" spans="1:55" s="164" customFormat="1" ht="19.899999999999999" hidden="1" customHeight="1">
      <c r="A52" s="9"/>
      <c r="B52" s="7"/>
      <c r="C52" s="2"/>
      <c r="D52" s="19"/>
      <c r="E52" s="18"/>
      <c r="F52" s="19"/>
      <c r="G52" s="19"/>
      <c r="H52" s="4"/>
      <c r="I52" s="15"/>
      <c r="J52" s="47"/>
      <c r="K52" s="696"/>
      <c r="L52" s="698"/>
      <c r="M52" s="696"/>
      <c r="N52" s="697"/>
      <c r="O52" s="698"/>
      <c r="P52" s="696"/>
      <c r="Q52" s="697"/>
      <c r="R52" s="698"/>
      <c r="S52" s="471"/>
      <c r="T52" s="471"/>
      <c r="U52" s="49"/>
      <c r="V52" s="710"/>
      <c r="W52" s="711"/>
      <c r="X52" s="56"/>
      <c r="Y52" s="56"/>
      <c r="Z52" s="57"/>
      <c r="AA52" s="67"/>
      <c r="AB52" s="57"/>
      <c r="AC52" s="58"/>
      <c r="AD52" s="56"/>
      <c r="AE52" s="49"/>
      <c r="AF52" s="164">
        <f t="shared" si="11"/>
        <v>-1</v>
      </c>
      <c r="AG52" s="164">
        <f t="shared" si="11"/>
        <v>-1</v>
      </c>
      <c r="AH52" s="164">
        <f t="shared" si="11"/>
        <v>-1</v>
      </c>
      <c r="AI52" s="164">
        <f t="shared" si="11"/>
        <v>-1</v>
      </c>
      <c r="AJ52" s="164">
        <f t="shared" si="11"/>
        <v>-1</v>
      </c>
      <c r="AK52" s="164">
        <f t="shared" si="11"/>
        <v>-1</v>
      </c>
      <c r="AL52" s="164">
        <f t="shared" si="11"/>
        <v>-1</v>
      </c>
      <c r="AM52" s="164">
        <f t="shared" si="11"/>
        <v>-1</v>
      </c>
      <c r="AN52" s="164">
        <f t="shared" si="8"/>
        <v>0</v>
      </c>
      <c r="AO52" s="164">
        <f t="shared" si="8"/>
        <v>0</v>
      </c>
      <c r="AP52" s="164">
        <f t="shared" si="8"/>
        <v>0</v>
      </c>
      <c r="AQ52" s="164">
        <f t="shared" si="8"/>
        <v>0</v>
      </c>
      <c r="AR52" s="164">
        <f t="shared" si="8"/>
        <v>0</v>
      </c>
      <c r="AS52" s="164">
        <f t="shared" si="8"/>
        <v>0</v>
      </c>
      <c r="AT52" s="164">
        <f t="shared" si="8"/>
        <v>0</v>
      </c>
      <c r="AU52" s="164">
        <f t="shared" si="8"/>
        <v>0</v>
      </c>
      <c r="AV52" s="164">
        <f t="shared" si="9"/>
        <v>0</v>
      </c>
      <c r="AW52" s="164">
        <f t="shared" si="9"/>
        <v>0</v>
      </c>
      <c r="AX52" s="164">
        <f t="shared" si="9"/>
        <v>0</v>
      </c>
      <c r="AY52" s="164">
        <f t="shared" si="9"/>
        <v>0</v>
      </c>
      <c r="AZ52" s="164">
        <f t="shared" si="9"/>
        <v>0</v>
      </c>
      <c r="BA52" s="164">
        <f t="shared" si="9"/>
        <v>0</v>
      </c>
      <c r="BB52" s="164">
        <f t="shared" si="9"/>
        <v>0</v>
      </c>
      <c r="BC52" s="164">
        <f t="shared" si="9"/>
        <v>0</v>
      </c>
    </row>
    <row r="53" spans="1:55" s="164" customFormat="1" ht="19.899999999999999" hidden="1" customHeight="1">
      <c r="A53" s="9"/>
      <c r="B53" s="7"/>
      <c r="C53" s="2"/>
      <c r="D53" s="19"/>
      <c r="E53" s="18"/>
      <c r="F53" s="19"/>
      <c r="G53" s="19"/>
      <c r="H53" s="4"/>
      <c r="I53" s="15"/>
      <c r="J53" s="47"/>
      <c r="K53" s="696"/>
      <c r="L53" s="698"/>
      <c r="M53" s="696"/>
      <c r="N53" s="697"/>
      <c r="O53" s="698"/>
      <c r="P53" s="696"/>
      <c r="Q53" s="697"/>
      <c r="R53" s="698"/>
      <c r="S53" s="471"/>
      <c r="T53" s="471"/>
      <c r="U53" s="49"/>
      <c r="V53" s="710"/>
      <c r="W53" s="711"/>
      <c r="X53" s="56"/>
      <c r="Y53" s="56"/>
      <c r="Z53" s="57"/>
      <c r="AA53" s="67"/>
      <c r="AB53" s="57"/>
      <c r="AC53" s="58"/>
      <c r="AD53" s="56"/>
      <c r="AE53" s="49"/>
      <c r="AF53" s="164">
        <f t="shared" si="11"/>
        <v>-1</v>
      </c>
      <c r="AG53" s="164">
        <f t="shared" si="11"/>
        <v>-1</v>
      </c>
      <c r="AH53" s="164">
        <f t="shared" si="11"/>
        <v>-1</v>
      </c>
      <c r="AI53" s="164">
        <f t="shared" si="11"/>
        <v>-1</v>
      </c>
      <c r="AJ53" s="164">
        <f t="shared" si="11"/>
        <v>-1</v>
      </c>
      <c r="AK53" s="164">
        <f t="shared" si="11"/>
        <v>-1</v>
      </c>
      <c r="AL53" s="164">
        <f t="shared" si="11"/>
        <v>-1</v>
      </c>
      <c r="AM53" s="164">
        <f t="shared" si="11"/>
        <v>-1</v>
      </c>
      <c r="AN53" s="164">
        <f t="shared" si="8"/>
        <v>0</v>
      </c>
      <c r="AO53" s="164">
        <f t="shared" si="8"/>
        <v>0</v>
      </c>
      <c r="AP53" s="164">
        <f t="shared" si="8"/>
        <v>0</v>
      </c>
      <c r="AQ53" s="164">
        <f t="shared" si="8"/>
        <v>0</v>
      </c>
      <c r="AR53" s="164">
        <f t="shared" si="8"/>
        <v>0</v>
      </c>
      <c r="AS53" s="164">
        <f t="shared" si="8"/>
        <v>0</v>
      </c>
      <c r="AT53" s="164">
        <f t="shared" si="8"/>
        <v>0</v>
      </c>
      <c r="AU53" s="164">
        <f t="shared" si="8"/>
        <v>0</v>
      </c>
      <c r="AV53" s="164">
        <f t="shared" si="9"/>
        <v>0</v>
      </c>
      <c r="AW53" s="164">
        <f t="shared" si="9"/>
        <v>0</v>
      </c>
      <c r="AX53" s="164">
        <f t="shared" si="9"/>
        <v>0</v>
      </c>
      <c r="AY53" s="164">
        <f t="shared" si="9"/>
        <v>0</v>
      </c>
      <c r="AZ53" s="164">
        <f t="shared" si="9"/>
        <v>0</v>
      </c>
      <c r="BA53" s="164">
        <f t="shared" si="9"/>
        <v>0</v>
      </c>
      <c r="BB53" s="164">
        <f t="shared" si="9"/>
        <v>0</v>
      </c>
      <c r="BC53" s="164">
        <f t="shared" si="9"/>
        <v>0</v>
      </c>
    </row>
    <row r="54" spans="1:55" s="164" customFormat="1" ht="19.899999999999999" hidden="1" customHeight="1">
      <c r="A54" s="9"/>
      <c r="B54" s="7"/>
      <c r="C54" s="2"/>
      <c r="D54" s="19"/>
      <c r="E54" s="18"/>
      <c r="F54" s="19"/>
      <c r="G54" s="19"/>
      <c r="H54" s="4"/>
      <c r="I54" s="15"/>
      <c r="J54" s="47"/>
      <c r="K54" s="696"/>
      <c r="L54" s="698"/>
      <c r="M54" s="696"/>
      <c r="N54" s="697"/>
      <c r="O54" s="698"/>
      <c r="P54" s="696"/>
      <c r="Q54" s="697"/>
      <c r="R54" s="698"/>
      <c r="S54" s="471"/>
      <c r="T54" s="471"/>
      <c r="U54" s="49"/>
      <c r="V54" s="710"/>
      <c r="W54" s="711"/>
      <c r="X54" s="56"/>
      <c r="Y54" s="56"/>
      <c r="Z54" s="57"/>
      <c r="AA54" s="67"/>
      <c r="AB54" s="57"/>
      <c r="AC54" s="58"/>
      <c r="AD54" s="56"/>
      <c r="AE54" s="49"/>
      <c r="AF54" s="164">
        <f t="shared" si="11"/>
        <v>-1</v>
      </c>
      <c r="AG54" s="164">
        <f t="shared" si="11"/>
        <v>-1</v>
      </c>
      <c r="AH54" s="164">
        <f t="shared" si="11"/>
        <v>-1</v>
      </c>
      <c r="AI54" s="164">
        <f t="shared" si="11"/>
        <v>-1</v>
      </c>
      <c r="AJ54" s="164">
        <f t="shared" si="11"/>
        <v>-1</v>
      </c>
      <c r="AK54" s="164">
        <f t="shared" si="11"/>
        <v>-1</v>
      </c>
      <c r="AL54" s="164">
        <f t="shared" si="11"/>
        <v>-1</v>
      </c>
      <c r="AM54" s="164">
        <f t="shared" si="11"/>
        <v>-1</v>
      </c>
      <c r="AN54" s="164">
        <f t="shared" si="8"/>
        <v>0</v>
      </c>
      <c r="AO54" s="164">
        <f t="shared" si="8"/>
        <v>0</v>
      </c>
      <c r="AP54" s="164">
        <f t="shared" si="8"/>
        <v>0</v>
      </c>
      <c r="AQ54" s="164">
        <f t="shared" si="8"/>
        <v>0</v>
      </c>
      <c r="AR54" s="164">
        <f t="shared" si="8"/>
        <v>0</v>
      </c>
      <c r="AS54" s="164">
        <f t="shared" si="8"/>
        <v>0</v>
      </c>
      <c r="AT54" s="164">
        <f t="shared" si="8"/>
        <v>0</v>
      </c>
      <c r="AU54" s="164">
        <f t="shared" si="8"/>
        <v>0</v>
      </c>
      <c r="AV54" s="164">
        <f t="shared" si="9"/>
        <v>0</v>
      </c>
      <c r="AW54" s="164">
        <f t="shared" si="9"/>
        <v>0</v>
      </c>
      <c r="AX54" s="164">
        <f t="shared" si="9"/>
        <v>0</v>
      </c>
      <c r="AY54" s="164">
        <f t="shared" si="9"/>
        <v>0</v>
      </c>
      <c r="AZ54" s="164">
        <f t="shared" si="9"/>
        <v>0</v>
      </c>
      <c r="BA54" s="164">
        <f t="shared" si="9"/>
        <v>0</v>
      </c>
      <c r="BB54" s="164">
        <f t="shared" si="9"/>
        <v>0</v>
      </c>
      <c r="BC54" s="164">
        <f t="shared" si="9"/>
        <v>0</v>
      </c>
    </row>
    <row r="55" spans="1:55" s="164" customFormat="1" ht="19.899999999999999" hidden="1" customHeight="1">
      <c r="A55" s="9"/>
      <c r="B55" s="7"/>
      <c r="C55" s="2"/>
      <c r="D55" s="19"/>
      <c r="E55" s="18"/>
      <c r="F55" s="19"/>
      <c r="G55" s="19"/>
      <c r="H55" s="4"/>
      <c r="I55" s="15"/>
      <c r="J55" s="47"/>
      <c r="K55" s="696"/>
      <c r="L55" s="698"/>
      <c r="M55" s="696"/>
      <c r="N55" s="697"/>
      <c r="O55" s="698"/>
      <c r="P55" s="696"/>
      <c r="Q55" s="697"/>
      <c r="R55" s="698"/>
      <c r="S55" s="471"/>
      <c r="T55" s="471"/>
      <c r="U55" s="49"/>
      <c r="V55" s="710"/>
      <c r="W55" s="711"/>
      <c r="X55" s="56"/>
      <c r="Y55" s="56"/>
      <c r="Z55" s="57"/>
      <c r="AA55" s="67"/>
      <c r="AB55" s="57"/>
      <c r="AC55" s="58"/>
      <c r="AD55" s="56"/>
      <c r="AE55" s="49"/>
      <c r="AF55" s="164">
        <f t="shared" si="11"/>
        <v>-1</v>
      </c>
      <c r="AG55" s="164">
        <f t="shared" si="11"/>
        <v>-1</v>
      </c>
      <c r="AH55" s="164">
        <f t="shared" si="11"/>
        <v>-1</v>
      </c>
      <c r="AI55" s="164">
        <f t="shared" si="11"/>
        <v>-1</v>
      </c>
      <c r="AJ55" s="164">
        <f t="shared" si="11"/>
        <v>-1</v>
      </c>
      <c r="AK55" s="164">
        <f t="shared" si="11"/>
        <v>-1</v>
      </c>
      <c r="AL55" s="164">
        <f t="shared" si="11"/>
        <v>-1</v>
      </c>
      <c r="AM55" s="164">
        <f t="shared" si="11"/>
        <v>-1</v>
      </c>
      <c r="AN55" s="164">
        <f t="shared" si="8"/>
        <v>0</v>
      </c>
      <c r="AO55" s="164">
        <f t="shared" si="8"/>
        <v>0</v>
      </c>
      <c r="AP55" s="164">
        <f t="shared" si="8"/>
        <v>0</v>
      </c>
      <c r="AQ55" s="164">
        <f t="shared" si="8"/>
        <v>0</v>
      </c>
      <c r="AR55" s="164">
        <f t="shared" si="8"/>
        <v>0</v>
      </c>
      <c r="AS55" s="164">
        <f t="shared" si="8"/>
        <v>0</v>
      </c>
      <c r="AT55" s="164">
        <f t="shared" si="8"/>
        <v>0</v>
      </c>
      <c r="AU55" s="164">
        <f t="shared" ref="AU55:AU107" si="12">IF(AM55,$V55,"")</f>
        <v>0</v>
      </c>
      <c r="AV55" s="164">
        <f t="shared" si="9"/>
        <v>0</v>
      </c>
      <c r="AW55" s="164">
        <f t="shared" si="9"/>
        <v>0</v>
      </c>
      <c r="AX55" s="164">
        <f t="shared" si="9"/>
        <v>0</v>
      </c>
      <c r="AY55" s="164">
        <f t="shared" si="9"/>
        <v>0</v>
      </c>
      <c r="AZ55" s="164">
        <f t="shared" si="9"/>
        <v>0</v>
      </c>
      <c r="BA55" s="164">
        <f t="shared" si="9"/>
        <v>0</v>
      </c>
      <c r="BB55" s="164">
        <f t="shared" si="9"/>
        <v>0</v>
      </c>
      <c r="BC55" s="164">
        <f t="shared" ref="BC55:BC107" si="13">IF(AM55,$W55,"")</f>
        <v>0</v>
      </c>
    </row>
    <row r="56" spans="1:55" s="164" customFormat="1" ht="19.899999999999999" hidden="1" customHeight="1">
      <c r="A56" s="9"/>
      <c r="B56" s="7"/>
      <c r="C56" s="2"/>
      <c r="D56" s="19"/>
      <c r="E56" s="18"/>
      <c r="F56" s="19"/>
      <c r="G56" s="19"/>
      <c r="H56" s="4"/>
      <c r="I56" s="15"/>
      <c r="J56" s="47"/>
      <c r="K56" s="696"/>
      <c r="L56" s="698"/>
      <c r="M56" s="696"/>
      <c r="N56" s="697"/>
      <c r="O56" s="698"/>
      <c r="P56" s="696"/>
      <c r="Q56" s="697"/>
      <c r="R56" s="698"/>
      <c r="S56" s="471"/>
      <c r="T56" s="471"/>
      <c r="U56" s="49"/>
      <c r="V56" s="710"/>
      <c r="W56" s="711"/>
      <c r="X56" s="56"/>
      <c r="Y56" s="56"/>
      <c r="Z56" s="57"/>
      <c r="AA56" s="67"/>
      <c r="AB56" s="57"/>
      <c r="AC56" s="58"/>
      <c r="AD56" s="56"/>
      <c r="AE56" s="49"/>
      <c r="AF56" s="164">
        <f t="shared" si="11"/>
        <v>-1</v>
      </c>
      <c r="AG56" s="164">
        <f t="shared" si="11"/>
        <v>-1</v>
      </c>
      <c r="AH56" s="164">
        <f t="shared" si="11"/>
        <v>-1</v>
      </c>
      <c r="AI56" s="164">
        <f t="shared" si="11"/>
        <v>-1</v>
      </c>
      <c r="AJ56" s="164">
        <f t="shared" si="11"/>
        <v>-1</v>
      </c>
      <c r="AK56" s="164">
        <f t="shared" si="11"/>
        <v>-1</v>
      </c>
      <c r="AL56" s="164">
        <f t="shared" si="11"/>
        <v>-1</v>
      </c>
      <c r="AM56" s="164">
        <f t="shared" si="11"/>
        <v>-1</v>
      </c>
      <c r="AN56" s="164">
        <f t="shared" ref="AN56:AT94" si="14">IF(AF56,$V56,"")</f>
        <v>0</v>
      </c>
      <c r="AO56" s="164">
        <f t="shared" si="14"/>
        <v>0</v>
      </c>
      <c r="AP56" s="164">
        <f t="shared" si="14"/>
        <v>0</v>
      </c>
      <c r="AQ56" s="164">
        <f t="shared" si="14"/>
        <v>0</v>
      </c>
      <c r="AR56" s="164">
        <f t="shared" si="14"/>
        <v>0</v>
      </c>
      <c r="AS56" s="164">
        <f t="shared" si="14"/>
        <v>0</v>
      </c>
      <c r="AT56" s="164">
        <f t="shared" si="14"/>
        <v>0</v>
      </c>
      <c r="AU56" s="164">
        <f t="shared" si="12"/>
        <v>0</v>
      </c>
      <c r="AV56" s="164">
        <f t="shared" ref="AV56:BB94" si="15">IF(AF56,$W56,"")</f>
        <v>0</v>
      </c>
      <c r="AW56" s="164">
        <f t="shared" si="15"/>
        <v>0</v>
      </c>
      <c r="AX56" s="164">
        <f t="shared" si="15"/>
        <v>0</v>
      </c>
      <c r="AY56" s="164">
        <f t="shared" si="15"/>
        <v>0</v>
      </c>
      <c r="AZ56" s="164">
        <f t="shared" si="15"/>
        <v>0</v>
      </c>
      <c r="BA56" s="164">
        <f t="shared" si="15"/>
        <v>0</v>
      </c>
      <c r="BB56" s="164">
        <f t="shared" si="15"/>
        <v>0</v>
      </c>
      <c r="BC56" s="164">
        <f t="shared" si="13"/>
        <v>0</v>
      </c>
    </row>
    <row r="57" spans="1:55" s="164" customFormat="1" ht="19.899999999999999" hidden="1" customHeight="1">
      <c r="A57" s="9"/>
      <c r="B57" s="7"/>
      <c r="C57" s="2"/>
      <c r="D57" s="19"/>
      <c r="E57" s="18"/>
      <c r="F57" s="19"/>
      <c r="G57" s="19"/>
      <c r="H57" s="4"/>
      <c r="I57" s="15"/>
      <c r="J57" s="47"/>
      <c r="K57" s="696"/>
      <c r="L57" s="698"/>
      <c r="M57" s="696"/>
      <c r="N57" s="697"/>
      <c r="O57" s="698"/>
      <c r="P57" s="696"/>
      <c r="Q57" s="697"/>
      <c r="R57" s="698"/>
      <c r="S57" s="471"/>
      <c r="T57" s="471"/>
      <c r="U57" s="49"/>
      <c r="V57" s="710"/>
      <c r="W57" s="711"/>
      <c r="X57" s="56"/>
      <c r="Y57" s="56"/>
      <c r="Z57" s="57"/>
      <c r="AA57" s="67"/>
      <c r="AB57" s="57"/>
      <c r="AC57" s="58"/>
      <c r="AD57" s="56"/>
      <c r="AE57" s="49"/>
      <c r="AF57" s="164">
        <f t="shared" ref="AF57:AM68" si="16">AF56</f>
        <v>-1</v>
      </c>
      <c r="AG57" s="164">
        <f t="shared" si="16"/>
        <v>-1</v>
      </c>
      <c r="AH57" s="164">
        <f t="shared" si="16"/>
        <v>-1</v>
      </c>
      <c r="AI57" s="164">
        <f t="shared" si="16"/>
        <v>-1</v>
      </c>
      <c r="AJ57" s="164">
        <f t="shared" si="16"/>
        <v>-1</v>
      </c>
      <c r="AK57" s="164">
        <f t="shared" si="16"/>
        <v>-1</v>
      </c>
      <c r="AL57" s="164">
        <f t="shared" si="16"/>
        <v>-1</v>
      </c>
      <c r="AM57" s="164">
        <f t="shared" si="16"/>
        <v>-1</v>
      </c>
      <c r="AN57" s="164">
        <f t="shared" si="14"/>
        <v>0</v>
      </c>
      <c r="AO57" s="164">
        <f t="shared" si="14"/>
        <v>0</v>
      </c>
      <c r="AP57" s="164">
        <f t="shared" si="14"/>
        <v>0</v>
      </c>
      <c r="AQ57" s="164">
        <f t="shared" si="14"/>
        <v>0</v>
      </c>
      <c r="AR57" s="164">
        <f t="shared" si="14"/>
        <v>0</v>
      </c>
      <c r="AS57" s="164">
        <f t="shared" si="14"/>
        <v>0</v>
      </c>
      <c r="AT57" s="164">
        <f t="shared" si="14"/>
        <v>0</v>
      </c>
      <c r="AU57" s="164">
        <f t="shared" si="12"/>
        <v>0</v>
      </c>
      <c r="AV57" s="164">
        <f t="shared" si="15"/>
        <v>0</v>
      </c>
      <c r="AW57" s="164">
        <f t="shared" si="15"/>
        <v>0</v>
      </c>
      <c r="AX57" s="164">
        <f t="shared" si="15"/>
        <v>0</v>
      </c>
      <c r="AY57" s="164">
        <f t="shared" si="15"/>
        <v>0</v>
      </c>
      <c r="AZ57" s="164">
        <f t="shared" si="15"/>
        <v>0</v>
      </c>
      <c r="BA57" s="164">
        <f t="shared" si="15"/>
        <v>0</v>
      </c>
      <c r="BB57" s="164">
        <f t="shared" si="15"/>
        <v>0</v>
      </c>
      <c r="BC57" s="164">
        <f t="shared" si="13"/>
        <v>0</v>
      </c>
    </row>
    <row r="58" spans="1:55" s="164" customFormat="1" ht="19.899999999999999" hidden="1" customHeight="1">
      <c r="A58" s="9"/>
      <c r="B58" s="7"/>
      <c r="C58" s="2"/>
      <c r="D58" s="19"/>
      <c r="E58" s="18"/>
      <c r="F58" s="19"/>
      <c r="G58" s="19"/>
      <c r="H58" s="4"/>
      <c r="I58" s="15"/>
      <c r="J58" s="47"/>
      <c r="K58" s="696"/>
      <c r="L58" s="698"/>
      <c r="M58" s="696"/>
      <c r="N58" s="697"/>
      <c r="O58" s="698"/>
      <c r="P58" s="696"/>
      <c r="Q58" s="697"/>
      <c r="R58" s="698"/>
      <c r="S58" s="471"/>
      <c r="T58" s="471"/>
      <c r="U58" s="49"/>
      <c r="V58" s="710"/>
      <c r="W58" s="711"/>
      <c r="X58" s="56"/>
      <c r="Y58" s="56"/>
      <c r="Z58" s="57"/>
      <c r="AA58" s="67"/>
      <c r="AB58" s="57"/>
      <c r="AC58" s="58"/>
      <c r="AD58" s="56"/>
      <c r="AE58" s="49"/>
      <c r="AF58" s="164">
        <f t="shared" si="16"/>
        <v>-1</v>
      </c>
      <c r="AG58" s="164">
        <f t="shared" si="16"/>
        <v>-1</v>
      </c>
      <c r="AH58" s="164">
        <f t="shared" si="16"/>
        <v>-1</v>
      </c>
      <c r="AI58" s="164">
        <f t="shared" si="16"/>
        <v>-1</v>
      </c>
      <c r="AJ58" s="164">
        <f t="shared" si="16"/>
        <v>-1</v>
      </c>
      <c r="AK58" s="164">
        <f t="shared" si="16"/>
        <v>-1</v>
      </c>
      <c r="AL58" s="164">
        <f t="shared" si="16"/>
        <v>-1</v>
      </c>
      <c r="AM58" s="164">
        <f t="shared" si="16"/>
        <v>-1</v>
      </c>
      <c r="AN58" s="164">
        <f t="shared" si="14"/>
        <v>0</v>
      </c>
      <c r="AO58" s="164">
        <f t="shared" si="14"/>
        <v>0</v>
      </c>
      <c r="AP58" s="164">
        <f t="shared" si="14"/>
        <v>0</v>
      </c>
      <c r="AQ58" s="164">
        <f t="shared" si="14"/>
        <v>0</v>
      </c>
      <c r="AR58" s="164">
        <f t="shared" si="14"/>
        <v>0</v>
      </c>
      <c r="AS58" s="164">
        <f t="shared" si="14"/>
        <v>0</v>
      </c>
      <c r="AT58" s="164">
        <f t="shared" si="14"/>
        <v>0</v>
      </c>
      <c r="AU58" s="164">
        <f t="shared" si="12"/>
        <v>0</v>
      </c>
      <c r="AV58" s="164">
        <f t="shared" si="15"/>
        <v>0</v>
      </c>
      <c r="AW58" s="164">
        <f t="shared" si="15"/>
        <v>0</v>
      </c>
      <c r="AX58" s="164">
        <f t="shared" si="15"/>
        <v>0</v>
      </c>
      <c r="AY58" s="164">
        <f t="shared" si="15"/>
        <v>0</v>
      </c>
      <c r="AZ58" s="164">
        <f t="shared" si="15"/>
        <v>0</v>
      </c>
      <c r="BA58" s="164">
        <f t="shared" si="15"/>
        <v>0</v>
      </c>
      <c r="BB58" s="164">
        <f t="shared" si="15"/>
        <v>0</v>
      </c>
      <c r="BC58" s="164">
        <f t="shared" si="13"/>
        <v>0</v>
      </c>
    </row>
    <row r="59" spans="1:55" s="164" customFormat="1" ht="19.899999999999999" hidden="1" customHeight="1">
      <c r="A59" s="9"/>
      <c r="B59" s="7"/>
      <c r="C59" s="2"/>
      <c r="D59" s="19"/>
      <c r="E59" s="18"/>
      <c r="F59" s="19"/>
      <c r="G59" s="19"/>
      <c r="H59" s="4"/>
      <c r="I59" s="15"/>
      <c r="J59" s="47"/>
      <c r="K59" s="696"/>
      <c r="L59" s="698"/>
      <c r="M59" s="696"/>
      <c r="N59" s="697"/>
      <c r="O59" s="698"/>
      <c r="P59" s="696"/>
      <c r="Q59" s="697"/>
      <c r="R59" s="698"/>
      <c r="S59" s="471"/>
      <c r="T59" s="471"/>
      <c r="U59" s="49"/>
      <c r="V59" s="710"/>
      <c r="W59" s="711"/>
      <c r="X59" s="56"/>
      <c r="Y59" s="56"/>
      <c r="Z59" s="57"/>
      <c r="AA59" s="67"/>
      <c r="AB59" s="57"/>
      <c r="AC59" s="58"/>
      <c r="AD59" s="56"/>
      <c r="AE59" s="49"/>
      <c r="AF59" s="164">
        <f t="shared" si="16"/>
        <v>-1</v>
      </c>
      <c r="AG59" s="164">
        <f t="shared" si="16"/>
        <v>-1</v>
      </c>
      <c r="AH59" s="164">
        <f t="shared" si="16"/>
        <v>-1</v>
      </c>
      <c r="AI59" s="164">
        <f t="shared" si="16"/>
        <v>-1</v>
      </c>
      <c r="AJ59" s="164">
        <f t="shared" si="16"/>
        <v>-1</v>
      </c>
      <c r="AK59" s="164">
        <f t="shared" si="16"/>
        <v>-1</v>
      </c>
      <c r="AL59" s="164">
        <f t="shared" si="16"/>
        <v>-1</v>
      </c>
      <c r="AM59" s="164">
        <f t="shared" si="16"/>
        <v>-1</v>
      </c>
      <c r="AN59" s="164">
        <f t="shared" si="14"/>
        <v>0</v>
      </c>
      <c r="AO59" s="164">
        <f t="shared" si="14"/>
        <v>0</v>
      </c>
      <c r="AP59" s="164">
        <f t="shared" si="14"/>
        <v>0</v>
      </c>
      <c r="AQ59" s="164">
        <f t="shared" si="14"/>
        <v>0</v>
      </c>
      <c r="AR59" s="164">
        <f t="shared" si="14"/>
        <v>0</v>
      </c>
      <c r="AS59" s="164">
        <f t="shared" si="14"/>
        <v>0</v>
      </c>
      <c r="AT59" s="164">
        <f t="shared" si="14"/>
        <v>0</v>
      </c>
      <c r="AU59" s="164">
        <f t="shared" si="12"/>
        <v>0</v>
      </c>
      <c r="AV59" s="164">
        <f t="shared" si="15"/>
        <v>0</v>
      </c>
      <c r="AW59" s="164">
        <f t="shared" si="15"/>
        <v>0</v>
      </c>
      <c r="AX59" s="164">
        <f t="shared" si="15"/>
        <v>0</v>
      </c>
      <c r="AY59" s="164">
        <f t="shared" si="15"/>
        <v>0</v>
      </c>
      <c r="AZ59" s="164">
        <f t="shared" si="15"/>
        <v>0</v>
      </c>
      <c r="BA59" s="164">
        <f t="shared" si="15"/>
        <v>0</v>
      </c>
      <c r="BB59" s="164">
        <f t="shared" si="15"/>
        <v>0</v>
      </c>
      <c r="BC59" s="164">
        <f t="shared" si="13"/>
        <v>0</v>
      </c>
    </row>
    <row r="60" spans="1:55" s="164" customFormat="1" ht="19.899999999999999" hidden="1" customHeight="1">
      <c r="A60" s="9"/>
      <c r="B60" s="7"/>
      <c r="C60" s="2"/>
      <c r="D60" s="19"/>
      <c r="E60" s="18"/>
      <c r="F60" s="19"/>
      <c r="G60" s="19"/>
      <c r="H60" s="4"/>
      <c r="I60" s="15"/>
      <c r="J60" s="47"/>
      <c r="K60" s="696"/>
      <c r="L60" s="698"/>
      <c r="M60" s="696"/>
      <c r="N60" s="697"/>
      <c r="O60" s="698"/>
      <c r="P60" s="696"/>
      <c r="Q60" s="697"/>
      <c r="R60" s="698"/>
      <c r="S60" s="471"/>
      <c r="T60" s="471"/>
      <c r="U60" s="49"/>
      <c r="V60" s="710"/>
      <c r="W60" s="711"/>
      <c r="X60" s="56"/>
      <c r="Y60" s="56"/>
      <c r="Z60" s="57"/>
      <c r="AA60" s="67"/>
      <c r="AB60" s="57"/>
      <c r="AC60" s="58"/>
      <c r="AD60" s="56"/>
      <c r="AE60" s="49"/>
      <c r="AF60" s="164">
        <f t="shared" si="16"/>
        <v>-1</v>
      </c>
      <c r="AG60" s="164">
        <f t="shared" si="16"/>
        <v>-1</v>
      </c>
      <c r="AH60" s="164">
        <f t="shared" si="16"/>
        <v>-1</v>
      </c>
      <c r="AI60" s="164">
        <f t="shared" si="16"/>
        <v>-1</v>
      </c>
      <c r="AJ60" s="164">
        <f t="shared" si="16"/>
        <v>-1</v>
      </c>
      <c r="AK60" s="164">
        <f t="shared" si="16"/>
        <v>-1</v>
      </c>
      <c r="AL60" s="164">
        <f t="shared" si="16"/>
        <v>-1</v>
      </c>
      <c r="AM60" s="164">
        <f t="shared" si="16"/>
        <v>-1</v>
      </c>
      <c r="AN60" s="164">
        <f t="shared" si="14"/>
        <v>0</v>
      </c>
      <c r="AO60" s="164">
        <f t="shared" si="14"/>
        <v>0</v>
      </c>
      <c r="AP60" s="164">
        <f t="shared" si="14"/>
        <v>0</v>
      </c>
      <c r="AQ60" s="164">
        <f t="shared" si="14"/>
        <v>0</v>
      </c>
      <c r="AR60" s="164">
        <f t="shared" si="14"/>
        <v>0</v>
      </c>
      <c r="AS60" s="164">
        <f t="shared" si="14"/>
        <v>0</v>
      </c>
      <c r="AT60" s="164">
        <f t="shared" si="14"/>
        <v>0</v>
      </c>
      <c r="AU60" s="164">
        <f t="shared" si="12"/>
        <v>0</v>
      </c>
      <c r="AV60" s="164">
        <f t="shared" si="15"/>
        <v>0</v>
      </c>
      <c r="AW60" s="164">
        <f t="shared" si="15"/>
        <v>0</v>
      </c>
      <c r="AX60" s="164">
        <f t="shared" si="15"/>
        <v>0</v>
      </c>
      <c r="AY60" s="164">
        <f t="shared" si="15"/>
        <v>0</v>
      </c>
      <c r="AZ60" s="164">
        <f t="shared" si="15"/>
        <v>0</v>
      </c>
      <c r="BA60" s="164">
        <f t="shared" si="15"/>
        <v>0</v>
      </c>
      <c r="BB60" s="164">
        <f t="shared" si="15"/>
        <v>0</v>
      </c>
      <c r="BC60" s="164">
        <f t="shared" si="13"/>
        <v>0</v>
      </c>
    </row>
    <row r="61" spans="1:55" s="164" customFormat="1" ht="19.899999999999999" hidden="1" customHeight="1">
      <c r="A61" s="9"/>
      <c r="B61" s="7"/>
      <c r="C61" s="2"/>
      <c r="D61" s="19"/>
      <c r="E61" s="18"/>
      <c r="F61" s="19"/>
      <c r="G61" s="19"/>
      <c r="H61" s="4"/>
      <c r="I61" s="15"/>
      <c r="J61" s="47"/>
      <c r="K61" s="696"/>
      <c r="L61" s="698"/>
      <c r="M61" s="696"/>
      <c r="N61" s="697"/>
      <c r="O61" s="698"/>
      <c r="P61" s="696"/>
      <c r="Q61" s="697"/>
      <c r="R61" s="698"/>
      <c r="S61" s="471"/>
      <c r="T61" s="471"/>
      <c r="U61" s="49"/>
      <c r="V61" s="710"/>
      <c r="W61" s="711"/>
      <c r="X61" s="56"/>
      <c r="Y61" s="56"/>
      <c r="Z61" s="57"/>
      <c r="AA61" s="67"/>
      <c r="AB61" s="57"/>
      <c r="AC61" s="58"/>
      <c r="AD61" s="56"/>
      <c r="AE61" s="49"/>
      <c r="AF61" s="164">
        <f t="shared" si="16"/>
        <v>-1</v>
      </c>
      <c r="AG61" s="164">
        <f t="shared" si="16"/>
        <v>-1</v>
      </c>
      <c r="AH61" s="164">
        <f t="shared" si="16"/>
        <v>-1</v>
      </c>
      <c r="AI61" s="164">
        <f t="shared" si="16"/>
        <v>-1</v>
      </c>
      <c r="AJ61" s="164">
        <f t="shared" si="16"/>
        <v>-1</v>
      </c>
      <c r="AK61" s="164">
        <f t="shared" si="16"/>
        <v>-1</v>
      </c>
      <c r="AL61" s="164">
        <f t="shared" si="16"/>
        <v>-1</v>
      </c>
      <c r="AM61" s="164">
        <f t="shared" si="16"/>
        <v>-1</v>
      </c>
      <c r="AN61" s="164">
        <f t="shared" si="14"/>
        <v>0</v>
      </c>
      <c r="AO61" s="164">
        <f t="shared" si="14"/>
        <v>0</v>
      </c>
      <c r="AP61" s="164">
        <f t="shared" si="14"/>
        <v>0</v>
      </c>
      <c r="AQ61" s="164">
        <f t="shared" si="14"/>
        <v>0</v>
      </c>
      <c r="AR61" s="164">
        <f t="shared" si="14"/>
        <v>0</v>
      </c>
      <c r="AS61" s="164">
        <f t="shared" si="14"/>
        <v>0</v>
      </c>
      <c r="AT61" s="164">
        <f t="shared" si="14"/>
        <v>0</v>
      </c>
      <c r="AU61" s="164">
        <f t="shared" si="12"/>
        <v>0</v>
      </c>
      <c r="AV61" s="164">
        <f t="shared" si="15"/>
        <v>0</v>
      </c>
      <c r="AW61" s="164">
        <f t="shared" si="15"/>
        <v>0</v>
      </c>
      <c r="AX61" s="164">
        <f t="shared" si="15"/>
        <v>0</v>
      </c>
      <c r="AY61" s="164">
        <f t="shared" si="15"/>
        <v>0</v>
      </c>
      <c r="AZ61" s="164">
        <f t="shared" si="15"/>
        <v>0</v>
      </c>
      <c r="BA61" s="164">
        <f t="shared" si="15"/>
        <v>0</v>
      </c>
      <c r="BB61" s="164">
        <f t="shared" si="15"/>
        <v>0</v>
      </c>
      <c r="BC61" s="164">
        <f t="shared" si="13"/>
        <v>0</v>
      </c>
    </row>
    <row r="62" spans="1:55" s="164" customFormat="1" ht="19.899999999999999" hidden="1" customHeight="1">
      <c r="A62" s="9"/>
      <c r="B62" s="7"/>
      <c r="C62" s="2"/>
      <c r="D62" s="19"/>
      <c r="E62" s="18"/>
      <c r="F62" s="19"/>
      <c r="G62" s="19"/>
      <c r="H62" s="4"/>
      <c r="I62" s="15"/>
      <c r="J62" s="47"/>
      <c r="K62" s="696"/>
      <c r="L62" s="698"/>
      <c r="M62" s="696"/>
      <c r="N62" s="697"/>
      <c r="O62" s="698"/>
      <c r="P62" s="696"/>
      <c r="Q62" s="697"/>
      <c r="R62" s="698"/>
      <c r="S62" s="471"/>
      <c r="T62" s="471"/>
      <c r="U62" s="49"/>
      <c r="V62" s="710"/>
      <c r="W62" s="711"/>
      <c r="X62" s="56"/>
      <c r="Y62" s="56"/>
      <c r="Z62" s="57"/>
      <c r="AA62" s="67"/>
      <c r="AB62" s="57"/>
      <c r="AC62" s="58"/>
      <c r="AD62" s="56"/>
      <c r="AE62" s="49"/>
      <c r="AF62" s="164">
        <f t="shared" si="16"/>
        <v>-1</v>
      </c>
      <c r="AG62" s="164">
        <f t="shared" si="16"/>
        <v>-1</v>
      </c>
      <c r="AH62" s="164">
        <f t="shared" si="16"/>
        <v>-1</v>
      </c>
      <c r="AI62" s="164">
        <f t="shared" si="16"/>
        <v>-1</v>
      </c>
      <c r="AJ62" s="164">
        <f t="shared" si="16"/>
        <v>-1</v>
      </c>
      <c r="AK62" s="164">
        <f t="shared" si="16"/>
        <v>-1</v>
      </c>
      <c r="AL62" s="164">
        <f t="shared" si="16"/>
        <v>-1</v>
      </c>
      <c r="AM62" s="164">
        <f t="shared" si="16"/>
        <v>-1</v>
      </c>
      <c r="AN62" s="164">
        <f t="shared" si="14"/>
        <v>0</v>
      </c>
      <c r="AO62" s="164">
        <f t="shared" si="14"/>
        <v>0</v>
      </c>
      <c r="AP62" s="164">
        <f t="shared" si="14"/>
        <v>0</v>
      </c>
      <c r="AQ62" s="164">
        <f t="shared" si="14"/>
        <v>0</v>
      </c>
      <c r="AR62" s="164">
        <f t="shared" si="14"/>
        <v>0</v>
      </c>
      <c r="AS62" s="164">
        <f t="shared" si="14"/>
        <v>0</v>
      </c>
      <c r="AT62" s="164">
        <f t="shared" si="14"/>
        <v>0</v>
      </c>
      <c r="AU62" s="164">
        <f t="shared" si="12"/>
        <v>0</v>
      </c>
      <c r="AV62" s="164">
        <f t="shared" si="15"/>
        <v>0</v>
      </c>
      <c r="AW62" s="164">
        <f t="shared" si="15"/>
        <v>0</v>
      </c>
      <c r="AX62" s="164">
        <f t="shared" si="15"/>
        <v>0</v>
      </c>
      <c r="AY62" s="164">
        <f t="shared" si="15"/>
        <v>0</v>
      </c>
      <c r="AZ62" s="164">
        <f t="shared" si="15"/>
        <v>0</v>
      </c>
      <c r="BA62" s="164">
        <f t="shared" si="15"/>
        <v>0</v>
      </c>
      <c r="BB62" s="164">
        <f t="shared" si="15"/>
        <v>0</v>
      </c>
      <c r="BC62" s="164">
        <f t="shared" si="13"/>
        <v>0</v>
      </c>
    </row>
    <row r="63" spans="1:55" s="164" customFormat="1" ht="19.899999999999999" hidden="1" customHeight="1">
      <c r="A63" s="9"/>
      <c r="B63" s="7"/>
      <c r="C63" s="2"/>
      <c r="D63" s="19"/>
      <c r="E63" s="18"/>
      <c r="F63" s="19"/>
      <c r="G63" s="19"/>
      <c r="H63" s="4"/>
      <c r="I63" s="15"/>
      <c r="J63" s="47"/>
      <c r="K63" s="696"/>
      <c r="L63" s="698"/>
      <c r="M63" s="696"/>
      <c r="N63" s="697"/>
      <c r="O63" s="698"/>
      <c r="P63" s="696"/>
      <c r="Q63" s="697"/>
      <c r="R63" s="698"/>
      <c r="S63" s="471"/>
      <c r="T63" s="471"/>
      <c r="U63" s="49"/>
      <c r="V63" s="710"/>
      <c r="W63" s="711"/>
      <c r="X63" s="56"/>
      <c r="Y63" s="56"/>
      <c r="Z63" s="57"/>
      <c r="AA63" s="67"/>
      <c r="AB63" s="57"/>
      <c r="AC63" s="58"/>
      <c r="AD63" s="56"/>
      <c r="AE63" s="49"/>
      <c r="AF63" s="164">
        <f t="shared" si="16"/>
        <v>-1</v>
      </c>
      <c r="AG63" s="164">
        <f t="shared" si="16"/>
        <v>-1</v>
      </c>
      <c r="AH63" s="164">
        <f t="shared" si="16"/>
        <v>-1</v>
      </c>
      <c r="AI63" s="164">
        <f t="shared" si="16"/>
        <v>-1</v>
      </c>
      <c r="AJ63" s="164">
        <f t="shared" si="16"/>
        <v>-1</v>
      </c>
      <c r="AK63" s="164">
        <f t="shared" si="16"/>
        <v>-1</v>
      </c>
      <c r="AL63" s="164">
        <f t="shared" si="16"/>
        <v>-1</v>
      </c>
      <c r="AM63" s="164">
        <f t="shared" si="16"/>
        <v>-1</v>
      </c>
      <c r="AN63" s="164">
        <f t="shared" si="14"/>
        <v>0</v>
      </c>
      <c r="AO63" s="164">
        <f t="shared" si="14"/>
        <v>0</v>
      </c>
      <c r="AP63" s="164">
        <f t="shared" si="14"/>
        <v>0</v>
      </c>
      <c r="AQ63" s="164">
        <f t="shared" si="14"/>
        <v>0</v>
      </c>
      <c r="AR63" s="164">
        <f t="shared" si="14"/>
        <v>0</v>
      </c>
      <c r="AS63" s="164">
        <f t="shared" si="14"/>
        <v>0</v>
      </c>
      <c r="AT63" s="164">
        <f t="shared" si="14"/>
        <v>0</v>
      </c>
      <c r="AU63" s="164">
        <f t="shared" si="12"/>
        <v>0</v>
      </c>
      <c r="AV63" s="164">
        <f t="shared" si="15"/>
        <v>0</v>
      </c>
      <c r="AW63" s="164">
        <f t="shared" si="15"/>
        <v>0</v>
      </c>
      <c r="AX63" s="164">
        <f t="shared" si="15"/>
        <v>0</v>
      </c>
      <c r="AY63" s="164">
        <f t="shared" si="15"/>
        <v>0</v>
      </c>
      <c r="AZ63" s="164">
        <f t="shared" si="15"/>
        <v>0</v>
      </c>
      <c r="BA63" s="164">
        <f t="shared" si="15"/>
        <v>0</v>
      </c>
      <c r="BB63" s="164">
        <f t="shared" si="15"/>
        <v>0</v>
      </c>
      <c r="BC63" s="164">
        <f t="shared" si="13"/>
        <v>0</v>
      </c>
    </row>
    <row r="64" spans="1:55" s="164" customFormat="1" ht="19.899999999999999" hidden="1" customHeight="1">
      <c r="A64" s="9"/>
      <c r="B64" s="7"/>
      <c r="C64" s="2"/>
      <c r="D64" s="19"/>
      <c r="E64" s="18"/>
      <c r="F64" s="19"/>
      <c r="G64" s="19"/>
      <c r="H64" s="4"/>
      <c r="I64" s="15"/>
      <c r="J64" s="47"/>
      <c r="K64" s="696"/>
      <c r="L64" s="698"/>
      <c r="M64" s="696"/>
      <c r="N64" s="697"/>
      <c r="O64" s="698"/>
      <c r="P64" s="696"/>
      <c r="Q64" s="697"/>
      <c r="R64" s="698"/>
      <c r="S64" s="471"/>
      <c r="T64" s="471"/>
      <c r="U64" s="49"/>
      <c r="V64" s="710"/>
      <c r="W64" s="711"/>
      <c r="X64" s="56"/>
      <c r="Y64" s="56"/>
      <c r="Z64" s="57"/>
      <c r="AA64" s="67"/>
      <c r="AB64" s="57"/>
      <c r="AC64" s="58"/>
      <c r="AD64" s="56"/>
      <c r="AE64" s="49"/>
      <c r="AF64" s="164">
        <f t="shared" si="16"/>
        <v>-1</v>
      </c>
      <c r="AG64" s="164">
        <f t="shared" si="16"/>
        <v>-1</v>
      </c>
      <c r="AH64" s="164">
        <f t="shared" si="16"/>
        <v>-1</v>
      </c>
      <c r="AI64" s="164">
        <f t="shared" si="16"/>
        <v>-1</v>
      </c>
      <c r="AJ64" s="164">
        <f t="shared" si="16"/>
        <v>-1</v>
      </c>
      <c r="AK64" s="164">
        <f t="shared" si="16"/>
        <v>-1</v>
      </c>
      <c r="AL64" s="164">
        <f t="shared" si="16"/>
        <v>-1</v>
      </c>
      <c r="AM64" s="164">
        <f t="shared" si="16"/>
        <v>-1</v>
      </c>
      <c r="AN64" s="164">
        <f t="shared" si="14"/>
        <v>0</v>
      </c>
      <c r="AO64" s="164">
        <f t="shared" si="14"/>
        <v>0</v>
      </c>
      <c r="AP64" s="164">
        <f t="shared" si="14"/>
        <v>0</v>
      </c>
      <c r="AQ64" s="164">
        <f t="shared" si="14"/>
        <v>0</v>
      </c>
      <c r="AR64" s="164">
        <f t="shared" si="14"/>
        <v>0</v>
      </c>
      <c r="AS64" s="164">
        <f t="shared" si="14"/>
        <v>0</v>
      </c>
      <c r="AT64" s="164">
        <f t="shared" si="14"/>
        <v>0</v>
      </c>
      <c r="AU64" s="164">
        <f t="shared" si="12"/>
        <v>0</v>
      </c>
      <c r="AV64" s="164">
        <f t="shared" si="15"/>
        <v>0</v>
      </c>
      <c r="AW64" s="164">
        <f t="shared" si="15"/>
        <v>0</v>
      </c>
      <c r="AX64" s="164">
        <f t="shared" si="15"/>
        <v>0</v>
      </c>
      <c r="AY64" s="164">
        <f t="shared" si="15"/>
        <v>0</v>
      </c>
      <c r="AZ64" s="164">
        <f t="shared" si="15"/>
        <v>0</v>
      </c>
      <c r="BA64" s="164">
        <f t="shared" si="15"/>
        <v>0</v>
      </c>
      <c r="BB64" s="164">
        <f t="shared" si="15"/>
        <v>0</v>
      </c>
      <c r="BC64" s="164">
        <f t="shared" si="13"/>
        <v>0</v>
      </c>
    </row>
    <row r="65" spans="1:55" s="164" customFormat="1" ht="19.899999999999999" hidden="1" customHeight="1">
      <c r="A65" s="9"/>
      <c r="B65" s="7"/>
      <c r="C65" s="2"/>
      <c r="D65" s="19"/>
      <c r="E65" s="18"/>
      <c r="F65" s="19"/>
      <c r="G65" s="19"/>
      <c r="H65" s="4"/>
      <c r="I65" s="15"/>
      <c r="J65" s="47"/>
      <c r="K65" s="696"/>
      <c r="L65" s="698"/>
      <c r="M65" s="696"/>
      <c r="N65" s="697"/>
      <c r="O65" s="698"/>
      <c r="P65" s="696"/>
      <c r="Q65" s="697"/>
      <c r="R65" s="698"/>
      <c r="S65" s="471"/>
      <c r="T65" s="471"/>
      <c r="U65" s="49"/>
      <c r="V65" s="710"/>
      <c r="W65" s="711"/>
      <c r="X65" s="56"/>
      <c r="Y65" s="56"/>
      <c r="Z65" s="57"/>
      <c r="AA65" s="67"/>
      <c r="AB65" s="57"/>
      <c r="AC65" s="58"/>
      <c r="AD65" s="56"/>
      <c r="AE65" s="49"/>
      <c r="AF65" s="164">
        <f t="shared" si="16"/>
        <v>-1</v>
      </c>
      <c r="AG65" s="164">
        <f t="shared" si="16"/>
        <v>-1</v>
      </c>
      <c r="AH65" s="164">
        <f t="shared" si="16"/>
        <v>-1</v>
      </c>
      <c r="AI65" s="164">
        <f t="shared" si="16"/>
        <v>-1</v>
      </c>
      <c r="AJ65" s="164">
        <f t="shared" si="16"/>
        <v>-1</v>
      </c>
      <c r="AK65" s="164">
        <f t="shared" si="16"/>
        <v>-1</v>
      </c>
      <c r="AL65" s="164">
        <f t="shared" si="16"/>
        <v>-1</v>
      </c>
      <c r="AM65" s="164">
        <f t="shared" si="16"/>
        <v>-1</v>
      </c>
      <c r="AN65" s="164">
        <f t="shared" si="14"/>
        <v>0</v>
      </c>
      <c r="AO65" s="164">
        <f t="shared" si="14"/>
        <v>0</v>
      </c>
      <c r="AP65" s="164">
        <f t="shared" si="14"/>
        <v>0</v>
      </c>
      <c r="AQ65" s="164">
        <f t="shared" si="14"/>
        <v>0</v>
      </c>
      <c r="AR65" s="164">
        <f t="shared" si="14"/>
        <v>0</v>
      </c>
      <c r="AS65" s="164">
        <f t="shared" si="14"/>
        <v>0</v>
      </c>
      <c r="AT65" s="164">
        <f t="shared" si="14"/>
        <v>0</v>
      </c>
      <c r="AU65" s="164">
        <f t="shared" si="12"/>
        <v>0</v>
      </c>
      <c r="AV65" s="164">
        <f t="shared" si="15"/>
        <v>0</v>
      </c>
      <c r="AW65" s="164">
        <f t="shared" si="15"/>
        <v>0</v>
      </c>
      <c r="AX65" s="164">
        <f t="shared" si="15"/>
        <v>0</v>
      </c>
      <c r="AY65" s="164">
        <f t="shared" si="15"/>
        <v>0</v>
      </c>
      <c r="AZ65" s="164">
        <f t="shared" si="15"/>
        <v>0</v>
      </c>
      <c r="BA65" s="164">
        <f t="shared" si="15"/>
        <v>0</v>
      </c>
      <c r="BB65" s="164">
        <f t="shared" si="15"/>
        <v>0</v>
      </c>
      <c r="BC65" s="164">
        <f t="shared" si="13"/>
        <v>0</v>
      </c>
    </row>
    <row r="66" spans="1:55" s="164" customFormat="1" ht="19.899999999999999" hidden="1" customHeight="1">
      <c r="A66" s="9"/>
      <c r="B66" s="7"/>
      <c r="C66" s="2"/>
      <c r="D66" s="19"/>
      <c r="E66" s="18"/>
      <c r="F66" s="19"/>
      <c r="G66" s="19"/>
      <c r="H66" s="4"/>
      <c r="I66" s="15"/>
      <c r="J66" s="47"/>
      <c r="K66" s="696"/>
      <c r="L66" s="698"/>
      <c r="M66" s="696"/>
      <c r="N66" s="697"/>
      <c r="O66" s="698"/>
      <c r="P66" s="696"/>
      <c r="Q66" s="697"/>
      <c r="R66" s="698"/>
      <c r="S66" s="471"/>
      <c r="T66" s="471"/>
      <c r="U66" s="49"/>
      <c r="V66" s="710"/>
      <c r="W66" s="711"/>
      <c r="X66" s="56"/>
      <c r="Y66" s="56"/>
      <c r="Z66" s="57"/>
      <c r="AA66" s="67"/>
      <c r="AB66" s="57"/>
      <c r="AC66" s="58"/>
      <c r="AD66" s="56"/>
      <c r="AE66" s="49"/>
      <c r="AF66" s="164">
        <f t="shared" si="16"/>
        <v>-1</v>
      </c>
      <c r="AG66" s="164">
        <f t="shared" si="16"/>
        <v>-1</v>
      </c>
      <c r="AH66" s="164">
        <f t="shared" si="16"/>
        <v>-1</v>
      </c>
      <c r="AI66" s="164">
        <f t="shared" si="16"/>
        <v>-1</v>
      </c>
      <c r="AJ66" s="164">
        <f t="shared" si="16"/>
        <v>-1</v>
      </c>
      <c r="AK66" s="164">
        <f t="shared" si="16"/>
        <v>-1</v>
      </c>
      <c r="AL66" s="164">
        <f t="shared" si="16"/>
        <v>-1</v>
      </c>
      <c r="AM66" s="164">
        <f t="shared" si="16"/>
        <v>-1</v>
      </c>
      <c r="AN66" s="164">
        <f t="shared" si="14"/>
        <v>0</v>
      </c>
      <c r="AO66" s="164">
        <f t="shared" si="14"/>
        <v>0</v>
      </c>
      <c r="AP66" s="164">
        <f t="shared" si="14"/>
        <v>0</v>
      </c>
      <c r="AQ66" s="164">
        <f t="shared" si="14"/>
        <v>0</v>
      </c>
      <c r="AR66" s="164">
        <f t="shared" si="14"/>
        <v>0</v>
      </c>
      <c r="AS66" s="164">
        <f t="shared" si="14"/>
        <v>0</v>
      </c>
      <c r="AT66" s="164">
        <f t="shared" si="14"/>
        <v>0</v>
      </c>
      <c r="AU66" s="164">
        <f t="shared" si="12"/>
        <v>0</v>
      </c>
      <c r="AV66" s="164">
        <f t="shared" si="15"/>
        <v>0</v>
      </c>
      <c r="AW66" s="164">
        <f t="shared" si="15"/>
        <v>0</v>
      </c>
      <c r="AX66" s="164">
        <f t="shared" si="15"/>
        <v>0</v>
      </c>
      <c r="AY66" s="164">
        <f t="shared" si="15"/>
        <v>0</v>
      </c>
      <c r="AZ66" s="164">
        <f t="shared" si="15"/>
        <v>0</v>
      </c>
      <c r="BA66" s="164">
        <f t="shared" si="15"/>
        <v>0</v>
      </c>
      <c r="BB66" s="164">
        <f t="shared" si="15"/>
        <v>0</v>
      </c>
      <c r="BC66" s="164">
        <f t="shared" si="13"/>
        <v>0</v>
      </c>
    </row>
    <row r="67" spans="1:55" s="164" customFormat="1" ht="19.899999999999999" hidden="1" customHeight="1">
      <c r="A67" s="9"/>
      <c r="B67" s="7"/>
      <c r="C67" s="2"/>
      <c r="D67" s="19"/>
      <c r="E67" s="18"/>
      <c r="F67" s="19"/>
      <c r="G67" s="19"/>
      <c r="H67" s="4"/>
      <c r="I67" s="15"/>
      <c r="J67" s="47"/>
      <c r="K67" s="696"/>
      <c r="L67" s="698"/>
      <c r="M67" s="696"/>
      <c r="N67" s="697"/>
      <c r="O67" s="698"/>
      <c r="P67" s="696"/>
      <c r="Q67" s="697"/>
      <c r="R67" s="698"/>
      <c r="S67" s="471"/>
      <c r="T67" s="471"/>
      <c r="U67" s="49"/>
      <c r="V67" s="710"/>
      <c r="W67" s="711"/>
      <c r="X67" s="56"/>
      <c r="Y67" s="56"/>
      <c r="Z67" s="57"/>
      <c r="AA67" s="67"/>
      <c r="AB67" s="57"/>
      <c r="AC67" s="58"/>
      <c r="AD67" s="56"/>
      <c r="AE67" s="49"/>
      <c r="AF67" s="164">
        <f t="shared" si="16"/>
        <v>-1</v>
      </c>
      <c r="AG67" s="164">
        <f t="shared" si="16"/>
        <v>-1</v>
      </c>
      <c r="AH67" s="164">
        <f t="shared" si="16"/>
        <v>-1</v>
      </c>
      <c r="AI67" s="164">
        <f t="shared" si="16"/>
        <v>-1</v>
      </c>
      <c r="AJ67" s="164">
        <f t="shared" si="16"/>
        <v>-1</v>
      </c>
      <c r="AK67" s="164">
        <f t="shared" si="16"/>
        <v>-1</v>
      </c>
      <c r="AL67" s="164">
        <f t="shared" si="16"/>
        <v>-1</v>
      </c>
      <c r="AM67" s="164">
        <f t="shared" si="16"/>
        <v>-1</v>
      </c>
      <c r="AN67" s="164">
        <f t="shared" si="14"/>
        <v>0</v>
      </c>
      <c r="AO67" s="164">
        <f t="shared" si="14"/>
        <v>0</v>
      </c>
      <c r="AP67" s="164">
        <f t="shared" si="14"/>
        <v>0</v>
      </c>
      <c r="AQ67" s="164">
        <f t="shared" si="14"/>
        <v>0</v>
      </c>
      <c r="AR67" s="164">
        <f t="shared" si="14"/>
        <v>0</v>
      </c>
      <c r="AS67" s="164">
        <f t="shared" si="14"/>
        <v>0</v>
      </c>
      <c r="AT67" s="164">
        <f t="shared" si="14"/>
        <v>0</v>
      </c>
      <c r="AU67" s="164">
        <f t="shared" si="12"/>
        <v>0</v>
      </c>
      <c r="AV67" s="164">
        <f t="shared" si="15"/>
        <v>0</v>
      </c>
      <c r="AW67" s="164">
        <f t="shared" si="15"/>
        <v>0</v>
      </c>
      <c r="AX67" s="164">
        <f t="shared" si="15"/>
        <v>0</v>
      </c>
      <c r="AY67" s="164">
        <f t="shared" si="15"/>
        <v>0</v>
      </c>
      <c r="AZ67" s="164">
        <f t="shared" si="15"/>
        <v>0</v>
      </c>
      <c r="BA67" s="164">
        <f t="shared" si="15"/>
        <v>0</v>
      </c>
      <c r="BB67" s="164">
        <f t="shared" si="15"/>
        <v>0</v>
      </c>
      <c r="BC67" s="164">
        <f t="shared" si="13"/>
        <v>0</v>
      </c>
    </row>
    <row r="68" spans="1:55" s="164" customFormat="1" ht="19.899999999999999" hidden="1" customHeight="1" thickBot="1">
      <c r="A68" s="9"/>
      <c r="B68" s="7"/>
      <c r="C68" s="2"/>
      <c r="D68" s="19"/>
      <c r="E68" s="18"/>
      <c r="F68" s="19"/>
      <c r="G68" s="19"/>
      <c r="H68" s="4"/>
      <c r="I68" s="15"/>
      <c r="J68" s="47"/>
      <c r="K68" s="696"/>
      <c r="L68" s="698"/>
      <c r="M68" s="696"/>
      <c r="N68" s="697"/>
      <c r="O68" s="698"/>
      <c r="P68" s="696"/>
      <c r="Q68" s="697"/>
      <c r="R68" s="698"/>
      <c r="S68" s="471"/>
      <c r="T68" s="471"/>
      <c r="U68" s="49"/>
      <c r="V68" s="710"/>
      <c r="W68" s="711"/>
      <c r="X68" s="56"/>
      <c r="Y68" s="56"/>
      <c r="Z68" s="57"/>
      <c r="AA68" s="67"/>
      <c r="AB68" s="57"/>
      <c r="AC68" s="58"/>
      <c r="AD68" s="56"/>
      <c r="AE68" s="49"/>
      <c r="AF68" s="164">
        <f t="shared" si="16"/>
        <v>-1</v>
      </c>
      <c r="AG68" s="164">
        <f t="shared" si="16"/>
        <v>-1</v>
      </c>
      <c r="AH68" s="164">
        <f t="shared" si="16"/>
        <v>-1</v>
      </c>
      <c r="AI68" s="164">
        <f t="shared" si="16"/>
        <v>-1</v>
      </c>
      <c r="AJ68" s="164">
        <f t="shared" si="16"/>
        <v>-1</v>
      </c>
      <c r="AK68" s="164">
        <f t="shared" si="16"/>
        <v>-1</v>
      </c>
      <c r="AL68" s="164">
        <f t="shared" si="16"/>
        <v>-1</v>
      </c>
      <c r="AM68" s="164">
        <f t="shared" si="16"/>
        <v>-1</v>
      </c>
      <c r="AN68" s="164">
        <f t="shared" si="14"/>
        <v>0</v>
      </c>
      <c r="AO68" s="164">
        <f t="shared" si="14"/>
        <v>0</v>
      </c>
      <c r="AP68" s="164">
        <f t="shared" si="14"/>
        <v>0</v>
      </c>
      <c r="AQ68" s="164">
        <f t="shared" si="14"/>
        <v>0</v>
      </c>
      <c r="AR68" s="164">
        <f t="shared" si="14"/>
        <v>0</v>
      </c>
      <c r="AS68" s="164">
        <f t="shared" si="14"/>
        <v>0</v>
      </c>
      <c r="AT68" s="164">
        <f t="shared" si="14"/>
        <v>0</v>
      </c>
      <c r="AU68" s="164">
        <f t="shared" si="12"/>
        <v>0</v>
      </c>
      <c r="AV68" s="164">
        <f t="shared" si="15"/>
        <v>0</v>
      </c>
      <c r="AW68" s="164">
        <f t="shared" si="15"/>
        <v>0</v>
      </c>
      <c r="AX68" s="164">
        <f t="shared" si="15"/>
        <v>0</v>
      </c>
      <c r="AY68" s="164">
        <f t="shared" si="15"/>
        <v>0</v>
      </c>
      <c r="AZ68" s="164">
        <f t="shared" si="15"/>
        <v>0</v>
      </c>
      <c r="BA68" s="164">
        <f t="shared" si="15"/>
        <v>0</v>
      </c>
      <c r="BB68" s="164">
        <f t="shared" si="15"/>
        <v>0</v>
      </c>
      <c r="BC68" s="164">
        <f t="shared" si="13"/>
        <v>0</v>
      </c>
    </row>
    <row r="69" spans="1:55" s="147" customFormat="1" ht="27" customHeight="1">
      <c r="A69" s="702" t="s">
        <v>106</v>
      </c>
      <c r="B69" s="703"/>
      <c r="C69" s="704"/>
      <c r="D69" s="165" t="s">
        <v>13</v>
      </c>
      <c r="E69" s="143"/>
      <c r="F69" s="705"/>
      <c r="G69" s="706"/>
      <c r="H69" s="144" t="s">
        <v>38</v>
      </c>
      <c r="I69" s="145" t="s">
        <v>38</v>
      </c>
      <c r="J69" s="707" t="s">
        <v>15</v>
      </c>
      <c r="K69" s="708"/>
      <c r="L69" s="708"/>
      <c r="M69" s="708"/>
      <c r="N69" s="708"/>
      <c r="O69" s="708"/>
      <c r="P69" s="708"/>
      <c r="Q69" s="708"/>
      <c r="R69" s="708"/>
      <c r="S69" s="708"/>
      <c r="T69" s="708"/>
      <c r="U69" s="709"/>
      <c r="V69" s="660" t="s">
        <v>18</v>
      </c>
      <c r="W69" s="661"/>
      <c r="X69" s="661"/>
      <c r="Y69" s="661"/>
      <c r="Z69" s="661"/>
      <c r="AA69" s="660" t="s">
        <v>39</v>
      </c>
      <c r="AB69" s="662"/>
      <c r="AC69" s="660" t="s">
        <v>293</v>
      </c>
      <c r="AD69" s="661"/>
      <c r="AE69" s="662"/>
      <c r="AF69" s="146" t="s">
        <v>69</v>
      </c>
      <c r="AG69" s="146"/>
      <c r="AH69" s="146"/>
      <c r="AI69" s="146"/>
      <c r="AJ69" s="146"/>
      <c r="AK69" s="146"/>
      <c r="AL69" s="146"/>
      <c r="AM69" s="146"/>
      <c r="AN69" s="146" t="s">
        <v>78</v>
      </c>
      <c r="AO69" s="146"/>
      <c r="AP69" s="146"/>
      <c r="AQ69" s="146"/>
      <c r="AR69" s="146"/>
      <c r="AS69" s="146"/>
      <c r="AT69" s="146"/>
      <c r="AU69" s="146"/>
      <c r="AV69" s="146" t="s">
        <v>79</v>
      </c>
      <c r="AW69" s="146"/>
      <c r="AX69" s="146"/>
      <c r="AY69" s="146"/>
      <c r="AZ69" s="146"/>
      <c r="BA69" s="146"/>
      <c r="BB69" s="146"/>
      <c r="BC69" s="146"/>
    </row>
    <row r="70" spans="1:55" s="147" customFormat="1" ht="91.9" customHeight="1" thickBot="1">
      <c r="A70" s="148" t="s">
        <v>110</v>
      </c>
      <c r="B70" s="149" t="s">
        <v>3</v>
      </c>
      <c r="C70" s="150" t="s">
        <v>4</v>
      </c>
      <c r="D70" s="149" t="s">
        <v>45</v>
      </c>
      <c r="E70" s="151"/>
      <c r="F70" s="152"/>
      <c r="G70" s="152"/>
      <c r="H70" s="153"/>
      <c r="I70" s="154"/>
      <c r="J70" s="166" t="s">
        <v>100</v>
      </c>
      <c r="K70" s="712" t="s">
        <v>122</v>
      </c>
      <c r="L70" s="713"/>
      <c r="M70" s="714"/>
      <c r="N70" s="465"/>
      <c r="O70" s="465"/>
      <c r="P70" s="465"/>
      <c r="Q70" s="465"/>
      <c r="R70" s="465"/>
      <c r="S70" s="465"/>
      <c r="T70" s="466"/>
      <c r="U70" s="467" t="s">
        <v>99</v>
      </c>
      <c r="V70" s="715" t="s">
        <v>112</v>
      </c>
      <c r="W70" s="716"/>
      <c r="X70" s="468" t="s">
        <v>107</v>
      </c>
      <c r="Y70" s="469" t="s">
        <v>108</v>
      </c>
      <c r="Z70" s="470" t="s">
        <v>109</v>
      </c>
      <c r="AA70" s="160" t="s">
        <v>113</v>
      </c>
      <c r="AB70" s="161" t="s">
        <v>235</v>
      </c>
      <c r="AC70" s="160" t="str">
        <f>"Auditor requests additional evidence" &amp; CHAR(10) &amp; "Total: " &amp; COUNTIF(AC71:AC171,"Yes") &amp; " requests"</f>
        <v>Auditor requests additional evidence
Total: 0 requests</v>
      </c>
      <c r="AD70" s="162" t="s">
        <v>294</v>
      </c>
      <c r="AE70" s="163" t="s">
        <v>295</v>
      </c>
      <c r="AF70" s="146" t="s">
        <v>70</v>
      </c>
      <c r="AG70" s="146" t="s">
        <v>71</v>
      </c>
      <c r="AH70" s="146" t="s">
        <v>72</v>
      </c>
      <c r="AI70" s="146" t="s">
        <v>73</v>
      </c>
      <c r="AJ70" s="146" t="s">
        <v>74</v>
      </c>
      <c r="AK70" s="146" t="s">
        <v>75</v>
      </c>
      <c r="AL70" s="146" t="s">
        <v>76</v>
      </c>
      <c r="AM70" s="146" t="s">
        <v>77</v>
      </c>
      <c r="AN70" s="146" t="str">
        <f>AF70</f>
        <v>Product 1</v>
      </c>
      <c r="AO70" s="146" t="str">
        <f t="shared" ref="AO70:AU70" si="17">AG70</f>
        <v>Product 2</v>
      </c>
      <c r="AP70" s="146" t="str">
        <f t="shared" si="17"/>
        <v>Product 3</v>
      </c>
      <c r="AQ70" s="146" t="str">
        <f t="shared" si="17"/>
        <v>Product 4</v>
      </c>
      <c r="AR70" s="146" t="str">
        <f t="shared" si="17"/>
        <v>Product 5</v>
      </c>
      <c r="AS70" s="146" t="str">
        <f t="shared" si="17"/>
        <v>Product 6</v>
      </c>
      <c r="AT70" s="146" t="str">
        <f t="shared" si="17"/>
        <v>Product 7</v>
      </c>
      <c r="AU70" s="146" t="str">
        <f t="shared" si="17"/>
        <v>Product 8</v>
      </c>
      <c r="AV70" s="146" t="str">
        <f>AF70</f>
        <v>Product 1</v>
      </c>
      <c r="AW70" s="146" t="str">
        <f t="shared" ref="AW70:BC70" si="18">AG70</f>
        <v>Product 2</v>
      </c>
      <c r="AX70" s="146" t="str">
        <f t="shared" si="18"/>
        <v>Product 3</v>
      </c>
      <c r="AY70" s="146" t="str">
        <f t="shared" si="18"/>
        <v>Product 4</v>
      </c>
      <c r="AZ70" s="146" t="str">
        <f t="shared" si="18"/>
        <v>Product 5</v>
      </c>
      <c r="BA70" s="146" t="str">
        <f t="shared" si="18"/>
        <v>Product 6</v>
      </c>
      <c r="BB70" s="146" t="str">
        <f t="shared" si="18"/>
        <v>Product 7</v>
      </c>
      <c r="BC70" s="146" t="str">
        <f t="shared" si="18"/>
        <v>Product 8</v>
      </c>
    </row>
    <row r="71" spans="1:55" s="164" customFormat="1" ht="19.899999999999999" customHeight="1">
      <c r="A71" s="9" t="s">
        <v>754</v>
      </c>
      <c r="B71" s="7" t="s">
        <v>755</v>
      </c>
      <c r="C71" s="2" t="s">
        <v>756</v>
      </c>
      <c r="D71" s="4" t="s">
        <v>549</v>
      </c>
      <c r="E71" s="18"/>
      <c r="F71" s="19"/>
      <c r="G71" s="19"/>
      <c r="H71" s="4"/>
      <c r="I71" s="15"/>
      <c r="J71" s="44" t="s">
        <v>86</v>
      </c>
      <c r="K71" s="717"/>
      <c r="L71" s="718"/>
      <c r="M71" s="719"/>
      <c r="N71" s="461"/>
      <c r="O71" s="462"/>
      <c r="P71" s="462"/>
      <c r="Q71" s="462"/>
      <c r="R71" s="462"/>
      <c r="S71" s="462"/>
      <c r="T71" s="463"/>
      <c r="U71" s="46"/>
      <c r="V71" s="720" t="s">
        <v>86</v>
      </c>
      <c r="W71" s="721"/>
      <c r="X71" s="72"/>
      <c r="Y71" s="72"/>
      <c r="Z71" s="464"/>
      <c r="AA71" s="67"/>
      <c r="AB71" s="57"/>
      <c r="AC71" s="58" t="s">
        <v>744</v>
      </c>
      <c r="AD71" s="56"/>
      <c r="AE71" s="49"/>
      <c r="AF71" s="164">
        <f t="shared" ref="AF71:AM71" si="19">AF68</f>
        <v>-1</v>
      </c>
      <c r="AG71" s="164">
        <f t="shared" si="19"/>
        <v>-1</v>
      </c>
      <c r="AH71" s="164">
        <f t="shared" si="19"/>
        <v>-1</v>
      </c>
      <c r="AI71" s="164">
        <f t="shared" si="19"/>
        <v>-1</v>
      </c>
      <c r="AJ71" s="164">
        <f t="shared" si="19"/>
        <v>-1</v>
      </c>
      <c r="AK71" s="164">
        <f t="shared" si="19"/>
        <v>-1</v>
      </c>
      <c r="AL71" s="164">
        <f t="shared" si="19"/>
        <v>-1</v>
      </c>
      <c r="AM71" s="164">
        <f t="shared" si="19"/>
        <v>-1</v>
      </c>
      <c r="AN71" s="164" t="str">
        <f t="shared" si="14"/>
        <v>tbd</v>
      </c>
      <c r="AO71" s="164" t="str">
        <f t="shared" si="14"/>
        <v>tbd</v>
      </c>
      <c r="AP71" s="164" t="str">
        <f t="shared" si="14"/>
        <v>tbd</v>
      </c>
      <c r="AQ71" s="164" t="str">
        <f t="shared" si="14"/>
        <v>tbd</v>
      </c>
      <c r="AR71" s="164" t="str">
        <f t="shared" si="14"/>
        <v>tbd</v>
      </c>
      <c r="AS71" s="164" t="str">
        <f t="shared" si="14"/>
        <v>tbd</v>
      </c>
      <c r="AT71" s="164" t="str">
        <f t="shared" si="14"/>
        <v>tbd</v>
      </c>
      <c r="AU71" s="164" t="str">
        <f t="shared" si="12"/>
        <v>tbd</v>
      </c>
      <c r="AV71" s="164">
        <f t="shared" si="15"/>
        <v>0</v>
      </c>
      <c r="AW71" s="164">
        <f t="shared" si="15"/>
        <v>0</v>
      </c>
      <c r="AX71" s="164">
        <f t="shared" si="15"/>
        <v>0</v>
      </c>
      <c r="AY71" s="164">
        <f t="shared" si="15"/>
        <v>0</v>
      </c>
      <c r="AZ71" s="164">
        <f t="shared" si="15"/>
        <v>0</v>
      </c>
      <c r="BA71" s="164">
        <f t="shared" si="15"/>
        <v>0</v>
      </c>
      <c r="BB71" s="164">
        <f t="shared" si="15"/>
        <v>0</v>
      </c>
      <c r="BC71" s="164">
        <f t="shared" si="13"/>
        <v>0</v>
      </c>
    </row>
    <row r="72" spans="1:55" s="164" customFormat="1" ht="19.899999999999999" customHeight="1">
      <c r="A72" s="9" t="s">
        <v>757</v>
      </c>
      <c r="B72" s="7" t="s">
        <v>758</v>
      </c>
      <c r="C72" s="2" t="s">
        <v>759</v>
      </c>
      <c r="D72" s="4" t="s">
        <v>549</v>
      </c>
      <c r="E72" s="18"/>
      <c r="F72" s="19"/>
      <c r="G72" s="19"/>
      <c r="H72" s="4"/>
      <c r="I72" s="15"/>
      <c r="J72" s="47" t="s">
        <v>86</v>
      </c>
      <c r="K72" s="699"/>
      <c r="L72" s="700"/>
      <c r="M72" s="701"/>
      <c r="N72" s="40"/>
      <c r="O72" s="41"/>
      <c r="P72" s="41"/>
      <c r="Q72" s="41"/>
      <c r="R72" s="41"/>
      <c r="S72" s="41"/>
      <c r="T72" s="42"/>
      <c r="U72" s="49"/>
      <c r="V72" s="710" t="s">
        <v>86</v>
      </c>
      <c r="W72" s="711"/>
      <c r="X72" s="56"/>
      <c r="Y72" s="56"/>
      <c r="Z72" s="57"/>
      <c r="AA72" s="67"/>
      <c r="AB72" s="57"/>
      <c r="AC72" s="58" t="s">
        <v>744</v>
      </c>
      <c r="AD72" s="56"/>
      <c r="AE72" s="49"/>
      <c r="AF72" s="164">
        <f t="shared" ref="AF72:AM87" si="20">AF71</f>
        <v>-1</v>
      </c>
      <c r="AG72" s="164">
        <f t="shared" si="20"/>
        <v>-1</v>
      </c>
      <c r="AH72" s="164">
        <f t="shared" si="20"/>
        <v>-1</v>
      </c>
      <c r="AI72" s="164">
        <f t="shared" si="20"/>
        <v>-1</v>
      </c>
      <c r="AJ72" s="164">
        <f t="shared" si="20"/>
        <v>-1</v>
      </c>
      <c r="AK72" s="164">
        <f t="shared" si="20"/>
        <v>-1</v>
      </c>
      <c r="AL72" s="164">
        <f t="shared" si="20"/>
        <v>-1</v>
      </c>
      <c r="AM72" s="164">
        <f t="shared" si="20"/>
        <v>-1</v>
      </c>
      <c r="AN72" s="164" t="str">
        <f t="shared" si="14"/>
        <v>tbd</v>
      </c>
      <c r="AO72" s="164" t="str">
        <f t="shared" si="14"/>
        <v>tbd</v>
      </c>
      <c r="AP72" s="164" t="str">
        <f t="shared" si="14"/>
        <v>tbd</v>
      </c>
      <c r="AQ72" s="164" t="str">
        <f t="shared" si="14"/>
        <v>tbd</v>
      </c>
      <c r="AR72" s="164" t="str">
        <f t="shared" si="14"/>
        <v>tbd</v>
      </c>
      <c r="AS72" s="164" t="str">
        <f t="shared" si="14"/>
        <v>tbd</v>
      </c>
      <c r="AT72" s="164" t="str">
        <f t="shared" si="14"/>
        <v>tbd</v>
      </c>
      <c r="AU72" s="164" t="str">
        <f t="shared" si="12"/>
        <v>tbd</v>
      </c>
      <c r="AV72" s="164">
        <f t="shared" si="15"/>
        <v>0</v>
      </c>
      <c r="AW72" s="164">
        <f t="shared" si="15"/>
        <v>0</v>
      </c>
      <c r="AX72" s="164">
        <f t="shared" si="15"/>
        <v>0</v>
      </c>
      <c r="AY72" s="164">
        <f t="shared" si="15"/>
        <v>0</v>
      </c>
      <c r="AZ72" s="164">
        <f t="shared" si="15"/>
        <v>0</v>
      </c>
      <c r="BA72" s="164">
        <f t="shared" si="15"/>
        <v>0</v>
      </c>
      <c r="BB72" s="164">
        <f t="shared" si="15"/>
        <v>0</v>
      </c>
      <c r="BC72" s="164">
        <f t="shared" si="13"/>
        <v>0</v>
      </c>
    </row>
    <row r="73" spans="1:55" s="164" customFormat="1" ht="19.899999999999999" customHeight="1">
      <c r="A73" s="9" t="s">
        <v>760</v>
      </c>
      <c r="B73" s="7" t="s">
        <v>761</v>
      </c>
      <c r="C73" s="2" t="s">
        <v>762</v>
      </c>
      <c r="D73" s="4" t="s">
        <v>549</v>
      </c>
      <c r="E73" s="18"/>
      <c r="F73" s="19"/>
      <c r="G73" s="19"/>
      <c r="H73" s="4"/>
      <c r="I73" s="15"/>
      <c r="J73" s="47" t="s">
        <v>86</v>
      </c>
      <c r="K73" s="699"/>
      <c r="L73" s="700"/>
      <c r="M73" s="701"/>
      <c r="N73" s="40"/>
      <c r="O73" s="41"/>
      <c r="P73" s="41"/>
      <c r="Q73" s="41"/>
      <c r="R73" s="41"/>
      <c r="S73" s="41"/>
      <c r="T73" s="42"/>
      <c r="U73" s="49"/>
      <c r="V73" s="710" t="s">
        <v>86</v>
      </c>
      <c r="W73" s="711"/>
      <c r="X73" s="56"/>
      <c r="Y73" s="56"/>
      <c r="Z73" s="57"/>
      <c r="AA73" s="67"/>
      <c r="AB73" s="57"/>
      <c r="AC73" s="58" t="s">
        <v>744</v>
      </c>
      <c r="AD73" s="56"/>
      <c r="AE73" s="49"/>
      <c r="AF73" s="164">
        <f t="shared" si="20"/>
        <v>-1</v>
      </c>
      <c r="AG73" s="164">
        <f t="shared" si="20"/>
        <v>-1</v>
      </c>
      <c r="AH73" s="164">
        <f t="shared" si="20"/>
        <v>-1</v>
      </c>
      <c r="AI73" s="164">
        <f t="shared" si="20"/>
        <v>-1</v>
      </c>
      <c r="AJ73" s="164">
        <f t="shared" si="20"/>
        <v>-1</v>
      </c>
      <c r="AK73" s="164">
        <f t="shared" si="20"/>
        <v>-1</v>
      </c>
      <c r="AL73" s="164">
        <f t="shared" si="20"/>
        <v>-1</v>
      </c>
      <c r="AM73" s="164">
        <f t="shared" si="20"/>
        <v>-1</v>
      </c>
      <c r="AN73" s="164" t="str">
        <f t="shared" si="14"/>
        <v>tbd</v>
      </c>
      <c r="AO73" s="164" t="str">
        <f t="shared" si="14"/>
        <v>tbd</v>
      </c>
      <c r="AP73" s="164" t="str">
        <f t="shared" si="14"/>
        <v>tbd</v>
      </c>
      <c r="AQ73" s="164" t="str">
        <f t="shared" si="14"/>
        <v>tbd</v>
      </c>
      <c r="AR73" s="164" t="str">
        <f t="shared" si="14"/>
        <v>tbd</v>
      </c>
      <c r="AS73" s="164" t="str">
        <f t="shared" si="14"/>
        <v>tbd</v>
      </c>
      <c r="AT73" s="164" t="str">
        <f t="shared" si="14"/>
        <v>tbd</v>
      </c>
      <c r="AU73" s="164" t="str">
        <f t="shared" si="12"/>
        <v>tbd</v>
      </c>
      <c r="AV73" s="164">
        <f t="shared" si="15"/>
        <v>0</v>
      </c>
      <c r="AW73" s="164">
        <f t="shared" si="15"/>
        <v>0</v>
      </c>
      <c r="AX73" s="164">
        <f t="shared" si="15"/>
        <v>0</v>
      </c>
      <c r="AY73" s="164">
        <f t="shared" si="15"/>
        <v>0</v>
      </c>
      <c r="AZ73" s="164">
        <f t="shared" si="15"/>
        <v>0</v>
      </c>
      <c r="BA73" s="164">
        <f t="shared" si="15"/>
        <v>0</v>
      </c>
      <c r="BB73" s="164">
        <f t="shared" si="15"/>
        <v>0</v>
      </c>
      <c r="BC73" s="164">
        <f t="shared" si="13"/>
        <v>0</v>
      </c>
    </row>
    <row r="74" spans="1:55" s="164" customFormat="1" ht="19.899999999999999" customHeight="1">
      <c r="A74" s="9" t="s">
        <v>763</v>
      </c>
      <c r="B74" s="7" t="s">
        <v>764</v>
      </c>
      <c r="C74" s="2" t="s">
        <v>765</v>
      </c>
      <c r="D74" s="4" t="s">
        <v>549</v>
      </c>
      <c r="E74" s="18"/>
      <c r="F74" s="19"/>
      <c r="G74" s="19"/>
      <c r="H74" s="4"/>
      <c r="I74" s="15"/>
      <c r="J74" s="47" t="s">
        <v>86</v>
      </c>
      <c r="K74" s="699"/>
      <c r="L74" s="700"/>
      <c r="M74" s="701"/>
      <c r="N74" s="40"/>
      <c r="O74" s="41"/>
      <c r="P74" s="41"/>
      <c r="Q74" s="41"/>
      <c r="R74" s="41"/>
      <c r="S74" s="41"/>
      <c r="T74" s="42"/>
      <c r="U74" s="49"/>
      <c r="V74" s="710" t="s">
        <v>86</v>
      </c>
      <c r="W74" s="711"/>
      <c r="X74" s="56"/>
      <c r="Y74" s="56"/>
      <c r="Z74" s="57"/>
      <c r="AA74" s="67"/>
      <c r="AB74" s="57"/>
      <c r="AC74" s="58" t="s">
        <v>744</v>
      </c>
      <c r="AD74" s="56"/>
      <c r="AE74" s="49"/>
      <c r="AF74" s="164">
        <f t="shared" si="20"/>
        <v>-1</v>
      </c>
      <c r="AG74" s="164">
        <f t="shared" si="20"/>
        <v>-1</v>
      </c>
      <c r="AH74" s="164">
        <f t="shared" si="20"/>
        <v>-1</v>
      </c>
      <c r="AI74" s="164">
        <f t="shared" si="20"/>
        <v>-1</v>
      </c>
      <c r="AJ74" s="164">
        <f t="shared" si="20"/>
        <v>-1</v>
      </c>
      <c r="AK74" s="164">
        <f t="shared" si="20"/>
        <v>-1</v>
      </c>
      <c r="AL74" s="164">
        <f t="shared" si="20"/>
        <v>-1</v>
      </c>
      <c r="AM74" s="164">
        <f t="shared" si="20"/>
        <v>-1</v>
      </c>
      <c r="AN74" s="164" t="str">
        <f t="shared" si="14"/>
        <v>tbd</v>
      </c>
      <c r="AO74" s="164" t="str">
        <f t="shared" si="14"/>
        <v>tbd</v>
      </c>
      <c r="AP74" s="164" t="str">
        <f t="shared" si="14"/>
        <v>tbd</v>
      </c>
      <c r="AQ74" s="164" t="str">
        <f t="shared" si="14"/>
        <v>tbd</v>
      </c>
      <c r="AR74" s="164" t="str">
        <f t="shared" si="14"/>
        <v>tbd</v>
      </c>
      <c r="AS74" s="164" t="str">
        <f t="shared" si="14"/>
        <v>tbd</v>
      </c>
      <c r="AT74" s="164" t="str">
        <f t="shared" si="14"/>
        <v>tbd</v>
      </c>
      <c r="AU74" s="164" t="str">
        <f t="shared" si="12"/>
        <v>tbd</v>
      </c>
      <c r="AV74" s="164">
        <f t="shared" si="15"/>
        <v>0</v>
      </c>
      <c r="AW74" s="164">
        <f t="shared" si="15"/>
        <v>0</v>
      </c>
      <c r="AX74" s="164">
        <f t="shared" si="15"/>
        <v>0</v>
      </c>
      <c r="AY74" s="164">
        <f t="shared" si="15"/>
        <v>0</v>
      </c>
      <c r="AZ74" s="164">
        <f t="shared" si="15"/>
        <v>0</v>
      </c>
      <c r="BA74" s="164">
        <f t="shared" si="15"/>
        <v>0</v>
      </c>
      <c r="BB74" s="164">
        <f t="shared" si="15"/>
        <v>0</v>
      </c>
      <c r="BC74" s="164">
        <f t="shared" si="13"/>
        <v>0</v>
      </c>
    </row>
    <row r="75" spans="1:55" s="164" customFormat="1" ht="19.899999999999999" customHeight="1">
      <c r="A75" s="9" t="s">
        <v>766</v>
      </c>
      <c r="B75" s="7" t="s">
        <v>767</v>
      </c>
      <c r="C75" s="2" t="s">
        <v>768</v>
      </c>
      <c r="D75" s="4" t="s">
        <v>549</v>
      </c>
      <c r="E75" s="18"/>
      <c r="F75" s="19"/>
      <c r="G75" s="19"/>
      <c r="H75" s="4"/>
      <c r="I75" s="15"/>
      <c r="J75" s="47" t="s">
        <v>86</v>
      </c>
      <c r="K75" s="699"/>
      <c r="L75" s="700"/>
      <c r="M75" s="701"/>
      <c r="N75" s="40"/>
      <c r="O75" s="41"/>
      <c r="P75" s="41"/>
      <c r="Q75" s="41"/>
      <c r="R75" s="41"/>
      <c r="S75" s="41"/>
      <c r="T75" s="42"/>
      <c r="U75" s="49"/>
      <c r="V75" s="710" t="s">
        <v>86</v>
      </c>
      <c r="W75" s="711"/>
      <c r="X75" s="56"/>
      <c r="Y75" s="56"/>
      <c r="Z75" s="57"/>
      <c r="AA75" s="67"/>
      <c r="AB75" s="57"/>
      <c r="AC75" s="58" t="s">
        <v>744</v>
      </c>
      <c r="AD75" s="56"/>
      <c r="AE75" s="49"/>
      <c r="AF75" s="164">
        <f t="shared" si="20"/>
        <v>-1</v>
      </c>
      <c r="AG75" s="164">
        <f t="shared" si="20"/>
        <v>-1</v>
      </c>
      <c r="AH75" s="164">
        <f t="shared" si="20"/>
        <v>-1</v>
      </c>
      <c r="AI75" s="164">
        <f t="shared" si="20"/>
        <v>-1</v>
      </c>
      <c r="AJ75" s="164">
        <f t="shared" si="20"/>
        <v>-1</v>
      </c>
      <c r="AK75" s="164">
        <f t="shared" si="20"/>
        <v>-1</v>
      </c>
      <c r="AL75" s="164">
        <f t="shared" si="20"/>
        <v>-1</v>
      </c>
      <c r="AM75" s="164">
        <f t="shared" si="20"/>
        <v>-1</v>
      </c>
      <c r="AN75" s="164" t="str">
        <f t="shared" si="14"/>
        <v>tbd</v>
      </c>
      <c r="AO75" s="164" t="str">
        <f t="shared" si="14"/>
        <v>tbd</v>
      </c>
      <c r="AP75" s="164" t="str">
        <f t="shared" si="14"/>
        <v>tbd</v>
      </c>
      <c r="AQ75" s="164" t="str">
        <f t="shared" si="14"/>
        <v>tbd</v>
      </c>
      <c r="AR75" s="164" t="str">
        <f t="shared" si="14"/>
        <v>tbd</v>
      </c>
      <c r="AS75" s="164" t="str">
        <f t="shared" si="14"/>
        <v>tbd</v>
      </c>
      <c r="AT75" s="164" t="str">
        <f t="shared" si="14"/>
        <v>tbd</v>
      </c>
      <c r="AU75" s="164" t="str">
        <f t="shared" si="12"/>
        <v>tbd</v>
      </c>
      <c r="AV75" s="164">
        <f t="shared" si="15"/>
        <v>0</v>
      </c>
      <c r="AW75" s="164">
        <f t="shared" si="15"/>
        <v>0</v>
      </c>
      <c r="AX75" s="164">
        <f t="shared" si="15"/>
        <v>0</v>
      </c>
      <c r="AY75" s="164">
        <f t="shared" si="15"/>
        <v>0</v>
      </c>
      <c r="AZ75" s="164">
        <f t="shared" si="15"/>
        <v>0</v>
      </c>
      <c r="BA75" s="164">
        <f t="shared" si="15"/>
        <v>0</v>
      </c>
      <c r="BB75" s="164">
        <f t="shared" si="15"/>
        <v>0</v>
      </c>
      <c r="BC75" s="164">
        <f t="shared" si="13"/>
        <v>0</v>
      </c>
    </row>
    <row r="76" spans="1:55" s="164" customFormat="1" ht="19.899999999999999" customHeight="1">
      <c r="A76" s="9" t="s">
        <v>770</v>
      </c>
      <c r="B76" s="7" t="s">
        <v>771</v>
      </c>
      <c r="C76" s="2" t="s">
        <v>772</v>
      </c>
      <c r="D76" s="4" t="s">
        <v>549</v>
      </c>
      <c r="E76" s="18"/>
      <c r="F76" s="19"/>
      <c r="G76" s="19"/>
      <c r="H76" s="4"/>
      <c r="I76" s="15" t="s">
        <v>769</v>
      </c>
      <c r="J76" s="47" t="s">
        <v>86</v>
      </c>
      <c r="K76" s="699"/>
      <c r="L76" s="700"/>
      <c r="M76" s="701"/>
      <c r="N76" s="40"/>
      <c r="O76" s="41"/>
      <c r="P76" s="41"/>
      <c r="Q76" s="41"/>
      <c r="R76" s="41"/>
      <c r="S76" s="41"/>
      <c r="T76" s="42"/>
      <c r="U76" s="49"/>
      <c r="V76" s="710" t="s">
        <v>86</v>
      </c>
      <c r="W76" s="711"/>
      <c r="X76" s="56"/>
      <c r="Y76" s="56"/>
      <c r="Z76" s="57"/>
      <c r="AA76" s="67"/>
      <c r="AB76" s="57"/>
      <c r="AC76" s="58" t="s">
        <v>744</v>
      </c>
      <c r="AD76" s="56"/>
      <c r="AE76" s="49"/>
      <c r="AF76" s="164">
        <f t="shared" si="20"/>
        <v>-1</v>
      </c>
      <c r="AG76" s="164">
        <f t="shared" si="20"/>
        <v>-1</v>
      </c>
      <c r="AH76" s="164">
        <f t="shared" si="20"/>
        <v>-1</v>
      </c>
      <c r="AI76" s="164">
        <f t="shared" si="20"/>
        <v>-1</v>
      </c>
      <c r="AJ76" s="164">
        <f t="shared" si="20"/>
        <v>-1</v>
      </c>
      <c r="AK76" s="164">
        <f t="shared" si="20"/>
        <v>-1</v>
      </c>
      <c r="AL76" s="164">
        <f t="shared" si="20"/>
        <v>-1</v>
      </c>
      <c r="AM76" s="164">
        <f t="shared" si="20"/>
        <v>-1</v>
      </c>
      <c r="AN76" s="164" t="str">
        <f t="shared" si="14"/>
        <v>tbd</v>
      </c>
      <c r="AO76" s="164" t="str">
        <f t="shared" si="14"/>
        <v>tbd</v>
      </c>
      <c r="AP76" s="164" t="str">
        <f t="shared" si="14"/>
        <v>tbd</v>
      </c>
      <c r="AQ76" s="164" t="str">
        <f t="shared" si="14"/>
        <v>tbd</v>
      </c>
      <c r="AR76" s="164" t="str">
        <f t="shared" si="14"/>
        <v>tbd</v>
      </c>
      <c r="AS76" s="164" t="str">
        <f t="shared" si="14"/>
        <v>tbd</v>
      </c>
      <c r="AT76" s="164" t="str">
        <f t="shared" si="14"/>
        <v>tbd</v>
      </c>
      <c r="AU76" s="164" t="str">
        <f t="shared" si="12"/>
        <v>tbd</v>
      </c>
      <c r="AV76" s="164">
        <f t="shared" si="15"/>
        <v>0</v>
      </c>
      <c r="AW76" s="164">
        <f t="shared" si="15"/>
        <v>0</v>
      </c>
      <c r="AX76" s="164">
        <f t="shared" si="15"/>
        <v>0</v>
      </c>
      <c r="AY76" s="164">
        <f t="shared" si="15"/>
        <v>0</v>
      </c>
      <c r="AZ76" s="164">
        <f t="shared" si="15"/>
        <v>0</v>
      </c>
      <c r="BA76" s="164">
        <f t="shared" si="15"/>
        <v>0</v>
      </c>
      <c r="BB76" s="164">
        <f t="shared" si="15"/>
        <v>0</v>
      </c>
      <c r="BC76" s="164">
        <f t="shared" si="13"/>
        <v>0</v>
      </c>
    </row>
    <row r="77" spans="1:55" s="164" customFormat="1" ht="19.899999999999999" customHeight="1">
      <c r="A77" s="9" t="s">
        <v>773</v>
      </c>
      <c r="B77" s="7" t="s">
        <v>774</v>
      </c>
      <c r="C77" s="2" t="s">
        <v>775</v>
      </c>
      <c r="D77" s="4" t="s">
        <v>549</v>
      </c>
      <c r="E77" s="18"/>
      <c r="F77" s="19"/>
      <c r="G77" s="19"/>
      <c r="H77" s="4"/>
      <c r="I77" s="15" t="s">
        <v>769</v>
      </c>
      <c r="J77" s="47" t="s">
        <v>86</v>
      </c>
      <c r="K77" s="699"/>
      <c r="L77" s="700"/>
      <c r="M77" s="701"/>
      <c r="N77" s="40"/>
      <c r="O77" s="41"/>
      <c r="P77" s="41"/>
      <c r="Q77" s="41"/>
      <c r="R77" s="41"/>
      <c r="S77" s="41"/>
      <c r="T77" s="42"/>
      <c r="U77" s="49"/>
      <c r="V77" s="710" t="s">
        <v>86</v>
      </c>
      <c r="W77" s="711"/>
      <c r="X77" s="56"/>
      <c r="Y77" s="56"/>
      <c r="Z77" s="57"/>
      <c r="AA77" s="67"/>
      <c r="AB77" s="57"/>
      <c r="AC77" s="58" t="s">
        <v>744</v>
      </c>
      <c r="AD77" s="56"/>
      <c r="AE77" s="49"/>
      <c r="AF77" s="164">
        <f t="shared" si="20"/>
        <v>-1</v>
      </c>
      <c r="AG77" s="164">
        <f t="shared" si="20"/>
        <v>-1</v>
      </c>
      <c r="AH77" s="164">
        <f t="shared" si="20"/>
        <v>-1</v>
      </c>
      <c r="AI77" s="164">
        <f t="shared" si="20"/>
        <v>-1</v>
      </c>
      <c r="AJ77" s="164">
        <f t="shared" si="20"/>
        <v>-1</v>
      </c>
      <c r="AK77" s="164">
        <f t="shared" si="20"/>
        <v>-1</v>
      </c>
      <c r="AL77" s="164">
        <f t="shared" si="20"/>
        <v>-1</v>
      </c>
      <c r="AM77" s="164">
        <f t="shared" si="20"/>
        <v>-1</v>
      </c>
      <c r="AN77" s="164" t="str">
        <f t="shared" si="14"/>
        <v>tbd</v>
      </c>
      <c r="AO77" s="164" t="str">
        <f t="shared" si="14"/>
        <v>tbd</v>
      </c>
      <c r="AP77" s="164" t="str">
        <f t="shared" si="14"/>
        <v>tbd</v>
      </c>
      <c r="AQ77" s="164" t="str">
        <f t="shared" si="14"/>
        <v>tbd</v>
      </c>
      <c r="AR77" s="164" t="str">
        <f t="shared" si="14"/>
        <v>tbd</v>
      </c>
      <c r="AS77" s="164" t="str">
        <f t="shared" si="14"/>
        <v>tbd</v>
      </c>
      <c r="AT77" s="164" t="str">
        <f t="shared" si="14"/>
        <v>tbd</v>
      </c>
      <c r="AU77" s="164" t="str">
        <f t="shared" si="12"/>
        <v>tbd</v>
      </c>
      <c r="AV77" s="164">
        <f t="shared" si="15"/>
        <v>0</v>
      </c>
      <c r="AW77" s="164">
        <f t="shared" si="15"/>
        <v>0</v>
      </c>
      <c r="AX77" s="164">
        <f t="shared" si="15"/>
        <v>0</v>
      </c>
      <c r="AY77" s="164">
        <f t="shared" si="15"/>
        <v>0</v>
      </c>
      <c r="AZ77" s="164">
        <f t="shared" si="15"/>
        <v>0</v>
      </c>
      <c r="BA77" s="164">
        <f t="shared" si="15"/>
        <v>0</v>
      </c>
      <c r="BB77" s="164">
        <f t="shared" si="15"/>
        <v>0</v>
      </c>
      <c r="BC77" s="164">
        <f t="shared" si="13"/>
        <v>0</v>
      </c>
    </row>
    <row r="78" spans="1:55" s="164" customFormat="1" ht="19.899999999999999" customHeight="1">
      <c r="A78" s="9" t="s">
        <v>776</v>
      </c>
      <c r="B78" s="7" t="s">
        <v>777</v>
      </c>
      <c r="C78" s="2" t="s">
        <v>778</v>
      </c>
      <c r="D78" s="4" t="s">
        <v>549</v>
      </c>
      <c r="E78" s="18"/>
      <c r="F78" s="19"/>
      <c r="G78" s="19"/>
      <c r="H78" s="4"/>
      <c r="I78" s="15" t="s">
        <v>769</v>
      </c>
      <c r="J78" s="47" t="s">
        <v>86</v>
      </c>
      <c r="K78" s="699"/>
      <c r="L78" s="700"/>
      <c r="M78" s="701"/>
      <c r="N78" s="40"/>
      <c r="O78" s="41"/>
      <c r="P78" s="41"/>
      <c r="Q78" s="41"/>
      <c r="R78" s="41"/>
      <c r="S78" s="41"/>
      <c r="T78" s="42"/>
      <c r="U78" s="49"/>
      <c r="V78" s="710" t="s">
        <v>86</v>
      </c>
      <c r="W78" s="711"/>
      <c r="X78" s="56"/>
      <c r="Y78" s="56"/>
      <c r="Z78" s="57"/>
      <c r="AA78" s="67"/>
      <c r="AB78" s="57"/>
      <c r="AC78" s="58" t="s">
        <v>744</v>
      </c>
      <c r="AD78" s="56"/>
      <c r="AE78" s="49"/>
      <c r="AF78" s="164">
        <f t="shared" si="20"/>
        <v>-1</v>
      </c>
      <c r="AG78" s="164">
        <f t="shared" si="20"/>
        <v>-1</v>
      </c>
      <c r="AH78" s="164">
        <f t="shared" si="20"/>
        <v>-1</v>
      </c>
      <c r="AI78" s="164">
        <f t="shared" si="20"/>
        <v>-1</v>
      </c>
      <c r="AJ78" s="164">
        <f t="shared" si="20"/>
        <v>-1</v>
      </c>
      <c r="AK78" s="164">
        <f t="shared" si="20"/>
        <v>-1</v>
      </c>
      <c r="AL78" s="164">
        <f t="shared" si="20"/>
        <v>-1</v>
      </c>
      <c r="AM78" s="164">
        <f t="shared" si="20"/>
        <v>-1</v>
      </c>
      <c r="AN78" s="164" t="str">
        <f t="shared" si="14"/>
        <v>tbd</v>
      </c>
      <c r="AO78" s="164" t="str">
        <f t="shared" si="14"/>
        <v>tbd</v>
      </c>
      <c r="AP78" s="164" t="str">
        <f t="shared" si="14"/>
        <v>tbd</v>
      </c>
      <c r="AQ78" s="164" t="str">
        <f t="shared" si="14"/>
        <v>tbd</v>
      </c>
      <c r="AR78" s="164" t="str">
        <f t="shared" si="14"/>
        <v>tbd</v>
      </c>
      <c r="AS78" s="164" t="str">
        <f t="shared" si="14"/>
        <v>tbd</v>
      </c>
      <c r="AT78" s="164" t="str">
        <f t="shared" si="14"/>
        <v>tbd</v>
      </c>
      <c r="AU78" s="164" t="str">
        <f t="shared" si="12"/>
        <v>tbd</v>
      </c>
      <c r="AV78" s="164">
        <f t="shared" si="15"/>
        <v>0</v>
      </c>
      <c r="AW78" s="164">
        <f t="shared" si="15"/>
        <v>0</v>
      </c>
      <c r="AX78" s="164">
        <f t="shared" si="15"/>
        <v>0</v>
      </c>
      <c r="AY78" s="164">
        <f t="shared" si="15"/>
        <v>0</v>
      </c>
      <c r="AZ78" s="164">
        <f t="shared" si="15"/>
        <v>0</v>
      </c>
      <c r="BA78" s="164">
        <f t="shared" si="15"/>
        <v>0</v>
      </c>
      <c r="BB78" s="164">
        <f t="shared" si="15"/>
        <v>0</v>
      </c>
      <c r="BC78" s="164">
        <f t="shared" si="13"/>
        <v>0</v>
      </c>
    </row>
    <row r="79" spans="1:55" s="164" customFormat="1" ht="19.899999999999999" customHeight="1">
      <c r="A79" s="9" t="s">
        <v>779</v>
      </c>
      <c r="B79" s="7" t="s">
        <v>780</v>
      </c>
      <c r="C79" s="2" t="s">
        <v>781</v>
      </c>
      <c r="D79" s="4" t="s">
        <v>530</v>
      </c>
      <c r="E79" s="18"/>
      <c r="F79" s="19"/>
      <c r="G79" s="19"/>
      <c r="H79" s="4"/>
      <c r="I79" s="15"/>
      <c r="J79" s="47" t="s">
        <v>86</v>
      </c>
      <c r="K79" s="699"/>
      <c r="L79" s="700"/>
      <c r="M79" s="701"/>
      <c r="N79" s="40"/>
      <c r="O79" s="41"/>
      <c r="P79" s="41"/>
      <c r="Q79" s="41"/>
      <c r="R79" s="41"/>
      <c r="S79" s="41"/>
      <c r="T79" s="42"/>
      <c r="U79" s="49"/>
      <c r="V79" s="710" t="s">
        <v>86</v>
      </c>
      <c r="W79" s="711"/>
      <c r="X79" s="56"/>
      <c r="Y79" s="56"/>
      <c r="Z79" s="57"/>
      <c r="AA79" s="67"/>
      <c r="AB79" s="57"/>
      <c r="AC79" s="58" t="s">
        <v>744</v>
      </c>
      <c r="AD79" s="56"/>
      <c r="AE79" s="49"/>
      <c r="AF79" s="164">
        <f t="shared" si="20"/>
        <v>-1</v>
      </c>
      <c r="AG79" s="164">
        <f t="shared" si="20"/>
        <v>-1</v>
      </c>
      <c r="AH79" s="164">
        <f t="shared" si="20"/>
        <v>-1</v>
      </c>
      <c r="AI79" s="164">
        <f t="shared" si="20"/>
        <v>-1</v>
      </c>
      <c r="AJ79" s="164">
        <f t="shared" si="20"/>
        <v>-1</v>
      </c>
      <c r="AK79" s="164">
        <f t="shared" si="20"/>
        <v>-1</v>
      </c>
      <c r="AL79" s="164">
        <f t="shared" si="20"/>
        <v>-1</v>
      </c>
      <c r="AM79" s="164">
        <f t="shared" si="20"/>
        <v>-1</v>
      </c>
      <c r="AN79" s="164" t="str">
        <f t="shared" si="14"/>
        <v>tbd</v>
      </c>
      <c r="AO79" s="164" t="str">
        <f t="shared" si="14"/>
        <v>tbd</v>
      </c>
      <c r="AP79" s="164" t="str">
        <f t="shared" si="14"/>
        <v>tbd</v>
      </c>
      <c r="AQ79" s="164" t="str">
        <f t="shared" si="14"/>
        <v>tbd</v>
      </c>
      <c r="AR79" s="164" t="str">
        <f t="shared" si="14"/>
        <v>tbd</v>
      </c>
      <c r="AS79" s="164" t="str">
        <f t="shared" si="14"/>
        <v>tbd</v>
      </c>
      <c r="AT79" s="164" t="str">
        <f t="shared" si="14"/>
        <v>tbd</v>
      </c>
      <c r="AU79" s="164" t="str">
        <f t="shared" si="12"/>
        <v>tbd</v>
      </c>
      <c r="AV79" s="164">
        <f t="shared" si="15"/>
        <v>0</v>
      </c>
      <c r="AW79" s="164">
        <f t="shared" si="15"/>
        <v>0</v>
      </c>
      <c r="AX79" s="164">
        <f t="shared" si="15"/>
        <v>0</v>
      </c>
      <c r="AY79" s="164">
        <f t="shared" si="15"/>
        <v>0</v>
      </c>
      <c r="AZ79" s="164">
        <f t="shared" si="15"/>
        <v>0</v>
      </c>
      <c r="BA79" s="164">
        <f t="shared" si="15"/>
        <v>0</v>
      </c>
      <c r="BB79" s="164">
        <f t="shared" si="15"/>
        <v>0</v>
      </c>
      <c r="BC79" s="164">
        <f t="shared" si="13"/>
        <v>0</v>
      </c>
    </row>
    <row r="80" spans="1:55" s="164" customFormat="1" ht="19.899999999999999" customHeight="1">
      <c r="A80" s="9" t="s">
        <v>782</v>
      </c>
      <c r="B80" s="7" t="s">
        <v>783</v>
      </c>
      <c r="C80" s="2" t="s">
        <v>784</v>
      </c>
      <c r="D80" s="4" t="s">
        <v>549</v>
      </c>
      <c r="E80" s="18"/>
      <c r="F80" s="19"/>
      <c r="G80" s="19"/>
      <c r="H80" s="4"/>
      <c r="I80" s="15"/>
      <c r="J80" s="47" t="s">
        <v>86</v>
      </c>
      <c r="K80" s="699"/>
      <c r="L80" s="700"/>
      <c r="M80" s="701"/>
      <c r="N80" s="40"/>
      <c r="O80" s="41"/>
      <c r="P80" s="41"/>
      <c r="Q80" s="41"/>
      <c r="R80" s="41"/>
      <c r="S80" s="41"/>
      <c r="T80" s="42"/>
      <c r="U80" s="49"/>
      <c r="V80" s="710" t="s">
        <v>86</v>
      </c>
      <c r="W80" s="711"/>
      <c r="X80" s="56"/>
      <c r="Y80" s="56"/>
      <c r="Z80" s="57"/>
      <c r="AA80" s="67"/>
      <c r="AB80" s="57"/>
      <c r="AC80" s="58" t="s">
        <v>744</v>
      </c>
      <c r="AD80" s="56"/>
      <c r="AE80" s="49"/>
      <c r="AF80" s="164">
        <f t="shared" si="20"/>
        <v>-1</v>
      </c>
      <c r="AG80" s="164">
        <f t="shared" si="20"/>
        <v>-1</v>
      </c>
      <c r="AH80" s="164">
        <f t="shared" si="20"/>
        <v>-1</v>
      </c>
      <c r="AI80" s="164">
        <f t="shared" si="20"/>
        <v>-1</v>
      </c>
      <c r="AJ80" s="164">
        <f t="shared" si="20"/>
        <v>-1</v>
      </c>
      <c r="AK80" s="164">
        <f t="shared" si="20"/>
        <v>-1</v>
      </c>
      <c r="AL80" s="164">
        <f t="shared" si="20"/>
        <v>-1</v>
      </c>
      <c r="AM80" s="164">
        <f t="shared" si="20"/>
        <v>-1</v>
      </c>
      <c r="AN80" s="164" t="str">
        <f t="shared" si="14"/>
        <v>tbd</v>
      </c>
      <c r="AO80" s="164" t="str">
        <f t="shared" si="14"/>
        <v>tbd</v>
      </c>
      <c r="AP80" s="164" t="str">
        <f t="shared" si="14"/>
        <v>tbd</v>
      </c>
      <c r="AQ80" s="164" t="str">
        <f t="shared" si="14"/>
        <v>tbd</v>
      </c>
      <c r="AR80" s="164" t="str">
        <f t="shared" si="14"/>
        <v>tbd</v>
      </c>
      <c r="AS80" s="164" t="str">
        <f t="shared" si="14"/>
        <v>tbd</v>
      </c>
      <c r="AT80" s="164" t="str">
        <f t="shared" si="14"/>
        <v>tbd</v>
      </c>
      <c r="AU80" s="164" t="str">
        <f t="shared" si="12"/>
        <v>tbd</v>
      </c>
      <c r="AV80" s="164">
        <f t="shared" si="15"/>
        <v>0</v>
      </c>
      <c r="AW80" s="164">
        <f t="shared" si="15"/>
        <v>0</v>
      </c>
      <c r="AX80" s="164">
        <f t="shared" si="15"/>
        <v>0</v>
      </c>
      <c r="AY80" s="164">
        <f t="shared" si="15"/>
        <v>0</v>
      </c>
      <c r="AZ80" s="164">
        <f t="shared" si="15"/>
        <v>0</v>
      </c>
      <c r="BA80" s="164">
        <f t="shared" si="15"/>
        <v>0</v>
      </c>
      <c r="BB80" s="164">
        <f t="shared" si="15"/>
        <v>0</v>
      </c>
      <c r="BC80" s="164">
        <f t="shared" si="13"/>
        <v>0</v>
      </c>
    </row>
    <row r="81" spans="1:55" s="164" customFormat="1" ht="19.899999999999999" customHeight="1">
      <c r="A81" s="9" t="s">
        <v>785</v>
      </c>
      <c r="B81" s="7" t="s">
        <v>786</v>
      </c>
      <c r="C81" s="2" t="s">
        <v>787</v>
      </c>
      <c r="D81" s="4" t="s">
        <v>549</v>
      </c>
      <c r="E81" s="18"/>
      <c r="F81" s="19"/>
      <c r="G81" s="19"/>
      <c r="H81" s="4"/>
      <c r="I81" s="15"/>
      <c r="J81" s="47" t="s">
        <v>86</v>
      </c>
      <c r="K81" s="699"/>
      <c r="L81" s="700"/>
      <c r="M81" s="701"/>
      <c r="N81" s="40"/>
      <c r="O81" s="41"/>
      <c r="P81" s="41"/>
      <c r="Q81" s="41"/>
      <c r="R81" s="41"/>
      <c r="S81" s="41"/>
      <c r="T81" s="42"/>
      <c r="U81" s="49"/>
      <c r="V81" s="710" t="s">
        <v>86</v>
      </c>
      <c r="W81" s="711"/>
      <c r="X81" s="56"/>
      <c r="Y81" s="56"/>
      <c r="Z81" s="57"/>
      <c r="AA81" s="67"/>
      <c r="AB81" s="57"/>
      <c r="AC81" s="58" t="s">
        <v>744</v>
      </c>
      <c r="AD81" s="56"/>
      <c r="AE81" s="49"/>
      <c r="AF81" s="164">
        <f t="shared" si="20"/>
        <v>-1</v>
      </c>
      <c r="AG81" s="164">
        <f t="shared" si="20"/>
        <v>-1</v>
      </c>
      <c r="AH81" s="164">
        <f t="shared" si="20"/>
        <v>-1</v>
      </c>
      <c r="AI81" s="164">
        <f t="shared" si="20"/>
        <v>-1</v>
      </c>
      <c r="AJ81" s="164">
        <f t="shared" si="20"/>
        <v>-1</v>
      </c>
      <c r="AK81" s="164">
        <f t="shared" si="20"/>
        <v>-1</v>
      </c>
      <c r="AL81" s="164">
        <f t="shared" si="20"/>
        <v>-1</v>
      </c>
      <c r="AM81" s="164">
        <f t="shared" si="20"/>
        <v>-1</v>
      </c>
      <c r="AN81" s="164" t="str">
        <f t="shared" si="14"/>
        <v>tbd</v>
      </c>
      <c r="AO81" s="164" t="str">
        <f t="shared" si="14"/>
        <v>tbd</v>
      </c>
      <c r="AP81" s="164" t="str">
        <f t="shared" si="14"/>
        <v>tbd</v>
      </c>
      <c r="AQ81" s="164" t="str">
        <f t="shared" si="14"/>
        <v>tbd</v>
      </c>
      <c r="AR81" s="164" t="str">
        <f t="shared" si="14"/>
        <v>tbd</v>
      </c>
      <c r="AS81" s="164" t="str">
        <f t="shared" si="14"/>
        <v>tbd</v>
      </c>
      <c r="AT81" s="164" t="str">
        <f t="shared" si="14"/>
        <v>tbd</v>
      </c>
      <c r="AU81" s="164" t="str">
        <f t="shared" si="12"/>
        <v>tbd</v>
      </c>
      <c r="AV81" s="164">
        <f t="shared" si="15"/>
        <v>0</v>
      </c>
      <c r="AW81" s="164">
        <f t="shared" si="15"/>
        <v>0</v>
      </c>
      <c r="AX81" s="164">
        <f t="shared" si="15"/>
        <v>0</v>
      </c>
      <c r="AY81" s="164">
        <f t="shared" si="15"/>
        <v>0</v>
      </c>
      <c r="AZ81" s="164">
        <f t="shared" si="15"/>
        <v>0</v>
      </c>
      <c r="BA81" s="164">
        <f t="shared" si="15"/>
        <v>0</v>
      </c>
      <c r="BB81" s="164">
        <f t="shared" si="15"/>
        <v>0</v>
      </c>
      <c r="BC81" s="164">
        <f t="shared" si="13"/>
        <v>0</v>
      </c>
    </row>
    <row r="82" spans="1:55" s="164" customFormat="1" ht="19.899999999999999" customHeight="1">
      <c r="A82" s="9" t="s">
        <v>788</v>
      </c>
      <c r="B82" s="7" t="s">
        <v>789</v>
      </c>
      <c r="C82" s="2" t="s">
        <v>790</v>
      </c>
      <c r="D82" s="4" t="s">
        <v>549</v>
      </c>
      <c r="E82" s="18"/>
      <c r="F82" s="19"/>
      <c r="G82" s="19"/>
      <c r="H82" s="4"/>
      <c r="I82" s="15"/>
      <c r="J82" s="47" t="s">
        <v>86</v>
      </c>
      <c r="K82" s="699"/>
      <c r="L82" s="700"/>
      <c r="M82" s="701"/>
      <c r="N82" s="40"/>
      <c r="O82" s="41"/>
      <c r="P82" s="41"/>
      <c r="Q82" s="41"/>
      <c r="R82" s="41"/>
      <c r="S82" s="41"/>
      <c r="T82" s="42"/>
      <c r="U82" s="49"/>
      <c r="V82" s="710" t="s">
        <v>86</v>
      </c>
      <c r="W82" s="711"/>
      <c r="X82" s="56"/>
      <c r="Y82" s="56"/>
      <c r="Z82" s="57"/>
      <c r="AA82" s="67"/>
      <c r="AB82" s="57"/>
      <c r="AC82" s="58" t="s">
        <v>744</v>
      </c>
      <c r="AD82" s="56"/>
      <c r="AE82" s="49"/>
      <c r="AF82" s="164">
        <f t="shared" si="20"/>
        <v>-1</v>
      </c>
      <c r="AG82" s="164">
        <f t="shared" si="20"/>
        <v>-1</v>
      </c>
      <c r="AH82" s="164">
        <f t="shared" si="20"/>
        <v>-1</v>
      </c>
      <c r="AI82" s="164">
        <f t="shared" si="20"/>
        <v>-1</v>
      </c>
      <c r="AJ82" s="164">
        <f t="shared" si="20"/>
        <v>-1</v>
      </c>
      <c r="AK82" s="164">
        <f t="shared" si="20"/>
        <v>-1</v>
      </c>
      <c r="AL82" s="164">
        <f t="shared" si="20"/>
        <v>-1</v>
      </c>
      <c r="AM82" s="164">
        <f t="shared" si="20"/>
        <v>-1</v>
      </c>
      <c r="AN82" s="164" t="str">
        <f t="shared" si="14"/>
        <v>tbd</v>
      </c>
      <c r="AO82" s="164" t="str">
        <f t="shared" si="14"/>
        <v>tbd</v>
      </c>
      <c r="AP82" s="164" t="str">
        <f t="shared" si="14"/>
        <v>tbd</v>
      </c>
      <c r="AQ82" s="164" t="str">
        <f t="shared" si="14"/>
        <v>tbd</v>
      </c>
      <c r="AR82" s="164" t="str">
        <f t="shared" si="14"/>
        <v>tbd</v>
      </c>
      <c r="AS82" s="164" t="str">
        <f t="shared" si="14"/>
        <v>tbd</v>
      </c>
      <c r="AT82" s="164" t="str">
        <f t="shared" si="14"/>
        <v>tbd</v>
      </c>
      <c r="AU82" s="164" t="str">
        <f t="shared" si="12"/>
        <v>tbd</v>
      </c>
      <c r="AV82" s="164">
        <f t="shared" si="15"/>
        <v>0</v>
      </c>
      <c r="AW82" s="164">
        <f t="shared" si="15"/>
        <v>0</v>
      </c>
      <c r="AX82" s="164">
        <f t="shared" si="15"/>
        <v>0</v>
      </c>
      <c r="AY82" s="164">
        <f t="shared" si="15"/>
        <v>0</v>
      </c>
      <c r="AZ82" s="164">
        <f t="shared" si="15"/>
        <v>0</v>
      </c>
      <c r="BA82" s="164">
        <f t="shared" si="15"/>
        <v>0</v>
      </c>
      <c r="BB82" s="164">
        <f t="shared" si="15"/>
        <v>0</v>
      </c>
      <c r="BC82" s="164">
        <f t="shared" si="13"/>
        <v>0</v>
      </c>
    </row>
    <row r="83" spans="1:55" s="164" customFormat="1" ht="19.899999999999999" customHeight="1">
      <c r="A83" s="9" t="s">
        <v>791</v>
      </c>
      <c r="B83" s="7" t="s">
        <v>792</v>
      </c>
      <c r="C83" s="2" t="s">
        <v>793</v>
      </c>
      <c r="D83" s="4" t="s">
        <v>549</v>
      </c>
      <c r="E83" s="18"/>
      <c r="F83" s="19"/>
      <c r="G83" s="19"/>
      <c r="H83" s="4"/>
      <c r="I83" s="15"/>
      <c r="J83" s="47" t="s">
        <v>86</v>
      </c>
      <c r="K83" s="699"/>
      <c r="L83" s="700"/>
      <c r="M83" s="701"/>
      <c r="N83" s="40"/>
      <c r="O83" s="41"/>
      <c r="P83" s="41"/>
      <c r="Q83" s="41"/>
      <c r="R83" s="41"/>
      <c r="S83" s="41"/>
      <c r="T83" s="42"/>
      <c r="U83" s="49"/>
      <c r="V83" s="710" t="s">
        <v>86</v>
      </c>
      <c r="W83" s="711"/>
      <c r="X83" s="56"/>
      <c r="Y83" s="56"/>
      <c r="Z83" s="57"/>
      <c r="AA83" s="67"/>
      <c r="AB83" s="57"/>
      <c r="AC83" s="58" t="s">
        <v>744</v>
      </c>
      <c r="AD83" s="56"/>
      <c r="AE83" s="49"/>
      <c r="AF83" s="164">
        <f t="shared" si="20"/>
        <v>-1</v>
      </c>
      <c r="AG83" s="164">
        <f t="shared" si="20"/>
        <v>-1</v>
      </c>
      <c r="AH83" s="164">
        <f t="shared" si="20"/>
        <v>-1</v>
      </c>
      <c r="AI83" s="164">
        <f t="shared" si="20"/>
        <v>-1</v>
      </c>
      <c r="AJ83" s="164">
        <f t="shared" si="20"/>
        <v>-1</v>
      </c>
      <c r="AK83" s="164">
        <f t="shared" si="20"/>
        <v>-1</v>
      </c>
      <c r="AL83" s="164">
        <f t="shared" si="20"/>
        <v>-1</v>
      </c>
      <c r="AM83" s="164">
        <f t="shared" si="20"/>
        <v>-1</v>
      </c>
      <c r="AN83" s="164" t="str">
        <f t="shared" si="14"/>
        <v>tbd</v>
      </c>
      <c r="AO83" s="164" t="str">
        <f t="shared" si="14"/>
        <v>tbd</v>
      </c>
      <c r="AP83" s="164" t="str">
        <f t="shared" si="14"/>
        <v>tbd</v>
      </c>
      <c r="AQ83" s="164" t="str">
        <f t="shared" si="14"/>
        <v>tbd</v>
      </c>
      <c r="AR83" s="164" t="str">
        <f t="shared" si="14"/>
        <v>tbd</v>
      </c>
      <c r="AS83" s="164" t="str">
        <f t="shared" si="14"/>
        <v>tbd</v>
      </c>
      <c r="AT83" s="164" t="str">
        <f t="shared" si="14"/>
        <v>tbd</v>
      </c>
      <c r="AU83" s="164" t="str">
        <f t="shared" si="12"/>
        <v>tbd</v>
      </c>
      <c r="AV83" s="164">
        <f t="shared" si="15"/>
        <v>0</v>
      </c>
      <c r="AW83" s="164">
        <f t="shared" si="15"/>
        <v>0</v>
      </c>
      <c r="AX83" s="164">
        <f t="shared" si="15"/>
        <v>0</v>
      </c>
      <c r="AY83" s="164">
        <f t="shared" si="15"/>
        <v>0</v>
      </c>
      <c r="AZ83" s="164">
        <f t="shared" si="15"/>
        <v>0</v>
      </c>
      <c r="BA83" s="164">
        <f t="shared" si="15"/>
        <v>0</v>
      </c>
      <c r="BB83" s="164">
        <f t="shared" si="15"/>
        <v>0</v>
      </c>
      <c r="BC83" s="164">
        <f t="shared" si="13"/>
        <v>0</v>
      </c>
    </row>
    <row r="84" spans="1:55" s="164" customFormat="1" ht="19.899999999999999" customHeight="1">
      <c r="A84" s="9" t="s">
        <v>794</v>
      </c>
      <c r="B84" s="7" t="s">
        <v>795</v>
      </c>
      <c r="C84" s="2" t="s">
        <v>796</v>
      </c>
      <c r="D84" s="4" t="s">
        <v>549</v>
      </c>
      <c r="E84" s="18"/>
      <c r="F84" s="19"/>
      <c r="G84" s="19"/>
      <c r="H84" s="4"/>
      <c r="I84" s="15"/>
      <c r="J84" s="47" t="s">
        <v>86</v>
      </c>
      <c r="K84" s="699"/>
      <c r="L84" s="700"/>
      <c r="M84" s="701"/>
      <c r="N84" s="40"/>
      <c r="O84" s="41"/>
      <c r="P84" s="41"/>
      <c r="Q84" s="41"/>
      <c r="R84" s="41"/>
      <c r="S84" s="41"/>
      <c r="T84" s="42"/>
      <c r="U84" s="49"/>
      <c r="V84" s="710" t="s">
        <v>86</v>
      </c>
      <c r="W84" s="711"/>
      <c r="X84" s="56"/>
      <c r="Y84" s="56"/>
      <c r="Z84" s="57"/>
      <c r="AA84" s="67"/>
      <c r="AB84" s="57"/>
      <c r="AC84" s="58" t="s">
        <v>744</v>
      </c>
      <c r="AD84" s="56"/>
      <c r="AE84" s="49"/>
      <c r="AF84" s="164">
        <f t="shared" si="20"/>
        <v>-1</v>
      </c>
      <c r="AG84" s="164">
        <f t="shared" si="20"/>
        <v>-1</v>
      </c>
      <c r="AH84" s="164">
        <f t="shared" si="20"/>
        <v>-1</v>
      </c>
      <c r="AI84" s="164">
        <f t="shared" si="20"/>
        <v>-1</v>
      </c>
      <c r="AJ84" s="164">
        <f t="shared" si="20"/>
        <v>-1</v>
      </c>
      <c r="AK84" s="164">
        <f t="shared" si="20"/>
        <v>-1</v>
      </c>
      <c r="AL84" s="164">
        <f t="shared" si="20"/>
        <v>-1</v>
      </c>
      <c r="AM84" s="164">
        <f t="shared" si="20"/>
        <v>-1</v>
      </c>
      <c r="AN84" s="164" t="str">
        <f t="shared" si="14"/>
        <v>tbd</v>
      </c>
      <c r="AO84" s="164" t="str">
        <f t="shared" si="14"/>
        <v>tbd</v>
      </c>
      <c r="AP84" s="164" t="str">
        <f t="shared" si="14"/>
        <v>tbd</v>
      </c>
      <c r="AQ84" s="164" t="str">
        <f t="shared" si="14"/>
        <v>tbd</v>
      </c>
      <c r="AR84" s="164" t="str">
        <f t="shared" si="14"/>
        <v>tbd</v>
      </c>
      <c r="AS84" s="164" t="str">
        <f t="shared" si="14"/>
        <v>tbd</v>
      </c>
      <c r="AT84" s="164" t="str">
        <f t="shared" si="14"/>
        <v>tbd</v>
      </c>
      <c r="AU84" s="164" t="str">
        <f t="shared" si="12"/>
        <v>tbd</v>
      </c>
      <c r="AV84" s="164">
        <f t="shared" si="15"/>
        <v>0</v>
      </c>
      <c r="AW84" s="164">
        <f t="shared" si="15"/>
        <v>0</v>
      </c>
      <c r="AX84" s="164">
        <f t="shared" si="15"/>
        <v>0</v>
      </c>
      <c r="AY84" s="164">
        <f t="shared" si="15"/>
        <v>0</v>
      </c>
      <c r="AZ84" s="164">
        <f t="shared" si="15"/>
        <v>0</v>
      </c>
      <c r="BA84" s="164">
        <f t="shared" si="15"/>
        <v>0</v>
      </c>
      <c r="BB84" s="164">
        <f t="shared" si="15"/>
        <v>0</v>
      </c>
      <c r="BC84" s="164">
        <f t="shared" si="13"/>
        <v>0</v>
      </c>
    </row>
    <row r="85" spans="1:55" s="164" customFormat="1" ht="19.899999999999999" customHeight="1">
      <c r="A85" s="9" t="s">
        <v>797</v>
      </c>
      <c r="B85" s="7" t="s">
        <v>798</v>
      </c>
      <c r="C85" s="2" t="s">
        <v>799</v>
      </c>
      <c r="D85" s="4" t="s">
        <v>549</v>
      </c>
      <c r="E85" s="18"/>
      <c r="F85" s="19"/>
      <c r="G85" s="19"/>
      <c r="H85" s="4"/>
      <c r="I85" s="15"/>
      <c r="J85" s="47" t="s">
        <v>86</v>
      </c>
      <c r="K85" s="699"/>
      <c r="L85" s="700"/>
      <c r="M85" s="701"/>
      <c r="N85" s="40"/>
      <c r="O85" s="41"/>
      <c r="P85" s="41"/>
      <c r="Q85" s="41"/>
      <c r="R85" s="41"/>
      <c r="S85" s="41"/>
      <c r="T85" s="42"/>
      <c r="U85" s="49"/>
      <c r="V85" s="710" t="s">
        <v>86</v>
      </c>
      <c r="W85" s="711"/>
      <c r="X85" s="56"/>
      <c r="Y85" s="56"/>
      <c r="Z85" s="57"/>
      <c r="AA85" s="67"/>
      <c r="AB85" s="57"/>
      <c r="AC85" s="58" t="s">
        <v>744</v>
      </c>
      <c r="AD85" s="56"/>
      <c r="AE85" s="49"/>
      <c r="AF85" s="164">
        <f t="shared" si="20"/>
        <v>-1</v>
      </c>
      <c r="AG85" s="164">
        <f t="shared" si="20"/>
        <v>-1</v>
      </c>
      <c r="AH85" s="164">
        <f t="shared" si="20"/>
        <v>-1</v>
      </c>
      <c r="AI85" s="164">
        <f t="shared" si="20"/>
        <v>-1</v>
      </c>
      <c r="AJ85" s="164">
        <f t="shared" si="20"/>
        <v>-1</v>
      </c>
      <c r="AK85" s="164">
        <f t="shared" si="20"/>
        <v>-1</v>
      </c>
      <c r="AL85" s="164">
        <f t="shared" si="20"/>
        <v>-1</v>
      </c>
      <c r="AM85" s="164">
        <f t="shared" si="20"/>
        <v>-1</v>
      </c>
      <c r="AN85" s="164" t="str">
        <f t="shared" si="14"/>
        <v>tbd</v>
      </c>
      <c r="AO85" s="164" t="str">
        <f t="shared" si="14"/>
        <v>tbd</v>
      </c>
      <c r="AP85" s="164" t="str">
        <f t="shared" si="14"/>
        <v>tbd</v>
      </c>
      <c r="AQ85" s="164" t="str">
        <f t="shared" si="14"/>
        <v>tbd</v>
      </c>
      <c r="AR85" s="164" t="str">
        <f t="shared" si="14"/>
        <v>tbd</v>
      </c>
      <c r="AS85" s="164" t="str">
        <f t="shared" si="14"/>
        <v>tbd</v>
      </c>
      <c r="AT85" s="164" t="str">
        <f t="shared" si="14"/>
        <v>tbd</v>
      </c>
      <c r="AU85" s="164" t="str">
        <f t="shared" si="12"/>
        <v>tbd</v>
      </c>
      <c r="AV85" s="164">
        <f t="shared" si="15"/>
        <v>0</v>
      </c>
      <c r="AW85" s="164">
        <f t="shared" si="15"/>
        <v>0</v>
      </c>
      <c r="AX85" s="164">
        <f t="shared" si="15"/>
        <v>0</v>
      </c>
      <c r="AY85" s="164">
        <f t="shared" si="15"/>
        <v>0</v>
      </c>
      <c r="AZ85" s="164">
        <f t="shared" si="15"/>
        <v>0</v>
      </c>
      <c r="BA85" s="164">
        <f t="shared" si="15"/>
        <v>0</v>
      </c>
      <c r="BB85" s="164">
        <f t="shared" si="15"/>
        <v>0</v>
      </c>
      <c r="BC85" s="164">
        <f t="shared" si="13"/>
        <v>0</v>
      </c>
    </row>
    <row r="86" spans="1:55" s="164" customFormat="1" ht="19.899999999999999" customHeight="1">
      <c r="A86" s="9" t="s">
        <v>800</v>
      </c>
      <c r="B86" s="7" t="s">
        <v>801</v>
      </c>
      <c r="C86" s="2" t="s">
        <v>802</v>
      </c>
      <c r="D86" s="4" t="s">
        <v>530</v>
      </c>
      <c r="E86" s="18"/>
      <c r="F86" s="19"/>
      <c r="G86" s="19"/>
      <c r="H86" s="4"/>
      <c r="I86" s="15"/>
      <c r="J86" s="47" t="s">
        <v>86</v>
      </c>
      <c r="K86" s="699"/>
      <c r="L86" s="700"/>
      <c r="M86" s="701"/>
      <c r="N86" s="40"/>
      <c r="O86" s="41"/>
      <c r="P86" s="41"/>
      <c r="Q86" s="41"/>
      <c r="R86" s="41"/>
      <c r="S86" s="41"/>
      <c r="T86" s="42"/>
      <c r="U86" s="49"/>
      <c r="V86" s="710" t="s">
        <v>86</v>
      </c>
      <c r="W86" s="711"/>
      <c r="X86" s="56"/>
      <c r="Y86" s="56"/>
      <c r="Z86" s="57"/>
      <c r="AA86" s="67"/>
      <c r="AB86" s="57"/>
      <c r="AC86" s="58" t="s">
        <v>744</v>
      </c>
      <c r="AD86" s="56"/>
      <c r="AE86" s="49"/>
      <c r="AF86" s="164">
        <f t="shared" si="20"/>
        <v>-1</v>
      </c>
      <c r="AG86" s="164">
        <f t="shared" si="20"/>
        <v>-1</v>
      </c>
      <c r="AH86" s="164">
        <f t="shared" si="20"/>
        <v>-1</v>
      </c>
      <c r="AI86" s="164">
        <f t="shared" si="20"/>
        <v>-1</v>
      </c>
      <c r="AJ86" s="164">
        <f t="shared" si="20"/>
        <v>-1</v>
      </c>
      <c r="AK86" s="164">
        <f t="shared" si="20"/>
        <v>-1</v>
      </c>
      <c r="AL86" s="164">
        <f t="shared" si="20"/>
        <v>-1</v>
      </c>
      <c r="AM86" s="164">
        <f t="shared" si="20"/>
        <v>-1</v>
      </c>
      <c r="AN86" s="164" t="str">
        <f t="shared" si="14"/>
        <v>tbd</v>
      </c>
      <c r="AO86" s="164" t="str">
        <f t="shared" si="14"/>
        <v>tbd</v>
      </c>
      <c r="AP86" s="164" t="str">
        <f t="shared" si="14"/>
        <v>tbd</v>
      </c>
      <c r="AQ86" s="164" t="str">
        <f t="shared" si="14"/>
        <v>tbd</v>
      </c>
      <c r="AR86" s="164" t="str">
        <f t="shared" si="14"/>
        <v>tbd</v>
      </c>
      <c r="AS86" s="164" t="str">
        <f t="shared" si="14"/>
        <v>tbd</v>
      </c>
      <c r="AT86" s="164" t="str">
        <f t="shared" si="14"/>
        <v>tbd</v>
      </c>
      <c r="AU86" s="164" t="str">
        <f t="shared" si="12"/>
        <v>tbd</v>
      </c>
      <c r="AV86" s="164">
        <f t="shared" si="15"/>
        <v>0</v>
      </c>
      <c r="AW86" s="164">
        <f t="shared" si="15"/>
        <v>0</v>
      </c>
      <c r="AX86" s="164">
        <f t="shared" si="15"/>
        <v>0</v>
      </c>
      <c r="AY86" s="164">
        <f t="shared" si="15"/>
        <v>0</v>
      </c>
      <c r="AZ86" s="164">
        <f t="shared" si="15"/>
        <v>0</v>
      </c>
      <c r="BA86" s="164">
        <f t="shared" si="15"/>
        <v>0</v>
      </c>
      <c r="BB86" s="164">
        <f t="shared" si="15"/>
        <v>0</v>
      </c>
      <c r="BC86" s="164">
        <f t="shared" si="13"/>
        <v>0</v>
      </c>
    </row>
    <row r="87" spans="1:55" s="164" customFormat="1" ht="19.899999999999999" customHeight="1" thickBot="1">
      <c r="A87" s="9" t="s">
        <v>803</v>
      </c>
      <c r="B87" s="7" t="s">
        <v>804</v>
      </c>
      <c r="C87" s="2" t="s">
        <v>805</v>
      </c>
      <c r="D87" s="4" t="s">
        <v>523</v>
      </c>
      <c r="E87" s="18"/>
      <c r="F87" s="19"/>
      <c r="G87" s="19"/>
      <c r="H87" s="4"/>
      <c r="I87" s="15"/>
      <c r="J87" s="47" t="s">
        <v>86</v>
      </c>
      <c r="K87" s="699"/>
      <c r="L87" s="700"/>
      <c r="M87" s="701"/>
      <c r="N87" s="40"/>
      <c r="O87" s="41"/>
      <c r="P87" s="41"/>
      <c r="Q87" s="41"/>
      <c r="R87" s="41"/>
      <c r="S87" s="41"/>
      <c r="T87" s="42"/>
      <c r="U87" s="49"/>
      <c r="V87" s="710" t="s">
        <v>86</v>
      </c>
      <c r="W87" s="711"/>
      <c r="X87" s="56"/>
      <c r="Y87" s="56"/>
      <c r="Z87" s="57"/>
      <c r="AA87" s="67"/>
      <c r="AB87" s="57"/>
      <c r="AC87" s="58" t="s">
        <v>744</v>
      </c>
      <c r="AD87" s="56"/>
      <c r="AE87" s="49"/>
      <c r="AF87" s="164">
        <f t="shared" si="20"/>
        <v>-1</v>
      </c>
      <c r="AG87" s="164">
        <f t="shared" si="20"/>
        <v>-1</v>
      </c>
      <c r="AH87" s="164">
        <f t="shared" si="20"/>
        <v>-1</v>
      </c>
      <c r="AI87" s="164">
        <f t="shared" si="20"/>
        <v>-1</v>
      </c>
      <c r="AJ87" s="164">
        <f t="shared" si="20"/>
        <v>-1</v>
      </c>
      <c r="AK87" s="164">
        <f t="shared" si="20"/>
        <v>-1</v>
      </c>
      <c r="AL87" s="164">
        <f t="shared" si="20"/>
        <v>-1</v>
      </c>
      <c r="AM87" s="164">
        <f t="shared" si="20"/>
        <v>-1</v>
      </c>
      <c r="AN87" s="164" t="str">
        <f t="shared" si="14"/>
        <v>tbd</v>
      </c>
      <c r="AO87" s="164" t="str">
        <f t="shared" si="14"/>
        <v>tbd</v>
      </c>
      <c r="AP87" s="164" t="str">
        <f t="shared" si="14"/>
        <v>tbd</v>
      </c>
      <c r="AQ87" s="164" t="str">
        <f t="shared" si="14"/>
        <v>tbd</v>
      </c>
      <c r="AR87" s="164" t="str">
        <f t="shared" si="14"/>
        <v>tbd</v>
      </c>
      <c r="AS87" s="164" t="str">
        <f t="shared" si="14"/>
        <v>tbd</v>
      </c>
      <c r="AT87" s="164" t="str">
        <f t="shared" si="14"/>
        <v>tbd</v>
      </c>
      <c r="AU87" s="164" t="str">
        <f t="shared" si="12"/>
        <v>tbd</v>
      </c>
      <c r="AV87" s="164">
        <f t="shared" si="15"/>
        <v>0</v>
      </c>
      <c r="AW87" s="164">
        <f t="shared" si="15"/>
        <v>0</v>
      </c>
      <c r="AX87" s="164">
        <f t="shared" si="15"/>
        <v>0</v>
      </c>
      <c r="AY87" s="164">
        <f t="shared" si="15"/>
        <v>0</v>
      </c>
      <c r="AZ87" s="164">
        <f t="shared" si="15"/>
        <v>0</v>
      </c>
      <c r="BA87" s="164">
        <f t="shared" si="15"/>
        <v>0</v>
      </c>
      <c r="BB87" s="164">
        <f t="shared" si="15"/>
        <v>0</v>
      </c>
      <c r="BC87" s="164">
        <f t="shared" si="13"/>
        <v>0</v>
      </c>
    </row>
    <row r="88" spans="1:55" s="164" customFormat="1" ht="19.899999999999999" hidden="1" customHeight="1">
      <c r="A88" s="9"/>
      <c r="B88" s="7"/>
      <c r="C88" s="2"/>
      <c r="D88" s="4"/>
      <c r="E88" s="18"/>
      <c r="F88" s="19"/>
      <c r="G88" s="19"/>
      <c r="H88" s="4"/>
      <c r="I88" s="15"/>
      <c r="J88" s="47"/>
      <c r="K88" s="699"/>
      <c r="L88" s="700"/>
      <c r="M88" s="701"/>
      <c r="N88" s="40"/>
      <c r="O88" s="41"/>
      <c r="P88" s="41"/>
      <c r="Q88" s="41"/>
      <c r="R88" s="41"/>
      <c r="S88" s="41"/>
      <c r="T88" s="42"/>
      <c r="U88" s="49"/>
      <c r="V88" s="710"/>
      <c r="W88" s="711"/>
      <c r="X88" s="56"/>
      <c r="Y88" s="56"/>
      <c r="Z88" s="57"/>
      <c r="AA88" s="67"/>
      <c r="AB88" s="57"/>
      <c r="AC88" s="58"/>
      <c r="AD88" s="56"/>
      <c r="AE88" s="49"/>
      <c r="AF88" s="164">
        <f t="shared" ref="AF88:AM103" si="21">AF87</f>
        <v>-1</v>
      </c>
      <c r="AG88" s="164">
        <f t="shared" si="21"/>
        <v>-1</v>
      </c>
      <c r="AH88" s="164">
        <f t="shared" si="21"/>
        <v>-1</v>
      </c>
      <c r="AI88" s="164">
        <f t="shared" si="21"/>
        <v>-1</v>
      </c>
      <c r="AJ88" s="164">
        <f t="shared" si="21"/>
        <v>-1</v>
      </c>
      <c r="AK88" s="164">
        <f t="shared" si="21"/>
        <v>-1</v>
      </c>
      <c r="AL88" s="164">
        <f t="shared" si="21"/>
        <v>-1</v>
      </c>
      <c r="AM88" s="164">
        <f t="shared" si="21"/>
        <v>-1</v>
      </c>
      <c r="AN88" s="164">
        <f t="shared" si="14"/>
        <v>0</v>
      </c>
      <c r="AO88" s="164">
        <f t="shared" si="14"/>
        <v>0</v>
      </c>
      <c r="AP88" s="164">
        <f t="shared" si="14"/>
        <v>0</v>
      </c>
      <c r="AQ88" s="164">
        <f t="shared" si="14"/>
        <v>0</v>
      </c>
      <c r="AR88" s="164">
        <f t="shared" si="14"/>
        <v>0</v>
      </c>
      <c r="AS88" s="164">
        <f t="shared" si="14"/>
        <v>0</v>
      </c>
      <c r="AT88" s="164">
        <f t="shared" si="14"/>
        <v>0</v>
      </c>
      <c r="AU88" s="164">
        <f t="shared" si="12"/>
        <v>0</v>
      </c>
      <c r="AV88" s="164">
        <f t="shared" si="15"/>
        <v>0</v>
      </c>
      <c r="AW88" s="164">
        <f t="shared" si="15"/>
        <v>0</v>
      </c>
      <c r="AX88" s="164">
        <f t="shared" si="15"/>
        <v>0</v>
      </c>
      <c r="AY88" s="164">
        <f t="shared" si="15"/>
        <v>0</v>
      </c>
      <c r="AZ88" s="164">
        <f t="shared" si="15"/>
        <v>0</v>
      </c>
      <c r="BA88" s="164">
        <f t="shared" si="15"/>
        <v>0</v>
      </c>
      <c r="BB88" s="164">
        <f t="shared" si="15"/>
        <v>0</v>
      </c>
      <c r="BC88" s="164">
        <f t="shared" si="13"/>
        <v>0</v>
      </c>
    </row>
    <row r="89" spans="1:55" s="164" customFormat="1" ht="19.899999999999999" hidden="1" customHeight="1">
      <c r="A89" s="9"/>
      <c r="B89" s="7"/>
      <c r="C89" s="2"/>
      <c r="D89" s="4"/>
      <c r="E89" s="18"/>
      <c r="F89" s="19"/>
      <c r="G89" s="19"/>
      <c r="H89" s="4"/>
      <c r="I89" s="15"/>
      <c r="J89" s="47"/>
      <c r="K89" s="699"/>
      <c r="L89" s="700"/>
      <c r="M89" s="701"/>
      <c r="N89" s="40"/>
      <c r="O89" s="41"/>
      <c r="P89" s="41"/>
      <c r="Q89" s="41"/>
      <c r="R89" s="41"/>
      <c r="S89" s="41"/>
      <c r="T89" s="42"/>
      <c r="U89" s="49"/>
      <c r="V89" s="710"/>
      <c r="W89" s="711"/>
      <c r="X89" s="56"/>
      <c r="Y89" s="56"/>
      <c r="Z89" s="57"/>
      <c r="AA89" s="67"/>
      <c r="AB89" s="57"/>
      <c r="AC89" s="58"/>
      <c r="AD89" s="56"/>
      <c r="AE89" s="49"/>
      <c r="AF89" s="164">
        <f t="shared" si="21"/>
        <v>-1</v>
      </c>
      <c r="AG89" s="164">
        <f t="shared" si="21"/>
        <v>-1</v>
      </c>
      <c r="AH89" s="164">
        <f t="shared" si="21"/>
        <v>-1</v>
      </c>
      <c r="AI89" s="164">
        <f t="shared" si="21"/>
        <v>-1</v>
      </c>
      <c r="AJ89" s="164">
        <f t="shared" si="21"/>
        <v>-1</v>
      </c>
      <c r="AK89" s="164">
        <f t="shared" si="21"/>
        <v>-1</v>
      </c>
      <c r="AL89" s="164">
        <f t="shared" si="21"/>
        <v>-1</v>
      </c>
      <c r="AM89" s="164">
        <f t="shared" si="21"/>
        <v>-1</v>
      </c>
      <c r="AN89" s="164">
        <f t="shared" si="14"/>
        <v>0</v>
      </c>
      <c r="AO89" s="164">
        <f t="shared" si="14"/>
        <v>0</v>
      </c>
      <c r="AP89" s="164">
        <f t="shared" si="14"/>
        <v>0</v>
      </c>
      <c r="AQ89" s="164">
        <f t="shared" si="14"/>
        <v>0</v>
      </c>
      <c r="AR89" s="164">
        <f t="shared" si="14"/>
        <v>0</v>
      </c>
      <c r="AS89" s="164">
        <f t="shared" si="14"/>
        <v>0</v>
      </c>
      <c r="AT89" s="164">
        <f t="shared" si="14"/>
        <v>0</v>
      </c>
      <c r="AU89" s="164">
        <f t="shared" si="12"/>
        <v>0</v>
      </c>
      <c r="AV89" s="164">
        <f t="shared" si="15"/>
        <v>0</v>
      </c>
      <c r="AW89" s="164">
        <f t="shared" si="15"/>
        <v>0</v>
      </c>
      <c r="AX89" s="164">
        <f t="shared" si="15"/>
        <v>0</v>
      </c>
      <c r="AY89" s="164">
        <f t="shared" si="15"/>
        <v>0</v>
      </c>
      <c r="AZ89" s="164">
        <f t="shared" si="15"/>
        <v>0</v>
      </c>
      <c r="BA89" s="164">
        <f t="shared" si="15"/>
        <v>0</v>
      </c>
      <c r="BB89" s="164">
        <f t="shared" si="15"/>
        <v>0</v>
      </c>
      <c r="BC89" s="164">
        <f t="shared" si="13"/>
        <v>0</v>
      </c>
    </row>
    <row r="90" spans="1:55" s="164" customFormat="1" ht="19.899999999999999" hidden="1" customHeight="1">
      <c r="A90" s="9"/>
      <c r="B90" s="7"/>
      <c r="C90" s="2"/>
      <c r="D90" s="4"/>
      <c r="E90" s="18"/>
      <c r="F90" s="19"/>
      <c r="G90" s="19"/>
      <c r="H90" s="4"/>
      <c r="I90" s="15"/>
      <c r="J90" s="47"/>
      <c r="K90" s="699"/>
      <c r="L90" s="700"/>
      <c r="M90" s="701"/>
      <c r="N90" s="40"/>
      <c r="O90" s="41"/>
      <c r="P90" s="41"/>
      <c r="Q90" s="41"/>
      <c r="R90" s="41"/>
      <c r="S90" s="41"/>
      <c r="T90" s="42"/>
      <c r="U90" s="49"/>
      <c r="V90" s="710"/>
      <c r="W90" s="711"/>
      <c r="X90" s="56"/>
      <c r="Y90" s="56"/>
      <c r="Z90" s="57"/>
      <c r="AA90" s="67"/>
      <c r="AB90" s="57"/>
      <c r="AC90" s="58"/>
      <c r="AD90" s="56"/>
      <c r="AE90" s="49"/>
      <c r="AF90" s="164">
        <f t="shared" si="21"/>
        <v>-1</v>
      </c>
      <c r="AG90" s="164">
        <f t="shared" si="21"/>
        <v>-1</v>
      </c>
      <c r="AH90" s="164">
        <f t="shared" si="21"/>
        <v>-1</v>
      </c>
      <c r="AI90" s="164">
        <f t="shared" si="21"/>
        <v>-1</v>
      </c>
      <c r="AJ90" s="164">
        <f t="shared" si="21"/>
        <v>-1</v>
      </c>
      <c r="AK90" s="164">
        <f t="shared" si="21"/>
        <v>-1</v>
      </c>
      <c r="AL90" s="164">
        <f t="shared" si="21"/>
        <v>-1</v>
      </c>
      <c r="AM90" s="164">
        <f t="shared" si="21"/>
        <v>-1</v>
      </c>
      <c r="AN90" s="164">
        <f t="shared" si="14"/>
        <v>0</v>
      </c>
      <c r="AO90" s="164">
        <f t="shared" si="14"/>
        <v>0</v>
      </c>
      <c r="AP90" s="164">
        <f t="shared" si="14"/>
        <v>0</v>
      </c>
      <c r="AQ90" s="164">
        <f t="shared" si="14"/>
        <v>0</v>
      </c>
      <c r="AR90" s="164">
        <f t="shared" si="14"/>
        <v>0</v>
      </c>
      <c r="AS90" s="164">
        <f t="shared" si="14"/>
        <v>0</v>
      </c>
      <c r="AT90" s="164">
        <f t="shared" si="14"/>
        <v>0</v>
      </c>
      <c r="AU90" s="164">
        <f t="shared" si="12"/>
        <v>0</v>
      </c>
      <c r="AV90" s="164">
        <f t="shared" si="15"/>
        <v>0</v>
      </c>
      <c r="AW90" s="164">
        <f t="shared" si="15"/>
        <v>0</v>
      </c>
      <c r="AX90" s="164">
        <f t="shared" si="15"/>
        <v>0</v>
      </c>
      <c r="AY90" s="164">
        <f t="shared" si="15"/>
        <v>0</v>
      </c>
      <c r="AZ90" s="164">
        <f t="shared" si="15"/>
        <v>0</v>
      </c>
      <c r="BA90" s="164">
        <f t="shared" si="15"/>
        <v>0</v>
      </c>
      <c r="BB90" s="164">
        <f t="shared" si="15"/>
        <v>0</v>
      </c>
      <c r="BC90" s="164">
        <f t="shared" si="13"/>
        <v>0</v>
      </c>
    </row>
    <row r="91" spans="1:55" s="164" customFormat="1" ht="19.899999999999999" hidden="1" customHeight="1">
      <c r="A91" s="9"/>
      <c r="B91" s="7"/>
      <c r="C91" s="2"/>
      <c r="D91" s="4"/>
      <c r="E91" s="18"/>
      <c r="F91" s="19"/>
      <c r="G91" s="19"/>
      <c r="H91" s="4"/>
      <c r="I91" s="15"/>
      <c r="J91" s="47"/>
      <c r="K91" s="699"/>
      <c r="L91" s="700"/>
      <c r="M91" s="701"/>
      <c r="N91" s="40"/>
      <c r="O91" s="41"/>
      <c r="P91" s="41"/>
      <c r="Q91" s="41"/>
      <c r="R91" s="41"/>
      <c r="S91" s="41"/>
      <c r="T91" s="42"/>
      <c r="U91" s="49"/>
      <c r="V91" s="710"/>
      <c r="W91" s="711"/>
      <c r="X91" s="56"/>
      <c r="Y91" s="56"/>
      <c r="Z91" s="57"/>
      <c r="AA91" s="67"/>
      <c r="AB91" s="57"/>
      <c r="AC91" s="58"/>
      <c r="AD91" s="56"/>
      <c r="AE91" s="49"/>
      <c r="AF91" s="164">
        <f t="shared" si="21"/>
        <v>-1</v>
      </c>
      <c r="AG91" s="164">
        <f t="shared" si="21"/>
        <v>-1</v>
      </c>
      <c r="AH91" s="164">
        <f t="shared" si="21"/>
        <v>-1</v>
      </c>
      <c r="AI91" s="164">
        <f t="shared" si="21"/>
        <v>-1</v>
      </c>
      <c r="AJ91" s="164">
        <f t="shared" si="21"/>
        <v>-1</v>
      </c>
      <c r="AK91" s="164">
        <f t="shared" si="21"/>
        <v>-1</v>
      </c>
      <c r="AL91" s="164">
        <f t="shared" si="21"/>
        <v>-1</v>
      </c>
      <c r="AM91" s="164">
        <f t="shared" si="21"/>
        <v>-1</v>
      </c>
      <c r="AN91" s="164">
        <f t="shared" si="14"/>
        <v>0</v>
      </c>
      <c r="AO91" s="164">
        <f t="shared" si="14"/>
        <v>0</v>
      </c>
      <c r="AP91" s="164">
        <f t="shared" si="14"/>
        <v>0</v>
      </c>
      <c r="AQ91" s="164">
        <f t="shared" si="14"/>
        <v>0</v>
      </c>
      <c r="AR91" s="164">
        <f t="shared" si="14"/>
        <v>0</v>
      </c>
      <c r="AS91" s="164">
        <f t="shared" si="14"/>
        <v>0</v>
      </c>
      <c r="AT91" s="164">
        <f t="shared" si="14"/>
        <v>0</v>
      </c>
      <c r="AU91" s="164">
        <f t="shared" si="12"/>
        <v>0</v>
      </c>
      <c r="AV91" s="164">
        <f t="shared" si="15"/>
        <v>0</v>
      </c>
      <c r="AW91" s="164">
        <f t="shared" si="15"/>
        <v>0</v>
      </c>
      <c r="AX91" s="164">
        <f t="shared" si="15"/>
        <v>0</v>
      </c>
      <c r="AY91" s="164">
        <f t="shared" si="15"/>
        <v>0</v>
      </c>
      <c r="AZ91" s="164">
        <f t="shared" si="15"/>
        <v>0</v>
      </c>
      <c r="BA91" s="164">
        <f t="shared" si="15"/>
        <v>0</v>
      </c>
      <c r="BB91" s="164">
        <f t="shared" si="15"/>
        <v>0</v>
      </c>
      <c r="BC91" s="164">
        <f t="shared" si="13"/>
        <v>0</v>
      </c>
    </row>
    <row r="92" spans="1:55" s="164" customFormat="1" ht="19.899999999999999" hidden="1" customHeight="1">
      <c r="A92" s="9"/>
      <c r="B92" s="7"/>
      <c r="C92" s="2"/>
      <c r="D92" s="4"/>
      <c r="E92" s="18"/>
      <c r="F92" s="19"/>
      <c r="G92" s="19"/>
      <c r="H92" s="4"/>
      <c r="I92" s="15"/>
      <c r="J92" s="47"/>
      <c r="K92" s="699"/>
      <c r="L92" s="700"/>
      <c r="M92" s="701"/>
      <c r="N92" s="40"/>
      <c r="O92" s="41"/>
      <c r="P92" s="41"/>
      <c r="Q92" s="41"/>
      <c r="R92" s="41"/>
      <c r="S92" s="41"/>
      <c r="T92" s="42"/>
      <c r="U92" s="49"/>
      <c r="V92" s="710"/>
      <c r="W92" s="711"/>
      <c r="X92" s="56"/>
      <c r="Y92" s="56"/>
      <c r="Z92" s="57"/>
      <c r="AA92" s="67"/>
      <c r="AB92" s="57"/>
      <c r="AC92" s="58"/>
      <c r="AD92" s="56"/>
      <c r="AE92" s="49"/>
      <c r="AF92" s="164">
        <f t="shared" si="21"/>
        <v>-1</v>
      </c>
      <c r="AG92" s="164">
        <f t="shared" si="21"/>
        <v>-1</v>
      </c>
      <c r="AH92" s="164">
        <f t="shared" si="21"/>
        <v>-1</v>
      </c>
      <c r="AI92" s="164">
        <f t="shared" si="21"/>
        <v>-1</v>
      </c>
      <c r="AJ92" s="164">
        <f t="shared" si="21"/>
        <v>-1</v>
      </c>
      <c r="AK92" s="164">
        <f t="shared" si="21"/>
        <v>-1</v>
      </c>
      <c r="AL92" s="164">
        <f t="shared" si="21"/>
        <v>-1</v>
      </c>
      <c r="AM92" s="164">
        <f t="shared" si="21"/>
        <v>-1</v>
      </c>
      <c r="AN92" s="164">
        <f t="shared" si="14"/>
        <v>0</v>
      </c>
      <c r="AO92" s="164">
        <f t="shared" si="14"/>
        <v>0</v>
      </c>
      <c r="AP92" s="164">
        <f t="shared" si="14"/>
        <v>0</v>
      </c>
      <c r="AQ92" s="164">
        <f t="shared" si="14"/>
        <v>0</v>
      </c>
      <c r="AR92" s="164">
        <f t="shared" si="14"/>
        <v>0</v>
      </c>
      <c r="AS92" s="164">
        <f t="shared" si="14"/>
        <v>0</v>
      </c>
      <c r="AT92" s="164">
        <f t="shared" si="14"/>
        <v>0</v>
      </c>
      <c r="AU92" s="164">
        <f t="shared" si="12"/>
        <v>0</v>
      </c>
      <c r="AV92" s="164">
        <f t="shared" si="15"/>
        <v>0</v>
      </c>
      <c r="AW92" s="164">
        <f t="shared" si="15"/>
        <v>0</v>
      </c>
      <c r="AX92" s="164">
        <f t="shared" si="15"/>
        <v>0</v>
      </c>
      <c r="AY92" s="164">
        <f t="shared" si="15"/>
        <v>0</v>
      </c>
      <c r="AZ92" s="164">
        <f t="shared" si="15"/>
        <v>0</v>
      </c>
      <c r="BA92" s="164">
        <f t="shared" si="15"/>
        <v>0</v>
      </c>
      <c r="BB92" s="164">
        <f t="shared" si="15"/>
        <v>0</v>
      </c>
      <c r="BC92" s="164">
        <f t="shared" si="13"/>
        <v>0</v>
      </c>
    </row>
    <row r="93" spans="1:55" s="164" customFormat="1" ht="19.899999999999999" hidden="1" customHeight="1">
      <c r="A93" s="9"/>
      <c r="B93" s="7"/>
      <c r="C93" s="2"/>
      <c r="D93" s="4"/>
      <c r="E93" s="18"/>
      <c r="F93" s="19"/>
      <c r="G93" s="19"/>
      <c r="H93" s="4"/>
      <c r="I93" s="15"/>
      <c r="J93" s="47"/>
      <c r="K93" s="699"/>
      <c r="L93" s="700"/>
      <c r="M93" s="701"/>
      <c r="N93" s="40"/>
      <c r="O93" s="41"/>
      <c r="P93" s="41"/>
      <c r="Q93" s="41"/>
      <c r="R93" s="41"/>
      <c r="S93" s="41"/>
      <c r="T93" s="42"/>
      <c r="U93" s="49"/>
      <c r="V93" s="710"/>
      <c r="W93" s="711"/>
      <c r="X93" s="56"/>
      <c r="Y93" s="56"/>
      <c r="Z93" s="57"/>
      <c r="AA93" s="67"/>
      <c r="AB93" s="57"/>
      <c r="AC93" s="58"/>
      <c r="AD93" s="56"/>
      <c r="AE93" s="49"/>
      <c r="AF93" s="164">
        <f t="shared" si="21"/>
        <v>-1</v>
      </c>
      <c r="AG93" s="164">
        <f t="shared" si="21"/>
        <v>-1</v>
      </c>
      <c r="AH93" s="164">
        <f t="shared" si="21"/>
        <v>-1</v>
      </c>
      <c r="AI93" s="164">
        <f t="shared" si="21"/>
        <v>-1</v>
      </c>
      <c r="AJ93" s="164">
        <f t="shared" si="21"/>
        <v>-1</v>
      </c>
      <c r="AK93" s="164">
        <f t="shared" si="21"/>
        <v>-1</v>
      </c>
      <c r="AL93" s="164">
        <f t="shared" si="21"/>
        <v>-1</v>
      </c>
      <c r="AM93" s="164">
        <f t="shared" si="21"/>
        <v>-1</v>
      </c>
      <c r="AN93" s="164">
        <f t="shared" si="14"/>
        <v>0</v>
      </c>
      <c r="AO93" s="164">
        <f t="shared" si="14"/>
        <v>0</v>
      </c>
      <c r="AP93" s="164">
        <f t="shared" si="14"/>
        <v>0</v>
      </c>
      <c r="AQ93" s="164">
        <f t="shared" si="14"/>
        <v>0</v>
      </c>
      <c r="AR93" s="164">
        <f t="shared" si="14"/>
        <v>0</v>
      </c>
      <c r="AS93" s="164">
        <f t="shared" si="14"/>
        <v>0</v>
      </c>
      <c r="AT93" s="164">
        <f t="shared" si="14"/>
        <v>0</v>
      </c>
      <c r="AU93" s="164">
        <f t="shared" si="12"/>
        <v>0</v>
      </c>
      <c r="AV93" s="164">
        <f t="shared" si="15"/>
        <v>0</v>
      </c>
      <c r="AW93" s="164">
        <f t="shared" si="15"/>
        <v>0</v>
      </c>
      <c r="AX93" s="164">
        <f t="shared" si="15"/>
        <v>0</v>
      </c>
      <c r="AY93" s="164">
        <f t="shared" si="15"/>
        <v>0</v>
      </c>
      <c r="AZ93" s="164">
        <f t="shared" si="15"/>
        <v>0</v>
      </c>
      <c r="BA93" s="164">
        <f t="shared" si="15"/>
        <v>0</v>
      </c>
      <c r="BB93" s="164">
        <f t="shared" si="15"/>
        <v>0</v>
      </c>
      <c r="BC93" s="164">
        <f t="shared" si="13"/>
        <v>0</v>
      </c>
    </row>
    <row r="94" spans="1:55" s="164" customFormat="1" ht="19.899999999999999" hidden="1" customHeight="1">
      <c r="A94" s="9"/>
      <c r="B94" s="7"/>
      <c r="C94" s="2"/>
      <c r="D94" s="4"/>
      <c r="E94" s="18"/>
      <c r="F94" s="19"/>
      <c r="G94" s="19"/>
      <c r="H94" s="4"/>
      <c r="I94" s="15"/>
      <c r="J94" s="47"/>
      <c r="K94" s="699"/>
      <c r="L94" s="700"/>
      <c r="M94" s="701"/>
      <c r="N94" s="40"/>
      <c r="O94" s="41"/>
      <c r="P94" s="41"/>
      <c r="Q94" s="41"/>
      <c r="R94" s="41"/>
      <c r="S94" s="41"/>
      <c r="T94" s="42"/>
      <c r="U94" s="49"/>
      <c r="V94" s="710"/>
      <c r="W94" s="711"/>
      <c r="X94" s="56"/>
      <c r="Y94" s="56"/>
      <c r="Z94" s="57"/>
      <c r="AA94" s="67"/>
      <c r="AB94" s="57"/>
      <c r="AC94" s="58"/>
      <c r="AD94" s="56"/>
      <c r="AE94" s="49"/>
      <c r="AF94" s="164">
        <f t="shared" si="21"/>
        <v>-1</v>
      </c>
      <c r="AG94" s="164">
        <f t="shared" si="21"/>
        <v>-1</v>
      </c>
      <c r="AH94" s="164">
        <f t="shared" si="21"/>
        <v>-1</v>
      </c>
      <c r="AI94" s="164">
        <f t="shared" si="21"/>
        <v>-1</v>
      </c>
      <c r="AJ94" s="164">
        <f t="shared" si="21"/>
        <v>-1</v>
      </c>
      <c r="AK94" s="164">
        <f t="shared" si="21"/>
        <v>-1</v>
      </c>
      <c r="AL94" s="164">
        <f t="shared" si="21"/>
        <v>-1</v>
      </c>
      <c r="AM94" s="164">
        <f t="shared" si="21"/>
        <v>-1</v>
      </c>
      <c r="AN94" s="164">
        <f t="shared" si="14"/>
        <v>0</v>
      </c>
      <c r="AO94" s="164">
        <f t="shared" si="14"/>
        <v>0</v>
      </c>
      <c r="AP94" s="164">
        <f t="shared" si="14"/>
        <v>0</v>
      </c>
      <c r="AQ94" s="164">
        <f t="shared" ref="AQ94:AT107" si="22">IF(AI94,$V94,"")</f>
        <v>0</v>
      </c>
      <c r="AR94" s="164">
        <f t="shared" si="22"/>
        <v>0</v>
      </c>
      <c r="AS94" s="164">
        <f t="shared" si="22"/>
        <v>0</v>
      </c>
      <c r="AT94" s="164">
        <f t="shared" si="22"/>
        <v>0</v>
      </c>
      <c r="AU94" s="164">
        <f t="shared" si="12"/>
        <v>0</v>
      </c>
      <c r="AV94" s="164">
        <f t="shared" si="15"/>
        <v>0</v>
      </c>
      <c r="AW94" s="164">
        <f t="shared" si="15"/>
        <v>0</v>
      </c>
      <c r="AX94" s="164">
        <f t="shared" si="15"/>
        <v>0</v>
      </c>
      <c r="AY94" s="164">
        <f t="shared" ref="AY94:BB107" si="23">IF(AI94,$W94,"")</f>
        <v>0</v>
      </c>
      <c r="AZ94" s="164">
        <f t="shared" si="23"/>
        <v>0</v>
      </c>
      <c r="BA94" s="164">
        <f t="shared" si="23"/>
        <v>0</v>
      </c>
      <c r="BB94" s="164">
        <f t="shared" si="23"/>
        <v>0</v>
      </c>
      <c r="BC94" s="164">
        <f t="shared" si="13"/>
        <v>0</v>
      </c>
    </row>
    <row r="95" spans="1:55" s="164" customFormat="1" ht="19.899999999999999" hidden="1" customHeight="1">
      <c r="A95" s="9"/>
      <c r="B95" s="7"/>
      <c r="C95" s="2"/>
      <c r="D95" s="4"/>
      <c r="E95" s="18"/>
      <c r="F95" s="19"/>
      <c r="G95" s="19"/>
      <c r="H95" s="4"/>
      <c r="I95" s="15"/>
      <c r="J95" s="47"/>
      <c r="K95" s="699"/>
      <c r="L95" s="700"/>
      <c r="M95" s="701"/>
      <c r="N95" s="40"/>
      <c r="O95" s="41"/>
      <c r="P95" s="41"/>
      <c r="Q95" s="41"/>
      <c r="R95" s="41"/>
      <c r="S95" s="41"/>
      <c r="T95" s="42"/>
      <c r="U95" s="49"/>
      <c r="V95" s="710"/>
      <c r="W95" s="711"/>
      <c r="X95" s="56"/>
      <c r="Y95" s="56"/>
      <c r="Z95" s="57"/>
      <c r="AA95" s="67"/>
      <c r="AB95" s="57"/>
      <c r="AC95" s="58"/>
      <c r="AD95" s="56"/>
      <c r="AE95" s="49"/>
      <c r="AF95" s="164">
        <f t="shared" si="21"/>
        <v>-1</v>
      </c>
      <c r="AG95" s="164">
        <f t="shared" si="21"/>
        <v>-1</v>
      </c>
      <c r="AH95" s="164">
        <f t="shared" si="21"/>
        <v>-1</v>
      </c>
      <c r="AI95" s="164">
        <f t="shared" si="21"/>
        <v>-1</v>
      </c>
      <c r="AJ95" s="164">
        <f t="shared" si="21"/>
        <v>-1</v>
      </c>
      <c r="AK95" s="164">
        <f t="shared" si="21"/>
        <v>-1</v>
      </c>
      <c r="AL95" s="164">
        <f t="shared" si="21"/>
        <v>-1</v>
      </c>
      <c r="AM95" s="164">
        <f t="shared" si="21"/>
        <v>-1</v>
      </c>
      <c r="AN95" s="164">
        <f t="shared" ref="AN95:AP107" si="24">IF(AF95,$V95,"")</f>
        <v>0</v>
      </c>
      <c r="AO95" s="164">
        <f t="shared" si="24"/>
        <v>0</v>
      </c>
      <c r="AP95" s="164">
        <f t="shared" si="24"/>
        <v>0</v>
      </c>
      <c r="AQ95" s="164">
        <f t="shared" si="22"/>
        <v>0</v>
      </c>
      <c r="AR95" s="164">
        <f t="shared" si="22"/>
        <v>0</v>
      </c>
      <c r="AS95" s="164">
        <f t="shared" si="22"/>
        <v>0</v>
      </c>
      <c r="AT95" s="164">
        <f t="shared" si="22"/>
        <v>0</v>
      </c>
      <c r="AU95" s="164">
        <f t="shared" si="12"/>
        <v>0</v>
      </c>
      <c r="AV95" s="164">
        <f t="shared" ref="AV95:AX107" si="25">IF(AF95,$W95,"")</f>
        <v>0</v>
      </c>
      <c r="AW95" s="164">
        <f t="shared" si="25"/>
        <v>0</v>
      </c>
      <c r="AX95" s="164">
        <f t="shared" si="25"/>
        <v>0</v>
      </c>
      <c r="AY95" s="164">
        <f t="shared" si="23"/>
        <v>0</v>
      </c>
      <c r="AZ95" s="164">
        <f t="shared" si="23"/>
        <v>0</v>
      </c>
      <c r="BA95" s="164">
        <f t="shared" si="23"/>
        <v>0</v>
      </c>
      <c r="BB95" s="164">
        <f t="shared" si="23"/>
        <v>0</v>
      </c>
      <c r="BC95" s="164">
        <f t="shared" si="13"/>
        <v>0</v>
      </c>
    </row>
    <row r="96" spans="1:55" s="164" customFormat="1" ht="19.899999999999999" hidden="1" customHeight="1">
      <c r="A96" s="9"/>
      <c r="B96" s="7"/>
      <c r="C96" s="2"/>
      <c r="D96" s="4"/>
      <c r="E96" s="18"/>
      <c r="F96" s="19"/>
      <c r="G96" s="19"/>
      <c r="H96" s="4"/>
      <c r="I96" s="15"/>
      <c r="J96" s="47"/>
      <c r="K96" s="699"/>
      <c r="L96" s="700"/>
      <c r="M96" s="701"/>
      <c r="N96" s="40"/>
      <c r="O96" s="41"/>
      <c r="P96" s="41"/>
      <c r="Q96" s="41"/>
      <c r="R96" s="41"/>
      <c r="S96" s="41"/>
      <c r="T96" s="42"/>
      <c r="U96" s="49"/>
      <c r="V96" s="710"/>
      <c r="W96" s="711"/>
      <c r="X96" s="56"/>
      <c r="Y96" s="56"/>
      <c r="Z96" s="57"/>
      <c r="AA96" s="67"/>
      <c r="AB96" s="57"/>
      <c r="AC96" s="58"/>
      <c r="AD96" s="56"/>
      <c r="AE96" s="49"/>
      <c r="AF96" s="164">
        <f t="shared" si="21"/>
        <v>-1</v>
      </c>
      <c r="AG96" s="164">
        <f t="shared" si="21"/>
        <v>-1</v>
      </c>
      <c r="AH96" s="164">
        <f t="shared" si="21"/>
        <v>-1</v>
      </c>
      <c r="AI96" s="164">
        <f t="shared" si="21"/>
        <v>-1</v>
      </c>
      <c r="AJ96" s="164">
        <f t="shared" si="21"/>
        <v>-1</v>
      </c>
      <c r="AK96" s="164">
        <f t="shared" si="21"/>
        <v>-1</v>
      </c>
      <c r="AL96" s="164">
        <f t="shared" si="21"/>
        <v>-1</v>
      </c>
      <c r="AM96" s="164">
        <f t="shared" si="21"/>
        <v>-1</v>
      </c>
      <c r="AN96" s="164">
        <f t="shared" si="24"/>
        <v>0</v>
      </c>
      <c r="AO96" s="164">
        <f t="shared" si="24"/>
        <v>0</v>
      </c>
      <c r="AP96" s="164">
        <f t="shared" si="24"/>
        <v>0</v>
      </c>
      <c r="AQ96" s="164">
        <f t="shared" si="22"/>
        <v>0</v>
      </c>
      <c r="AR96" s="164">
        <f t="shared" si="22"/>
        <v>0</v>
      </c>
      <c r="AS96" s="164">
        <f t="shared" si="22"/>
        <v>0</v>
      </c>
      <c r="AT96" s="164">
        <f t="shared" si="22"/>
        <v>0</v>
      </c>
      <c r="AU96" s="164">
        <f t="shared" si="12"/>
        <v>0</v>
      </c>
      <c r="AV96" s="164">
        <f t="shared" si="25"/>
        <v>0</v>
      </c>
      <c r="AW96" s="164">
        <f t="shared" si="25"/>
        <v>0</v>
      </c>
      <c r="AX96" s="164">
        <f t="shared" si="25"/>
        <v>0</v>
      </c>
      <c r="AY96" s="164">
        <f t="shared" si="23"/>
        <v>0</v>
      </c>
      <c r="AZ96" s="164">
        <f t="shared" si="23"/>
        <v>0</v>
      </c>
      <c r="BA96" s="164">
        <f t="shared" si="23"/>
        <v>0</v>
      </c>
      <c r="BB96" s="164">
        <f t="shared" si="23"/>
        <v>0</v>
      </c>
      <c r="BC96" s="164">
        <f t="shared" si="13"/>
        <v>0</v>
      </c>
    </row>
    <row r="97" spans="1:55" s="164" customFormat="1" ht="19.899999999999999" hidden="1" customHeight="1">
      <c r="A97" s="9"/>
      <c r="B97" s="7"/>
      <c r="C97" s="2"/>
      <c r="D97" s="4"/>
      <c r="E97" s="18"/>
      <c r="F97" s="19"/>
      <c r="G97" s="19"/>
      <c r="H97" s="4"/>
      <c r="I97" s="15"/>
      <c r="J97" s="47"/>
      <c r="K97" s="699"/>
      <c r="L97" s="700"/>
      <c r="M97" s="701"/>
      <c r="N97" s="40"/>
      <c r="O97" s="41"/>
      <c r="P97" s="41"/>
      <c r="Q97" s="41"/>
      <c r="R97" s="41"/>
      <c r="S97" s="41"/>
      <c r="T97" s="42"/>
      <c r="U97" s="49"/>
      <c r="V97" s="710"/>
      <c r="W97" s="711"/>
      <c r="X97" s="56"/>
      <c r="Y97" s="56"/>
      <c r="Z97" s="57"/>
      <c r="AA97" s="67"/>
      <c r="AB97" s="57"/>
      <c r="AC97" s="58"/>
      <c r="AD97" s="56"/>
      <c r="AE97" s="49"/>
      <c r="AF97" s="164">
        <f t="shared" si="21"/>
        <v>-1</v>
      </c>
      <c r="AG97" s="164">
        <f t="shared" si="21"/>
        <v>-1</v>
      </c>
      <c r="AH97" s="164">
        <f t="shared" si="21"/>
        <v>-1</v>
      </c>
      <c r="AI97" s="164">
        <f t="shared" si="21"/>
        <v>-1</v>
      </c>
      <c r="AJ97" s="164">
        <f t="shared" si="21"/>
        <v>-1</v>
      </c>
      <c r="AK97" s="164">
        <f t="shared" si="21"/>
        <v>-1</v>
      </c>
      <c r="AL97" s="164">
        <f t="shared" si="21"/>
        <v>-1</v>
      </c>
      <c r="AM97" s="164">
        <f t="shared" si="21"/>
        <v>-1</v>
      </c>
      <c r="AN97" s="164">
        <f t="shared" si="24"/>
        <v>0</v>
      </c>
      <c r="AO97" s="164">
        <f t="shared" si="24"/>
        <v>0</v>
      </c>
      <c r="AP97" s="164">
        <f t="shared" si="24"/>
        <v>0</v>
      </c>
      <c r="AQ97" s="164">
        <f t="shared" si="22"/>
        <v>0</v>
      </c>
      <c r="AR97" s="164">
        <f t="shared" si="22"/>
        <v>0</v>
      </c>
      <c r="AS97" s="164">
        <f t="shared" si="22"/>
        <v>0</v>
      </c>
      <c r="AT97" s="164">
        <f t="shared" si="22"/>
        <v>0</v>
      </c>
      <c r="AU97" s="164">
        <f t="shared" si="12"/>
        <v>0</v>
      </c>
      <c r="AV97" s="164">
        <f t="shared" si="25"/>
        <v>0</v>
      </c>
      <c r="AW97" s="164">
        <f t="shared" si="25"/>
        <v>0</v>
      </c>
      <c r="AX97" s="164">
        <f t="shared" si="25"/>
        <v>0</v>
      </c>
      <c r="AY97" s="164">
        <f t="shared" si="23"/>
        <v>0</v>
      </c>
      <c r="AZ97" s="164">
        <f t="shared" si="23"/>
        <v>0</v>
      </c>
      <c r="BA97" s="164">
        <f t="shared" si="23"/>
        <v>0</v>
      </c>
      <c r="BB97" s="164">
        <f t="shared" si="23"/>
        <v>0</v>
      </c>
      <c r="BC97" s="164">
        <f t="shared" si="13"/>
        <v>0</v>
      </c>
    </row>
    <row r="98" spans="1:55" s="164" customFormat="1" ht="19.899999999999999" hidden="1" customHeight="1">
      <c r="A98" s="9"/>
      <c r="B98" s="7"/>
      <c r="C98" s="2"/>
      <c r="D98" s="4"/>
      <c r="E98" s="18"/>
      <c r="F98" s="19"/>
      <c r="G98" s="19"/>
      <c r="H98" s="4"/>
      <c r="I98" s="15"/>
      <c r="J98" s="47"/>
      <c r="K98" s="699"/>
      <c r="L98" s="700"/>
      <c r="M98" s="701"/>
      <c r="N98" s="40"/>
      <c r="O98" s="41"/>
      <c r="P98" s="41"/>
      <c r="Q98" s="41"/>
      <c r="R98" s="41"/>
      <c r="S98" s="41"/>
      <c r="T98" s="42"/>
      <c r="U98" s="49"/>
      <c r="V98" s="710"/>
      <c r="W98" s="711"/>
      <c r="X98" s="56"/>
      <c r="Y98" s="56"/>
      <c r="Z98" s="57"/>
      <c r="AA98" s="67"/>
      <c r="AB98" s="57"/>
      <c r="AC98" s="58"/>
      <c r="AD98" s="56"/>
      <c r="AE98" s="49"/>
      <c r="AF98" s="164">
        <f t="shared" si="21"/>
        <v>-1</v>
      </c>
      <c r="AG98" s="164">
        <f t="shared" si="21"/>
        <v>-1</v>
      </c>
      <c r="AH98" s="164">
        <f t="shared" si="21"/>
        <v>-1</v>
      </c>
      <c r="AI98" s="164">
        <f t="shared" si="21"/>
        <v>-1</v>
      </c>
      <c r="AJ98" s="164">
        <f t="shared" si="21"/>
        <v>-1</v>
      </c>
      <c r="AK98" s="164">
        <f t="shared" si="21"/>
        <v>-1</v>
      </c>
      <c r="AL98" s="164">
        <f t="shared" si="21"/>
        <v>-1</v>
      </c>
      <c r="AM98" s="164">
        <f t="shared" si="21"/>
        <v>-1</v>
      </c>
      <c r="AN98" s="164">
        <f t="shared" si="24"/>
        <v>0</v>
      </c>
      <c r="AO98" s="164">
        <f t="shared" si="24"/>
        <v>0</v>
      </c>
      <c r="AP98" s="164">
        <f t="shared" si="24"/>
        <v>0</v>
      </c>
      <c r="AQ98" s="164">
        <f t="shared" si="22"/>
        <v>0</v>
      </c>
      <c r="AR98" s="164">
        <f t="shared" si="22"/>
        <v>0</v>
      </c>
      <c r="AS98" s="164">
        <f t="shared" si="22"/>
        <v>0</v>
      </c>
      <c r="AT98" s="164">
        <f t="shared" si="22"/>
        <v>0</v>
      </c>
      <c r="AU98" s="164">
        <f t="shared" si="12"/>
        <v>0</v>
      </c>
      <c r="AV98" s="164">
        <f t="shared" si="25"/>
        <v>0</v>
      </c>
      <c r="AW98" s="164">
        <f t="shared" si="25"/>
        <v>0</v>
      </c>
      <c r="AX98" s="164">
        <f t="shared" si="25"/>
        <v>0</v>
      </c>
      <c r="AY98" s="164">
        <f t="shared" si="23"/>
        <v>0</v>
      </c>
      <c r="AZ98" s="164">
        <f t="shared" si="23"/>
        <v>0</v>
      </c>
      <c r="BA98" s="164">
        <f t="shared" si="23"/>
        <v>0</v>
      </c>
      <c r="BB98" s="164">
        <f t="shared" si="23"/>
        <v>0</v>
      </c>
      <c r="BC98" s="164">
        <f t="shared" si="13"/>
        <v>0</v>
      </c>
    </row>
    <row r="99" spans="1:55" s="164" customFormat="1" ht="19.899999999999999" hidden="1" customHeight="1">
      <c r="A99" s="9"/>
      <c r="B99" s="7"/>
      <c r="C99" s="2"/>
      <c r="D99" s="4"/>
      <c r="E99" s="18"/>
      <c r="F99" s="19"/>
      <c r="G99" s="19"/>
      <c r="H99" s="4"/>
      <c r="I99" s="15"/>
      <c r="J99" s="47"/>
      <c r="K99" s="699"/>
      <c r="L99" s="700"/>
      <c r="M99" s="701"/>
      <c r="N99" s="40"/>
      <c r="O99" s="41"/>
      <c r="P99" s="41"/>
      <c r="Q99" s="41"/>
      <c r="R99" s="41"/>
      <c r="S99" s="41"/>
      <c r="T99" s="42"/>
      <c r="U99" s="49"/>
      <c r="V99" s="710"/>
      <c r="W99" s="711"/>
      <c r="X99" s="56"/>
      <c r="Y99" s="56"/>
      <c r="Z99" s="57"/>
      <c r="AA99" s="67"/>
      <c r="AB99" s="57"/>
      <c r="AC99" s="58"/>
      <c r="AD99" s="56"/>
      <c r="AE99" s="49"/>
      <c r="AF99" s="164">
        <f t="shared" si="21"/>
        <v>-1</v>
      </c>
      <c r="AG99" s="164">
        <f t="shared" si="21"/>
        <v>-1</v>
      </c>
      <c r="AH99" s="164">
        <f t="shared" si="21"/>
        <v>-1</v>
      </c>
      <c r="AI99" s="164">
        <f t="shared" si="21"/>
        <v>-1</v>
      </c>
      <c r="AJ99" s="164">
        <f t="shared" si="21"/>
        <v>-1</v>
      </c>
      <c r="AK99" s="164">
        <f t="shared" si="21"/>
        <v>-1</v>
      </c>
      <c r="AL99" s="164">
        <f t="shared" si="21"/>
        <v>-1</v>
      </c>
      <c r="AM99" s="164">
        <f t="shared" si="21"/>
        <v>-1</v>
      </c>
      <c r="AN99" s="164">
        <f t="shared" si="24"/>
        <v>0</v>
      </c>
      <c r="AO99" s="164">
        <f t="shared" si="24"/>
        <v>0</v>
      </c>
      <c r="AP99" s="164">
        <f t="shared" si="24"/>
        <v>0</v>
      </c>
      <c r="AQ99" s="164">
        <f t="shared" si="22"/>
        <v>0</v>
      </c>
      <c r="AR99" s="164">
        <f t="shared" si="22"/>
        <v>0</v>
      </c>
      <c r="AS99" s="164">
        <f t="shared" si="22"/>
        <v>0</v>
      </c>
      <c r="AT99" s="164">
        <f t="shared" si="22"/>
        <v>0</v>
      </c>
      <c r="AU99" s="164">
        <f t="shared" si="12"/>
        <v>0</v>
      </c>
      <c r="AV99" s="164">
        <f t="shared" si="25"/>
        <v>0</v>
      </c>
      <c r="AW99" s="164">
        <f t="shared" si="25"/>
        <v>0</v>
      </c>
      <c r="AX99" s="164">
        <f t="shared" si="25"/>
        <v>0</v>
      </c>
      <c r="AY99" s="164">
        <f t="shared" si="23"/>
        <v>0</v>
      </c>
      <c r="AZ99" s="164">
        <f t="shared" si="23"/>
        <v>0</v>
      </c>
      <c r="BA99" s="164">
        <f t="shared" si="23"/>
        <v>0</v>
      </c>
      <c r="BB99" s="164">
        <f t="shared" si="23"/>
        <v>0</v>
      </c>
      <c r="BC99" s="164">
        <f t="shared" si="13"/>
        <v>0</v>
      </c>
    </row>
    <row r="100" spans="1:55" s="164" customFormat="1" ht="19.899999999999999" hidden="1" customHeight="1">
      <c r="A100" s="9"/>
      <c r="B100" s="7"/>
      <c r="C100" s="2"/>
      <c r="D100" s="4"/>
      <c r="E100" s="18"/>
      <c r="F100" s="19"/>
      <c r="G100" s="19"/>
      <c r="H100" s="4"/>
      <c r="I100" s="15"/>
      <c r="J100" s="47"/>
      <c r="K100" s="699"/>
      <c r="L100" s="700"/>
      <c r="M100" s="701"/>
      <c r="N100" s="40"/>
      <c r="O100" s="41"/>
      <c r="P100" s="41"/>
      <c r="Q100" s="41"/>
      <c r="R100" s="41"/>
      <c r="S100" s="41"/>
      <c r="T100" s="42"/>
      <c r="U100" s="49"/>
      <c r="V100" s="710"/>
      <c r="W100" s="711"/>
      <c r="X100" s="56"/>
      <c r="Y100" s="56"/>
      <c r="Z100" s="57"/>
      <c r="AA100" s="67"/>
      <c r="AB100" s="57"/>
      <c r="AC100" s="58"/>
      <c r="AD100" s="56"/>
      <c r="AE100" s="49"/>
      <c r="AF100" s="164">
        <f t="shared" si="21"/>
        <v>-1</v>
      </c>
      <c r="AG100" s="164">
        <f t="shared" si="21"/>
        <v>-1</v>
      </c>
      <c r="AH100" s="164">
        <f t="shared" si="21"/>
        <v>-1</v>
      </c>
      <c r="AI100" s="164">
        <f t="shared" si="21"/>
        <v>-1</v>
      </c>
      <c r="AJ100" s="164">
        <f t="shared" si="21"/>
        <v>-1</v>
      </c>
      <c r="AK100" s="164">
        <f t="shared" si="21"/>
        <v>-1</v>
      </c>
      <c r="AL100" s="164">
        <f t="shared" si="21"/>
        <v>-1</v>
      </c>
      <c r="AM100" s="164">
        <f t="shared" si="21"/>
        <v>-1</v>
      </c>
      <c r="AN100" s="164">
        <f t="shared" si="24"/>
        <v>0</v>
      </c>
      <c r="AO100" s="164">
        <f t="shared" si="24"/>
        <v>0</v>
      </c>
      <c r="AP100" s="164">
        <f t="shared" si="24"/>
        <v>0</v>
      </c>
      <c r="AQ100" s="164">
        <f t="shared" si="22"/>
        <v>0</v>
      </c>
      <c r="AR100" s="164">
        <f t="shared" si="22"/>
        <v>0</v>
      </c>
      <c r="AS100" s="164">
        <f t="shared" si="22"/>
        <v>0</v>
      </c>
      <c r="AT100" s="164">
        <f t="shared" si="22"/>
        <v>0</v>
      </c>
      <c r="AU100" s="164">
        <f t="shared" si="12"/>
        <v>0</v>
      </c>
      <c r="AV100" s="164">
        <f t="shared" si="25"/>
        <v>0</v>
      </c>
      <c r="AW100" s="164">
        <f t="shared" si="25"/>
        <v>0</v>
      </c>
      <c r="AX100" s="164">
        <f t="shared" si="25"/>
        <v>0</v>
      </c>
      <c r="AY100" s="164">
        <f t="shared" si="23"/>
        <v>0</v>
      </c>
      <c r="AZ100" s="164">
        <f t="shared" si="23"/>
        <v>0</v>
      </c>
      <c r="BA100" s="164">
        <f t="shared" si="23"/>
        <v>0</v>
      </c>
      <c r="BB100" s="164">
        <f t="shared" si="23"/>
        <v>0</v>
      </c>
      <c r="BC100" s="164">
        <f t="shared" si="13"/>
        <v>0</v>
      </c>
    </row>
    <row r="101" spans="1:55" s="164" customFormat="1" ht="19.899999999999999" hidden="1" customHeight="1">
      <c r="A101" s="9"/>
      <c r="B101" s="7"/>
      <c r="C101" s="2"/>
      <c r="D101" s="4"/>
      <c r="E101" s="18"/>
      <c r="F101" s="19"/>
      <c r="G101" s="19"/>
      <c r="H101" s="4"/>
      <c r="I101" s="15"/>
      <c r="J101" s="47"/>
      <c r="K101" s="699"/>
      <c r="L101" s="700"/>
      <c r="M101" s="701"/>
      <c r="N101" s="40"/>
      <c r="O101" s="41"/>
      <c r="P101" s="41"/>
      <c r="Q101" s="41"/>
      <c r="R101" s="41"/>
      <c r="S101" s="41"/>
      <c r="T101" s="42"/>
      <c r="U101" s="49"/>
      <c r="V101" s="710"/>
      <c r="W101" s="711"/>
      <c r="X101" s="56"/>
      <c r="Y101" s="56"/>
      <c r="Z101" s="57"/>
      <c r="AA101" s="67"/>
      <c r="AB101" s="57"/>
      <c r="AC101" s="58"/>
      <c r="AD101" s="56"/>
      <c r="AE101" s="49"/>
      <c r="AF101" s="164">
        <f t="shared" si="21"/>
        <v>-1</v>
      </c>
      <c r="AG101" s="164">
        <f t="shared" si="21"/>
        <v>-1</v>
      </c>
      <c r="AH101" s="164">
        <f t="shared" si="21"/>
        <v>-1</v>
      </c>
      <c r="AI101" s="164">
        <f t="shared" si="21"/>
        <v>-1</v>
      </c>
      <c r="AJ101" s="164">
        <f t="shared" si="21"/>
        <v>-1</v>
      </c>
      <c r="AK101" s="164">
        <f t="shared" si="21"/>
        <v>-1</v>
      </c>
      <c r="AL101" s="164">
        <f t="shared" si="21"/>
        <v>-1</v>
      </c>
      <c r="AM101" s="164">
        <f t="shared" si="21"/>
        <v>-1</v>
      </c>
      <c r="AN101" s="164">
        <f t="shared" si="24"/>
        <v>0</v>
      </c>
      <c r="AO101" s="164">
        <f t="shared" si="24"/>
        <v>0</v>
      </c>
      <c r="AP101" s="164">
        <f t="shared" si="24"/>
        <v>0</v>
      </c>
      <c r="AQ101" s="164">
        <f t="shared" si="22"/>
        <v>0</v>
      </c>
      <c r="AR101" s="164">
        <f t="shared" si="22"/>
        <v>0</v>
      </c>
      <c r="AS101" s="164">
        <f t="shared" si="22"/>
        <v>0</v>
      </c>
      <c r="AT101" s="164">
        <f t="shared" si="22"/>
        <v>0</v>
      </c>
      <c r="AU101" s="164">
        <f t="shared" si="12"/>
        <v>0</v>
      </c>
      <c r="AV101" s="164">
        <f t="shared" si="25"/>
        <v>0</v>
      </c>
      <c r="AW101" s="164">
        <f t="shared" si="25"/>
        <v>0</v>
      </c>
      <c r="AX101" s="164">
        <f t="shared" si="25"/>
        <v>0</v>
      </c>
      <c r="AY101" s="164">
        <f t="shared" si="23"/>
        <v>0</v>
      </c>
      <c r="AZ101" s="164">
        <f t="shared" si="23"/>
        <v>0</v>
      </c>
      <c r="BA101" s="164">
        <f t="shared" si="23"/>
        <v>0</v>
      </c>
      <c r="BB101" s="164">
        <f t="shared" si="23"/>
        <v>0</v>
      </c>
      <c r="BC101" s="164">
        <f t="shared" si="13"/>
        <v>0</v>
      </c>
    </row>
    <row r="102" spans="1:55" s="164" customFormat="1" ht="19.899999999999999" hidden="1" customHeight="1">
      <c r="A102" s="9"/>
      <c r="B102" s="7"/>
      <c r="C102" s="2"/>
      <c r="D102" s="4"/>
      <c r="E102" s="18"/>
      <c r="F102" s="19"/>
      <c r="G102" s="19"/>
      <c r="H102" s="4"/>
      <c r="I102" s="15"/>
      <c r="J102" s="47"/>
      <c r="K102" s="699"/>
      <c r="L102" s="700"/>
      <c r="M102" s="701"/>
      <c r="N102" s="40"/>
      <c r="O102" s="41"/>
      <c r="P102" s="41"/>
      <c r="Q102" s="41"/>
      <c r="R102" s="41"/>
      <c r="S102" s="41"/>
      <c r="T102" s="42"/>
      <c r="U102" s="49"/>
      <c r="V102" s="710"/>
      <c r="W102" s="711"/>
      <c r="X102" s="56"/>
      <c r="Y102" s="56"/>
      <c r="Z102" s="57"/>
      <c r="AA102" s="67"/>
      <c r="AB102" s="57"/>
      <c r="AC102" s="58"/>
      <c r="AD102" s="56"/>
      <c r="AE102" s="49"/>
      <c r="AF102" s="164">
        <f t="shared" si="21"/>
        <v>-1</v>
      </c>
      <c r="AG102" s="164">
        <f t="shared" si="21"/>
        <v>-1</v>
      </c>
      <c r="AH102" s="164">
        <f t="shared" si="21"/>
        <v>-1</v>
      </c>
      <c r="AI102" s="164">
        <f t="shared" si="21"/>
        <v>-1</v>
      </c>
      <c r="AJ102" s="164">
        <f t="shared" si="21"/>
        <v>-1</v>
      </c>
      <c r="AK102" s="164">
        <f t="shared" si="21"/>
        <v>-1</v>
      </c>
      <c r="AL102" s="164">
        <f t="shared" si="21"/>
        <v>-1</v>
      </c>
      <c r="AM102" s="164">
        <f t="shared" si="21"/>
        <v>-1</v>
      </c>
      <c r="AN102" s="164">
        <f t="shared" si="24"/>
        <v>0</v>
      </c>
      <c r="AO102" s="164">
        <f t="shared" si="24"/>
        <v>0</v>
      </c>
      <c r="AP102" s="164">
        <f t="shared" si="24"/>
        <v>0</v>
      </c>
      <c r="AQ102" s="164">
        <f t="shared" si="22"/>
        <v>0</v>
      </c>
      <c r="AR102" s="164">
        <f t="shared" si="22"/>
        <v>0</v>
      </c>
      <c r="AS102" s="164">
        <f t="shared" si="22"/>
        <v>0</v>
      </c>
      <c r="AT102" s="164">
        <f t="shared" si="22"/>
        <v>0</v>
      </c>
      <c r="AU102" s="164">
        <f t="shared" si="12"/>
        <v>0</v>
      </c>
      <c r="AV102" s="164">
        <f t="shared" si="25"/>
        <v>0</v>
      </c>
      <c r="AW102" s="164">
        <f t="shared" si="25"/>
        <v>0</v>
      </c>
      <c r="AX102" s="164">
        <f t="shared" si="25"/>
        <v>0</v>
      </c>
      <c r="AY102" s="164">
        <f t="shared" si="23"/>
        <v>0</v>
      </c>
      <c r="AZ102" s="164">
        <f t="shared" si="23"/>
        <v>0</v>
      </c>
      <c r="BA102" s="164">
        <f t="shared" si="23"/>
        <v>0</v>
      </c>
      <c r="BB102" s="164">
        <f t="shared" si="23"/>
        <v>0</v>
      </c>
      <c r="BC102" s="164">
        <f t="shared" si="13"/>
        <v>0</v>
      </c>
    </row>
    <row r="103" spans="1:55" s="164" customFormat="1" ht="19.899999999999999" hidden="1" customHeight="1">
      <c r="A103" s="9"/>
      <c r="B103" s="7"/>
      <c r="C103" s="2"/>
      <c r="D103" s="4"/>
      <c r="E103" s="18"/>
      <c r="F103" s="19"/>
      <c r="G103" s="19"/>
      <c r="H103" s="4"/>
      <c r="I103" s="15"/>
      <c r="J103" s="47"/>
      <c r="K103" s="699"/>
      <c r="L103" s="700"/>
      <c r="M103" s="701"/>
      <c r="N103" s="40"/>
      <c r="O103" s="41"/>
      <c r="P103" s="41"/>
      <c r="Q103" s="41"/>
      <c r="R103" s="41"/>
      <c r="S103" s="41"/>
      <c r="T103" s="42"/>
      <c r="U103" s="49"/>
      <c r="V103" s="710"/>
      <c r="W103" s="711"/>
      <c r="X103" s="56"/>
      <c r="Y103" s="56"/>
      <c r="Z103" s="57"/>
      <c r="AA103" s="67"/>
      <c r="AB103" s="57"/>
      <c r="AC103" s="58"/>
      <c r="AD103" s="56"/>
      <c r="AE103" s="49"/>
      <c r="AF103" s="164">
        <f t="shared" si="21"/>
        <v>-1</v>
      </c>
      <c r="AG103" s="164">
        <f t="shared" si="21"/>
        <v>-1</v>
      </c>
      <c r="AH103" s="164">
        <f t="shared" si="21"/>
        <v>-1</v>
      </c>
      <c r="AI103" s="164">
        <f t="shared" si="21"/>
        <v>-1</v>
      </c>
      <c r="AJ103" s="164">
        <f t="shared" si="21"/>
        <v>-1</v>
      </c>
      <c r="AK103" s="164">
        <f t="shared" si="21"/>
        <v>-1</v>
      </c>
      <c r="AL103" s="164">
        <f t="shared" si="21"/>
        <v>-1</v>
      </c>
      <c r="AM103" s="164">
        <f t="shared" si="21"/>
        <v>-1</v>
      </c>
      <c r="AN103" s="164">
        <f t="shared" si="24"/>
        <v>0</v>
      </c>
      <c r="AO103" s="164">
        <f t="shared" si="24"/>
        <v>0</v>
      </c>
      <c r="AP103" s="164">
        <f t="shared" si="24"/>
        <v>0</v>
      </c>
      <c r="AQ103" s="164">
        <f t="shared" si="22"/>
        <v>0</v>
      </c>
      <c r="AR103" s="164">
        <f t="shared" si="22"/>
        <v>0</v>
      </c>
      <c r="AS103" s="164">
        <f t="shared" si="22"/>
        <v>0</v>
      </c>
      <c r="AT103" s="164">
        <f t="shared" si="22"/>
        <v>0</v>
      </c>
      <c r="AU103" s="164">
        <f t="shared" si="12"/>
        <v>0</v>
      </c>
      <c r="AV103" s="164">
        <f t="shared" si="25"/>
        <v>0</v>
      </c>
      <c r="AW103" s="164">
        <f t="shared" si="25"/>
        <v>0</v>
      </c>
      <c r="AX103" s="164">
        <f t="shared" si="25"/>
        <v>0</v>
      </c>
      <c r="AY103" s="164">
        <f t="shared" si="23"/>
        <v>0</v>
      </c>
      <c r="AZ103" s="164">
        <f t="shared" si="23"/>
        <v>0</v>
      </c>
      <c r="BA103" s="164">
        <f t="shared" si="23"/>
        <v>0</v>
      </c>
      <c r="BB103" s="164">
        <f t="shared" si="23"/>
        <v>0</v>
      </c>
      <c r="BC103" s="164">
        <f t="shared" si="13"/>
        <v>0</v>
      </c>
    </row>
    <row r="104" spans="1:55" s="164" customFormat="1" ht="19.899999999999999" hidden="1" customHeight="1">
      <c r="A104" s="9"/>
      <c r="B104" s="7"/>
      <c r="C104" s="2"/>
      <c r="D104" s="4"/>
      <c r="E104" s="18"/>
      <c r="F104" s="19"/>
      <c r="G104" s="19"/>
      <c r="H104" s="4"/>
      <c r="I104" s="15"/>
      <c r="J104" s="47"/>
      <c r="K104" s="699"/>
      <c r="L104" s="700"/>
      <c r="M104" s="701"/>
      <c r="N104" s="40"/>
      <c r="O104" s="41"/>
      <c r="P104" s="41"/>
      <c r="Q104" s="41"/>
      <c r="R104" s="41"/>
      <c r="S104" s="41"/>
      <c r="T104" s="42"/>
      <c r="U104" s="49"/>
      <c r="V104" s="710"/>
      <c r="W104" s="711"/>
      <c r="X104" s="56"/>
      <c r="Y104" s="56"/>
      <c r="Z104" s="57"/>
      <c r="AA104" s="67"/>
      <c r="AB104" s="57"/>
      <c r="AC104" s="58"/>
      <c r="AD104" s="56"/>
      <c r="AE104" s="49"/>
      <c r="AF104" s="164">
        <f t="shared" ref="AF104:AM107" si="26">AF103</f>
        <v>-1</v>
      </c>
      <c r="AG104" s="164">
        <f t="shared" si="26"/>
        <v>-1</v>
      </c>
      <c r="AH104" s="164">
        <f t="shared" si="26"/>
        <v>-1</v>
      </c>
      <c r="AI104" s="164">
        <f t="shared" si="26"/>
        <v>-1</v>
      </c>
      <c r="AJ104" s="164">
        <f t="shared" si="26"/>
        <v>-1</v>
      </c>
      <c r="AK104" s="164">
        <f t="shared" si="26"/>
        <v>-1</v>
      </c>
      <c r="AL104" s="164">
        <f t="shared" si="26"/>
        <v>-1</v>
      </c>
      <c r="AM104" s="164">
        <f t="shared" si="26"/>
        <v>-1</v>
      </c>
      <c r="AN104" s="164">
        <f t="shared" si="24"/>
        <v>0</v>
      </c>
      <c r="AO104" s="164">
        <f t="shared" si="24"/>
        <v>0</v>
      </c>
      <c r="AP104" s="164">
        <f t="shared" si="24"/>
        <v>0</v>
      </c>
      <c r="AQ104" s="164">
        <f t="shared" si="22"/>
        <v>0</v>
      </c>
      <c r="AR104" s="164">
        <f t="shared" si="22"/>
        <v>0</v>
      </c>
      <c r="AS104" s="164">
        <f t="shared" si="22"/>
        <v>0</v>
      </c>
      <c r="AT104" s="164">
        <f t="shared" si="22"/>
        <v>0</v>
      </c>
      <c r="AU104" s="164">
        <f t="shared" si="12"/>
        <v>0</v>
      </c>
      <c r="AV104" s="164">
        <f t="shared" si="25"/>
        <v>0</v>
      </c>
      <c r="AW104" s="164">
        <f t="shared" si="25"/>
        <v>0</v>
      </c>
      <c r="AX104" s="164">
        <f t="shared" si="25"/>
        <v>0</v>
      </c>
      <c r="AY104" s="164">
        <f t="shared" si="23"/>
        <v>0</v>
      </c>
      <c r="AZ104" s="164">
        <f t="shared" si="23"/>
        <v>0</v>
      </c>
      <c r="BA104" s="164">
        <f t="shared" si="23"/>
        <v>0</v>
      </c>
      <c r="BB104" s="164">
        <f t="shared" si="23"/>
        <v>0</v>
      </c>
      <c r="BC104" s="164">
        <f t="shared" si="13"/>
        <v>0</v>
      </c>
    </row>
    <row r="105" spans="1:55" s="164" customFormat="1" ht="19.899999999999999" hidden="1" customHeight="1">
      <c r="A105" s="9"/>
      <c r="B105" s="7"/>
      <c r="C105" s="2"/>
      <c r="D105" s="4"/>
      <c r="E105" s="18"/>
      <c r="F105" s="19"/>
      <c r="G105" s="19"/>
      <c r="H105" s="4"/>
      <c r="I105" s="15"/>
      <c r="J105" s="47"/>
      <c r="K105" s="699"/>
      <c r="L105" s="700"/>
      <c r="M105" s="701"/>
      <c r="N105" s="40"/>
      <c r="O105" s="41"/>
      <c r="P105" s="41"/>
      <c r="Q105" s="41"/>
      <c r="R105" s="41"/>
      <c r="S105" s="41"/>
      <c r="T105" s="42"/>
      <c r="U105" s="49"/>
      <c r="V105" s="710"/>
      <c r="W105" s="711"/>
      <c r="X105" s="56"/>
      <c r="Y105" s="56"/>
      <c r="Z105" s="57"/>
      <c r="AA105" s="67"/>
      <c r="AB105" s="57"/>
      <c r="AC105" s="58"/>
      <c r="AD105" s="56"/>
      <c r="AE105" s="49"/>
      <c r="AF105" s="164">
        <f t="shared" si="26"/>
        <v>-1</v>
      </c>
      <c r="AG105" s="164">
        <f t="shared" si="26"/>
        <v>-1</v>
      </c>
      <c r="AH105" s="164">
        <f t="shared" si="26"/>
        <v>-1</v>
      </c>
      <c r="AI105" s="164">
        <f t="shared" si="26"/>
        <v>-1</v>
      </c>
      <c r="AJ105" s="164">
        <f t="shared" si="26"/>
        <v>-1</v>
      </c>
      <c r="AK105" s="164">
        <f t="shared" si="26"/>
        <v>-1</v>
      </c>
      <c r="AL105" s="164">
        <f t="shared" si="26"/>
        <v>-1</v>
      </c>
      <c r="AM105" s="164">
        <f t="shared" si="26"/>
        <v>-1</v>
      </c>
      <c r="AN105" s="164">
        <f t="shared" si="24"/>
        <v>0</v>
      </c>
      <c r="AO105" s="164">
        <f t="shared" si="24"/>
        <v>0</v>
      </c>
      <c r="AP105" s="164">
        <f t="shared" si="24"/>
        <v>0</v>
      </c>
      <c r="AQ105" s="164">
        <f t="shared" si="22"/>
        <v>0</v>
      </c>
      <c r="AR105" s="164">
        <f t="shared" si="22"/>
        <v>0</v>
      </c>
      <c r="AS105" s="164">
        <f t="shared" si="22"/>
        <v>0</v>
      </c>
      <c r="AT105" s="164">
        <f t="shared" si="22"/>
        <v>0</v>
      </c>
      <c r="AU105" s="164">
        <f t="shared" si="12"/>
        <v>0</v>
      </c>
      <c r="AV105" s="164">
        <f t="shared" si="25"/>
        <v>0</v>
      </c>
      <c r="AW105" s="164">
        <f t="shared" si="25"/>
        <v>0</v>
      </c>
      <c r="AX105" s="164">
        <f t="shared" si="25"/>
        <v>0</v>
      </c>
      <c r="AY105" s="164">
        <f t="shared" si="23"/>
        <v>0</v>
      </c>
      <c r="AZ105" s="164">
        <f t="shared" si="23"/>
        <v>0</v>
      </c>
      <c r="BA105" s="164">
        <f t="shared" si="23"/>
        <v>0</v>
      </c>
      <c r="BB105" s="164">
        <f t="shared" si="23"/>
        <v>0</v>
      </c>
      <c r="BC105" s="164">
        <f t="shared" si="13"/>
        <v>0</v>
      </c>
    </row>
    <row r="106" spans="1:55" s="164" customFormat="1" ht="19.899999999999999" hidden="1" customHeight="1">
      <c r="A106" s="9"/>
      <c r="B106" s="7"/>
      <c r="C106" s="2"/>
      <c r="D106" s="4"/>
      <c r="E106" s="18"/>
      <c r="F106" s="19"/>
      <c r="G106" s="19"/>
      <c r="H106" s="4"/>
      <c r="I106" s="15"/>
      <c r="J106" s="47"/>
      <c r="K106" s="699"/>
      <c r="L106" s="700"/>
      <c r="M106" s="701"/>
      <c r="N106" s="40"/>
      <c r="O106" s="41"/>
      <c r="P106" s="41"/>
      <c r="Q106" s="41"/>
      <c r="R106" s="41"/>
      <c r="S106" s="41"/>
      <c r="T106" s="42"/>
      <c r="U106" s="49"/>
      <c r="V106" s="710"/>
      <c r="W106" s="711"/>
      <c r="X106" s="56"/>
      <c r="Y106" s="56"/>
      <c r="Z106" s="57"/>
      <c r="AA106" s="67"/>
      <c r="AB106" s="57"/>
      <c r="AC106" s="58"/>
      <c r="AD106" s="56"/>
      <c r="AE106" s="49"/>
      <c r="AF106" s="164">
        <f t="shared" si="26"/>
        <v>-1</v>
      </c>
      <c r="AG106" s="164">
        <f t="shared" si="26"/>
        <v>-1</v>
      </c>
      <c r="AH106" s="164">
        <f t="shared" si="26"/>
        <v>-1</v>
      </c>
      <c r="AI106" s="164">
        <f t="shared" si="26"/>
        <v>-1</v>
      </c>
      <c r="AJ106" s="164">
        <f t="shared" si="26"/>
        <v>-1</v>
      </c>
      <c r="AK106" s="164">
        <f t="shared" si="26"/>
        <v>-1</v>
      </c>
      <c r="AL106" s="164">
        <f t="shared" si="26"/>
        <v>-1</v>
      </c>
      <c r="AM106" s="164">
        <f t="shared" si="26"/>
        <v>-1</v>
      </c>
      <c r="AN106" s="164">
        <f t="shared" si="24"/>
        <v>0</v>
      </c>
      <c r="AO106" s="164">
        <f t="shared" si="24"/>
        <v>0</v>
      </c>
      <c r="AP106" s="164">
        <f t="shared" si="24"/>
        <v>0</v>
      </c>
      <c r="AQ106" s="164">
        <f t="shared" si="22"/>
        <v>0</v>
      </c>
      <c r="AR106" s="164">
        <f t="shared" si="22"/>
        <v>0</v>
      </c>
      <c r="AS106" s="164">
        <f t="shared" si="22"/>
        <v>0</v>
      </c>
      <c r="AT106" s="164">
        <f t="shared" si="22"/>
        <v>0</v>
      </c>
      <c r="AU106" s="164">
        <f t="shared" si="12"/>
        <v>0</v>
      </c>
      <c r="AV106" s="164">
        <f t="shared" si="25"/>
        <v>0</v>
      </c>
      <c r="AW106" s="164">
        <f t="shared" si="25"/>
        <v>0</v>
      </c>
      <c r="AX106" s="164">
        <f t="shared" si="25"/>
        <v>0</v>
      </c>
      <c r="AY106" s="164">
        <f t="shared" si="23"/>
        <v>0</v>
      </c>
      <c r="AZ106" s="164">
        <f t="shared" si="23"/>
        <v>0</v>
      </c>
      <c r="BA106" s="164">
        <f t="shared" si="23"/>
        <v>0</v>
      </c>
      <c r="BB106" s="164">
        <f t="shared" si="23"/>
        <v>0</v>
      </c>
      <c r="BC106" s="164">
        <f t="shared" si="13"/>
        <v>0</v>
      </c>
    </row>
    <row r="107" spans="1:55" s="164" customFormat="1" ht="19.899999999999999" hidden="1" customHeight="1" thickBot="1">
      <c r="A107" s="9"/>
      <c r="B107" s="7"/>
      <c r="C107" s="2"/>
      <c r="D107" s="4"/>
      <c r="E107" s="18"/>
      <c r="F107" s="19"/>
      <c r="G107" s="19"/>
      <c r="H107" s="4"/>
      <c r="I107" s="15"/>
      <c r="J107" s="47"/>
      <c r="K107" s="699"/>
      <c r="L107" s="700"/>
      <c r="M107" s="701"/>
      <c r="N107" s="40"/>
      <c r="O107" s="41"/>
      <c r="P107" s="41"/>
      <c r="Q107" s="41"/>
      <c r="R107" s="41"/>
      <c r="S107" s="41"/>
      <c r="T107" s="42"/>
      <c r="U107" s="49"/>
      <c r="V107" s="710"/>
      <c r="W107" s="711"/>
      <c r="X107" s="56"/>
      <c r="Y107" s="56"/>
      <c r="Z107" s="57"/>
      <c r="AA107" s="67"/>
      <c r="AB107" s="57"/>
      <c r="AC107" s="58"/>
      <c r="AD107" s="56"/>
      <c r="AE107" s="49"/>
      <c r="AF107" s="164">
        <f t="shared" si="26"/>
        <v>-1</v>
      </c>
      <c r="AG107" s="164">
        <f t="shared" si="26"/>
        <v>-1</v>
      </c>
      <c r="AH107" s="164">
        <f t="shared" si="26"/>
        <v>-1</v>
      </c>
      <c r="AI107" s="164">
        <f t="shared" si="26"/>
        <v>-1</v>
      </c>
      <c r="AJ107" s="164">
        <f t="shared" si="26"/>
        <v>-1</v>
      </c>
      <c r="AK107" s="164">
        <f t="shared" si="26"/>
        <v>-1</v>
      </c>
      <c r="AL107" s="164">
        <f t="shared" si="26"/>
        <v>-1</v>
      </c>
      <c r="AM107" s="164">
        <f t="shared" si="26"/>
        <v>-1</v>
      </c>
      <c r="AN107" s="164">
        <f t="shared" si="24"/>
        <v>0</v>
      </c>
      <c r="AO107" s="164">
        <f t="shared" si="24"/>
        <v>0</v>
      </c>
      <c r="AP107" s="164">
        <f t="shared" si="24"/>
        <v>0</v>
      </c>
      <c r="AQ107" s="164">
        <f t="shared" si="22"/>
        <v>0</v>
      </c>
      <c r="AR107" s="164">
        <f t="shared" si="22"/>
        <v>0</v>
      </c>
      <c r="AS107" s="164">
        <f t="shared" si="22"/>
        <v>0</v>
      </c>
      <c r="AT107" s="164">
        <f t="shared" si="22"/>
        <v>0</v>
      </c>
      <c r="AU107" s="164">
        <f t="shared" si="12"/>
        <v>0</v>
      </c>
      <c r="AV107" s="164">
        <f t="shared" si="25"/>
        <v>0</v>
      </c>
      <c r="AW107" s="164">
        <f t="shared" si="25"/>
        <v>0</v>
      </c>
      <c r="AX107" s="164">
        <f t="shared" si="25"/>
        <v>0</v>
      </c>
      <c r="AY107" s="164">
        <f t="shared" si="23"/>
        <v>0</v>
      </c>
      <c r="AZ107" s="164">
        <f t="shared" si="23"/>
        <v>0</v>
      </c>
      <c r="BA107" s="164">
        <f t="shared" si="23"/>
        <v>0</v>
      </c>
      <c r="BB107" s="164">
        <f t="shared" si="23"/>
        <v>0</v>
      </c>
      <c r="BC107" s="164">
        <f t="shared" si="13"/>
        <v>0</v>
      </c>
    </row>
    <row r="108" spans="1:55" s="147" customFormat="1" ht="27" customHeight="1" thickBot="1">
      <c r="A108" s="702" t="s">
        <v>105</v>
      </c>
      <c r="B108" s="703"/>
      <c r="C108" s="704"/>
      <c r="D108" s="165" t="s">
        <v>7</v>
      </c>
      <c r="E108" s="170" t="s">
        <v>5</v>
      </c>
      <c r="F108" s="764" t="s">
        <v>8</v>
      </c>
      <c r="G108" s="765"/>
      <c r="H108" s="144" t="s">
        <v>38</v>
      </c>
      <c r="I108" s="145" t="s">
        <v>38</v>
      </c>
      <c r="J108" s="755" t="s">
        <v>5</v>
      </c>
      <c r="K108" s="756"/>
      <c r="L108" s="756"/>
      <c r="M108" s="757"/>
      <c r="N108" s="755" t="s">
        <v>11</v>
      </c>
      <c r="O108" s="756"/>
      <c r="P108" s="756"/>
      <c r="Q108" s="756"/>
      <c r="R108" s="756"/>
      <c r="S108" s="756"/>
      <c r="T108" s="756"/>
      <c r="U108" s="757"/>
      <c r="V108" s="660" t="s">
        <v>18</v>
      </c>
      <c r="W108" s="661"/>
      <c r="X108" s="661"/>
      <c r="Y108" s="661"/>
      <c r="Z108" s="661"/>
      <c r="AA108" s="722" t="s">
        <v>39</v>
      </c>
      <c r="AB108" s="723"/>
      <c r="AC108" s="729" t="s">
        <v>293</v>
      </c>
      <c r="AD108" s="730"/>
      <c r="AE108" s="731"/>
      <c r="AF108" s="146" t="s">
        <v>69</v>
      </c>
      <c r="AG108" s="146"/>
      <c r="AH108" s="146"/>
      <c r="AI108" s="146"/>
      <c r="AJ108" s="146"/>
      <c r="AK108" s="146"/>
      <c r="AL108" s="146"/>
      <c r="AM108" s="146"/>
      <c r="AN108" s="146" t="s">
        <v>78</v>
      </c>
      <c r="AO108" s="146"/>
      <c r="AP108" s="146"/>
      <c r="AQ108" s="146"/>
      <c r="AR108" s="146"/>
      <c r="AS108" s="146"/>
      <c r="AT108" s="146"/>
      <c r="AU108" s="146"/>
      <c r="AV108" s="146" t="s">
        <v>79</v>
      </c>
      <c r="AW108" s="146"/>
      <c r="AX108" s="146"/>
      <c r="AY108" s="146"/>
      <c r="AZ108" s="146"/>
      <c r="BA108" s="146"/>
      <c r="BB108" s="146"/>
      <c r="BC108" s="146"/>
    </row>
    <row r="109" spans="1:55" s="147" customFormat="1" ht="125.45" customHeight="1" thickBot="1">
      <c r="A109" s="148" t="s">
        <v>110</v>
      </c>
      <c r="B109" s="149" t="s">
        <v>3</v>
      </c>
      <c r="C109" s="150" t="s">
        <v>4</v>
      </c>
      <c r="D109" s="153" t="s">
        <v>2</v>
      </c>
      <c r="E109" s="149" t="s">
        <v>6</v>
      </c>
      <c r="F109" s="171" t="s">
        <v>12</v>
      </c>
      <c r="G109" s="171" t="s">
        <v>9</v>
      </c>
      <c r="H109" s="153" t="s">
        <v>518</v>
      </c>
      <c r="I109" s="154" t="s">
        <v>519</v>
      </c>
      <c r="J109" s="172" t="s">
        <v>115</v>
      </c>
      <c r="K109" s="173" t="s">
        <v>47</v>
      </c>
      <c r="L109" s="173" t="s">
        <v>101</v>
      </c>
      <c r="M109" s="163" t="s">
        <v>46</v>
      </c>
      <c r="N109" s="155" t="s">
        <v>102</v>
      </c>
      <c r="O109" s="156" t="s">
        <v>48</v>
      </c>
      <c r="P109" s="156" t="s">
        <v>49</v>
      </c>
      <c r="Q109" s="156" t="s">
        <v>36</v>
      </c>
      <c r="R109" s="156" t="s">
        <v>44</v>
      </c>
      <c r="S109" s="156" t="s">
        <v>43</v>
      </c>
      <c r="T109" s="174" t="s">
        <v>116</v>
      </c>
      <c r="U109" s="175" t="s">
        <v>99</v>
      </c>
      <c r="V109" s="176" t="s">
        <v>117</v>
      </c>
      <c r="W109" s="177" t="s">
        <v>118</v>
      </c>
      <c r="X109" s="158" t="s">
        <v>40</v>
      </c>
      <c r="Y109" s="159" t="s">
        <v>108</v>
      </c>
      <c r="Z109" s="159" t="s">
        <v>109</v>
      </c>
      <c r="AA109" s="160" t="s">
        <v>113</v>
      </c>
      <c r="AB109" s="178" t="s">
        <v>119</v>
      </c>
      <c r="AC109" s="167" t="str">
        <f>"Auditor requests additional evidence" &amp; CHAR(10) &amp; "Total: " &amp; COUNTIF(AC110:AC288,"Yes") &amp; " requests"</f>
        <v>Auditor requests additional evidence
Total: 0 requests</v>
      </c>
      <c r="AD109" s="168" t="s">
        <v>294</v>
      </c>
      <c r="AE109" s="169" t="s">
        <v>295</v>
      </c>
      <c r="AF109" s="146" t="str">
        <f t="shared" ref="AF109:BC109" si="27">AF6</f>
        <v>kICC</v>
      </c>
      <c r="AG109" s="146" t="str">
        <f t="shared" si="27"/>
        <v>pICC</v>
      </c>
      <c r="AH109" s="146" t="str">
        <f t="shared" si="27"/>
        <v>mICC</v>
      </c>
      <c r="AI109" s="146" t="str">
        <f t="shared" si="27"/>
        <v>ilICC</v>
      </c>
      <c r="AJ109" s="146" t="str">
        <f t="shared" si="27"/>
        <v>Product 5</v>
      </c>
      <c r="AK109" s="146" t="str">
        <f t="shared" si="27"/>
        <v>Product 6</v>
      </c>
      <c r="AL109" s="146" t="str">
        <f t="shared" si="27"/>
        <v>Product 7</v>
      </c>
      <c r="AM109" s="146" t="str">
        <f t="shared" si="27"/>
        <v>Product 8</v>
      </c>
      <c r="AN109" s="146" t="str">
        <f t="shared" si="27"/>
        <v>kICC</v>
      </c>
      <c r="AO109" s="146" t="str">
        <f t="shared" si="27"/>
        <v>pICC</v>
      </c>
      <c r="AP109" s="146" t="str">
        <f t="shared" si="27"/>
        <v>mICC</v>
      </c>
      <c r="AQ109" s="146" t="str">
        <f t="shared" si="27"/>
        <v>ilICC</v>
      </c>
      <c r="AR109" s="146" t="str">
        <f t="shared" si="27"/>
        <v>Product 5</v>
      </c>
      <c r="AS109" s="146" t="str">
        <f t="shared" si="27"/>
        <v>Product 6</v>
      </c>
      <c r="AT109" s="146" t="str">
        <f t="shared" si="27"/>
        <v>Product 7</v>
      </c>
      <c r="AU109" s="146" t="str">
        <f t="shared" si="27"/>
        <v>Product 8</v>
      </c>
      <c r="AV109" s="146" t="str">
        <f t="shared" si="27"/>
        <v>kICC</v>
      </c>
      <c r="AW109" s="146" t="str">
        <f t="shared" si="27"/>
        <v>pICC</v>
      </c>
      <c r="AX109" s="146" t="str">
        <f t="shared" si="27"/>
        <v>mICC</v>
      </c>
      <c r="AY109" s="146" t="str">
        <f t="shared" si="27"/>
        <v>ilICC</v>
      </c>
      <c r="AZ109" s="146" t="str">
        <f t="shared" si="27"/>
        <v>Product 5</v>
      </c>
      <c r="BA109" s="146" t="str">
        <f t="shared" si="27"/>
        <v>Product 6</v>
      </c>
      <c r="BB109" s="146" t="str">
        <f t="shared" si="27"/>
        <v>Product 7</v>
      </c>
      <c r="BC109" s="146" t="str">
        <f t="shared" si="27"/>
        <v>Product 8</v>
      </c>
    </row>
    <row r="110" spans="1:55" s="164" customFormat="1" ht="19.899999999999999" customHeight="1">
      <c r="A110" s="758" t="s">
        <v>1294</v>
      </c>
      <c r="B110" s="759"/>
      <c r="C110" s="759"/>
      <c r="D110" s="759"/>
      <c r="E110" s="759"/>
      <c r="F110" s="759"/>
      <c r="G110" s="759"/>
      <c r="H110" s="759"/>
      <c r="I110" s="760"/>
      <c r="J110" s="482"/>
      <c r="K110" s="483"/>
      <c r="L110" s="483"/>
      <c r="M110" s="484"/>
      <c r="N110" s="485"/>
      <c r="O110" s="486"/>
      <c r="P110" s="486"/>
      <c r="Q110" s="486"/>
      <c r="R110" s="486"/>
      <c r="S110" s="486"/>
      <c r="T110" s="487"/>
      <c r="U110" s="488"/>
      <c r="V110" s="485"/>
      <c r="W110" s="489"/>
      <c r="X110" s="486"/>
      <c r="Y110" s="487"/>
      <c r="Z110" s="487"/>
      <c r="AA110" s="490"/>
      <c r="AB110" s="488"/>
      <c r="AC110" s="482"/>
      <c r="AD110" s="483"/>
      <c r="AE110" s="484"/>
      <c r="AF110" s="164">
        <v>-1</v>
      </c>
      <c r="AG110" s="164">
        <v>-1</v>
      </c>
      <c r="AH110" s="164">
        <v>-1</v>
      </c>
      <c r="AI110" s="164">
        <v>-1</v>
      </c>
      <c r="AJ110" s="164">
        <v>0</v>
      </c>
      <c r="AK110" s="164">
        <v>0</v>
      </c>
      <c r="AL110" s="164">
        <v>0</v>
      </c>
      <c r="AM110" s="164">
        <v>0</v>
      </c>
      <c r="AN110" s="164">
        <f t="shared" ref="AN110:AU141" si="28">IF(AF110,$V110,"")</f>
        <v>0</v>
      </c>
      <c r="AO110" s="164">
        <f t="shared" si="28"/>
        <v>0</v>
      </c>
      <c r="AP110" s="164">
        <f t="shared" si="28"/>
        <v>0</v>
      </c>
      <c r="AQ110" s="164">
        <f t="shared" si="28"/>
        <v>0</v>
      </c>
      <c r="AR110" s="164" t="str">
        <f t="shared" si="28"/>
        <v/>
      </c>
      <c r="AS110" s="164" t="str">
        <f t="shared" si="28"/>
        <v/>
      </c>
      <c r="AT110" s="164" t="str">
        <f t="shared" si="28"/>
        <v/>
      </c>
      <c r="AU110" s="164" t="str">
        <f t="shared" si="28"/>
        <v/>
      </c>
      <c r="AV110" s="164">
        <f t="shared" ref="AV110:BC141" si="29">IF(AF110,$W110,"")</f>
        <v>0</v>
      </c>
      <c r="AW110" s="164">
        <f t="shared" si="29"/>
        <v>0</v>
      </c>
      <c r="AX110" s="164">
        <f t="shared" si="29"/>
        <v>0</v>
      </c>
      <c r="AY110" s="164">
        <f t="shared" si="29"/>
        <v>0</v>
      </c>
      <c r="AZ110" s="164" t="str">
        <f t="shared" si="29"/>
        <v/>
      </c>
      <c r="BA110" s="164" t="str">
        <f t="shared" si="29"/>
        <v/>
      </c>
      <c r="BB110" s="164" t="str">
        <f t="shared" si="29"/>
        <v/>
      </c>
      <c r="BC110" s="164" t="str">
        <f t="shared" si="29"/>
        <v/>
      </c>
    </row>
    <row r="111" spans="1:55" s="164" customFormat="1" ht="19.899999999999999" customHeight="1">
      <c r="A111" s="7" t="s">
        <v>844</v>
      </c>
      <c r="B111" s="7" t="s">
        <v>845</v>
      </c>
      <c r="C111" s="2" t="s">
        <v>846</v>
      </c>
      <c r="D111" s="4" t="s">
        <v>842</v>
      </c>
      <c r="E111" s="4">
        <v>1</v>
      </c>
      <c r="F111" s="4" t="s">
        <v>847</v>
      </c>
      <c r="G111" s="491" t="s">
        <v>812</v>
      </c>
      <c r="H111" s="4" t="s">
        <v>769</v>
      </c>
      <c r="I111" s="15"/>
      <c r="J111" s="47" t="s">
        <v>86</v>
      </c>
      <c r="K111" s="48"/>
      <c r="L111" s="48"/>
      <c r="M111" s="49"/>
      <c r="N111" s="47" t="s">
        <v>86</v>
      </c>
      <c r="O111" s="48"/>
      <c r="P111" s="48"/>
      <c r="Q111" s="48"/>
      <c r="R111" s="48"/>
      <c r="S111" s="48"/>
      <c r="T111" s="64"/>
      <c r="U111" s="49"/>
      <c r="V111" s="58" t="s">
        <v>86</v>
      </c>
      <c r="W111" s="124" t="s">
        <v>86</v>
      </c>
      <c r="X111" s="56"/>
      <c r="Y111" s="68"/>
      <c r="Z111" s="68"/>
      <c r="AA111" s="67"/>
      <c r="AB111" s="57"/>
      <c r="AC111" s="58" t="s">
        <v>744</v>
      </c>
      <c r="AD111" s="56"/>
      <c r="AE111" s="49"/>
      <c r="AF111" s="164">
        <f t="shared" ref="AF111:AM126" si="30">AF110</f>
        <v>-1</v>
      </c>
      <c r="AG111" s="164">
        <f t="shared" si="30"/>
        <v>-1</v>
      </c>
      <c r="AH111" s="164">
        <f t="shared" si="30"/>
        <v>-1</v>
      </c>
      <c r="AI111" s="164">
        <f t="shared" si="30"/>
        <v>-1</v>
      </c>
      <c r="AJ111" s="164">
        <f t="shared" si="30"/>
        <v>0</v>
      </c>
      <c r="AK111" s="164">
        <f t="shared" si="30"/>
        <v>0</v>
      </c>
      <c r="AL111" s="164">
        <f t="shared" si="30"/>
        <v>0</v>
      </c>
      <c r="AM111" s="164">
        <f t="shared" si="30"/>
        <v>0</v>
      </c>
      <c r="AN111" s="164" t="str">
        <f t="shared" si="28"/>
        <v>tbd</v>
      </c>
      <c r="AO111" s="164" t="str">
        <f t="shared" si="28"/>
        <v>tbd</v>
      </c>
      <c r="AP111" s="164" t="str">
        <f t="shared" si="28"/>
        <v>tbd</v>
      </c>
      <c r="AQ111" s="164" t="str">
        <f t="shared" si="28"/>
        <v>tbd</v>
      </c>
      <c r="AR111" s="164" t="str">
        <f t="shared" si="28"/>
        <v/>
      </c>
      <c r="AS111" s="164" t="str">
        <f t="shared" si="28"/>
        <v/>
      </c>
      <c r="AT111" s="164" t="str">
        <f t="shared" si="28"/>
        <v/>
      </c>
      <c r="AU111" s="164" t="str">
        <f t="shared" si="28"/>
        <v/>
      </c>
      <c r="AV111" s="164" t="str">
        <f t="shared" si="29"/>
        <v>tbd</v>
      </c>
      <c r="AW111" s="164" t="str">
        <f t="shared" si="29"/>
        <v>tbd</v>
      </c>
      <c r="AX111" s="164" t="str">
        <f t="shared" si="29"/>
        <v>tbd</v>
      </c>
      <c r="AY111" s="164" t="str">
        <f t="shared" si="29"/>
        <v>tbd</v>
      </c>
      <c r="AZ111" s="164" t="str">
        <f t="shared" si="29"/>
        <v/>
      </c>
      <c r="BA111" s="164" t="str">
        <f t="shared" si="29"/>
        <v/>
      </c>
      <c r="BB111" s="164" t="str">
        <f t="shared" si="29"/>
        <v/>
      </c>
      <c r="BC111" s="164" t="str">
        <f t="shared" si="29"/>
        <v/>
      </c>
    </row>
    <row r="112" spans="1:55" s="164" customFormat="1" ht="19.899999999999999" customHeight="1">
      <c r="A112" s="9" t="s">
        <v>1132</v>
      </c>
      <c r="B112" s="7" t="s">
        <v>1133</v>
      </c>
      <c r="C112" s="2" t="s">
        <v>1134</v>
      </c>
      <c r="D112" s="4" t="s">
        <v>1135</v>
      </c>
      <c r="E112" s="4">
        <v>8</v>
      </c>
      <c r="F112" s="4" t="s">
        <v>1073</v>
      </c>
      <c r="G112" s="491" t="s">
        <v>812</v>
      </c>
      <c r="H112" s="4"/>
      <c r="I112" s="15"/>
      <c r="J112" s="47" t="s">
        <v>86</v>
      </c>
      <c r="K112" s="48"/>
      <c r="L112" s="48"/>
      <c r="M112" s="49"/>
      <c r="N112" s="47" t="s">
        <v>86</v>
      </c>
      <c r="O112" s="48"/>
      <c r="P112" s="48"/>
      <c r="Q112" s="48"/>
      <c r="R112" s="48"/>
      <c r="S112" s="48"/>
      <c r="T112" s="64"/>
      <c r="U112" s="49"/>
      <c r="V112" s="58" t="s">
        <v>86</v>
      </c>
      <c r="W112" s="124" t="s">
        <v>86</v>
      </c>
      <c r="X112" s="56"/>
      <c r="Y112" s="68"/>
      <c r="Z112" s="68"/>
      <c r="AA112" s="67"/>
      <c r="AB112" s="57"/>
      <c r="AC112" s="58" t="s">
        <v>744</v>
      </c>
      <c r="AD112" s="56"/>
      <c r="AE112" s="49"/>
      <c r="AF112" s="164">
        <f t="shared" si="30"/>
        <v>-1</v>
      </c>
      <c r="AG112" s="164">
        <f t="shared" si="30"/>
        <v>-1</v>
      </c>
      <c r="AH112" s="164">
        <f t="shared" si="30"/>
        <v>-1</v>
      </c>
      <c r="AI112" s="164">
        <f t="shared" si="30"/>
        <v>-1</v>
      </c>
      <c r="AJ112" s="164">
        <f t="shared" si="30"/>
        <v>0</v>
      </c>
      <c r="AK112" s="164">
        <f t="shared" si="30"/>
        <v>0</v>
      </c>
      <c r="AL112" s="164">
        <f t="shared" si="30"/>
        <v>0</v>
      </c>
      <c r="AM112" s="164">
        <f t="shared" si="30"/>
        <v>0</v>
      </c>
      <c r="AN112" s="164" t="str">
        <f t="shared" si="28"/>
        <v>tbd</v>
      </c>
      <c r="AO112" s="164" t="str">
        <f t="shared" si="28"/>
        <v>tbd</v>
      </c>
      <c r="AP112" s="164" t="str">
        <f t="shared" si="28"/>
        <v>tbd</v>
      </c>
      <c r="AQ112" s="164" t="str">
        <f t="shared" si="28"/>
        <v>tbd</v>
      </c>
      <c r="AR112" s="164" t="str">
        <f t="shared" si="28"/>
        <v/>
      </c>
      <c r="AS112" s="164" t="str">
        <f t="shared" si="28"/>
        <v/>
      </c>
      <c r="AT112" s="164" t="str">
        <f t="shared" si="28"/>
        <v/>
      </c>
      <c r="AU112" s="164" t="str">
        <f t="shared" si="28"/>
        <v/>
      </c>
      <c r="AV112" s="164" t="str">
        <f t="shared" si="29"/>
        <v>tbd</v>
      </c>
      <c r="AW112" s="164" t="str">
        <f t="shared" si="29"/>
        <v>tbd</v>
      </c>
      <c r="AX112" s="164" t="str">
        <f t="shared" si="29"/>
        <v>tbd</v>
      </c>
      <c r="AY112" s="164" t="str">
        <f t="shared" si="29"/>
        <v>tbd</v>
      </c>
      <c r="AZ112" s="164" t="str">
        <f t="shared" si="29"/>
        <v/>
      </c>
      <c r="BA112" s="164" t="str">
        <f t="shared" si="29"/>
        <v/>
      </c>
      <c r="BB112" s="164" t="str">
        <f t="shared" si="29"/>
        <v/>
      </c>
      <c r="BC112" s="164" t="str">
        <f t="shared" si="29"/>
        <v/>
      </c>
    </row>
    <row r="113" spans="1:55" s="164" customFormat="1" ht="19.899999999999999" customHeight="1">
      <c r="A113" s="9" t="s">
        <v>1228</v>
      </c>
      <c r="B113" s="7" t="s">
        <v>1229</v>
      </c>
      <c r="C113" s="2" t="s">
        <v>1230</v>
      </c>
      <c r="D113" s="4" t="s">
        <v>1231</v>
      </c>
      <c r="E113" s="4">
        <v>8</v>
      </c>
      <c r="F113" s="491" t="s">
        <v>812</v>
      </c>
      <c r="G113" s="491" t="s">
        <v>812</v>
      </c>
      <c r="H113" s="4"/>
      <c r="I113" s="15" t="s">
        <v>715</v>
      </c>
      <c r="J113" s="47" t="s">
        <v>86</v>
      </c>
      <c r="K113" s="48"/>
      <c r="L113" s="48"/>
      <c r="M113" s="49"/>
      <c r="N113" s="492" t="s">
        <v>812</v>
      </c>
      <c r="O113" s="493" t="s">
        <v>812</v>
      </c>
      <c r="P113" s="493" t="s">
        <v>812</v>
      </c>
      <c r="Q113" s="493" t="s">
        <v>812</v>
      </c>
      <c r="R113" s="493" t="s">
        <v>812</v>
      </c>
      <c r="S113" s="493" t="s">
        <v>812</v>
      </c>
      <c r="T113" s="494" t="s">
        <v>812</v>
      </c>
      <c r="U113" s="49"/>
      <c r="V113" s="58" t="s">
        <v>86</v>
      </c>
      <c r="W113" s="495" t="s">
        <v>812</v>
      </c>
      <c r="X113" s="56"/>
      <c r="Y113" s="68"/>
      <c r="Z113" s="68"/>
      <c r="AA113" s="67"/>
      <c r="AB113" s="57"/>
      <c r="AC113" s="58" t="s">
        <v>744</v>
      </c>
      <c r="AD113" s="56"/>
      <c r="AE113" s="49"/>
      <c r="AF113" s="164">
        <f t="shared" si="30"/>
        <v>-1</v>
      </c>
      <c r="AG113" s="164">
        <f t="shared" si="30"/>
        <v>-1</v>
      </c>
      <c r="AH113" s="164">
        <f t="shared" si="30"/>
        <v>-1</v>
      </c>
      <c r="AI113" s="164">
        <f t="shared" si="30"/>
        <v>-1</v>
      </c>
      <c r="AJ113" s="164">
        <f t="shared" si="30"/>
        <v>0</v>
      </c>
      <c r="AK113" s="164">
        <f t="shared" si="30"/>
        <v>0</v>
      </c>
      <c r="AL113" s="164">
        <f t="shared" si="30"/>
        <v>0</v>
      </c>
      <c r="AM113" s="164">
        <f t="shared" si="30"/>
        <v>0</v>
      </c>
      <c r="AN113" s="164" t="str">
        <f t="shared" si="28"/>
        <v>tbd</v>
      </c>
      <c r="AO113" s="164" t="str">
        <f t="shared" si="28"/>
        <v>tbd</v>
      </c>
      <c r="AP113" s="164" t="str">
        <f t="shared" si="28"/>
        <v>tbd</v>
      </c>
      <c r="AQ113" s="164" t="str">
        <f t="shared" si="28"/>
        <v>tbd</v>
      </c>
      <c r="AR113" s="164" t="str">
        <f t="shared" si="28"/>
        <v/>
      </c>
      <c r="AS113" s="164" t="str">
        <f t="shared" si="28"/>
        <v/>
      </c>
      <c r="AT113" s="164" t="str">
        <f t="shared" si="28"/>
        <v/>
      </c>
      <c r="AU113" s="164" t="str">
        <f t="shared" si="28"/>
        <v/>
      </c>
      <c r="AV113" s="164" t="str">
        <f t="shared" si="29"/>
        <v>not req'ed</v>
      </c>
      <c r="AW113" s="164" t="str">
        <f t="shared" si="29"/>
        <v>not req'ed</v>
      </c>
      <c r="AX113" s="164" t="str">
        <f t="shared" si="29"/>
        <v>not req'ed</v>
      </c>
      <c r="AY113" s="164" t="str">
        <f t="shared" si="29"/>
        <v>not req'ed</v>
      </c>
      <c r="AZ113" s="164" t="str">
        <f t="shared" si="29"/>
        <v/>
      </c>
      <c r="BA113" s="164" t="str">
        <f t="shared" si="29"/>
        <v/>
      </c>
      <c r="BB113" s="164" t="str">
        <f t="shared" si="29"/>
        <v/>
      </c>
      <c r="BC113" s="164" t="str">
        <f t="shared" si="29"/>
        <v/>
      </c>
    </row>
    <row r="114" spans="1:55" s="164" customFormat="1" ht="19.899999999999999" customHeight="1">
      <c r="A114" s="9" t="s">
        <v>1232</v>
      </c>
      <c r="B114" s="7" t="s">
        <v>1233</v>
      </c>
      <c r="C114" s="2" t="s">
        <v>1234</v>
      </c>
      <c r="D114" s="4" t="s">
        <v>1235</v>
      </c>
      <c r="E114" s="7">
        <v>8</v>
      </c>
      <c r="F114" s="4" t="s">
        <v>1236</v>
      </c>
      <c r="G114" s="491" t="s">
        <v>812</v>
      </c>
      <c r="H114" s="4"/>
      <c r="I114" s="15" t="s">
        <v>769</v>
      </c>
      <c r="J114" s="47" t="s">
        <v>86</v>
      </c>
      <c r="K114" s="48"/>
      <c r="L114" s="48"/>
      <c r="M114" s="49"/>
      <c r="N114" s="47" t="s">
        <v>86</v>
      </c>
      <c r="O114" s="48"/>
      <c r="P114" s="48"/>
      <c r="Q114" s="48"/>
      <c r="R114" s="48"/>
      <c r="S114" s="48"/>
      <c r="T114" s="64"/>
      <c r="U114" s="49"/>
      <c r="V114" s="58" t="s">
        <v>86</v>
      </c>
      <c r="W114" s="124" t="s">
        <v>86</v>
      </c>
      <c r="X114" s="56"/>
      <c r="Y114" s="68"/>
      <c r="Z114" s="68"/>
      <c r="AA114" s="67"/>
      <c r="AB114" s="57"/>
      <c r="AC114" s="58" t="s">
        <v>744</v>
      </c>
      <c r="AD114" s="56"/>
      <c r="AE114" s="49"/>
      <c r="AF114" s="164">
        <f t="shared" si="30"/>
        <v>-1</v>
      </c>
      <c r="AG114" s="164">
        <f t="shared" si="30"/>
        <v>-1</v>
      </c>
      <c r="AH114" s="164">
        <f t="shared" si="30"/>
        <v>-1</v>
      </c>
      <c r="AI114" s="164">
        <f t="shared" si="30"/>
        <v>-1</v>
      </c>
      <c r="AJ114" s="164">
        <f t="shared" si="30"/>
        <v>0</v>
      </c>
      <c r="AK114" s="164">
        <f t="shared" si="30"/>
        <v>0</v>
      </c>
      <c r="AL114" s="164">
        <f t="shared" si="30"/>
        <v>0</v>
      </c>
      <c r="AM114" s="164">
        <f t="shared" si="30"/>
        <v>0</v>
      </c>
      <c r="AN114" s="164" t="str">
        <f t="shared" si="28"/>
        <v>tbd</v>
      </c>
      <c r="AO114" s="164" t="str">
        <f t="shared" si="28"/>
        <v>tbd</v>
      </c>
      <c r="AP114" s="164" t="str">
        <f t="shared" si="28"/>
        <v>tbd</v>
      </c>
      <c r="AQ114" s="164" t="str">
        <f t="shared" si="28"/>
        <v>tbd</v>
      </c>
      <c r="AR114" s="164" t="str">
        <f t="shared" si="28"/>
        <v/>
      </c>
      <c r="AS114" s="164" t="str">
        <f t="shared" si="28"/>
        <v/>
      </c>
      <c r="AT114" s="164" t="str">
        <f t="shared" si="28"/>
        <v/>
      </c>
      <c r="AU114" s="164" t="str">
        <f t="shared" si="28"/>
        <v/>
      </c>
      <c r="AV114" s="164" t="str">
        <f t="shared" si="29"/>
        <v>tbd</v>
      </c>
      <c r="AW114" s="164" t="str">
        <f t="shared" si="29"/>
        <v>tbd</v>
      </c>
      <c r="AX114" s="164" t="str">
        <f t="shared" si="29"/>
        <v>tbd</v>
      </c>
      <c r="AY114" s="164" t="str">
        <f t="shared" si="29"/>
        <v>tbd</v>
      </c>
      <c r="AZ114" s="164" t="str">
        <f t="shared" si="29"/>
        <v/>
      </c>
      <c r="BA114" s="164" t="str">
        <f t="shared" si="29"/>
        <v/>
      </c>
      <c r="BB114" s="164" t="str">
        <f t="shared" si="29"/>
        <v/>
      </c>
      <c r="BC114" s="164" t="str">
        <f t="shared" si="29"/>
        <v/>
      </c>
    </row>
    <row r="115" spans="1:55" s="164" customFormat="1" ht="19.899999999999999" customHeight="1">
      <c r="A115" s="9" t="s">
        <v>1237</v>
      </c>
      <c r="B115" s="7" t="s">
        <v>1238</v>
      </c>
      <c r="C115" s="2" t="s">
        <v>1239</v>
      </c>
      <c r="D115" s="4" t="s">
        <v>1240</v>
      </c>
      <c r="E115" s="7">
        <v>8</v>
      </c>
      <c r="F115" s="4" t="s">
        <v>1241</v>
      </c>
      <c r="G115" s="491" t="s">
        <v>812</v>
      </c>
      <c r="H115" s="4"/>
      <c r="I115" s="15"/>
      <c r="J115" s="47" t="s">
        <v>86</v>
      </c>
      <c r="K115" s="48"/>
      <c r="L115" s="48"/>
      <c r="M115" s="49"/>
      <c r="N115" s="47" t="s">
        <v>86</v>
      </c>
      <c r="O115" s="48"/>
      <c r="P115" s="48"/>
      <c r="Q115" s="48"/>
      <c r="R115" s="48"/>
      <c r="S115" s="48"/>
      <c r="T115" s="64"/>
      <c r="U115" s="49"/>
      <c r="V115" s="58" t="s">
        <v>86</v>
      </c>
      <c r="W115" s="124" t="s">
        <v>86</v>
      </c>
      <c r="X115" s="56"/>
      <c r="Y115" s="68"/>
      <c r="Z115" s="68"/>
      <c r="AA115" s="67"/>
      <c r="AB115" s="57"/>
      <c r="AC115" s="58" t="s">
        <v>744</v>
      </c>
      <c r="AD115" s="56"/>
      <c r="AE115" s="49"/>
      <c r="AF115" s="164">
        <f t="shared" si="30"/>
        <v>-1</v>
      </c>
      <c r="AG115" s="164">
        <f t="shared" si="30"/>
        <v>-1</v>
      </c>
      <c r="AH115" s="164">
        <f t="shared" si="30"/>
        <v>-1</v>
      </c>
      <c r="AI115" s="164">
        <f t="shared" si="30"/>
        <v>-1</v>
      </c>
      <c r="AJ115" s="164">
        <f t="shared" si="30"/>
        <v>0</v>
      </c>
      <c r="AK115" s="164">
        <f t="shared" si="30"/>
        <v>0</v>
      </c>
      <c r="AL115" s="164">
        <f t="shared" si="30"/>
        <v>0</v>
      </c>
      <c r="AM115" s="164">
        <f t="shared" si="30"/>
        <v>0</v>
      </c>
      <c r="AN115" s="164" t="str">
        <f t="shared" si="28"/>
        <v>tbd</v>
      </c>
      <c r="AO115" s="164" t="str">
        <f t="shared" si="28"/>
        <v>tbd</v>
      </c>
      <c r="AP115" s="164" t="str">
        <f t="shared" si="28"/>
        <v>tbd</v>
      </c>
      <c r="AQ115" s="164" t="str">
        <f t="shared" si="28"/>
        <v>tbd</v>
      </c>
      <c r="AR115" s="164" t="str">
        <f t="shared" si="28"/>
        <v/>
      </c>
      <c r="AS115" s="164" t="str">
        <f t="shared" si="28"/>
        <v/>
      </c>
      <c r="AT115" s="164" t="str">
        <f t="shared" si="28"/>
        <v/>
      </c>
      <c r="AU115" s="164" t="str">
        <f t="shared" si="28"/>
        <v/>
      </c>
      <c r="AV115" s="164" t="str">
        <f t="shared" si="29"/>
        <v>tbd</v>
      </c>
      <c r="AW115" s="164" t="str">
        <f t="shared" si="29"/>
        <v>tbd</v>
      </c>
      <c r="AX115" s="164" t="str">
        <f t="shared" si="29"/>
        <v>tbd</v>
      </c>
      <c r="AY115" s="164" t="str">
        <f t="shared" si="29"/>
        <v>tbd</v>
      </c>
      <c r="AZ115" s="164" t="str">
        <f t="shared" si="29"/>
        <v/>
      </c>
      <c r="BA115" s="164" t="str">
        <f t="shared" si="29"/>
        <v/>
      </c>
      <c r="BB115" s="164" t="str">
        <f t="shared" si="29"/>
        <v/>
      </c>
      <c r="BC115" s="164" t="str">
        <f t="shared" si="29"/>
        <v/>
      </c>
    </row>
    <row r="116" spans="1:55" s="164" customFormat="1" ht="19.899999999999999" customHeight="1">
      <c r="A116" s="9" t="s">
        <v>1242</v>
      </c>
      <c r="B116" s="7" t="s">
        <v>1243</v>
      </c>
      <c r="C116" s="2" t="s">
        <v>1244</v>
      </c>
      <c r="D116" s="4" t="s">
        <v>1245</v>
      </c>
      <c r="E116" s="4">
        <v>3</v>
      </c>
      <c r="F116" s="491" t="s">
        <v>812</v>
      </c>
      <c r="G116" s="491" t="s">
        <v>812</v>
      </c>
      <c r="H116" s="4"/>
      <c r="I116" s="15" t="s">
        <v>769</v>
      </c>
      <c r="J116" s="47" t="s">
        <v>86</v>
      </c>
      <c r="K116" s="48"/>
      <c r="L116" s="48"/>
      <c r="M116" s="49"/>
      <c r="N116" s="492" t="s">
        <v>812</v>
      </c>
      <c r="O116" s="493" t="s">
        <v>812</v>
      </c>
      <c r="P116" s="493" t="s">
        <v>812</v>
      </c>
      <c r="Q116" s="493" t="s">
        <v>812</v>
      </c>
      <c r="R116" s="493" t="s">
        <v>812</v>
      </c>
      <c r="S116" s="493" t="s">
        <v>812</v>
      </c>
      <c r="T116" s="494" t="s">
        <v>812</v>
      </c>
      <c r="U116" s="49"/>
      <c r="V116" s="58" t="s">
        <v>86</v>
      </c>
      <c r="W116" s="495" t="s">
        <v>812</v>
      </c>
      <c r="X116" s="56"/>
      <c r="Y116" s="68"/>
      <c r="Z116" s="68"/>
      <c r="AA116" s="67"/>
      <c r="AB116" s="57"/>
      <c r="AC116" s="58" t="s">
        <v>744</v>
      </c>
      <c r="AD116" s="56"/>
      <c r="AE116" s="49"/>
      <c r="AF116" s="164">
        <f t="shared" si="30"/>
        <v>-1</v>
      </c>
      <c r="AG116" s="164">
        <f t="shared" si="30"/>
        <v>-1</v>
      </c>
      <c r="AH116" s="164">
        <f t="shared" si="30"/>
        <v>-1</v>
      </c>
      <c r="AI116" s="164">
        <f t="shared" si="30"/>
        <v>-1</v>
      </c>
      <c r="AJ116" s="164">
        <f t="shared" si="30"/>
        <v>0</v>
      </c>
      <c r="AK116" s="164">
        <f t="shared" si="30"/>
        <v>0</v>
      </c>
      <c r="AL116" s="164">
        <f t="shared" si="30"/>
        <v>0</v>
      </c>
      <c r="AM116" s="164">
        <f t="shared" si="30"/>
        <v>0</v>
      </c>
      <c r="AN116" s="164" t="str">
        <f t="shared" si="28"/>
        <v>tbd</v>
      </c>
      <c r="AO116" s="164" t="str">
        <f t="shared" si="28"/>
        <v>tbd</v>
      </c>
      <c r="AP116" s="164" t="str">
        <f t="shared" si="28"/>
        <v>tbd</v>
      </c>
      <c r="AQ116" s="164" t="str">
        <f t="shared" si="28"/>
        <v>tbd</v>
      </c>
      <c r="AR116" s="164" t="str">
        <f t="shared" si="28"/>
        <v/>
      </c>
      <c r="AS116" s="164" t="str">
        <f t="shared" si="28"/>
        <v/>
      </c>
      <c r="AT116" s="164" t="str">
        <f t="shared" si="28"/>
        <v/>
      </c>
      <c r="AU116" s="164" t="str">
        <f t="shared" si="28"/>
        <v/>
      </c>
      <c r="AV116" s="164" t="str">
        <f t="shared" si="29"/>
        <v>not req'ed</v>
      </c>
      <c r="AW116" s="164" t="str">
        <f t="shared" si="29"/>
        <v>not req'ed</v>
      </c>
      <c r="AX116" s="164" t="str">
        <f t="shared" si="29"/>
        <v>not req'ed</v>
      </c>
      <c r="AY116" s="164" t="str">
        <f t="shared" si="29"/>
        <v>not req'ed</v>
      </c>
      <c r="AZ116" s="164" t="str">
        <f t="shared" si="29"/>
        <v/>
      </c>
      <c r="BA116" s="164" t="str">
        <f t="shared" si="29"/>
        <v/>
      </c>
      <c r="BB116" s="164" t="str">
        <f t="shared" si="29"/>
        <v/>
      </c>
      <c r="BC116" s="164" t="str">
        <f t="shared" si="29"/>
        <v/>
      </c>
    </row>
    <row r="117" spans="1:55" s="164" customFormat="1" ht="19.899999999999999" customHeight="1">
      <c r="A117" s="9" t="s">
        <v>1246</v>
      </c>
      <c r="B117" s="7" t="s">
        <v>1247</v>
      </c>
      <c r="C117" s="2" t="s">
        <v>1248</v>
      </c>
      <c r="D117" s="4" t="s">
        <v>1249</v>
      </c>
      <c r="E117" s="4">
        <v>3</v>
      </c>
      <c r="F117" s="491" t="s">
        <v>812</v>
      </c>
      <c r="G117" s="491" t="s">
        <v>812</v>
      </c>
      <c r="H117" s="4"/>
      <c r="I117" s="15" t="s">
        <v>769</v>
      </c>
      <c r="J117" s="47" t="s">
        <v>86</v>
      </c>
      <c r="K117" s="48"/>
      <c r="L117" s="48"/>
      <c r="M117" s="49"/>
      <c r="N117" s="492" t="s">
        <v>812</v>
      </c>
      <c r="O117" s="493" t="s">
        <v>812</v>
      </c>
      <c r="P117" s="493" t="s">
        <v>812</v>
      </c>
      <c r="Q117" s="493" t="s">
        <v>812</v>
      </c>
      <c r="R117" s="493" t="s">
        <v>812</v>
      </c>
      <c r="S117" s="493" t="s">
        <v>812</v>
      </c>
      <c r="T117" s="494" t="s">
        <v>812</v>
      </c>
      <c r="U117" s="49"/>
      <c r="V117" s="58" t="s">
        <v>86</v>
      </c>
      <c r="W117" s="495" t="s">
        <v>812</v>
      </c>
      <c r="X117" s="56"/>
      <c r="Y117" s="68"/>
      <c r="Z117" s="68"/>
      <c r="AA117" s="67"/>
      <c r="AB117" s="57"/>
      <c r="AC117" s="58" t="s">
        <v>744</v>
      </c>
      <c r="AD117" s="56"/>
      <c r="AE117" s="49"/>
      <c r="AF117" s="164">
        <f t="shared" si="30"/>
        <v>-1</v>
      </c>
      <c r="AG117" s="164">
        <f t="shared" si="30"/>
        <v>-1</v>
      </c>
      <c r="AH117" s="164">
        <f t="shared" si="30"/>
        <v>-1</v>
      </c>
      <c r="AI117" s="164">
        <f t="shared" si="30"/>
        <v>-1</v>
      </c>
      <c r="AJ117" s="164">
        <f t="shared" si="30"/>
        <v>0</v>
      </c>
      <c r="AK117" s="164">
        <f t="shared" si="30"/>
        <v>0</v>
      </c>
      <c r="AL117" s="164">
        <f t="shared" si="30"/>
        <v>0</v>
      </c>
      <c r="AM117" s="164">
        <f t="shared" si="30"/>
        <v>0</v>
      </c>
      <c r="AN117" s="164" t="str">
        <f t="shared" si="28"/>
        <v>tbd</v>
      </c>
      <c r="AO117" s="164" t="str">
        <f t="shared" si="28"/>
        <v>tbd</v>
      </c>
      <c r="AP117" s="164" t="str">
        <f t="shared" si="28"/>
        <v>tbd</v>
      </c>
      <c r="AQ117" s="164" t="str">
        <f t="shared" si="28"/>
        <v>tbd</v>
      </c>
      <c r="AR117" s="164" t="str">
        <f t="shared" si="28"/>
        <v/>
      </c>
      <c r="AS117" s="164" t="str">
        <f t="shared" si="28"/>
        <v/>
      </c>
      <c r="AT117" s="164" t="str">
        <f t="shared" si="28"/>
        <v/>
      </c>
      <c r="AU117" s="164" t="str">
        <f t="shared" si="28"/>
        <v/>
      </c>
      <c r="AV117" s="164" t="str">
        <f t="shared" si="29"/>
        <v>not req'ed</v>
      </c>
      <c r="AW117" s="164" t="str">
        <f t="shared" si="29"/>
        <v>not req'ed</v>
      </c>
      <c r="AX117" s="164" t="str">
        <f t="shared" si="29"/>
        <v>not req'ed</v>
      </c>
      <c r="AY117" s="164" t="str">
        <f t="shared" si="29"/>
        <v>not req'ed</v>
      </c>
      <c r="AZ117" s="164" t="str">
        <f t="shared" si="29"/>
        <v/>
      </c>
      <c r="BA117" s="164" t="str">
        <f t="shared" si="29"/>
        <v/>
      </c>
      <c r="BB117" s="164" t="str">
        <f t="shared" si="29"/>
        <v/>
      </c>
      <c r="BC117" s="164" t="str">
        <f t="shared" si="29"/>
        <v/>
      </c>
    </row>
    <row r="118" spans="1:55" s="164" customFormat="1" ht="19.899999999999999" customHeight="1">
      <c r="A118" s="9" t="s">
        <v>1250</v>
      </c>
      <c r="B118" s="7" t="s">
        <v>1251</v>
      </c>
      <c r="C118" s="2" t="s">
        <v>1252</v>
      </c>
      <c r="D118" s="5" t="s">
        <v>1253</v>
      </c>
      <c r="E118" s="4">
        <v>1</v>
      </c>
      <c r="F118" s="491" t="s">
        <v>812</v>
      </c>
      <c r="G118" s="491" t="s">
        <v>812</v>
      </c>
      <c r="H118" s="5"/>
      <c r="I118" s="16" t="s">
        <v>769</v>
      </c>
      <c r="J118" s="47" t="s">
        <v>86</v>
      </c>
      <c r="K118" s="48"/>
      <c r="L118" s="48"/>
      <c r="M118" s="49"/>
      <c r="N118" s="492" t="s">
        <v>812</v>
      </c>
      <c r="O118" s="493" t="s">
        <v>812</v>
      </c>
      <c r="P118" s="493" t="s">
        <v>812</v>
      </c>
      <c r="Q118" s="493" t="s">
        <v>812</v>
      </c>
      <c r="R118" s="493" t="s">
        <v>812</v>
      </c>
      <c r="S118" s="493" t="s">
        <v>812</v>
      </c>
      <c r="T118" s="494" t="s">
        <v>812</v>
      </c>
      <c r="U118" s="49"/>
      <c r="V118" s="58" t="s">
        <v>86</v>
      </c>
      <c r="W118" s="495" t="s">
        <v>812</v>
      </c>
      <c r="X118" s="56"/>
      <c r="Y118" s="68"/>
      <c r="Z118" s="68"/>
      <c r="AA118" s="67"/>
      <c r="AB118" s="57"/>
      <c r="AC118" s="58" t="s">
        <v>744</v>
      </c>
      <c r="AD118" s="56"/>
      <c r="AE118" s="49"/>
      <c r="AF118" s="164">
        <f t="shared" si="30"/>
        <v>-1</v>
      </c>
      <c r="AG118" s="164">
        <f t="shared" si="30"/>
        <v>-1</v>
      </c>
      <c r="AH118" s="164">
        <f t="shared" si="30"/>
        <v>-1</v>
      </c>
      <c r="AI118" s="164">
        <f t="shared" si="30"/>
        <v>-1</v>
      </c>
      <c r="AJ118" s="164">
        <f t="shared" si="30"/>
        <v>0</v>
      </c>
      <c r="AK118" s="164">
        <f t="shared" si="30"/>
        <v>0</v>
      </c>
      <c r="AL118" s="164">
        <f t="shared" si="30"/>
        <v>0</v>
      </c>
      <c r="AM118" s="164">
        <f t="shared" si="30"/>
        <v>0</v>
      </c>
      <c r="AN118" s="164" t="str">
        <f t="shared" si="28"/>
        <v>tbd</v>
      </c>
      <c r="AO118" s="164" t="str">
        <f t="shared" si="28"/>
        <v>tbd</v>
      </c>
      <c r="AP118" s="164" t="str">
        <f t="shared" si="28"/>
        <v>tbd</v>
      </c>
      <c r="AQ118" s="164" t="str">
        <f t="shared" si="28"/>
        <v>tbd</v>
      </c>
      <c r="AR118" s="164" t="str">
        <f t="shared" si="28"/>
        <v/>
      </c>
      <c r="AS118" s="164" t="str">
        <f t="shared" si="28"/>
        <v/>
      </c>
      <c r="AT118" s="164" t="str">
        <f t="shared" si="28"/>
        <v/>
      </c>
      <c r="AU118" s="164" t="str">
        <f t="shared" si="28"/>
        <v/>
      </c>
      <c r="AV118" s="164" t="str">
        <f t="shared" si="29"/>
        <v>not req'ed</v>
      </c>
      <c r="AW118" s="164" t="str">
        <f t="shared" si="29"/>
        <v>not req'ed</v>
      </c>
      <c r="AX118" s="164" t="str">
        <f t="shared" si="29"/>
        <v>not req'ed</v>
      </c>
      <c r="AY118" s="164" t="str">
        <f t="shared" si="29"/>
        <v>not req'ed</v>
      </c>
      <c r="AZ118" s="164" t="str">
        <f t="shared" si="29"/>
        <v/>
      </c>
      <c r="BA118" s="164" t="str">
        <f t="shared" si="29"/>
        <v/>
      </c>
      <c r="BB118" s="164" t="str">
        <f t="shared" si="29"/>
        <v/>
      </c>
      <c r="BC118" s="164" t="str">
        <f t="shared" si="29"/>
        <v/>
      </c>
    </row>
    <row r="119" spans="1:55" s="164" customFormat="1" ht="19.899999999999999" customHeight="1">
      <c r="A119" s="9" t="s">
        <v>1254</v>
      </c>
      <c r="B119" s="7" t="s">
        <v>1255</v>
      </c>
      <c r="C119" s="2" t="s">
        <v>1256</v>
      </c>
      <c r="D119" s="5" t="s">
        <v>851</v>
      </c>
      <c r="E119" s="4" t="s">
        <v>811</v>
      </c>
      <c r="F119" s="491" t="s">
        <v>812</v>
      </c>
      <c r="G119" s="491" t="s">
        <v>812</v>
      </c>
      <c r="H119" s="5"/>
      <c r="I119" s="16"/>
      <c r="J119" s="47" t="s">
        <v>86</v>
      </c>
      <c r="K119" s="48"/>
      <c r="L119" s="48"/>
      <c r="M119" s="49"/>
      <c r="N119" s="492" t="s">
        <v>812</v>
      </c>
      <c r="O119" s="493" t="s">
        <v>812</v>
      </c>
      <c r="P119" s="493" t="s">
        <v>812</v>
      </c>
      <c r="Q119" s="493" t="s">
        <v>812</v>
      </c>
      <c r="R119" s="493" t="s">
        <v>812</v>
      </c>
      <c r="S119" s="493" t="s">
        <v>812</v>
      </c>
      <c r="T119" s="494" t="s">
        <v>812</v>
      </c>
      <c r="U119" s="49"/>
      <c r="V119" s="58" t="s">
        <v>86</v>
      </c>
      <c r="W119" s="495" t="s">
        <v>812</v>
      </c>
      <c r="X119" s="56"/>
      <c r="Y119" s="68"/>
      <c r="Z119" s="68"/>
      <c r="AA119" s="67"/>
      <c r="AB119" s="57"/>
      <c r="AC119" s="58" t="s">
        <v>744</v>
      </c>
      <c r="AD119" s="56"/>
      <c r="AE119" s="49"/>
      <c r="AF119" s="164">
        <f t="shared" si="30"/>
        <v>-1</v>
      </c>
      <c r="AG119" s="164">
        <f t="shared" si="30"/>
        <v>-1</v>
      </c>
      <c r="AH119" s="164">
        <f t="shared" si="30"/>
        <v>-1</v>
      </c>
      <c r="AI119" s="164">
        <f t="shared" si="30"/>
        <v>-1</v>
      </c>
      <c r="AJ119" s="164">
        <f t="shared" si="30"/>
        <v>0</v>
      </c>
      <c r="AK119" s="164">
        <f t="shared" si="30"/>
        <v>0</v>
      </c>
      <c r="AL119" s="164">
        <f t="shared" si="30"/>
        <v>0</v>
      </c>
      <c r="AM119" s="164">
        <f t="shared" si="30"/>
        <v>0</v>
      </c>
      <c r="AN119" s="164" t="str">
        <f t="shared" si="28"/>
        <v>tbd</v>
      </c>
      <c r="AO119" s="164" t="str">
        <f t="shared" si="28"/>
        <v>tbd</v>
      </c>
      <c r="AP119" s="164" t="str">
        <f t="shared" si="28"/>
        <v>tbd</v>
      </c>
      <c r="AQ119" s="164" t="str">
        <f t="shared" si="28"/>
        <v>tbd</v>
      </c>
      <c r="AR119" s="164" t="str">
        <f t="shared" si="28"/>
        <v/>
      </c>
      <c r="AS119" s="164" t="str">
        <f t="shared" si="28"/>
        <v/>
      </c>
      <c r="AT119" s="164" t="str">
        <f t="shared" si="28"/>
        <v/>
      </c>
      <c r="AU119" s="164" t="str">
        <f t="shared" si="28"/>
        <v/>
      </c>
      <c r="AV119" s="164" t="str">
        <f t="shared" si="29"/>
        <v>not req'ed</v>
      </c>
      <c r="AW119" s="164" t="str">
        <f t="shared" si="29"/>
        <v>not req'ed</v>
      </c>
      <c r="AX119" s="164" t="str">
        <f t="shared" si="29"/>
        <v>not req'ed</v>
      </c>
      <c r="AY119" s="164" t="str">
        <f t="shared" si="29"/>
        <v>not req'ed</v>
      </c>
      <c r="AZ119" s="164" t="str">
        <f t="shared" si="29"/>
        <v/>
      </c>
      <c r="BA119" s="164" t="str">
        <f t="shared" si="29"/>
        <v/>
      </c>
      <c r="BB119" s="164" t="str">
        <f t="shared" si="29"/>
        <v/>
      </c>
      <c r="BC119" s="164" t="str">
        <f t="shared" si="29"/>
        <v/>
      </c>
    </row>
    <row r="120" spans="1:55" s="164" customFormat="1" ht="19.899999999999999" customHeight="1">
      <c r="A120" s="9" t="s">
        <v>848</v>
      </c>
      <c r="B120" s="7" t="s">
        <v>849</v>
      </c>
      <c r="C120" s="2" t="s">
        <v>850</v>
      </c>
      <c r="D120" s="5" t="s">
        <v>851</v>
      </c>
      <c r="E120" s="7" t="s">
        <v>811</v>
      </c>
      <c r="F120" s="491" t="s">
        <v>812</v>
      </c>
      <c r="G120" s="491" t="s">
        <v>812</v>
      </c>
      <c r="H120" s="5"/>
      <c r="I120" s="16"/>
      <c r="J120" s="47" t="s">
        <v>86</v>
      </c>
      <c r="K120" s="48"/>
      <c r="L120" s="48"/>
      <c r="M120" s="49"/>
      <c r="N120" s="492" t="s">
        <v>812</v>
      </c>
      <c r="O120" s="493" t="s">
        <v>812</v>
      </c>
      <c r="P120" s="493" t="s">
        <v>812</v>
      </c>
      <c r="Q120" s="493" t="s">
        <v>812</v>
      </c>
      <c r="R120" s="493" t="s">
        <v>812</v>
      </c>
      <c r="S120" s="493" t="s">
        <v>812</v>
      </c>
      <c r="T120" s="494" t="s">
        <v>812</v>
      </c>
      <c r="U120" s="49"/>
      <c r="V120" s="58" t="s">
        <v>86</v>
      </c>
      <c r="W120" s="495" t="s">
        <v>812</v>
      </c>
      <c r="X120" s="56"/>
      <c r="Y120" s="68"/>
      <c r="Z120" s="68"/>
      <c r="AA120" s="67"/>
      <c r="AB120" s="57"/>
      <c r="AC120" s="58" t="s">
        <v>744</v>
      </c>
      <c r="AD120" s="56"/>
      <c r="AE120" s="49"/>
      <c r="AF120" s="164">
        <f t="shared" si="30"/>
        <v>-1</v>
      </c>
      <c r="AG120" s="164">
        <f t="shared" si="30"/>
        <v>-1</v>
      </c>
      <c r="AH120" s="164">
        <f t="shared" si="30"/>
        <v>-1</v>
      </c>
      <c r="AI120" s="164">
        <f t="shared" si="30"/>
        <v>-1</v>
      </c>
      <c r="AJ120" s="164">
        <f t="shared" si="30"/>
        <v>0</v>
      </c>
      <c r="AK120" s="164">
        <f t="shared" si="30"/>
        <v>0</v>
      </c>
      <c r="AL120" s="164">
        <f t="shared" si="30"/>
        <v>0</v>
      </c>
      <c r="AM120" s="164">
        <f t="shared" si="30"/>
        <v>0</v>
      </c>
      <c r="AN120" s="164" t="str">
        <f t="shared" si="28"/>
        <v>tbd</v>
      </c>
      <c r="AO120" s="164" t="str">
        <f t="shared" si="28"/>
        <v>tbd</v>
      </c>
      <c r="AP120" s="164" t="str">
        <f t="shared" si="28"/>
        <v>tbd</v>
      </c>
      <c r="AQ120" s="164" t="str">
        <f t="shared" si="28"/>
        <v>tbd</v>
      </c>
      <c r="AR120" s="164" t="str">
        <f t="shared" si="28"/>
        <v/>
      </c>
      <c r="AS120" s="164" t="str">
        <f t="shared" si="28"/>
        <v/>
      </c>
      <c r="AT120" s="164" t="str">
        <f t="shared" si="28"/>
        <v/>
      </c>
      <c r="AU120" s="164" t="str">
        <f t="shared" si="28"/>
        <v/>
      </c>
      <c r="AV120" s="164" t="str">
        <f t="shared" si="29"/>
        <v>not req'ed</v>
      </c>
      <c r="AW120" s="164" t="str">
        <f t="shared" si="29"/>
        <v>not req'ed</v>
      </c>
      <c r="AX120" s="164" t="str">
        <f t="shared" si="29"/>
        <v>not req'ed</v>
      </c>
      <c r="AY120" s="164" t="str">
        <f t="shared" si="29"/>
        <v>not req'ed</v>
      </c>
      <c r="AZ120" s="164" t="str">
        <f t="shared" si="29"/>
        <v/>
      </c>
      <c r="BA120" s="164" t="str">
        <f t="shared" si="29"/>
        <v/>
      </c>
      <c r="BB120" s="164" t="str">
        <f t="shared" si="29"/>
        <v/>
      </c>
      <c r="BC120" s="164" t="str">
        <f t="shared" si="29"/>
        <v/>
      </c>
    </row>
    <row r="121" spans="1:55" s="164" customFormat="1" ht="19.899999999999999" customHeight="1">
      <c r="A121" s="9" t="s">
        <v>1257</v>
      </c>
      <c r="B121" s="7" t="s">
        <v>1258</v>
      </c>
      <c r="C121" s="2" t="s">
        <v>1259</v>
      </c>
      <c r="D121" s="5" t="s">
        <v>1260</v>
      </c>
      <c r="E121" s="7">
        <v>5</v>
      </c>
      <c r="F121" s="491" t="s">
        <v>812</v>
      </c>
      <c r="G121" s="491" t="s">
        <v>812</v>
      </c>
      <c r="H121" s="5"/>
      <c r="I121" s="16"/>
      <c r="J121" s="47" t="s">
        <v>86</v>
      </c>
      <c r="K121" s="48"/>
      <c r="L121" s="48"/>
      <c r="M121" s="49"/>
      <c r="N121" s="492" t="s">
        <v>812</v>
      </c>
      <c r="O121" s="493" t="s">
        <v>812</v>
      </c>
      <c r="P121" s="493" t="s">
        <v>812</v>
      </c>
      <c r="Q121" s="493" t="s">
        <v>812</v>
      </c>
      <c r="R121" s="493" t="s">
        <v>812</v>
      </c>
      <c r="S121" s="493" t="s">
        <v>812</v>
      </c>
      <c r="T121" s="494" t="s">
        <v>812</v>
      </c>
      <c r="U121" s="49"/>
      <c r="V121" s="58" t="s">
        <v>86</v>
      </c>
      <c r="W121" s="495" t="s">
        <v>812</v>
      </c>
      <c r="X121" s="56"/>
      <c r="Y121" s="68"/>
      <c r="Z121" s="68"/>
      <c r="AA121" s="67"/>
      <c r="AB121" s="57"/>
      <c r="AC121" s="58" t="s">
        <v>744</v>
      </c>
      <c r="AD121" s="56"/>
      <c r="AE121" s="49"/>
      <c r="AF121" s="164">
        <f t="shared" si="30"/>
        <v>-1</v>
      </c>
      <c r="AG121" s="164">
        <f t="shared" si="30"/>
        <v>-1</v>
      </c>
      <c r="AH121" s="164">
        <f t="shared" si="30"/>
        <v>-1</v>
      </c>
      <c r="AI121" s="164">
        <f t="shared" si="30"/>
        <v>-1</v>
      </c>
      <c r="AJ121" s="164">
        <f t="shared" si="30"/>
        <v>0</v>
      </c>
      <c r="AK121" s="164">
        <f t="shared" si="30"/>
        <v>0</v>
      </c>
      <c r="AL121" s="164">
        <f t="shared" si="30"/>
        <v>0</v>
      </c>
      <c r="AM121" s="164">
        <f t="shared" si="30"/>
        <v>0</v>
      </c>
      <c r="AN121" s="164" t="str">
        <f t="shared" si="28"/>
        <v>tbd</v>
      </c>
      <c r="AO121" s="164" t="str">
        <f t="shared" si="28"/>
        <v>tbd</v>
      </c>
      <c r="AP121" s="164" t="str">
        <f t="shared" si="28"/>
        <v>tbd</v>
      </c>
      <c r="AQ121" s="164" t="str">
        <f t="shared" si="28"/>
        <v>tbd</v>
      </c>
      <c r="AR121" s="164" t="str">
        <f t="shared" si="28"/>
        <v/>
      </c>
      <c r="AS121" s="164" t="str">
        <f t="shared" si="28"/>
        <v/>
      </c>
      <c r="AT121" s="164" t="str">
        <f t="shared" si="28"/>
        <v/>
      </c>
      <c r="AU121" s="164" t="str">
        <f t="shared" si="28"/>
        <v/>
      </c>
      <c r="AV121" s="164" t="str">
        <f t="shared" si="29"/>
        <v>not req'ed</v>
      </c>
      <c r="AW121" s="164" t="str">
        <f t="shared" si="29"/>
        <v>not req'ed</v>
      </c>
      <c r="AX121" s="164" t="str">
        <f t="shared" si="29"/>
        <v>not req'ed</v>
      </c>
      <c r="AY121" s="164" t="str">
        <f t="shared" si="29"/>
        <v>not req'ed</v>
      </c>
      <c r="AZ121" s="164" t="str">
        <f t="shared" si="29"/>
        <v/>
      </c>
      <c r="BA121" s="164" t="str">
        <f t="shared" si="29"/>
        <v/>
      </c>
      <c r="BB121" s="164" t="str">
        <f t="shared" si="29"/>
        <v/>
      </c>
      <c r="BC121" s="164" t="str">
        <f t="shared" si="29"/>
        <v/>
      </c>
    </row>
    <row r="122" spans="1:55" s="164" customFormat="1" ht="19.899999999999999" customHeight="1">
      <c r="A122" s="9" t="s">
        <v>1038</v>
      </c>
      <c r="B122" s="7" t="s">
        <v>1039</v>
      </c>
      <c r="C122" s="2" t="s">
        <v>1040</v>
      </c>
      <c r="D122" s="5" t="s">
        <v>851</v>
      </c>
      <c r="E122" s="7" t="s">
        <v>811</v>
      </c>
      <c r="F122" s="491" t="s">
        <v>812</v>
      </c>
      <c r="G122" s="491" t="s">
        <v>812</v>
      </c>
      <c r="H122" s="5"/>
      <c r="I122" s="16" t="s">
        <v>1041</v>
      </c>
      <c r="J122" s="47" t="s">
        <v>86</v>
      </c>
      <c r="K122" s="48"/>
      <c r="L122" s="48"/>
      <c r="M122" s="49"/>
      <c r="N122" s="492" t="s">
        <v>812</v>
      </c>
      <c r="O122" s="493" t="s">
        <v>812</v>
      </c>
      <c r="P122" s="493" t="s">
        <v>812</v>
      </c>
      <c r="Q122" s="493" t="s">
        <v>812</v>
      </c>
      <c r="R122" s="493" t="s">
        <v>812</v>
      </c>
      <c r="S122" s="493" t="s">
        <v>812</v>
      </c>
      <c r="T122" s="494" t="s">
        <v>812</v>
      </c>
      <c r="U122" s="49"/>
      <c r="V122" s="58" t="s">
        <v>86</v>
      </c>
      <c r="W122" s="495" t="s">
        <v>812</v>
      </c>
      <c r="X122" s="56"/>
      <c r="Y122" s="68"/>
      <c r="Z122" s="68"/>
      <c r="AA122" s="67"/>
      <c r="AB122" s="57"/>
      <c r="AC122" s="58" t="s">
        <v>744</v>
      </c>
      <c r="AD122" s="56"/>
      <c r="AE122" s="49"/>
      <c r="AF122" s="164">
        <f t="shared" si="30"/>
        <v>-1</v>
      </c>
      <c r="AG122" s="164">
        <f t="shared" si="30"/>
        <v>-1</v>
      </c>
      <c r="AH122" s="164">
        <f t="shared" si="30"/>
        <v>-1</v>
      </c>
      <c r="AI122" s="164">
        <f t="shared" si="30"/>
        <v>-1</v>
      </c>
      <c r="AJ122" s="164">
        <f t="shared" si="30"/>
        <v>0</v>
      </c>
      <c r="AK122" s="164">
        <f t="shared" si="30"/>
        <v>0</v>
      </c>
      <c r="AL122" s="164">
        <f t="shared" si="30"/>
        <v>0</v>
      </c>
      <c r="AM122" s="164">
        <f t="shared" si="30"/>
        <v>0</v>
      </c>
      <c r="AN122" s="164" t="str">
        <f t="shared" si="28"/>
        <v>tbd</v>
      </c>
      <c r="AO122" s="164" t="str">
        <f t="shared" si="28"/>
        <v>tbd</v>
      </c>
      <c r="AP122" s="164" t="str">
        <f t="shared" si="28"/>
        <v>tbd</v>
      </c>
      <c r="AQ122" s="164" t="str">
        <f t="shared" si="28"/>
        <v>tbd</v>
      </c>
      <c r="AR122" s="164" t="str">
        <f t="shared" si="28"/>
        <v/>
      </c>
      <c r="AS122" s="164" t="str">
        <f t="shared" si="28"/>
        <v/>
      </c>
      <c r="AT122" s="164" t="str">
        <f t="shared" si="28"/>
        <v/>
      </c>
      <c r="AU122" s="164" t="str">
        <f t="shared" si="28"/>
        <v/>
      </c>
      <c r="AV122" s="164" t="str">
        <f t="shared" si="29"/>
        <v>not req'ed</v>
      </c>
      <c r="AW122" s="164" t="str">
        <f t="shared" si="29"/>
        <v>not req'ed</v>
      </c>
      <c r="AX122" s="164" t="str">
        <f t="shared" si="29"/>
        <v>not req'ed</v>
      </c>
      <c r="AY122" s="164" t="str">
        <f t="shared" si="29"/>
        <v>not req'ed</v>
      </c>
      <c r="AZ122" s="164" t="str">
        <f t="shared" si="29"/>
        <v/>
      </c>
      <c r="BA122" s="164" t="str">
        <f t="shared" si="29"/>
        <v/>
      </c>
      <c r="BB122" s="164" t="str">
        <f t="shared" si="29"/>
        <v/>
      </c>
      <c r="BC122" s="164" t="str">
        <f t="shared" si="29"/>
        <v/>
      </c>
    </row>
    <row r="123" spans="1:55" s="164" customFormat="1" ht="19.899999999999999" customHeight="1">
      <c r="A123" s="9" t="s">
        <v>1261</v>
      </c>
      <c r="B123" s="7" t="s">
        <v>1262</v>
      </c>
      <c r="C123" s="2" t="s">
        <v>1263</v>
      </c>
      <c r="D123" s="5" t="s">
        <v>851</v>
      </c>
      <c r="E123" s="7" t="s">
        <v>811</v>
      </c>
      <c r="F123" s="491" t="s">
        <v>812</v>
      </c>
      <c r="G123" s="491" t="s">
        <v>812</v>
      </c>
      <c r="H123" s="5"/>
      <c r="I123" s="16" t="s">
        <v>769</v>
      </c>
      <c r="J123" s="47" t="s">
        <v>86</v>
      </c>
      <c r="K123" s="48"/>
      <c r="L123" s="48"/>
      <c r="M123" s="49"/>
      <c r="N123" s="492" t="s">
        <v>812</v>
      </c>
      <c r="O123" s="493" t="s">
        <v>812</v>
      </c>
      <c r="P123" s="493" t="s">
        <v>812</v>
      </c>
      <c r="Q123" s="493" t="s">
        <v>812</v>
      </c>
      <c r="R123" s="493" t="s">
        <v>812</v>
      </c>
      <c r="S123" s="493" t="s">
        <v>812</v>
      </c>
      <c r="T123" s="494" t="s">
        <v>812</v>
      </c>
      <c r="U123" s="49"/>
      <c r="V123" s="58" t="s">
        <v>86</v>
      </c>
      <c r="W123" s="495" t="s">
        <v>812</v>
      </c>
      <c r="X123" s="56"/>
      <c r="Y123" s="68"/>
      <c r="Z123" s="68"/>
      <c r="AA123" s="67"/>
      <c r="AB123" s="57"/>
      <c r="AC123" s="58" t="s">
        <v>744</v>
      </c>
      <c r="AD123" s="56"/>
      <c r="AE123" s="49"/>
      <c r="AF123" s="164">
        <f t="shared" si="30"/>
        <v>-1</v>
      </c>
      <c r="AG123" s="164">
        <f t="shared" si="30"/>
        <v>-1</v>
      </c>
      <c r="AH123" s="164">
        <f t="shared" si="30"/>
        <v>-1</v>
      </c>
      <c r="AI123" s="164">
        <f t="shared" si="30"/>
        <v>-1</v>
      </c>
      <c r="AJ123" s="164">
        <f t="shared" si="30"/>
        <v>0</v>
      </c>
      <c r="AK123" s="164">
        <f t="shared" si="30"/>
        <v>0</v>
      </c>
      <c r="AL123" s="164">
        <f t="shared" si="30"/>
        <v>0</v>
      </c>
      <c r="AM123" s="164">
        <f t="shared" si="30"/>
        <v>0</v>
      </c>
      <c r="AN123" s="164" t="str">
        <f t="shared" si="28"/>
        <v>tbd</v>
      </c>
      <c r="AO123" s="164" t="str">
        <f t="shared" si="28"/>
        <v>tbd</v>
      </c>
      <c r="AP123" s="164" t="str">
        <f t="shared" si="28"/>
        <v>tbd</v>
      </c>
      <c r="AQ123" s="164" t="str">
        <f t="shared" si="28"/>
        <v>tbd</v>
      </c>
      <c r="AR123" s="164" t="str">
        <f t="shared" si="28"/>
        <v/>
      </c>
      <c r="AS123" s="164" t="str">
        <f t="shared" si="28"/>
        <v/>
      </c>
      <c r="AT123" s="164" t="str">
        <f t="shared" si="28"/>
        <v/>
      </c>
      <c r="AU123" s="164" t="str">
        <f t="shared" si="28"/>
        <v/>
      </c>
      <c r="AV123" s="164" t="str">
        <f t="shared" si="29"/>
        <v>not req'ed</v>
      </c>
      <c r="AW123" s="164" t="str">
        <f t="shared" si="29"/>
        <v>not req'ed</v>
      </c>
      <c r="AX123" s="164" t="str">
        <f t="shared" si="29"/>
        <v>not req'ed</v>
      </c>
      <c r="AY123" s="164" t="str">
        <f t="shared" si="29"/>
        <v>not req'ed</v>
      </c>
      <c r="AZ123" s="164" t="str">
        <f t="shared" si="29"/>
        <v/>
      </c>
      <c r="BA123" s="164" t="str">
        <f t="shared" si="29"/>
        <v/>
      </c>
      <c r="BB123" s="164" t="str">
        <f t="shared" si="29"/>
        <v/>
      </c>
      <c r="BC123" s="164" t="str">
        <f t="shared" si="29"/>
        <v/>
      </c>
    </row>
    <row r="124" spans="1:55" s="164" customFormat="1" ht="19.899999999999999" customHeight="1">
      <c r="A124" s="9" t="s">
        <v>1278</v>
      </c>
      <c r="B124" s="7" t="s">
        <v>1279</v>
      </c>
      <c r="C124" s="2" t="s">
        <v>1280</v>
      </c>
      <c r="D124" s="5" t="s">
        <v>851</v>
      </c>
      <c r="E124" s="7" t="s">
        <v>811</v>
      </c>
      <c r="F124" s="491" t="s">
        <v>812</v>
      </c>
      <c r="G124" s="491" t="s">
        <v>812</v>
      </c>
      <c r="H124" s="5"/>
      <c r="I124" s="16"/>
      <c r="J124" s="47" t="s">
        <v>86</v>
      </c>
      <c r="K124" s="48"/>
      <c r="L124" s="48"/>
      <c r="M124" s="49"/>
      <c r="N124" s="492" t="s">
        <v>812</v>
      </c>
      <c r="O124" s="493" t="s">
        <v>812</v>
      </c>
      <c r="P124" s="493" t="s">
        <v>812</v>
      </c>
      <c r="Q124" s="493" t="s">
        <v>812</v>
      </c>
      <c r="R124" s="493" t="s">
        <v>812</v>
      </c>
      <c r="S124" s="493" t="s">
        <v>812</v>
      </c>
      <c r="T124" s="494" t="s">
        <v>812</v>
      </c>
      <c r="U124" s="49"/>
      <c r="V124" s="58" t="s">
        <v>86</v>
      </c>
      <c r="W124" s="495" t="s">
        <v>812</v>
      </c>
      <c r="X124" s="56"/>
      <c r="Y124" s="68"/>
      <c r="Z124" s="68"/>
      <c r="AA124" s="67"/>
      <c r="AB124" s="57"/>
      <c r="AC124" s="58" t="s">
        <v>744</v>
      </c>
      <c r="AD124" s="56"/>
      <c r="AE124" s="49"/>
      <c r="AF124" s="164">
        <f t="shared" si="30"/>
        <v>-1</v>
      </c>
      <c r="AG124" s="164">
        <f t="shared" si="30"/>
        <v>-1</v>
      </c>
      <c r="AH124" s="164">
        <f t="shared" si="30"/>
        <v>-1</v>
      </c>
      <c r="AI124" s="164">
        <f t="shared" si="30"/>
        <v>-1</v>
      </c>
      <c r="AJ124" s="164">
        <f t="shared" si="30"/>
        <v>0</v>
      </c>
      <c r="AK124" s="164">
        <f t="shared" si="30"/>
        <v>0</v>
      </c>
      <c r="AL124" s="164">
        <f t="shared" si="30"/>
        <v>0</v>
      </c>
      <c r="AM124" s="164">
        <f t="shared" si="30"/>
        <v>0</v>
      </c>
      <c r="AN124" s="164" t="str">
        <f t="shared" si="28"/>
        <v>tbd</v>
      </c>
      <c r="AO124" s="164" t="str">
        <f t="shared" si="28"/>
        <v>tbd</v>
      </c>
      <c r="AP124" s="164" t="str">
        <f t="shared" si="28"/>
        <v>tbd</v>
      </c>
      <c r="AQ124" s="164" t="str">
        <f t="shared" si="28"/>
        <v>tbd</v>
      </c>
      <c r="AR124" s="164" t="str">
        <f t="shared" si="28"/>
        <v/>
      </c>
      <c r="AS124" s="164" t="str">
        <f t="shared" si="28"/>
        <v/>
      </c>
      <c r="AT124" s="164" t="str">
        <f t="shared" si="28"/>
        <v/>
      </c>
      <c r="AU124" s="164" t="str">
        <f t="shared" si="28"/>
        <v/>
      </c>
      <c r="AV124" s="164" t="str">
        <f t="shared" si="29"/>
        <v>not req'ed</v>
      </c>
      <c r="AW124" s="164" t="str">
        <f t="shared" si="29"/>
        <v>not req'ed</v>
      </c>
      <c r="AX124" s="164" t="str">
        <f t="shared" si="29"/>
        <v>not req'ed</v>
      </c>
      <c r="AY124" s="164" t="str">
        <f t="shared" si="29"/>
        <v>not req'ed</v>
      </c>
      <c r="AZ124" s="164" t="str">
        <f t="shared" si="29"/>
        <v/>
      </c>
      <c r="BA124" s="164" t="str">
        <f t="shared" si="29"/>
        <v/>
      </c>
      <c r="BB124" s="164" t="str">
        <f t="shared" si="29"/>
        <v/>
      </c>
      <c r="BC124" s="164" t="str">
        <f t="shared" si="29"/>
        <v/>
      </c>
    </row>
    <row r="125" spans="1:55" s="164" customFormat="1" ht="19.899999999999999" customHeight="1">
      <c r="A125" s="9" t="s">
        <v>1295</v>
      </c>
      <c r="B125" s="7" t="s">
        <v>1296</v>
      </c>
      <c r="C125" s="2" t="s">
        <v>1297</v>
      </c>
      <c r="D125" s="5" t="s">
        <v>851</v>
      </c>
      <c r="E125" s="7" t="s">
        <v>811</v>
      </c>
      <c r="F125" s="491" t="s">
        <v>812</v>
      </c>
      <c r="G125" s="491" t="s">
        <v>812</v>
      </c>
      <c r="H125" s="5"/>
      <c r="I125" s="16"/>
      <c r="J125" s="47" t="s">
        <v>86</v>
      </c>
      <c r="K125" s="48"/>
      <c r="L125" s="48"/>
      <c r="M125" s="49"/>
      <c r="N125" s="492" t="s">
        <v>812</v>
      </c>
      <c r="O125" s="493" t="s">
        <v>812</v>
      </c>
      <c r="P125" s="493" t="s">
        <v>812</v>
      </c>
      <c r="Q125" s="493" t="s">
        <v>812</v>
      </c>
      <c r="R125" s="493" t="s">
        <v>812</v>
      </c>
      <c r="S125" s="493" t="s">
        <v>812</v>
      </c>
      <c r="T125" s="494" t="s">
        <v>812</v>
      </c>
      <c r="U125" s="49"/>
      <c r="V125" s="58" t="s">
        <v>86</v>
      </c>
      <c r="W125" s="495" t="s">
        <v>812</v>
      </c>
      <c r="X125" s="56"/>
      <c r="Y125" s="68"/>
      <c r="Z125" s="68"/>
      <c r="AA125" s="67"/>
      <c r="AB125" s="57"/>
      <c r="AC125" s="58" t="s">
        <v>744</v>
      </c>
      <c r="AD125" s="56"/>
      <c r="AE125" s="49"/>
      <c r="AF125" s="164">
        <f t="shared" si="30"/>
        <v>-1</v>
      </c>
      <c r="AG125" s="164">
        <f t="shared" si="30"/>
        <v>-1</v>
      </c>
      <c r="AH125" s="164">
        <f t="shared" si="30"/>
        <v>-1</v>
      </c>
      <c r="AI125" s="164">
        <f t="shared" si="30"/>
        <v>-1</v>
      </c>
      <c r="AJ125" s="164">
        <f t="shared" si="30"/>
        <v>0</v>
      </c>
      <c r="AK125" s="164">
        <f t="shared" si="30"/>
        <v>0</v>
      </c>
      <c r="AL125" s="164">
        <f t="shared" si="30"/>
        <v>0</v>
      </c>
      <c r="AM125" s="164">
        <f t="shared" si="30"/>
        <v>0</v>
      </c>
      <c r="AN125" s="164" t="str">
        <f t="shared" si="28"/>
        <v>tbd</v>
      </c>
      <c r="AO125" s="164" t="str">
        <f t="shared" si="28"/>
        <v>tbd</v>
      </c>
      <c r="AP125" s="164" t="str">
        <f t="shared" si="28"/>
        <v>tbd</v>
      </c>
      <c r="AQ125" s="164" t="str">
        <f t="shared" si="28"/>
        <v>tbd</v>
      </c>
      <c r="AR125" s="164" t="str">
        <f t="shared" si="28"/>
        <v/>
      </c>
      <c r="AS125" s="164" t="str">
        <f t="shared" si="28"/>
        <v/>
      </c>
      <c r="AT125" s="164" t="str">
        <f t="shared" si="28"/>
        <v/>
      </c>
      <c r="AU125" s="164" t="str">
        <f t="shared" si="28"/>
        <v/>
      </c>
      <c r="AV125" s="164" t="str">
        <f t="shared" si="29"/>
        <v>not req'ed</v>
      </c>
      <c r="AW125" s="164" t="str">
        <f t="shared" si="29"/>
        <v>not req'ed</v>
      </c>
      <c r="AX125" s="164" t="str">
        <f t="shared" si="29"/>
        <v>not req'ed</v>
      </c>
      <c r="AY125" s="164" t="str">
        <f t="shared" si="29"/>
        <v>not req'ed</v>
      </c>
      <c r="AZ125" s="164" t="str">
        <f t="shared" si="29"/>
        <v/>
      </c>
      <c r="BA125" s="164" t="str">
        <f t="shared" si="29"/>
        <v/>
      </c>
      <c r="BB125" s="164" t="str">
        <f t="shared" si="29"/>
        <v/>
      </c>
      <c r="BC125" s="164" t="str">
        <f t="shared" si="29"/>
        <v/>
      </c>
    </row>
    <row r="126" spans="1:55" s="164" customFormat="1" ht="19.899999999999999" customHeight="1">
      <c r="A126" s="9" t="s">
        <v>1298</v>
      </c>
      <c r="B126" s="7" t="s">
        <v>1299</v>
      </c>
      <c r="C126" s="2" t="s">
        <v>1300</v>
      </c>
      <c r="D126" s="5" t="s">
        <v>851</v>
      </c>
      <c r="E126" s="7" t="s">
        <v>811</v>
      </c>
      <c r="F126" s="491" t="s">
        <v>812</v>
      </c>
      <c r="G126" s="491" t="s">
        <v>812</v>
      </c>
      <c r="H126" s="5"/>
      <c r="I126" s="16"/>
      <c r="J126" s="47" t="s">
        <v>86</v>
      </c>
      <c r="K126" s="48"/>
      <c r="L126" s="48"/>
      <c r="M126" s="49"/>
      <c r="N126" s="492" t="s">
        <v>812</v>
      </c>
      <c r="O126" s="493" t="s">
        <v>812</v>
      </c>
      <c r="P126" s="493" t="s">
        <v>812</v>
      </c>
      <c r="Q126" s="493" t="s">
        <v>812</v>
      </c>
      <c r="R126" s="493" t="s">
        <v>812</v>
      </c>
      <c r="S126" s="493" t="s">
        <v>812</v>
      </c>
      <c r="T126" s="494" t="s">
        <v>812</v>
      </c>
      <c r="U126" s="49"/>
      <c r="V126" s="58" t="s">
        <v>86</v>
      </c>
      <c r="W126" s="495" t="s">
        <v>812</v>
      </c>
      <c r="X126" s="56"/>
      <c r="Y126" s="68"/>
      <c r="Z126" s="68"/>
      <c r="AA126" s="67"/>
      <c r="AB126" s="57"/>
      <c r="AC126" s="58" t="s">
        <v>744</v>
      </c>
      <c r="AD126" s="56"/>
      <c r="AE126" s="49"/>
      <c r="AF126" s="164">
        <f t="shared" si="30"/>
        <v>-1</v>
      </c>
      <c r="AG126" s="164">
        <f t="shared" si="30"/>
        <v>-1</v>
      </c>
      <c r="AH126" s="164">
        <f t="shared" si="30"/>
        <v>-1</v>
      </c>
      <c r="AI126" s="164">
        <f t="shared" si="30"/>
        <v>-1</v>
      </c>
      <c r="AJ126" s="164">
        <f t="shared" si="30"/>
        <v>0</v>
      </c>
      <c r="AK126" s="164">
        <f t="shared" si="30"/>
        <v>0</v>
      </c>
      <c r="AL126" s="164">
        <f t="shared" si="30"/>
        <v>0</v>
      </c>
      <c r="AM126" s="164">
        <f t="shared" si="30"/>
        <v>0</v>
      </c>
      <c r="AN126" s="164" t="str">
        <f t="shared" si="28"/>
        <v>tbd</v>
      </c>
      <c r="AO126" s="164" t="str">
        <f t="shared" si="28"/>
        <v>tbd</v>
      </c>
      <c r="AP126" s="164" t="str">
        <f t="shared" si="28"/>
        <v>tbd</v>
      </c>
      <c r="AQ126" s="164" t="str">
        <f t="shared" si="28"/>
        <v>tbd</v>
      </c>
      <c r="AR126" s="164" t="str">
        <f t="shared" si="28"/>
        <v/>
      </c>
      <c r="AS126" s="164" t="str">
        <f t="shared" si="28"/>
        <v/>
      </c>
      <c r="AT126" s="164" t="str">
        <f t="shared" si="28"/>
        <v/>
      </c>
      <c r="AU126" s="164" t="str">
        <f t="shared" si="28"/>
        <v/>
      </c>
      <c r="AV126" s="164" t="str">
        <f t="shared" si="29"/>
        <v>not req'ed</v>
      </c>
      <c r="AW126" s="164" t="str">
        <f t="shared" si="29"/>
        <v>not req'ed</v>
      </c>
      <c r="AX126" s="164" t="str">
        <f t="shared" si="29"/>
        <v>not req'ed</v>
      </c>
      <c r="AY126" s="164" t="str">
        <f t="shared" si="29"/>
        <v>not req'ed</v>
      </c>
      <c r="AZ126" s="164" t="str">
        <f t="shared" si="29"/>
        <v/>
      </c>
      <c r="BA126" s="164" t="str">
        <f t="shared" si="29"/>
        <v/>
      </c>
      <c r="BB126" s="164" t="str">
        <f t="shared" si="29"/>
        <v/>
      </c>
      <c r="BC126" s="164" t="str">
        <f t="shared" si="29"/>
        <v/>
      </c>
    </row>
    <row r="127" spans="1:55" s="164" customFormat="1" ht="19.899999999999999" customHeight="1">
      <c r="A127" s="761" t="s">
        <v>1301</v>
      </c>
      <c r="B127" s="762"/>
      <c r="C127" s="762"/>
      <c r="D127" s="762"/>
      <c r="E127" s="762"/>
      <c r="F127" s="762"/>
      <c r="G127" s="762"/>
      <c r="H127" s="762"/>
      <c r="I127" s="763"/>
      <c r="J127" s="496"/>
      <c r="K127" s="497"/>
      <c r="L127" s="497"/>
      <c r="M127" s="498"/>
      <c r="N127" s="496"/>
      <c r="O127" s="497"/>
      <c r="P127" s="497"/>
      <c r="Q127" s="497"/>
      <c r="R127" s="497"/>
      <c r="S127" s="497"/>
      <c r="T127" s="499"/>
      <c r="U127" s="498"/>
      <c r="V127" s="496"/>
      <c r="W127" s="500"/>
      <c r="X127" s="497"/>
      <c r="Y127" s="499"/>
      <c r="Z127" s="499"/>
      <c r="AA127" s="501"/>
      <c r="AB127" s="498"/>
      <c r="AC127" s="496"/>
      <c r="AD127" s="497"/>
      <c r="AE127" s="498"/>
      <c r="AF127" s="164">
        <v>-1</v>
      </c>
      <c r="AG127" s="164">
        <v>0</v>
      </c>
      <c r="AH127" s="164">
        <v>0</v>
      </c>
      <c r="AI127" s="164">
        <v>0</v>
      </c>
      <c r="AJ127" s="164">
        <v>0</v>
      </c>
      <c r="AK127" s="164">
        <v>0</v>
      </c>
      <c r="AL127" s="164">
        <v>0</v>
      </c>
      <c r="AM127" s="164">
        <v>0</v>
      </c>
      <c r="AN127" s="164">
        <f t="shared" si="28"/>
        <v>0</v>
      </c>
      <c r="AO127" s="164" t="str">
        <f t="shared" si="28"/>
        <v/>
      </c>
      <c r="AP127" s="164" t="str">
        <f t="shared" si="28"/>
        <v/>
      </c>
      <c r="AQ127" s="164" t="str">
        <f t="shared" si="28"/>
        <v/>
      </c>
      <c r="AR127" s="164" t="str">
        <f t="shared" si="28"/>
        <v/>
      </c>
      <c r="AS127" s="164" t="str">
        <f t="shared" si="28"/>
        <v/>
      </c>
      <c r="AT127" s="164" t="str">
        <f t="shared" si="28"/>
        <v/>
      </c>
      <c r="AU127" s="164" t="str">
        <f t="shared" si="28"/>
        <v/>
      </c>
      <c r="AV127" s="164">
        <f t="shared" si="29"/>
        <v>0</v>
      </c>
      <c r="AW127" s="164" t="str">
        <f t="shared" si="29"/>
        <v/>
      </c>
      <c r="AX127" s="164" t="str">
        <f t="shared" si="29"/>
        <v/>
      </c>
      <c r="AY127" s="164" t="str">
        <f t="shared" si="29"/>
        <v/>
      </c>
      <c r="AZ127" s="164" t="str">
        <f t="shared" si="29"/>
        <v/>
      </c>
      <c r="BA127" s="164" t="str">
        <f t="shared" si="29"/>
        <v/>
      </c>
      <c r="BB127" s="164" t="str">
        <f t="shared" si="29"/>
        <v/>
      </c>
      <c r="BC127" s="164" t="str">
        <f t="shared" si="29"/>
        <v/>
      </c>
    </row>
    <row r="128" spans="1:55" s="164" customFormat="1" ht="19.899999999999999" customHeight="1">
      <c r="A128" s="9" t="s">
        <v>887</v>
      </c>
      <c r="B128" s="7" t="s">
        <v>888</v>
      </c>
      <c r="C128" s="2" t="s">
        <v>889</v>
      </c>
      <c r="D128" s="5" t="s">
        <v>842</v>
      </c>
      <c r="E128" s="4">
        <v>70</v>
      </c>
      <c r="F128" s="502">
        <v>1</v>
      </c>
      <c r="G128" s="491"/>
      <c r="H128" s="5"/>
      <c r="I128" s="16"/>
      <c r="J128" s="47" t="s">
        <v>86</v>
      </c>
      <c r="K128" s="48"/>
      <c r="L128" s="48"/>
      <c r="M128" s="49"/>
      <c r="N128" s="47" t="s">
        <v>86</v>
      </c>
      <c r="O128" s="48"/>
      <c r="P128" s="48"/>
      <c r="Q128" s="48"/>
      <c r="R128" s="48"/>
      <c r="S128" s="48"/>
      <c r="T128" s="64"/>
      <c r="U128" s="49"/>
      <c r="V128" s="58" t="s">
        <v>86</v>
      </c>
      <c r="W128" s="124" t="s">
        <v>86</v>
      </c>
      <c r="X128" s="56"/>
      <c r="Y128" s="68"/>
      <c r="Z128" s="68"/>
      <c r="AA128" s="67"/>
      <c r="AB128" s="57"/>
      <c r="AC128" s="58" t="s">
        <v>744</v>
      </c>
      <c r="AD128" s="56"/>
      <c r="AE128" s="49"/>
      <c r="AF128" s="164">
        <f t="shared" ref="AF128:AM141" si="31">AF127</f>
        <v>-1</v>
      </c>
      <c r="AG128" s="164">
        <f t="shared" si="31"/>
        <v>0</v>
      </c>
      <c r="AH128" s="164">
        <f t="shared" si="31"/>
        <v>0</v>
      </c>
      <c r="AI128" s="164">
        <f t="shared" si="31"/>
        <v>0</v>
      </c>
      <c r="AJ128" s="164">
        <f t="shared" si="31"/>
        <v>0</v>
      </c>
      <c r="AK128" s="164">
        <f t="shared" si="31"/>
        <v>0</v>
      </c>
      <c r="AL128" s="164">
        <f t="shared" si="31"/>
        <v>0</v>
      </c>
      <c r="AM128" s="164">
        <f t="shared" si="31"/>
        <v>0</v>
      </c>
      <c r="AN128" s="164" t="str">
        <f t="shared" si="28"/>
        <v>tbd</v>
      </c>
      <c r="AO128" s="164" t="str">
        <f t="shared" si="28"/>
        <v/>
      </c>
      <c r="AP128" s="164" t="str">
        <f t="shared" si="28"/>
        <v/>
      </c>
      <c r="AQ128" s="164" t="str">
        <f t="shared" si="28"/>
        <v/>
      </c>
      <c r="AR128" s="164" t="str">
        <f t="shared" si="28"/>
        <v/>
      </c>
      <c r="AS128" s="164" t="str">
        <f t="shared" si="28"/>
        <v/>
      </c>
      <c r="AT128" s="164" t="str">
        <f t="shared" si="28"/>
        <v/>
      </c>
      <c r="AU128" s="164" t="str">
        <f t="shared" si="28"/>
        <v/>
      </c>
      <c r="AV128" s="164" t="str">
        <f t="shared" si="29"/>
        <v>tbd</v>
      </c>
      <c r="AW128" s="164" t="str">
        <f t="shared" si="29"/>
        <v/>
      </c>
      <c r="AX128" s="164" t="str">
        <f t="shared" si="29"/>
        <v/>
      </c>
      <c r="AY128" s="164" t="str">
        <f t="shared" si="29"/>
        <v/>
      </c>
      <c r="AZ128" s="164" t="str">
        <f t="shared" si="29"/>
        <v/>
      </c>
      <c r="BA128" s="164" t="str">
        <f t="shared" si="29"/>
        <v/>
      </c>
      <c r="BB128" s="164" t="str">
        <f t="shared" si="29"/>
        <v/>
      </c>
      <c r="BC128" s="164" t="str">
        <f t="shared" si="29"/>
        <v/>
      </c>
    </row>
    <row r="129" spans="1:55" s="164" customFormat="1" ht="19.899999999999999" customHeight="1">
      <c r="A129" s="9" t="s">
        <v>1302</v>
      </c>
      <c r="B129" s="7" t="s">
        <v>1303</v>
      </c>
      <c r="C129" s="2" t="s">
        <v>1304</v>
      </c>
      <c r="D129" s="5" t="s">
        <v>1305</v>
      </c>
      <c r="E129" s="7">
        <v>8</v>
      </c>
      <c r="F129" s="4" t="s">
        <v>821</v>
      </c>
      <c r="G129" s="4">
        <v>1000</v>
      </c>
      <c r="H129" s="5"/>
      <c r="I129" s="16"/>
      <c r="J129" s="47" t="s">
        <v>86</v>
      </c>
      <c r="K129" s="48"/>
      <c r="L129" s="48"/>
      <c r="M129" s="49"/>
      <c r="N129" s="47" t="s">
        <v>86</v>
      </c>
      <c r="O129" s="48"/>
      <c r="P129" s="48"/>
      <c r="Q129" s="48"/>
      <c r="R129" s="48"/>
      <c r="S129" s="48"/>
      <c r="T129" s="64"/>
      <c r="U129" s="49"/>
      <c r="V129" s="58" t="s">
        <v>86</v>
      </c>
      <c r="W129" s="124" t="s">
        <v>86</v>
      </c>
      <c r="X129" s="56"/>
      <c r="Y129" s="68"/>
      <c r="Z129" s="68"/>
      <c r="AA129" s="67"/>
      <c r="AB129" s="57"/>
      <c r="AC129" s="58" t="s">
        <v>744</v>
      </c>
      <c r="AD129" s="56"/>
      <c r="AE129" s="49"/>
      <c r="AF129" s="164">
        <f t="shared" si="31"/>
        <v>-1</v>
      </c>
      <c r="AG129" s="164">
        <f t="shared" si="31"/>
        <v>0</v>
      </c>
      <c r="AH129" s="164">
        <f t="shared" si="31"/>
        <v>0</v>
      </c>
      <c r="AI129" s="164">
        <f t="shared" si="31"/>
        <v>0</v>
      </c>
      <c r="AJ129" s="164">
        <f t="shared" si="31"/>
        <v>0</v>
      </c>
      <c r="AK129" s="164">
        <f t="shared" si="31"/>
        <v>0</v>
      </c>
      <c r="AL129" s="164">
        <f t="shared" si="31"/>
        <v>0</v>
      </c>
      <c r="AM129" s="164">
        <f t="shared" si="31"/>
        <v>0</v>
      </c>
      <c r="AN129" s="164" t="str">
        <f t="shared" si="28"/>
        <v>tbd</v>
      </c>
      <c r="AO129" s="164" t="str">
        <f t="shared" si="28"/>
        <v/>
      </c>
      <c r="AP129" s="164" t="str">
        <f t="shared" si="28"/>
        <v/>
      </c>
      <c r="AQ129" s="164" t="str">
        <f t="shared" si="28"/>
        <v/>
      </c>
      <c r="AR129" s="164" t="str">
        <f t="shared" si="28"/>
        <v/>
      </c>
      <c r="AS129" s="164" t="str">
        <f t="shared" si="28"/>
        <v/>
      </c>
      <c r="AT129" s="164" t="str">
        <f t="shared" si="28"/>
        <v/>
      </c>
      <c r="AU129" s="164" t="str">
        <f t="shared" si="28"/>
        <v/>
      </c>
      <c r="AV129" s="164" t="str">
        <f t="shared" si="29"/>
        <v>tbd</v>
      </c>
      <c r="AW129" s="164" t="str">
        <f t="shared" si="29"/>
        <v/>
      </c>
      <c r="AX129" s="164" t="str">
        <f t="shared" si="29"/>
        <v/>
      </c>
      <c r="AY129" s="164" t="str">
        <f t="shared" si="29"/>
        <v/>
      </c>
      <c r="AZ129" s="164" t="str">
        <f t="shared" si="29"/>
        <v/>
      </c>
      <c r="BA129" s="164" t="str">
        <f t="shared" si="29"/>
        <v/>
      </c>
      <c r="BB129" s="164" t="str">
        <f t="shared" si="29"/>
        <v/>
      </c>
      <c r="BC129" s="164" t="str">
        <f t="shared" si="29"/>
        <v/>
      </c>
    </row>
    <row r="130" spans="1:55" s="164" customFormat="1" ht="19.899999999999999" customHeight="1">
      <c r="A130" s="9" t="s">
        <v>1306</v>
      </c>
      <c r="B130" s="7" t="s">
        <v>1307</v>
      </c>
      <c r="C130" s="2" t="s">
        <v>1308</v>
      </c>
      <c r="D130" s="5" t="s">
        <v>1309</v>
      </c>
      <c r="E130" s="4">
        <v>50</v>
      </c>
      <c r="F130" s="4" t="s">
        <v>821</v>
      </c>
      <c r="G130" s="4">
        <v>1000</v>
      </c>
      <c r="H130" s="5"/>
      <c r="I130" s="16"/>
      <c r="J130" s="47" t="s">
        <v>86</v>
      </c>
      <c r="K130" s="48"/>
      <c r="L130" s="48"/>
      <c r="M130" s="49"/>
      <c r="N130" s="47" t="s">
        <v>86</v>
      </c>
      <c r="O130" s="48"/>
      <c r="P130" s="48"/>
      <c r="Q130" s="48"/>
      <c r="R130" s="48"/>
      <c r="S130" s="48"/>
      <c r="T130" s="64"/>
      <c r="U130" s="49"/>
      <c r="V130" s="58" t="s">
        <v>86</v>
      </c>
      <c r="W130" s="124" t="s">
        <v>86</v>
      </c>
      <c r="X130" s="56"/>
      <c r="Y130" s="68"/>
      <c r="Z130" s="68"/>
      <c r="AA130" s="67"/>
      <c r="AB130" s="57"/>
      <c r="AC130" s="58" t="s">
        <v>744</v>
      </c>
      <c r="AD130" s="56"/>
      <c r="AE130" s="49"/>
      <c r="AF130" s="164">
        <f t="shared" si="31"/>
        <v>-1</v>
      </c>
      <c r="AG130" s="164">
        <f t="shared" si="31"/>
        <v>0</v>
      </c>
      <c r="AH130" s="164">
        <f t="shared" si="31"/>
        <v>0</v>
      </c>
      <c r="AI130" s="164">
        <f t="shared" si="31"/>
        <v>0</v>
      </c>
      <c r="AJ130" s="164">
        <f t="shared" si="31"/>
        <v>0</v>
      </c>
      <c r="AK130" s="164">
        <f t="shared" si="31"/>
        <v>0</v>
      </c>
      <c r="AL130" s="164">
        <f t="shared" si="31"/>
        <v>0</v>
      </c>
      <c r="AM130" s="164">
        <f t="shared" si="31"/>
        <v>0</v>
      </c>
      <c r="AN130" s="164" t="str">
        <f t="shared" si="28"/>
        <v>tbd</v>
      </c>
      <c r="AO130" s="164" t="str">
        <f t="shared" si="28"/>
        <v/>
      </c>
      <c r="AP130" s="164" t="str">
        <f t="shared" si="28"/>
        <v/>
      </c>
      <c r="AQ130" s="164" t="str">
        <f t="shared" si="28"/>
        <v/>
      </c>
      <c r="AR130" s="164" t="str">
        <f t="shared" si="28"/>
        <v/>
      </c>
      <c r="AS130" s="164" t="str">
        <f t="shared" si="28"/>
        <v/>
      </c>
      <c r="AT130" s="164" t="str">
        <f t="shared" si="28"/>
        <v/>
      </c>
      <c r="AU130" s="164" t="str">
        <f t="shared" si="28"/>
        <v/>
      </c>
      <c r="AV130" s="164" t="str">
        <f t="shared" si="29"/>
        <v>tbd</v>
      </c>
      <c r="AW130" s="164" t="str">
        <f t="shared" si="29"/>
        <v/>
      </c>
      <c r="AX130" s="164" t="str">
        <f t="shared" si="29"/>
        <v/>
      </c>
      <c r="AY130" s="164" t="str">
        <f t="shared" si="29"/>
        <v/>
      </c>
      <c r="AZ130" s="164" t="str">
        <f t="shared" si="29"/>
        <v/>
      </c>
      <c r="BA130" s="164" t="str">
        <f t="shared" si="29"/>
        <v/>
      </c>
      <c r="BB130" s="164" t="str">
        <f t="shared" si="29"/>
        <v/>
      </c>
      <c r="BC130" s="164" t="str">
        <f t="shared" si="29"/>
        <v/>
      </c>
    </row>
    <row r="131" spans="1:55" s="164" customFormat="1" ht="19.899999999999999" customHeight="1">
      <c r="A131" s="761" t="s">
        <v>1310</v>
      </c>
      <c r="B131" s="762"/>
      <c r="C131" s="762"/>
      <c r="D131" s="762"/>
      <c r="E131" s="762"/>
      <c r="F131" s="762"/>
      <c r="G131" s="762"/>
      <c r="H131" s="762"/>
      <c r="I131" s="763"/>
      <c r="J131" s="496"/>
      <c r="K131" s="497"/>
      <c r="L131" s="497"/>
      <c r="M131" s="498"/>
      <c r="N131" s="496"/>
      <c r="O131" s="497"/>
      <c r="P131" s="497"/>
      <c r="Q131" s="497"/>
      <c r="R131" s="497"/>
      <c r="S131" s="497"/>
      <c r="T131" s="499"/>
      <c r="U131" s="498"/>
      <c r="V131" s="496"/>
      <c r="W131" s="500"/>
      <c r="X131" s="497"/>
      <c r="Y131" s="499"/>
      <c r="Z131" s="499"/>
      <c r="AA131" s="501"/>
      <c r="AB131" s="498"/>
      <c r="AC131" s="496"/>
      <c r="AD131" s="497"/>
      <c r="AE131" s="498"/>
      <c r="AF131" s="164">
        <v>0</v>
      </c>
      <c r="AG131" s="164">
        <v>-1</v>
      </c>
      <c r="AH131" s="164">
        <v>0</v>
      </c>
      <c r="AI131" s="164">
        <v>0</v>
      </c>
      <c r="AJ131" s="164">
        <v>0</v>
      </c>
      <c r="AK131" s="164">
        <v>0</v>
      </c>
      <c r="AL131" s="164">
        <v>0</v>
      </c>
      <c r="AM131" s="164">
        <v>0</v>
      </c>
      <c r="AN131" s="164" t="str">
        <f t="shared" si="28"/>
        <v/>
      </c>
      <c r="AO131" s="164">
        <f t="shared" si="28"/>
        <v>0</v>
      </c>
      <c r="AP131" s="164" t="str">
        <f t="shared" si="28"/>
        <v/>
      </c>
      <c r="AQ131" s="164" t="str">
        <f t="shared" si="28"/>
        <v/>
      </c>
      <c r="AR131" s="164" t="str">
        <f t="shared" si="28"/>
        <v/>
      </c>
      <c r="AS131" s="164" t="str">
        <f t="shared" si="28"/>
        <v/>
      </c>
      <c r="AT131" s="164" t="str">
        <f t="shared" si="28"/>
        <v/>
      </c>
      <c r="AU131" s="164" t="str">
        <f t="shared" si="28"/>
        <v/>
      </c>
      <c r="AV131" s="164" t="str">
        <f t="shared" si="29"/>
        <v/>
      </c>
      <c r="AW131" s="164">
        <f t="shared" si="29"/>
        <v>0</v>
      </c>
      <c r="AX131" s="164" t="str">
        <f t="shared" si="29"/>
        <v/>
      </c>
      <c r="AY131" s="164" t="str">
        <f t="shared" si="29"/>
        <v/>
      </c>
      <c r="AZ131" s="164" t="str">
        <f t="shared" si="29"/>
        <v/>
      </c>
      <c r="BA131" s="164" t="str">
        <f t="shared" si="29"/>
        <v/>
      </c>
      <c r="BB131" s="164" t="str">
        <f t="shared" si="29"/>
        <v/>
      </c>
      <c r="BC131" s="164" t="str">
        <f t="shared" si="29"/>
        <v/>
      </c>
    </row>
    <row r="132" spans="1:55" s="164" customFormat="1" ht="19.899999999999999" customHeight="1">
      <c r="A132" s="9" t="s">
        <v>1272</v>
      </c>
      <c r="B132" s="7" t="s">
        <v>1273</v>
      </c>
      <c r="C132" s="2" t="s">
        <v>1274</v>
      </c>
      <c r="D132" s="5" t="s">
        <v>842</v>
      </c>
      <c r="E132" s="7">
        <v>1</v>
      </c>
      <c r="F132" s="491" t="s">
        <v>812</v>
      </c>
      <c r="G132" s="491" t="s">
        <v>812</v>
      </c>
      <c r="H132" s="5"/>
      <c r="I132" s="16"/>
      <c r="J132" s="47" t="s">
        <v>86</v>
      </c>
      <c r="K132" s="48"/>
      <c r="L132" s="48"/>
      <c r="M132" s="49"/>
      <c r="N132" s="492" t="s">
        <v>812</v>
      </c>
      <c r="O132" s="493" t="s">
        <v>812</v>
      </c>
      <c r="P132" s="493" t="s">
        <v>812</v>
      </c>
      <c r="Q132" s="493" t="s">
        <v>812</v>
      </c>
      <c r="R132" s="493" t="s">
        <v>812</v>
      </c>
      <c r="S132" s="493" t="s">
        <v>812</v>
      </c>
      <c r="T132" s="494" t="s">
        <v>812</v>
      </c>
      <c r="U132" s="49"/>
      <c r="V132" s="58" t="s">
        <v>86</v>
      </c>
      <c r="W132" s="495" t="s">
        <v>812</v>
      </c>
      <c r="X132" s="56"/>
      <c r="Y132" s="68"/>
      <c r="Z132" s="68"/>
      <c r="AA132" s="67"/>
      <c r="AB132" s="57"/>
      <c r="AC132" s="58" t="s">
        <v>744</v>
      </c>
      <c r="AD132" s="56"/>
      <c r="AE132" s="49"/>
      <c r="AF132" s="164">
        <f t="shared" si="31"/>
        <v>0</v>
      </c>
      <c r="AG132" s="164">
        <f t="shared" si="31"/>
        <v>-1</v>
      </c>
      <c r="AH132" s="164">
        <f t="shared" si="31"/>
        <v>0</v>
      </c>
      <c r="AI132" s="164">
        <f t="shared" si="31"/>
        <v>0</v>
      </c>
      <c r="AJ132" s="164">
        <f t="shared" si="31"/>
        <v>0</v>
      </c>
      <c r="AK132" s="164">
        <f t="shared" si="31"/>
        <v>0</v>
      </c>
      <c r="AL132" s="164">
        <f t="shared" si="31"/>
        <v>0</v>
      </c>
      <c r="AM132" s="164">
        <f t="shared" si="31"/>
        <v>0</v>
      </c>
      <c r="AN132" s="164" t="str">
        <f t="shared" si="28"/>
        <v/>
      </c>
      <c r="AO132" s="164" t="str">
        <f t="shared" si="28"/>
        <v>tbd</v>
      </c>
      <c r="AP132" s="164" t="str">
        <f t="shared" si="28"/>
        <v/>
      </c>
      <c r="AQ132" s="164" t="str">
        <f t="shared" si="28"/>
        <v/>
      </c>
      <c r="AR132" s="164" t="str">
        <f t="shared" si="28"/>
        <v/>
      </c>
      <c r="AS132" s="164" t="str">
        <f t="shared" si="28"/>
        <v/>
      </c>
      <c r="AT132" s="164" t="str">
        <f t="shared" si="28"/>
        <v/>
      </c>
      <c r="AU132" s="164" t="str">
        <f t="shared" si="28"/>
        <v/>
      </c>
      <c r="AV132" s="164" t="str">
        <f t="shared" si="29"/>
        <v/>
      </c>
      <c r="AW132" s="164" t="str">
        <f t="shared" si="29"/>
        <v>not req'ed</v>
      </c>
      <c r="AX132" s="164" t="str">
        <f t="shared" si="29"/>
        <v/>
      </c>
      <c r="AY132" s="164" t="str">
        <f t="shared" si="29"/>
        <v/>
      </c>
      <c r="AZ132" s="164" t="str">
        <f t="shared" si="29"/>
        <v/>
      </c>
      <c r="BA132" s="164" t="str">
        <f t="shared" si="29"/>
        <v/>
      </c>
      <c r="BB132" s="164" t="str">
        <f t="shared" si="29"/>
        <v/>
      </c>
      <c r="BC132" s="164" t="str">
        <f t="shared" si="29"/>
        <v/>
      </c>
    </row>
    <row r="133" spans="1:55" s="164" customFormat="1" ht="19.899999999999999" customHeight="1">
      <c r="A133" s="9" t="s">
        <v>1264</v>
      </c>
      <c r="B133" s="7" t="s">
        <v>1265</v>
      </c>
      <c r="C133" s="2" t="s">
        <v>1266</v>
      </c>
      <c r="D133" s="5" t="s">
        <v>842</v>
      </c>
      <c r="E133" s="7">
        <v>1</v>
      </c>
      <c r="F133" s="491" t="s">
        <v>812</v>
      </c>
      <c r="G133" s="491" t="s">
        <v>812</v>
      </c>
      <c r="H133" s="5"/>
      <c r="I133" s="16"/>
      <c r="J133" s="47" t="s">
        <v>86</v>
      </c>
      <c r="K133" s="48"/>
      <c r="L133" s="48"/>
      <c r="M133" s="49"/>
      <c r="N133" s="492" t="s">
        <v>812</v>
      </c>
      <c r="O133" s="493" t="s">
        <v>812</v>
      </c>
      <c r="P133" s="493" t="s">
        <v>812</v>
      </c>
      <c r="Q133" s="493" t="s">
        <v>812</v>
      </c>
      <c r="R133" s="493" t="s">
        <v>812</v>
      </c>
      <c r="S133" s="493" t="s">
        <v>812</v>
      </c>
      <c r="T133" s="494" t="s">
        <v>812</v>
      </c>
      <c r="U133" s="49"/>
      <c r="V133" s="58" t="s">
        <v>86</v>
      </c>
      <c r="W133" s="495" t="s">
        <v>812</v>
      </c>
      <c r="X133" s="56"/>
      <c r="Y133" s="68"/>
      <c r="Z133" s="68"/>
      <c r="AA133" s="67"/>
      <c r="AB133" s="57"/>
      <c r="AC133" s="58" t="s">
        <v>744</v>
      </c>
      <c r="AD133" s="56"/>
      <c r="AE133" s="49"/>
      <c r="AF133" s="164">
        <f t="shared" si="31"/>
        <v>0</v>
      </c>
      <c r="AG133" s="164">
        <f t="shared" si="31"/>
        <v>-1</v>
      </c>
      <c r="AH133" s="164">
        <f t="shared" si="31"/>
        <v>0</v>
      </c>
      <c r="AI133" s="164">
        <f t="shared" si="31"/>
        <v>0</v>
      </c>
      <c r="AJ133" s="164">
        <f t="shared" si="31"/>
        <v>0</v>
      </c>
      <c r="AK133" s="164">
        <f t="shared" si="31"/>
        <v>0</v>
      </c>
      <c r="AL133" s="164">
        <f t="shared" si="31"/>
        <v>0</v>
      </c>
      <c r="AM133" s="164">
        <f t="shared" si="31"/>
        <v>0</v>
      </c>
      <c r="AN133" s="164" t="str">
        <f t="shared" si="28"/>
        <v/>
      </c>
      <c r="AO133" s="164" t="str">
        <f t="shared" si="28"/>
        <v>tbd</v>
      </c>
      <c r="AP133" s="164" t="str">
        <f t="shared" si="28"/>
        <v/>
      </c>
      <c r="AQ133" s="164" t="str">
        <f t="shared" si="28"/>
        <v/>
      </c>
      <c r="AR133" s="164" t="str">
        <f t="shared" si="28"/>
        <v/>
      </c>
      <c r="AS133" s="164" t="str">
        <f t="shared" si="28"/>
        <v/>
      </c>
      <c r="AT133" s="164" t="str">
        <f t="shared" si="28"/>
        <v/>
      </c>
      <c r="AU133" s="164" t="str">
        <f t="shared" si="28"/>
        <v/>
      </c>
      <c r="AV133" s="164" t="str">
        <f t="shared" si="29"/>
        <v/>
      </c>
      <c r="AW133" s="164" t="str">
        <f t="shared" si="29"/>
        <v>not req'ed</v>
      </c>
      <c r="AX133" s="164" t="str">
        <f t="shared" si="29"/>
        <v/>
      </c>
      <c r="AY133" s="164" t="str">
        <f t="shared" si="29"/>
        <v/>
      </c>
      <c r="AZ133" s="164" t="str">
        <f t="shared" si="29"/>
        <v/>
      </c>
      <c r="BA133" s="164" t="str">
        <f t="shared" si="29"/>
        <v/>
      </c>
      <c r="BB133" s="164" t="str">
        <f t="shared" si="29"/>
        <v/>
      </c>
      <c r="BC133" s="164" t="str">
        <f t="shared" si="29"/>
        <v/>
      </c>
    </row>
    <row r="134" spans="1:55" s="164" customFormat="1" ht="19.899999999999999" customHeight="1">
      <c r="A134" s="9" t="s">
        <v>1047</v>
      </c>
      <c r="B134" s="7" t="s">
        <v>1048</v>
      </c>
      <c r="C134" s="2" t="s">
        <v>1049</v>
      </c>
      <c r="D134" s="5" t="s">
        <v>842</v>
      </c>
      <c r="E134" s="7">
        <v>70</v>
      </c>
      <c r="F134" s="502">
        <v>1</v>
      </c>
      <c r="G134" s="491"/>
      <c r="H134" s="5"/>
      <c r="I134" s="16"/>
      <c r="J134" s="47" t="s">
        <v>86</v>
      </c>
      <c r="K134" s="48"/>
      <c r="L134" s="48"/>
      <c r="M134" s="49"/>
      <c r="N134" s="47" t="s">
        <v>86</v>
      </c>
      <c r="O134" s="48"/>
      <c r="P134" s="48"/>
      <c r="Q134" s="48"/>
      <c r="R134" s="48"/>
      <c r="S134" s="48"/>
      <c r="T134" s="64"/>
      <c r="U134" s="49"/>
      <c r="V134" s="58" t="s">
        <v>86</v>
      </c>
      <c r="W134" s="124" t="s">
        <v>86</v>
      </c>
      <c r="X134" s="56"/>
      <c r="Y134" s="68"/>
      <c r="Z134" s="68"/>
      <c r="AA134" s="67"/>
      <c r="AB134" s="57"/>
      <c r="AC134" s="58" t="s">
        <v>744</v>
      </c>
      <c r="AD134" s="56"/>
      <c r="AE134" s="49"/>
      <c r="AF134" s="164">
        <f t="shared" si="31"/>
        <v>0</v>
      </c>
      <c r="AG134" s="164">
        <f t="shared" si="31"/>
        <v>-1</v>
      </c>
      <c r="AH134" s="164">
        <f t="shared" si="31"/>
        <v>0</v>
      </c>
      <c r="AI134" s="164">
        <f t="shared" si="31"/>
        <v>0</v>
      </c>
      <c r="AJ134" s="164">
        <f t="shared" si="31"/>
        <v>0</v>
      </c>
      <c r="AK134" s="164">
        <f t="shared" si="31"/>
        <v>0</v>
      </c>
      <c r="AL134" s="164">
        <f t="shared" si="31"/>
        <v>0</v>
      </c>
      <c r="AM134" s="164">
        <f t="shared" si="31"/>
        <v>0</v>
      </c>
      <c r="AN134" s="164" t="str">
        <f t="shared" si="28"/>
        <v/>
      </c>
      <c r="AO134" s="164" t="str">
        <f t="shared" si="28"/>
        <v>tbd</v>
      </c>
      <c r="AP134" s="164" t="str">
        <f t="shared" si="28"/>
        <v/>
      </c>
      <c r="AQ134" s="164" t="str">
        <f t="shared" si="28"/>
        <v/>
      </c>
      <c r="AR134" s="164" t="str">
        <f t="shared" si="28"/>
        <v/>
      </c>
      <c r="AS134" s="164" t="str">
        <f t="shared" si="28"/>
        <v/>
      </c>
      <c r="AT134" s="164" t="str">
        <f t="shared" si="28"/>
        <v/>
      </c>
      <c r="AU134" s="164" t="str">
        <f t="shared" si="28"/>
        <v/>
      </c>
      <c r="AV134" s="164" t="str">
        <f t="shared" si="29"/>
        <v/>
      </c>
      <c r="AW134" s="164" t="str">
        <f t="shared" si="29"/>
        <v>tbd</v>
      </c>
      <c r="AX134" s="164" t="str">
        <f t="shared" si="29"/>
        <v/>
      </c>
      <c r="AY134" s="164" t="str">
        <f t="shared" si="29"/>
        <v/>
      </c>
      <c r="AZ134" s="164" t="str">
        <f t="shared" si="29"/>
        <v/>
      </c>
      <c r="BA134" s="164" t="str">
        <f t="shared" si="29"/>
        <v/>
      </c>
      <c r="BB134" s="164" t="str">
        <f t="shared" si="29"/>
        <v/>
      </c>
      <c r="BC134" s="164" t="str">
        <f t="shared" si="29"/>
        <v/>
      </c>
    </row>
    <row r="135" spans="1:55" s="164" customFormat="1" ht="19.899999999999999" customHeight="1">
      <c r="A135" s="9" t="s">
        <v>1050</v>
      </c>
      <c r="B135" s="7" t="s">
        <v>1051</v>
      </c>
      <c r="C135" s="2" t="s">
        <v>1052</v>
      </c>
      <c r="D135" s="5" t="s">
        <v>1053</v>
      </c>
      <c r="E135" s="7">
        <v>70</v>
      </c>
      <c r="F135" s="4" t="s">
        <v>1054</v>
      </c>
      <c r="G135" s="491" t="s">
        <v>812</v>
      </c>
      <c r="H135" s="5"/>
      <c r="I135" s="16"/>
      <c r="J135" s="47" t="s">
        <v>86</v>
      </c>
      <c r="K135" s="48"/>
      <c r="L135" s="48"/>
      <c r="M135" s="49"/>
      <c r="N135" s="47" t="s">
        <v>86</v>
      </c>
      <c r="O135" s="48"/>
      <c r="P135" s="48"/>
      <c r="Q135" s="48"/>
      <c r="R135" s="48"/>
      <c r="S135" s="48"/>
      <c r="T135" s="64"/>
      <c r="U135" s="49"/>
      <c r="V135" s="58" t="s">
        <v>86</v>
      </c>
      <c r="W135" s="124" t="s">
        <v>86</v>
      </c>
      <c r="X135" s="56"/>
      <c r="Y135" s="68"/>
      <c r="Z135" s="68"/>
      <c r="AA135" s="67"/>
      <c r="AB135" s="57"/>
      <c r="AC135" s="58" t="s">
        <v>744</v>
      </c>
      <c r="AD135" s="56"/>
      <c r="AE135" s="49"/>
      <c r="AF135" s="164">
        <f t="shared" si="31"/>
        <v>0</v>
      </c>
      <c r="AG135" s="164">
        <f t="shared" si="31"/>
        <v>-1</v>
      </c>
      <c r="AH135" s="164">
        <f t="shared" si="31"/>
        <v>0</v>
      </c>
      <c r="AI135" s="164">
        <f t="shared" si="31"/>
        <v>0</v>
      </c>
      <c r="AJ135" s="164">
        <f t="shared" si="31"/>
        <v>0</v>
      </c>
      <c r="AK135" s="164">
        <f t="shared" si="31"/>
        <v>0</v>
      </c>
      <c r="AL135" s="164">
        <f t="shared" si="31"/>
        <v>0</v>
      </c>
      <c r="AM135" s="164">
        <f t="shared" si="31"/>
        <v>0</v>
      </c>
      <c r="AN135" s="164" t="str">
        <f t="shared" si="28"/>
        <v/>
      </c>
      <c r="AO135" s="164" t="str">
        <f t="shared" si="28"/>
        <v>tbd</v>
      </c>
      <c r="AP135" s="164" t="str">
        <f t="shared" si="28"/>
        <v/>
      </c>
      <c r="AQ135" s="164" t="str">
        <f t="shared" si="28"/>
        <v/>
      </c>
      <c r="AR135" s="164" t="str">
        <f t="shared" si="28"/>
        <v/>
      </c>
      <c r="AS135" s="164" t="str">
        <f t="shared" si="28"/>
        <v/>
      </c>
      <c r="AT135" s="164" t="str">
        <f t="shared" si="28"/>
        <v/>
      </c>
      <c r="AU135" s="164" t="str">
        <f t="shared" si="28"/>
        <v/>
      </c>
      <c r="AV135" s="164" t="str">
        <f t="shared" si="29"/>
        <v/>
      </c>
      <c r="AW135" s="164" t="str">
        <f t="shared" si="29"/>
        <v>tbd</v>
      </c>
      <c r="AX135" s="164" t="str">
        <f t="shared" si="29"/>
        <v/>
      </c>
      <c r="AY135" s="164" t="str">
        <f t="shared" si="29"/>
        <v/>
      </c>
      <c r="AZ135" s="164" t="str">
        <f t="shared" si="29"/>
        <v/>
      </c>
      <c r="BA135" s="164" t="str">
        <f t="shared" si="29"/>
        <v/>
      </c>
      <c r="BB135" s="164" t="str">
        <f t="shared" si="29"/>
        <v/>
      </c>
      <c r="BC135" s="164" t="str">
        <f t="shared" si="29"/>
        <v/>
      </c>
    </row>
    <row r="136" spans="1:55" s="164" customFormat="1" ht="19.899999999999999" customHeight="1">
      <c r="A136" s="9" t="s">
        <v>1055</v>
      </c>
      <c r="B136" s="7" t="s">
        <v>1056</v>
      </c>
      <c r="C136" s="2" t="s">
        <v>1057</v>
      </c>
      <c r="D136" s="5" t="s">
        <v>842</v>
      </c>
      <c r="E136" s="7">
        <v>70</v>
      </c>
      <c r="F136" s="4" t="s">
        <v>1054</v>
      </c>
      <c r="G136" s="491" t="s">
        <v>812</v>
      </c>
      <c r="H136" s="5"/>
      <c r="I136" s="16"/>
      <c r="J136" s="47" t="s">
        <v>86</v>
      </c>
      <c r="K136" s="48"/>
      <c r="L136" s="48"/>
      <c r="M136" s="49"/>
      <c r="N136" s="47" t="s">
        <v>86</v>
      </c>
      <c r="O136" s="48"/>
      <c r="P136" s="48"/>
      <c r="Q136" s="48"/>
      <c r="R136" s="48"/>
      <c r="S136" s="48"/>
      <c r="T136" s="64"/>
      <c r="U136" s="49"/>
      <c r="V136" s="58" t="s">
        <v>86</v>
      </c>
      <c r="W136" s="124" t="s">
        <v>86</v>
      </c>
      <c r="X136" s="56"/>
      <c r="Y136" s="68"/>
      <c r="Z136" s="68"/>
      <c r="AA136" s="67"/>
      <c r="AB136" s="57"/>
      <c r="AC136" s="58" t="s">
        <v>744</v>
      </c>
      <c r="AD136" s="56"/>
      <c r="AE136" s="49"/>
      <c r="AF136" s="164">
        <f t="shared" si="31"/>
        <v>0</v>
      </c>
      <c r="AG136" s="164">
        <f t="shared" si="31"/>
        <v>-1</v>
      </c>
      <c r="AH136" s="164">
        <f t="shared" si="31"/>
        <v>0</v>
      </c>
      <c r="AI136" s="164">
        <f t="shared" si="31"/>
        <v>0</v>
      </c>
      <c r="AJ136" s="164">
        <f t="shared" si="31"/>
        <v>0</v>
      </c>
      <c r="AK136" s="164">
        <f t="shared" si="31"/>
        <v>0</v>
      </c>
      <c r="AL136" s="164">
        <f t="shared" si="31"/>
        <v>0</v>
      </c>
      <c r="AM136" s="164">
        <f t="shared" si="31"/>
        <v>0</v>
      </c>
      <c r="AN136" s="164" t="str">
        <f t="shared" si="28"/>
        <v/>
      </c>
      <c r="AO136" s="164" t="str">
        <f t="shared" si="28"/>
        <v>tbd</v>
      </c>
      <c r="AP136" s="164" t="str">
        <f t="shared" si="28"/>
        <v/>
      </c>
      <c r="AQ136" s="164" t="str">
        <f t="shared" si="28"/>
        <v/>
      </c>
      <c r="AR136" s="164" t="str">
        <f t="shared" si="28"/>
        <v/>
      </c>
      <c r="AS136" s="164" t="str">
        <f t="shared" si="28"/>
        <v/>
      </c>
      <c r="AT136" s="164" t="str">
        <f t="shared" si="28"/>
        <v/>
      </c>
      <c r="AU136" s="164" t="str">
        <f t="shared" si="28"/>
        <v/>
      </c>
      <c r="AV136" s="164" t="str">
        <f t="shared" si="29"/>
        <v/>
      </c>
      <c r="AW136" s="164" t="str">
        <f t="shared" si="29"/>
        <v>tbd</v>
      </c>
      <c r="AX136" s="164" t="str">
        <f t="shared" si="29"/>
        <v/>
      </c>
      <c r="AY136" s="164" t="str">
        <f t="shared" si="29"/>
        <v/>
      </c>
      <c r="AZ136" s="164" t="str">
        <f t="shared" si="29"/>
        <v/>
      </c>
      <c r="BA136" s="164" t="str">
        <f t="shared" si="29"/>
        <v/>
      </c>
      <c r="BB136" s="164" t="str">
        <f t="shared" si="29"/>
        <v/>
      </c>
      <c r="BC136" s="164" t="str">
        <f t="shared" si="29"/>
        <v/>
      </c>
    </row>
    <row r="137" spans="1:55" s="164" customFormat="1" ht="19.899999999999999" customHeight="1">
      <c r="A137" s="9" t="s">
        <v>1058</v>
      </c>
      <c r="B137" s="7" t="s">
        <v>1059</v>
      </c>
      <c r="C137" s="2" t="s">
        <v>1060</v>
      </c>
      <c r="D137" s="5" t="s">
        <v>842</v>
      </c>
      <c r="E137" s="7">
        <v>70</v>
      </c>
      <c r="F137" s="4" t="s">
        <v>1061</v>
      </c>
      <c r="G137" s="491" t="s">
        <v>812</v>
      </c>
      <c r="H137" s="5"/>
      <c r="I137" s="16"/>
      <c r="J137" s="47" t="s">
        <v>86</v>
      </c>
      <c r="K137" s="48"/>
      <c r="L137" s="48"/>
      <c r="M137" s="49"/>
      <c r="N137" s="47" t="s">
        <v>86</v>
      </c>
      <c r="O137" s="48"/>
      <c r="P137" s="48"/>
      <c r="Q137" s="48"/>
      <c r="R137" s="48"/>
      <c r="S137" s="48"/>
      <c r="T137" s="64"/>
      <c r="U137" s="49"/>
      <c r="V137" s="58" t="s">
        <v>86</v>
      </c>
      <c r="W137" s="124" t="s">
        <v>86</v>
      </c>
      <c r="X137" s="56"/>
      <c r="Y137" s="68"/>
      <c r="Z137" s="68"/>
      <c r="AA137" s="67"/>
      <c r="AB137" s="57"/>
      <c r="AC137" s="58" t="s">
        <v>744</v>
      </c>
      <c r="AD137" s="56"/>
      <c r="AE137" s="49"/>
      <c r="AF137" s="164">
        <f t="shared" si="31"/>
        <v>0</v>
      </c>
      <c r="AG137" s="164">
        <f t="shared" si="31"/>
        <v>-1</v>
      </c>
      <c r="AH137" s="164">
        <f t="shared" si="31"/>
        <v>0</v>
      </c>
      <c r="AI137" s="164">
        <f t="shared" si="31"/>
        <v>0</v>
      </c>
      <c r="AJ137" s="164">
        <f t="shared" si="31"/>
        <v>0</v>
      </c>
      <c r="AK137" s="164">
        <f t="shared" si="31"/>
        <v>0</v>
      </c>
      <c r="AL137" s="164">
        <f t="shared" si="31"/>
        <v>0</v>
      </c>
      <c r="AM137" s="164">
        <f t="shared" si="31"/>
        <v>0</v>
      </c>
      <c r="AN137" s="164" t="str">
        <f t="shared" si="28"/>
        <v/>
      </c>
      <c r="AO137" s="164" t="str">
        <f t="shared" si="28"/>
        <v>tbd</v>
      </c>
      <c r="AP137" s="164" t="str">
        <f t="shared" si="28"/>
        <v/>
      </c>
      <c r="AQ137" s="164" t="str">
        <f t="shared" si="28"/>
        <v/>
      </c>
      <c r="AR137" s="164" t="str">
        <f t="shared" si="28"/>
        <v/>
      </c>
      <c r="AS137" s="164" t="str">
        <f t="shared" si="28"/>
        <v/>
      </c>
      <c r="AT137" s="164" t="str">
        <f t="shared" si="28"/>
        <v/>
      </c>
      <c r="AU137" s="164" t="str">
        <f t="shared" si="28"/>
        <v/>
      </c>
      <c r="AV137" s="164" t="str">
        <f t="shared" si="29"/>
        <v/>
      </c>
      <c r="AW137" s="164" t="str">
        <f t="shared" si="29"/>
        <v>tbd</v>
      </c>
      <c r="AX137" s="164" t="str">
        <f t="shared" si="29"/>
        <v/>
      </c>
      <c r="AY137" s="164" t="str">
        <f t="shared" si="29"/>
        <v/>
      </c>
      <c r="AZ137" s="164" t="str">
        <f t="shared" si="29"/>
        <v/>
      </c>
      <c r="BA137" s="164" t="str">
        <f t="shared" si="29"/>
        <v/>
      </c>
      <c r="BB137" s="164" t="str">
        <f t="shared" si="29"/>
        <v/>
      </c>
      <c r="BC137" s="164" t="str">
        <f t="shared" si="29"/>
        <v/>
      </c>
    </row>
    <row r="138" spans="1:55" s="164" customFormat="1" ht="19.899999999999999" customHeight="1">
      <c r="A138" s="9" t="s">
        <v>1074</v>
      </c>
      <c r="B138" s="7" t="s">
        <v>1075</v>
      </c>
      <c r="C138" s="2" t="s">
        <v>1076</v>
      </c>
      <c r="D138" s="5" t="s">
        <v>851</v>
      </c>
      <c r="E138" s="4" t="s">
        <v>811</v>
      </c>
      <c r="F138" s="491" t="s">
        <v>812</v>
      </c>
      <c r="G138" s="491" t="s">
        <v>812</v>
      </c>
      <c r="H138" s="5"/>
      <c r="I138" s="16"/>
      <c r="J138" s="47" t="s">
        <v>86</v>
      </c>
      <c r="K138" s="48"/>
      <c r="L138" s="48"/>
      <c r="M138" s="49"/>
      <c r="N138" s="492" t="s">
        <v>812</v>
      </c>
      <c r="O138" s="493" t="s">
        <v>812</v>
      </c>
      <c r="P138" s="493" t="s">
        <v>812</v>
      </c>
      <c r="Q138" s="493" t="s">
        <v>812</v>
      </c>
      <c r="R138" s="493" t="s">
        <v>812</v>
      </c>
      <c r="S138" s="493" t="s">
        <v>812</v>
      </c>
      <c r="T138" s="494" t="s">
        <v>812</v>
      </c>
      <c r="U138" s="49"/>
      <c r="V138" s="58" t="s">
        <v>86</v>
      </c>
      <c r="W138" s="495" t="s">
        <v>812</v>
      </c>
      <c r="X138" s="56"/>
      <c r="Y138" s="68"/>
      <c r="Z138" s="68"/>
      <c r="AA138" s="67"/>
      <c r="AB138" s="57"/>
      <c r="AC138" s="58" t="s">
        <v>744</v>
      </c>
      <c r="AD138" s="56"/>
      <c r="AE138" s="49"/>
      <c r="AF138" s="164">
        <f t="shared" si="31"/>
        <v>0</v>
      </c>
      <c r="AG138" s="164">
        <f t="shared" si="31"/>
        <v>-1</v>
      </c>
      <c r="AH138" s="164">
        <f t="shared" si="31"/>
        <v>0</v>
      </c>
      <c r="AI138" s="164">
        <f t="shared" si="31"/>
        <v>0</v>
      </c>
      <c r="AJ138" s="164">
        <f t="shared" si="31"/>
        <v>0</v>
      </c>
      <c r="AK138" s="164">
        <f t="shared" si="31"/>
        <v>0</v>
      </c>
      <c r="AL138" s="164">
        <f t="shared" si="31"/>
        <v>0</v>
      </c>
      <c r="AM138" s="164">
        <f t="shared" si="31"/>
        <v>0</v>
      </c>
      <c r="AN138" s="164" t="str">
        <f t="shared" si="28"/>
        <v/>
      </c>
      <c r="AO138" s="164" t="str">
        <f t="shared" si="28"/>
        <v>tbd</v>
      </c>
      <c r="AP138" s="164" t="str">
        <f t="shared" si="28"/>
        <v/>
      </c>
      <c r="AQ138" s="164" t="str">
        <f t="shared" si="28"/>
        <v/>
      </c>
      <c r="AR138" s="164" t="str">
        <f t="shared" si="28"/>
        <v/>
      </c>
      <c r="AS138" s="164" t="str">
        <f t="shared" si="28"/>
        <v/>
      </c>
      <c r="AT138" s="164" t="str">
        <f t="shared" si="28"/>
        <v/>
      </c>
      <c r="AU138" s="164" t="str">
        <f t="shared" si="28"/>
        <v/>
      </c>
      <c r="AV138" s="164" t="str">
        <f t="shared" si="29"/>
        <v/>
      </c>
      <c r="AW138" s="164" t="str">
        <f t="shared" si="29"/>
        <v>not req'ed</v>
      </c>
      <c r="AX138" s="164" t="str">
        <f t="shared" si="29"/>
        <v/>
      </c>
      <c r="AY138" s="164" t="str">
        <f t="shared" si="29"/>
        <v/>
      </c>
      <c r="AZ138" s="164" t="str">
        <f t="shared" si="29"/>
        <v/>
      </c>
      <c r="BA138" s="164" t="str">
        <f t="shared" si="29"/>
        <v/>
      </c>
      <c r="BB138" s="164" t="str">
        <f t="shared" si="29"/>
        <v/>
      </c>
      <c r="BC138" s="164" t="str">
        <f t="shared" si="29"/>
        <v/>
      </c>
    </row>
    <row r="139" spans="1:55" s="164" customFormat="1" ht="19.899999999999999" customHeight="1">
      <c r="A139" s="9" t="s">
        <v>1077</v>
      </c>
      <c r="B139" s="7" t="s">
        <v>1078</v>
      </c>
      <c r="C139" s="2" t="s">
        <v>1079</v>
      </c>
      <c r="D139" s="5" t="s">
        <v>851</v>
      </c>
      <c r="E139" s="4" t="s">
        <v>811</v>
      </c>
      <c r="F139" s="491" t="s">
        <v>812</v>
      </c>
      <c r="G139" s="491" t="s">
        <v>812</v>
      </c>
      <c r="H139" s="5"/>
      <c r="I139" s="16"/>
      <c r="J139" s="47" t="s">
        <v>86</v>
      </c>
      <c r="K139" s="48"/>
      <c r="L139" s="48"/>
      <c r="M139" s="49"/>
      <c r="N139" s="492" t="s">
        <v>812</v>
      </c>
      <c r="O139" s="493" t="s">
        <v>812</v>
      </c>
      <c r="P139" s="493" t="s">
        <v>812</v>
      </c>
      <c r="Q139" s="493" t="s">
        <v>812</v>
      </c>
      <c r="R139" s="493" t="s">
        <v>812</v>
      </c>
      <c r="S139" s="493" t="s">
        <v>812</v>
      </c>
      <c r="T139" s="494" t="s">
        <v>812</v>
      </c>
      <c r="U139" s="49"/>
      <c r="V139" s="58" t="s">
        <v>86</v>
      </c>
      <c r="W139" s="495" t="s">
        <v>812</v>
      </c>
      <c r="X139" s="56"/>
      <c r="Y139" s="68"/>
      <c r="Z139" s="68"/>
      <c r="AA139" s="67"/>
      <c r="AB139" s="57"/>
      <c r="AC139" s="58" t="s">
        <v>744</v>
      </c>
      <c r="AD139" s="56"/>
      <c r="AE139" s="49"/>
      <c r="AF139" s="164">
        <f t="shared" si="31"/>
        <v>0</v>
      </c>
      <c r="AG139" s="164">
        <f t="shared" si="31"/>
        <v>-1</v>
      </c>
      <c r="AH139" s="164">
        <f t="shared" si="31"/>
        <v>0</v>
      </c>
      <c r="AI139" s="164">
        <f t="shared" si="31"/>
        <v>0</v>
      </c>
      <c r="AJ139" s="164">
        <f t="shared" si="31"/>
        <v>0</v>
      </c>
      <c r="AK139" s="164">
        <f t="shared" si="31"/>
        <v>0</v>
      </c>
      <c r="AL139" s="164">
        <f t="shared" si="31"/>
        <v>0</v>
      </c>
      <c r="AM139" s="164">
        <f t="shared" si="31"/>
        <v>0</v>
      </c>
      <c r="AN139" s="164" t="str">
        <f t="shared" si="28"/>
        <v/>
      </c>
      <c r="AO139" s="164" t="str">
        <f t="shared" si="28"/>
        <v>tbd</v>
      </c>
      <c r="AP139" s="164" t="str">
        <f t="shared" si="28"/>
        <v/>
      </c>
      <c r="AQ139" s="164" t="str">
        <f t="shared" si="28"/>
        <v/>
      </c>
      <c r="AR139" s="164" t="str">
        <f t="shared" si="28"/>
        <v/>
      </c>
      <c r="AS139" s="164" t="str">
        <f t="shared" si="28"/>
        <v/>
      </c>
      <c r="AT139" s="164" t="str">
        <f t="shared" si="28"/>
        <v/>
      </c>
      <c r="AU139" s="164" t="str">
        <f t="shared" si="28"/>
        <v/>
      </c>
      <c r="AV139" s="164" t="str">
        <f t="shared" si="29"/>
        <v/>
      </c>
      <c r="AW139" s="164" t="str">
        <f t="shared" si="29"/>
        <v>not req'ed</v>
      </c>
      <c r="AX139" s="164" t="str">
        <f t="shared" si="29"/>
        <v/>
      </c>
      <c r="AY139" s="164" t="str">
        <f t="shared" si="29"/>
        <v/>
      </c>
      <c r="AZ139" s="164" t="str">
        <f t="shared" si="29"/>
        <v/>
      </c>
      <c r="BA139" s="164" t="str">
        <f t="shared" si="29"/>
        <v/>
      </c>
      <c r="BB139" s="164" t="str">
        <f t="shared" si="29"/>
        <v/>
      </c>
      <c r="BC139" s="164" t="str">
        <f t="shared" si="29"/>
        <v/>
      </c>
    </row>
    <row r="140" spans="1:55" s="164" customFormat="1" ht="19.899999999999999" customHeight="1">
      <c r="A140" s="9" t="s">
        <v>1311</v>
      </c>
      <c r="B140" s="7" t="s">
        <v>1312</v>
      </c>
      <c r="C140" s="2" t="s">
        <v>1313</v>
      </c>
      <c r="D140" s="5" t="s">
        <v>842</v>
      </c>
      <c r="E140" s="4">
        <v>1250</v>
      </c>
      <c r="F140" s="4" t="s">
        <v>981</v>
      </c>
      <c r="G140" s="491" t="s">
        <v>812</v>
      </c>
      <c r="H140" s="5"/>
      <c r="I140" s="16"/>
      <c r="J140" s="47" t="s">
        <v>86</v>
      </c>
      <c r="K140" s="48"/>
      <c r="L140" s="48"/>
      <c r="M140" s="49"/>
      <c r="N140" s="47" t="s">
        <v>86</v>
      </c>
      <c r="O140" s="48"/>
      <c r="P140" s="48"/>
      <c r="Q140" s="48"/>
      <c r="R140" s="48"/>
      <c r="S140" s="48"/>
      <c r="T140" s="64"/>
      <c r="U140" s="49"/>
      <c r="V140" s="58" t="s">
        <v>86</v>
      </c>
      <c r="W140" s="124" t="s">
        <v>86</v>
      </c>
      <c r="X140" s="56"/>
      <c r="Y140" s="68"/>
      <c r="Z140" s="68"/>
      <c r="AA140" s="67"/>
      <c r="AB140" s="57"/>
      <c r="AC140" s="58" t="s">
        <v>744</v>
      </c>
      <c r="AD140" s="56"/>
      <c r="AE140" s="49"/>
      <c r="AF140" s="164">
        <f t="shared" si="31"/>
        <v>0</v>
      </c>
      <c r="AG140" s="164">
        <f t="shared" si="31"/>
        <v>-1</v>
      </c>
      <c r="AH140" s="164">
        <f t="shared" si="31"/>
        <v>0</v>
      </c>
      <c r="AI140" s="164">
        <f t="shared" si="31"/>
        <v>0</v>
      </c>
      <c r="AJ140" s="164">
        <f t="shared" si="31"/>
        <v>0</v>
      </c>
      <c r="AK140" s="164">
        <f t="shared" si="31"/>
        <v>0</v>
      </c>
      <c r="AL140" s="164">
        <f t="shared" si="31"/>
        <v>0</v>
      </c>
      <c r="AM140" s="164">
        <f t="shared" si="31"/>
        <v>0</v>
      </c>
      <c r="AN140" s="164" t="str">
        <f t="shared" si="28"/>
        <v/>
      </c>
      <c r="AO140" s="164" t="str">
        <f t="shared" si="28"/>
        <v>tbd</v>
      </c>
      <c r="AP140" s="164" t="str">
        <f t="shared" si="28"/>
        <v/>
      </c>
      <c r="AQ140" s="164" t="str">
        <f t="shared" si="28"/>
        <v/>
      </c>
      <c r="AR140" s="164" t="str">
        <f t="shared" si="28"/>
        <v/>
      </c>
      <c r="AS140" s="164" t="str">
        <f t="shared" si="28"/>
        <v/>
      </c>
      <c r="AT140" s="164" t="str">
        <f t="shared" si="28"/>
        <v/>
      </c>
      <c r="AU140" s="164" t="str">
        <f t="shared" si="28"/>
        <v/>
      </c>
      <c r="AV140" s="164" t="str">
        <f t="shared" si="29"/>
        <v/>
      </c>
      <c r="AW140" s="164" t="str">
        <f t="shared" si="29"/>
        <v>tbd</v>
      </c>
      <c r="AX140" s="164" t="str">
        <f t="shared" si="29"/>
        <v/>
      </c>
      <c r="AY140" s="164" t="str">
        <f t="shared" si="29"/>
        <v/>
      </c>
      <c r="AZ140" s="164" t="str">
        <f t="shared" si="29"/>
        <v/>
      </c>
      <c r="BA140" s="164" t="str">
        <f t="shared" si="29"/>
        <v/>
      </c>
      <c r="BB140" s="164" t="str">
        <f t="shared" si="29"/>
        <v/>
      </c>
      <c r="BC140" s="164" t="str">
        <f t="shared" si="29"/>
        <v/>
      </c>
    </row>
    <row r="141" spans="1:55" s="164" customFormat="1" ht="19.899999999999999" customHeight="1">
      <c r="A141" s="9" t="s">
        <v>1087</v>
      </c>
      <c r="B141" s="7" t="s">
        <v>1088</v>
      </c>
      <c r="C141" s="2" t="s">
        <v>1089</v>
      </c>
      <c r="D141" s="5" t="s">
        <v>851</v>
      </c>
      <c r="E141" s="7" t="s">
        <v>811</v>
      </c>
      <c r="F141" s="491" t="s">
        <v>812</v>
      </c>
      <c r="G141" s="491" t="s">
        <v>812</v>
      </c>
      <c r="H141" s="5"/>
      <c r="I141" s="16" t="s">
        <v>715</v>
      </c>
      <c r="J141" s="47" t="s">
        <v>86</v>
      </c>
      <c r="K141" s="48"/>
      <c r="L141" s="48"/>
      <c r="M141" s="49"/>
      <c r="N141" s="492" t="s">
        <v>812</v>
      </c>
      <c r="O141" s="493" t="s">
        <v>812</v>
      </c>
      <c r="P141" s="493" t="s">
        <v>812</v>
      </c>
      <c r="Q141" s="493" t="s">
        <v>812</v>
      </c>
      <c r="R141" s="493" t="s">
        <v>812</v>
      </c>
      <c r="S141" s="493" t="s">
        <v>812</v>
      </c>
      <c r="T141" s="494" t="s">
        <v>812</v>
      </c>
      <c r="U141" s="49"/>
      <c r="V141" s="58" t="s">
        <v>86</v>
      </c>
      <c r="W141" s="495" t="s">
        <v>812</v>
      </c>
      <c r="X141" s="56"/>
      <c r="Y141" s="68"/>
      <c r="Z141" s="68"/>
      <c r="AA141" s="67"/>
      <c r="AB141" s="57"/>
      <c r="AC141" s="58" t="s">
        <v>744</v>
      </c>
      <c r="AD141" s="56"/>
      <c r="AE141" s="49"/>
      <c r="AF141" s="164">
        <f t="shared" si="31"/>
        <v>0</v>
      </c>
      <c r="AG141" s="164">
        <f t="shared" si="31"/>
        <v>-1</v>
      </c>
      <c r="AH141" s="164">
        <f t="shared" si="31"/>
        <v>0</v>
      </c>
      <c r="AI141" s="164">
        <f t="shared" si="31"/>
        <v>0</v>
      </c>
      <c r="AJ141" s="164">
        <f t="shared" si="31"/>
        <v>0</v>
      </c>
      <c r="AK141" s="164">
        <f t="shared" si="31"/>
        <v>0</v>
      </c>
      <c r="AL141" s="164">
        <f t="shared" si="31"/>
        <v>0</v>
      </c>
      <c r="AM141" s="164">
        <f t="shared" si="31"/>
        <v>0</v>
      </c>
      <c r="AN141" s="164" t="str">
        <f t="shared" si="28"/>
        <v/>
      </c>
      <c r="AO141" s="164" t="str">
        <f t="shared" si="28"/>
        <v>tbd</v>
      </c>
      <c r="AP141" s="164" t="str">
        <f t="shared" si="28"/>
        <v/>
      </c>
      <c r="AQ141" s="164" t="str">
        <f t="shared" si="28"/>
        <v/>
      </c>
      <c r="AR141" s="164" t="str">
        <f t="shared" si="28"/>
        <v/>
      </c>
      <c r="AS141" s="164" t="str">
        <f t="shared" si="28"/>
        <v/>
      </c>
      <c r="AT141" s="164" t="str">
        <f t="shared" si="28"/>
        <v/>
      </c>
      <c r="AU141" s="164" t="str">
        <f t="shared" ref="AU141:AU204" si="32">IF(AM141,$V141,"")</f>
        <v/>
      </c>
      <c r="AV141" s="164" t="str">
        <f t="shared" si="29"/>
        <v/>
      </c>
      <c r="AW141" s="164" t="str">
        <f t="shared" si="29"/>
        <v>not req'ed</v>
      </c>
      <c r="AX141" s="164" t="str">
        <f t="shared" si="29"/>
        <v/>
      </c>
      <c r="AY141" s="164" t="str">
        <f t="shared" si="29"/>
        <v/>
      </c>
      <c r="AZ141" s="164" t="str">
        <f t="shared" si="29"/>
        <v/>
      </c>
      <c r="BA141" s="164" t="str">
        <f t="shared" si="29"/>
        <v/>
      </c>
      <c r="BB141" s="164" t="str">
        <f t="shared" si="29"/>
        <v/>
      </c>
      <c r="BC141" s="164" t="str">
        <f t="shared" ref="BC141:BC288" si="33">IF(AM141,$W141,"")</f>
        <v/>
      </c>
    </row>
    <row r="142" spans="1:55" s="164" customFormat="1" ht="19.899999999999999" customHeight="1">
      <c r="A142" s="761" t="s">
        <v>1314</v>
      </c>
      <c r="B142" s="762"/>
      <c r="C142" s="762"/>
      <c r="D142" s="762"/>
      <c r="E142" s="762"/>
      <c r="F142" s="762"/>
      <c r="G142" s="762"/>
      <c r="H142" s="762"/>
      <c r="I142" s="763"/>
      <c r="J142" s="496"/>
      <c r="K142" s="497"/>
      <c r="L142" s="497"/>
      <c r="M142" s="498"/>
      <c r="N142" s="496"/>
      <c r="O142" s="497"/>
      <c r="P142" s="497"/>
      <c r="Q142" s="497"/>
      <c r="R142" s="497"/>
      <c r="S142" s="497"/>
      <c r="T142" s="499"/>
      <c r="U142" s="498"/>
      <c r="V142" s="496"/>
      <c r="W142" s="500"/>
      <c r="X142" s="497"/>
      <c r="Y142" s="499"/>
      <c r="Z142" s="499"/>
      <c r="AA142" s="501"/>
      <c r="AB142" s="498"/>
      <c r="AC142" s="496"/>
      <c r="AD142" s="497"/>
      <c r="AE142" s="498"/>
      <c r="AF142" s="164">
        <v>0</v>
      </c>
      <c r="AG142" s="164">
        <v>0</v>
      </c>
      <c r="AH142" s="164">
        <v>-1</v>
      </c>
      <c r="AI142" s="164">
        <v>0</v>
      </c>
      <c r="AJ142" s="164">
        <v>0</v>
      </c>
      <c r="AK142" s="164">
        <v>0</v>
      </c>
      <c r="AL142" s="164">
        <v>0</v>
      </c>
      <c r="AM142" s="164">
        <v>0</v>
      </c>
      <c r="AN142" s="164" t="str">
        <f t="shared" ref="AN142:AT178" si="34">IF(AF142,$V142,"")</f>
        <v/>
      </c>
      <c r="AO142" s="164" t="str">
        <f t="shared" si="34"/>
        <v/>
      </c>
      <c r="AP142" s="164">
        <f t="shared" si="34"/>
        <v>0</v>
      </c>
      <c r="AQ142" s="164" t="str">
        <f t="shared" si="34"/>
        <v/>
      </c>
      <c r="AR142" s="164" t="str">
        <f t="shared" si="34"/>
        <v/>
      </c>
      <c r="AS142" s="164" t="str">
        <f t="shared" si="34"/>
        <v/>
      </c>
      <c r="AT142" s="164" t="str">
        <f t="shared" si="34"/>
        <v/>
      </c>
      <c r="AU142" s="164" t="str">
        <f t="shared" si="32"/>
        <v/>
      </c>
      <c r="AV142" s="164" t="str">
        <f t="shared" ref="AV142:BB178" si="35">IF(AF142,$W142,"")</f>
        <v/>
      </c>
      <c r="AW142" s="164" t="str">
        <f t="shared" si="35"/>
        <v/>
      </c>
      <c r="AX142" s="164">
        <f t="shared" si="35"/>
        <v>0</v>
      </c>
      <c r="AY142" s="164" t="str">
        <f t="shared" si="35"/>
        <v/>
      </c>
      <c r="AZ142" s="164" t="str">
        <f t="shared" si="35"/>
        <v/>
      </c>
      <c r="BA142" s="164" t="str">
        <f t="shared" si="35"/>
        <v/>
      </c>
      <c r="BB142" s="164" t="str">
        <f t="shared" si="35"/>
        <v/>
      </c>
      <c r="BC142" s="164" t="str">
        <f t="shared" si="33"/>
        <v/>
      </c>
    </row>
    <row r="143" spans="1:55" s="164" customFormat="1" ht="19.899999999999999" customHeight="1">
      <c r="A143" s="9" t="s">
        <v>1315</v>
      </c>
      <c r="B143" s="7" t="s">
        <v>1316</v>
      </c>
      <c r="C143" s="2" t="s">
        <v>1317</v>
      </c>
      <c r="D143" s="5" t="s">
        <v>1318</v>
      </c>
      <c r="E143" s="4">
        <v>8</v>
      </c>
      <c r="F143" s="4" t="s">
        <v>1319</v>
      </c>
      <c r="G143" s="491" t="s">
        <v>812</v>
      </c>
      <c r="H143" s="5"/>
      <c r="I143" s="16"/>
      <c r="J143" s="47" t="s">
        <v>86</v>
      </c>
      <c r="K143" s="48"/>
      <c r="L143" s="48"/>
      <c r="M143" s="49"/>
      <c r="N143" s="47" t="s">
        <v>86</v>
      </c>
      <c r="O143" s="48"/>
      <c r="P143" s="48"/>
      <c r="Q143" s="48"/>
      <c r="R143" s="48"/>
      <c r="S143" s="48"/>
      <c r="T143" s="64"/>
      <c r="U143" s="49"/>
      <c r="V143" s="58" t="s">
        <v>86</v>
      </c>
      <c r="W143" s="124" t="s">
        <v>86</v>
      </c>
      <c r="X143" s="56"/>
      <c r="Y143" s="68"/>
      <c r="Z143" s="68"/>
      <c r="AA143" s="67"/>
      <c r="AB143" s="57"/>
      <c r="AC143" s="58" t="s">
        <v>744</v>
      </c>
      <c r="AD143" s="56"/>
      <c r="AE143" s="49"/>
      <c r="AF143" s="164">
        <f t="shared" ref="AF143:AM158" si="36">AF142</f>
        <v>0</v>
      </c>
      <c r="AG143" s="164">
        <f t="shared" si="36"/>
        <v>0</v>
      </c>
      <c r="AH143" s="164">
        <f t="shared" si="36"/>
        <v>-1</v>
      </c>
      <c r="AI143" s="164">
        <f t="shared" si="36"/>
        <v>0</v>
      </c>
      <c r="AJ143" s="164">
        <f t="shared" si="36"/>
        <v>0</v>
      </c>
      <c r="AK143" s="164">
        <f t="shared" si="36"/>
        <v>0</v>
      </c>
      <c r="AL143" s="164">
        <f t="shared" si="36"/>
        <v>0</v>
      </c>
      <c r="AM143" s="164">
        <f t="shared" si="36"/>
        <v>0</v>
      </c>
      <c r="AN143" s="164" t="str">
        <f t="shared" si="34"/>
        <v/>
      </c>
      <c r="AO143" s="164" t="str">
        <f t="shared" si="34"/>
        <v/>
      </c>
      <c r="AP143" s="164" t="str">
        <f t="shared" si="34"/>
        <v>tbd</v>
      </c>
      <c r="AQ143" s="164" t="str">
        <f t="shared" si="34"/>
        <v/>
      </c>
      <c r="AR143" s="164" t="str">
        <f t="shared" si="34"/>
        <v/>
      </c>
      <c r="AS143" s="164" t="str">
        <f t="shared" si="34"/>
        <v/>
      </c>
      <c r="AT143" s="164" t="str">
        <f t="shared" si="34"/>
        <v/>
      </c>
      <c r="AU143" s="164" t="str">
        <f t="shared" si="32"/>
        <v/>
      </c>
      <c r="AV143" s="164" t="str">
        <f t="shared" si="35"/>
        <v/>
      </c>
      <c r="AW143" s="164" t="str">
        <f t="shared" si="35"/>
        <v/>
      </c>
      <c r="AX143" s="164" t="str">
        <f t="shared" si="35"/>
        <v>tbd</v>
      </c>
      <c r="AY143" s="164" t="str">
        <f t="shared" si="35"/>
        <v/>
      </c>
      <c r="AZ143" s="164" t="str">
        <f t="shared" si="35"/>
        <v/>
      </c>
      <c r="BA143" s="164" t="str">
        <f t="shared" si="35"/>
        <v/>
      </c>
      <c r="BB143" s="164" t="str">
        <f t="shared" si="35"/>
        <v/>
      </c>
      <c r="BC143" s="164" t="str">
        <f t="shared" si="33"/>
        <v/>
      </c>
    </row>
    <row r="144" spans="1:55" s="164" customFormat="1" ht="19.899999999999999" customHeight="1">
      <c r="A144" s="9" t="s">
        <v>1320</v>
      </c>
      <c r="B144" s="7" t="s">
        <v>1321</v>
      </c>
      <c r="C144" s="2" t="s">
        <v>1322</v>
      </c>
      <c r="D144" s="5" t="s">
        <v>1323</v>
      </c>
      <c r="E144" s="7">
        <v>8</v>
      </c>
      <c r="F144" s="4" t="s">
        <v>1324</v>
      </c>
      <c r="G144" s="491" t="s">
        <v>812</v>
      </c>
      <c r="H144" s="5" t="s">
        <v>769</v>
      </c>
      <c r="I144" s="16"/>
      <c r="J144" s="47" t="s">
        <v>86</v>
      </c>
      <c r="K144" s="48"/>
      <c r="L144" s="48"/>
      <c r="M144" s="49"/>
      <c r="N144" s="47" t="s">
        <v>86</v>
      </c>
      <c r="O144" s="48"/>
      <c r="P144" s="48"/>
      <c r="Q144" s="48"/>
      <c r="R144" s="48"/>
      <c r="S144" s="48"/>
      <c r="T144" s="64"/>
      <c r="U144" s="49"/>
      <c r="V144" s="58" t="s">
        <v>86</v>
      </c>
      <c r="W144" s="124" t="s">
        <v>86</v>
      </c>
      <c r="X144" s="56"/>
      <c r="Y144" s="68"/>
      <c r="Z144" s="68"/>
      <c r="AA144" s="67"/>
      <c r="AB144" s="57"/>
      <c r="AC144" s="58" t="s">
        <v>744</v>
      </c>
      <c r="AD144" s="56"/>
      <c r="AE144" s="49"/>
      <c r="AF144" s="164">
        <f t="shared" si="36"/>
        <v>0</v>
      </c>
      <c r="AG144" s="164">
        <f t="shared" si="36"/>
        <v>0</v>
      </c>
      <c r="AH144" s="164">
        <f t="shared" si="36"/>
        <v>-1</v>
      </c>
      <c r="AI144" s="164">
        <f t="shared" si="36"/>
        <v>0</v>
      </c>
      <c r="AJ144" s="164">
        <f t="shared" si="36"/>
        <v>0</v>
      </c>
      <c r="AK144" s="164">
        <f t="shared" si="36"/>
        <v>0</v>
      </c>
      <c r="AL144" s="164">
        <f t="shared" si="36"/>
        <v>0</v>
      </c>
      <c r="AM144" s="164">
        <f t="shared" si="36"/>
        <v>0</v>
      </c>
      <c r="AN144" s="164" t="str">
        <f t="shared" si="34"/>
        <v/>
      </c>
      <c r="AO144" s="164" t="str">
        <f t="shared" si="34"/>
        <v/>
      </c>
      <c r="AP144" s="164" t="str">
        <f t="shared" si="34"/>
        <v>tbd</v>
      </c>
      <c r="AQ144" s="164" t="str">
        <f t="shared" si="34"/>
        <v/>
      </c>
      <c r="AR144" s="164" t="str">
        <f t="shared" si="34"/>
        <v/>
      </c>
      <c r="AS144" s="164" t="str">
        <f t="shared" si="34"/>
        <v/>
      </c>
      <c r="AT144" s="164" t="str">
        <f t="shared" si="34"/>
        <v/>
      </c>
      <c r="AU144" s="164" t="str">
        <f t="shared" si="32"/>
        <v/>
      </c>
      <c r="AV144" s="164" t="str">
        <f t="shared" si="35"/>
        <v/>
      </c>
      <c r="AW144" s="164" t="str">
        <f t="shared" si="35"/>
        <v/>
      </c>
      <c r="AX144" s="164" t="str">
        <f t="shared" si="35"/>
        <v>tbd</v>
      </c>
      <c r="AY144" s="164" t="str">
        <f t="shared" si="35"/>
        <v/>
      </c>
      <c r="AZ144" s="164" t="str">
        <f t="shared" si="35"/>
        <v/>
      </c>
      <c r="BA144" s="164" t="str">
        <f t="shared" si="35"/>
        <v/>
      </c>
      <c r="BB144" s="164" t="str">
        <f t="shared" si="35"/>
        <v/>
      </c>
      <c r="BC144" s="164" t="str">
        <f t="shared" si="33"/>
        <v/>
      </c>
    </row>
    <row r="145" spans="1:55" s="164" customFormat="1" ht="19.899999999999999" customHeight="1">
      <c r="A145" s="9" t="s">
        <v>1325</v>
      </c>
      <c r="B145" s="7" t="s">
        <v>1326</v>
      </c>
      <c r="C145" s="2" t="s">
        <v>1327</v>
      </c>
      <c r="D145" s="5" t="s">
        <v>1328</v>
      </c>
      <c r="E145" s="4">
        <v>8</v>
      </c>
      <c r="F145" s="4" t="s">
        <v>821</v>
      </c>
      <c r="G145" s="491" t="s">
        <v>812</v>
      </c>
      <c r="H145" s="5"/>
      <c r="I145" s="16"/>
      <c r="J145" s="47" t="s">
        <v>86</v>
      </c>
      <c r="K145" s="48"/>
      <c r="L145" s="48"/>
      <c r="M145" s="49"/>
      <c r="N145" s="47" t="s">
        <v>86</v>
      </c>
      <c r="O145" s="48"/>
      <c r="P145" s="48"/>
      <c r="Q145" s="48"/>
      <c r="R145" s="48"/>
      <c r="S145" s="48"/>
      <c r="T145" s="64"/>
      <c r="U145" s="49"/>
      <c r="V145" s="58" t="s">
        <v>86</v>
      </c>
      <c r="W145" s="124" t="s">
        <v>86</v>
      </c>
      <c r="X145" s="56"/>
      <c r="Y145" s="68"/>
      <c r="Z145" s="68"/>
      <c r="AA145" s="67"/>
      <c r="AB145" s="57"/>
      <c r="AC145" s="58" t="s">
        <v>744</v>
      </c>
      <c r="AD145" s="56"/>
      <c r="AE145" s="49"/>
      <c r="AF145" s="164">
        <f t="shared" si="36"/>
        <v>0</v>
      </c>
      <c r="AG145" s="164">
        <f t="shared" si="36"/>
        <v>0</v>
      </c>
      <c r="AH145" s="164">
        <f t="shared" si="36"/>
        <v>-1</v>
      </c>
      <c r="AI145" s="164">
        <f t="shared" si="36"/>
        <v>0</v>
      </c>
      <c r="AJ145" s="164">
        <f t="shared" si="36"/>
        <v>0</v>
      </c>
      <c r="AK145" s="164">
        <f t="shared" si="36"/>
        <v>0</v>
      </c>
      <c r="AL145" s="164">
        <f t="shared" si="36"/>
        <v>0</v>
      </c>
      <c r="AM145" s="164">
        <f t="shared" si="36"/>
        <v>0</v>
      </c>
      <c r="AN145" s="164" t="str">
        <f t="shared" si="34"/>
        <v/>
      </c>
      <c r="AO145" s="164" t="str">
        <f t="shared" si="34"/>
        <v/>
      </c>
      <c r="AP145" s="164" t="str">
        <f t="shared" si="34"/>
        <v>tbd</v>
      </c>
      <c r="AQ145" s="164" t="str">
        <f t="shared" si="34"/>
        <v/>
      </c>
      <c r="AR145" s="164" t="str">
        <f t="shared" si="34"/>
        <v/>
      </c>
      <c r="AS145" s="164" t="str">
        <f t="shared" si="34"/>
        <v/>
      </c>
      <c r="AT145" s="164" t="str">
        <f t="shared" si="34"/>
        <v/>
      </c>
      <c r="AU145" s="164" t="str">
        <f t="shared" si="32"/>
        <v/>
      </c>
      <c r="AV145" s="164" t="str">
        <f t="shared" si="35"/>
        <v/>
      </c>
      <c r="AW145" s="164" t="str">
        <f t="shared" si="35"/>
        <v/>
      </c>
      <c r="AX145" s="164" t="str">
        <f t="shared" si="35"/>
        <v>tbd</v>
      </c>
      <c r="AY145" s="164" t="str">
        <f t="shared" si="35"/>
        <v/>
      </c>
      <c r="AZ145" s="164" t="str">
        <f t="shared" si="35"/>
        <v/>
      </c>
      <c r="BA145" s="164" t="str">
        <f t="shared" si="35"/>
        <v/>
      </c>
      <c r="BB145" s="164" t="str">
        <f t="shared" si="35"/>
        <v/>
      </c>
      <c r="BC145" s="164" t="str">
        <f t="shared" si="33"/>
        <v/>
      </c>
    </row>
    <row r="146" spans="1:55" s="164" customFormat="1" ht="19.899999999999999" customHeight="1">
      <c r="A146" s="761" t="s">
        <v>1329</v>
      </c>
      <c r="B146" s="762"/>
      <c r="C146" s="762"/>
      <c r="D146" s="762"/>
      <c r="E146" s="762"/>
      <c r="F146" s="762"/>
      <c r="G146" s="762"/>
      <c r="H146" s="762"/>
      <c r="I146" s="763"/>
      <c r="J146" s="496"/>
      <c r="K146" s="497"/>
      <c r="L146" s="497"/>
      <c r="M146" s="498"/>
      <c r="N146" s="496"/>
      <c r="O146" s="497"/>
      <c r="P146" s="497"/>
      <c r="Q146" s="497"/>
      <c r="R146" s="497"/>
      <c r="S146" s="497"/>
      <c r="T146" s="499"/>
      <c r="U146" s="498"/>
      <c r="V146" s="496"/>
      <c r="W146" s="500"/>
      <c r="X146" s="497"/>
      <c r="Y146" s="499"/>
      <c r="Z146" s="499"/>
      <c r="AA146" s="501"/>
      <c r="AB146" s="498"/>
      <c r="AC146" s="496"/>
      <c r="AD146" s="497"/>
      <c r="AE146" s="498"/>
      <c r="AF146" s="164">
        <v>0</v>
      </c>
      <c r="AG146" s="164">
        <v>0</v>
      </c>
      <c r="AH146" s="164">
        <v>0</v>
      </c>
      <c r="AI146" s="164">
        <v>-1</v>
      </c>
      <c r="AJ146" s="164">
        <v>0</v>
      </c>
      <c r="AK146" s="164">
        <v>0</v>
      </c>
      <c r="AL146" s="164">
        <v>0</v>
      </c>
      <c r="AM146" s="164">
        <v>0</v>
      </c>
      <c r="AN146" s="164" t="str">
        <f t="shared" si="34"/>
        <v/>
      </c>
      <c r="AO146" s="164" t="str">
        <f t="shared" si="34"/>
        <v/>
      </c>
      <c r="AP146" s="164" t="str">
        <f t="shared" si="34"/>
        <v/>
      </c>
      <c r="AQ146" s="164">
        <f t="shared" si="34"/>
        <v>0</v>
      </c>
      <c r="AR146" s="164" t="str">
        <f t="shared" si="34"/>
        <v/>
      </c>
      <c r="AS146" s="164" t="str">
        <f t="shared" si="34"/>
        <v/>
      </c>
      <c r="AT146" s="164" t="str">
        <f t="shared" si="34"/>
        <v/>
      </c>
      <c r="AU146" s="164" t="str">
        <f t="shared" si="32"/>
        <v/>
      </c>
      <c r="AV146" s="164" t="str">
        <f t="shared" si="35"/>
        <v/>
      </c>
      <c r="AW146" s="164" t="str">
        <f t="shared" si="35"/>
        <v/>
      </c>
      <c r="AX146" s="164" t="str">
        <f t="shared" si="35"/>
        <v/>
      </c>
      <c r="AY146" s="164">
        <f t="shared" si="35"/>
        <v>0</v>
      </c>
      <c r="AZ146" s="164" t="str">
        <f t="shared" si="35"/>
        <v/>
      </c>
      <c r="BA146" s="164" t="str">
        <f t="shared" si="35"/>
        <v/>
      </c>
      <c r="BB146" s="164" t="str">
        <f t="shared" si="35"/>
        <v/>
      </c>
      <c r="BC146" s="164" t="str">
        <f t="shared" si="33"/>
        <v/>
      </c>
    </row>
    <row r="147" spans="1:55" s="164" customFormat="1" ht="19.899999999999999" customHeight="1">
      <c r="A147" s="9" t="s">
        <v>1107</v>
      </c>
      <c r="B147" s="7" t="s">
        <v>1108</v>
      </c>
      <c r="C147" s="2" t="s">
        <v>1109</v>
      </c>
      <c r="D147" s="5" t="s">
        <v>851</v>
      </c>
      <c r="E147" s="4" t="s">
        <v>811</v>
      </c>
      <c r="F147" s="491" t="s">
        <v>812</v>
      </c>
      <c r="G147" s="491" t="s">
        <v>812</v>
      </c>
      <c r="H147" s="5"/>
      <c r="I147" s="16"/>
      <c r="J147" s="47" t="s">
        <v>86</v>
      </c>
      <c r="K147" s="48"/>
      <c r="L147" s="48"/>
      <c r="M147" s="49"/>
      <c r="N147" s="492" t="s">
        <v>812</v>
      </c>
      <c r="O147" s="493" t="s">
        <v>812</v>
      </c>
      <c r="P147" s="493" t="s">
        <v>812</v>
      </c>
      <c r="Q147" s="493" t="s">
        <v>812</v>
      </c>
      <c r="R147" s="493" t="s">
        <v>812</v>
      </c>
      <c r="S147" s="493" t="s">
        <v>812</v>
      </c>
      <c r="T147" s="494" t="s">
        <v>812</v>
      </c>
      <c r="U147" s="49"/>
      <c r="V147" s="58" t="s">
        <v>86</v>
      </c>
      <c r="W147" s="495" t="s">
        <v>812</v>
      </c>
      <c r="X147" s="56"/>
      <c r="Y147" s="68"/>
      <c r="Z147" s="68"/>
      <c r="AA147" s="67"/>
      <c r="AB147" s="57"/>
      <c r="AC147" s="58" t="s">
        <v>744</v>
      </c>
      <c r="AD147" s="56"/>
      <c r="AE147" s="49"/>
      <c r="AF147" s="164">
        <f t="shared" si="36"/>
        <v>0</v>
      </c>
      <c r="AG147" s="164">
        <f t="shared" si="36"/>
        <v>0</v>
      </c>
      <c r="AH147" s="164">
        <f t="shared" si="36"/>
        <v>0</v>
      </c>
      <c r="AI147" s="164">
        <f t="shared" si="36"/>
        <v>-1</v>
      </c>
      <c r="AJ147" s="164">
        <f t="shared" si="36"/>
        <v>0</v>
      </c>
      <c r="AK147" s="164">
        <f t="shared" si="36"/>
        <v>0</v>
      </c>
      <c r="AL147" s="164">
        <f t="shared" si="36"/>
        <v>0</v>
      </c>
      <c r="AM147" s="164">
        <f t="shared" si="36"/>
        <v>0</v>
      </c>
      <c r="AN147" s="164" t="str">
        <f t="shared" si="34"/>
        <v/>
      </c>
      <c r="AO147" s="164" t="str">
        <f t="shared" si="34"/>
        <v/>
      </c>
      <c r="AP147" s="164" t="str">
        <f t="shared" si="34"/>
        <v/>
      </c>
      <c r="AQ147" s="164" t="str">
        <f t="shared" si="34"/>
        <v>tbd</v>
      </c>
      <c r="AR147" s="164" t="str">
        <f t="shared" si="34"/>
        <v/>
      </c>
      <c r="AS147" s="164" t="str">
        <f t="shared" si="34"/>
        <v/>
      </c>
      <c r="AT147" s="164" t="str">
        <f t="shared" si="34"/>
        <v/>
      </c>
      <c r="AU147" s="164" t="str">
        <f t="shared" si="32"/>
        <v/>
      </c>
      <c r="AV147" s="164" t="str">
        <f t="shared" si="35"/>
        <v/>
      </c>
      <c r="AW147" s="164" t="str">
        <f t="shared" si="35"/>
        <v/>
      </c>
      <c r="AX147" s="164" t="str">
        <f t="shared" si="35"/>
        <v/>
      </c>
      <c r="AY147" s="164" t="str">
        <f t="shared" si="35"/>
        <v>not req'ed</v>
      </c>
      <c r="AZ147" s="164" t="str">
        <f t="shared" si="35"/>
        <v/>
      </c>
      <c r="BA147" s="164" t="str">
        <f t="shared" si="35"/>
        <v/>
      </c>
      <c r="BB147" s="164" t="str">
        <f t="shared" si="35"/>
        <v/>
      </c>
      <c r="BC147" s="164" t="str">
        <f t="shared" si="33"/>
        <v/>
      </c>
    </row>
    <row r="148" spans="1:55" s="164" customFormat="1" ht="19.899999999999999" customHeight="1">
      <c r="A148" s="9" t="s">
        <v>1110</v>
      </c>
      <c r="B148" s="7" t="s">
        <v>1111</v>
      </c>
      <c r="C148" s="2" t="s">
        <v>1112</v>
      </c>
      <c r="D148" s="5" t="s">
        <v>1113</v>
      </c>
      <c r="E148" s="4">
        <v>8</v>
      </c>
      <c r="F148" s="4" t="s">
        <v>1114</v>
      </c>
      <c r="G148" s="491" t="s">
        <v>812</v>
      </c>
      <c r="H148" s="5"/>
      <c r="I148" s="16"/>
      <c r="J148" s="47" t="s">
        <v>86</v>
      </c>
      <c r="K148" s="48"/>
      <c r="L148" s="48"/>
      <c r="M148" s="49"/>
      <c r="N148" s="47" t="s">
        <v>86</v>
      </c>
      <c r="O148" s="48"/>
      <c r="P148" s="48"/>
      <c r="Q148" s="48"/>
      <c r="R148" s="48"/>
      <c r="S148" s="48"/>
      <c r="T148" s="64"/>
      <c r="U148" s="49"/>
      <c r="V148" s="58" t="s">
        <v>86</v>
      </c>
      <c r="W148" s="124" t="s">
        <v>86</v>
      </c>
      <c r="X148" s="56"/>
      <c r="Y148" s="68"/>
      <c r="Z148" s="68"/>
      <c r="AA148" s="67"/>
      <c r="AB148" s="57"/>
      <c r="AC148" s="58" t="s">
        <v>744</v>
      </c>
      <c r="AD148" s="56"/>
      <c r="AE148" s="49"/>
      <c r="AF148" s="164">
        <f t="shared" si="36"/>
        <v>0</v>
      </c>
      <c r="AG148" s="164">
        <f t="shared" si="36"/>
        <v>0</v>
      </c>
      <c r="AH148" s="164">
        <f t="shared" si="36"/>
        <v>0</v>
      </c>
      <c r="AI148" s="164">
        <f t="shared" si="36"/>
        <v>-1</v>
      </c>
      <c r="AJ148" s="164">
        <f t="shared" si="36"/>
        <v>0</v>
      </c>
      <c r="AK148" s="164">
        <f t="shared" si="36"/>
        <v>0</v>
      </c>
      <c r="AL148" s="164">
        <f t="shared" si="36"/>
        <v>0</v>
      </c>
      <c r="AM148" s="164">
        <f t="shared" si="36"/>
        <v>0</v>
      </c>
      <c r="AN148" s="164" t="str">
        <f t="shared" si="34"/>
        <v/>
      </c>
      <c r="AO148" s="164" t="str">
        <f t="shared" si="34"/>
        <v/>
      </c>
      <c r="AP148" s="164" t="str">
        <f t="shared" si="34"/>
        <v/>
      </c>
      <c r="AQ148" s="164" t="str">
        <f t="shared" si="34"/>
        <v>tbd</v>
      </c>
      <c r="AR148" s="164" t="str">
        <f t="shared" si="34"/>
        <v/>
      </c>
      <c r="AS148" s="164" t="str">
        <f t="shared" si="34"/>
        <v/>
      </c>
      <c r="AT148" s="164" t="str">
        <f t="shared" si="34"/>
        <v/>
      </c>
      <c r="AU148" s="164" t="str">
        <f t="shared" si="32"/>
        <v/>
      </c>
      <c r="AV148" s="164" t="str">
        <f t="shared" si="35"/>
        <v/>
      </c>
      <c r="AW148" s="164" t="str">
        <f t="shared" si="35"/>
        <v/>
      </c>
      <c r="AX148" s="164" t="str">
        <f t="shared" si="35"/>
        <v/>
      </c>
      <c r="AY148" s="164" t="str">
        <f t="shared" si="35"/>
        <v>tbd</v>
      </c>
      <c r="AZ148" s="164" t="str">
        <f t="shared" si="35"/>
        <v/>
      </c>
      <c r="BA148" s="164" t="str">
        <f t="shared" si="35"/>
        <v/>
      </c>
      <c r="BB148" s="164" t="str">
        <f t="shared" si="35"/>
        <v/>
      </c>
      <c r="BC148" s="164" t="str">
        <f t="shared" si="33"/>
        <v/>
      </c>
    </row>
    <row r="149" spans="1:55" s="164" customFormat="1" ht="19.899999999999999" customHeight="1">
      <c r="A149" s="9" t="s">
        <v>1115</v>
      </c>
      <c r="B149" s="7" t="s">
        <v>1116</v>
      </c>
      <c r="C149" s="2" t="s">
        <v>1117</v>
      </c>
      <c r="D149" s="5" t="s">
        <v>1118</v>
      </c>
      <c r="E149" s="4">
        <v>8</v>
      </c>
      <c r="F149" s="4" t="s">
        <v>847</v>
      </c>
      <c r="G149" s="491" t="s">
        <v>812</v>
      </c>
      <c r="H149" s="5"/>
      <c r="I149" s="16"/>
      <c r="J149" s="47" t="s">
        <v>86</v>
      </c>
      <c r="K149" s="48"/>
      <c r="L149" s="48"/>
      <c r="M149" s="49"/>
      <c r="N149" s="47" t="s">
        <v>86</v>
      </c>
      <c r="O149" s="48"/>
      <c r="P149" s="48"/>
      <c r="Q149" s="48"/>
      <c r="R149" s="48"/>
      <c r="S149" s="48"/>
      <c r="T149" s="64"/>
      <c r="U149" s="49"/>
      <c r="V149" s="58" t="s">
        <v>86</v>
      </c>
      <c r="W149" s="124" t="s">
        <v>86</v>
      </c>
      <c r="X149" s="56"/>
      <c r="Y149" s="68"/>
      <c r="Z149" s="68"/>
      <c r="AA149" s="67"/>
      <c r="AB149" s="57"/>
      <c r="AC149" s="58" t="s">
        <v>744</v>
      </c>
      <c r="AD149" s="56"/>
      <c r="AE149" s="49"/>
      <c r="AF149" s="164">
        <f t="shared" si="36"/>
        <v>0</v>
      </c>
      <c r="AG149" s="164">
        <f t="shared" si="36"/>
        <v>0</v>
      </c>
      <c r="AH149" s="164">
        <f t="shared" si="36"/>
        <v>0</v>
      </c>
      <c r="AI149" s="164">
        <f t="shared" si="36"/>
        <v>-1</v>
      </c>
      <c r="AJ149" s="164">
        <f t="shared" si="36"/>
        <v>0</v>
      </c>
      <c r="AK149" s="164">
        <f t="shared" si="36"/>
        <v>0</v>
      </c>
      <c r="AL149" s="164">
        <f t="shared" si="36"/>
        <v>0</v>
      </c>
      <c r="AM149" s="164">
        <f t="shared" si="36"/>
        <v>0</v>
      </c>
      <c r="AN149" s="164" t="str">
        <f t="shared" si="34"/>
        <v/>
      </c>
      <c r="AO149" s="164" t="str">
        <f t="shared" si="34"/>
        <v/>
      </c>
      <c r="AP149" s="164" t="str">
        <f t="shared" si="34"/>
        <v/>
      </c>
      <c r="AQ149" s="164" t="str">
        <f t="shared" si="34"/>
        <v>tbd</v>
      </c>
      <c r="AR149" s="164" t="str">
        <f t="shared" si="34"/>
        <v/>
      </c>
      <c r="AS149" s="164" t="str">
        <f t="shared" si="34"/>
        <v/>
      </c>
      <c r="AT149" s="164" t="str">
        <f t="shared" si="34"/>
        <v/>
      </c>
      <c r="AU149" s="164" t="str">
        <f t="shared" si="32"/>
        <v/>
      </c>
      <c r="AV149" s="164" t="str">
        <f t="shared" si="35"/>
        <v/>
      </c>
      <c r="AW149" s="164" t="str">
        <f t="shared" si="35"/>
        <v/>
      </c>
      <c r="AX149" s="164" t="str">
        <f t="shared" si="35"/>
        <v/>
      </c>
      <c r="AY149" s="164" t="str">
        <f t="shared" si="35"/>
        <v>tbd</v>
      </c>
      <c r="AZ149" s="164" t="str">
        <f t="shared" si="35"/>
        <v/>
      </c>
      <c r="BA149" s="164" t="str">
        <f t="shared" si="35"/>
        <v/>
      </c>
      <c r="BB149" s="164" t="str">
        <f t="shared" si="35"/>
        <v/>
      </c>
      <c r="BC149" s="164" t="str">
        <f t="shared" si="33"/>
        <v/>
      </c>
    </row>
    <row r="150" spans="1:55" s="164" customFormat="1" ht="19.899999999999999" customHeight="1">
      <c r="A150" s="9" t="s">
        <v>1119</v>
      </c>
      <c r="B150" s="7" t="s">
        <v>1120</v>
      </c>
      <c r="C150" s="2" t="s">
        <v>1121</v>
      </c>
      <c r="D150" s="5" t="s">
        <v>1122</v>
      </c>
      <c r="E150" s="4">
        <v>8</v>
      </c>
      <c r="F150" s="4" t="s">
        <v>821</v>
      </c>
      <c r="G150" s="491" t="s">
        <v>812</v>
      </c>
      <c r="H150" s="5"/>
      <c r="I150" s="16"/>
      <c r="J150" s="47" t="s">
        <v>86</v>
      </c>
      <c r="K150" s="48"/>
      <c r="L150" s="48"/>
      <c r="M150" s="49"/>
      <c r="N150" s="47" t="s">
        <v>86</v>
      </c>
      <c r="O150" s="48"/>
      <c r="P150" s="48"/>
      <c r="Q150" s="48"/>
      <c r="R150" s="48"/>
      <c r="S150" s="48"/>
      <c r="T150" s="64"/>
      <c r="U150" s="49"/>
      <c r="V150" s="58" t="s">
        <v>86</v>
      </c>
      <c r="W150" s="124" t="s">
        <v>86</v>
      </c>
      <c r="X150" s="56"/>
      <c r="Y150" s="68"/>
      <c r="Z150" s="68"/>
      <c r="AA150" s="67"/>
      <c r="AB150" s="57"/>
      <c r="AC150" s="58" t="s">
        <v>744</v>
      </c>
      <c r="AD150" s="56"/>
      <c r="AE150" s="49"/>
      <c r="AF150" s="164">
        <f t="shared" si="36"/>
        <v>0</v>
      </c>
      <c r="AG150" s="164">
        <f t="shared" si="36"/>
        <v>0</v>
      </c>
      <c r="AH150" s="164">
        <f t="shared" si="36"/>
        <v>0</v>
      </c>
      <c r="AI150" s="164">
        <f t="shared" si="36"/>
        <v>-1</v>
      </c>
      <c r="AJ150" s="164">
        <f t="shared" si="36"/>
        <v>0</v>
      </c>
      <c r="AK150" s="164">
        <f t="shared" si="36"/>
        <v>0</v>
      </c>
      <c r="AL150" s="164">
        <f t="shared" si="36"/>
        <v>0</v>
      </c>
      <c r="AM150" s="164">
        <f t="shared" si="36"/>
        <v>0</v>
      </c>
      <c r="AN150" s="164" t="str">
        <f t="shared" si="34"/>
        <v/>
      </c>
      <c r="AO150" s="164" t="str">
        <f t="shared" si="34"/>
        <v/>
      </c>
      <c r="AP150" s="164" t="str">
        <f t="shared" si="34"/>
        <v/>
      </c>
      <c r="AQ150" s="164" t="str">
        <f t="shared" si="34"/>
        <v>tbd</v>
      </c>
      <c r="AR150" s="164" t="str">
        <f t="shared" si="34"/>
        <v/>
      </c>
      <c r="AS150" s="164" t="str">
        <f t="shared" si="34"/>
        <v/>
      </c>
      <c r="AT150" s="164" t="str">
        <f t="shared" si="34"/>
        <v/>
      </c>
      <c r="AU150" s="164" t="str">
        <f t="shared" si="32"/>
        <v/>
      </c>
      <c r="AV150" s="164" t="str">
        <f t="shared" si="35"/>
        <v/>
      </c>
      <c r="AW150" s="164" t="str">
        <f t="shared" si="35"/>
        <v/>
      </c>
      <c r="AX150" s="164" t="str">
        <f t="shared" si="35"/>
        <v/>
      </c>
      <c r="AY150" s="164" t="str">
        <f t="shared" si="35"/>
        <v>tbd</v>
      </c>
      <c r="AZ150" s="164" t="str">
        <f t="shared" si="35"/>
        <v/>
      </c>
      <c r="BA150" s="164" t="str">
        <f t="shared" si="35"/>
        <v/>
      </c>
      <c r="BB150" s="164" t="str">
        <f t="shared" si="35"/>
        <v/>
      </c>
      <c r="BC150" s="164" t="str">
        <f t="shared" si="33"/>
        <v/>
      </c>
    </row>
    <row r="151" spans="1:55" s="164" customFormat="1" ht="19.899999999999999" customHeight="1">
      <c r="A151" s="9" t="s">
        <v>1123</v>
      </c>
      <c r="B151" s="7" t="s">
        <v>1124</v>
      </c>
      <c r="C151" s="2" t="s">
        <v>1125</v>
      </c>
      <c r="D151" s="5" t="s">
        <v>1126</v>
      </c>
      <c r="E151" s="4">
        <v>8</v>
      </c>
      <c r="F151" s="4" t="s">
        <v>1127</v>
      </c>
      <c r="G151" s="491" t="s">
        <v>812</v>
      </c>
      <c r="H151" s="5"/>
      <c r="I151" s="16"/>
      <c r="J151" s="47" t="s">
        <v>86</v>
      </c>
      <c r="K151" s="48"/>
      <c r="L151" s="48"/>
      <c r="M151" s="49"/>
      <c r="N151" s="47" t="s">
        <v>86</v>
      </c>
      <c r="O151" s="48"/>
      <c r="P151" s="48"/>
      <c r="Q151" s="48"/>
      <c r="R151" s="48"/>
      <c r="S151" s="48"/>
      <c r="T151" s="64"/>
      <c r="U151" s="49"/>
      <c r="V151" s="58" t="s">
        <v>86</v>
      </c>
      <c r="W151" s="124" t="s">
        <v>86</v>
      </c>
      <c r="X151" s="56"/>
      <c r="Y151" s="68"/>
      <c r="Z151" s="68"/>
      <c r="AA151" s="67"/>
      <c r="AB151" s="57"/>
      <c r="AC151" s="58" t="s">
        <v>744</v>
      </c>
      <c r="AD151" s="56"/>
      <c r="AE151" s="49"/>
      <c r="AF151" s="164">
        <f t="shared" si="36"/>
        <v>0</v>
      </c>
      <c r="AG151" s="164">
        <f t="shared" si="36"/>
        <v>0</v>
      </c>
      <c r="AH151" s="164">
        <f t="shared" si="36"/>
        <v>0</v>
      </c>
      <c r="AI151" s="164">
        <f t="shared" si="36"/>
        <v>-1</v>
      </c>
      <c r="AJ151" s="164">
        <f t="shared" si="36"/>
        <v>0</v>
      </c>
      <c r="AK151" s="164">
        <f t="shared" si="36"/>
        <v>0</v>
      </c>
      <c r="AL151" s="164">
        <f t="shared" si="36"/>
        <v>0</v>
      </c>
      <c r="AM151" s="164">
        <f t="shared" si="36"/>
        <v>0</v>
      </c>
      <c r="AN151" s="164" t="str">
        <f t="shared" si="34"/>
        <v/>
      </c>
      <c r="AO151" s="164" t="str">
        <f t="shared" si="34"/>
        <v/>
      </c>
      <c r="AP151" s="164" t="str">
        <f t="shared" si="34"/>
        <v/>
      </c>
      <c r="AQ151" s="164" t="str">
        <f t="shared" si="34"/>
        <v>tbd</v>
      </c>
      <c r="AR151" s="164" t="str">
        <f t="shared" si="34"/>
        <v/>
      </c>
      <c r="AS151" s="164" t="str">
        <f t="shared" si="34"/>
        <v/>
      </c>
      <c r="AT151" s="164" t="str">
        <f t="shared" si="34"/>
        <v/>
      </c>
      <c r="AU151" s="164" t="str">
        <f t="shared" si="32"/>
        <v/>
      </c>
      <c r="AV151" s="164" t="str">
        <f t="shared" si="35"/>
        <v/>
      </c>
      <c r="AW151" s="164" t="str">
        <f t="shared" si="35"/>
        <v/>
      </c>
      <c r="AX151" s="164" t="str">
        <f t="shared" si="35"/>
        <v/>
      </c>
      <c r="AY151" s="164" t="str">
        <f t="shared" si="35"/>
        <v>tbd</v>
      </c>
      <c r="AZ151" s="164" t="str">
        <f t="shared" si="35"/>
        <v/>
      </c>
      <c r="BA151" s="164" t="str">
        <f t="shared" si="35"/>
        <v/>
      </c>
      <c r="BB151" s="164" t="str">
        <f t="shared" si="35"/>
        <v/>
      </c>
      <c r="BC151" s="164" t="str">
        <f t="shared" si="33"/>
        <v/>
      </c>
    </row>
    <row r="152" spans="1:55" s="164" customFormat="1" ht="19.899999999999999" customHeight="1">
      <c r="A152" s="9" t="s">
        <v>1128</v>
      </c>
      <c r="B152" s="7" t="s">
        <v>1129</v>
      </c>
      <c r="C152" s="2" t="s">
        <v>1130</v>
      </c>
      <c r="D152" s="5" t="s">
        <v>1131</v>
      </c>
      <c r="E152" s="4">
        <v>20</v>
      </c>
      <c r="F152" s="4" t="s">
        <v>1114</v>
      </c>
      <c r="G152" s="4">
        <v>10000</v>
      </c>
      <c r="H152" s="5"/>
      <c r="I152" s="16"/>
      <c r="J152" s="47" t="s">
        <v>86</v>
      </c>
      <c r="K152" s="48"/>
      <c r="L152" s="48"/>
      <c r="M152" s="49"/>
      <c r="N152" s="47" t="s">
        <v>86</v>
      </c>
      <c r="O152" s="48"/>
      <c r="P152" s="48"/>
      <c r="Q152" s="48"/>
      <c r="R152" s="48"/>
      <c r="S152" s="48"/>
      <c r="T152" s="64"/>
      <c r="U152" s="49"/>
      <c r="V152" s="58" t="s">
        <v>86</v>
      </c>
      <c r="W152" s="124" t="s">
        <v>86</v>
      </c>
      <c r="X152" s="56"/>
      <c r="Y152" s="68"/>
      <c r="Z152" s="68"/>
      <c r="AA152" s="67"/>
      <c r="AB152" s="57"/>
      <c r="AC152" s="58" t="s">
        <v>744</v>
      </c>
      <c r="AD152" s="56"/>
      <c r="AE152" s="49"/>
      <c r="AF152" s="164">
        <f t="shared" si="36"/>
        <v>0</v>
      </c>
      <c r="AG152" s="164">
        <f t="shared" si="36"/>
        <v>0</v>
      </c>
      <c r="AH152" s="164">
        <f t="shared" si="36"/>
        <v>0</v>
      </c>
      <c r="AI152" s="164">
        <f t="shared" si="36"/>
        <v>-1</v>
      </c>
      <c r="AJ152" s="164">
        <f t="shared" si="36"/>
        <v>0</v>
      </c>
      <c r="AK152" s="164">
        <f t="shared" si="36"/>
        <v>0</v>
      </c>
      <c r="AL152" s="164">
        <f t="shared" si="36"/>
        <v>0</v>
      </c>
      <c r="AM152" s="164">
        <f t="shared" si="36"/>
        <v>0</v>
      </c>
      <c r="AN152" s="164" t="str">
        <f t="shared" si="34"/>
        <v/>
      </c>
      <c r="AO152" s="164" t="str">
        <f t="shared" si="34"/>
        <v/>
      </c>
      <c r="AP152" s="164" t="str">
        <f t="shared" si="34"/>
        <v/>
      </c>
      <c r="AQ152" s="164" t="str">
        <f t="shared" si="34"/>
        <v>tbd</v>
      </c>
      <c r="AR152" s="164" t="str">
        <f t="shared" si="34"/>
        <v/>
      </c>
      <c r="AS152" s="164" t="str">
        <f t="shared" si="34"/>
        <v/>
      </c>
      <c r="AT152" s="164" t="str">
        <f t="shared" si="34"/>
        <v/>
      </c>
      <c r="AU152" s="164" t="str">
        <f t="shared" si="32"/>
        <v/>
      </c>
      <c r="AV152" s="164" t="str">
        <f t="shared" si="35"/>
        <v/>
      </c>
      <c r="AW152" s="164" t="str">
        <f t="shared" si="35"/>
        <v/>
      </c>
      <c r="AX152" s="164" t="str">
        <f t="shared" si="35"/>
        <v/>
      </c>
      <c r="AY152" s="164" t="str">
        <f t="shared" si="35"/>
        <v>tbd</v>
      </c>
      <c r="AZ152" s="164" t="str">
        <f t="shared" si="35"/>
        <v/>
      </c>
      <c r="BA152" s="164" t="str">
        <f t="shared" si="35"/>
        <v/>
      </c>
      <c r="BB152" s="164" t="str">
        <f t="shared" si="35"/>
        <v/>
      </c>
      <c r="BC152" s="164" t="str">
        <f t="shared" si="33"/>
        <v/>
      </c>
    </row>
    <row r="153" spans="1:55" s="164" customFormat="1" ht="19.899999999999999" customHeight="1">
      <c r="A153" s="9" t="s">
        <v>1136</v>
      </c>
      <c r="B153" s="7" t="s">
        <v>1137</v>
      </c>
      <c r="C153" s="2" t="s">
        <v>1138</v>
      </c>
      <c r="D153" s="5" t="s">
        <v>1139</v>
      </c>
      <c r="E153" s="4">
        <v>1</v>
      </c>
      <c r="F153" s="491" t="s">
        <v>812</v>
      </c>
      <c r="G153" s="491" t="s">
        <v>812</v>
      </c>
      <c r="H153" s="5"/>
      <c r="I153" s="16"/>
      <c r="J153" s="47" t="s">
        <v>86</v>
      </c>
      <c r="K153" s="48"/>
      <c r="L153" s="48"/>
      <c r="M153" s="49"/>
      <c r="N153" s="492" t="s">
        <v>812</v>
      </c>
      <c r="O153" s="493" t="s">
        <v>812</v>
      </c>
      <c r="P153" s="493" t="s">
        <v>812</v>
      </c>
      <c r="Q153" s="493" t="s">
        <v>812</v>
      </c>
      <c r="R153" s="493" t="s">
        <v>812</v>
      </c>
      <c r="S153" s="493" t="s">
        <v>812</v>
      </c>
      <c r="T153" s="494" t="s">
        <v>812</v>
      </c>
      <c r="U153" s="49"/>
      <c r="V153" s="58" t="s">
        <v>86</v>
      </c>
      <c r="W153" s="495" t="s">
        <v>812</v>
      </c>
      <c r="X153" s="56"/>
      <c r="Y153" s="68"/>
      <c r="Z153" s="68"/>
      <c r="AA153" s="67"/>
      <c r="AB153" s="57"/>
      <c r="AC153" s="58" t="s">
        <v>744</v>
      </c>
      <c r="AD153" s="56"/>
      <c r="AE153" s="49"/>
      <c r="AF153" s="164">
        <f t="shared" si="36"/>
        <v>0</v>
      </c>
      <c r="AG153" s="164">
        <f t="shared" si="36"/>
        <v>0</v>
      </c>
      <c r="AH153" s="164">
        <f t="shared" si="36"/>
        <v>0</v>
      </c>
      <c r="AI153" s="164">
        <f t="shared" si="36"/>
        <v>-1</v>
      </c>
      <c r="AJ153" s="164">
        <f t="shared" si="36"/>
        <v>0</v>
      </c>
      <c r="AK153" s="164">
        <f t="shared" si="36"/>
        <v>0</v>
      </c>
      <c r="AL153" s="164">
        <f t="shared" si="36"/>
        <v>0</v>
      </c>
      <c r="AM153" s="164">
        <f t="shared" si="36"/>
        <v>0</v>
      </c>
      <c r="AN153" s="164" t="str">
        <f t="shared" si="34"/>
        <v/>
      </c>
      <c r="AO153" s="164" t="str">
        <f t="shared" si="34"/>
        <v/>
      </c>
      <c r="AP153" s="164" t="str">
        <f t="shared" si="34"/>
        <v/>
      </c>
      <c r="AQ153" s="164" t="str">
        <f t="shared" si="34"/>
        <v>tbd</v>
      </c>
      <c r="AR153" s="164" t="str">
        <f t="shared" si="34"/>
        <v/>
      </c>
      <c r="AS153" s="164" t="str">
        <f t="shared" si="34"/>
        <v/>
      </c>
      <c r="AT153" s="164" t="str">
        <f t="shared" si="34"/>
        <v/>
      </c>
      <c r="AU153" s="164" t="str">
        <f t="shared" si="32"/>
        <v/>
      </c>
      <c r="AV153" s="164" t="str">
        <f t="shared" si="35"/>
        <v/>
      </c>
      <c r="AW153" s="164" t="str">
        <f t="shared" si="35"/>
        <v/>
      </c>
      <c r="AX153" s="164" t="str">
        <f t="shared" si="35"/>
        <v/>
      </c>
      <c r="AY153" s="164" t="str">
        <f t="shared" si="35"/>
        <v>not req'ed</v>
      </c>
      <c r="AZ153" s="164" t="str">
        <f t="shared" si="35"/>
        <v/>
      </c>
      <c r="BA153" s="164" t="str">
        <f t="shared" si="35"/>
        <v/>
      </c>
      <c r="BB153" s="164" t="str">
        <f t="shared" si="35"/>
        <v/>
      </c>
      <c r="BC153" s="164" t="str">
        <f t="shared" si="33"/>
        <v/>
      </c>
    </row>
    <row r="154" spans="1:55" s="164" customFormat="1" ht="19.899999999999999" customHeight="1">
      <c r="A154" s="9" t="s">
        <v>1140</v>
      </c>
      <c r="B154" s="7" t="s">
        <v>1141</v>
      </c>
      <c r="C154" s="2" t="s">
        <v>1142</v>
      </c>
      <c r="D154" s="5" t="s">
        <v>1139</v>
      </c>
      <c r="E154" s="4">
        <v>1</v>
      </c>
      <c r="F154" s="4" t="s">
        <v>847</v>
      </c>
      <c r="G154" s="491" t="s">
        <v>812</v>
      </c>
      <c r="H154" s="5"/>
      <c r="I154" s="16" t="s">
        <v>715</v>
      </c>
      <c r="J154" s="47" t="s">
        <v>86</v>
      </c>
      <c r="K154" s="48"/>
      <c r="L154" s="48"/>
      <c r="M154" s="49"/>
      <c r="N154" s="47" t="s">
        <v>86</v>
      </c>
      <c r="O154" s="48"/>
      <c r="P154" s="48"/>
      <c r="Q154" s="48"/>
      <c r="R154" s="48"/>
      <c r="S154" s="48"/>
      <c r="T154" s="64"/>
      <c r="U154" s="49"/>
      <c r="V154" s="58" t="s">
        <v>86</v>
      </c>
      <c r="W154" s="124" t="s">
        <v>86</v>
      </c>
      <c r="X154" s="56"/>
      <c r="Y154" s="68"/>
      <c r="Z154" s="68"/>
      <c r="AA154" s="67"/>
      <c r="AB154" s="57"/>
      <c r="AC154" s="58" t="s">
        <v>744</v>
      </c>
      <c r="AD154" s="56"/>
      <c r="AE154" s="49"/>
      <c r="AF154" s="164">
        <f t="shared" si="36"/>
        <v>0</v>
      </c>
      <c r="AG154" s="164">
        <f t="shared" si="36"/>
        <v>0</v>
      </c>
      <c r="AH154" s="164">
        <f t="shared" si="36"/>
        <v>0</v>
      </c>
      <c r="AI154" s="164">
        <f t="shared" si="36"/>
        <v>-1</v>
      </c>
      <c r="AJ154" s="164">
        <f t="shared" si="36"/>
        <v>0</v>
      </c>
      <c r="AK154" s="164">
        <f t="shared" si="36"/>
        <v>0</v>
      </c>
      <c r="AL154" s="164">
        <f t="shared" si="36"/>
        <v>0</v>
      </c>
      <c r="AM154" s="164">
        <f t="shared" si="36"/>
        <v>0</v>
      </c>
      <c r="AN154" s="164" t="str">
        <f t="shared" si="34"/>
        <v/>
      </c>
      <c r="AO154" s="164" t="str">
        <f t="shared" si="34"/>
        <v/>
      </c>
      <c r="AP154" s="164" t="str">
        <f t="shared" si="34"/>
        <v/>
      </c>
      <c r="AQ154" s="164" t="str">
        <f t="shared" si="34"/>
        <v>tbd</v>
      </c>
      <c r="AR154" s="164" t="str">
        <f t="shared" si="34"/>
        <v/>
      </c>
      <c r="AS154" s="164" t="str">
        <f t="shared" si="34"/>
        <v/>
      </c>
      <c r="AT154" s="164" t="str">
        <f t="shared" si="34"/>
        <v/>
      </c>
      <c r="AU154" s="164" t="str">
        <f t="shared" si="32"/>
        <v/>
      </c>
      <c r="AV154" s="164" t="str">
        <f t="shared" si="35"/>
        <v/>
      </c>
      <c r="AW154" s="164" t="str">
        <f t="shared" si="35"/>
        <v/>
      </c>
      <c r="AX154" s="164" t="str">
        <f t="shared" si="35"/>
        <v/>
      </c>
      <c r="AY154" s="164" t="str">
        <f t="shared" si="35"/>
        <v>tbd</v>
      </c>
      <c r="AZ154" s="164" t="str">
        <f t="shared" si="35"/>
        <v/>
      </c>
      <c r="BA154" s="164" t="str">
        <f t="shared" si="35"/>
        <v/>
      </c>
      <c r="BB154" s="164" t="str">
        <f t="shared" si="35"/>
        <v/>
      </c>
      <c r="BC154" s="164" t="str">
        <f t="shared" si="33"/>
        <v/>
      </c>
    </row>
    <row r="155" spans="1:55" s="164" customFormat="1" ht="19.899999999999999" customHeight="1">
      <c r="A155" s="9" t="s">
        <v>1143</v>
      </c>
      <c r="B155" s="7" t="s">
        <v>1144</v>
      </c>
      <c r="C155" s="2" t="s">
        <v>1145</v>
      </c>
      <c r="D155" s="5" t="s">
        <v>851</v>
      </c>
      <c r="E155" s="4" t="s">
        <v>811</v>
      </c>
      <c r="F155" s="491" t="s">
        <v>812</v>
      </c>
      <c r="G155" s="491" t="s">
        <v>812</v>
      </c>
      <c r="H155" s="5"/>
      <c r="I155" s="16"/>
      <c r="J155" s="47" t="s">
        <v>86</v>
      </c>
      <c r="K155" s="48"/>
      <c r="L155" s="48"/>
      <c r="M155" s="49"/>
      <c r="N155" s="492" t="s">
        <v>812</v>
      </c>
      <c r="O155" s="493" t="s">
        <v>812</v>
      </c>
      <c r="P155" s="493" t="s">
        <v>812</v>
      </c>
      <c r="Q155" s="493" t="s">
        <v>812</v>
      </c>
      <c r="R155" s="493" t="s">
        <v>812</v>
      </c>
      <c r="S155" s="493" t="s">
        <v>812</v>
      </c>
      <c r="T155" s="494" t="s">
        <v>812</v>
      </c>
      <c r="U155" s="49"/>
      <c r="V155" s="58" t="s">
        <v>86</v>
      </c>
      <c r="W155" s="495" t="s">
        <v>812</v>
      </c>
      <c r="X155" s="56"/>
      <c r="Y155" s="68"/>
      <c r="Z155" s="68"/>
      <c r="AA155" s="67"/>
      <c r="AB155" s="57"/>
      <c r="AC155" s="58" t="s">
        <v>744</v>
      </c>
      <c r="AD155" s="56"/>
      <c r="AE155" s="49"/>
      <c r="AF155" s="164">
        <f t="shared" si="36"/>
        <v>0</v>
      </c>
      <c r="AG155" s="164">
        <f t="shared" si="36"/>
        <v>0</v>
      </c>
      <c r="AH155" s="164">
        <f t="shared" si="36"/>
        <v>0</v>
      </c>
      <c r="AI155" s="164">
        <f t="shared" si="36"/>
        <v>-1</v>
      </c>
      <c r="AJ155" s="164">
        <f t="shared" si="36"/>
        <v>0</v>
      </c>
      <c r="AK155" s="164">
        <f t="shared" si="36"/>
        <v>0</v>
      </c>
      <c r="AL155" s="164">
        <f t="shared" si="36"/>
        <v>0</v>
      </c>
      <c r="AM155" s="164">
        <f t="shared" si="36"/>
        <v>0</v>
      </c>
      <c r="AN155" s="164" t="str">
        <f t="shared" si="34"/>
        <v/>
      </c>
      <c r="AO155" s="164" t="str">
        <f t="shared" si="34"/>
        <v/>
      </c>
      <c r="AP155" s="164" t="str">
        <f t="shared" si="34"/>
        <v/>
      </c>
      <c r="AQ155" s="164" t="str">
        <f t="shared" si="34"/>
        <v>tbd</v>
      </c>
      <c r="AR155" s="164" t="str">
        <f t="shared" si="34"/>
        <v/>
      </c>
      <c r="AS155" s="164" t="str">
        <f t="shared" si="34"/>
        <v/>
      </c>
      <c r="AT155" s="164" t="str">
        <f t="shared" si="34"/>
        <v/>
      </c>
      <c r="AU155" s="164" t="str">
        <f t="shared" si="32"/>
        <v/>
      </c>
      <c r="AV155" s="164" t="str">
        <f t="shared" si="35"/>
        <v/>
      </c>
      <c r="AW155" s="164" t="str">
        <f t="shared" si="35"/>
        <v/>
      </c>
      <c r="AX155" s="164" t="str">
        <f t="shared" si="35"/>
        <v/>
      </c>
      <c r="AY155" s="164" t="str">
        <f t="shared" si="35"/>
        <v>not req'ed</v>
      </c>
      <c r="AZ155" s="164" t="str">
        <f t="shared" si="35"/>
        <v/>
      </c>
      <c r="BA155" s="164" t="str">
        <f t="shared" si="35"/>
        <v/>
      </c>
      <c r="BB155" s="164" t="str">
        <f t="shared" si="35"/>
        <v/>
      </c>
      <c r="BC155" s="164" t="str">
        <f t="shared" si="33"/>
        <v/>
      </c>
    </row>
    <row r="156" spans="1:55" s="164" customFormat="1" ht="19.899999999999999" customHeight="1">
      <c r="A156" s="9" t="s">
        <v>1146</v>
      </c>
      <c r="B156" s="7" t="s">
        <v>1147</v>
      </c>
      <c r="C156" s="2" t="s">
        <v>1148</v>
      </c>
      <c r="D156" s="5" t="s">
        <v>842</v>
      </c>
      <c r="E156" s="4">
        <v>50</v>
      </c>
      <c r="F156" s="4" t="s">
        <v>1149</v>
      </c>
      <c r="G156" s="491" t="s">
        <v>812</v>
      </c>
      <c r="H156" s="5"/>
      <c r="I156" s="16"/>
      <c r="J156" s="47" t="s">
        <v>86</v>
      </c>
      <c r="K156" s="48"/>
      <c r="L156" s="48"/>
      <c r="M156" s="49"/>
      <c r="N156" s="47" t="s">
        <v>86</v>
      </c>
      <c r="O156" s="48"/>
      <c r="P156" s="48"/>
      <c r="Q156" s="48"/>
      <c r="R156" s="48"/>
      <c r="S156" s="48"/>
      <c r="T156" s="64"/>
      <c r="U156" s="49"/>
      <c r="V156" s="58" t="s">
        <v>86</v>
      </c>
      <c r="W156" s="124" t="s">
        <v>86</v>
      </c>
      <c r="X156" s="56"/>
      <c r="Y156" s="68"/>
      <c r="Z156" s="68"/>
      <c r="AA156" s="67"/>
      <c r="AB156" s="57"/>
      <c r="AC156" s="58" t="s">
        <v>744</v>
      </c>
      <c r="AD156" s="56"/>
      <c r="AE156" s="49"/>
      <c r="AF156" s="164">
        <f t="shared" si="36"/>
        <v>0</v>
      </c>
      <c r="AG156" s="164">
        <f t="shared" si="36"/>
        <v>0</v>
      </c>
      <c r="AH156" s="164">
        <f t="shared" si="36"/>
        <v>0</v>
      </c>
      <c r="AI156" s="164">
        <f t="shared" si="36"/>
        <v>-1</v>
      </c>
      <c r="AJ156" s="164">
        <f t="shared" si="36"/>
        <v>0</v>
      </c>
      <c r="AK156" s="164">
        <f t="shared" si="36"/>
        <v>0</v>
      </c>
      <c r="AL156" s="164">
        <f t="shared" si="36"/>
        <v>0</v>
      </c>
      <c r="AM156" s="164">
        <f t="shared" si="36"/>
        <v>0</v>
      </c>
      <c r="AN156" s="164" t="str">
        <f t="shared" si="34"/>
        <v/>
      </c>
      <c r="AO156" s="164" t="str">
        <f t="shared" si="34"/>
        <v/>
      </c>
      <c r="AP156" s="164" t="str">
        <f t="shared" si="34"/>
        <v/>
      </c>
      <c r="AQ156" s="164" t="str">
        <f t="shared" si="34"/>
        <v>tbd</v>
      </c>
      <c r="AR156" s="164" t="str">
        <f t="shared" si="34"/>
        <v/>
      </c>
      <c r="AS156" s="164" t="str">
        <f t="shared" si="34"/>
        <v/>
      </c>
      <c r="AT156" s="164" t="str">
        <f t="shared" si="34"/>
        <v/>
      </c>
      <c r="AU156" s="164" t="str">
        <f t="shared" si="32"/>
        <v/>
      </c>
      <c r="AV156" s="164" t="str">
        <f t="shared" si="35"/>
        <v/>
      </c>
      <c r="AW156" s="164" t="str">
        <f t="shared" si="35"/>
        <v/>
      </c>
      <c r="AX156" s="164" t="str">
        <f t="shared" si="35"/>
        <v/>
      </c>
      <c r="AY156" s="164" t="str">
        <f t="shared" si="35"/>
        <v>tbd</v>
      </c>
      <c r="AZ156" s="164" t="str">
        <f t="shared" si="35"/>
        <v/>
      </c>
      <c r="BA156" s="164" t="str">
        <f t="shared" si="35"/>
        <v/>
      </c>
      <c r="BB156" s="164" t="str">
        <f t="shared" si="35"/>
        <v/>
      </c>
      <c r="BC156" s="164" t="str">
        <f t="shared" si="33"/>
        <v/>
      </c>
    </row>
    <row r="157" spans="1:55" s="164" customFormat="1" ht="19.899999999999999" customHeight="1">
      <c r="A157" s="9" t="s">
        <v>1150</v>
      </c>
      <c r="B157" s="7" t="s">
        <v>1151</v>
      </c>
      <c r="C157" s="2" t="s">
        <v>1152</v>
      </c>
      <c r="D157" s="5" t="s">
        <v>1153</v>
      </c>
      <c r="E157" s="4">
        <v>1</v>
      </c>
      <c r="F157" s="491" t="s">
        <v>812</v>
      </c>
      <c r="G157" s="491" t="s">
        <v>812</v>
      </c>
      <c r="H157" s="5"/>
      <c r="I157" s="16"/>
      <c r="J157" s="47" t="s">
        <v>86</v>
      </c>
      <c r="K157" s="48"/>
      <c r="L157" s="48"/>
      <c r="M157" s="49"/>
      <c r="N157" s="492" t="s">
        <v>812</v>
      </c>
      <c r="O157" s="493" t="s">
        <v>812</v>
      </c>
      <c r="P157" s="493" t="s">
        <v>812</v>
      </c>
      <c r="Q157" s="493" t="s">
        <v>812</v>
      </c>
      <c r="R157" s="493" t="s">
        <v>812</v>
      </c>
      <c r="S157" s="493" t="s">
        <v>812</v>
      </c>
      <c r="T157" s="494" t="s">
        <v>812</v>
      </c>
      <c r="U157" s="49"/>
      <c r="V157" s="58" t="s">
        <v>86</v>
      </c>
      <c r="W157" s="495" t="s">
        <v>812</v>
      </c>
      <c r="X157" s="56"/>
      <c r="Y157" s="68"/>
      <c r="Z157" s="68"/>
      <c r="AA157" s="67"/>
      <c r="AB157" s="57"/>
      <c r="AC157" s="58" t="s">
        <v>744</v>
      </c>
      <c r="AD157" s="56"/>
      <c r="AE157" s="49"/>
      <c r="AF157" s="164">
        <f t="shared" si="36"/>
        <v>0</v>
      </c>
      <c r="AG157" s="164">
        <f t="shared" si="36"/>
        <v>0</v>
      </c>
      <c r="AH157" s="164">
        <f t="shared" si="36"/>
        <v>0</v>
      </c>
      <c r="AI157" s="164">
        <f t="shared" si="36"/>
        <v>-1</v>
      </c>
      <c r="AJ157" s="164">
        <f t="shared" si="36"/>
        <v>0</v>
      </c>
      <c r="AK157" s="164">
        <f t="shared" si="36"/>
        <v>0</v>
      </c>
      <c r="AL157" s="164">
        <f t="shared" si="36"/>
        <v>0</v>
      </c>
      <c r="AM157" s="164">
        <f t="shared" si="36"/>
        <v>0</v>
      </c>
      <c r="AN157" s="164" t="str">
        <f t="shared" si="34"/>
        <v/>
      </c>
      <c r="AO157" s="164" t="str">
        <f t="shared" si="34"/>
        <v/>
      </c>
      <c r="AP157" s="164" t="str">
        <f t="shared" si="34"/>
        <v/>
      </c>
      <c r="AQ157" s="164" t="str">
        <f t="shared" si="34"/>
        <v>tbd</v>
      </c>
      <c r="AR157" s="164" t="str">
        <f t="shared" si="34"/>
        <v/>
      </c>
      <c r="AS157" s="164" t="str">
        <f t="shared" si="34"/>
        <v/>
      </c>
      <c r="AT157" s="164" t="str">
        <f t="shared" si="34"/>
        <v/>
      </c>
      <c r="AU157" s="164" t="str">
        <f t="shared" si="32"/>
        <v/>
      </c>
      <c r="AV157" s="164" t="str">
        <f t="shared" si="35"/>
        <v/>
      </c>
      <c r="AW157" s="164" t="str">
        <f t="shared" si="35"/>
        <v/>
      </c>
      <c r="AX157" s="164" t="str">
        <f t="shared" si="35"/>
        <v/>
      </c>
      <c r="AY157" s="164" t="str">
        <f t="shared" si="35"/>
        <v>not req'ed</v>
      </c>
      <c r="AZ157" s="164" t="str">
        <f t="shared" si="35"/>
        <v/>
      </c>
      <c r="BA157" s="164" t="str">
        <f t="shared" si="35"/>
        <v/>
      </c>
      <c r="BB157" s="164" t="str">
        <f t="shared" si="35"/>
        <v/>
      </c>
      <c r="BC157" s="164" t="str">
        <f t="shared" si="33"/>
        <v/>
      </c>
    </row>
    <row r="158" spans="1:55" s="164" customFormat="1" ht="19.899999999999999" customHeight="1">
      <c r="A158" s="9" t="s">
        <v>1154</v>
      </c>
      <c r="B158" s="7" t="s">
        <v>1155</v>
      </c>
      <c r="C158" s="2" t="s">
        <v>1156</v>
      </c>
      <c r="D158" s="5" t="s">
        <v>842</v>
      </c>
      <c r="E158" s="4">
        <v>8</v>
      </c>
      <c r="F158" s="4" t="s">
        <v>1149</v>
      </c>
      <c r="G158" s="491" t="s">
        <v>812</v>
      </c>
      <c r="H158" s="5"/>
      <c r="I158" s="16"/>
      <c r="J158" s="47" t="s">
        <v>86</v>
      </c>
      <c r="K158" s="48"/>
      <c r="L158" s="48"/>
      <c r="M158" s="49"/>
      <c r="N158" s="47" t="s">
        <v>86</v>
      </c>
      <c r="O158" s="48"/>
      <c r="P158" s="48"/>
      <c r="Q158" s="48"/>
      <c r="R158" s="48"/>
      <c r="S158" s="48"/>
      <c r="T158" s="64"/>
      <c r="U158" s="49"/>
      <c r="V158" s="58" t="s">
        <v>86</v>
      </c>
      <c r="W158" s="124" t="s">
        <v>86</v>
      </c>
      <c r="X158" s="56"/>
      <c r="Y158" s="68"/>
      <c r="Z158" s="68"/>
      <c r="AA158" s="67"/>
      <c r="AB158" s="57"/>
      <c r="AC158" s="58" t="s">
        <v>744</v>
      </c>
      <c r="AD158" s="56"/>
      <c r="AE158" s="49"/>
      <c r="AF158" s="164">
        <f t="shared" si="36"/>
        <v>0</v>
      </c>
      <c r="AG158" s="164">
        <f t="shared" si="36"/>
        <v>0</v>
      </c>
      <c r="AH158" s="164">
        <f t="shared" si="36"/>
        <v>0</v>
      </c>
      <c r="AI158" s="164">
        <f t="shared" si="36"/>
        <v>-1</v>
      </c>
      <c r="AJ158" s="164">
        <f t="shared" si="36"/>
        <v>0</v>
      </c>
      <c r="AK158" s="164">
        <f t="shared" si="36"/>
        <v>0</v>
      </c>
      <c r="AL158" s="164">
        <f t="shared" si="36"/>
        <v>0</v>
      </c>
      <c r="AM158" s="164">
        <f t="shared" si="36"/>
        <v>0</v>
      </c>
      <c r="AN158" s="164" t="str">
        <f t="shared" si="34"/>
        <v/>
      </c>
      <c r="AO158" s="164" t="str">
        <f t="shared" si="34"/>
        <v/>
      </c>
      <c r="AP158" s="164" t="str">
        <f t="shared" si="34"/>
        <v/>
      </c>
      <c r="AQ158" s="164" t="str">
        <f t="shared" si="34"/>
        <v>tbd</v>
      </c>
      <c r="AR158" s="164" t="str">
        <f t="shared" si="34"/>
        <v/>
      </c>
      <c r="AS158" s="164" t="str">
        <f t="shared" si="34"/>
        <v/>
      </c>
      <c r="AT158" s="164" t="str">
        <f t="shared" si="34"/>
        <v/>
      </c>
      <c r="AU158" s="164" t="str">
        <f t="shared" si="32"/>
        <v/>
      </c>
      <c r="AV158" s="164" t="str">
        <f t="shared" si="35"/>
        <v/>
      </c>
      <c r="AW158" s="164" t="str">
        <f t="shared" si="35"/>
        <v/>
      </c>
      <c r="AX158" s="164" t="str">
        <f t="shared" si="35"/>
        <v/>
      </c>
      <c r="AY158" s="164" t="str">
        <f t="shared" si="35"/>
        <v>tbd</v>
      </c>
      <c r="AZ158" s="164" t="str">
        <f t="shared" si="35"/>
        <v/>
      </c>
      <c r="BA158" s="164" t="str">
        <f t="shared" si="35"/>
        <v/>
      </c>
      <c r="BB158" s="164" t="str">
        <f t="shared" si="35"/>
        <v/>
      </c>
      <c r="BC158" s="164" t="str">
        <f t="shared" si="33"/>
        <v/>
      </c>
    </row>
    <row r="159" spans="1:55" s="164" customFormat="1" ht="19.899999999999999" customHeight="1">
      <c r="A159" s="9" t="s">
        <v>1157</v>
      </c>
      <c r="B159" s="7" t="s">
        <v>1158</v>
      </c>
      <c r="C159" s="2" t="s">
        <v>1159</v>
      </c>
      <c r="D159" s="5" t="s">
        <v>1153</v>
      </c>
      <c r="E159" s="4">
        <v>1</v>
      </c>
      <c r="F159" s="491" t="s">
        <v>812</v>
      </c>
      <c r="G159" s="491" t="s">
        <v>812</v>
      </c>
      <c r="H159" s="5"/>
      <c r="I159" s="16"/>
      <c r="J159" s="47" t="s">
        <v>86</v>
      </c>
      <c r="K159" s="48"/>
      <c r="L159" s="48"/>
      <c r="M159" s="49"/>
      <c r="N159" s="492" t="s">
        <v>812</v>
      </c>
      <c r="O159" s="493" t="s">
        <v>812</v>
      </c>
      <c r="P159" s="493" t="s">
        <v>812</v>
      </c>
      <c r="Q159" s="493" t="s">
        <v>812</v>
      </c>
      <c r="R159" s="493" t="s">
        <v>812</v>
      </c>
      <c r="S159" s="493" t="s">
        <v>812</v>
      </c>
      <c r="T159" s="494" t="s">
        <v>812</v>
      </c>
      <c r="U159" s="49"/>
      <c r="V159" s="58" t="s">
        <v>86</v>
      </c>
      <c r="W159" s="495" t="s">
        <v>812</v>
      </c>
      <c r="X159" s="56"/>
      <c r="Y159" s="68"/>
      <c r="Z159" s="68"/>
      <c r="AA159" s="67"/>
      <c r="AB159" s="57"/>
      <c r="AC159" s="58" t="s">
        <v>744</v>
      </c>
      <c r="AD159" s="56"/>
      <c r="AE159" s="49"/>
      <c r="AF159" s="164">
        <f t="shared" ref="AF159:AM174" si="37">AF158</f>
        <v>0</v>
      </c>
      <c r="AG159" s="164">
        <f t="shared" si="37"/>
        <v>0</v>
      </c>
      <c r="AH159" s="164">
        <f t="shared" si="37"/>
        <v>0</v>
      </c>
      <c r="AI159" s="164">
        <f t="shared" si="37"/>
        <v>-1</v>
      </c>
      <c r="AJ159" s="164">
        <f t="shared" si="37"/>
        <v>0</v>
      </c>
      <c r="AK159" s="164">
        <f t="shared" si="37"/>
        <v>0</v>
      </c>
      <c r="AL159" s="164">
        <f t="shared" si="37"/>
        <v>0</v>
      </c>
      <c r="AM159" s="164">
        <f t="shared" si="37"/>
        <v>0</v>
      </c>
      <c r="AN159" s="164" t="str">
        <f t="shared" si="34"/>
        <v/>
      </c>
      <c r="AO159" s="164" t="str">
        <f t="shared" si="34"/>
        <v/>
      </c>
      <c r="AP159" s="164" t="str">
        <f t="shared" si="34"/>
        <v/>
      </c>
      <c r="AQ159" s="164" t="str">
        <f t="shared" si="34"/>
        <v>tbd</v>
      </c>
      <c r="AR159" s="164" t="str">
        <f t="shared" si="34"/>
        <v/>
      </c>
      <c r="AS159" s="164" t="str">
        <f t="shared" si="34"/>
        <v/>
      </c>
      <c r="AT159" s="164" t="str">
        <f t="shared" si="34"/>
        <v/>
      </c>
      <c r="AU159" s="164" t="str">
        <f t="shared" si="32"/>
        <v/>
      </c>
      <c r="AV159" s="164" t="str">
        <f t="shared" si="35"/>
        <v/>
      </c>
      <c r="AW159" s="164" t="str">
        <f t="shared" si="35"/>
        <v/>
      </c>
      <c r="AX159" s="164" t="str">
        <f t="shared" si="35"/>
        <v/>
      </c>
      <c r="AY159" s="164" t="str">
        <f t="shared" si="35"/>
        <v>not req'ed</v>
      </c>
      <c r="AZ159" s="164" t="str">
        <f t="shared" si="35"/>
        <v/>
      </c>
      <c r="BA159" s="164" t="str">
        <f t="shared" si="35"/>
        <v/>
      </c>
      <c r="BB159" s="164" t="str">
        <f t="shared" si="35"/>
        <v/>
      </c>
      <c r="BC159" s="164" t="str">
        <f t="shared" si="33"/>
        <v/>
      </c>
    </row>
    <row r="160" spans="1:55" s="164" customFormat="1" ht="19.899999999999999" customHeight="1">
      <c r="A160" s="9" t="s">
        <v>1160</v>
      </c>
      <c r="B160" s="7" t="s">
        <v>1161</v>
      </c>
      <c r="C160" s="2" t="s">
        <v>1162</v>
      </c>
      <c r="D160" s="5" t="s">
        <v>1153</v>
      </c>
      <c r="E160" s="4">
        <v>8</v>
      </c>
      <c r="F160" s="4" t="s">
        <v>821</v>
      </c>
      <c r="G160" s="491" t="s">
        <v>812</v>
      </c>
      <c r="H160" s="5"/>
      <c r="I160" s="16"/>
      <c r="J160" s="47" t="s">
        <v>86</v>
      </c>
      <c r="K160" s="48"/>
      <c r="L160" s="48"/>
      <c r="M160" s="49"/>
      <c r="N160" s="47" t="s">
        <v>86</v>
      </c>
      <c r="O160" s="48"/>
      <c r="P160" s="48"/>
      <c r="Q160" s="48"/>
      <c r="R160" s="48"/>
      <c r="S160" s="48"/>
      <c r="T160" s="64"/>
      <c r="U160" s="49"/>
      <c r="V160" s="58" t="s">
        <v>86</v>
      </c>
      <c r="W160" s="124" t="s">
        <v>86</v>
      </c>
      <c r="X160" s="56"/>
      <c r="Y160" s="68"/>
      <c r="Z160" s="68"/>
      <c r="AA160" s="67"/>
      <c r="AB160" s="57"/>
      <c r="AC160" s="58" t="s">
        <v>744</v>
      </c>
      <c r="AD160" s="56"/>
      <c r="AE160" s="49"/>
      <c r="AF160" s="164">
        <f t="shared" si="37"/>
        <v>0</v>
      </c>
      <c r="AG160" s="164">
        <f t="shared" si="37"/>
        <v>0</v>
      </c>
      <c r="AH160" s="164">
        <f t="shared" si="37"/>
        <v>0</v>
      </c>
      <c r="AI160" s="164">
        <f t="shared" si="37"/>
        <v>-1</v>
      </c>
      <c r="AJ160" s="164">
        <f t="shared" si="37"/>
        <v>0</v>
      </c>
      <c r="AK160" s="164">
        <f t="shared" si="37"/>
        <v>0</v>
      </c>
      <c r="AL160" s="164">
        <f t="shared" si="37"/>
        <v>0</v>
      </c>
      <c r="AM160" s="164">
        <f t="shared" si="37"/>
        <v>0</v>
      </c>
      <c r="AN160" s="164" t="str">
        <f t="shared" si="34"/>
        <v/>
      </c>
      <c r="AO160" s="164" t="str">
        <f t="shared" si="34"/>
        <v/>
      </c>
      <c r="AP160" s="164" t="str">
        <f t="shared" si="34"/>
        <v/>
      </c>
      <c r="AQ160" s="164" t="str">
        <f t="shared" si="34"/>
        <v>tbd</v>
      </c>
      <c r="AR160" s="164" t="str">
        <f t="shared" si="34"/>
        <v/>
      </c>
      <c r="AS160" s="164" t="str">
        <f t="shared" si="34"/>
        <v/>
      </c>
      <c r="AT160" s="164" t="str">
        <f t="shared" si="34"/>
        <v/>
      </c>
      <c r="AU160" s="164" t="str">
        <f t="shared" si="32"/>
        <v/>
      </c>
      <c r="AV160" s="164" t="str">
        <f t="shared" si="35"/>
        <v/>
      </c>
      <c r="AW160" s="164" t="str">
        <f t="shared" si="35"/>
        <v/>
      </c>
      <c r="AX160" s="164" t="str">
        <f t="shared" si="35"/>
        <v/>
      </c>
      <c r="AY160" s="164" t="str">
        <f t="shared" si="35"/>
        <v>tbd</v>
      </c>
      <c r="AZ160" s="164" t="str">
        <f t="shared" si="35"/>
        <v/>
      </c>
      <c r="BA160" s="164" t="str">
        <f t="shared" si="35"/>
        <v/>
      </c>
      <c r="BB160" s="164" t="str">
        <f t="shared" si="35"/>
        <v/>
      </c>
      <c r="BC160" s="164" t="str">
        <f t="shared" si="33"/>
        <v/>
      </c>
    </row>
    <row r="161" spans="1:55" s="164" customFormat="1" ht="19.899999999999999" customHeight="1">
      <c r="A161" s="9" t="s">
        <v>1163</v>
      </c>
      <c r="B161" s="7" t="s">
        <v>1164</v>
      </c>
      <c r="C161" s="2" t="s">
        <v>1165</v>
      </c>
      <c r="D161" s="5" t="s">
        <v>1153</v>
      </c>
      <c r="E161" s="4">
        <v>1</v>
      </c>
      <c r="F161" s="491" t="s">
        <v>812</v>
      </c>
      <c r="G161" s="491" t="s">
        <v>812</v>
      </c>
      <c r="H161" s="5"/>
      <c r="I161" s="16"/>
      <c r="J161" s="47" t="s">
        <v>86</v>
      </c>
      <c r="K161" s="48"/>
      <c r="L161" s="48"/>
      <c r="M161" s="49"/>
      <c r="N161" s="492" t="s">
        <v>812</v>
      </c>
      <c r="O161" s="493" t="s">
        <v>812</v>
      </c>
      <c r="P161" s="493" t="s">
        <v>812</v>
      </c>
      <c r="Q161" s="493" t="s">
        <v>812</v>
      </c>
      <c r="R161" s="493" t="s">
        <v>812</v>
      </c>
      <c r="S161" s="493" t="s">
        <v>812</v>
      </c>
      <c r="T161" s="494" t="s">
        <v>812</v>
      </c>
      <c r="U161" s="49"/>
      <c r="V161" s="58" t="s">
        <v>86</v>
      </c>
      <c r="W161" s="495" t="s">
        <v>812</v>
      </c>
      <c r="X161" s="56"/>
      <c r="Y161" s="68"/>
      <c r="Z161" s="68"/>
      <c r="AA161" s="67"/>
      <c r="AB161" s="57"/>
      <c r="AC161" s="58" t="s">
        <v>744</v>
      </c>
      <c r="AD161" s="56"/>
      <c r="AE161" s="49"/>
      <c r="AF161" s="164">
        <f t="shared" si="37"/>
        <v>0</v>
      </c>
      <c r="AG161" s="164">
        <f t="shared" si="37"/>
        <v>0</v>
      </c>
      <c r="AH161" s="164">
        <f t="shared" si="37"/>
        <v>0</v>
      </c>
      <c r="AI161" s="164">
        <f t="shared" si="37"/>
        <v>-1</v>
      </c>
      <c r="AJ161" s="164">
        <f t="shared" si="37"/>
        <v>0</v>
      </c>
      <c r="AK161" s="164">
        <f t="shared" si="37"/>
        <v>0</v>
      </c>
      <c r="AL161" s="164">
        <f t="shared" si="37"/>
        <v>0</v>
      </c>
      <c r="AM161" s="164">
        <f t="shared" si="37"/>
        <v>0</v>
      </c>
      <c r="AN161" s="164" t="str">
        <f t="shared" si="34"/>
        <v/>
      </c>
      <c r="AO161" s="164" t="str">
        <f t="shared" si="34"/>
        <v/>
      </c>
      <c r="AP161" s="164" t="str">
        <f t="shared" si="34"/>
        <v/>
      </c>
      <c r="AQ161" s="164" t="str">
        <f t="shared" si="34"/>
        <v>tbd</v>
      </c>
      <c r="AR161" s="164" t="str">
        <f t="shared" si="34"/>
        <v/>
      </c>
      <c r="AS161" s="164" t="str">
        <f t="shared" si="34"/>
        <v/>
      </c>
      <c r="AT161" s="164" t="str">
        <f t="shared" si="34"/>
        <v/>
      </c>
      <c r="AU161" s="164" t="str">
        <f t="shared" si="32"/>
        <v/>
      </c>
      <c r="AV161" s="164" t="str">
        <f t="shared" si="35"/>
        <v/>
      </c>
      <c r="AW161" s="164" t="str">
        <f t="shared" si="35"/>
        <v/>
      </c>
      <c r="AX161" s="164" t="str">
        <f t="shared" si="35"/>
        <v/>
      </c>
      <c r="AY161" s="164" t="str">
        <f t="shared" si="35"/>
        <v>not req'ed</v>
      </c>
      <c r="AZ161" s="164" t="str">
        <f t="shared" si="35"/>
        <v/>
      </c>
      <c r="BA161" s="164" t="str">
        <f t="shared" si="35"/>
        <v/>
      </c>
      <c r="BB161" s="164" t="str">
        <f t="shared" si="35"/>
        <v/>
      </c>
      <c r="BC161" s="164" t="str">
        <f t="shared" si="33"/>
        <v/>
      </c>
    </row>
    <row r="162" spans="1:55" s="164" customFormat="1" ht="19.899999999999999" customHeight="1">
      <c r="A162" s="9" t="s">
        <v>1166</v>
      </c>
      <c r="B162" s="7" t="s">
        <v>1167</v>
      </c>
      <c r="C162" s="2" t="s">
        <v>1168</v>
      </c>
      <c r="D162" s="5" t="s">
        <v>1153</v>
      </c>
      <c r="E162" s="4">
        <v>3</v>
      </c>
      <c r="F162" s="4" t="s">
        <v>1169</v>
      </c>
      <c r="G162" s="491" t="s">
        <v>812</v>
      </c>
      <c r="H162" s="5"/>
      <c r="I162" s="16" t="s">
        <v>769</v>
      </c>
      <c r="J162" s="47" t="s">
        <v>86</v>
      </c>
      <c r="K162" s="48"/>
      <c r="L162" s="48"/>
      <c r="M162" s="49"/>
      <c r="N162" s="47" t="s">
        <v>86</v>
      </c>
      <c r="O162" s="48"/>
      <c r="P162" s="48"/>
      <c r="Q162" s="48"/>
      <c r="R162" s="48"/>
      <c r="S162" s="48"/>
      <c r="T162" s="64"/>
      <c r="U162" s="49"/>
      <c r="V162" s="58" t="s">
        <v>86</v>
      </c>
      <c r="W162" s="124" t="s">
        <v>86</v>
      </c>
      <c r="X162" s="56"/>
      <c r="Y162" s="68"/>
      <c r="Z162" s="68"/>
      <c r="AA162" s="67"/>
      <c r="AB162" s="57"/>
      <c r="AC162" s="58" t="s">
        <v>744</v>
      </c>
      <c r="AD162" s="56"/>
      <c r="AE162" s="49"/>
      <c r="AF162" s="164">
        <f t="shared" si="37"/>
        <v>0</v>
      </c>
      <c r="AG162" s="164">
        <f t="shared" si="37"/>
        <v>0</v>
      </c>
      <c r="AH162" s="164">
        <f t="shared" si="37"/>
        <v>0</v>
      </c>
      <c r="AI162" s="164">
        <f t="shared" si="37"/>
        <v>-1</v>
      </c>
      <c r="AJ162" s="164">
        <f t="shared" si="37"/>
        <v>0</v>
      </c>
      <c r="AK162" s="164">
        <f t="shared" si="37"/>
        <v>0</v>
      </c>
      <c r="AL162" s="164">
        <f t="shared" si="37"/>
        <v>0</v>
      </c>
      <c r="AM162" s="164">
        <f t="shared" si="37"/>
        <v>0</v>
      </c>
      <c r="AN162" s="164" t="str">
        <f t="shared" si="34"/>
        <v/>
      </c>
      <c r="AO162" s="164" t="str">
        <f t="shared" si="34"/>
        <v/>
      </c>
      <c r="AP162" s="164" t="str">
        <f t="shared" si="34"/>
        <v/>
      </c>
      <c r="AQ162" s="164" t="str">
        <f t="shared" si="34"/>
        <v>tbd</v>
      </c>
      <c r="AR162" s="164" t="str">
        <f t="shared" si="34"/>
        <v/>
      </c>
      <c r="AS162" s="164" t="str">
        <f t="shared" si="34"/>
        <v/>
      </c>
      <c r="AT162" s="164" t="str">
        <f t="shared" si="34"/>
        <v/>
      </c>
      <c r="AU162" s="164" t="str">
        <f t="shared" si="32"/>
        <v/>
      </c>
      <c r="AV162" s="164" t="str">
        <f t="shared" si="35"/>
        <v/>
      </c>
      <c r="AW162" s="164" t="str">
        <f t="shared" si="35"/>
        <v/>
      </c>
      <c r="AX162" s="164" t="str">
        <f t="shared" si="35"/>
        <v/>
      </c>
      <c r="AY162" s="164" t="str">
        <f t="shared" si="35"/>
        <v>tbd</v>
      </c>
      <c r="AZ162" s="164" t="str">
        <f t="shared" si="35"/>
        <v/>
      </c>
      <c r="BA162" s="164" t="str">
        <f t="shared" si="35"/>
        <v/>
      </c>
      <c r="BB162" s="164" t="str">
        <f t="shared" si="35"/>
        <v/>
      </c>
      <c r="BC162" s="164" t="str">
        <f t="shared" si="33"/>
        <v/>
      </c>
    </row>
    <row r="163" spans="1:55" s="164" customFormat="1" ht="19.899999999999999" customHeight="1">
      <c r="A163" s="9" t="s">
        <v>1170</v>
      </c>
      <c r="B163" s="7" t="s">
        <v>1171</v>
      </c>
      <c r="C163" s="2" t="s">
        <v>1172</v>
      </c>
      <c r="D163" s="5" t="s">
        <v>1173</v>
      </c>
      <c r="E163" s="4">
        <v>1</v>
      </c>
      <c r="F163" s="4" t="s">
        <v>847</v>
      </c>
      <c r="G163" s="491" t="s">
        <v>812</v>
      </c>
      <c r="H163" s="5"/>
      <c r="I163" s="16" t="s">
        <v>769</v>
      </c>
      <c r="J163" s="47" t="s">
        <v>86</v>
      </c>
      <c r="K163" s="48"/>
      <c r="L163" s="48"/>
      <c r="M163" s="49"/>
      <c r="N163" s="47" t="s">
        <v>86</v>
      </c>
      <c r="O163" s="48"/>
      <c r="P163" s="48"/>
      <c r="Q163" s="48"/>
      <c r="R163" s="48"/>
      <c r="S163" s="48"/>
      <c r="T163" s="64"/>
      <c r="U163" s="49"/>
      <c r="V163" s="58" t="s">
        <v>86</v>
      </c>
      <c r="W163" s="124" t="s">
        <v>86</v>
      </c>
      <c r="X163" s="56"/>
      <c r="Y163" s="68"/>
      <c r="Z163" s="68"/>
      <c r="AA163" s="67"/>
      <c r="AB163" s="57"/>
      <c r="AC163" s="58" t="s">
        <v>744</v>
      </c>
      <c r="AD163" s="56"/>
      <c r="AE163" s="49"/>
      <c r="AF163" s="164">
        <f t="shared" si="37"/>
        <v>0</v>
      </c>
      <c r="AG163" s="164">
        <f t="shared" si="37"/>
        <v>0</v>
      </c>
      <c r="AH163" s="164">
        <f t="shared" si="37"/>
        <v>0</v>
      </c>
      <c r="AI163" s="164">
        <f t="shared" si="37"/>
        <v>-1</v>
      </c>
      <c r="AJ163" s="164">
        <f t="shared" si="37"/>
        <v>0</v>
      </c>
      <c r="AK163" s="164">
        <f t="shared" si="37"/>
        <v>0</v>
      </c>
      <c r="AL163" s="164">
        <f t="shared" si="37"/>
        <v>0</v>
      </c>
      <c r="AM163" s="164">
        <f t="shared" si="37"/>
        <v>0</v>
      </c>
      <c r="AN163" s="164" t="str">
        <f t="shared" si="34"/>
        <v/>
      </c>
      <c r="AO163" s="164" t="str">
        <f t="shared" si="34"/>
        <v/>
      </c>
      <c r="AP163" s="164" t="str">
        <f t="shared" si="34"/>
        <v/>
      </c>
      <c r="AQ163" s="164" t="str">
        <f t="shared" si="34"/>
        <v>tbd</v>
      </c>
      <c r="AR163" s="164" t="str">
        <f t="shared" si="34"/>
        <v/>
      </c>
      <c r="AS163" s="164" t="str">
        <f t="shared" si="34"/>
        <v/>
      </c>
      <c r="AT163" s="164" t="str">
        <f t="shared" si="34"/>
        <v/>
      </c>
      <c r="AU163" s="164" t="str">
        <f t="shared" si="32"/>
        <v/>
      </c>
      <c r="AV163" s="164" t="str">
        <f t="shared" si="35"/>
        <v/>
      </c>
      <c r="AW163" s="164" t="str">
        <f t="shared" si="35"/>
        <v/>
      </c>
      <c r="AX163" s="164" t="str">
        <f t="shared" si="35"/>
        <v/>
      </c>
      <c r="AY163" s="164" t="str">
        <f t="shared" si="35"/>
        <v>tbd</v>
      </c>
      <c r="AZ163" s="164" t="str">
        <f t="shared" si="35"/>
        <v/>
      </c>
      <c r="BA163" s="164" t="str">
        <f t="shared" si="35"/>
        <v/>
      </c>
      <c r="BB163" s="164" t="str">
        <f t="shared" si="35"/>
        <v/>
      </c>
      <c r="BC163" s="164" t="str">
        <f t="shared" si="33"/>
        <v/>
      </c>
    </row>
    <row r="164" spans="1:55" s="164" customFormat="1" ht="19.899999999999999" customHeight="1">
      <c r="A164" s="9" t="s">
        <v>1174</v>
      </c>
      <c r="B164" s="7" t="s">
        <v>1175</v>
      </c>
      <c r="C164" s="2" t="s">
        <v>1176</v>
      </c>
      <c r="D164" s="5" t="s">
        <v>1173</v>
      </c>
      <c r="E164" s="4">
        <v>1</v>
      </c>
      <c r="F164" s="4" t="s">
        <v>1177</v>
      </c>
      <c r="G164" s="491" t="s">
        <v>812</v>
      </c>
      <c r="H164" s="5"/>
      <c r="I164" s="16" t="s">
        <v>769</v>
      </c>
      <c r="J164" s="47" t="s">
        <v>86</v>
      </c>
      <c r="K164" s="48"/>
      <c r="L164" s="48"/>
      <c r="M164" s="49"/>
      <c r="N164" s="47" t="s">
        <v>86</v>
      </c>
      <c r="O164" s="48"/>
      <c r="P164" s="48"/>
      <c r="Q164" s="48"/>
      <c r="R164" s="48"/>
      <c r="S164" s="48"/>
      <c r="T164" s="64"/>
      <c r="U164" s="49"/>
      <c r="V164" s="58" t="s">
        <v>86</v>
      </c>
      <c r="W164" s="124" t="s">
        <v>86</v>
      </c>
      <c r="X164" s="56"/>
      <c r="Y164" s="68"/>
      <c r="Z164" s="68"/>
      <c r="AA164" s="67"/>
      <c r="AB164" s="57"/>
      <c r="AC164" s="58" t="s">
        <v>744</v>
      </c>
      <c r="AD164" s="56"/>
      <c r="AE164" s="49"/>
      <c r="AF164" s="164">
        <f t="shared" si="37"/>
        <v>0</v>
      </c>
      <c r="AG164" s="164">
        <f t="shared" si="37"/>
        <v>0</v>
      </c>
      <c r="AH164" s="164">
        <f t="shared" si="37"/>
        <v>0</v>
      </c>
      <c r="AI164" s="164">
        <f t="shared" si="37"/>
        <v>-1</v>
      </c>
      <c r="AJ164" s="164">
        <f t="shared" si="37"/>
        <v>0</v>
      </c>
      <c r="AK164" s="164">
        <f t="shared" si="37"/>
        <v>0</v>
      </c>
      <c r="AL164" s="164">
        <f t="shared" si="37"/>
        <v>0</v>
      </c>
      <c r="AM164" s="164">
        <f t="shared" si="37"/>
        <v>0</v>
      </c>
      <c r="AN164" s="164" t="str">
        <f t="shared" si="34"/>
        <v/>
      </c>
      <c r="AO164" s="164" t="str">
        <f t="shared" si="34"/>
        <v/>
      </c>
      <c r="AP164" s="164" t="str">
        <f t="shared" si="34"/>
        <v/>
      </c>
      <c r="AQ164" s="164" t="str">
        <f t="shared" si="34"/>
        <v>tbd</v>
      </c>
      <c r="AR164" s="164" t="str">
        <f t="shared" si="34"/>
        <v/>
      </c>
      <c r="AS164" s="164" t="str">
        <f t="shared" si="34"/>
        <v/>
      </c>
      <c r="AT164" s="164" t="str">
        <f t="shared" si="34"/>
        <v/>
      </c>
      <c r="AU164" s="164" t="str">
        <f t="shared" si="32"/>
        <v/>
      </c>
      <c r="AV164" s="164" t="str">
        <f t="shared" si="35"/>
        <v/>
      </c>
      <c r="AW164" s="164" t="str">
        <f t="shared" si="35"/>
        <v/>
      </c>
      <c r="AX164" s="164" t="str">
        <f t="shared" si="35"/>
        <v/>
      </c>
      <c r="AY164" s="164" t="str">
        <f t="shared" si="35"/>
        <v>tbd</v>
      </c>
      <c r="AZ164" s="164" t="str">
        <f t="shared" si="35"/>
        <v/>
      </c>
      <c r="BA164" s="164" t="str">
        <f t="shared" si="35"/>
        <v/>
      </c>
      <c r="BB164" s="164" t="str">
        <f t="shared" si="35"/>
        <v/>
      </c>
      <c r="BC164" s="164" t="str">
        <f t="shared" si="33"/>
        <v/>
      </c>
    </row>
    <row r="165" spans="1:55" s="164" customFormat="1" ht="19.899999999999999" customHeight="1">
      <c r="A165" s="9" t="s">
        <v>1178</v>
      </c>
      <c r="B165" s="7" t="s">
        <v>1179</v>
      </c>
      <c r="C165" s="2" t="s">
        <v>1180</v>
      </c>
      <c r="D165" s="5" t="s">
        <v>1181</v>
      </c>
      <c r="E165" s="4">
        <v>1</v>
      </c>
      <c r="F165" s="4" t="s">
        <v>1177</v>
      </c>
      <c r="G165" s="491" t="s">
        <v>812</v>
      </c>
      <c r="H165" s="5"/>
      <c r="I165" s="16"/>
      <c r="J165" s="47" t="s">
        <v>86</v>
      </c>
      <c r="K165" s="48"/>
      <c r="L165" s="48"/>
      <c r="M165" s="49"/>
      <c r="N165" s="47" t="s">
        <v>86</v>
      </c>
      <c r="O165" s="48"/>
      <c r="P165" s="48"/>
      <c r="Q165" s="48"/>
      <c r="R165" s="48"/>
      <c r="S165" s="48"/>
      <c r="T165" s="64"/>
      <c r="U165" s="49"/>
      <c r="V165" s="58" t="s">
        <v>86</v>
      </c>
      <c r="W165" s="124" t="s">
        <v>86</v>
      </c>
      <c r="X165" s="56"/>
      <c r="Y165" s="68"/>
      <c r="Z165" s="68"/>
      <c r="AA165" s="67"/>
      <c r="AB165" s="57"/>
      <c r="AC165" s="58" t="s">
        <v>744</v>
      </c>
      <c r="AD165" s="56"/>
      <c r="AE165" s="49"/>
      <c r="AF165" s="164">
        <f t="shared" si="37"/>
        <v>0</v>
      </c>
      <c r="AG165" s="164">
        <f t="shared" si="37"/>
        <v>0</v>
      </c>
      <c r="AH165" s="164">
        <f t="shared" si="37"/>
        <v>0</v>
      </c>
      <c r="AI165" s="164">
        <f t="shared" si="37"/>
        <v>-1</v>
      </c>
      <c r="AJ165" s="164">
        <f t="shared" si="37"/>
        <v>0</v>
      </c>
      <c r="AK165" s="164">
        <f t="shared" si="37"/>
        <v>0</v>
      </c>
      <c r="AL165" s="164">
        <f t="shared" si="37"/>
        <v>0</v>
      </c>
      <c r="AM165" s="164">
        <f t="shared" si="37"/>
        <v>0</v>
      </c>
      <c r="AN165" s="164" t="str">
        <f t="shared" si="34"/>
        <v/>
      </c>
      <c r="AO165" s="164" t="str">
        <f t="shared" si="34"/>
        <v/>
      </c>
      <c r="AP165" s="164" t="str">
        <f t="shared" si="34"/>
        <v/>
      </c>
      <c r="AQ165" s="164" t="str">
        <f t="shared" si="34"/>
        <v>tbd</v>
      </c>
      <c r="AR165" s="164" t="str">
        <f t="shared" si="34"/>
        <v/>
      </c>
      <c r="AS165" s="164" t="str">
        <f t="shared" si="34"/>
        <v/>
      </c>
      <c r="AT165" s="164" t="str">
        <f t="shared" si="34"/>
        <v/>
      </c>
      <c r="AU165" s="164" t="str">
        <f t="shared" si="32"/>
        <v/>
      </c>
      <c r="AV165" s="164" t="str">
        <f t="shared" si="35"/>
        <v/>
      </c>
      <c r="AW165" s="164" t="str">
        <f t="shared" si="35"/>
        <v/>
      </c>
      <c r="AX165" s="164" t="str">
        <f t="shared" si="35"/>
        <v/>
      </c>
      <c r="AY165" s="164" t="str">
        <f t="shared" si="35"/>
        <v>tbd</v>
      </c>
      <c r="AZ165" s="164" t="str">
        <f t="shared" si="35"/>
        <v/>
      </c>
      <c r="BA165" s="164" t="str">
        <f t="shared" si="35"/>
        <v/>
      </c>
      <c r="BB165" s="164" t="str">
        <f t="shared" si="35"/>
        <v/>
      </c>
      <c r="BC165" s="164" t="str">
        <f t="shared" si="33"/>
        <v/>
      </c>
    </row>
    <row r="166" spans="1:55" s="164" customFormat="1" ht="19.899999999999999" customHeight="1">
      <c r="A166" s="9" t="s">
        <v>1268</v>
      </c>
      <c r="B166" s="7" t="s">
        <v>1269</v>
      </c>
      <c r="C166" s="2" t="s">
        <v>1270</v>
      </c>
      <c r="D166" s="5" t="s">
        <v>1271</v>
      </c>
      <c r="E166" s="4">
        <v>8</v>
      </c>
      <c r="F166" s="4" t="s">
        <v>1054</v>
      </c>
      <c r="G166" s="491" t="s">
        <v>812</v>
      </c>
      <c r="H166" s="5" t="s">
        <v>769</v>
      </c>
      <c r="I166" s="16"/>
      <c r="J166" s="47" t="s">
        <v>86</v>
      </c>
      <c r="K166" s="48"/>
      <c r="L166" s="48"/>
      <c r="M166" s="49"/>
      <c r="N166" s="47" t="s">
        <v>86</v>
      </c>
      <c r="O166" s="48"/>
      <c r="P166" s="48"/>
      <c r="Q166" s="48"/>
      <c r="R166" s="48"/>
      <c r="S166" s="48"/>
      <c r="T166" s="64"/>
      <c r="U166" s="49"/>
      <c r="V166" s="58" t="s">
        <v>86</v>
      </c>
      <c r="W166" s="124" t="s">
        <v>86</v>
      </c>
      <c r="X166" s="56"/>
      <c r="Y166" s="68"/>
      <c r="Z166" s="68"/>
      <c r="AA166" s="67"/>
      <c r="AB166" s="57"/>
      <c r="AC166" s="58" t="s">
        <v>744</v>
      </c>
      <c r="AD166" s="56"/>
      <c r="AE166" s="49"/>
      <c r="AF166" s="164">
        <f t="shared" si="37"/>
        <v>0</v>
      </c>
      <c r="AG166" s="164">
        <f t="shared" si="37"/>
        <v>0</v>
      </c>
      <c r="AH166" s="164">
        <f t="shared" si="37"/>
        <v>0</v>
      </c>
      <c r="AI166" s="164">
        <f t="shared" si="37"/>
        <v>-1</v>
      </c>
      <c r="AJ166" s="164">
        <f t="shared" si="37"/>
        <v>0</v>
      </c>
      <c r="AK166" s="164">
        <f t="shared" si="37"/>
        <v>0</v>
      </c>
      <c r="AL166" s="164">
        <f t="shared" si="37"/>
        <v>0</v>
      </c>
      <c r="AM166" s="164">
        <f t="shared" si="37"/>
        <v>0</v>
      </c>
      <c r="AN166" s="164" t="str">
        <f t="shared" si="34"/>
        <v/>
      </c>
      <c r="AO166" s="164" t="str">
        <f t="shared" si="34"/>
        <v/>
      </c>
      <c r="AP166" s="164" t="str">
        <f t="shared" si="34"/>
        <v/>
      </c>
      <c r="AQ166" s="164" t="str">
        <f t="shared" si="34"/>
        <v>tbd</v>
      </c>
      <c r="AR166" s="164" t="str">
        <f t="shared" si="34"/>
        <v/>
      </c>
      <c r="AS166" s="164" t="str">
        <f t="shared" si="34"/>
        <v/>
      </c>
      <c r="AT166" s="164" t="str">
        <f t="shared" si="34"/>
        <v/>
      </c>
      <c r="AU166" s="164" t="str">
        <f t="shared" si="32"/>
        <v/>
      </c>
      <c r="AV166" s="164" t="str">
        <f t="shared" si="35"/>
        <v/>
      </c>
      <c r="AW166" s="164" t="str">
        <f t="shared" si="35"/>
        <v/>
      </c>
      <c r="AX166" s="164" t="str">
        <f t="shared" si="35"/>
        <v/>
      </c>
      <c r="AY166" s="164" t="str">
        <f t="shared" si="35"/>
        <v>tbd</v>
      </c>
      <c r="AZ166" s="164" t="str">
        <f t="shared" si="35"/>
        <v/>
      </c>
      <c r="BA166" s="164" t="str">
        <f t="shared" si="35"/>
        <v/>
      </c>
      <c r="BB166" s="164" t="str">
        <f t="shared" si="35"/>
        <v/>
      </c>
      <c r="BC166" s="164" t="str">
        <f t="shared" si="33"/>
        <v/>
      </c>
    </row>
    <row r="167" spans="1:55" s="164" customFormat="1" ht="19.899999999999999" customHeight="1">
      <c r="A167" s="9" t="s">
        <v>1182</v>
      </c>
      <c r="B167" s="7" t="s">
        <v>1183</v>
      </c>
      <c r="C167" s="2" t="s">
        <v>1184</v>
      </c>
      <c r="D167" s="5" t="s">
        <v>1185</v>
      </c>
      <c r="E167" s="4">
        <v>3</v>
      </c>
      <c r="F167" s="4" t="s">
        <v>1177</v>
      </c>
      <c r="G167" s="491" t="s">
        <v>812</v>
      </c>
      <c r="H167" s="5"/>
      <c r="I167" s="16"/>
      <c r="J167" s="47" t="s">
        <v>86</v>
      </c>
      <c r="K167" s="48"/>
      <c r="L167" s="48"/>
      <c r="M167" s="49"/>
      <c r="N167" s="47" t="s">
        <v>86</v>
      </c>
      <c r="O167" s="48"/>
      <c r="P167" s="48"/>
      <c r="Q167" s="48"/>
      <c r="R167" s="48"/>
      <c r="S167" s="48"/>
      <c r="T167" s="64"/>
      <c r="U167" s="49"/>
      <c r="V167" s="58" t="s">
        <v>86</v>
      </c>
      <c r="W167" s="124" t="s">
        <v>86</v>
      </c>
      <c r="X167" s="56"/>
      <c r="Y167" s="68"/>
      <c r="Z167" s="68"/>
      <c r="AA167" s="67"/>
      <c r="AB167" s="57"/>
      <c r="AC167" s="58" t="s">
        <v>744</v>
      </c>
      <c r="AD167" s="56"/>
      <c r="AE167" s="49"/>
      <c r="AF167" s="164">
        <f t="shared" si="37"/>
        <v>0</v>
      </c>
      <c r="AG167" s="164">
        <f t="shared" si="37"/>
        <v>0</v>
      </c>
      <c r="AH167" s="164">
        <f t="shared" si="37"/>
        <v>0</v>
      </c>
      <c r="AI167" s="164">
        <f t="shared" si="37"/>
        <v>-1</v>
      </c>
      <c r="AJ167" s="164">
        <f t="shared" si="37"/>
        <v>0</v>
      </c>
      <c r="AK167" s="164">
        <f t="shared" si="37"/>
        <v>0</v>
      </c>
      <c r="AL167" s="164">
        <f t="shared" si="37"/>
        <v>0</v>
      </c>
      <c r="AM167" s="164">
        <f t="shared" si="37"/>
        <v>0</v>
      </c>
      <c r="AN167" s="164" t="str">
        <f t="shared" si="34"/>
        <v/>
      </c>
      <c r="AO167" s="164" t="str">
        <f t="shared" si="34"/>
        <v/>
      </c>
      <c r="AP167" s="164" t="str">
        <f t="shared" si="34"/>
        <v/>
      </c>
      <c r="AQ167" s="164" t="str">
        <f t="shared" si="34"/>
        <v>tbd</v>
      </c>
      <c r="AR167" s="164" t="str">
        <f t="shared" si="34"/>
        <v/>
      </c>
      <c r="AS167" s="164" t="str">
        <f t="shared" si="34"/>
        <v/>
      </c>
      <c r="AT167" s="164" t="str">
        <f t="shared" si="34"/>
        <v/>
      </c>
      <c r="AU167" s="164" t="str">
        <f t="shared" si="32"/>
        <v/>
      </c>
      <c r="AV167" s="164" t="str">
        <f t="shared" si="35"/>
        <v/>
      </c>
      <c r="AW167" s="164" t="str">
        <f t="shared" si="35"/>
        <v/>
      </c>
      <c r="AX167" s="164" t="str">
        <f t="shared" si="35"/>
        <v/>
      </c>
      <c r="AY167" s="164" t="str">
        <f t="shared" si="35"/>
        <v>tbd</v>
      </c>
      <c r="AZ167" s="164" t="str">
        <f t="shared" si="35"/>
        <v/>
      </c>
      <c r="BA167" s="164" t="str">
        <f t="shared" si="35"/>
        <v/>
      </c>
      <c r="BB167" s="164" t="str">
        <f t="shared" si="35"/>
        <v/>
      </c>
      <c r="BC167" s="164" t="str">
        <f t="shared" si="33"/>
        <v/>
      </c>
    </row>
    <row r="168" spans="1:55" s="164" customFormat="1" ht="19.899999999999999" customHeight="1">
      <c r="A168" s="9" t="s">
        <v>1186</v>
      </c>
      <c r="B168" s="7" t="s">
        <v>1187</v>
      </c>
      <c r="C168" s="2" t="s">
        <v>1188</v>
      </c>
      <c r="D168" s="5" t="s">
        <v>1189</v>
      </c>
      <c r="E168" s="4">
        <v>8</v>
      </c>
      <c r="F168" s="4" t="s">
        <v>1177</v>
      </c>
      <c r="G168" s="491" t="s">
        <v>812</v>
      </c>
      <c r="H168" s="5"/>
      <c r="I168" s="16"/>
      <c r="J168" s="47" t="s">
        <v>86</v>
      </c>
      <c r="K168" s="48"/>
      <c r="L168" s="48"/>
      <c r="M168" s="49"/>
      <c r="N168" s="47" t="s">
        <v>86</v>
      </c>
      <c r="O168" s="48"/>
      <c r="P168" s="48"/>
      <c r="Q168" s="48"/>
      <c r="R168" s="48"/>
      <c r="S168" s="48"/>
      <c r="T168" s="64"/>
      <c r="U168" s="49"/>
      <c r="V168" s="58" t="s">
        <v>86</v>
      </c>
      <c r="W168" s="124" t="s">
        <v>86</v>
      </c>
      <c r="X168" s="56"/>
      <c r="Y168" s="68"/>
      <c r="Z168" s="68"/>
      <c r="AA168" s="67"/>
      <c r="AB168" s="57"/>
      <c r="AC168" s="58" t="s">
        <v>744</v>
      </c>
      <c r="AD168" s="56"/>
      <c r="AE168" s="49"/>
      <c r="AF168" s="164">
        <f t="shared" si="37"/>
        <v>0</v>
      </c>
      <c r="AG168" s="164">
        <f t="shared" si="37"/>
        <v>0</v>
      </c>
      <c r="AH168" s="164">
        <f t="shared" si="37"/>
        <v>0</v>
      </c>
      <c r="AI168" s="164">
        <f t="shared" si="37"/>
        <v>-1</v>
      </c>
      <c r="AJ168" s="164">
        <f t="shared" si="37"/>
        <v>0</v>
      </c>
      <c r="AK168" s="164">
        <f t="shared" si="37"/>
        <v>0</v>
      </c>
      <c r="AL168" s="164">
        <f t="shared" si="37"/>
        <v>0</v>
      </c>
      <c r="AM168" s="164">
        <f t="shared" si="37"/>
        <v>0</v>
      </c>
      <c r="AN168" s="164" t="str">
        <f t="shared" si="34"/>
        <v/>
      </c>
      <c r="AO168" s="164" t="str">
        <f t="shared" si="34"/>
        <v/>
      </c>
      <c r="AP168" s="164" t="str">
        <f t="shared" si="34"/>
        <v/>
      </c>
      <c r="AQ168" s="164" t="str">
        <f t="shared" si="34"/>
        <v>tbd</v>
      </c>
      <c r="AR168" s="164" t="str">
        <f t="shared" si="34"/>
        <v/>
      </c>
      <c r="AS168" s="164" t="str">
        <f t="shared" si="34"/>
        <v/>
      </c>
      <c r="AT168" s="164" t="str">
        <f t="shared" si="34"/>
        <v/>
      </c>
      <c r="AU168" s="164" t="str">
        <f t="shared" si="32"/>
        <v/>
      </c>
      <c r="AV168" s="164" t="str">
        <f t="shared" si="35"/>
        <v/>
      </c>
      <c r="AW168" s="164" t="str">
        <f t="shared" si="35"/>
        <v/>
      </c>
      <c r="AX168" s="164" t="str">
        <f t="shared" si="35"/>
        <v/>
      </c>
      <c r="AY168" s="164" t="str">
        <f t="shared" si="35"/>
        <v>tbd</v>
      </c>
      <c r="AZ168" s="164" t="str">
        <f t="shared" si="35"/>
        <v/>
      </c>
      <c r="BA168" s="164" t="str">
        <f t="shared" si="35"/>
        <v/>
      </c>
      <c r="BB168" s="164" t="str">
        <f t="shared" si="35"/>
        <v/>
      </c>
      <c r="BC168" s="164" t="str">
        <f t="shared" si="33"/>
        <v/>
      </c>
    </row>
    <row r="169" spans="1:55" s="164" customFormat="1" ht="19.899999999999999" customHeight="1">
      <c r="A169" s="9" t="s">
        <v>1190</v>
      </c>
      <c r="B169" s="7" t="s">
        <v>1191</v>
      </c>
      <c r="C169" s="2" t="s">
        <v>1192</v>
      </c>
      <c r="D169" s="5" t="s">
        <v>1193</v>
      </c>
      <c r="E169" s="4">
        <v>5</v>
      </c>
      <c r="F169" s="491" t="s">
        <v>812</v>
      </c>
      <c r="G169" s="491" t="s">
        <v>812</v>
      </c>
      <c r="H169" s="5"/>
      <c r="I169" s="16" t="s">
        <v>715</v>
      </c>
      <c r="J169" s="47" t="s">
        <v>86</v>
      </c>
      <c r="K169" s="48"/>
      <c r="L169" s="48"/>
      <c r="M169" s="49"/>
      <c r="N169" s="492" t="s">
        <v>812</v>
      </c>
      <c r="O169" s="493" t="s">
        <v>812</v>
      </c>
      <c r="P169" s="493" t="s">
        <v>812</v>
      </c>
      <c r="Q169" s="493" t="s">
        <v>812</v>
      </c>
      <c r="R169" s="493" t="s">
        <v>812</v>
      </c>
      <c r="S169" s="493" t="s">
        <v>812</v>
      </c>
      <c r="T169" s="494" t="s">
        <v>812</v>
      </c>
      <c r="U169" s="49"/>
      <c r="V169" s="58" t="s">
        <v>86</v>
      </c>
      <c r="W169" s="495" t="s">
        <v>812</v>
      </c>
      <c r="X169" s="56"/>
      <c r="Y169" s="68"/>
      <c r="Z169" s="68"/>
      <c r="AA169" s="67"/>
      <c r="AB169" s="57"/>
      <c r="AC169" s="58" t="s">
        <v>744</v>
      </c>
      <c r="AD169" s="56"/>
      <c r="AE169" s="49"/>
      <c r="AF169" s="164">
        <f t="shared" si="37"/>
        <v>0</v>
      </c>
      <c r="AG169" s="164">
        <f t="shared" si="37"/>
        <v>0</v>
      </c>
      <c r="AH169" s="164">
        <f t="shared" si="37"/>
        <v>0</v>
      </c>
      <c r="AI169" s="164">
        <f t="shared" si="37"/>
        <v>-1</v>
      </c>
      <c r="AJ169" s="164">
        <f t="shared" si="37"/>
        <v>0</v>
      </c>
      <c r="AK169" s="164">
        <f t="shared" si="37"/>
        <v>0</v>
      </c>
      <c r="AL169" s="164">
        <f t="shared" si="37"/>
        <v>0</v>
      </c>
      <c r="AM169" s="164">
        <f t="shared" si="37"/>
        <v>0</v>
      </c>
      <c r="AN169" s="164" t="str">
        <f t="shared" si="34"/>
        <v/>
      </c>
      <c r="AO169" s="164" t="str">
        <f t="shared" si="34"/>
        <v/>
      </c>
      <c r="AP169" s="164" t="str">
        <f t="shared" si="34"/>
        <v/>
      </c>
      <c r="AQ169" s="164" t="str">
        <f t="shared" si="34"/>
        <v>tbd</v>
      </c>
      <c r="AR169" s="164" t="str">
        <f t="shared" si="34"/>
        <v/>
      </c>
      <c r="AS169" s="164" t="str">
        <f t="shared" si="34"/>
        <v/>
      </c>
      <c r="AT169" s="164" t="str">
        <f t="shared" si="34"/>
        <v/>
      </c>
      <c r="AU169" s="164" t="str">
        <f t="shared" si="32"/>
        <v/>
      </c>
      <c r="AV169" s="164" t="str">
        <f t="shared" si="35"/>
        <v/>
      </c>
      <c r="AW169" s="164" t="str">
        <f t="shared" si="35"/>
        <v/>
      </c>
      <c r="AX169" s="164" t="str">
        <f t="shared" si="35"/>
        <v/>
      </c>
      <c r="AY169" s="164" t="str">
        <f t="shared" si="35"/>
        <v>not req'ed</v>
      </c>
      <c r="AZ169" s="164" t="str">
        <f t="shared" si="35"/>
        <v/>
      </c>
      <c r="BA169" s="164" t="str">
        <f t="shared" si="35"/>
        <v/>
      </c>
      <c r="BB169" s="164" t="str">
        <f t="shared" si="35"/>
        <v/>
      </c>
      <c r="BC169" s="164" t="str">
        <f t="shared" si="33"/>
        <v/>
      </c>
    </row>
    <row r="170" spans="1:55" s="164" customFormat="1" ht="19.899999999999999" customHeight="1">
      <c r="A170" s="9" t="s">
        <v>1194</v>
      </c>
      <c r="B170" s="7" t="s">
        <v>1195</v>
      </c>
      <c r="C170" s="2" t="s">
        <v>1196</v>
      </c>
      <c r="D170" s="5" t="s">
        <v>842</v>
      </c>
      <c r="E170" s="4">
        <v>1</v>
      </c>
      <c r="F170" s="4" t="s">
        <v>847</v>
      </c>
      <c r="G170" s="491" t="s">
        <v>812</v>
      </c>
      <c r="H170" s="5"/>
      <c r="I170" s="16"/>
      <c r="J170" s="47" t="s">
        <v>86</v>
      </c>
      <c r="K170" s="48"/>
      <c r="L170" s="48"/>
      <c r="M170" s="49"/>
      <c r="N170" s="47" t="s">
        <v>86</v>
      </c>
      <c r="O170" s="48"/>
      <c r="P170" s="48"/>
      <c r="Q170" s="48"/>
      <c r="R170" s="48"/>
      <c r="S170" s="48"/>
      <c r="T170" s="64"/>
      <c r="U170" s="49"/>
      <c r="V170" s="58" t="s">
        <v>86</v>
      </c>
      <c r="W170" s="124" t="s">
        <v>86</v>
      </c>
      <c r="X170" s="56"/>
      <c r="Y170" s="68"/>
      <c r="Z170" s="68"/>
      <c r="AA170" s="67"/>
      <c r="AB170" s="57"/>
      <c r="AC170" s="58" t="s">
        <v>744</v>
      </c>
      <c r="AD170" s="56"/>
      <c r="AE170" s="49"/>
      <c r="AF170" s="164">
        <f t="shared" si="37"/>
        <v>0</v>
      </c>
      <c r="AG170" s="164">
        <f t="shared" si="37"/>
        <v>0</v>
      </c>
      <c r="AH170" s="164">
        <f t="shared" si="37"/>
        <v>0</v>
      </c>
      <c r="AI170" s="164">
        <f t="shared" si="37"/>
        <v>-1</v>
      </c>
      <c r="AJ170" s="164">
        <f t="shared" si="37"/>
        <v>0</v>
      </c>
      <c r="AK170" s="164">
        <f t="shared" si="37"/>
        <v>0</v>
      </c>
      <c r="AL170" s="164">
        <f t="shared" si="37"/>
        <v>0</v>
      </c>
      <c r="AM170" s="164">
        <f t="shared" si="37"/>
        <v>0</v>
      </c>
      <c r="AN170" s="164" t="str">
        <f t="shared" si="34"/>
        <v/>
      </c>
      <c r="AO170" s="164" t="str">
        <f t="shared" si="34"/>
        <v/>
      </c>
      <c r="AP170" s="164" t="str">
        <f t="shared" si="34"/>
        <v/>
      </c>
      <c r="AQ170" s="164" t="str">
        <f t="shared" si="34"/>
        <v>tbd</v>
      </c>
      <c r="AR170" s="164" t="str">
        <f t="shared" si="34"/>
        <v/>
      </c>
      <c r="AS170" s="164" t="str">
        <f t="shared" si="34"/>
        <v/>
      </c>
      <c r="AT170" s="164" t="str">
        <f t="shared" si="34"/>
        <v/>
      </c>
      <c r="AU170" s="164" t="str">
        <f t="shared" si="32"/>
        <v/>
      </c>
      <c r="AV170" s="164" t="str">
        <f t="shared" si="35"/>
        <v/>
      </c>
      <c r="AW170" s="164" t="str">
        <f t="shared" si="35"/>
        <v/>
      </c>
      <c r="AX170" s="164" t="str">
        <f t="shared" si="35"/>
        <v/>
      </c>
      <c r="AY170" s="164" t="str">
        <f t="shared" si="35"/>
        <v>tbd</v>
      </c>
      <c r="AZ170" s="164" t="str">
        <f t="shared" si="35"/>
        <v/>
      </c>
      <c r="BA170" s="164" t="str">
        <f t="shared" si="35"/>
        <v/>
      </c>
      <c r="BB170" s="164" t="str">
        <f t="shared" si="35"/>
        <v/>
      </c>
      <c r="BC170" s="164" t="str">
        <f t="shared" si="33"/>
        <v/>
      </c>
    </row>
    <row r="171" spans="1:55" s="164" customFormat="1" ht="19.899999999999999" customHeight="1">
      <c r="A171" s="9" t="s">
        <v>1197</v>
      </c>
      <c r="B171" s="7" t="s">
        <v>1198</v>
      </c>
      <c r="C171" s="2" t="s">
        <v>1199</v>
      </c>
      <c r="D171" s="5" t="s">
        <v>1200</v>
      </c>
      <c r="E171" s="4">
        <v>1</v>
      </c>
      <c r="F171" s="4" t="s">
        <v>847</v>
      </c>
      <c r="G171" s="491" t="s">
        <v>812</v>
      </c>
      <c r="H171" s="5"/>
      <c r="I171" s="16"/>
      <c r="J171" s="47" t="s">
        <v>86</v>
      </c>
      <c r="K171" s="48"/>
      <c r="L171" s="48"/>
      <c r="M171" s="49"/>
      <c r="N171" s="47" t="s">
        <v>86</v>
      </c>
      <c r="O171" s="48"/>
      <c r="P171" s="48"/>
      <c r="Q171" s="48"/>
      <c r="R171" s="48"/>
      <c r="S171" s="48"/>
      <c r="T171" s="64"/>
      <c r="U171" s="49"/>
      <c r="V171" s="58" t="s">
        <v>86</v>
      </c>
      <c r="W171" s="124" t="s">
        <v>86</v>
      </c>
      <c r="X171" s="56"/>
      <c r="Y171" s="68"/>
      <c r="Z171" s="68"/>
      <c r="AA171" s="67"/>
      <c r="AB171" s="57"/>
      <c r="AC171" s="58" t="s">
        <v>744</v>
      </c>
      <c r="AD171" s="56"/>
      <c r="AE171" s="49"/>
      <c r="AF171" s="164">
        <f t="shared" si="37"/>
        <v>0</v>
      </c>
      <c r="AG171" s="164">
        <f t="shared" si="37"/>
        <v>0</v>
      </c>
      <c r="AH171" s="164">
        <f t="shared" si="37"/>
        <v>0</v>
      </c>
      <c r="AI171" s="164">
        <f t="shared" si="37"/>
        <v>-1</v>
      </c>
      <c r="AJ171" s="164">
        <f t="shared" si="37"/>
        <v>0</v>
      </c>
      <c r="AK171" s="164">
        <f t="shared" si="37"/>
        <v>0</v>
      </c>
      <c r="AL171" s="164">
        <f t="shared" si="37"/>
        <v>0</v>
      </c>
      <c r="AM171" s="164">
        <f t="shared" si="37"/>
        <v>0</v>
      </c>
      <c r="AN171" s="164" t="str">
        <f t="shared" si="34"/>
        <v/>
      </c>
      <c r="AO171" s="164" t="str">
        <f t="shared" si="34"/>
        <v/>
      </c>
      <c r="AP171" s="164" t="str">
        <f t="shared" si="34"/>
        <v/>
      </c>
      <c r="AQ171" s="164" t="str">
        <f t="shared" si="34"/>
        <v>tbd</v>
      </c>
      <c r="AR171" s="164" t="str">
        <f t="shared" si="34"/>
        <v/>
      </c>
      <c r="AS171" s="164" t="str">
        <f t="shared" si="34"/>
        <v/>
      </c>
      <c r="AT171" s="164" t="str">
        <f t="shared" si="34"/>
        <v/>
      </c>
      <c r="AU171" s="164" t="str">
        <f t="shared" si="32"/>
        <v/>
      </c>
      <c r="AV171" s="164" t="str">
        <f t="shared" si="35"/>
        <v/>
      </c>
      <c r="AW171" s="164" t="str">
        <f t="shared" si="35"/>
        <v/>
      </c>
      <c r="AX171" s="164" t="str">
        <f t="shared" si="35"/>
        <v/>
      </c>
      <c r="AY171" s="164" t="str">
        <f t="shared" si="35"/>
        <v>tbd</v>
      </c>
      <c r="AZ171" s="164" t="str">
        <f t="shared" si="35"/>
        <v/>
      </c>
      <c r="BA171" s="164" t="str">
        <f t="shared" si="35"/>
        <v/>
      </c>
      <c r="BB171" s="164" t="str">
        <f t="shared" si="35"/>
        <v/>
      </c>
      <c r="BC171" s="164" t="str">
        <f t="shared" si="33"/>
        <v/>
      </c>
    </row>
    <row r="172" spans="1:55" s="164" customFormat="1" ht="19.899999999999999" customHeight="1">
      <c r="A172" s="9" t="s">
        <v>1201</v>
      </c>
      <c r="B172" s="7" t="s">
        <v>1202</v>
      </c>
      <c r="C172" s="2" t="s">
        <v>1203</v>
      </c>
      <c r="D172" s="5" t="s">
        <v>1204</v>
      </c>
      <c r="E172" s="4">
        <v>1</v>
      </c>
      <c r="F172" s="4" t="s">
        <v>847</v>
      </c>
      <c r="G172" s="491" t="s">
        <v>812</v>
      </c>
      <c r="H172" s="5"/>
      <c r="I172" s="16" t="s">
        <v>715</v>
      </c>
      <c r="J172" s="47" t="s">
        <v>86</v>
      </c>
      <c r="K172" s="48"/>
      <c r="L172" s="48"/>
      <c r="M172" s="49"/>
      <c r="N172" s="47" t="s">
        <v>86</v>
      </c>
      <c r="O172" s="48"/>
      <c r="P172" s="48"/>
      <c r="Q172" s="48"/>
      <c r="R172" s="48"/>
      <c r="S172" s="48"/>
      <c r="T172" s="64"/>
      <c r="U172" s="49"/>
      <c r="V172" s="58" t="s">
        <v>86</v>
      </c>
      <c r="W172" s="124" t="s">
        <v>86</v>
      </c>
      <c r="X172" s="56"/>
      <c r="Y172" s="68"/>
      <c r="Z172" s="68"/>
      <c r="AA172" s="67"/>
      <c r="AB172" s="57"/>
      <c r="AC172" s="58" t="s">
        <v>744</v>
      </c>
      <c r="AD172" s="56"/>
      <c r="AE172" s="49"/>
      <c r="AF172" s="164">
        <f t="shared" si="37"/>
        <v>0</v>
      </c>
      <c r="AG172" s="164">
        <f t="shared" si="37"/>
        <v>0</v>
      </c>
      <c r="AH172" s="164">
        <f t="shared" si="37"/>
        <v>0</v>
      </c>
      <c r="AI172" s="164">
        <f t="shared" si="37"/>
        <v>-1</v>
      </c>
      <c r="AJ172" s="164">
        <f t="shared" si="37"/>
        <v>0</v>
      </c>
      <c r="AK172" s="164">
        <f t="shared" si="37"/>
        <v>0</v>
      </c>
      <c r="AL172" s="164">
        <f t="shared" si="37"/>
        <v>0</v>
      </c>
      <c r="AM172" s="164">
        <f t="shared" si="37"/>
        <v>0</v>
      </c>
      <c r="AN172" s="164" t="str">
        <f t="shared" si="34"/>
        <v/>
      </c>
      <c r="AO172" s="164" t="str">
        <f t="shared" si="34"/>
        <v/>
      </c>
      <c r="AP172" s="164" t="str">
        <f t="shared" si="34"/>
        <v/>
      </c>
      <c r="AQ172" s="164" t="str">
        <f t="shared" si="34"/>
        <v>tbd</v>
      </c>
      <c r="AR172" s="164" t="str">
        <f t="shared" si="34"/>
        <v/>
      </c>
      <c r="AS172" s="164" t="str">
        <f t="shared" si="34"/>
        <v/>
      </c>
      <c r="AT172" s="164" t="str">
        <f t="shared" si="34"/>
        <v/>
      </c>
      <c r="AU172" s="164" t="str">
        <f t="shared" si="32"/>
        <v/>
      </c>
      <c r="AV172" s="164" t="str">
        <f t="shared" si="35"/>
        <v/>
      </c>
      <c r="AW172" s="164" t="str">
        <f t="shared" si="35"/>
        <v/>
      </c>
      <c r="AX172" s="164" t="str">
        <f t="shared" si="35"/>
        <v/>
      </c>
      <c r="AY172" s="164" t="str">
        <f t="shared" si="35"/>
        <v>tbd</v>
      </c>
      <c r="AZ172" s="164" t="str">
        <f t="shared" si="35"/>
        <v/>
      </c>
      <c r="BA172" s="164" t="str">
        <f t="shared" si="35"/>
        <v/>
      </c>
      <c r="BB172" s="164" t="str">
        <f t="shared" si="35"/>
        <v/>
      </c>
      <c r="BC172" s="164" t="str">
        <f t="shared" si="33"/>
        <v/>
      </c>
    </row>
    <row r="173" spans="1:55" s="164" customFormat="1" ht="19.899999999999999" customHeight="1">
      <c r="A173" s="9" t="s">
        <v>1205</v>
      </c>
      <c r="B173" s="7" t="s">
        <v>1206</v>
      </c>
      <c r="C173" s="2" t="s">
        <v>1207</v>
      </c>
      <c r="D173" s="5" t="s">
        <v>1208</v>
      </c>
      <c r="E173" s="4">
        <v>8</v>
      </c>
      <c r="F173" s="4" t="s">
        <v>847</v>
      </c>
      <c r="G173" s="4">
        <v>100</v>
      </c>
      <c r="H173" s="5"/>
      <c r="I173" s="16"/>
      <c r="J173" s="47" t="s">
        <v>86</v>
      </c>
      <c r="K173" s="48"/>
      <c r="L173" s="48"/>
      <c r="M173" s="49"/>
      <c r="N173" s="47" t="s">
        <v>86</v>
      </c>
      <c r="O173" s="48"/>
      <c r="P173" s="48"/>
      <c r="Q173" s="48"/>
      <c r="R173" s="48"/>
      <c r="S173" s="48"/>
      <c r="T173" s="64"/>
      <c r="U173" s="49"/>
      <c r="V173" s="58" t="s">
        <v>86</v>
      </c>
      <c r="W173" s="124" t="s">
        <v>86</v>
      </c>
      <c r="X173" s="56"/>
      <c r="Y173" s="68"/>
      <c r="Z173" s="68"/>
      <c r="AA173" s="67"/>
      <c r="AB173" s="57"/>
      <c r="AC173" s="58" t="s">
        <v>744</v>
      </c>
      <c r="AD173" s="56"/>
      <c r="AE173" s="49"/>
      <c r="AF173" s="164">
        <f t="shared" si="37"/>
        <v>0</v>
      </c>
      <c r="AG173" s="164">
        <f t="shared" si="37"/>
        <v>0</v>
      </c>
      <c r="AH173" s="164">
        <f t="shared" si="37"/>
        <v>0</v>
      </c>
      <c r="AI173" s="164">
        <f t="shared" si="37"/>
        <v>-1</v>
      </c>
      <c r="AJ173" s="164">
        <f t="shared" si="37"/>
        <v>0</v>
      </c>
      <c r="AK173" s="164">
        <f t="shared" si="37"/>
        <v>0</v>
      </c>
      <c r="AL173" s="164">
        <f t="shared" si="37"/>
        <v>0</v>
      </c>
      <c r="AM173" s="164">
        <f t="shared" si="37"/>
        <v>0</v>
      </c>
      <c r="AN173" s="164" t="str">
        <f t="shared" si="34"/>
        <v/>
      </c>
      <c r="AO173" s="164" t="str">
        <f t="shared" si="34"/>
        <v/>
      </c>
      <c r="AP173" s="164" t="str">
        <f t="shared" si="34"/>
        <v/>
      </c>
      <c r="AQ173" s="164" t="str">
        <f t="shared" si="34"/>
        <v>tbd</v>
      </c>
      <c r="AR173" s="164" t="str">
        <f t="shared" si="34"/>
        <v/>
      </c>
      <c r="AS173" s="164" t="str">
        <f t="shared" si="34"/>
        <v/>
      </c>
      <c r="AT173" s="164" t="str">
        <f t="shared" si="34"/>
        <v/>
      </c>
      <c r="AU173" s="164" t="str">
        <f t="shared" si="32"/>
        <v/>
      </c>
      <c r="AV173" s="164" t="str">
        <f t="shared" si="35"/>
        <v/>
      </c>
      <c r="AW173" s="164" t="str">
        <f t="shared" si="35"/>
        <v/>
      </c>
      <c r="AX173" s="164" t="str">
        <f t="shared" si="35"/>
        <v/>
      </c>
      <c r="AY173" s="164" t="str">
        <f t="shared" si="35"/>
        <v>tbd</v>
      </c>
      <c r="AZ173" s="164" t="str">
        <f t="shared" si="35"/>
        <v/>
      </c>
      <c r="BA173" s="164" t="str">
        <f t="shared" si="35"/>
        <v/>
      </c>
      <c r="BB173" s="164" t="str">
        <f t="shared" si="35"/>
        <v/>
      </c>
      <c r="BC173" s="164" t="str">
        <f t="shared" si="33"/>
        <v/>
      </c>
    </row>
    <row r="174" spans="1:55" s="164" customFormat="1" ht="19.899999999999999" customHeight="1">
      <c r="A174" s="9" t="s">
        <v>1209</v>
      </c>
      <c r="B174" s="7" t="s">
        <v>1210</v>
      </c>
      <c r="C174" s="2" t="s">
        <v>1211</v>
      </c>
      <c r="D174" s="5" t="s">
        <v>1212</v>
      </c>
      <c r="E174" s="4">
        <v>8</v>
      </c>
      <c r="F174" s="4" t="s">
        <v>847</v>
      </c>
      <c r="G174" s="4">
        <v>1000</v>
      </c>
      <c r="H174" s="5"/>
      <c r="I174" s="16"/>
      <c r="J174" s="47" t="s">
        <v>86</v>
      </c>
      <c r="K174" s="48"/>
      <c r="L174" s="48"/>
      <c r="M174" s="49"/>
      <c r="N174" s="47" t="s">
        <v>86</v>
      </c>
      <c r="O174" s="48"/>
      <c r="P174" s="48"/>
      <c r="Q174" s="48"/>
      <c r="R174" s="48"/>
      <c r="S174" s="48"/>
      <c r="T174" s="64"/>
      <c r="U174" s="49"/>
      <c r="V174" s="58" t="s">
        <v>86</v>
      </c>
      <c r="W174" s="124" t="s">
        <v>86</v>
      </c>
      <c r="X174" s="56"/>
      <c r="Y174" s="68"/>
      <c r="Z174" s="68"/>
      <c r="AA174" s="67"/>
      <c r="AB174" s="57"/>
      <c r="AC174" s="58" t="s">
        <v>744</v>
      </c>
      <c r="AD174" s="56"/>
      <c r="AE174" s="49"/>
      <c r="AF174" s="164">
        <f t="shared" si="37"/>
        <v>0</v>
      </c>
      <c r="AG174" s="164">
        <f t="shared" si="37"/>
        <v>0</v>
      </c>
      <c r="AH174" s="164">
        <f t="shared" si="37"/>
        <v>0</v>
      </c>
      <c r="AI174" s="164">
        <f t="shared" si="37"/>
        <v>-1</v>
      </c>
      <c r="AJ174" s="164">
        <f t="shared" si="37"/>
        <v>0</v>
      </c>
      <c r="AK174" s="164">
        <f t="shared" si="37"/>
        <v>0</v>
      </c>
      <c r="AL174" s="164">
        <f t="shared" si="37"/>
        <v>0</v>
      </c>
      <c r="AM174" s="164">
        <f t="shared" si="37"/>
        <v>0</v>
      </c>
      <c r="AN174" s="164" t="str">
        <f t="shared" si="34"/>
        <v/>
      </c>
      <c r="AO174" s="164" t="str">
        <f t="shared" si="34"/>
        <v/>
      </c>
      <c r="AP174" s="164" t="str">
        <f t="shared" si="34"/>
        <v/>
      </c>
      <c r="AQ174" s="164" t="str">
        <f t="shared" si="34"/>
        <v>tbd</v>
      </c>
      <c r="AR174" s="164" t="str">
        <f t="shared" si="34"/>
        <v/>
      </c>
      <c r="AS174" s="164" t="str">
        <f t="shared" si="34"/>
        <v/>
      </c>
      <c r="AT174" s="164" t="str">
        <f t="shared" si="34"/>
        <v/>
      </c>
      <c r="AU174" s="164" t="str">
        <f t="shared" si="32"/>
        <v/>
      </c>
      <c r="AV174" s="164" t="str">
        <f t="shared" si="35"/>
        <v/>
      </c>
      <c r="AW174" s="164" t="str">
        <f t="shared" si="35"/>
        <v/>
      </c>
      <c r="AX174" s="164" t="str">
        <f t="shared" si="35"/>
        <v/>
      </c>
      <c r="AY174" s="164" t="str">
        <f t="shared" si="35"/>
        <v>tbd</v>
      </c>
      <c r="AZ174" s="164" t="str">
        <f t="shared" si="35"/>
        <v/>
      </c>
      <c r="BA174" s="164" t="str">
        <f t="shared" si="35"/>
        <v/>
      </c>
      <c r="BB174" s="164" t="str">
        <f t="shared" si="35"/>
        <v/>
      </c>
      <c r="BC174" s="164" t="str">
        <f t="shared" si="33"/>
        <v/>
      </c>
    </row>
    <row r="175" spans="1:55" s="164" customFormat="1" ht="19.899999999999999" customHeight="1">
      <c r="A175" s="9" t="s">
        <v>1213</v>
      </c>
      <c r="B175" s="7" t="s">
        <v>1214</v>
      </c>
      <c r="C175" s="2" t="s">
        <v>1215</v>
      </c>
      <c r="D175" s="5" t="s">
        <v>1216</v>
      </c>
      <c r="E175" s="4">
        <v>8</v>
      </c>
      <c r="F175" s="4" t="s">
        <v>847</v>
      </c>
      <c r="G175" s="4">
        <v>10000</v>
      </c>
      <c r="H175" s="5"/>
      <c r="I175" s="16" t="s">
        <v>715</v>
      </c>
      <c r="J175" s="47" t="s">
        <v>86</v>
      </c>
      <c r="K175" s="48"/>
      <c r="L175" s="48"/>
      <c r="M175" s="49"/>
      <c r="N175" s="47" t="s">
        <v>86</v>
      </c>
      <c r="O175" s="48"/>
      <c r="P175" s="48"/>
      <c r="Q175" s="48"/>
      <c r="R175" s="48"/>
      <c r="S175" s="48"/>
      <c r="T175" s="64"/>
      <c r="U175" s="49"/>
      <c r="V175" s="58" t="s">
        <v>86</v>
      </c>
      <c r="W175" s="124" t="s">
        <v>86</v>
      </c>
      <c r="X175" s="56"/>
      <c r="Y175" s="68"/>
      <c r="Z175" s="68"/>
      <c r="AA175" s="67"/>
      <c r="AB175" s="57"/>
      <c r="AC175" s="58" t="s">
        <v>744</v>
      </c>
      <c r="AD175" s="56"/>
      <c r="AE175" s="49"/>
      <c r="AF175" s="164">
        <f t="shared" ref="AF175:AM190" si="38">AF174</f>
        <v>0</v>
      </c>
      <c r="AG175" s="164">
        <f t="shared" si="38"/>
        <v>0</v>
      </c>
      <c r="AH175" s="164">
        <f t="shared" si="38"/>
        <v>0</v>
      </c>
      <c r="AI175" s="164">
        <f t="shared" si="38"/>
        <v>-1</v>
      </c>
      <c r="AJ175" s="164">
        <f t="shared" si="38"/>
        <v>0</v>
      </c>
      <c r="AK175" s="164">
        <f t="shared" si="38"/>
        <v>0</v>
      </c>
      <c r="AL175" s="164">
        <f t="shared" si="38"/>
        <v>0</v>
      </c>
      <c r="AM175" s="164">
        <f t="shared" si="38"/>
        <v>0</v>
      </c>
      <c r="AN175" s="164" t="str">
        <f t="shared" si="34"/>
        <v/>
      </c>
      <c r="AO175" s="164" t="str">
        <f t="shared" si="34"/>
        <v/>
      </c>
      <c r="AP175" s="164" t="str">
        <f t="shared" si="34"/>
        <v/>
      </c>
      <c r="AQ175" s="164" t="str">
        <f t="shared" si="34"/>
        <v>tbd</v>
      </c>
      <c r="AR175" s="164" t="str">
        <f t="shared" si="34"/>
        <v/>
      </c>
      <c r="AS175" s="164" t="str">
        <f t="shared" si="34"/>
        <v/>
      </c>
      <c r="AT175" s="164" t="str">
        <f t="shared" si="34"/>
        <v/>
      </c>
      <c r="AU175" s="164" t="str">
        <f t="shared" si="32"/>
        <v/>
      </c>
      <c r="AV175" s="164" t="str">
        <f t="shared" si="35"/>
        <v/>
      </c>
      <c r="AW175" s="164" t="str">
        <f t="shared" si="35"/>
        <v/>
      </c>
      <c r="AX175" s="164" t="str">
        <f t="shared" si="35"/>
        <v/>
      </c>
      <c r="AY175" s="164" t="str">
        <f t="shared" si="35"/>
        <v>tbd</v>
      </c>
      <c r="AZ175" s="164" t="str">
        <f t="shared" si="35"/>
        <v/>
      </c>
      <c r="BA175" s="164" t="str">
        <f t="shared" si="35"/>
        <v/>
      </c>
      <c r="BB175" s="164" t="str">
        <f t="shared" si="35"/>
        <v/>
      </c>
      <c r="BC175" s="164" t="str">
        <f t="shared" si="33"/>
        <v/>
      </c>
    </row>
    <row r="176" spans="1:55" s="164" customFormat="1" ht="19.899999999999999" customHeight="1">
      <c r="A176" s="9" t="s">
        <v>1217</v>
      </c>
      <c r="B176" s="7" t="s">
        <v>1218</v>
      </c>
      <c r="C176" s="2" t="s">
        <v>1219</v>
      </c>
      <c r="D176" s="5" t="s">
        <v>1220</v>
      </c>
      <c r="E176" s="4" t="s">
        <v>811</v>
      </c>
      <c r="F176" s="491" t="s">
        <v>812</v>
      </c>
      <c r="G176" s="491" t="s">
        <v>812</v>
      </c>
      <c r="H176" s="5"/>
      <c r="I176" s="16"/>
      <c r="J176" s="47" t="s">
        <v>86</v>
      </c>
      <c r="K176" s="48"/>
      <c r="L176" s="48"/>
      <c r="M176" s="49"/>
      <c r="N176" s="492" t="s">
        <v>812</v>
      </c>
      <c r="O176" s="493" t="s">
        <v>812</v>
      </c>
      <c r="P176" s="493" t="s">
        <v>812</v>
      </c>
      <c r="Q176" s="493" t="s">
        <v>812</v>
      </c>
      <c r="R176" s="493" t="s">
        <v>812</v>
      </c>
      <c r="S176" s="493" t="s">
        <v>812</v>
      </c>
      <c r="T176" s="494" t="s">
        <v>812</v>
      </c>
      <c r="U176" s="49"/>
      <c r="V176" s="58" t="s">
        <v>86</v>
      </c>
      <c r="W176" s="495" t="s">
        <v>812</v>
      </c>
      <c r="X176" s="56"/>
      <c r="Y176" s="68"/>
      <c r="Z176" s="68"/>
      <c r="AA176" s="67"/>
      <c r="AB176" s="57"/>
      <c r="AC176" s="58" t="s">
        <v>744</v>
      </c>
      <c r="AD176" s="56"/>
      <c r="AE176" s="49"/>
      <c r="AF176" s="164">
        <f t="shared" si="38"/>
        <v>0</v>
      </c>
      <c r="AG176" s="164">
        <f t="shared" si="38"/>
        <v>0</v>
      </c>
      <c r="AH176" s="164">
        <f t="shared" si="38"/>
        <v>0</v>
      </c>
      <c r="AI176" s="164">
        <f t="shared" si="38"/>
        <v>-1</v>
      </c>
      <c r="AJ176" s="164">
        <f t="shared" si="38"/>
        <v>0</v>
      </c>
      <c r="AK176" s="164">
        <f t="shared" si="38"/>
        <v>0</v>
      </c>
      <c r="AL176" s="164">
        <f t="shared" si="38"/>
        <v>0</v>
      </c>
      <c r="AM176" s="164">
        <f t="shared" si="38"/>
        <v>0</v>
      </c>
      <c r="AN176" s="164" t="str">
        <f t="shared" si="34"/>
        <v/>
      </c>
      <c r="AO176" s="164" t="str">
        <f t="shared" si="34"/>
        <v/>
      </c>
      <c r="AP176" s="164" t="str">
        <f t="shared" si="34"/>
        <v/>
      </c>
      <c r="AQ176" s="164" t="str">
        <f t="shared" si="34"/>
        <v>tbd</v>
      </c>
      <c r="AR176" s="164" t="str">
        <f t="shared" si="34"/>
        <v/>
      </c>
      <c r="AS176" s="164" t="str">
        <f t="shared" si="34"/>
        <v/>
      </c>
      <c r="AT176" s="164" t="str">
        <f t="shared" si="34"/>
        <v/>
      </c>
      <c r="AU176" s="164" t="str">
        <f t="shared" si="32"/>
        <v/>
      </c>
      <c r="AV176" s="164" t="str">
        <f t="shared" si="35"/>
        <v/>
      </c>
      <c r="AW176" s="164" t="str">
        <f t="shared" si="35"/>
        <v/>
      </c>
      <c r="AX176" s="164" t="str">
        <f t="shared" si="35"/>
        <v/>
      </c>
      <c r="AY176" s="164" t="str">
        <f t="shared" si="35"/>
        <v>not req'ed</v>
      </c>
      <c r="AZ176" s="164" t="str">
        <f t="shared" si="35"/>
        <v/>
      </c>
      <c r="BA176" s="164" t="str">
        <f t="shared" si="35"/>
        <v/>
      </c>
      <c r="BB176" s="164" t="str">
        <f t="shared" si="35"/>
        <v/>
      </c>
      <c r="BC176" s="164" t="str">
        <f t="shared" si="33"/>
        <v/>
      </c>
    </row>
    <row r="177" spans="1:55" s="164" customFormat="1" ht="19.899999999999999" customHeight="1">
      <c r="A177" s="9" t="s">
        <v>1221</v>
      </c>
      <c r="B177" s="7" t="s">
        <v>1222</v>
      </c>
      <c r="C177" s="2" t="s">
        <v>1223</v>
      </c>
      <c r="D177" s="5" t="s">
        <v>1224</v>
      </c>
      <c r="E177" s="4">
        <v>8</v>
      </c>
      <c r="F177" s="4" t="s">
        <v>821</v>
      </c>
      <c r="G177" s="4">
        <v>1000</v>
      </c>
      <c r="H177" s="5"/>
      <c r="I177" s="16"/>
      <c r="J177" s="47" t="s">
        <v>86</v>
      </c>
      <c r="K177" s="48"/>
      <c r="L177" s="48"/>
      <c r="M177" s="49"/>
      <c r="N177" s="47" t="s">
        <v>86</v>
      </c>
      <c r="O177" s="48"/>
      <c r="P177" s="48"/>
      <c r="Q177" s="48"/>
      <c r="R177" s="48"/>
      <c r="S177" s="48"/>
      <c r="T177" s="64"/>
      <c r="U177" s="49"/>
      <c r="V177" s="58" t="s">
        <v>86</v>
      </c>
      <c r="W177" s="124" t="s">
        <v>86</v>
      </c>
      <c r="X177" s="56"/>
      <c r="Y177" s="68"/>
      <c r="Z177" s="68"/>
      <c r="AA177" s="67"/>
      <c r="AB177" s="57"/>
      <c r="AC177" s="58" t="s">
        <v>744</v>
      </c>
      <c r="AD177" s="56"/>
      <c r="AE177" s="49"/>
      <c r="AF177" s="164">
        <f t="shared" si="38"/>
        <v>0</v>
      </c>
      <c r="AG177" s="164">
        <f t="shared" si="38"/>
        <v>0</v>
      </c>
      <c r="AH177" s="164">
        <f t="shared" si="38"/>
        <v>0</v>
      </c>
      <c r="AI177" s="164">
        <f t="shared" si="38"/>
        <v>-1</v>
      </c>
      <c r="AJ177" s="164">
        <f t="shared" si="38"/>
        <v>0</v>
      </c>
      <c r="AK177" s="164">
        <f t="shared" si="38"/>
        <v>0</v>
      </c>
      <c r="AL177" s="164">
        <f t="shared" si="38"/>
        <v>0</v>
      </c>
      <c r="AM177" s="164">
        <f t="shared" si="38"/>
        <v>0</v>
      </c>
      <c r="AN177" s="164" t="str">
        <f t="shared" si="34"/>
        <v/>
      </c>
      <c r="AO177" s="164" t="str">
        <f t="shared" si="34"/>
        <v/>
      </c>
      <c r="AP177" s="164" t="str">
        <f t="shared" si="34"/>
        <v/>
      </c>
      <c r="AQ177" s="164" t="str">
        <f t="shared" si="34"/>
        <v>tbd</v>
      </c>
      <c r="AR177" s="164" t="str">
        <f t="shared" si="34"/>
        <v/>
      </c>
      <c r="AS177" s="164" t="str">
        <f t="shared" si="34"/>
        <v/>
      </c>
      <c r="AT177" s="164" t="str">
        <f t="shared" si="34"/>
        <v/>
      </c>
      <c r="AU177" s="164" t="str">
        <f t="shared" si="32"/>
        <v/>
      </c>
      <c r="AV177" s="164" t="str">
        <f t="shared" si="35"/>
        <v/>
      </c>
      <c r="AW177" s="164" t="str">
        <f t="shared" si="35"/>
        <v/>
      </c>
      <c r="AX177" s="164" t="str">
        <f t="shared" si="35"/>
        <v/>
      </c>
      <c r="AY177" s="164" t="str">
        <f t="shared" si="35"/>
        <v>tbd</v>
      </c>
      <c r="AZ177" s="164" t="str">
        <f t="shared" si="35"/>
        <v/>
      </c>
      <c r="BA177" s="164" t="str">
        <f t="shared" si="35"/>
        <v/>
      </c>
      <c r="BB177" s="164" t="str">
        <f t="shared" si="35"/>
        <v/>
      </c>
      <c r="BC177" s="164" t="str">
        <f t="shared" si="33"/>
        <v/>
      </c>
    </row>
    <row r="178" spans="1:55" s="164" customFormat="1" ht="19.899999999999999" customHeight="1">
      <c r="A178" s="9" t="s">
        <v>1225</v>
      </c>
      <c r="B178" s="7" t="s">
        <v>1226</v>
      </c>
      <c r="C178" s="2" t="s">
        <v>1227</v>
      </c>
      <c r="D178" s="5" t="s">
        <v>1224</v>
      </c>
      <c r="E178" s="4">
        <v>1</v>
      </c>
      <c r="F178" s="4" t="s">
        <v>821</v>
      </c>
      <c r="G178" s="4">
        <v>1000</v>
      </c>
      <c r="H178" s="5"/>
      <c r="I178" s="16"/>
      <c r="J178" s="47" t="s">
        <v>86</v>
      </c>
      <c r="K178" s="48"/>
      <c r="L178" s="48"/>
      <c r="M178" s="49"/>
      <c r="N178" s="47" t="s">
        <v>86</v>
      </c>
      <c r="O178" s="48"/>
      <c r="P178" s="48"/>
      <c r="Q178" s="48"/>
      <c r="R178" s="48"/>
      <c r="S178" s="48"/>
      <c r="T178" s="64"/>
      <c r="U178" s="49"/>
      <c r="V178" s="58" t="s">
        <v>86</v>
      </c>
      <c r="W178" s="124" t="s">
        <v>86</v>
      </c>
      <c r="X178" s="56"/>
      <c r="Y178" s="68"/>
      <c r="Z178" s="68"/>
      <c r="AA178" s="67"/>
      <c r="AB178" s="57"/>
      <c r="AC178" s="58" t="s">
        <v>744</v>
      </c>
      <c r="AD178" s="56"/>
      <c r="AE178" s="49"/>
      <c r="AF178" s="164">
        <f t="shared" si="38"/>
        <v>0</v>
      </c>
      <c r="AG178" s="164">
        <f t="shared" si="38"/>
        <v>0</v>
      </c>
      <c r="AH178" s="164">
        <f t="shared" si="38"/>
        <v>0</v>
      </c>
      <c r="AI178" s="164">
        <f t="shared" si="38"/>
        <v>-1</v>
      </c>
      <c r="AJ178" s="164">
        <f t="shared" si="38"/>
        <v>0</v>
      </c>
      <c r="AK178" s="164">
        <f t="shared" si="38"/>
        <v>0</v>
      </c>
      <c r="AL178" s="164">
        <f t="shared" si="38"/>
        <v>0</v>
      </c>
      <c r="AM178" s="164">
        <f t="shared" si="38"/>
        <v>0</v>
      </c>
      <c r="AN178" s="164" t="str">
        <f t="shared" si="34"/>
        <v/>
      </c>
      <c r="AO178" s="164" t="str">
        <f t="shared" si="34"/>
        <v/>
      </c>
      <c r="AP178" s="164" t="str">
        <f t="shared" si="34"/>
        <v/>
      </c>
      <c r="AQ178" s="164" t="str">
        <f t="shared" ref="AQ178:AU234" si="39">IF(AI178,$V178,"")</f>
        <v>tbd</v>
      </c>
      <c r="AR178" s="164" t="str">
        <f t="shared" si="39"/>
        <v/>
      </c>
      <c r="AS178" s="164" t="str">
        <f t="shared" si="39"/>
        <v/>
      </c>
      <c r="AT178" s="164" t="str">
        <f t="shared" si="39"/>
        <v/>
      </c>
      <c r="AU178" s="164" t="str">
        <f t="shared" si="32"/>
        <v/>
      </c>
      <c r="AV178" s="164" t="str">
        <f t="shared" si="35"/>
        <v/>
      </c>
      <c r="AW178" s="164" t="str">
        <f t="shared" si="35"/>
        <v/>
      </c>
      <c r="AX178" s="164" t="str">
        <f t="shared" si="35"/>
        <v/>
      </c>
      <c r="AY178" s="164" t="str">
        <f t="shared" ref="AY178:BB241" si="40">IF(AI178,$W178,"")</f>
        <v>tbd</v>
      </c>
      <c r="AZ178" s="164" t="str">
        <f t="shared" si="40"/>
        <v/>
      </c>
      <c r="BA178" s="164" t="str">
        <f t="shared" si="40"/>
        <v/>
      </c>
      <c r="BB178" s="164" t="str">
        <f t="shared" si="40"/>
        <v/>
      </c>
      <c r="BC178" s="164" t="str">
        <f t="shared" si="33"/>
        <v/>
      </c>
    </row>
    <row r="179" spans="1:55" s="164" customFormat="1" ht="19.899999999999999" customHeight="1">
      <c r="A179" s="9" t="s">
        <v>1275</v>
      </c>
      <c r="B179" s="7" t="s">
        <v>1276</v>
      </c>
      <c r="C179" s="2" t="s">
        <v>1277</v>
      </c>
      <c r="D179" s="5" t="s">
        <v>842</v>
      </c>
      <c r="E179" s="4">
        <v>1</v>
      </c>
      <c r="F179" s="4" t="s">
        <v>847</v>
      </c>
      <c r="G179" s="4">
        <v>1000</v>
      </c>
      <c r="H179" s="5"/>
      <c r="I179" s="16"/>
      <c r="J179" s="47" t="s">
        <v>86</v>
      </c>
      <c r="K179" s="48"/>
      <c r="L179" s="48"/>
      <c r="M179" s="49"/>
      <c r="N179" s="47" t="s">
        <v>86</v>
      </c>
      <c r="O179" s="48"/>
      <c r="P179" s="48"/>
      <c r="Q179" s="48"/>
      <c r="R179" s="48"/>
      <c r="S179" s="48"/>
      <c r="T179" s="64"/>
      <c r="U179" s="49"/>
      <c r="V179" s="58" t="s">
        <v>86</v>
      </c>
      <c r="W179" s="124" t="s">
        <v>86</v>
      </c>
      <c r="X179" s="56"/>
      <c r="Y179" s="68"/>
      <c r="Z179" s="68"/>
      <c r="AA179" s="67"/>
      <c r="AB179" s="57"/>
      <c r="AC179" s="58" t="s">
        <v>744</v>
      </c>
      <c r="AD179" s="56"/>
      <c r="AE179" s="49"/>
      <c r="AF179" s="164">
        <f t="shared" si="38"/>
        <v>0</v>
      </c>
      <c r="AG179" s="164">
        <f t="shared" si="38"/>
        <v>0</v>
      </c>
      <c r="AH179" s="164">
        <f t="shared" si="38"/>
        <v>0</v>
      </c>
      <c r="AI179" s="164">
        <f t="shared" si="38"/>
        <v>-1</v>
      </c>
      <c r="AJ179" s="164">
        <f t="shared" si="38"/>
        <v>0</v>
      </c>
      <c r="AK179" s="164">
        <f t="shared" si="38"/>
        <v>0</v>
      </c>
      <c r="AL179" s="164">
        <f t="shared" si="38"/>
        <v>0</v>
      </c>
      <c r="AM179" s="164">
        <f t="shared" si="38"/>
        <v>0</v>
      </c>
      <c r="AN179" s="164" t="str">
        <f t="shared" ref="AN179:AR242" si="41">IF(AF179,$V179,"")</f>
        <v/>
      </c>
      <c r="AO179" s="164" t="str">
        <f t="shared" si="41"/>
        <v/>
      </c>
      <c r="AP179" s="164" t="str">
        <f t="shared" si="41"/>
        <v/>
      </c>
      <c r="AQ179" s="164" t="str">
        <f t="shared" si="39"/>
        <v>tbd</v>
      </c>
      <c r="AR179" s="164" t="str">
        <f t="shared" si="39"/>
        <v/>
      </c>
      <c r="AS179" s="164" t="str">
        <f t="shared" si="39"/>
        <v/>
      </c>
      <c r="AT179" s="164" t="str">
        <f t="shared" si="39"/>
        <v/>
      </c>
      <c r="AU179" s="164" t="str">
        <f t="shared" si="32"/>
        <v/>
      </c>
      <c r="AV179" s="164" t="str">
        <f t="shared" ref="AV179:BA242" si="42">IF(AF179,$W179,"")</f>
        <v/>
      </c>
      <c r="AW179" s="164" t="str">
        <f t="shared" si="42"/>
        <v/>
      </c>
      <c r="AX179" s="164" t="str">
        <f t="shared" si="42"/>
        <v/>
      </c>
      <c r="AY179" s="164" t="str">
        <f t="shared" si="40"/>
        <v>tbd</v>
      </c>
      <c r="AZ179" s="164" t="str">
        <f t="shared" si="40"/>
        <v/>
      </c>
      <c r="BA179" s="164" t="str">
        <f t="shared" si="40"/>
        <v/>
      </c>
      <c r="BB179" s="164" t="str">
        <f t="shared" si="40"/>
        <v/>
      </c>
      <c r="BC179" s="164" t="str">
        <f t="shared" si="33"/>
        <v/>
      </c>
    </row>
    <row r="180" spans="1:55" s="164" customFormat="1" ht="19.899999999999999" customHeight="1">
      <c r="A180" s="9" t="s">
        <v>1035</v>
      </c>
      <c r="B180" s="7" t="s">
        <v>1036</v>
      </c>
      <c r="C180" s="2" t="s">
        <v>1037</v>
      </c>
      <c r="D180" s="5" t="s">
        <v>842</v>
      </c>
      <c r="E180" s="4">
        <v>1</v>
      </c>
      <c r="F180" s="491" t="s">
        <v>812</v>
      </c>
      <c r="G180" s="491" t="s">
        <v>812</v>
      </c>
      <c r="H180" s="5"/>
      <c r="I180" s="16"/>
      <c r="J180" s="47" t="s">
        <v>86</v>
      </c>
      <c r="K180" s="48"/>
      <c r="L180" s="48"/>
      <c r="M180" s="49"/>
      <c r="N180" s="492" t="s">
        <v>812</v>
      </c>
      <c r="O180" s="493" t="s">
        <v>812</v>
      </c>
      <c r="P180" s="493" t="s">
        <v>812</v>
      </c>
      <c r="Q180" s="493" t="s">
        <v>812</v>
      </c>
      <c r="R180" s="493" t="s">
        <v>812</v>
      </c>
      <c r="S180" s="493" t="s">
        <v>812</v>
      </c>
      <c r="T180" s="494" t="s">
        <v>812</v>
      </c>
      <c r="U180" s="49"/>
      <c r="V180" s="58" t="s">
        <v>86</v>
      </c>
      <c r="W180" s="495" t="s">
        <v>812</v>
      </c>
      <c r="X180" s="56"/>
      <c r="Y180" s="68"/>
      <c r="Z180" s="68"/>
      <c r="AA180" s="67"/>
      <c r="AB180" s="57"/>
      <c r="AC180" s="58" t="s">
        <v>744</v>
      </c>
      <c r="AD180" s="56"/>
      <c r="AE180" s="49"/>
      <c r="AF180" s="164">
        <f t="shared" si="38"/>
        <v>0</v>
      </c>
      <c r="AG180" s="164">
        <f t="shared" si="38"/>
        <v>0</v>
      </c>
      <c r="AH180" s="164">
        <f t="shared" si="38"/>
        <v>0</v>
      </c>
      <c r="AI180" s="164">
        <f t="shared" si="38"/>
        <v>-1</v>
      </c>
      <c r="AJ180" s="164">
        <f t="shared" si="38"/>
        <v>0</v>
      </c>
      <c r="AK180" s="164">
        <f t="shared" si="38"/>
        <v>0</v>
      </c>
      <c r="AL180" s="164">
        <f t="shared" si="38"/>
        <v>0</v>
      </c>
      <c r="AM180" s="164">
        <f t="shared" si="38"/>
        <v>0</v>
      </c>
      <c r="AN180" s="164" t="str">
        <f t="shared" si="41"/>
        <v/>
      </c>
      <c r="AO180" s="164" t="str">
        <f t="shared" si="41"/>
        <v/>
      </c>
      <c r="AP180" s="164" t="str">
        <f t="shared" si="41"/>
        <v/>
      </c>
      <c r="AQ180" s="164" t="str">
        <f t="shared" si="39"/>
        <v>tbd</v>
      </c>
      <c r="AR180" s="164" t="str">
        <f t="shared" si="39"/>
        <v/>
      </c>
      <c r="AS180" s="164" t="str">
        <f t="shared" si="39"/>
        <v/>
      </c>
      <c r="AT180" s="164" t="str">
        <f t="shared" si="39"/>
        <v/>
      </c>
      <c r="AU180" s="164" t="str">
        <f t="shared" si="32"/>
        <v/>
      </c>
      <c r="AV180" s="164" t="str">
        <f t="shared" si="42"/>
        <v/>
      </c>
      <c r="AW180" s="164" t="str">
        <f t="shared" si="42"/>
        <v/>
      </c>
      <c r="AX180" s="164" t="str">
        <f t="shared" si="42"/>
        <v/>
      </c>
      <c r="AY180" s="164" t="str">
        <f t="shared" si="40"/>
        <v>not req'ed</v>
      </c>
      <c r="AZ180" s="164" t="str">
        <f t="shared" si="40"/>
        <v/>
      </c>
      <c r="BA180" s="164" t="str">
        <f t="shared" si="40"/>
        <v/>
      </c>
      <c r="BB180" s="164" t="str">
        <f t="shared" si="40"/>
        <v/>
      </c>
      <c r="BC180" s="164" t="str">
        <f t="shared" si="33"/>
        <v/>
      </c>
    </row>
    <row r="181" spans="1:55" s="164" customFormat="1" ht="19.899999999999999" customHeight="1">
      <c r="A181" s="9" t="s">
        <v>1330</v>
      </c>
      <c r="B181" s="7" t="s">
        <v>1331</v>
      </c>
      <c r="C181" s="2" t="s">
        <v>1332</v>
      </c>
      <c r="D181" s="5" t="s">
        <v>1333</v>
      </c>
      <c r="E181" s="4">
        <v>8</v>
      </c>
      <c r="F181" s="4" t="s">
        <v>1319</v>
      </c>
      <c r="G181" s="491" t="s">
        <v>812</v>
      </c>
      <c r="H181" s="5"/>
      <c r="I181" s="16" t="s">
        <v>769</v>
      </c>
      <c r="J181" s="47" t="s">
        <v>86</v>
      </c>
      <c r="K181" s="48"/>
      <c r="L181" s="48"/>
      <c r="M181" s="49"/>
      <c r="N181" s="47" t="s">
        <v>86</v>
      </c>
      <c r="O181" s="48"/>
      <c r="P181" s="48"/>
      <c r="Q181" s="48"/>
      <c r="R181" s="48"/>
      <c r="S181" s="48"/>
      <c r="T181" s="64"/>
      <c r="U181" s="49"/>
      <c r="V181" s="58" t="s">
        <v>86</v>
      </c>
      <c r="W181" s="124" t="s">
        <v>86</v>
      </c>
      <c r="X181" s="56"/>
      <c r="Y181" s="68"/>
      <c r="Z181" s="68"/>
      <c r="AA181" s="67"/>
      <c r="AB181" s="57"/>
      <c r="AC181" s="58" t="s">
        <v>744</v>
      </c>
      <c r="AD181" s="56"/>
      <c r="AE181" s="49"/>
      <c r="AF181" s="164">
        <f t="shared" si="38"/>
        <v>0</v>
      </c>
      <c r="AG181" s="164">
        <f t="shared" si="38"/>
        <v>0</v>
      </c>
      <c r="AH181" s="164">
        <f t="shared" si="38"/>
        <v>0</v>
      </c>
      <c r="AI181" s="164">
        <f t="shared" si="38"/>
        <v>-1</v>
      </c>
      <c r="AJ181" s="164">
        <f t="shared" si="38"/>
        <v>0</v>
      </c>
      <c r="AK181" s="164">
        <f t="shared" si="38"/>
        <v>0</v>
      </c>
      <c r="AL181" s="164">
        <f t="shared" si="38"/>
        <v>0</v>
      </c>
      <c r="AM181" s="164">
        <f t="shared" si="38"/>
        <v>0</v>
      </c>
      <c r="AN181" s="164" t="str">
        <f t="shared" si="41"/>
        <v/>
      </c>
      <c r="AO181" s="164" t="str">
        <f t="shared" si="41"/>
        <v/>
      </c>
      <c r="AP181" s="164" t="str">
        <f t="shared" si="41"/>
        <v/>
      </c>
      <c r="AQ181" s="164" t="str">
        <f t="shared" si="39"/>
        <v>tbd</v>
      </c>
      <c r="AR181" s="164" t="str">
        <f t="shared" si="39"/>
        <v/>
      </c>
      <c r="AS181" s="164" t="str">
        <f t="shared" si="39"/>
        <v/>
      </c>
      <c r="AT181" s="164" t="str">
        <f t="shared" si="39"/>
        <v/>
      </c>
      <c r="AU181" s="164" t="str">
        <f t="shared" si="32"/>
        <v/>
      </c>
      <c r="AV181" s="164" t="str">
        <f t="shared" si="42"/>
        <v/>
      </c>
      <c r="AW181" s="164" t="str">
        <f t="shared" si="42"/>
        <v/>
      </c>
      <c r="AX181" s="164" t="str">
        <f t="shared" si="42"/>
        <v/>
      </c>
      <c r="AY181" s="164" t="str">
        <f t="shared" si="40"/>
        <v>tbd</v>
      </c>
      <c r="AZ181" s="164" t="str">
        <f t="shared" si="40"/>
        <v/>
      </c>
      <c r="BA181" s="164" t="str">
        <f t="shared" si="40"/>
        <v/>
      </c>
      <c r="BB181" s="164" t="str">
        <f t="shared" si="40"/>
        <v/>
      </c>
      <c r="BC181" s="164" t="str">
        <f t="shared" si="33"/>
        <v/>
      </c>
    </row>
    <row r="182" spans="1:55" s="164" customFormat="1" ht="19.899999999999999" customHeight="1">
      <c r="A182" s="9" t="s">
        <v>1063</v>
      </c>
      <c r="B182" s="7" t="s">
        <v>1064</v>
      </c>
      <c r="C182" s="2" t="s">
        <v>1065</v>
      </c>
      <c r="D182" s="5" t="s">
        <v>851</v>
      </c>
      <c r="E182" s="4" t="s">
        <v>811</v>
      </c>
      <c r="F182" s="491" t="s">
        <v>812</v>
      </c>
      <c r="G182" s="491" t="s">
        <v>812</v>
      </c>
      <c r="H182" s="5"/>
      <c r="I182" s="16"/>
      <c r="J182" s="47" t="s">
        <v>86</v>
      </c>
      <c r="K182" s="48"/>
      <c r="L182" s="48"/>
      <c r="M182" s="49"/>
      <c r="N182" s="492" t="s">
        <v>812</v>
      </c>
      <c r="O182" s="493" t="s">
        <v>812</v>
      </c>
      <c r="P182" s="493" t="s">
        <v>812</v>
      </c>
      <c r="Q182" s="493" t="s">
        <v>812</v>
      </c>
      <c r="R182" s="493" t="s">
        <v>812</v>
      </c>
      <c r="S182" s="493" t="s">
        <v>812</v>
      </c>
      <c r="T182" s="494" t="s">
        <v>812</v>
      </c>
      <c r="U182" s="49"/>
      <c r="V182" s="58" t="s">
        <v>86</v>
      </c>
      <c r="W182" s="495" t="s">
        <v>812</v>
      </c>
      <c r="X182" s="56"/>
      <c r="Y182" s="68"/>
      <c r="Z182" s="68"/>
      <c r="AA182" s="67"/>
      <c r="AB182" s="57"/>
      <c r="AC182" s="58" t="s">
        <v>744</v>
      </c>
      <c r="AD182" s="56"/>
      <c r="AE182" s="49"/>
      <c r="AF182" s="164">
        <f t="shared" si="38"/>
        <v>0</v>
      </c>
      <c r="AG182" s="164">
        <f t="shared" si="38"/>
        <v>0</v>
      </c>
      <c r="AH182" s="164">
        <f t="shared" si="38"/>
        <v>0</v>
      </c>
      <c r="AI182" s="164">
        <f t="shared" si="38"/>
        <v>-1</v>
      </c>
      <c r="AJ182" s="164">
        <f t="shared" si="38"/>
        <v>0</v>
      </c>
      <c r="AK182" s="164">
        <f t="shared" si="38"/>
        <v>0</v>
      </c>
      <c r="AL182" s="164">
        <f t="shared" si="38"/>
        <v>0</v>
      </c>
      <c r="AM182" s="164">
        <f t="shared" si="38"/>
        <v>0</v>
      </c>
      <c r="AN182" s="164" t="str">
        <f t="shared" si="41"/>
        <v/>
      </c>
      <c r="AO182" s="164" t="str">
        <f t="shared" si="41"/>
        <v/>
      </c>
      <c r="AP182" s="164" t="str">
        <f t="shared" si="41"/>
        <v/>
      </c>
      <c r="AQ182" s="164" t="str">
        <f t="shared" si="39"/>
        <v>tbd</v>
      </c>
      <c r="AR182" s="164" t="str">
        <f t="shared" si="39"/>
        <v/>
      </c>
      <c r="AS182" s="164" t="str">
        <f t="shared" si="39"/>
        <v/>
      </c>
      <c r="AT182" s="164" t="str">
        <f t="shared" si="39"/>
        <v/>
      </c>
      <c r="AU182" s="164" t="str">
        <f t="shared" si="32"/>
        <v/>
      </c>
      <c r="AV182" s="164" t="str">
        <f t="shared" si="42"/>
        <v/>
      </c>
      <c r="AW182" s="164" t="str">
        <f t="shared" si="42"/>
        <v/>
      </c>
      <c r="AX182" s="164" t="str">
        <f t="shared" si="42"/>
        <v/>
      </c>
      <c r="AY182" s="164" t="str">
        <f t="shared" si="40"/>
        <v>not req'ed</v>
      </c>
      <c r="AZ182" s="164" t="str">
        <f t="shared" si="40"/>
        <v/>
      </c>
      <c r="BA182" s="164" t="str">
        <f t="shared" si="40"/>
        <v/>
      </c>
      <c r="BB182" s="164" t="str">
        <f t="shared" si="40"/>
        <v/>
      </c>
      <c r="BC182" s="164" t="str">
        <f t="shared" si="33"/>
        <v/>
      </c>
    </row>
    <row r="183" spans="1:55" s="164" customFormat="1" ht="19.899999999999999" customHeight="1">
      <c r="A183" s="9" t="s">
        <v>1084</v>
      </c>
      <c r="B183" s="7" t="s">
        <v>1085</v>
      </c>
      <c r="C183" s="2" t="s">
        <v>1086</v>
      </c>
      <c r="D183" s="5" t="s">
        <v>851</v>
      </c>
      <c r="E183" s="4" t="s">
        <v>811</v>
      </c>
      <c r="F183" s="491" t="s">
        <v>812</v>
      </c>
      <c r="G183" s="491" t="s">
        <v>812</v>
      </c>
      <c r="H183" s="5"/>
      <c r="I183" s="16"/>
      <c r="J183" s="47" t="s">
        <v>86</v>
      </c>
      <c r="K183" s="48"/>
      <c r="L183" s="48"/>
      <c r="M183" s="49"/>
      <c r="N183" s="492" t="s">
        <v>812</v>
      </c>
      <c r="O183" s="493" t="s">
        <v>812</v>
      </c>
      <c r="P183" s="493" t="s">
        <v>812</v>
      </c>
      <c r="Q183" s="493" t="s">
        <v>812</v>
      </c>
      <c r="R183" s="493" t="s">
        <v>812</v>
      </c>
      <c r="S183" s="493" t="s">
        <v>812</v>
      </c>
      <c r="T183" s="494" t="s">
        <v>812</v>
      </c>
      <c r="U183" s="49"/>
      <c r="V183" s="58" t="s">
        <v>86</v>
      </c>
      <c r="W183" s="495" t="s">
        <v>812</v>
      </c>
      <c r="X183" s="56"/>
      <c r="Y183" s="68"/>
      <c r="Z183" s="68"/>
      <c r="AA183" s="67"/>
      <c r="AB183" s="57"/>
      <c r="AC183" s="58" t="s">
        <v>744</v>
      </c>
      <c r="AD183" s="56"/>
      <c r="AE183" s="49"/>
      <c r="AF183" s="164">
        <f t="shared" si="38"/>
        <v>0</v>
      </c>
      <c r="AG183" s="164">
        <f t="shared" si="38"/>
        <v>0</v>
      </c>
      <c r="AH183" s="164">
        <f t="shared" si="38"/>
        <v>0</v>
      </c>
      <c r="AI183" s="164">
        <f t="shared" si="38"/>
        <v>-1</v>
      </c>
      <c r="AJ183" s="164">
        <f t="shared" si="38"/>
        <v>0</v>
      </c>
      <c r="AK183" s="164">
        <f t="shared" si="38"/>
        <v>0</v>
      </c>
      <c r="AL183" s="164">
        <f t="shared" si="38"/>
        <v>0</v>
      </c>
      <c r="AM183" s="164">
        <f t="shared" si="38"/>
        <v>0</v>
      </c>
      <c r="AN183" s="164" t="str">
        <f t="shared" si="41"/>
        <v/>
      </c>
      <c r="AO183" s="164" t="str">
        <f t="shared" si="41"/>
        <v/>
      </c>
      <c r="AP183" s="164" t="str">
        <f t="shared" si="41"/>
        <v/>
      </c>
      <c r="AQ183" s="164" t="str">
        <f t="shared" si="39"/>
        <v>tbd</v>
      </c>
      <c r="AR183" s="164" t="str">
        <f t="shared" si="39"/>
        <v/>
      </c>
      <c r="AS183" s="164" t="str">
        <f t="shared" si="39"/>
        <v/>
      </c>
      <c r="AT183" s="164" t="str">
        <f t="shared" si="39"/>
        <v/>
      </c>
      <c r="AU183" s="164" t="str">
        <f t="shared" si="32"/>
        <v/>
      </c>
      <c r="AV183" s="164" t="str">
        <f t="shared" si="42"/>
        <v/>
      </c>
      <c r="AW183" s="164" t="str">
        <f t="shared" si="42"/>
        <v/>
      </c>
      <c r="AX183" s="164" t="str">
        <f t="shared" si="42"/>
        <v/>
      </c>
      <c r="AY183" s="164" t="str">
        <f t="shared" si="40"/>
        <v>not req'ed</v>
      </c>
      <c r="AZ183" s="164" t="str">
        <f t="shared" si="40"/>
        <v/>
      </c>
      <c r="BA183" s="164" t="str">
        <f t="shared" si="40"/>
        <v/>
      </c>
      <c r="BB183" s="164" t="str">
        <f t="shared" si="40"/>
        <v/>
      </c>
      <c r="BC183" s="164" t="str">
        <f t="shared" si="33"/>
        <v/>
      </c>
    </row>
    <row r="184" spans="1:55" s="164" customFormat="1" ht="19.899999999999999" hidden="1" customHeight="1">
      <c r="A184" s="9"/>
      <c r="B184" s="7"/>
      <c r="C184" s="2"/>
      <c r="D184" s="5"/>
      <c r="E184" s="4"/>
      <c r="F184" s="4"/>
      <c r="G184" s="4"/>
      <c r="H184" s="5"/>
      <c r="I184" s="16"/>
      <c r="J184" s="47"/>
      <c r="K184" s="48"/>
      <c r="L184" s="48"/>
      <c r="M184" s="49"/>
      <c r="N184" s="47"/>
      <c r="O184" s="48"/>
      <c r="P184" s="48"/>
      <c r="Q184" s="48"/>
      <c r="R184" s="48"/>
      <c r="S184" s="48"/>
      <c r="T184" s="64"/>
      <c r="U184" s="49"/>
      <c r="V184" s="58"/>
      <c r="W184" s="124"/>
      <c r="X184" s="56"/>
      <c r="Y184" s="68"/>
      <c r="Z184" s="68"/>
      <c r="AA184" s="67"/>
      <c r="AB184" s="57"/>
      <c r="AC184" s="58"/>
      <c r="AD184" s="56"/>
      <c r="AE184" s="49"/>
      <c r="AF184" s="164">
        <f t="shared" si="38"/>
        <v>0</v>
      </c>
      <c r="AG184" s="164">
        <f t="shared" si="38"/>
        <v>0</v>
      </c>
      <c r="AH184" s="164">
        <f t="shared" si="38"/>
        <v>0</v>
      </c>
      <c r="AI184" s="164">
        <f t="shared" si="38"/>
        <v>-1</v>
      </c>
      <c r="AJ184" s="164">
        <f t="shared" si="38"/>
        <v>0</v>
      </c>
      <c r="AK184" s="164">
        <f t="shared" si="38"/>
        <v>0</v>
      </c>
      <c r="AL184" s="164">
        <f t="shared" si="38"/>
        <v>0</v>
      </c>
      <c r="AM184" s="164">
        <f t="shared" si="38"/>
        <v>0</v>
      </c>
      <c r="AN184" s="164" t="str">
        <f t="shared" si="41"/>
        <v/>
      </c>
      <c r="AO184" s="164" t="str">
        <f t="shared" si="41"/>
        <v/>
      </c>
      <c r="AP184" s="164" t="str">
        <f t="shared" si="41"/>
        <v/>
      </c>
      <c r="AQ184" s="164">
        <f t="shared" si="39"/>
        <v>0</v>
      </c>
      <c r="AR184" s="164" t="str">
        <f t="shared" si="39"/>
        <v/>
      </c>
      <c r="AS184" s="164" t="str">
        <f t="shared" si="39"/>
        <v/>
      </c>
      <c r="AT184" s="164" t="str">
        <f t="shared" si="39"/>
        <v/>
      </c>
      <c r="AU184" s="164" t="str">
        <f t="shared" si="32"/>
        <v/>
      </c>
      <c r="AV184" s="164" t="str">
        <f t="shared" si="42"/>
        <v/>
      </c>
      <c r="AW184" s="164" t="str">
        <f t="shared" si="42"/>
        <v/>
      </c>
      <c r="AX184" s="164" t="str">
        <f t="shared" si="42"/>
        <v/>
      </c>
      <c r="AY184" s="164">
        <f t="shared" si="40"/>
        <v>0</v>
      </c>
      <c r="AZ184" s="164" t="str">
        <f t="shared" si="40"/>
        <v/>
      </c>
      <c r="BA184" s="164" t="str">
        <f t="shared" si="40"/>
        <v/>
      </c>
      <c r="BB184" s="164" t="str">
        <f t="shared" si="40"/>
        <v/>
      </c>
      <c r="BC184" s="164" t="str">
        <f t="shared" si="33"/>
        <v/>
      </c>
    </row>
    <row r="185" spans="1:55" s="164" customFormat="1" ht="19.899999999999999" hidden="1" customHeight="1">
      <c r="A185" s="9"/>
      <c r="B185" s="7"/>
      <c r="C185" s="2"/>
      <c r="D185" s="5"/>
      <c r="E185" s="4"/>
      <c r="F185" s="4"/>
      <c r="G185" s="4"/>
      <c r="H185" s="5"/>
      <c r="I185" s="16"/>
      <c r="J185" s="47"/>
      <c r="K185" s="48"/>
      <c r="L185" s="48"/>
      <c r="M185" s="49"/>
      <c r="N185" s="47"/>
      <c r="O185" s="48"/>
      <c r="P185" s="48"/>
      <c r="Q185" s="48"/>
      <c r="R185" s="48"/>
      <c r="S185" s="48"/>
      <c r="T185" s="64"/>
      <c r="U185" s="49"/>
      <c r="V185" s="58"/>
      <c r="W185" s="124"/>
      <c r="X185" s="56"/>
      <c r="Y185" s="68"/>
      <c r="Z185" s="68"/>
      <c r="AA185" s="67"/>
      <c r="AB185" s="57"/>
      <c r="AC185" s="58"/>
      <c r="AD185" s="56"/>
      <c r="AE185" s="49"/>
      <c r="AF185" s="164">
        <f t="shared" si="38"/>
        <v>0</v>
      </c>
      <c r="AG185" s="164">
        <f t="shared" si="38"/>
        <v>0</v>
      </c>
      <c r="AH185" s="164">
        <f t="shared" si="38"/>
        <v>0</v>
      </c>
      <c r="AI185" s="164">
        <f t="shared" si="38"/>
        <v>-1</v>
      </c>
      <c r="AJ185" s="164">
        <f t="shared" si="38"/>
        <v>0</v>
      </c>
      <c r="AK185" s="164">
        <f t="shared" si="38"/>
        <v>0</v>
      </c>
      <c r="AL185" s="164">
        <f t="shared" si="38"/>
        <v>0</v>
      </c>
      <c r="AM185" s="164">
        <f t="shared" si="38"/>
        <v>0</v>
      </c>
      <c r="AN185" s="164" t="str">
        <f t="shared" si="41"/>
        <v/>
      </c>
      <c r="AO185" s="164" t="str">
        <f t="shared" si="41"/>
        <v/>
      </c>
      <c r="AP185" s="164" t="str">
        <f t="shared" si="41"/>
        <v/>
      </c>
      <c r="AQ185" s="164">
        <f t="shared" si="39"/>
        <v>0</v>
      </c>
      <c r="AR185" s="164" t="str">
        <f t="shared" si="39"/>
        <v/>
      </c>
      <c r="AS185" s="164" t="str">
        <f t="shared" si="39"/>
        <v/>
      </c>
      <c r="AT185" s="164" t="str">
        <f t="shared" si="39"/>
        <v/>
      </c>
      <c r="AU185" s="164" t="str">
        <f t="shared" si="32"/>
        <v/>
      </c>
      <c r="AV185" s="164" t="str">
        <f t="shared" si="42"/>
        <v/>
      </c>
      <c r="AW185" s="164" t="str">
        <f t="shared" si="42"/>
        <v/>
      </c>
      <c r="AX185" s="164" t="str">
        <f t="shared" si="42"/>
        <v/>
      </c>
      <c r="AY185" s="164">
        <f t="shared" si="40"/>
        <v>0</v>
      </c>
      <c r="AZ185" s="164" t="str">
        <f t="shared" si="40"/>
        <v/>
      </c>
      <c r="BA185" s="164" t="str">
        <f t="shared" si="40"/>
        <v/>
      </c>
      <c r="BB185" s="164" t="str">
        <f t="shared" si="40"/>
        <v/>
      </c>
      <c r="BC185" s="164" t="str">
        <f t="shared" si="33"/>
        <v/>
      </c>
    </row>
    <row r="186" spans="1:55" s="164" customFormat="1" ht="19.899999999999999" hidden="1" customHeight="1">
      <c r="A186" s="9"/>
      <c r="B186" s="7"/>
      <c r="C186" s="2"/>
      <c r="D186" s="5"/>
      <c r="E186" s="4"/>
      <c r="F186" s="4"/>
      <c r="G186" s="4"/>
      <c r="H186" s="5"/>
      <c r="I186" s="16"/>
      <c r="J186" s="47"/>
      <c r="K186" s="48"/>
      <c r="L186" s="48"/>
      <c r="M186" s="49"/>
      <c r="N186" s="47"/>
      <c r="O186" s="48"/>
      <c r="P186" s="48"/>
      <c r="Q186" s="48"/>
      <c r="R186" s="48"/>
      <c r="S186" s="48"/>
      <c r="T186" s="64"/>
      <c r="U186" s="49"/>
      <c r="V186" s="58"/>
      <c r="W186" s="124"/>
      <c r="X186" s="56"/>
      <c r="Y186" s="68"/>
      <c r="Z186" s="68"/>
      <c r="AA186" s="67"/>
      <c r="AB186" s="57"/>
      <c r="AC186" s="58"/>
      <c r="AD186" s="56"/>
      <c r="AE186" s="49"/>
      <c r="AF186" s="164">
        <f t="shared" si="38"/>
        <v>0</v>
      </c>
      <c r="AG186" s="164">
        <f t="shared" si="38"/>
        <v>0</v>
      </c>
      <c r="AH186" s="164">
        <f t="shared" si="38"/>
        <v>0</v>
      </c>
      <c r="AI186" s="164">
        <f t="shared" si="38"/>
        <v>-1</v>
      </c>
      <c r="AJ186" s="164">
        <f t="shared" si="38"/>
        <v>0</v>
      </c>
      <c r="AK186" s="164">
        <f t="shared" si="38"/>
        <v>0</v>
      </c>
      <c r="AL186" s="164">
        <f t="shared" si="38"/>
        <v>0</v>
      </c>
      <c r="AM186" s="164">
        <f t="shared" si="38"/>
        <v>0</v>
      </c>
      <c r="AN186" s="164" t="str">
        <f t="shared" si="41"/>
        <v/>
      </c>
      <c r="AO186" s="164" t="str">
        <f t="shared" si="41"/>
        <v/>
      </c>
      <c r="AP186" s="164" t="str">
        <f t="shared" si="41"/>
        <v/>
      </c>
      <c r="AQ186" s="164">
        <f t="shared" si="39"/>
        <v>0</v>
      </c>
      <c r="AR186" s="164" t="str">
        <f t="shared" si="39"/>
        <v/>
      </c>
      <c r="AS186" s="164" t="str">
        <f t="shared" si="39"/>
        <v/>
      </c>
      <c r="AT186" s="164" t="str">
        <f t="shared" si="39"/>
        <v/>
      </c>
      <c r="AU186" s="164" t="str">
        <f t="shared" si="32"/>
        <v/>
      </c>
      <c r="AV186" s="164" t="str">
        <f t="shared" si="42"/>
        <v/>
      </c>
      <c r="AW186" s="164" t="str">
        <f t="shared" si="42"/>
        <v/>
      </c>
      <c r="AX186" s="164" t="str">
        <f t="shared" si="42"/>
        <v/>
      </c>
      <c r="AY186" s="164">
        <f t="shared" si="40"/>
        <v>0</v>
      </c>
      <c r="AZ186" s="164" t="str">
        <f t="shared" si="40"/>
        <v/>
      </c>
      <c r="BA186" s="164" t="str">
        <f t="shared" si="40"/>
        <v/>
      </c>
      <c r="BB186" s="164" t="str">
        <f t="shared" si="40"/>
        <v/>
      </c>
      <c r="BC186" s="164" t="str">
        <f t="shared" si="33"/>
        <v/>
      </c>
    </row>
    <row r="187" spans="1:55" s="164" customFormat="1" ht="19.899999999999999" hidden="1" customHeight="1">
      <c r="A187" s="9"/>
      <c r="B187" s="7"/>
      <c r="C187" s="2"/>
      <c r="D187" s="5"/>
      <c r="E187" s="4"/>
      <c r="F187" s="4"/>
      <c r="G187" s="4"/>
      <c r="H187" s="5"/>
      <c r="I187" s="16"/>
      <c r="J187" s="47"/>
      <c r="K187" s="48"/>
      <c r="L187" s="48"/>
      <c r="M187" s="49"/>
      <c r="N187" s="47"/>
      <c r="O187" s="48"/>
      <c r="P187" s="48"/>
      <c r="Q187" s="48"/>
      <c r="R187" s="48"/>
      <c r="S187" s="48"/>
      <c r="T187" s="64"/>
      <c r="U187" s="49"/>
      <c r="V187" s="58"/>
      <c r="W187" s="124"/>
      <c r="X187" s="56"/>
      <c r="Y187" s="68"/>
      <c r="Z187" s="68"/>
      <c r="AA187" s="67"/>
      <c r="AB187" s="57"/>
      <c r="AC187" s="58"/>
      <c r="AD187" s="56"/>
      <c r="AE187" s="49"/>
      <c r="AF187" s="164">
        <f t="shared" si="38"/>
        <v>0</v>
      </c>
      <c r="AG187" s="164">
        <f t="shared" si="38"/>
        <v>0</v>
      </c>
      <c r="AH187" s="164">
        <f t="shared" si="38"/>
        <v>0</v>
      </c>
      <c r="AI187" s="164">
        <f t="shared" si="38"/>
        <v>-1</v>
      </c>
      <c r="AJ187" s="164">
        <f t="shared" si="38"/>
        <v>0</v>
      </c>
      <c r="AK187" s="164">
        <f t="shared" si="38"/>
        <v>0</v>
      </c>
      <c r="AL187" s="164">
        <f t="shared" si="38"/>
        <v>0</v>
      </c>
      <c r="AM187" s="164">
        <f t="shared" si="38"/>
        <v>0</v>
      </c>
      <c r="AN187" s="164" t="str">
        <f t="shared" si="41"/>
        <v/>
      </c>
      <c r="AO187" s="164" t="str">
        <f t="shared" si="41"/>
        <v/>
      </c>
      <c r="AP187" s="164" t="str">
        <f t="shared" si="41"/>
        <v/>
      </c>
      <c r="AQ187" s="164">
        <f t="shared" si="39"/>
        <v>0</v>
      </c>
      <c r="AR187" s="164" t="str">
        <f t="shared" si="39"/>
        <v/>
      </c>
      <c r="AS187" s="164" t="str">
        <f t="shared" si="39"/>
        <v/>
      </c>
      <c r="AT187" s="164" t="str">
        <f t="shared" si="39"/>
        <v/>
      </c>
      <c r="AU187" s="164" t="str">
        <f t="shared" si="32"/>
        <v/>
      </c>
      <c r="AV187" s="164" t="str">
        <f t="shared" si="42"/>
        <v/>
      </c>
      <c r="AW187" s="164" t="str">
        <f t="shared" si="42"/>
        <v/>
      </c>
      <c r="AX187" s="164" t="str">
        <f t="shared" si="42"/>
        <v/>
      </c>
      <c r="AY187" s="164">
        <f t="shared" si="40"/>
        <v>0</v>
      </c>
      <c r="AZ187" s="164" t="str">
        <f t="shared" si="40"/>
        <v/>
      </c>
      <c r="BA187" s="164" t="str">
        <f t="shared" si="40"/>
        <v/>
      </c>
      <c r="BB187" s="164" t="str">
        <f t="shared" si="40"/>
        <v/>
      </c>
      <c r="BC187" s="164" t="str">
        <f t="shared" si="33"/>
        <v/>
      </c>
    </row>
    <row r="188" spans="1:55" s="164" customFormat="1" ht="19.899999999999999" hidden="1" customHeight="1">
      <c r="A188" s="9"/>
      <c r="B188" s="7"/>
      <c r="C188" s="2"/>
      <c r="D188" s="5"/>
      <c r="E188" s="4"/>
      <c r="F188" s="4"/>
      <c r="G188" s="4"/>
      <c r="H188" s="5"/>
      <c r="I188" s="16"/>
      <c r="J188" s="47"/>
      <c r="K188" s="48"/>
      <c r="L188" s="48"/>
      <c r="M188" s="49"/>
      <c r="N188" s="47"/>
      <c r="O188" s="48"/>
      <c r="P188" s="48"/>
      <c r="Q188" s="48"/>
      <c r="R188" s="48"/>
      <c r="S188" s="48"/>
      <c r="T188" s="64"/>
      <c r="U188" s="49"/>
      <c r="V188" s="58"/>
      <c r="W188" s="124"/>
      <c r="X188" s="56"/>
      <c r="Y188" s="68"/>
      <c r="Z188" s="68"/>
      <c r="AA188" s="67"/>
      <c r="AB188" s="57"/>
      <c r="AC188" s="58"/>
      <c r="AD188" s="56"/>
      <c r="AE188" s="49"/>
      <c r="AF188" s="164">
        <f t="shared" si="38"/>
        <v>0</v>
      </c>
      <c r="AG188" s="164">
        <f t="shared" si="38"/>
        <v>0</v>
      </c>
      <c r="AH188" s="164">
        <f t="shared" si="38"/>
        <v>0</v>
      </c>
      <c r="AI188" s="164">
        <f t="shared" si="38"/>
        <v>-1</v>
      </c>
      <c r="AJ188" s="164">
        <f t="shared" si="38"/>
        <v>0</v>
      </c>
      <c r="AK188" s="164">
        <f t="shared" si="38"/>
        <v>0</v>
      </c>
      <c r="AL188" s="164">
        <f t="shared" si="38"/>
        <v>0</v>
      </c>
      <c r="AM188" s="164">
        <f t="shared" si="38"/>
        <v>0</v>
      </c>
      <c r="AN188" s="164" t="str">
        <f t="shared" si="41"/>
        <v/>
      </c>
      <c r="AO188" s="164" t="str">
        <f t="shared" si="41"/>
        <v/>
      </c>
      <c r="AP188" s="164" t="str">
        <f t="shared" si="41"/>
        <v/>
      </c>
      <c r="AQ188" s="164">
        <f t="shared" si="39"/>
        <v>0</v>
      </c>
      <c r="AR188" s="164" t="str">
        <f t="shared" si="39"/>
        <v/>
      </c>
      <c r="AS188" s="164" t="str">
        <f t="shared" si="39"/>
        <v/>
      </c>
      <c r="AT188" s="164" t="str">
        <f t="shared" si="39"/>
        <v/>
      </c>
      <c r="AU188" s="164" t="str">
        <f t="shared" si="32"/>
        <v/>
      </c>
      <c r="AV188" s="164" t="str">
        <f t="shared" si="42"/>
        <v/>
      </c>
      <c r="AW188" s="164" t="str">
        <f t="shared" si="42"/>
        <v/>
      </c>
      <c r="AX188" s="164" t="str">
        <f t="shared" si="42"/>
        <v/>
      </c>
      <c r="AY188" s="164">
        <f t="shared" si="40"/>
        <v>0</v>
      </c>
      <c r="AZ188" s="164" t="str">
        <f t="shared" si="40"/>
        <v/>
      </c>
      <c r="BA188" s="164" t="str">
        <f t="shared" si="40"/>
        <v/>
      </c>
      <c r="BB188" s="164" t="str">
        <f t="shared" si="40"/>
        <v/>
      </c>
      <c r="BC188" s="164" t="str">
        <f t="shared" si="33"/>
        <v/>
      </c>
    </row>
    <row r="189" spans="1:55" s="164" customFormat="1" ht="17.25" hidden="1" customHeight="1">
      <c r="A189" s="9"/>
      <c r="B189" s="7"/>
      <c r="C189" s="2"/>
      <c r="D189" s="5"/>
      <c r="E189" s="4"/>
      <c r="F189" s="4"/>
      <c r="G189" s="4"/>
      <c r="H189" s="5"/>
      <c r="I189" s="16"/>
      <c r="J189" s="47"/>
      <c r="K189" s="48"/>
      <c r="L189" s="48"/>
      <c r="M189" s="49"/>
      <c r="N189" s="47"/>
      <c r="O189" s="48"/>
      <c r="P189" s="48"/>
      <c r="Q189" s="48"/>
      <c r="R189" s="48"/>
      <c r="S189" s="48"/>
      <c r="T189" s="64"/>
      <c r="U189" s="49"/>
      <c r="V189" s="58"/>
      <c r="W189" s="124"/>
      <c r="X189" s="56"/>
      <c r="Y189" s="68"/>
      <c r="Z189" s="68"/>
      <c r="AA189" s="67"/>
      <c r="AB189" s="57"/>
      <c r="AC189" s="58"/>
      <c r="AD189" s="56"/>
      <c r="AE189" s="49"/>
      <c r="AF189" s="164">
        <f t="shared" si="38"/>
        <v>0</v>
      </c>
      <c r="AG189" s="164">
        <f t="shared" si="38"/>
        <v>0</v>
      </c>
      <c r="AH189" s="164">
        <f t="shared" si="38"/>
        <v>0</v>
      </c>
      <c r="AI189" s="164">
        <f t="shared" si="38"/>
        <v>-1</v>
      </c>
      <c r="AJ189" s="164">
        <f t="shared" si="38"/>
        <v>0</v>
      </c>
      <c r="AK189" s="164">
        <f t="shared" si="38"/>
        <v>0</v>
      </c>
      <c r="AL189" s="164">
        <f t="shared" si="38"/>
        <v>0</v>
      </c>
      <c r="AM189" s="164">
        <f t="shared" si="38"/>
        <v>0</v>
      </c>
      <c r="AN189" s="164" t="str">
        <f t="shared" si="41"/>
        <v/>
      </c>
      <c r="AO189" s="164" t="str">
        <f t="shared" si="41"/>
        <v/>
      </c>
      <c r="AP189" s="164" t="str">
        <f t="shared" si="41"/>
        <v/>
      </c>
      <c r="AQ189" s="164">
        <f t="shared" si="39"/>
        <v>0</v>
      </c>
      <c r="AR189" s="164" t="str">
        <f t="shared" si="39"/>
        <v/>
      </c>
      <c r="AS189" s="164" t="str">
        <f t="shared" si="39"/>
        <v/>
      </c>
      <c r="AT189" s="164" t="str">
        <f t="shared" si="39"/>
        <v/>
      </c>
      <c r="AU189" s="164" t="str">
        <f t="shared" si="32"/>
        <v/>
      </c>
      <c r="AV189" s="164" t="str">
        <f t="shared" si="42"/>
        <v/>
      </c>
      <c r="AW189" s="164" t="str">
        <f t="shared" si="42"/>
        <v/>
      </c>
      <c r="AX189" s="164" t="str">
        <f t="shared" si="42"/>
        <v/>
      </c>
      <c r="AY189" s="164">
        <f t="shared" si="40"/>
        <v>0</v>
      </c>
      <c r="AZ189" s="164" t="str">
        <f t="shared" si="40"/>
        <v/>
      </c>
      <c r="BA189" s="164" t="str">
        <f t="shared" si="40"/>
        <v/>
      </c>
      <c r="BB189" s="164" t="str">
        <f t="shared" si="40"/>
        <v/>
      </c>
      <c r="BC189" s="164" t="str">
        <f t="shared" si="33"/>
        <v/>
      </c>
    </row>
    <row r="190" spans="1:55" s="164" customFormat="1" ht="17.25" hidden="1" customHeight="1">
      <c r="A190" s="9"/>
      <c r="B190" s="7"/>
      <c r="C190" s="2"/>
      <c r="D190" s="5"/>
      <c r="E190" s="4"/>
      <c r="F190" s="4"/>
      <c r="G190" s="4"/>
      <c r="H190" s="5"/>
      <c r="I190" s="16"/>
      <c r="J190" s="47"/>
      <c r="K190" s="48"/>
      <c r="L190" s="48"/>
      <c r="M190" s="49"/>
      <c r="N190" s="47"/>
      <c r="O190" s="48"/>
      <c r="P190" s="48"/>
      <c r="Q190" s="48"/>
      <c r="R190" s="48"/>
      <c r="S190" s="48"/>
      <c r="T190" s="64"/>
      <c r="U190" s="49"/>
      <c r="V190" s="58"/>
      <c r="W190" s="124"/>
      <c r="X190" s="56"/>
      <c r="Y190" s="68"/>
      <c r="Z190" s="68"/>
      <c r="AA190" s="67"/>
      <c r="AB190" s="57"/>
      <c r="AC190" s="58"/>
      <c r="AD190" s="56"/>
      <c r="AE190" s="49"/>
      <c r="AF190" s="164">
        <f t="shared" si="38"/>
        <v>0</v>
      </c>
      <c r="AG190" s="164">
        <f t="shared" si="38"/>
        <v>0</v>
      </c>
      <c r="AH190" s="164">
        <f t="shared" si="38"/>
        <v>0</v>
      </c>
      <c r="AI190" s="164">
        <f t="shared" si="38"/>
        <v>-1</v>
      </c>
      <c r="AJ190" s="164">
        <f t="shared" si="38"/>
        <v>0</v>
      </c>
      <c r="AK190" s="164">
        <f t="shared" si="38"/>
        <v>0</v>
      </c>
      <c r="AL190" s="164">
        <f t="shared" si="38"/>
        <v>0</v>
      </c>
      <c r="AM190" s="164">
        <f t="shared" si="38"/>
        <v>0</v>
      </c>
      <c r="AN190" s="164" t="str">
        <f t="shared" si="41"/>
        <v/>
      </c>
      <c r="AO190" s="164" t="str">
        <f t="shared" si="41"/>
        <v/>
      </c>
      <c r="AP190" s="164" t="str">
        <f t="shared" si="41"/>
        <v/>
      </c>
      <c r="AQ190" s="164">
        <f t="shared" si="39"/>
        <v>0</v>
      </c>
      <c r="AR190" s="164" t="str">
        <f t="shared" si="39"/>
        <v/>
      </c>
      <c r="AS190" s="164" t="str">
        <f t="shared" si="39"/>
        <v/>
      </c>
      <c r="AT190" s="164" t="str">
        <f t="shared" si="39"/>
        <v/>
      </c>
      <c r="AU190" s="164" t="str">
        <f t="shared" si="32"/>
        <v/>
      </c>
      <c r="AV190" s="164" t="str">
        <f t="shared" si="42"/>
        <v/>
      </c>
      <c r="AW190" s="164" t="str">
        <f t="shared" si="42"/>
        <v/>
      </c>
      <c r="AX190" s="164" t="str">
        <f t="shared" si="42"/>
        <v/>
      </c>
      <c r="AY190" s="164">
        <f t="shared" si="40"/>
        <v>0</v>
      </c>
      <c r="AZ190" s="164" t="str">
        <f t="shared" si="40"/>
        <v/>
      </c>
      <c r="BA190" s="164" t="str">
        <f t="shared" si="40"/>
        <v/>
      </c>
      <c r="BB190" s="164" t="str">
        <f t="shared" si="40"/>
        <v/>
      </c>
      <c r="BC190" s="164" t="str">
        <f t="shared" si="33"/>
        <v/>
      </c>
    </row>
    <row r="191" spans="1:55" s="164" customFormat="1" ht="17.25" hidden="1" customHeight="1">
      <c r="A191" s="9"/>
      <c r="B191" s="7"/>
      <c r="C191" s="2"/>
      <c r="D191" s="5"/>
      <c r="E191" s="4"/>
      <c r="F191" s="4"/>
      <c r="G191" s="4"/>
      <c r="H191" s="5"/>
      <c r="I191" s="16"/>
      <c r="J191" s="47"/>
      <c r="K191" s="48"/>
      <c r="L191" s="48"/>
      <c r="M191" s="49"/>
      <c r="N191" s="47"/>
      <c r="O191" s="48"/>
      <c r="P191" s="48"/>
      <c r="Q191" s="48"/>
      <c r="R191" s="48"/>
      <c r="S191" s="48"/>
      <c r="T191" s="64"/>
      <c r="U191" s="49"/>
      <c r="V191" s="58"/>
      <c r="W191" s="124"/>
      <c r="X191" s="56"/>
      <c r="Y191" s="68"/>
      <c r="Z191" s="68"/>
      <c r="AA191" s="67"/>
      <c r="AB191" s="57"/>
      <c r="AC191" s="58"/>
      <c r="AD191" s="56"/>
      <c r="AE191" s="49"/>
      <c r="AF191" s="164">
        <f t="shared" ref="AF191:AM206" si="43">AF190</f>
        <v>0</v>
      </c>
      <c r="AG191" s="164">
        <f t="shared" si="43"/>
        <v>0</v>
      </c>
      <c r="AH191" s="164">
        <f t="shared" si="43"/>
        <v>0</v>
      </c>
      <c r="AI191" s="164">
        <f t="shared" si="43"/>
        <v>-1</v>
      </c>
      <c r="AJ191" s="164">
        <f t="shared" si="43"/>
        <v>0</v>
      </c>
      <c r="AK191" s="164">
        <f t="shared" si="43"/>
        <v>0</v>
      </c>
      <c r="AL191" s="164">
        <f t="shared" si="43"/>
        <v>0</v>
      </c>
      <c r="AM191" s="164">
        <f t="shared" si="43"/>
        <v>0</v>
      </c>
      <c r="AN191" s="164" t="str">
        <f t="shared" si="41"/>
        <v/>
      </c>
      <c r="AO191" s="164" t="str">
        <f t="shared" si="41"/>
        <v/>
      </c>
      <c r="AP191" s="164" t="str">
        <f t="shared" si="41"/>
        <v/>
      </c>
      <c r="AQ191" s="164">
        <f t="shared" si="39"/>
        <v>0</v>
      </c>
      <c r="AR191" s="164" t="str">
        <f t="shared" si="39"/>
        <v/>
      </c>
      <c r="AS191" s="164" t="str">
        <f t="shared" si="39"/>
        <v/>
      </c>
      <c r="AT191" s="164" t="str">
        <f t="shared" si="39"/>
        <v/>
      </c>
      <c r="AU191" s="164" t="str">
        <f t="shared" si="32"/>
        <v/>
      </c>
      <c r="AV191" s="164" t="str">
        <f t="shared" si="42"/>
        <v/>
      </c>
      <c r="AW191" s="164" t="str">
        <f t="shared" si="42"/>
        <v/>
      </c>
      <c r="AX191" s="164" t="str">
        <f t="shared" si="42"/>
        <v/>
      </c>
      <c r="AY191" s="164">
        <f t="shared" si="40"/>
        <v>0</v>
      </c>
      <c r="AZ191" s="164" t="str">
        <f t="shared" si="40"/>
        <v/>
      </c>
      <c r="BA191" s="164" t="str">
        <f t="shared" si="40"/>
        <v/>
      </c>
      <c r="BB191" s="164" t="str">
        <f t="shared" si="40"/>
        <v/>
      </c>
      <c r="BC191" s="164" t="str">
        <f t="shared" si="33"/>
        <v/>
      </c>
    </row>
    <row r="192" spans="1:55" s="164" customFormat="1" ht="17.25" hidden="1" customHeight="1">
      <c r="A192" s="9"/>
      <c r="B192" s="7"/>
      <c r="C192" s="2"/>
      <c r="D192" s="5"/>
      <c r="E192" s="4"/>
      <c r="F192" s="4"/>
      <c r="G192" s="4"/>
      <c r="H192" s="5"/>
      <c r="I192" s="16"/>
      <c r="J192" s="47"/>
      <c r="K192" s="48"/>
      <c r="L192" s="48"/>
      <c r="M192" s="49"/>
      <c r="N192" s="47"/>
      <c r="O192" s="48"/>
      <c r="P192" s="48"/>
      <c r="Q192" s="48"/>
      <c r="R192" s="48"/>
      <c r="S192" s="48"/>
      <c r="T192" s="64"/>
      <c r="U192" s="49"/>
      <c r="V192" s="58"/>
      <c r="W192" s="124"/>
      <c r="X192" s="56"/>
      <c r="Y192" s="68"/>
      <c r="Z192" s="68"/>
      <c r="AA192" s="67"/>
      <c r="AB192" s="57"/>
      <c r="AC192" s="58"/>
      <c r="AD192" s="56"/>
      <c r="AE192" s="49"/>
      <c r="AF192" s="164">
        <f t="shared" si="43"/>
        <v>0</v>
      </c>
      <c r="AG192" s="164">
        <f t="shared" si="43"/>
        <v>0</v>
      </c>
      <c r="AH192" s="164">
        <f t="shared" si="43"/>
        <v>0</v>
      </c>
      <c r="AI192" s="164">
        <f t="shared" si="43"/>
        <v>-1</v>
      </c>
      <c r="AJ192" s="164">
        <f t="shared" si="43"/>
        <v>0</v>
      </c>
      <c r="AK192" s="164">
        <f t="shared" si="43"/>
        <v>0</v>
      </c>
      <c r="AL192" s="164">
        <f t="shared" si="43"/>
        <v>0</v>
      </c>
      <c r="AM192" s="164">
        <f t="shared" si="43"/>
        <v>0</v>
      </c>
      <c r="AN192" s="164" t="str">
        <f t="shared" si="41"/>
        <v/>
      </c>
      <c r="AO192" s="164" t="str">
        <f t="shared" si="41"/>
        <v/>
      </c>
      <c r="AP192" s="164" t="str">
        <f t="shared" si="41"/>
        <v/>
      </c>
      <c r="AQ192" s="164">
        <f t="shared" si="39"/>
        <v>0</v>
      </c>
      <c r="AR192" s="164" t="str">
        <f t="shared" si="39"/>
        <v/>
      </c>
      <c r="AS192" s="164" t="str">
        <f t="shared" si="39"/>
        <v/>
      </c>
      <c r="AT192" s="164" t="str">
        <f t="shared" si="39"/>
        <v/>
      </c>
      <c r="AU192" s="164" t="str">
        <f t="shared" si="32"/>
        <v/>
      </c>
      <c r="AV192" s="164" t="str">
        <f t="shared" si="42"/>
        <v/>
      </c>
      <c r="AW192" s="164" t="str">
        <f t="shared" si="42"/>
        <v/>
      </c>
      <c r="AX192" s="164" t="str">
        <f t="shared" si="42"/>
        <v/>
      </c>
      <c r="AY192" s="164">
        <f t="shared" si="40"/>
        <v>0</v>
      </c>
      <c r="AZ192" s="164" t="str">
        <f t="shared" si="40"/>
        <v/>
      </c>
      <c r="BA192" s="164" t="str">
        <f t="shared" si="40"/>
        <v/>
      </c>
      <c r="BB192" s="164" t="str">
        <f t="shared" si="40"/>
        <v/>
      </c>
      <c r="BC192" s="164" t="str">
        <f t="shared" si="33"/>
        <v/>
      </c>
    </row>
    <row r="193" spans="1:55" s="164" customFormat="1" ht="17.25" hidden="1" customHeight="1">
      <c r="A193" s="9"/>
      <c r="B193" s="7"/>
      <c r="C193" s="2"/>
      <c r="D193" s="5"/>
      <c r="E193" s="4"/>
      <c r="F193" s="4"/>
      <c r="G193" s="4"/>
      <c r="H193" s="5"/>
      <c r="I193" s="16"/>
      <c r="J193" s="47"/>
      <c r="K193" s="48"/>
      <c r="L193" s="48"/>
      <c r="M193" s="49"/>
      <c r="N193" s="47"/>
      <c r="O193" s="48"/>
      <c r="P193" s="48"/>
      <c r="Q193" s="48"/>
      <c r="R193" s="48"/>
      <c r="S193" s="48"/>
      <c r="T193" s="64"/>
      <c r="U193" s="49"/>
      <c r="V193" s="58"/>
      <c r="W193" s="124"/>
      <c r="X193" s="56"/>
      <c r="Y193" s="68"/>
      <c r="Z193" s="68"/>
      <c r="AA193" s="67"/>
      <c r="AB193" s="57"/>
      <c r="AC193" s="58"/>
      <c r="AD193" s="56"/>
      <c r="AE193" s="49"/>
      <c r="AF193" s="164">
        <f t="shared" si="43"/>
        <v>0</v>
      </c>
      <c r="AG193" s="164">
        <f t="shared" si="43"/>
        <v>0</v>
      </c>
      <c r="AH193" s="164">
        <f t="shared" si="43"/>
        <v>0</v>
      </c>
      <c r="AI193" s="164">
        <f t="shared" si="43"/>
        <v>-1</v>
      </c>
      <c r="AJ193" s="164">
        <f t="shared" si="43"/>
        <v>0</v>
      </c>
      <c r="AK193" s="164">
        <f t="shared" si="43"/>
        <v>0</v>
      </c>
      <c r="AL193" s="164">
        <f t="shared" si="43"/>
        <v>0</v>
      </c>
      <c r="AM193" s="164">
        <f t="shared" si="43"/>
        <v>0</v>
      </c>
      <c r="AN193" s="164" t="str">
        <f t="shared" si="41"/>
        <v/>
      </c>
      <c r="AO193" s="164" t="str">
        <f t="shared" si="41"/>
        <v/>
      </c>
      <c r="AP193" s="164" t="str">
        <f t="shared" si="41"/>
        <v/>
      </c>
      <c r="AQ193" s="164">
        <f t="shared" si="39"/>
        <v>0</v>
      </c>
      <c r="AR193" s="164" t="str">
        <f t="shared" si="39"/>
        <v/>
      </c>
      <c r="AS193" s="164" t="str">
        <f t="shared" si="39"/>
        <v/>
      </c>
      <c r="AT193" s="164" t="str">
        <f t="shared" si="39"/>
        <v/>
      </c>
      <c r="AU193" s="164" t="str">
        <f t="shared" si="32"/>
        <v/>
      </c>
      <c r="AV193" s="164" t="str">
        <f t="shared" si="42"/>
        <v/>
      </c>
      <c r="AW193" s="164" t="str">
        <f t="shared" si="42"/>
        <v/>
      </c>
      <c r="AX193" s="164" t="str">
        <f t="shared" si="42"/>
        <v/>
      </c>
      <c r="AY193" s="164">
        <f t="shared" si="40"/>
        <v>0</v>
      </c>
      <c r="AZ193" s="164" t="str">
        <f t="shared" si="40"/>
        <v/>
      </c>
      <c r="BA193" s="164" t="str">
        <f t="shared" si="40"/>
        <v/>
      </c>
      <c r="BB193" s="164" t="str">
        <f t="shared" si="40"/>
        <v/>
      </c>
      <c r="BC193" s="164" t="str">
        <f t="shared" si="33"/>
        <v/>
      </c>
    </row>
    <row r="194" spans="1:55" s="164" customFormat="1" ht="17.25" hidden="1" customHeight="1">
      <c r="A194" s="9"/>
      <c r="B194" s="7"/>
      <c r="C194" s="2"/>
      <c r="D194" s="5"/>
      <c r="E194" s="4"/>
      <c r="F194" s="4"/>
      <c r="G194" s="4"/>
      <c r="H194" s="5"/>
      <c r="I194" s="16"/>
      <c r="J194" s="47"/>
      <c r="K194" s="48"/>
      <c r="L194" s="48"/>
      <c r="M194" s="49"/>
      <c r="N194" s="47"/>
      <c r="O194" s="48"/>
      <c r="P194" s="48"/>
      <c r="Q194" s="48"/>
      <c r="R194" s="48"/>
      <c r="S194" s="48"/>
      <c r="T194" s="64"/>
      <c r="U194" s="49"/>
      <c r="V194" s="58"/>
      <c r="W194" s="124"/>
      <c r="X194" s="56"/>
      <c r="Y194" s="68"/>
      <c r="Z194" s="68"/>
      <c r="AA194" s="67"/>
      <c r="AB194" s="57"/>
      <c r="AC194" s="58"/>
      <c r="AD194" s="56"/>
      <c r="AE194" s="49"/>
      <c r="AF194" s="164">
        <f t="shared" si="43"/>
        <v>0</v>
      </c>
      <c r="AG194" s="164">
        <f t="shared" si="43"/>
        <v>0</v>
      </c>
      <c r="AH194" s="164">
        <f t="shared" si="43"/>
        <v>0</v>
      </c>
      <c r="AI194" s="164">
        <f t="shared" si="43"/>
        <v>-1</v>
      </c>
      <c r="AJ194" s="164">
        <f t="shared" si="43"/>
        <v>0</v>
      </c>
      <c r="AK194" s="164">
        <f t="shared" si="43"/>
        <v>0</v>
      </c>
      <c r="AL194" s="164">
        <f t="shared" si="43"/>
        <v>0</v>
      </c>
      <c r="AM194" s="164">
        <f t="shared" si="43"/>
        <v>0</v>
      </c>
      <c r="AN194" s="164" t="str">
        <f t="shared" si="41"/>
        <v/>
      </c>
      <c r="AO194" s="164" t="str">
        <f t="shared" si="41"/>
        <v/>
      </c>
      <c r="AP194" s="164" t="str">
        <f t="shared" si="41"/>
        <v/>
      </c>
      <c r="AQ194" s="164">
        <f t="shared" si="39"/>
        <v>0</v>
      </c>
      <c r="AR194" s="164" t="str">
        <f t="shared" si="39"/>
        <v/>
      </c>
      <c r="AS194" s="164" t="str">
        <f t="shared" si="39"/>
        <v/>
      </c>
      <c r="AT194" s="164" t="str">
        <f t="shared" si="39"/>
        <v/>
      </c>
      <c r="AU194" s="164" t="str">
        <f t="shared" si="32"/>
        <v/>
      </c>
      <c r="AV194" s="164" t="str">
        <f t="shared" si="42"/>
        <v/>
      </c>
      <c r="AW194" s="164" t="str">
        <f t="shared" si="42"/>
        <v/>
      </c>
      <c r="AX194" s="164" t="str">
        <f t="shared" si="42"/>
        <v/>
      </c>
      <c r="AY194" s="164">
        <f t="shared" si="40"/>
        <v>0</v>
      </c>
      <c r="AZ194" s="164" t="str">
        <f t="shared" si="40"/>
        <v/>
      </c>
      <c r="BA194" s="164" t="str">
        <f t="shared" si="40"/>
        <v/>
      </c>
      <c r="BB194" s="164" t="str">
        <f t="shared" si="40"/>
        <v/>
      </c>
      <c r="BC194" s="164" t="str">
        <f t="shared" si="33"/>
        <v/>
      </c>
    </row>
    <row r="195" spans="1:55" s="164" customFormat="1" ht="17.25" hidden="1" customHeight="1">
      <c r="A195" s="9"/>
      <c r="B195" s="7"/>
      <c r="C195" s="2"/>
      <c r="D195" s="5"/>
      <c r="E195" s="4"/>
      <c r="F195" s="4"/>
      <c r="G195" s="4"/>
      <c r="H195" s="5"/>
      <c r="I195" s="16"/>
      <c r="J195" s="47"/>
      <c r="K195" s="48"/>
      <c r="L195" s="48"/>
      <c r="M195" s="49"/>
      <c r="N195" s="47"/>
      <c r="O195" s="48"/>
      <c r="P195" s="48"/>
      <c r="Q195" s="48"/>
      <c r="R195" s="48"/>
      <c r="S195" s="48"/>
      <c r="T195" s="64"/>
      <c r="U195" s="49"/>
      <c r="V195" s="58"/>
      <c r="W195" s="124"/>
      <c r="X195" s="56"/>
      <c r="Y195" s="68"/>
      <c r="Z195" s="68"/>
      <c r="AA195" s="67"/>
      <c r="AB195" s="57"/>
      <c r="AC195" s="58"/>
      <c r="AD195" s="56"/>
      <c r="AE195" s="49"/>
      <c r="AF195" s="164">
        <f t="shared" si="43"/>
        <v>0</v>
      </c>
      <c r="AG195" s="164">
        <f t="shared" si="43"/>
        <v>0</v>
      </c>
      <c r="AH195" s="164">
        <f t="shared" si="43"/>
        <v>0</v>
      </c>
      <c r="AI195" s="164">
        <f t="shared" si="43"/>
        <v>-1</v>
      </c>
      <c r="AJ195" s="164">
        <f t="shared" si="43"/>
        <v>0</v>
      </c>
      <c r="AK195" s="164">
        <f t="shared" si="43"/>
        <v>0</v>
      </c>
      <c r="AL195" s="164">
        <f t="shared" si="43"/>
        <v>0</v>
      </c>
      <c r="AM195" s="164">
        <f t="shared" si="43"/>
        <v>0</v>
      </c>
      <c r="AN195" s="164" t="str">
        <f t="shared" si="41"/>
        <v/>
      </c>
      <c r="AO195" s="164" t="str">
        <f t="shared" si="41"/>
        <v/>
      </c>
      <c r="AP195" s="164" t="str">
        <f t="shared" si="41"/>
        <v/>
      </c>
      <c r="AQ195" s="164">
        <f t="shared" si="39"/>
        <v>0</v>
      </c>
      <c r="AR195" s="164" t="str">
        <f t="shared" si="39"/>
        <v/>
      </c>
      <c r="AS195" s="164" t="str">
        <f t="shared" si="39"/>
        <v/>
      </c>
      <c r="AT195" s="164" t="str">
        <f t="shared" si="39"/>
        <v/>
      </c>
      <c r="AU195" s="164" t="str">
        <f t="shared" si="32"/>
        <v/>
      </c>
      <c r="AV195" s="164" t="str">
        <f t="shared" si="42"/>
        <v/>
      </c>
      <c r="AW195" s="164" t="str">
        <f t="shared" si="42"/>
        <v/>
      </c>
      <c r="AX195" s="164" t="str">
        <f t="shared" si="42"/>
        <v/>
      </c>
      <c r="AY195" s="164">
        <f t="shared" si="40"/>
        <v>0</v>
      </c>
      <c r="AZ195" s="164" t="str">
        <f t="shared" si="40"/>
        <v/>
      </c>
      <c r="BA195" s="164" t="str">
        <f t="shared" si="40"/>
        <v/>
      </c>
      <c r="BB195" s="164" t="str">
        <f t="shared" si="40"/>
        <v/>
      </c>
      <c r="BC195" s="164" t="str">
        <f t="shared" si="33"/>
        <v/>
      </c>
    </row>
    <row r="196" spans="1:55" s="164" customFormat="1" ht="17.25" hidden="1" customHeight="1">
      <c r="A196" s="9"/>
      <c r="B196" s="7"/>
      <c r="C196" s="2"/>
      <c r="D196" s="5"/>
      <c r="E196" s="4"/>
      <c r="F196" s="4"/>
      <c r="G196" s="4"/>
      <c r="H196" s="5"/>
      <c r="I196" s="16"/>
      <c r="J196" s="47"/>
      <c r="K196" s="48"/>
      <c r="L196" s="48"/>
      <c r="M196" s="49"/>
      <c r="N196" s="47"/>
      <c r="O196" s="48"/>
      <c r="P196" s="48"/>
      <c r="Q196" s="48"/>
      <c r="R196" s="48"/>
      <c r="S196" s="48"/>
      <c r="T196" s="64"/>
      <c r="U196" s="49"/>
      <c r="V196" s="58"/>
      <c r="W196" s="124"/>
      <c r="X196" s="56"/>
      <c r="Y196" s="68"/>
      <c r="Z196" s="68"/>
      <c r="AA196" s="67"/>
      <c r="AB196" s="57"/>
      <c r="AC196" s="58"/>
      <c r="AD196" s="56"/>
      <c r="AE196" s="49"/>
      <c r="AF196" s="164">
        <f t="shared" si="43"/>
        <v>0</v>
      </c>
      <c r="AG196" s="164">
        <f t="shared" si="43"/>
        <v>0</v>
      </c>
      <c r="AH196" s="164">
        <f t="shared" si="43"/>
        <v>0</v>
      </c>
      <c r="AI196" s="164">
        <f t="shared" si="43"/>
        <v>-1</v>
      </c>
      <c r="AJ196" s="164">
        <f t="shared" si="43"/>
        <v>0</v>
      </c>
      <c r="AK196" s="164">
        <f t="shared" si="43"/>
        <v>0</v>
      </c>
      <c r="AL196" s="164">
        <f t="shared" si="43"/>
        <v>0</v>
      </c>
      <c r="AM196" s="164">
        <f t="shared" si="43"/>
        <v>0</v>
      </c>
      <c r="AN196" s="164" t="str">
        <f t="shared" si="41"/>
        <v/>
      </c>
      <c r="AO196" s="164" t="str">
        <f t="shared" si="41"/>
        <v/>
      </c>
      <c r="AP196" s="164" t="str">
        <f t="shared" si="41"/>
        <v/>
      </c>
      <c r="AQ196" s="164">
        <f t="shared" si="39"/>
        <v>0</v>
      </c>
      <c r="AR196" s="164" t="str">
        <f t="shared" si="39"/>
        <v/>
      </c>
      <c r="AS196" s="164" t="str">
        <f t="shared" si="39"/>
        <v/>
      </c>
      <c r="AT196" s="164" t="str">
        <f t="shared" si="39"/>
        <v/>
      </c>
      <c r="AU196" s="164" t="str">
        <f t="shared" si="32"/>
        <v/>
      </c>
      <c r="AV196" s="164" t="str">
        <f t="shared" si="42"/>
        <v/>
      </c>
      <c r="AW196" s="164" t="str">
        <f t="shared" si="42"/>
        <v/>
      </c>
      <c r="AX196" s="164" t="str">
        <f t="shared" si="42"/>
        <v/>
      </c>
      <c r="AY196" s="164">
        <f t="shared" si="40"/>
        <v>0</v>
      </c>
      <c r="AZ196" s="164" t="str">
        <f t="shared" si="40"/>
        <v/>
      </c>
      <c r="BA196" s="164" t="str">
        <f t="shared" si="40"/>
        <v/>
      </c>
      <c r="BB196" s="164" t="str">
        <f t="shared" si="40"/>
        <v/>
      </c>
      <c r="BC196" s="164" t="str">
        <f t="shared" si="33"/>
        <v/>
      </c>
    </row>
    <row r="197" spans="1:55" s="164" customFormat="1" ht="17.25" hidden="1" customHeight="1">
      <c r="A197" s="9"/>
      <c r="B197" s="7"/>
      <c r="C197" s="2"/>
      <c r="D197" s="5"/>
      <c r="E197" s="4"/>
      <c r="F197" s="4"/>
      <c r="G197" s="4"/>
      <c r="H197" s="5"/>
      <c r="I197" s="16"/>
      <c r="J197" s="47"/>
      <c r="K197" s="48"/>
      <c r="L197" s="48"/>
      <c r="M197" s="49"/>
      <c r="N197" s="47"/>
      <c r="O197" s="48"/>
      <c r="P197" s="48"/>
      <c r="Q197" s="48"/>
      <c r="R197" s="48"/>
      <c r="S197" s="48"/>
      <c r="T197" s="64"/>
      <c r="U197" s="49"/>
      <c r="V197" s="58"/>
      <c r="W197" s="124"/>
      <c r="X197" s="56"/>
      <c r="Y197" s="68"/>
      <c r="Z197" s="68"/>
      <c r="AA197" s="67"/>
      <c r="AB197" s="57"/>
      <c r="AC197" s="58"/>
      <c r="AD197" s="56"/>
      <c r="AE197" s="49"/>
      <c r="AF197" s="164">
        <f t="shared" si="43"/>
        <v>0</v>
      </c>
      <c r="AG197" s="164">
        <f t="shared" si="43"/>
        <v>0</v>
      </c>
      <c r="AH197" s="164">
        <f t="shared" si="43"/>
        <v>0</v>
      </c>
      <c r="AI197" s="164">
        <f t="shared" si="43"/>
        <v>-1</v>
      </c>
      <c r="AJ197" s="164">
        <f t="shared" si="43"/>
        <v>0</v>
      </c>
      <c r="AK197" s="164">
        <f t="shared" si="43"/>
        <v>0</v>
      </c>
      <c r="AL197" s="164">
        <f t="shared" si="43"/>
        <v>0</v>
      </c>
      <c r="AM197" s="164">
        <f t="shared" si="43"/>
        <v>0</v>
      </c>
      <c r="AN197" s="164" t="str">
        <f t="shared" si="41"/>
        <v/>
      </c>
      <c r="AO197" s="164" t="str">
        <f t="shared" si="41"/>
        <v/>
      </c>
      <c r="AP197" s="164" t="str">
        <f t="shared" si="41"/>
        <v/>
      </c>
      <c r="AQ197" s="164">
        <f t="shared" si="39"/>
        <v>0</v>
      </c>
      <c r="AR197" s="164" t="str">
        <f t="shared" si="39"/>
        <v/>
      </c>
      <c r="AS197" s="164" t="str">
        <f t="shared" si="39"/>
        <v/>
      </c>
      <c r="AT197" s="164" t="str">
        <f t="shared" si="39"/>
        <v/>
      </c>
      <c r="AU197" s="164" t="str">
        <f t="shared" si="32"/>
        <v/>
      </c>
      <c r="AV197" s="164" t="str">
        <f t="shared" si="42"/>
        <v/>
      </c>
      <c r="AW197" s="164" t="str">
        <f t="shared" si="42"/>
        <v/>
      </c>
      <c r="AX197" s="164" t="str">
        <f t="shared" si="42"/>
        <v/>
      </c>
      <c r="AY197" s="164">
        <f t="shared" si="40"/>
        <v>0</v>
      </c>
      <c r="AZ197" s="164" t="str">
        <f t="shared" si="40"/>
        <v/>
      </c>
      <c r="BA197" s="164" t="str">
        <f t="shared" si="40"/>
        <v/>
      </c>
      <c r="BB197" s="164" t="str">
        <f t="shared" si="40"/>
        <v/>
      </c>
      <c r="BC197" s="164" t="str">
        <f t="shared" si="33"/>
        <v/>
      </c>
    </row>
    <row r="198" spans="1:55" s="164" customFormat="1" ht="17.25" hidden="1" customHeight="1">
      <c r="A198" s="9"/>
      <c r="B198" s="7"/>
      <c r="C198" s="2"/>
      <c r="D198" s="5"/>
      <c r="E198" s="4"/>
      <c r="F198" s="4"/>
      <c r="G198" s="4"/>
      <c r="H198" s="5"/>
      <c r="I198" s="16"/>
      <c r="J198" s="47"/>
      <c r="K198" s="48"/>
      <c r="L198" s="48"/>
      <c r="M198" s="49"/>
      <c r="N198" s="47"/>
      <c r="O198" s="48"/>
      <c r="P198" s="48"/>
      <c r="Q198" s="48"/>
      <c r="R198" s="48"/>
      <c r="S198" s="48"/>
      <c r="T198" s="64"/>
      <c r="U198" s="49"/>
      <c r="V198" s="58"/>
      <c r="W198" s="124"/>
      <c r="X198" s="56"/>
      <c r="Y198" s="68"/>
      <c r="Z198" s="68"/>
      <c r="AA198" s="67"/>
      <c r="AB198" s="57"/>
      <c r="AC198" s="58"/>
      <c r="AD198" s="56"/>
      <c r="AE198" s="49"/>
      <c r="AF198" s="164">
        <f t="shared" si="43"/>
        <v>0</v>
      </c>
      <c r="AG198" s="164">
        <f t="shared" si="43"/>
        <v>0</v>
      </c>
      <c r="AH198" s="164">
        <f t="shared" si="43"/>
        <v>0</v>
      </c>
      <c r="AI198" s="164">
        <f t="shared" si="43"/>
        <v>-1</v>
      </c>
      <c r="AJ198" s="164">
        <f t="shared" si="43"/>
        <v>0</v>
      </c>
      <c r="AK198" s="164">
        <f t="shared" si="43"/>
        <v>0</v>
      </c>
      <c r="AL198" s="164">
        <f t="shared" si="43"/>
        <v>0</v>
      </c>
      <c r="AM198" s="164">
        <f t="shared" si="43"/>
        <v>0</v>
      </c>
      <c r="AN198" s="164" t="str">
        <f t="shared" si="41"/>
        <v/>
      </c>
      <c r="AO198" s="164" t="str">
        <f t="shared" si="41"/>
        <v/>
      </c>
      <c r="AP198" s="164" t="str">
        <f t="shared" si="41"/>
        <v/>
      </c>
      <c r="AQ198" s="164">
        <f t="shared" si="39"/>
        <v>0</v>
      </c>
      <c r="AR198" s="164" t="str">
        <f t="shared" si="39"/>
        <v/>
      </c>
      <c r="AS198" s="164" t="str">
        <f t="shared" si="39"/>
        <v/>
      </c>
      <c r="AT198" s="164" t="str">
        <f t="shared" si="39"/>
        <v/>
      </c>
      <c r="AU198" s="164" t="str">
        <f t="shared" si="32"/>
        <v/>
      </c>
      <c r="AV198" s="164" t="str">
        <f t="shared" si="42"/>
        <v/>
      </c>
      <c r="AW198" s="164" t="str">
        <f t="shared" si="42"/>
        <v/>
      </c>
      <c r="AX198" s="164" t="str">
        <f t="shared" si="42"/>
        <v/>
      </c>
      <c r="AY198" s="164">
        <f t="shared" si="40"/>
        <v>0</v>
      </c>
      <c r="AZ198" s="164" t="str">
        <f t="shared" si="40"/>
        <v/>
      </c>
      <c r="BA198" s="164" t="str">
        <f t="shared" si="40"/>
        <v/>
      </c>
      <c r="BB198" s="164" t="str">
        <f t="shared" si="40"/>
        <v/>
      </c>
      <c r="BC198" s="164" t="str">
        <f t="shared" si="33"/>
        <v/>
      </c>
    </row>
    <row r="199" spans="1:55" s="164" customFormat="1" ht="17.25" hidden="1" customHeight="1">
      <c r="A199" s="9"/>
      <c r="B199" s="7"/>
      <c r="C199" s="2"/>
      <c r="D199" s="5"/>
      <c r="E199" s="4"/>
      <c r="F199" s="4"/>
      <c r="G199" s="4"/>
      <c r="H199" s="5"/>
      <c r="I199" s="16"/>
      <c r="J199" s="47"/>
      <c r="K199" s="48"/>
      <c r="L199" s="48"/>
      <c r="M199" s="49"/>
      <c r="N199" s="47"/>
      <c r="O199" s="48"/>
      <c r="P199" s="48"/>
      <c r="Q199" s="48"/>
      <c r="R199" s="48"/>
      <c r="S199" s="48"/>
      <c r="T199" s="64"/>
      <c r="U199" s="49"/>
      <c r="V199" s="58"/>
      <c r="W199" s="124"/>
      <c r="X199" s="56"/>
      <c r="Y199" s="68"/>
      <c r="Z199" s="68"/>
      <c r="AA199" s="67"/>
      <c r="AB199" s="57"/>
      <c r="AC199" s="58"/>
      <c r="AD199" s="56"/>
      <c r="AE199" s="49"/>
      <c r="AF199" s="164">
        <f t="shared" si="43"/>
        <v>0</v>
      </c>
      <c r="AG199" s="164">
        <f t="shared" si="43"/>
        <v>0</v>
      </c>
      <c r="AH199" s="164">
        <f t="shared" si="43"/>
        <v>0</v>
      </c>
      <c r="AI199" s="164">
        <f t="shared" si="43"/>
        <v>-1</v>
      </c>
      <c r="AJ199" s="164">
        <f t="shared" si="43"/>
        <v>0</v>
      </c>
      <c r="AK199" s="164">
        <f t="shared" si="43"/>
        <v>0</v>
      </c>
      <c r="AL199" s="164">
        <f t="shared" si="43"/>
        <v>0</v>
      </c>
      <c r="AM199" s="164">
        <f t="shared" si="43"/>
        <v>0</v>
      </c>
      <c r="AN199" s="164" t="str">
        <f t="shared" si="41"/>
        <v/>
      </c>
      <c r="AO199" s="164" t="str">
        <f t="shared" si="41"/>
        <v/>
      </c>
      <c r="AP199" s="164" t="str">
        <f t="shared" si="41"/>
        <v/>
      </c>
      <c r="AQ199" s="164">
        <f t="shared" si="39"/>
        <v>0</v>
      </c>
      <c r="AR199" s="164" t="str">
        <f t="shared" si="39"/>
        <v/>
      </c>
      <c r="AS199" s="164" t="str">
        <f t="shared" si="39"/>
        <v/>
      </c>
      <c r="AT199" s="164" t="str">
        <f t="shared" si="39"/>
        <v/>
      </c>
      <c r="AU199" s="164" t="str">
        <f t="shared" si="32"/>
        <v/>
      </c>
      <c r="AV199" s="164" t="str">
        <f t="shared" si="42"/>
        <v/>
      </c>
      <c r="AW199" s="164" t="str">
        <f t="shared" si="42"/>
        <v/>
      </c>
      <c r="AX199" s="164" t="str">
        <f t="shared" si="42"/>
        <v/>
      </c>
      <c r="AY199" s="164">
        <f t="shared" si="40"/>
        <v>0</v>
      </c>
      <c r="AZ199" s="164" t="str">
        <f t="shared" si="40"/>
        <v/>
      </c>
      <c r="BA199" s="164" t="str">
        <f t="shared" si="40"/>
        <v/>
      </c>
      <c r="BB199" s="164" t="str">
        <f t="shared" si="40"/>
        <v/>
      </c>
      <c r="BC199" s="164" t="str">
        <f t="shared" si="33"/>
        <v/>
      </c>
    </row>
    <row r="200" spans="1:55" s="164" customFormat="1" ht="17.25" hidden="1" customHeight="1">
      <c r="A200" s="9"/>
      <c r="B200" s="7"/>
      <c r="C200" s="2"/>
      <c r="D200" s="5"/>
      <c r="E200" s="4"/>
      <c r="F200" s="4"/>
      <c r="G200" s="4"/>
      <c r="H200" s="5"/>
      <c r="I200" s="16"/>
      <c r="J200" s="47"/>
      <c r="K200" s="48"/>
      <c r="L200" s="48"/>
      <c r="M200" s="49"/>
      <c r="N200" s="47"/>
      <c r="O200" s="48"/>
      <c r="P200" s="48"/>
      <c r="Q200" s="48"/>
      <c r="R200" s="48"/>
      <c r="S200" s="48"/>
      <c r="T200" s="64"/>
      <c r="U200" s="49"/>
      <c r="V200" s="58"/>
      <c r="W200" s="124"/>
      <c r="X200" s="56"/>
      <c r="Y200" s="68"/>
      <c r="Z200" s="68"/>
      <c r="AA200" s="67"/>
      <c r="AB200" s="57"/>
      <c r="AC200" s="58"/>
      <c r="AD200" s="56"/>
      <c r="AE200" s="49"/>
      <c r="AF200" s="164">
        <f t="shared" si="43"/>
        <v>0</v>
      </c>
      <c r="AG200" s="164">
        <f t="shared" si="43"/>
        <v>0</v>
      </c>
      <c r="AH200" s="164">
        <f t="shared" si="43"/>
        <v>0</v>
      </c>
      <c r="AI200" s="164">
        <f t="shared" si="43"/>
        <v>-1</v>
      </c>
      <c r="AJ200" s="164">
        <f t="shared" si="43"/>
        <v>0</v>
      </c>
      <c r="AK200" s="164">
        <f t="shared" si="43"/>
        <v>0</v>
      </c>
      <c r="AL200" s="164">
        <f t="shared" si="43"/>
        <v>0</v>
      </c>
      <c r="AM200" s="164">
        <f t="shared" si="43"/>
        <v>0</v>
      </c>
      <c r="AN200" s="164" t="str">
        <f t="shared" si="41"/>
        <v/>
      </c>
      <c r="AO200" s="164" t="str">
        <f t="shared" si="41"/>
        <v/>
      </c>
      <c r="AP200" s="164" t="str">
        <f t="shared" si="41"/>
        <v/>
      </c>
      <c r="AQ200" s="164">
        <f t="shared" si="39"/>
        <v>0</v>
      </c>
      <c r="AR200" s="164" t="str">
        <f t="shared" si="39"/>
        <v/>
      </c>
      <c r="AS200" s="164" t="str">
        <f t="shared" si="39"/>
        <v/>
      </c>
      <c r="AT200" s="164" t="str">
        <f t="shared" si="39"/>
        <v/>
      </c>
      <c r="AU200" s="164" t="str">
        <f t="shared" si="32"/>
        <v/>
      </c>
      <c r="AV200" s="164" t="str">
        <f t="shared" si="42"/>
        <v/>
      </c>
      <c r="AW200" s="164" t="str">
        <f t="shared" si="42"/>
        <v/>
      </c>
      <c r="AX200" s="164" t="str">
        <f t="shared" si="42"/>
        <v/>
      </c>
      <c r="AY200" s="164">
        <f t="shared" si="40"/>
        <v>0</v>
      </c>
      <c r="AZ200" s="164" t="str">
        <f t="shared" si="40"/>
        <v/>
      </c>
      <c r="BA200" s="164" t="str">
        <f t="shared" si="40"/>
        <v/>
      </c>
      <c r="BB200" s="164" t="str">
        <f t="shared" si="40"/>
        <v/>
      </c>
      <c r="BC200" s="164" t="str">
        <f t="shared" si="33"/>
        <v/>
      </c>
    </row>
    <row r="201" spans="1:55" s="164" customFormat="1" ht="17.25" hidden="1" customHeight="1">
      <c r="A201" s="9"/>
      <c r="B201" s="7"/>
      <c r="C201" s="2"/>
      <c r="D201" s="5"/>
      <c r="E201" s="4"/>
      <c r="F201" s="4"/>
      <c r="G201" s="4"/>
      <c r="H201" s="5"/>
      <c r="I201" s="16"/>
      <c r="J201" s="47"/>
      <c r="K201" s="48"/>
      <c r="L201" s="48"/>
      <c r="M201" s="49"/>
      <c r="N201" s="47"/>
      <c r="O201" s="48"/>
      <c r="P201" s="48"/>
      <c r="Q201" s="48"/>
      <c r="R201" s="48"/>
      <c r="S201" s="48"/>
      <c r="T201" s="64"/>
      <c r="U201" s="49"/>
      <c r="V201" s="58"/>
      <c r="W201" s="124"/>
      <c r="X201" s="56"/>
      <c r="Y201" s="68"/>
      <c r="Z201" s="68"/>
      <c r="AA201" s="67"/>
      <c r="AB201" s="57"/>
      <c r="AC201" s="58"/>
      <c r="AD201" s="56"/>
      <c r="AE201" s="49"/>
      <c r="AF201" s="164">
        <f t="shared" si="43"/>
        <v>0</v>
      </c>
      <c r="AG201" s="164">
        <f t="shared" si="43"/>
        <v>0</v>
      </c>
      <c r="AH201" s="164">
        <f t="shared" si="43"/>
        <v>0</v>
      </c>
      <c r="AI201" s="164">
        <f t="shared" si="43"/>
        <v>-1</v>
      </c>
      <c r="AJ201" s="164">
        <f t="shared" si="43"/>
        <v>0</v>
      </c>
      <c r="AK201" s="164">
        <f t="shared" si="43"/>
        <v>0</v>
      </c>
      <c r="AL201" s="164">
        <f t="shared" si="43"/>
        <v>0</v>
      </c>
      <c r="AM201" s="164">
        <f t="shared" si="43"/>
        <v>0</v>
      </c>
      <c r="AN201" s="164" t="str">
        <f t="shared" si="41"/>
        <v/>
      </c>
      <c r="AO201" s="164" t="str">
        <f t="shared" si="41"/>
        <v/>
      </c>
      <c r="AP201" s="164" t="str">
        <f t="shared" si="41"/>
        <v/>
      </c>
      <c r="AQ201" s="164">
        <f t="shared" si="39"/>
        <v>0</v>
      </c>
      <c r="AR201" s="164" t="str">
        <f t="shared" si="39"/>
        <v/>
      </c>
      <c r="AS201" s="164" t="str">
        <f t="shared" si="39"/>
        <v/>
      </c>
      <c r="AT201" s="164" t="str">
        <f t="shared" si="39"/>
        <v/>
      </c>
      <c r="AU201" s="164" t="str">
        <f t="shared" si="32"/>
        <v/>
      </c>
      <c r="AV201" s="164" t="str">
        <f t="shared" si="42"/>
        <v/>
      </c>
      <c r="AW201" s="164" t="str">
        <f t="shared" si="42"/>
        <v/>
      </c>
      <c r="AX201" s="164" t="str">
        <f t="shared" si="42"/>
        <v/>
      </c>
      <c r="AY201" s="164">
        <f t="shared" si="40"/>
        <v>0</v>
      </c>
      <c r="AZ201" s="164" t="str">
        <f t="shared" si="40"/>
        <v/>
      </c>
      <c r="BA201" s="164" t="str">
        <f t="shared" si="40"/>
        <v/>
      </c>
      <c r="BB201" s="164" t="str">
        <f t="shared" si="40"/>
        <v/>
      </c>
      <c r="BC201" s="164" t="str">
        <f t="shared" si="33"/>
        <v/>
      </c>
    </row>
    <row r="202" spans="1:55" s="164" customFormat="1" ht="17.25" hidden="1" customHeight="1">
      <c r="A202" s="9"/>
      <c r="B202" s="7"/>
      <c r="C202" s="2"/>
      <c r="D202" s="5"/>
      <c r="E202" s="4"/>
      <c r="F202" s="4"/>
      <c r="G202" s="4"/>
      <c r="H202" s="5"/>
      <c r="I202" s="16"/>
      <c r="J202" s="47"/>
      <c r="K202" s="48"/>
      <c r="L202" s="48"/>
      <c r="M202" s="49"/>
      <c r="N202" s="47"/>
      <c r="O202" s="48"/>
      <c r="P202" s="48"/>
      <c r="Q202" s="48"/>
      <c r="R202" s="48"/>
      <c r="S202" s="48"/>
      <c r="T202" s="64"/>
      <c r="U202" s="49"/>
      <c r="V202" s="58"/>
      <c r="W202" s="124"/>
      <c r="X202" s="56"/>
      <c r="Y202" s="68"/>
      <c r="Z202" s="68"/>
      <c r="AA202" s="67"/>
      <c r="AB202" s="57"/>
      <c r="AC202" s="58"/>
      <c r="AD202" s="56"/>
      <c r="AE202" s="49"/>
      <c r="AF202" s="164">
        <f t="shared" si="43"/>
        <v>0</v>
      </c>
      <c r="AG202" s="164">
        <f t="shared" si="43"/>
        <v>0</v>
      </c>
      <c r="AH202" s="164">
        <f t="shared" si="43"/>
        <v>0</v>
      </c>
      <c r="AI202" s="164">
        <f t="shared" si="43"/>
        <v>-1</v>
      </c>
      <c r="AJ202" s="164">
        <f t="shared" si="43"/>
        <v>0</v>
      </c>
      <c r="AK202" s="164">
        <f t="shared" si="43"/>
        <v>0</v>
      </c>
      <c r="AL202" s="164">
        <f t="shared" si="43"/>
        <v>0</v>
      </c>
      <c r="AM202" s="164">
        <f t="shared" si="43"/>
        <v>0</v>
      </c>
      <c r="AN202" s="164" t="str">
        <f t="shared" si="41"/>
        <v/>
      </c>
      <c r="AO202" s="164" t="str">
        <f t="shared" si="41"/>
        <v/>
      </c>
      <c r="AP202" s="164" t="str">
        <f t="shared" si="41"/>
        <v/>
      </c>
      <c r="AQ202" s="164">
        <f t="shared" si="39"/>
        <v>0</v>
      </c>
      <c r="AR202" s="164" t="str">
        <f t="shared" si="39"/>
        <v/>
      </c>
      <c r="AS202" s="164" t="str">
        <f t="shared" si="39"/>
        <v/>
      </c>
      <c r="AT202" s="164" t="str">
        <f t="shared" si="39"/>
        <v/>
      </c>
      <c r="AU202" s="164" t="str">
        <f t="shared" si="32"/>
        <v/>
      </c>
      <c r="AV202" s="164" t="str">
        <f t="shared" si="42"/>
        <v/>
      </c>
      <c r="AW202" s="164" t="str">
        <f t="shared" si="42"/>
        <v/>
      </c>
      <c r="AX202" s="164" t="str">
        <f t="shared" si="42"/>
        <v/>
      </c>
      <c r="AY202" s="164">
        <f t="shared" si="40"/>
        <v>0</v>
      </c>
      <c r="AZ202" s="164" t="str">
        <f t="shared" si="40"/>
        <v/>
      </c>
      <c r="BA202" s="164" t="str">
        <f t="shared" si="40"/>
        <v/>
      </c>
      <c r="BB202" s="164" t="str">
        <f t="shared" si="40"/>
        <v/>
      </c>
      <c r="BC202" s="164" t="str">
        <f t="shared" si="33"/>
        <v/>
      </c>
    </row>
    <row r="203" spans="1:55" s="164" customFormat="1" ht="17.25" hidden="1" customHeight="1">
      <c r="A203" s="9"/>
      <c r="B203" s="7"/>
      <c r="C203" s="2"/>
      <c r="D203" s="5"/>
      <c r="E203" s="4"/>
      <c r="F203" s="4"/>
      <c r="G203" s="4"/>
      <c r="H203" s="5"/>
      <c r="I203" s="16"/>
      <c r="J203" s="47"/>
      <c r="K203" s="48"/>
      <c r="L203" s="48"/>
      <c r="M203" s="49"/>
      <c r="N203" s="47"/>
      <c r="O203" s="48"/>
      <c r="P203" s="48"/>
      <c r="Q203" s="48"/>
      <c r="R203" s="48"/>
      <c r="S203" s="48"/>
      <c r="T203" s="64"/>
      <c r="U203" s="49"/>
      <c r="V203" s="58"/>
      <c r="W203" s="124"/>
      <c r="X203" s="56"/>
      <c r="Y203" s="68"/>
      <c r="Z203" s="68"/>
      <c r="AA203" s="67"/>
      <c r="AB203" s="57"/>
      <c r="AC203" s="58"/>
      <c r="AD203" s="56"/>
      <c r="AE203" s="49"/>
      <c r="AF203" s="164">
        <f t="shared" si="43"/>
        <v>0</v>
      </c>
      <c r="AG203" s="164">
        <f t="shared" si="43"/>
        <v>0</v>
      </c>
      <c r="AH203" s="164">
        <f t="shared" si="43"/>
        <v>0</v>
      </c>
      <c r="AI203" s="164">
        <f t="shared" si="43"/>
        <v>-1</v>
      </c>
      <c r="AJ203" s="164">
        <f t="shared" si="43"/>
        <v>0</v>
      </c>
      <c r="AK203" s="164">
        <f t="shared" si="43"/>
        <v>0</v>
      </c>
      <c r="AL203" s="164">
        <f t="shared" si="43"/>
        <v>0</v>
      </c>
      <c r="AM203" s="164">
        <f t="shared" si="43"/>
        <v>0</v>
      </c>
      <c r="AN203" s="164" t="str">
        <f t="shared" si="41"/>
        <v/>
      </c>
      <c r="AO203" s="164" t="str">
        <f t="shared" si="41"/>
        <v/>
      </c>
      <c r="AP203" s="164" t="str">
        <f t="shared" si="41"/>
        <v/>
      </c>
      <c r="AQ203" s="164">
        <f t="shared" si="39"/>
        <v>0</v>
      </c>
      <c r="AR203" s="164" t="str">
        <f t="shared" si="39"/>
        <v/>
      </c>
      <c r="AS203" s="164" t="str">
        <f t="shared" si="39"/>
        <v/>
      </c>
      <c r="AT203" s="164" t="str">
        <f t="shared" si="39"/>
        <v/>
      </c>
      <c r="AU203" s="164" t="str">
        <f t="shared" si="32"/>
        <v/>
      </c>
      <c r="AV203" s="164" t="str">
        <f t="shared" si="42"/>
        <v/>
      </c>
      <c r="AW203" s="164" t="str">
        <f t="shared" si="42"/>
        <v/>
      </c>
      <c r="AX203" s="164" t="str">
        <f t="shared" si="42"/>
        <v/>
      </c>
      <c r="AY203" s="164">
        <f t="shared" si="40"/>
        <v>0</v>
      </c>
      <c r="AZ203" s="164" t="str">
        <f t="shared" si="40"/>
        <v/>
      </c>
      <c r="BA203" s="164" t="str">
        <f t="shared" si="40"/>
        <v/>
      </c>
      <c r="BB203" s="164" t="str">
        <f t="shared" si="40"/>
        <v/>
      </c>
      <c r="BC203" s="164" t="str">
        <f t="shared" si="33"/>
        <v/>
      </c>
    </row>
    <row r="204" spans="1:55" s="164" customFormat="1" ht="17.25" hidden="1" customHeight="1">
      <c r="A204" s="9"/>
      <c r="B204" s="7"/>
      <c r="C204" s="2"/>
      <c r="D204" s="5"/>
      <c r="E204" s="4"/>
      <c r="F204" s="4"/>
      <c r="G204" s="4"/>
      <c r="H204" s="5"/>
      <c r="I204" s="16"/>
      <c r="J204" s="47"/>
      <c r="K204" s="48"/>
      <c r="L204" s="48"/>
      <c r="M204" s="49"/>
      <c r="N204" s="47"/>
      <c r="O204" s="48"/>
      <c r="P204" s="48"/>
      <c r="Q204" s="48"/>
      <c r="R204" s="48"/>
      <c r="S204" s="48"/>
      <c r="T204" s="64"/>
      <c r="U204" s="49"/>
      <c r="V204" s="58"/>
      <c r="W204" s="124"/>
      <c r="X204" s="56"/>
      <c r="Y204" s="68"/>
      <c r="Z204" s="68"/>
      <c r="AA204" s="67"/>
      <c r="AB204" s="57"/>
      <c r="AC204" s="58"/>
      <c r="AD204" s="56"/>
      <c r="AE204" s="49"/>
      <c r="AF204" s="164">
        <f t="shared" si="43"/>
        <v>0</v>
      </c>
      <c r="AG204" s="164">
        <f t="shared" si="43"/>
        <v>0</v>
      </c>
      <c r="AH204" s="164">
        <f t="shared" si="43"/>
        <v>0</v>
      </c>
      <c r="AI204" s="164">
        <f t="shared" si="43"/>
        <v>-1</v>
      </c>
      <c r="AJ204" s="164">
        <f t="shared" si="43"/>
        <v>0</v>
      </c>
      <c r="AK204" s="164">
        <f t="shared" si="43"/>
        <v>0</v>
      </c>
      <c r="AL204" s="164">
        <f t="shared" si="43"/>
        <v>0</v>
      </c>
      <c r="AM204" s="164">
        <f t="shared" si="43"/>
        <v>0</v>
      </c>
      <c r="AN204" s="164" t="str">
        <f t="shared" si="41"/>
        <v/>
      </c>
      <c r="AO204" s="164" t="str">
        <f t="shared" si="41"/>
        <v/>
      </c>
      <c r="AP204" s="164" t="str">
        <f t="shared" si="41"/>
        <v/>
      </c>
      <c r="AQ204" s="164">
        <f t="shared" si="39"/>
        <v>0</v>
      </c>
      <c r="AR204" s="164" t="str">
        <f t="shared" si="39"/>
        <v/>
      </c>
      <c r="AS204" s="164" t="str">
        <f t="shared" si="39"/>
        <v/>
      </c>
      <c r="AT204" s="164" t="str">
        <f t="shared" si="39"/>
        <v/>
      </c>
      <c r="AU204" s="164" t="str">
        <f t="shared" si="32"/>
        <v/>
      </c>
      <c r="AV204" s="164" t="str">
        <f t="shared" si="42"/>
        <v/>
      </c>
      <c r="AW204" s="164" t="str">
        <f t="shared" si="42"/>
        <v/>
      </c>
      <c r="AX204" s="164" t="str">
        <f t="shared" si="42"/>
        <v/>
      </c>
      <c r="AY204" s="164">
        <f t="shared" si="40"/>
        <v>0</v>
      </c>
      <c r="AZ204" s="164" t="str">
        <f t="shared" si="40"/>
        <v/>
      </c>
      <c r="BA204" s="164" t="str">
        <f t="shared" si="40"/>
        <v/>
      </c>
      <c r="BB204" s="164" t="str">
        <f t="shared" si="40"/>
        <v/>
      </c>
      <c r="BC204" s="164" t="str">
        <f t="shared" si="33"/>
        <v/>
      </c>
    </row>
    <row r="205" spans="1:55" s="164" customFormat="1" ht="17.25" hidden="1" customHeight="1">
      <c r="A205" s="9"/>
      <c r="B205" s="7"/>
      <c r="C205" s="2"/>
      <c r="D205" s="5"/>
      <c r="E205" s="4"/>
      <c r="F205" s="4"/>
      <c r="G205" s="4"/>
      <c r="H205" s="5"/>
      <c r="I205" s="16"/>
      <c r="J205" s="47"/>
      <c r="K205" s="48"/>
      <c r="L205" s="48"/>
      <c r="M205" s="49"/>
      <c r="N205" s="47"/>
      <c r="O205" s="48"/>
      <c r="P205" s="48"/>
      <c r="Q205" s="48"/>
      <c r="R205" s="48"/>
      <c r="S205" s="48"/>
      <c r="T205" s="64"/>
      <c r="U205" s="49"/>
      <c r="V205" s="58"/>
      <c r="W205" s="124"/>
      <c r="X205" s="56"/>
      <c r="Y205" s="68"/>
      <c r="Z205" s="68"/>
      <c r="AA205" s="67"/>
      <c r="AB205" s="57"/>
      <c r="AC205" s="58"/>
      <c r="AD205" s="56"/>
      <c r="AE205" s="49"/>
      <c r="AF205" s="164">
        <f t="shared" si="43"/>
        <v>0</v>
      </c>
      <c r="AG205" s="164">
        <f t="shared" si="43"/>
        <v>0</v>
      </c>
      <c r="AH205" s="164">
        <f t="shared" si="43"/>
        <v>0</v>
      </c>
      <c r="AI205" s="164">
        <f t="shared" si="43"/>
        <v>-1</v>
      </c>
      <c r="AJ205" s="164">
        <f t="shared" si="43"/>
        <v>0</v>
      </c>
      <c r="AK205" s="164">
        <f t="shared" si="43"/>
        <v>0</v>
      </c>
      <c r="AL205" s="164">
        <f t="shared" si="43"/>
        <v>0</v>
      </c>
      <c r="AM205" s="164">
        <f t="shared" si="43"/>
        <v>0</v>
      </c>
      <c r="AN205" s="164" t="str">
        <f t="shared" si="41"/>
        <v/>
      </c>
      <c r="AO205" s="164" t="str">
        <f t="shared" si="41"/>
        <v/>
      </c>
      <c r="AP205" s="164" t="str">
        <f t="shared" si="41"/>
        <v/>
      </c>
      <c r="AQ205" s="164">
        <f t="shared" si="39"/>
        <v>0</v>
      </c>
      <c r="AR205" s="164" t="str">
        <f t="shared" si="39"/>
        <v/>
      </c>
      <c r="AS205" s="164" t="str">
        <f t="shared" si="39"/>
        <v/>
      </c>
      <c r="AT205" s="164" t="str">
        <f t="shared" si="39"/>
        <v/>
      </c>
      <c r="AU205" s="164" t="str">
        <f t="shared" si="39"/>
        <v/>
      </c>
      <c r="AV205" s="164" t="str">
        <f t="shared" si="42"/>
        <v/>
      </c>
      <c r="AW205" s="164" t="str">
        <f t="shared" si="42"/>
        <v/>
      </c>
      <c r="AX205" s="164" t="str">
        <f t="shared" si="42"/>
        <v/>
      </c>
      <c r="AY205" s="164">
        <f t="shared" si="40"/>
        <v>0</v>
      </c>
      <c r="AZ205" s="164" t="str">
        <f t="shared" si="40"/>
        <v/>
      </c>
      <c r="BA205" s="164" t="str">
        <f t="shared" si="40"/>
        <v/>
      </c>
      <c r="BB205" s="164" t="str">
        <f t="shared" si="40"/>
        <v/>
      </c>
      <c r="BC205" s="164" t="str">
        <f t="shared" si="33"/>
        <v/>
      </c>
    </row>
    <row r="206" spans="1:55" s="164" customFormat="1" ht="17.25" hidden="1" customHeight="1">
      <c r="A206" s="9"/>
      <c r="B206" s="7"/>
      <c r="C206" s="2"/>
      <c r="D206" s="5"/>
      <c r="E206" s="4"/>
      <c r="F206" s="4"/>
      <c r="G206" s="4"/>
      <c r="H206" s="5"/>
      <c r="I206" s="16"/>
      <c r="J206" s="47"/>
      <c r="K206" s="48"/>
      <c r="L206" s="48"/>
      <c r="M206" s="49"/>
      <c r="N206" s="47"/>
      <c r="O206" s="48"/>
      <c r="P206" s="48"/>
      <c r="Q206" s="48"/>
      <c r="R206" s="48"/>
      <c r="S206" s="48"/>
      <c r="T206" s="64"/>
      <c r="U206" s="49"/>
      <c r="V206" s="58"/>
      <c r="W206" s="124"/>
      <c r="X206" s="56"/>
      <c r="Y206" s="68"/>
      <c r="Z206" s="68"/>
      <c r="AA206" s="67"/>
      <c r="AB206" s="57"/>
      <c r="AC206" s="58"/>
      <c r="AD206" s="56"/>
      <c r="AE206" s="49"/>
      <c r="AF206" s="164">
        <f t="shared" si="43"/>
        <v>0</v>
      </c>
      <c r="AG206" s="164">
        <f t="shared" si="43"/>
        <v>0</v>
      </c>
      <c r="AH206" s="164">
        <f t="shared" si="43"/>
        <v>0</v>
      </c>
      <c r="AI206" s="164">
        <f t="shared" si="43"/>
        <v>-1</v>
      </c>
      <c r="AJ206" s="164">
        <f t="shared" si="43"/>
        <v>0</v>
      </c>
      <c r="AK206" s="164">
        <f t="shared" si="43"/>
        <v>0</v>
      </c>
      <c r="AL206" s="164">
        <f t="shared" si="43"/>
        <v>0</v>
      </c>
      <c r="AM206" s="164">
        <f t="shared" si="43"/>
        <v>0</v>
      </c>
      <c r="AN206" s="164" t="str">
        <f t="shared" si="41"/>
        <v/>
      </c>
      <c r="AO206" s="164" t="str">
        <f t="shared" si="41"/>
        <v/>
      </c>
      <c r="AP206" s="164" t="str">
        <f t="shared" si="41"/>
        <v/>
      </c>
      <c r="AQ206" s="164">
        <f t="shared" si="39"/>
        <v>0</v>
      </c>
      <c r="AR206" s="164" t="str">
        <f t="shared" si="39"/>
        <v/>
      </c>
      <c r="AS206" s="164" t="str">
        <f t="shared" si="39"/>
        <v/>
      </c>
      <c r="AT206" s="164" t="str">
        <f t="shared" si="39"/>
        <v/>
      </c>
      <c r="AU206" s="164" t="str">
        <f t="shared" si="39"/>
        <v/>
      </c>
      <c r="AV206" s="164" t="str">
        <f t="shared" si="42"/>
        <v/>
      </c>
      <c r="AW206" s="164" t="str">
        <f t="shared" si="42"/>
        <v/>
      </c>
      <c r="AX206" s="164" t="str">
        <f t="shared" si="42"/>
        <v/>
      </c>
      <c r="AY206" s="164">
        <f t="shared" si="40"/>
        <v>0</v>
      </c>
      <c r="AZ206" s="164" t="str">
        <f t="shared" si="40"/>
        <v/>
      </c>
      <c r="BA206" s="164" t="str">
        <f t="shared" si="40"/>
        <v/>
      </c>
      <c r="BB206" s="164" t="str">
        <f t="shared" si="40"/>
        <v/>
      </c>
      <c r="BC206" s="164" t="str">
        <f t="shared" si="33"/>
        <v/>
      </c>
    </row>
    <row r="207" spans="1:55" s="164" customFormat="1" ht="17.25" hidden="1" customHeight="1">
      <c r="A207" s="9"/>
      <c r="B207" s="7"/>
      <c r="C207" s="2"/>
      <c r="D207" s="5"/>
      <c r="E207" s="4"/>
      <c r="F207" s="4"/>
      <c r="G207" s="4"/>
      <c r="H207" s="5"/>
      <c r="I207" s="16"/>
      <c r="J207" s="47"/>
      <c r="K207" s="48"/>
      <c r="L207" s="48"/>
      <c r="M207" s="49"/>
      <c r="N207" s="47"/>
      <c r="O207" s="48"/>
      <c r="P207" s="48"/>
      <c r="Q207" s="48"/>
      <c r="R207" s="48"/>
      <c r="S207" s="48"/>
      <c r="T207" s="64"/>
      <c r="U207" s="49"/>
      <c r="V207" s="58"/>
      <c r="W207" s="124"/>
      <c r="X207" s="56"/>
      <c r="Y207" s="68"/>
      <c r="Z207" s="68"/>
      <c r="AA207" s="67"/>
      <c r="AB207" s="57"/>
      <c r="AC207" s="58"/>
      <c r="AD207" s="56"/>
      <c r="AE207" s="49"/>
      <c r="AF207" s="164">
        <f t="shared" ref="AF207:AM222" si="44">AF206</f>
        <v>0</v>
      </c>
      <c r="AG207" s="164">
        <f t="shared" si="44"/>
        <v>0</v>
      </c>
      <c r="AH207" s="164">
        <f t="shared" si="44"/>
        <v>0</v>
      </c>
      <c r="AI207" s="164">
        <f t="shared" si="44"/>
        <v>-1</v>
      </c>
      <c r="AJ207" s="164">
        <f t="shared" si="44"/>
        <v>0</v>
      </c>
      <c r="AK207" s="164">
        <f t="shared" si="44"/>
        <v>0</v>
      </c>
      <c r="AL207" s="164">
        <f t="shared" si="44"/>
        <v>0</v>
      </c>
      <c r="AM207" s="164">
        <f t="shared" si="44"/>
        <v>0</v>
      </c>
      <c r="AN207" s="164" t="str">
        <f t="shared" si="41"/>
        <v/>
      </c>
      <c r="AO207" s="164" t="str">
        <f t="shared" si="41"/>
        <v/>
      </c>
      <c r="AP207" s="164" t="str">
        <f t="shared" si="41"/>
        <v/>
      </c>
      <c r="AQ207" s="164">
        <f t="shared" si="39"/>
        <v>0</v>
      </c>
      <c r="AR207" s="164" t="str">
        <f t="shared" si="39"/>
        <v/>
      </c>
      <c r="AS207" s="164" t="str">
        <f t="shared" si="39"/>
        <v/>
      </c>
      <c r="AT207" s="164" t="str">
        <f t="shared" si="39"/>
        <v/>
      </c>
      <c r="AU207" s="164" t="str">
        <f t="shared" si="39"/>
        <v/>
      </c>
      <c r="AV207" s="164" t="str">
        <f t="shared" si="42"/>
        <v/>
      </c>
      <c r="AW207" s="164" t="str">
        <f t="shared" si="42"/>
        <v/>
      </c>
      <c r="AX207" s="164" t="str">
        <f t="shared" si="42"/>
        <v/>
      </c>
      <c r="AY207" s="164">
        <f t="shared" si="40"/>
        <v>0</v>
      </c>
      <c r="AZ207" s="164" t="str">
        <f t="shared" si="40"/>
        <v/>
      </c>
      <c r="BA207" s="164" t="str">
        <f t="shared" si="40"/>
        <v/>
      </c>
      <c r="BB207" s="164" t="str">
        <f t="shared" si="40"/>
        <v/>
      </c>
      <c r="BC207" s="164" t="str">
        <f t="shared" si="33"/>
        <v/>
      </c>
    </row>
    <row r="208" spans="1:55" s="164" customFormat="1" ht="17.25" hidden="1" customHeight="1">
      <c r="A208" s="9"/>
      <c r="B208" s="7"/>
      <c r="C208" s="2"/>
      <c r="D208" s="5"/>
      <c r="E208" s="4"/>
      <c r="F208" s="4"/>
      <c r="G208" s="4"/>
      <c r="H208" s="5"/>
      <c r="I208" s="16"/>
      <c r="J208" s="47"/>
      <c r="K208" s="48"/>
      <c r="L208" s="48"/>
      <c r="M208" s="49"/>
      <c r="N208" s="47"/>
      <c r="O208" s="48"/>
      <c r="P208" s="48"/>
      <c r="Q208" s="48"/>
      <c r="R208" s="48"/>
      <c r="S208" s="48"/>
      <c r="T208" s="64"/>
      <c r="U208" s="49"/>
      <c r="V208" s="58"/>
      <c r="W208" s="124"/>
      <c r="X208" s="56"/>
      <c r="Y208" s="68"/>
      <c r="Z208" s="68"/>
      <c r="AA208" s="67"/>
      <c r="AB208" s="57"/>
      <c r="AC208" s="58"/>
      <c r="AD208" s="56"/>
      <c r="AE208" s="49"/>
      <c r="AF208" s="164">
        <f t="shared" si="44"/>
        <v>0</v>
      </c>
      <c r="AG208" s="164">
        <f t="shared" si="44"/>
        <v>0</v>
      </c>
      <c r="AH208" s="164">
        <f t="shared" si="44"/>
        <v>0</v>
      </c>
      <c r="AI208" s="164">
        <f t="shared" si="44"/>
        <v>-1</v>
      </c>
      <c r="AJ208" s="164">
        <f t="shared" si="44"/>
        <v>0</v>
      </c>
      <c r="AK208" s="164">
        <f t="shared" si="44"/>
        <v>0</v>
      </c>
      <c r="AL208" s="164">
        <f t="shared" si="44"/>
        <v>0</v>
      </c>
      <c r="AM208" s="164">
        <f t="shared" si="44"/>
        <v>0</v>
      </c>
      <c r="AN208" s="164" t="str">
        <f t="shared" si="41"/>
        <v/>
      </c>
      <c r="AO208" s="164" t="str">
        <f t="shared" si="41"/>
        <v/>
      </c>
      <c r="AP208" s="164" t="str">
        <f t="shared" si="41"/>
        <v/>
      </c>
      <c r="AQ208" s="164">
        <f t="shared" si="39"/>
        <v>0</v>
      </c>
      <c r="AR208" s="164" t="str">
        <f t="shared" si="39"/>
        <v/>
      </c>
      <c r="AS208" s="164" t="str">
        <f t="shared" si="39"/>
        <v/>
      </c>
      <c r="AT208" s="164" t="str">
        <f t="shared" si="39"/>
        <v/>
      </c>
      <c r="AU208" s="164" t="str">
        <f t="shared" si="39"/>
        <v/>
      </c>
      <c r="AV208" s="164" t="str">
        <f t="shared" si="42"/>
        <v/>
      </c>
      <c r="AW208" s="164" t="str">
        <f t="shared" si="42"/>
        <v/>
      </c>
      <c r="AX208" s="164" t="str">
        <f t="shared" si="42"/>
        <v/>
      </c>
      <c r="AY208" s="164">
        <f t="shared" si="40"/>
        <v>0</v>
      </c>
      <c r="AZ208" s="164" t="str">
        <f t="shared" si="40"/>
        <v/>
      </c>
      <c r="BA208" s="164" t="str">
        <f t="shared" si="40"/>
        <v/>
      </c>
      <c r="BB208" s="164" t="str">
        <f t="shared" si="40"/>
        <v/>
      </c>
      <c r="BC208" s="164" t="str">
        <f t="shared" si="33"/>
        <v/>
      </c>
    </row>
    <row r="209" spans="1:55" s="164" customFormat="1" ht="17.25" hidden="1" customHeight="1">
      <c r="A209" s="9"/>
      <c r="B209" s="7"/>
      <c r="C209" s="2"/>
      <c r="D209" s="5"/>
      <c r="E209" s="4"/>
      <c r="F209" s="4"/>
      <c r="G209" s="4"/>
      <c r="H209" s="5"/>
      <c r="I209" s="16"/>
      <c r="J209" s="47"/>
      <c r="K209" s="48"/>
      <c r="L209" s="48"/>
      <c r="M209" s="49"/>
      <c r="N209" s="47"/>
      <c r="O209" s="48"/>
      <c r="P209" s="48"/>
      <c r="Q209" s="48"/>
      <c r="R209" s="48"/>
      <c r="S209" s="48"/>
      <c r="T209" s="64"/>
      <c r="U209" s="49"/>
      <c r="V209" s="58"/>
      <c r="W209" s="124"/>
      <c r="X209" s="56"/>
      <c r="Y209" s="68"/>
      <c r="Z209" s="68"/>
      <c r="AA209" s="67"/>
      <c r="AB209" s="57"/>
      <c r="AC209" s="58"/>
      <c r="AD209" s="56"/>
      <c r="AE209" s="49"/>
      <c r="AF209" s="164">
        <f t="shared" si="44"/>
        <v>0</v>
      </c>
      <c r="AG209" s="164">
        <f t="shared" si="44"/>
        <v>0</v>
      </c>
      <c r="AH209" s="164">
        <f t="shared" si="44"/>
        <v>0</v>
      </c>
      <c r="AI209" s="164">
        <f t="shared" si="44"/>
        <v>-1</v>
      </c>
      <c r="AJ209" s="164">
        <f t="shared" si="44"/>
        <v>0</v>
      </c>
      <c r="AK209" s="164">
        <f t="shared" si="44"/>
        <v>0</v>
      </c>
      <c r="AL209" s="164">
        <f t="shared" si="44"/>
        <v>0</v>
      </c>
      <c r="AM209" s="164">
        <f t="shared" si="44"/>
        <v>0</v>
      </c>
      <c r="AN209" s="164" t="str">
        <f t="shared" si="41"/>
        <v/>
      </c>
      <c r="AO209" s="164" t="str">
        <f t="shared" si="41"/>
        <v/>
      </c>
      <c r="AP209" s="164" t="str">
        <f t="shared" si="41"/>
        <v/>
      </c>
      <c r="AQ209" s="164">
        <f t="shared" si="39"/>
        <v>0</v>
      </c>
      <c r="AR209" s="164" t="str">
        <f t="shared" si="39"/>
        <v/>
      </c>
      <c r="AS209" s="164" t="str">
        <f t="shared" si="39"/>
        <v/>
      </c>
      <c r="AT209" s="164" t="str">
        <f t="shared" si="39"/>
        <v/>
      </c>
      <c r="AU209" s="164" t="str">
        <f t="shared" si="39"/>
        <v/>
      </c>
      <c r="AV209" s="164" t="str">
        <f t="shared" si="42"/>
        <v/>
      </c>
      <c r="AW209" s="164" t="str">
        <f t="shared" si="42"/>
        <v/>
      </c>
      <c r="AX209" s="164" t="str">
        <f t="shared" si="42"/>
        <v/>
      </c>
      <c r="AY209" s="164">
        <f t="shared" si="40"/>
        <v>0</v>
      </c>
      <c r="AZ209" s="164" t="str">
        <f t="shared" si="40"/>
        <v/>
      </c>
      <c r="BA209" s="164" t="str">
        <f t="shared" si="40"/>
        <v/>
      </c>
      <c r="BB209" s="164" t="str">
        <f t="shared" si="40"/>
        <v/>
      </c>
      <c r="BC209" s="164" t="str">
        <f t="shared" si="33"/>
        <v/>
      </c>
    </row>
    <row r="210" spans="1:55" s="164" customFormat="1" ht="17.25" hidden="1" customHeight="1">
      <c r="A210" s="9"/>
      <c r="B210" s="7"/>
      <c r="C210" s="2"/>
      <c r="D210" s="5"/>
      <c r="E210" s="4"/>
      <c r="F210" s="4"/>
      <c r="G210" s="4"/>
      <c r="H210" s="5"/>
      <c r="I210" s="16"/>
      <c r="J210" s="47"/>
      <c r="K210" s="48"/>
      <c r="L210" s="48"/>
      <c r="M210" s="49"/>
      <c r="N210" s="47"/>
      <c r="O210" s="48"/>
      <c r="P210" s="48"/>
      <c r="Q210" s="48"/>
      <c r="R210" s="48"/>
      <c r="S210" s="48"/>
      <c r="T210" s="64"/>
      <c r="U210" s="49"/>
      <c r="V210" s="58"/>
      <c r="W210" s="124"/>
      <c r="X210" s="56"/>
      <c r="Y210" s="68"/>
      <c r="Z210" s="68"/>
      <c r="AA210" s="67"/>
      <c r="AB210" s="57"/>
      <c r="AC210" s="58"/>
      <c r="AD210" s="56"/>
      <c r="AE210" s="49"/>
      <c r="AF210" s="164">
        <f t="shared" si="44"/>
        <v>0</v>
      </c>
      <c r="AG210" s="164">
        <f t="shared" si="44"/>
        <v>0</v>
      </c>
      <c r="AH210" s="164">
        <f t="shared" si="44"/>
        <v>0</v>
      </c>
      <c r="AI210" s="164">
        <f t="shared" si="44"/>
        <v>-1</v>
      </c>
      <c r="AJ210" s="164">
        <f t="shared" si="44"/>
        <v>0</v>
      </c>
      <c r="AK210" s="164">
        <f t="shared" si="44"/>
        <v>0</v>
      </c>
      <c r="AL210" s="164">
        <f t="shared" si="44"/>
        <v>0</v>
      </c>
      <c r="AM210" s="164">
        <f t="shared" si="44"/>
        <v>0</v>
      </c>
      <c r="AN210" s="164" t="str">
        <f t="shared" si="41"/>
        <v/>
      </c>
      <c r="AO210" s="164" t="str">
        <f t="shared" si="41"/>
        <v/>
      </c>
      <c r="AP210" s="164" t="str">
        <f t="shared" si="41"/>
        <v/>
      </c>
      <c r="AQ210" s="164">
        <f t="shared" si="39"/>
        <v>0</v>
      </c>
      <c r="AR210" s="164" t="str">
        <f t="shared" si="39"/>
        <v/>
      </c>
      <c r="AS210" s="164" t="str">
        <f t="shared" si="39"/>
        <v/>
      </c>
      <c r="AT210" s="164" t="str">
        <f t="shared" si="39"/>
        <v/>
      </c>
      <c r="AU210" s="164" t="str">
        <f t="shared" si="39"/>
        <v/>
      </c>
      <c r="AV210" s="164" t="str">
        <f t="shared" si="42"/>
        <v/>
      </c>
      <c r="AW210" s="164" t="str">
        <f t="shared" si="42"/>
        <v/>
      </c>
      <c r="AX210" s="164" t="str">
        <f t="shared" si="42"/>
        <v/>
      </c>
      <c r="AY210" s="164">
        <f t="shared" si="40"/>
        <v>0</v>
      </c>
      <c r="AZ210" s="164" t="str">
        <f t="shared" si="40"/>
        <v/>
      </c>
      <c r="BA210" s="164" t="str">
        <f t="shared" si="40"/>
        <v/>
      </c>
      <c r="BB210" s="164" t="str">
        <f t="shared" si="40"/>
        <v/>
      </c>
      <c r="BC210" s="164" t="str">
        <f t="shared" si="33"/>
        <v/>
      </c>
    </row>
    <row r="211" spans="1:55" s="164" customFormat="1" ht="17.25" hidden="1" customHeight="1">
      <c r="A211" s="9"/>
      <c r="B211" s="7"/>
      <c r="C211" s="2"/>
      <c r="D211" s="5"/>
      <c r="E211" s="4"/>
      <c r="F211" s="4"/>
      <c r="G211" s="4"/>
      <c r="H211" s="5"/>
      <c r="I211" s="16"/>
      <c r="J211" s="47"/>
      <c r="K211" s="48"/>
      <c r="L211" s="48"/>
      <c r="M211" s="49"/>
      <c r="N211" s="47"/>
      <c r="O211" s="48"/>
      <c r="P211" s="48"/>
      <c r="Q211" s="48"/>
      <c r="R211" s="48"/>
      <c r="S211" s="48"/>
      <c r="T211" s="64"/>
      <c r="U211" s="49"/>
      <c r="V211" s="58"/>
      <c r="W211" s="124"/>
      <c r="X211" s="56"/>
      <c r="Y211" s="68"/>
      <c r="Z211" s="68"/>
      <c r="AA211" s="67"/>
      <c r="AB211" s="57"/>
      <c r="AC211" s="58"/>
      <c r="AD211" s="56"/>
      <c r="AE211" s="49"/>
      <c r="AF211" s="164">
        <f t="shared" si="44"/>
        <v>0</v>
      </c>
      <c r="AG211" s="164">
        <f t="shared" si="44"/>
        <v>0</v>
      </c>
      <c r="AH211" s="164">
        <f t="shared" si="44"/>
        <v>0</v>
      </c>
      <c r="AI211" s="164">
        <f t="shared" si="44"/>
        <v>-1</v>
      </c>
      <c r="AJ211" s="164">
        <f t="shared" si="44"/>
        <v>0</v>
      </c>
      <c r="AK211" s="164">
        <f t="shared" si="44"/>
        <v>0</v>
      </c>
      <c r="AL211" s="164">
        <f t="shared" si="44"/>
        <v>0</v>
      </c>
      <c r="AM211" s="164">
        <f t="shared" si="44"/>
        <v>0</v>
      </c>
      <c r="AN211" s="164" t="str">
        <f t="shared" si="41"/>
        <v/>
      </c>
      <c r="AO211" s="164" t="str">
        <f t="shared" si="41"/>
        <v/>
      </c>
      <c r="AP211" s="164" t="str">
        <f t="shared" si="41"/>
        <v/>
      </c>
      <c r="AQ211" s="164">
        <f t="shared" si="39"/>
        <v>0</v>
      </c>
      <c r="AR211" s="164" t="str">
        <f t="shared" si="39"/>
        <v/>
      </c>
      <c r="AS211" s="164" t="str">
        <f t="shared" si="39"/>
        <v/>
      </c>
      <c r="AT211" s="164" t="str">
        <f t="shared" si="39"/>
        <v/>
      </c>
      <c r="AU211" s="164" t="str">
        <f t="shared" si="39"/>
        <v/>
      </c>
      <c r="AV211" s="164" t="str">
        <f t="shared" si="42"/>
        <v/>
      </c>
      <c r="AW211" s="164" t="str">
        <f t="shared" si="42"/>
        <v/>
      </c>
      <c r="AX211" s="164" t="str">
        <f t="shared" si="42"/>
        <v/>
      </c>
      <c r="AY211" s="164">
        <f t="shared" si="40"/>
        <v>0</v>
      </c>
      <c r="AZ211" s="164" t="str">
        <f t="shared" si="40"/>
        <v/>
      </c>
      <c r="BA211" s="164" t="str">
        <f t="shared" si="40"/>
        <v/>
      </c>
      <c r="BB211" s="164" t="str">
        <f t="shared" si="40"/>
        <v/>
      </c>
      <c r="BC211" s="164" t="str">
        <f t="shared" si="33"/>
        <v/>
      </c>
    </row>
    <row r="212" spans="1:55" s="164" customFormat="1" ht="17.25" hidden="1" customHeight="1">
      <c r="A212" s="9"/>
      <c r="B212" s="7"/>
      <c r="C212" s="2"/>
      <c r="D212" s="5"/>
      <c r="E212" s="4"/>
      <c r="F212" s="4"/>
      <c r="G212" s="4"/>
      <c r="H212" s="5"/>
      <c r="I212" s="16"/>
      <c r="J212" s="47"/>
      <c r="K212" s="48"/>
      <c r="L212" s="48"/>
      <c r="M212" s="49"/>
      <c r="N212" s="47"/>
      <c r="O212" s="48"/>
      <c r="P212" s="48"/>
      <c r="Q212" s="48"/>
      <c r="R212" s="48"/>
      <c r="S212" s="48"/>
      <c r="T212" s="64"/>
      <c r="U212" s="49"/>
      <c r="V212" s="58"/>
      <c r="W212" s="124"/>
      <c r="X212" s="56"/>
      <c r="Y212" s="68"/>
      <c r="Z212" s="68"/>
      <c r="AA212" s="67"/>
      <c r="AB212" s="57"/>
      <c r="AC212" s="58"/>
      <c r="AD212" s="56"/>
      <c r="AE212" s="49"/>
      <c r="AF212" s="164">
        <f t="shared" si="44"/>
        <v>0</v>
      </c>
      <c r="AG212" s="164">
        <f t="shared" si="44"/>
        <v>0</v>
      </c>
      <c r="AH212" s="164">
        <f t="shared" si="44"/>
        <v>0</v>
      </c>
      <c r="AI212" s="164">
        <f t="shared" si="44"/>
        <v>-1</v>
      </c>
      <c r="AJ212" s="164">
        <f t="shared" si="44"/>
        <v>0</v>
      </c>
      <c r="AK212" s="164">
        <f t="shared" si="44"/>
        <v>0</v>
      </c>
      <c r="AL212" s="164">
        <f t="shared" si="44"/>
        <v>0</v>
      </c>
      <c r="AM212" s="164">
        <f t="shared" si="44"/>
        <v>0</v>
      </c>
      <c r="AN212" s="164" t="str">
        <f t="shared" si="41"/>
        <v/>
      </c>
      <c r="AO212" s="164" t="str">
        <f t="shared" si="41"/>
        <v/>
      </c>
      <c r="AP212" s="164" t="str">
        <f t="shared" si="41"/>
        <v/>
      </c>
      <c r="AQ212" s="164">
        <f t="shared" si="39"/>
        <v>0</v>
      </c>
      <c r="AR212" s="164" t="str">
        <f t="shared" si="39"/>
        <v/>
      </c>
      <c r="AS212" s="164" t="str">
        <f t="shared" si="39"/>
        <v/>
      </c>
      <c r="AT212" s="164" t="str">
        <f t="shared" si="39"/>
        <v/>
      </c>
      <c r="AU212" s="164" t="str">
        <f t="shared" si="39"/>
        <v/>
      </c>
      <c r="AV212" s="164" t="str">
        <f t="shared" si="42"/>
        <v/>
      </c>
      <c r="AW212" s="164" t="str">
        <f t="shared" si="42"/>
        <v/>
      </c>
      <c r="AX212" s="164" t="str">
        <f t="shared" si="42"/>
        <v/>
      </c>
      <c r="AY212" s="164">
        <f t="shared" si="40"/>
        <v>0</v>
      </c>
      <c r="AZ212" s="164" t="str">
        <f t="shared" si="40"/>
        <v/>
      </c>
      <c r="BA212" s="164" t="str">
        <f t="shared" si="40"/>
        <v/>
      </c>
      <c r="BB212" s="164" t="str">
        <f t="shared" si="40"/>
        <v/>
      </c>
      <c r="BC212" s="164" t="str">
        <f t="shared" si="33"/>
        <v/>
      </c>
    </row>
    <row r="213" spans="1:55" s="164" customFormat="1" ht="17.25" hidden="1" customHeight="1">
      <c r="A213" s="9"/>
      <c r="B213" s="7"/>
      <c r="C213" s="2"/>
      <c r="D213" s="5"/>
      <c r="E213" s="4"/>
      <c r="F213" s="4"/>
      <c r="G213" s="4"/>
      <c r="H213" s="5"/>
      <c r="I213" s="16"/>
      <c r="J213" s="47"/>
      <c r="K213" s="48"/>
      <c r="L213" s="48"/>
      <c r="M213" s="49"/>
      <c r="N213" s="47"/>
      <c r="O213" s="48"/>
      <c r="P213" s="48"/>
      <c r="Q213" s="48"/>
      <c r="R213" s="48"/>
      <c r="S213" s="48"/>
      <c r="T213" s="64"/>
      <c r="U213" s="49"/>
      <c r="V213" s="58"/>
      <c r="W213" s="124"/>
      <c r="X213" s="56"/>
      <c r="Y213" s="68"/>
      <c r="Z213" s="68"/>
      <c r="AA213" s="67"/>
      <c r="AB213" s="57"/>
      <c r="AC213" s="58"/>
      <c r="AD213" s="56"/>
      <c r="AE213" s="49"/>
      <c r="AF213" s="164">
        <f t="shared" si="44"/>
        <v>0</v>
      </c>
      <c r="AG213" s="164">
        <f t="shared" si="44"/>
        <v>0</v>
      </c>
      <c r="AH213" s="164">
        <f t="shared" si="44"/>
        <v>0</v>
      </c>
      <c r="AI213" s="164">
        <f t="shared" si="44"/>
        <v>-1</v>
      </c>
      <c r="AJ213" s="164">
        <f t="shared" si="44"/>
        <v>0</v>
      </c>
      <c r="AK213" s="164">
        <f t="shared" si="44"/>
        <v>0</v>
      </c>
      <c r="AL213" s="164">
        <f t="shared" si="44"/>
        <v>0</v>
      </c>
      <c r="AM213" s="164">
        <f t="shared" si="44"/>
        <v>0</v>
      </c>
      <c r="AN213" s="164" t="str">
        <f t="shared" si="41"/>
        <v/>
      </c>
      <c r="AO213" s="164" t="str">
        <f t="shared" si="41"/>
        <v/>
      </c>
      <c r="AP213" s="164" t="str">
        <f t="shared" si="41"/>
        <v/>
      </c>
      <c r="AQ213" s="164">
        <f t="shared" si="39"/>
        <v>0</v>
      </c>
      <c r="AR213" s="164" t="str">
        <f t="shared" si="39"/>
        <v/>
      </c>
      <c r="AS213" s="164" t="str">
        <f t="shared" si="39"/>
        <v/>
      </c>
      <c r="AT213" s="164" t="str">
        <f t="shared" si="39"/>
        <v/>
      </c>
      <c r="AU213" s="164" t="str">
        <f t="shared" si="39"/>
        <v/>
      </c>
      <c r="AV213" s="164" t="str">
        <f t="shared" si="42"/>
        <v/>
      </c>
      <c r="AW213" s="164" t="str">
        <f t="shared" si="42"/>
        <v/>
      </c>
      <c r="AX213" s="164" t="str">
        <f t="shared" si="42"/>
        <v/>
      </c>
      <c r="AY213" s="164">
        <f t="shared" si="40"/>
        <v>0</v>
      </c>
      <c r="AZ213" s="164" t="str">
        <f t="shared" si="40"/>
        <v/>
      </c>
      <c r="BA213" s="164" t="str">
        <f t="shared" si="40"/>
        <v/>
      </c>
      <c r="BB213" s="164" t="str">
        <f t="shared" si="40"/>
        <v/>
      </c>
      <c r="BC213" s="164" t="str">
        <f t="shared" si="33"/>
        <v/>
      </c>
    </row>
    <row r="214" spans="1:55" s="164" customFormat="1" ht="17.25" hidden="1" customHeight="1">
      <c r="A214" s="9"/>
      <c r="B214" s="7"/>
      <c r="C214" s="2"/>
      <c r="D214" s="5"/>
      <c r="E214" s="4"/>
      <c r="F214" s="4"/>
      <c r="G214" s="4"/>
      <c r="H214" s="5"/>
      <c r="I214" s="16"/>
      <c r="J214" s="47"/>
      <c r="K214" s="48"/>
      <c r="L214" s="48"/>
      <c r="M214" s="49"/>
      <c r="N214" s="47"/>
      <c r="O214" s="48"/>
      <c r="P214" s="48"/>
      <c r="Q214" s="48"/>
      <c r="R214" s="48"/>
      <c r="S214" s="48"/>
      <c r="T214" s="64"/>
      <c r="U214" s="49"/>
      <c r="V214" s="58"/>
      <c r="W214" s="124"/>
      <c r="X214" s="56"/>
      <c r="Y214" s="68"/>
      <c r="Z214" s="68"/>
      <c r="AA214" s="67"/>
      <c r="AB214" s="57"/>
      <c r="AC214" s="58"/>
      <c r="AD214" s="56"/>
      <c r="AE214" s="49"/>
      <c r="AF214" s="164">
        <f t="shared" si="44"/>
        <v>0</v>
      </c>
      <c r="AG214" s="164">
        <f t="shared" si="44"/>
        <v>0</v>
      </c>
      <c r="AH214" s="164">
        <f t="shared" si="44"/>
        <v>0</v>
      </c>
      <c r="AI214" s="164">
        <f t="shared" si="44"/>
        <v>-1</v>
      </c>
      <c r="AJ214" s="164">
        <f t="shared" si="44"/>
        <v>0</v>
      </c>
      <c r="AK214" s="164">
        <f t="shared" si="44"/>
        <v>0</v>
      </c>
      <c r="AL214" s="164">
        <f t="shared" si="44"/>
        <v>0</v>
      </c>
      <c r="AM214" s="164">
        <f t="shared" si="44"/>
        <v>0</v>
      </c>
      <c r="AN214" s="164" t="str">
        <f t="shared" si="41"/>
        <v/>
      </c>
      <c r="AO214" s="164" t="str">
        <f t="shared" si="41"/>
        <v/>
      </c>
      <c r="AP214" s="164" t="str">
        <f t="shared" si="41"/>
        <v/>
      </c>
      <c r="AQ214" s="164">
        <f t="shared" si="39"/>
        <v>0</v>
      </c>
      <c r="AR214" s="164" t="str">
        <f t="shared" si="39"/>
        <v/>
      </c>
      <c r="AS214" s="164" t="str">
        <f t="shared" si="39"/>
        <v/>
      </c>
      <c r="AT214" s="164" t="str">
        <f t="shared" si="39"/>
        <v/>
      </c>
      <c r="AU214" s="164" t="str">
        <f t="shared" si="39"/>
        <v/>
      </c>
      <c r="AV214" s="164" t="str">
        <f t="shared" si="42"/>
        <v/>
      </c>
      <c r="AW214" s="164" t="str">
        <f t="shared" si="42"/>
        <v/>
      </c>
      <c r="AX214" s="164" t="str">
        <f t="shared" si="42"/>
        <v/>
      </c>
      <c r="AY214" s="164">
        <f t="shared" si="40"/>
        <v>0</v>
      </c>
      <c r="AZ214" s="164" t="str">
        <f t="shared" si="40"/>
        <v/>
      </c>
      <c r="BA214" s="164" t="str">
        <f t="shared" si="40"/>
        <v/>
      </c>
      <c r="BB214" s="164" t="str">
        <f t="shared" si="40"/>
        <v/>
      </c>
      <c r="BC214" s="164" t="str">
        <f t="shared" si="33"/>
        <v/>
      </c>
    </row>
    <row r="215" spans="1:55" s="164" customFormat="1" ht="17.25" hidden="1" customHeight="1">
      <c r="A215" s="9"/>
      <c r="B215" s="7"/>
      <c r="C215" s="2"/>
      <c r="D215" s="5"/>
      <c r="E215" s="4"/>
      <c r="F215" s="4"/>
      <c r="G215" s="4"/>
      <c r="H215" s="5"/>
      <c r="I215" s="16"/>
      <c r="J215" s="47"/>
      <c r="K215" s="48"/>
      <c r="L215" s="48"/>
      <c r="M215" s="49"/>
      <c r="N215" s="47"/>
      <c r="O215" s="48"/>
      <c r="P215" s="48"/>
      <c r="Q215" s="48"/>
      <c r="R215" s="48"/>
      <c r="S215" s="48"/>
      <c r="T215" s="64"/>
      <c r="U215" s="49"/>
      <c r="V215" s="58"/>
      <c r="W215" s="124"/>
      <c r="X215" s="56"/>
      <c r="Y215" s="68"/>
      <c r="Z215" s="68"/>
      <c r="AA215" s="67"/>
      <c r="AB215" s="57"/>
      <c r="AC215" s="58"/>
      <c r="AD215" s="56"/>
      <c r="AE215" s="49"/>
      <c r="AF215" s="164">
        <f t="shared" si="44"/>
        <v>0</v>
      </c>
      <c r="AG215" s="164">
        <f t="shared" si="44"/>
        <v>0</v>
      </c>
      <c r="AH215" s="164">
        <f t="shared" si="44"/>
        <v>0</v>
      </c>
      <c r="AI215" s="164">
        <f t="shared" si="44"/>
        <v>-1</v>
      </c>
      <c r="AJ215" s="164">
        <f t="shared" si="44"/>
        <v>0</v>
      </c>
      <c r="AK215" s="164">
        <f t="shared" si="44"/>
        <v>0</v>
      </c>
      <c r="AL215" s="164">
        <f t="shared" si="44"/>
        <v>0</v>
      </c>
      <c r="AM215" s="164">
        <f t="shared" si="44"/>
        <v>0</v>
      </c>
      <c r="AN215" s="164" t="str">
        <f t="shared" si="41"/>
        <v/>
      </c>
      <c r="AO215" s="164" t="str">
        <f t="shared" si="41"/>
        <v/>
      </c>
      <c r="AP215" s="164" t="str">
        <f t="shared" si="41"/>
        <v/>
      </c>
      <c r="AQ215" s="164">
        <f t="shared" si="39"/>
        <v>0</v>
      </c>
      <c r="AR215" s="164" t="str">
        <f t="shared" si="39"/>
        <v/>
      </c>
      <c r="AS215" s="164" t="str">
        <f t="shared" si="39"/>
        <v/>
      </c>
      <c r="AT215" s="164" t="str">
        <f t="shared" si="39"/>
        <v/>
      </c>
      <c r="AU215" s="164" t="str">
        <f t="shared" si="39"/>
        <v/>
      </c>
      <c r="AV215" s="164" t="str">
        <f t="shared" si="42"/>
        <v/>
      </c>
      <c r="AW215" s="164" t="str">
        <f t="shared" si="42"/>
        <v/>
      </c>
      <c r="AX215" s="164" t="str">
        <f t="shared" si="42"/>
        <v/>
      </c>
      <c r="AY215" s="164">
        <f t="shared" si="40"/>
        <v>0</v>
      </c>
      <c r="AZ215" s="164" t="str">
        <f t="shared" si="40"/>
        <v/>
      </c>
      <c r="BA215" s="164" t="str">
        <f t="shared" si="40"/>
        <v/>
      </c>
      <c r="BB215" s="164" t="str">
        <f t="shared" si="40"/>
        <v/>
      </c>
      <c r="BC215" s="164" t="str">
        <f t="shared" si="33"/>
        <v/>
      </c>
    </row>
    <row r="216" spans="1:55" s="164" customFormat="1" ht="17.25" hidden="1" customHeight="1">
      <c r="A216" s="9"/>
      <c r="B216" s="7"/>
      <c r="C216" s="2"/>
      <c r="D216" s="5"/>
      <c r="E216" s="4"/>
      <c r="F216" s="4"/>
      <c r="G216" s="4"/>
      <c r="H216" s="5"/>
      <c r="I216" s="16"/>
      <c r="J216" s="47"/>
      <c r="K216" s="48"/>
      <c r="L216" s="48"/>
      <c r="M216" s="49"/>
      <c r="N216" s="47"/>
      <c r="O216" s="48"/>
      <c r="P216" s="48"/>
      <c r="Q216" s="48"/>
      <c r="R216" s="48"/>
      <c r="S216" s="48"/>
      <c r="T216" s="64"/>
      <c r="U216" s="49"/>
      <c r="V216" s="58"/>
      <c r="W216" s="124"/>
      <c r="X216" s="56"/>
      <c r="Y216" s="68"/>
      <c r="Z216" s="68"/>
      <c r="AA216" s="67"/>
      <c r="AB216" s="57"/>
      <c r="AC216" s="58"/>
      <c r="AD216" s="56"/>
      <c r="AE216" s="49"/>
      <c r="AF216" s="164">
        <f t="shared" si="44"/>
        <v>0</v>
      </c>
      <c r="AG216" s="164">
        <f t="shared" si="44"/>
        <v>0</v>
      </c>
      <c r="AH216" s="164">
        <f t="shared" si="44"/>
        <v>0</v>
      </c>
      <c r="AI216" s="164">
        <f t="shared" si="44"/>
        <v>-1</v>
      </c>
      <c r="AJ216" s="164">
        <f t="shared" si="44"/>
        <v>0</v>
      </c>
      <c r="AK216" s="164">
        <f t="shared" si="44"/>
        <v>0</v>
      </c>
      <c r="AL216" s="164">
        <f t="shared" si="44"/>
        <v>0</v>
      </c>
      <c r="AM216" s="164">
        <f t="shared" si="44"/>
        <v>0</v>
      </c>
      <c r="AN216" s="164" t="str">
        <f t="shared" si="41"/>
        <v/>
      </c>
      <c r="AO216" s="164" t="str">
        <f t="shared" si="41"/>
        <v/>
      </c>
      <c r="AP216" s="164" t="str">
        <f t="shared" si="41"/>
        <v/>
      </c>
      <c r="AQ216" s="164">
        <f t="shared" si="39"/>
        <v>0</v>
      </c>
      <c r="AR216" s="164" t="str">
        <f t="shared" si="39"/>
        <v/>
      </c>
      <c r="AS216" s="164" t="str">
        <f t="shared" si="39"/>
        <v/>
      </c>
      <c r="AT216" s="164" t="str">
        <f t="shared" si="39"/>
        <v/>
      </c>
      <c r="AU216" s="164" t="str">
        <f t="shared" si="39"/>
        <v/>
      </c>
      <c r="AV216" s="164" t="str">
        <f t="shared" si="42"/>
        <v/>
      </c>
      <c r="AW216" s="164" t="str">
        <f t="shared" si="42"/>
        <v/>
      </c>
      <c r="AX216" s="164" t="str">
        <f t="shared" si="42"/>
        <v/>
      </c>
      <c r="AY216" s="164">
        <f t="shared" si="40"/>
        <v>0</v>
      </c>
      <c r="AZ216" s="164" t="str">
        <f t="shared" si="40"/>
        <v/>
      </c>
      <c r="BA216" s="164" t="str">
        <f t="shared" si="40"/>
        <v/>
      </c>
      <c r="BB216" s="164" t="str">
        <f t="shared" si="40"/>
        <v/>
      </c>
      <c r="BC216" s="164" t="str">
        <f t="shared" si="33"/>
        <v/>
      </c>
    </row>
    <row r="217" spans="1:55" s="164" customFormat="1" ht="17.25" hidden="1" customHeight="1">
      <c r="A217" s="9"/>
      <c r="B217" s="7"/>
      <c r="C217" s="2"/>
      <c r="D217" s="5"/>
      <c r="E217" s="4"/>
      <c r="F217" s="4"/>
      <c r="G217" s="4"/>
      <c r="H217" s="5"/>
      <c r="I217" s="16"/>
      <c r="J217" s="47"/>
      <c r="K217" s="48"/>
      <c r="L217" s="48"/>
      <c r="M217" s="49"/>
      <c r="N217" s="47"/>
      <c r="O217" s="48"/>
      <c r="P217" s="48"/>
      <c r="Q217" s="48"/>
      <c r="R217" s="48"/>
      <c r="S217" s="48"/>
      <c r="T217" s="64"/>
      <c r="U217" s="49"/>
      <c r="V217" s="58"/>
      <c r="W217" s="124"/>
      <c r="X217" s="56"/>
      <c r="Y217" s="68"/>
      <c r="Z217" s="68"/>
      <c r="AA217" s="67"/>
      <c r="AB217" s="57"/>
      <c r="AC217" s="58"/>
      <c r="AD217" s="56"/>
      <c r="AE217" s="49"/>
      <c r="AF217" s="164">
        <f t="shared" si="44"/>
        <v>0</v>
      </c>
      <c r="AG217" s="164">
        <f t="shared" si="44"/>
        <v>0</v>
      </c>
      <c r="AH217" s="164">
        <f t="shared" si="44"/>
        <v>0</v>
      </c>
      <c r="AI217" s="164">
        <f t="shared" si="44"/>
        <v>-1</v>
      </c>
      <c r="AJ217" s="164">
        <f t="shared" si="44"/>
        <v>0</v>
      </c>
      <c r="AK217" s="164">
        <f t="shared" si="44"/>
        <v>0</v>
      </c>
      <c r="AL217" s="164">
        <f t="shared" si="44"/>
        <v>0</v>
      </c>
      <c r="AM217" s="164">
        <f t="shared" si="44"/>
        <v>0</v>
      </c>
      <c r="AN217" s="164" t="str">
        <f t="shared" si="41"/>
        <v/>
      </c>
      <c r="AO217" s="164" t="str">
        <f t="shared" si="41"/>
        <v/>
      </c>
      <c r="AP217" s="164" t="str">
        <f t="shared" si="41"/>
        <v/>
      </c>
      <c r="AQ217" s="164">
        <f t="shared" si="39"/>
        <v>0</v>
      </c>
      <c r="AR217" s="164" t="str">
        <f t="shared" si="39"/>
        <v/>
      </c>
      <c r="AS217" s="164" t="str">
        <f t="shared" si="39"/>
        <v/>
      </c>
      <c r="AT217" s="164" t="str">
        <f t="shared" si="39"/>
        <v/>
      </c>
      <c r="AU217" s="164" t="str">
        <f t="shared" si="39"/>
        <v/>
      </c>
      <c r="AV217" s="164" t="str">
        <f t="shared" si="42"/>
        <v/>
      </c>
      <c r="AW217" s="164" t="str">
        <f t="shared" si="42"/>
        <v/>
      </c>
      <c r="AX217" s="164" t="str">
        <f t="shared" si="42"/>
        <v/>
      </c>
      <c r="AY217" s="164">
        <f t="shared" si="40"/>
        <v>0</v>
      </c>
      <c r="AZ217" s="164" t="str">
        <f t="shared" si="40"/>
        <v/>
      </c>
      <c r="BA217" s="164" t="str">
        <f t="shared" si="40"/>
        <v/>
      </c>
      <c r="BB217" s="164" t="str">
        <f t="shared" si="40"/>
        <v/>
      </c>
      <c r="BC217" s="164" t="str">
        <f t="shared" si="33"/>
        <v/>
      </c>
    </row>
    <row r="218" spans="1:55" s="164" customFormat="1" ht="17.25" hidden="1" customHeight="1">
      <c r="A218" s="9"/>
      <c r="B218" s="7"/>
      <c r="C218" s="2"/>
      <c r="D218" s="5"/>
      <c r="E218" s="4"/>
      <c r="F218" s="4"/>
      <c r="G218" s="4"/>
      <c r="H218" s="5"/>
      <c r="I218" s="16"/>
      <c r="J218" s="47"/>
      <c r="K218" s="48"/>
      <c r="L218" s="48"/>
      <c r="M218" s="49"/>
      <c r="N218" s="47"/>
      <c r="O218" s="48"/>
      <c r="P218" s="48"/>
      <c r="Q218" s="48"/>
      <c r="R218" s="48"/>
      <c r="S218" s="48"/>
      <c r="T218" s="64"/>
      <c r="U218" s="49"/>
      <c r="V218" s="58"/>
      <c r="W218" s="124"/>
      <c r="X218" s="56"/>
      <c r="Y218" s="68"/>
      <c r="Z218" s="68"/>
      <c r="AA218" s="67"/>
      <c r="AB218" s="57"/>
      <c r="AC218" s="58"/>
      <c r="AD218" s="56"/>
      <c r="AE218" s="49"/>
      <c r="AF218" s="164">
        <f t="shared" si="44"/>
        <v>0</v>
      </c>
      <c r="AG218" s="164">
        <f t="shared" si="44"/>
        <v>0</v>
      </c>
      <c r="AH218" s="164">
        <f t="shared" si="44"/>
        <v>0</v>
      </c>
      <c r="AI218" s="164">
        <f t="shared" si="44"/>
        <v>-1</v>
      </c>
      <c r="AJ218" s="164">
        <f t="shared" si="44"/>
        <v>0</v>
      </c>
      <c r="AK218" s="164">
        <f t="shared" si="44"/>
        <v>0</v>
      </c>
      <c r="AL218" s="164">
        <f t="shared" si="44"/>
        <v>0</v>
      </c>
      <c r="AM218" s="164">
        <f t="shared" si="44"/>
        <v>0</v>
      </c>
      <c r="AN218" s="164" t="str">
        <f t="shared" si="41"/>
        <v/>
      </c>
      <c r="AO218" s="164" t="str">
        <f t="shared" si="41"/>
        <v/>
      </c>
      <c r="AP218" s="164" t="str">
        <f t="shared" si="41"/>
        <v/>
      </c>
      <c r="AQ218" s="164">
        <f t="shared" si="39"/>
        <v>0</v>
      </c>
      <c r="AR218" s="164" t="str">
        <f t="shared" si="39"/>
        <v/>
      </c>
      <c r="AS218" s="164" t="str">
        <f t="shared" si="39"/>
        <v/>
      </c>
      <c r="AT218" s="164" t="str">
        <f t="shared" si="39"/>
        <v/>
      </c>
      <c r="AU218" s="164" t="str">
        <f t="shared" si="39"/>
        <v/>
      </c>
      <c r="AV218" s="164" t="str">
        <f t="shared" si="42"/>
        <v/>
      </c>
      <c r="AW218" s="164" t="str">
        <f t="shared" si="42"/>
        <v/>
      </c>
      <c r="AX218" s="164" t="str">
        <f t="shared" si="42"/>
        <v/>
      </c>
      <c r="AY218" s="164">
        <f t="shared" si="40"/>
        <v>0</v>
      </c>
      <c r="AZ218" s="164" t="str">
        <f t="shared" si="40"/>
        <v/>
      </c>
      <c r="BA218" s="164" t="str">
        <f t="shared" si="40"/>
        <v/>
      </c>
      <c r="BB218" s="164" t="str">
        <f t="shared" si="40"/>
        <v/>
      </c>
      <c r="BC218" s="164" t="str">
        <f t="shared" si="33"/>
        <v/>
      </c>
    </row>
    <row r="219" spans="1:55" s="164" customFormat="1" ht="17.25" hidden="1" customHeight="1">
      <c r="A219" s="9"/>
      <c r="B219" s="7"/>
      <c r="C219" s="2"/>
      <c r="D219" s="5"/>
      <c r="E219" s="4"/>
      <c r="F219" s="4"/>
      <c r="G219" s="4"/>
      <c r="H219" s="5"/>
      <c r="I219" s="16"/>
      <c r="J219" s="47"/>
      <c r="K219" s="48"/>
      <c r="L219" s="48"/>
      <c r="M219" s="49"/>
      <c r="N219" s="47"/>
      <c r="O219" s="48"/>
      <c r="P219" s="48"/>
      <c r="Q219" s="48"/>
      <c r="R219" s="48"/>
      <c r="S219" s="48"/>
      <c r="T219" s="64"/>
      <c r="U219" s="49"/>
      <c r="V219" s="58"/>
      <c r="W219" s="124"/>
      <c r="X219" s="56"/>
      <c r="Y219" s="68"/>
      <c r="Z219" s="68"/>
      <c r="AA219" s="67"/>
      <c r="AB219" s="57"/>
      <c r="AC219" s="58"/>
      <c r="AD219" s="56"/>
      <c r="AE219" s="49"/>
      <c r="AF219" s="164">
        <f t="shared" si="44"/>
        <v>0</v>
      </c>
      <c r="AG219" s="164">
        <f t="shared" si="44"/>
        <v>0</v>
      </c>
      <c r="AH219" s="164">
        <f t="shared" si="44"/>
        <v>0</v>
      </c>
      <c r="AI219" s="164">
        <f t="shared" si="44"/>
        <v>-1</v>
      </c>
      <c r="AJ219" s="164">
        <f t="shared" si="44"/>
        <v>0</v>
      </c>
      <c r="AK219" s="164">
        <f t="shared" si="44"/>
        <v>0</v>
      </c>
      <c r="AL219" s="164">
        <f t="shared" si="44"/>
        <v>0</v>
      </c>
      <c r="AM219" s="164">
        <f t="shared" si="44"/>
        <v>0</v>
      </c>
      <c r="AN219" s="164" t="str">
        <f t="shared" si="41"/>
        <v/>
      </c>
      <c r="AO219" s="164" t="str">
        <f t="shared" si="41"/>
        <v/>
      </c>
      <c r="AP219" s="164" t="str">
        <f t="shared" si="41"/>
        <v/>
      </c>
      <c r="AQ219" s="164">
        <f t="shared" si="39"/>
        <v>0</v>
      </c>
      <c r="AR219" s="164" t="str">
        <f t="shared" si="39"/>
        <v/>
      </c>
      <c r="AS219" s="164" t="str">
        <f t="shared" si="39"/>
        <v/>
      </c>
      <c r="AT219" s="164" t="str">
        <f t="shared" si="39"/>
        <v/>
      </c>
      <c r="AU219" s="164" t="str">
        <f t="shared" si="39"/>
        <v/>
      </c>
      <c r="AV219" s="164" t="str">
        <f t="shared" si="42"/>
        <v/>
      </c>
      <c r="AW219" s="164" t="str">
        <f t="shared" si="42"/>
        <v/>
      </c>
      <c r="AX219" s="164" t="str">
        <f t="shared" si="42"/>
        <v/>
      </c>
      <c r="AY219" s="164">
        <f t="shared" si="40"/>
        <v>0</v>
      </c>
      <c r="AZ219" s="164" t="str">
        <f t="shared" si="40"/>
        <v/>
      </c>
      <c r="BA219" s="164" t="str">
        <f t="shared" si="40"/>
        <v/>
      </c>
      <c r="BB219" s="164" t="str">
        <f t="shared" si="40"/>
        <v/>
      </c>
      <c r="BC219" s="164" t="str">
        <f t="shared" si="33"/>
        <v/>
      </c>
    </row>
    <row r="220" spans="1:55" s="164" customFormat="1" ht="17.25" hidden="1" customHeight="1">
      <c r="A220" s="9"/>
      <c r="B220" s="7"/>
      <c r="C220" s="2"/>
      <c r="D220" s="5"/>
      <c r="E220" s="4"/>
      <c r="F220" s="4"/>
      <c r="G220" s="4"/>
      <c r="H220" s="5"/>
      <c r="I220" s="16"/>
      <c r="J220" s="47"/>
      <c r="K220" s="48"/>
      <c r="L220" s="48"/>
      <c r="M220" s="49"/>
      <c r="N220" s="47"/>
      <c r="O220" s="48"/>
      <c r="P220" s="48"/>
      <c r="Q220" s="48"/>
      <c r="R220" s="48"/>
      <c r="S220" s="48"/>
      <c r="T220" s="64"/>
      <c r="U220" s="49"/>
      <c r="V220" s="58"/>
      <c r="W220" s="124"/>
      <c r="X220" s="56"/>
      <c r="Y220" s="68"/>
      <c r="Z220" s="68"/>
      <c r="AA220" s="67"/>
      <c r="AB220" s="57"/>
      <c r="AC220" s="58"/>
      <c r="AD220" s="56"/>
      <c r="AE220" s="49"/>
      <c r="AF220" s="164">
        <f t="shared" si="44"/>
        <v>0</v>
      </c>
      <c r="AG220" s="164">
        <f t="shared" si="44"/>
        <v>0</v>
      </c>
      <c r="AH220" s="164">
        <f t="shared" si="44"/>
        <v>0</v>
      </c>
      <c r="AI220" s="164">
        <f t="shared" si="44"/>
        <v>-1</v>
      </c>
      <c r="AJ220" s="164">
        <f t="shared" si="44"/>
        <v>0</v>
      </c>
      <c r="AK220" s="164">
        <f t="shared" si="44"/>
        <v>0</v>
      </c>
      <c r="AL220" s="164">
        <f t="shared" si="44"/>
        <v>0</v>
      </c>
      <c r="AM220" s="164">
        <f t="shared" si="44"/>
        <v>0</v>
      </c>
      <c r="AN220" s="164" t="str">
        <f t="shared" si="41"/>
        <v/>
      </c>
      <c r="AO220" s="164" t="str">
        <f t="shared" si="41"/>
        <v/>
      </c>
      <c r="AP220" s="164" t="str">
        <f t="shared" si="41"/>
        <v/>
      </c>
      <c r="AQ220" s="164">
        <f t="shared" si="39"/>
        <v>0</v>
      </c>
      <c r="AR220" s="164" t="str">
        <f t="shared" si="39"/>
        <v/>
      </c>
      <c r="AS220" s="164" t="str">
        <f t="shared" si="39"/>
        <v/>
      </c>
      <c r="AT220" s="164" t="str">
        <f t="shared" si="39"/>
        <v/>
      </c>
      <c r="AU220" s="164" t="str">
        <f t="shared" si="39"/>
        <v/>
      </c>
      <c r="AV220" s="164" t="str">
        <f t="shared" si="42"/>
        <v/>
      </c>
      <c r="AW220" s="164" t="str">
        <f t="shared" si="42"/>
        <v/>
      </c>
      <c r="AX220" s="164" t="str">
        <f t="shared" si="42"/>
        <v/>
      </c>
      <c r="AY220" s="164">
        <f t="shared" si="40"/>
        <v>0</v>
      </c>
      <c r="AZ220" s="164" t="str">
        <f t="shared" si="40"/>
        <v/>
      </c>
      <c r="BA220" s="164" t="str">
        <f t="shared" si="40"/>
        <v/>
      </c>
      <c r="BB220" s="164" t="str">
        <f t="shared" si="40"/>
        <v/>
      </c>
      <c r="BC220" s="164" t="str">
        <f t="shared" si="33"/>
        <v/>
      </c>
    </row>
    <row r="221" spans="1:55" s="164" customFormat="1" ht="17.25" hidden="1" customHeight="1">
      <c r="A221" s="9"/>
      <c r="B221" s="7"/>
      <c r="C221" s="2"/>
      <c r="D221" s="5"/>
      <c r="E221" s="4"/>
      <c r="F221" s="4"/>
      <c r="G221" s="4"/>
      <c r="H221" s="5"/>
      <c r="I221" s="16"/>
      <c r="J221" s="47"/>
      <c r="K221" s="48"/>
      <c r="L221" s="48"/>
      <c r="M221" s="49"/>
      <c r="N221" s="47"/>
      <c r="O221" s="48"/>
      <c r="P221" s="48"/>
      <c r="Q221" s="48"/>
      <c r="R221" s="48"/>
      <c r="S221" s="48"/>
      <c r="T221" s="64"/>
      <c r="U221" s="49"/>
      <c r="V221" s="58"/>
      <c r="W221" s="124"/>
      <c r="X221" s="56"/>
      <c r="Y221" s="68"/>
      <c r="Z221" s="68"/>
      <c r="AA221" s="67"/>
      <c r="AB221" s="57"/>
      <c r="AC221" s="58"/>
      <c r="AD221" s="56"/>
      <c r="AE221" s="49"/>
      <c r="AF221" s="164">
        <f t="shared" si="44"/>
        <v>0</v>
      </c>
      <c r="AG221" s="164">
        <f t="shared" si="44"/>
        <v>0</v>
      </c>
      <c r="AH221" s="164">
        <f t="shared" si="44"/>
        <v>0</v>
      </c>
      <c r="AI221" s="164">
        <f t="shared" si="44"/>
        <v>-1</v>
      </c>
      <c r="AJ221" s="164">
        <f t="shared" si="44"/>
        <v>0</v>
      </c>
      <c r="AK221" s="164">
        <f t="shared" si="44"/>
        <v>0</v>
      </c>
      <c r="AL221" s="164">
        <f t="shared" si="44"/>
        <v>0</v>
      </c>
      <c r="AM221" s="164">
        <f t="shared" si="44"/>
        <v>0</v>
      </c>
      <c r="AN221" s="164" t="str">
        <f t="shared" si="41"/>
        <v/>
      </c>
      <c r="AO221" s="164" t="str">
        <f t="shared" si="41"/>
        <v/>
      </c>
      <c r="AP221" s="164" t="str">
        <f t="shared" si="41"/>
        <v/>
      </c>
      <c r="AQ221" s="164">
        <f t="shared" si="39"/>
        <v>0</v>
      </c>
      <c r="AR221" s="164" t="str">
        <f t="shared" si="39"/>
        <v/>
      </c>
      <c r="AS221" s="164" t="str">
        <f t="shared" si="39"/>
        <v/>
      </c>
      <c r="AT221" s="164" t="str">
        <f t="shared" si="39"/>
        <v/>
      </c>
      <c r="AU221" s="164" t="str">
        <f t="shared" si="39"/>
        <v/>
      </c>
      <c r="AV221" s="164" t="str">
        <f t="shared" si="42"/>
        <v/>
      </c>
      <c r="AW221" s="164" t="str">
        <f t="shared" si="42"/>
        <v/>
      </c>
      <c r="AX221" s="164" t="str">
        <f t="shared" si="42"/>
        <v/>
      </c>
      <c r="AY221" s="164">
        <f t="shared" si="40"/>
        <v>0</v>
      </c>
      <c r="AZ221" s="164" t="str">
        <f t="shared" si="40"/>
        <v/>
      </c>
      <c r="BA221" s="164" t="str">
        <f t="shared" si="40"/>
        <v/>
      </c>
      <c r="BB221" s="164" t="str">
        <f t="shared" si="40"/>
        <v/>
      </c>
      <c r="BC221" s="164" t="str">
        <f t="shared" si="33"/>
        <v/>
      </c>
    </row>
    <row r="222" spans="1:55" s="164" customFormat="1" ht="17.25" hidden="1" customHeight="1">
      <c r="A222" s="9"/>
      <c r="B222" s="7"/>
      <c r="C222" s="2"/>
      <c r="D222" s="5"/>
      <c r="E222" s="4"/>
      <c r="F222" s="4"/>
      <c r="G222" s="4"/>
      <c r="H222" s="5"/>
      <c r="I222" s="16"/>
      <c r="J222" s="47"/>
      <c r="K222" s="48"/>
      <c r="L222" s="48"/>
      <c r="M222" s="49"/>
      <c r="N222" s="47"/>
      <c r="O222" s="48"/>
      <c r="P222" s="48"/>
      <c r="Q222" s="48"/>
      <c r="R222" s="48"/>
      <c r="S222" s="48"/>
      <c r="T222" s="64"/>
      <c r="U222" s="49"/>
      <c r="V222" s="58"/>
      <c r="W222" s="124"/>
      <c r="X222" s="56"/>
      <c r="Y222" s="68"/>
      <c r="Z222" s="68"/>
      <c r="AA222" s="67"/>
      <c r="AB222" s="57"/>
      <c r="AC222" s="58"/>
      <c r="AD222" s="56"/>
      <c r="AE222" s="49"/>
      <c r="AF222" s="164">
        <f t="shared" si="44"/>
        <v>0</v>
      </c>
      <c r="AG222" s="164">
        <f t="shared" si="44"/>
        <v>0</v>
      </c>
      <c r="AH222" s="164">
        <f t="shared" si="44"/>
        <v>0</v>
      </c>
      <c r="AI222" s="164">
        <f t="shared" si="44"/>
        <v>-1</v>
      </c>
      <c r="AJ222" s="164">
        <f t="shared" si="44"/>
        <v>0</v>
      </c>
      <c r="AK222" s="164">
        <f t="shared" si="44"/>
        <v>0</v>
      </c>
      <c r="AL222" s="164">
        <f t="shared" si="44"/>
        <v>0</v>
      </c>
      <c r="AM222" s="164">
        <f t="shared" si="44"/>
        <v>0</v>
      </c>
      <c r="AN222" s="164" t="str">
        <f t="shared" si="41"/>
        <v/>
      </c>
      <c r="AO222" s="164" t="str">
        <f t="shared" si="41"/>
        <v/>
      </c>
      <c r="AP222" s="164" t="str">
        <f t="shared" si="41"/>
        <v/>
      </c>
      <c r="AQ222" s="164">
        <f t="shared" si="39"/>
        <v>0</v>
      </c>
      <c r="AR222" s="164" t="str">
        <f t="shared" si="39"/>
        <v/>
      </c>
      <c r="AS222" s="164" t="str">
        <f t="shared" si="39"/>
        <v/>
      </c>
      <c r="AT222" s="164" t="str">
        <f t="shared" si="39"/>
        <v/>
      </c>
      <c r="AU222" s="164" t="str">
        <f t="shared" si="39"/>
        <v/>
      </c>
      <c r="AV222" s="164" t="str">
        <f t="shared" si="42"/>
        <v/>
      </c>
      <c r="AW222" s="164" t="str">
        <f t="shared" si="42"/>
        <v/>
      </c>
      <c r="AX222" s="164" t="str">
        <f t="shared" si="42"/>
        <v/>
      </c>
      <c r="AY222" s="164">
        <f t="shared" si="40"/>
        <v>0</v>
      </c>
      <c r="AZ222" s="164" t="str">
        <f t="shared" si="40"/>
        <v/>
      </c>
      <c r="BA222" s="164" t="str">
        <f t="shared" si="40"/>
        <v/>
      </c>
      <c r="BB222" s="164" t="str">
        <f t="shared" si="40"/>
        <v/>
      </c>
      <c r="BC222" s="164" t="str">
        <f t="shared" si="33"/>
        <v/>
      </c>
    </row>
    <row r="223" spans="1:55" s="164" customFormat="1" ht="17.25" hidden="1" customHeight="1">
      <c r="A223" s="9"/>
      <c r="B223" s="7"/>
      <c r="C223" s="2"/>
      <c r="D223" s="5"/>
      <c r="E223" s="4"/>
      <c r="F223" s="4"/>
      <c r="G223" s="4"/>
      <c r="H223" s="5"/>
      <c r="I223" s="16"/>
      <c r="J223" s="47"/>
      <c r="K223" s="48"/>
      <c r="L223" s="48"/>
      <c r="M223" s="49"/>
      <c r="N223" s="47"/>
      <c r="O223" s="48"/>
      <c r="P223" s="48"/>
      <c r="Q223" s="48"/>
      <c r="R223" s="48"/>
      <c r="S223" s="48"/>
      <c r="T223" s="64"/>
      <c r="U223" s="49"/>
      <c r="V223" s="58"/>
      <c r="W223" s="124"/>
      <c r="X223" s="56"/>
      <c r="Y223" s="68"/>
      <c r="Z223" s="68"/>
      <c r="AA223" s="67"/>
      <c r="AB223" s="57"/>
      <c r="AC223" s="58"/>
      <c r="AD223" s="56"/>
      <c r="AE223" s="49"/>
      <c r="AF223" s="164">
        <f t="shared" ref="AF223:AM238" si="45">AF222</f>
        <v>0</v>
      </c>
      <c r="AG223" s="164">
        <f t="shared" si="45"/>
        <v>0</v>
      </c>
      <c r="AH223" s="164">
        <f t="shared" si="45"/>
        <v>0</v>
      </c>
      <c r="AI223" s="164">
        <f t="shared" si="45"/>
        <v>-1</v>
      </c>
      <c r="AJ223" s="164">
        <f t="shared" si="45"/>
        <v>0</v>
      </c>
      <c r="AK223" s="164">
        <f t="shared" si="45"/>
        <v>0</v>
      </c>
      <c r="AL223" s="164">
        <f t="shared" si="45"/>
        <v>0</v>
      </c>
      <c r="AM223" s="164">
        <f t="shared" si="45"/>
        <v>0</v>
      </c>
      <c r="AN223" s="164" t="str">
        <f t="shared" si="41"/>
        <v/>
      </c>
      <c r="AO223" s="164" t="str">
        <f t="shared" si="41"/>
        <v/>
      </c>
      <c r="AP223" s="164" t="str">
        <f t="shared" si="41"/>
        <v/>
      </c>
      <c r="AQ223" s="164">
        <f t="shared" si="39"/>
        <v>0</v>
      </c>
      <c r="AR223" s="164" t="str">
        <f t="shared" si="39"/>
        <v/>
      </c>
      <c r="AS223" s="164" t="str">
        <f t="shared" si="39"/>
        <v/>
      </c>
      <c r="AT223" s="164" t="str">
        <f t="shared" si="39"/>
        <v/>
      </c>
      <c r="AU223" s="164" t="str">
        <f t="shared" si="39"/>
        <v/>
      </c>
      <c r="AV223" s="164" t="str">
        <f t="shared" si="42"/>
        <v/>
      </c>
      <c r="AW223" s="164" t="str">
        <f t="shared" si="42"/>
        <v/>
      </c>
      <c r="AX223" s="164" t="str">
        <f t="shared" si="42"/>
        <v/>
      </c>
      <c r="AY223" s="164">
        <f t="shared" si="40"/>
        <v>0</v>
      </c>
      <c r="AZ223" s="164" t="str">
        <f t="shared" si="40"/>
        <v/>
      </c>
      <c r="BA223" s="164" t="str">
        <f t="shared" si="40"/>
        <v/>
      </c>
      <c r="BB223" s="164" t="str">
        <f t="shared" si="40"/>
        <v/>
      </c>
      <c r="BC223" s="164" t="str">
        <f t="shared" si="33"/>
        <v/>
      </c>
    </row>
    <row r="224" spans="1:55" s="164" customFormat="1" ht="17.25" hidden="1" customHeight="1">
      <c r="A224" s="9"/>
      <c r="B224" s="7"/>
      <c r="C224" s="2"/>
      <c r="D224" s="5"/>
      <c r="E224" s="4"/>
      <c r="F224" s="4"/>
      <c r="G224" s="4"/>
      <c r="H224" s="5"/>
      <c r="I224" s="16"/>
      <c r="J224" s="47"/>
      <c r="K224" s="48"/>
      <c r="L224" s="48"/>
      <c r="M224" s="49"/>
      <c r="N224" s="47"/>
      <c r="O224" s="48"/>
      <c r="P224" s="48"/>
      <c r="Q224" s="48"/>
      <c r="R224" s="48"/>
      <c r="S224" s="48"/>
      <c r="T224" s="64"/>
      <c r="U224" s="49"/>
      <c r="V224" s="58"/>
      <c r="W224" s="124"/>
      <c r="X224" s="56"/>
      <c r="Y224" s="68"/>
      <c r="Z224" s="68"/>
      <c r="AA224" s="67"/>
      <c r="AB224" s="57"/>
      <c r="AC224" s="58"/>
      <c r="AD224" s="56"/>
      <c r="AE224" s="49"/>
      <c r="AF224" s="164">
        <f t="shared" si="45"/>
        <v>0</v>
      </c>
      <c r="AG224" s="164">
        <f t="shared" si="45"/>
        <v>0</v>
      </c>
      <c r="AH224" s="164">
        <f t="shared" si="45"/>
        <v>0</v>
      </c>
      <c r="AI224" s="164">
        <f t="shared" si="45"/>
        <v>-1</v>
      </c>
      <c r="AJ224" s="164">
        <f t="shared" si="45"/>
        <v>0</v>
      </c>
      <c r="AK224" s="164">
        <f t="shared" si="45"/>
        <v>0</v>
      </c>
      <c r="AL224" s="164">
        <f t="shared" si="45"/>
        <v>0</v>
      </c>
      <c r="AM224" s="164">
        <f t="shared" si="45"/>
        <v>0</v>
      </c>
      <c r="AN224" s="164" t="str">
        <f t="shared" si="41"/>
        <v/>
      </c>
      <c r="AO224" s="164" t="str">
        <f t="shared" si="41"/>
        <v/>
      </c>
      <c r="AP224" s="164" t="str">
        <f t="shared" si="41"/>
        <v/>
      </c>
      <c r="AQ224" s="164">
        <f t="shared" si="39"/>
        <v>0</v>
      </c>
      <c r="AR224" s="164" t="str">
        <f t="shared" si="39"/>
        <v/>
      </c>
      <c r="AS224" s="164" t="str">
        <f t="shared" si="39"/>
        <v/>
      </c>
      <c r="AT224" s="164" t="str">
        <f t="shared" si="39"/>
        <v/>
      </c>
      <c r="AU224" s="164" t="str">
        <f t="shared" si="39"/>
        <v/>
      </c>
      <c r="AV224" s="164" t="str">
        <f t="shared" si="42"/>
        <v/>
      </c>
      <c r="AW224" s="164" t="str">
        <f t="shared" si="42"/>
        <v/>
      </c>
      <c r="AX224" s="164" t="str">
        <f t="shared" si="42"/>
        <v/>
      </c>
      <c r="AY224" s="164">
        <f t="shared" si="40"/>
        <v>0</v>
      </c>
      <c r="AZ224" s="164" t="str">
        <f t="shared" si="40"/>
        <v/>
      </c>
      <c r="BA224" s="164" t="str">
        <f t="shared" si="40"/>
        <v/>
      </c>
      <c r="BB224" s="164" t="str">
        <f t="shared" si="40"/>
        <v/>
      </c>
      <c r="BC224" s="164" t="str">
        <f t="shared" si="33"/>
        <v/>
      </c>
    </row>
    <row r="225" spans="1:55" s="164" customFormat="1" ht="17.25" hidden="1" customHeight="1">
      <c r="A225" s="9"/>
      <c r="B225" s="7"/>
      <c r="C225" s="2"/>
      <c r="D225" s="5"/>
      <c r="E225" s="4"/>
      <c r="F225" s="4"/>
      <c r="G225" s="4"/>
      <c r="H225" s="5"/>
      <c r="I225" s="16"/>
      <c r="J225" s="47"/>
      <c r="K225" s="48"/>
      <c r="L225" s="48"/>
      <c r="M225" s="49"/>
      <c r="N225" s="47"/>
      <c r="O225" s="48"/>
      <c r="P225" s="48"/>
      <c r="Q225" s="48"/>
      <c r="R225" s="48"/>
      <c r="S225" s="48"/>
      <c r="T225" s="64"/>
      <c r="U225" s="49"/>
      <c r="V225" s="58"/>
      <c r="W225" s="124"/>
      <c r="X225" s="56"/>
      <c r="Y225" s="68"/>
      <c r="Z225" s="68"/>
      <c r="AA225" s="67"/>
      <c r="AB225" s="57"/>
      <c r="AC225" s="58"/>
      <c r="AD225" s="56"/>
      <c r="AE225" s="49"/>
      <c r="AF225" s="164">
        <f t="shared" si="45"/>
        <v>0</v>
      </c>
      <c r="AG225" s="164">
        <f t="shared" si="45"/>
        <v>0</v>
      </c>
      <c r="AH225" s="164">
        <f t="shared" si="45"/>
        <v>0</v>
      </c>
      <c r="AI225" s="164">
        <f t="shared" si="45"/>
        <v>-1</v>
      </c>
      <c r="AJ225" s="164">
        <f t="shared" si="45"/>
        <v>0</v>
      </c>
      <c r="AK225" s="164">
        <f t="shared" si="45"/>
        <v>0</v>
      </c>
      <c r="AL225" s="164">
        <f t="shared" si="45"/>
        <v>0</v>
      </c>
      <c r="AM225" s="164">
        <f t="shared" si="45"/>
        <v>0</v>
      </c>
      <c r="AN225" s="164" t="str">
        <f t="shared" si="41"/>
        <v/>
      </c>
      <c r="AO225" s="164" t="str">
        <f t="shared" si="41"/>
        <v/>
      </c>
      <c r="AP225" s="164" t="str">
        <f t="shared" si="41"/>
        <v/>
      </c>
      <c r="AQ225" s="164">
        <f t="shared" si="39"/>
        <v>0</v>
      </c>
      <c r="AR225" s="164" t="str">
        <f t="shared" si="39"/>
        <v/>
      </c>
      <c r="AS225" s="164" t="str">
        <f t="shared" si="39"/>
        <v/>
      </c>
      <c r="AT225" s="164" t="str">
        <f t="shared" si="39"/>
        <v/>
      </c>
      <c r="AU225" s="164" t="str">
        <f t="shared" si="39"/>
        <v/>
      </c>
      <c r="AV225" s="164" t="str">
        <f t="shared" si="42"/>
        <v/>
      </c>
      <c r="AW225" s="164" t="str">
        <f t="shared" si="42"/>
        <v/>
      </c>
      <c r="AX225" s="164" t="str">
        <f t="shared" si="42"/>
        <v/>
      </c>
      <c r="AY225" s="164">
        <f t="shared" si="40"/>
        <v>0</v>
      </c>
      <c r="AZ225" s="164" t="str">
        <f t="shared" si="40"/>
        <v/>
      </c>
      <c r="BA225" s="164" t="str">
        <f t="shared" si="40"/>
        <v/>
      </c>
      <c r="BB225" s="164" t="str">
        <f t="shared" si="40"/>
        <v/>
      </c>
      <c r="BC225" s="164" t="str">
        <f t="shared" si="33"/>
        <v/>
      </c>
    </row>
    <row r="226" spans="1:55" s="164" customFormat="1" ht="17.25" hidden="1" customHeight="1">
      <c r="A226" s="9"/>
      <c r="B226" s="7"/>
      <c r="C226" s="2"/>
      <c r="D226" s="5"/>
      <c r="E226" s="4"/>
      <c r="F226" s="4"/>
      <c r="G226" s="4"/>
      <c r="H226" s="5"/>
      <c r="I226" s="16"/>
      <c r="J226" s="47"/>
      <c r="K226" s="48"/>
      <c r="L226" s="48"/>
      <c r="M226" s="49"/>
      <c r="N226" s="47"/>
      <c r="O226" s="48"/>
      <c r="P226" s="48"/>
      <c r="Q226" s="48"/>
      <c r="R226" s="48"/>
      <c r="S226" s="48"/>
      <c r="T226" s="64"/>
      <c r="U226" s="49"/>
      <c r="V226" s="58"/>
      <c r="W226" s="124"/>
      <c r="X226" s="56"/>
      <c r="Y226" s="68"/>
      <c r="Z226" s="68"/>
      <c r="AA226" s="67"/>
      <c r="AB226" s="57"/>
      <c r="AC226" s="58"/>
      <c r="AD226" s="56"/>
      <c r="AE226" s="49"/>
      <c r="AF226" s="164">
        <f t="shared" si="45"/>
        <v>0</v>
      </c>
      <c r="AG226" s="164">
        <f t="shared" si="45"/>
        <v>0</v>
      </c>
      <c r="AH226" s="164">
        <f t="shared" si="45"/>
        <v>0</v>
      </c>
      <c r="AI226" s="164">
        <f t="shared" si="45"/>
        <v>-1</v>
      </c>
      <c r="AJ226" s="164">
        <f t="shared" si="45"/>
        <v>0</v>
      </c>
      <c r="AK226" s="164">
        <f t="shared" si="45"/>
        <v>0</v>
      </c>
      <c r="AL226" s="164">
        <f t="shared" si="45"/>
        <v>0</v>
      </c>
      <c r="AM226" s="164">
        <f t="shared" si="45"/>
        <v>0</v>
      </c>
      <c r="AN226" s="164" t="str">
        <f t="shared" si="41"/>
        <v/>
      </c>
      <c r="AO226" s="164" t="str">
        <f t="shared" si="41"/>
        <v/>
      </c>
      <c r="AP226" s="164" t="str">
        <f t="shared" si="41"/>
        <v/>
      </c>
      <c r="AQ226" s="164">
        <f t="shared" si="39"/>
        <v>0</v>
      </c>
      <c r="AR226" s="164" t="str">
        <f t="shared" si="39"/>
        <v/>
      </c>
      <c r="AS226" s="164" t="str">
        <f t="shared" si="39"/>
        <v/>
      </c>
      <c r="AT226" s="164" t="str">
        <f t="shared" si="39"/>
        <v/>
      </c>
      <c r="AU226" s="164" t="str">
        <f t="shared" si="39"/>
        <v/>
      </c>
      <c r="AV226" s="164" t="str">
        <f t="shared" si="42"/>
        <v/>
      </c>
      <c r="AW226" s="164" t="str">
        <f t="shared" si="42"/>
        <v/>
      </c>
      <c r="AX226" s="164" t="str">
        <f t="shared" si="42"/>
        <v/>
      </c>
      <c r="AY226" s="164">
        <f t="shared" si="40"/>
        <v>0</v>
      </c>
      <c r="AZ226" s="164" t="str">
        <f t="shared" si="40"/>
        <v/>
      </c>
      <c r="BA226" s="164" t="str">
        <f t="shared" si="40"/>
        <v/>
      </c>
      <c r="BB226" s="164" t="str">
        <f t="shared" si="40"/>
        <v/>
      </c>
      <c r="BC226" s="164" t="str">
        <f t="shared" si="33"/>
        <v/>
      </c>
    </row>
    <row r="227" spans="1:55" s="164" customFormat="1" ht="17.25" hidden="1" customHeight="1">
      <c r="A227" s="9"/>
      <c r="B227" s="7"/>
      <c r="C227" s="2"/>
      <c r="D227" s="5"/>
      <c r="E227" s="4"/>
      <c r="F227" s="4"/>
      <c r="G227" s="4"/>
      <c r="H227" s="5"/>
      <c r="I227" s="16"/>
      <c r="J227" s="47"/>
      <c r="K227" s="48"/>
      <c r="L227" s="48"/>
      <c r="M227" s="49"/>
      <c r="N227" s="47"/>
      <c r="O227" s="48"/>
      <c r="P227" s="48"/>
      <c r="Q227" s="48"/>
      <c r="R227" s="48"/>
      <c r="S227" s="48"/>
      <c r="T227" s="64"/>
      <c r="U227" s="49"/>
      <c r="V227" s="58"/>
      <c r="W227" s="124"/>
      <c r="X227" s="56"/>
      <c r="Y227" s="68"/>
      <c r="Z227" s="68"/>
      <c r="AA227" s="67"/>
      <c r="AB227" s="57"/>
      <c r="AC227" s="58"/>
      <c r="AD227" s="56"/>
      <c r="AE227" s="49"/>
      <c r="AF227" s="164">
        <f t="shared" si="45"/>
        <v>0</v>
      </c>
      <c r="AG227" s="164">
        <f t="shared" si="45"/>
        <v>0</v>
      </c>
      <c r="AH227" s="164">
        <f t="shared" si="45"/>
        <v>0</v>
      </c>
      <c r="AI227" s="164">
        <f t="shared" si="45"/>
        <v>-1</v>
      </c>
      <c r="AJ227" s="164">
        <f t="shared" si="45"/>
        <v>0</v>
      </c>
      <c r="AK227" s="164">
        <f t="shared" si="45"/>
        <v>0</v>
      </c>
      <c r="AL227" s="164">
        <f t="shared" si="45"/>
        <v>0</v>
      </c>
      <c r="AM227" s="164">
        <f t="shared" si="45"/>
        <v>0</v>
      </c>
      <c r="AN227" s="164" t="str">
        <f t="shared" si="41"/>
        <v/>
      </c>
      <c r="AO227" s="164" t="str">
        <f t="shared" si="41"/>
        <v/>
      </c>
      <c r="AP227" s="164" t="str">
        <f t="shared" si="41"/>
        <v/>
      </c>
      <c r="AQ227" s="164">
        <f t="shared" si="39"/>
        <v>0</v>
      </c>
      <c r="AR227" s="164" t="str">
        <f t="shared" si="39"/>
        <v/>
      </c>
      <c r="AS227" s="164" t="str">
        <f t="shared" si="39"/>
        <v/>
      </c>
      <c r="AT227" s="164" t="str">
        <f t="shared" si="39"/>
        <v/>
      </c>
      <c r="AU227" s="164" t="str">
        <f t="shared" si="39"/>
        <v/>
      </c>
      <c r="AV227" s="164" t="str">
        <f t="shared" si="42"/>
        <v/>
      </c>
      <c r="AW227" s="164" t="str">
        <f t="shared" si="42"/>
        <v/>
      </c>
      <c r="AX227" s="164" t="str">
        <f t="shared" si="42"/>
        <v/>
      </c>
      <c r="AY227" s="164">
        <f t="shared" si="40"/>
        <v>0</v>
      </c>
      <c r="AZ227" s="164" t="str">
        <f t="shared" si="40"/>
        <v/>
      </c>
      <c r="BA227" s="164" t="str">
        <f t="shared" si="40"/>
        <v/>
      </c>
      <c r="BB227" s="164" t="str">
        <f t="shared" si="40"/>
        <v/>
      </c>
      <c r="BC227" s="164" t="str">
        <f t="shared" si="33"/>
        <v/>
      </c>
    </row>
    <row r="228" spans="1:55" s="164" customFormat="1" ht="17.25" hidden="1" customHeight="1">
      <c r="A228" s="9"/>
      <c r="B228" s="7"/>
      <c r="C228" s="2"/>
      <c r="D228" s="5"/>
      <c r="E228" s="4"/>
      <c r="F228" s="4"/>
      <c r="G228" s="4"/>
      <c r="H228" s="5"/>
      <c r="I228" s="16"/>
      <c r="J228" s="47"/>
      <c r="K228" s="48"/>
      <c r="L228" s="48"/>
      <c r="M228" s="49"/>
      <c r="N228" s="47"/>
      <c r="O228" s="48"/>
      <c r="P228" s="48"/>
      <c r="Q228" s="48"/>
      <c r="R228" s="48"/>
      <c r="S228" s="48"/>
      <c r="T228" s="64"/>
      <c r="U228" s="49"/>
      <c r="V228" s="58"/>
      <c r="W228" s="124"/>
      <c r="X228" s="56"/>
      <c r="Y228" s="68"/>
      <c r="Z228" s="68"/>
      <c r="AA228" s="67"/>
      <c r="AB228" s="57"/>
      <c r="AC228" s="58"/>
      <c r="AD228" s="56"/>
      <c r="AE228" s="49"/>
      <c r="AF228" s="164">
        <f t="shared" si="45"/>
        <v>0</v>
      </c>
      <c r="AG228" s="164">
        <f t="shared" si="45"/>
        <v>0</v>
      </c>
      <c r="AH228" s="164">
        <f t="shared" si="45"/>
        <v>0</v>
      </c>
      <c r="AI228" s="164">
        <f t="shared" si="45"/>
        <v>-1</v>
      </c>
      <c r="AJ228" s="164">
        <f t="shared" si="45"/>
        <v>0</v>
      </c>
      <c r="AK228" s="164">
        <f t="shared" si="45"/>
        <v>0</v>
      </c>
      <c r="AL228" s="164">
        <f t="shared" si="45"/>
        <v>0</v>
      </c>
      <c r="AM228" s="164">
        <f t="shared" si="45"/>
        <v>0</v>
      </c>
      <c r="AN228" s="164" t="str">
        <f t="shared" si="41"/>
        <v/>
      </c>
      <c r="AO228" s="164" t="str">
        <f t="shared" si="41"/>
        <v/>
      </c>
      <c r="AP228" s="164" t="str">
        <f t="shared" si="41"/>
        <v/>
      </c>
      <c r="AQ228" s="164">
        <f t="shared" si="39"/>
        <v>0</v>
      </c>
      <c r="AR228" s="164" t="str">
        <f t="shared" si="39"/>
        <v/>
      </c>
      <c r="AS228" s="164" t="str">
        <f t="shared" si="39"/>
        <v/>
      </c>
      <c r="AT228" s="164" t="str">
        <f t="shared" si="39"/>
        <v/>
      </c>
      <c r="AU228" s="164" t="str">
        <f t="shared" si="39"/>
        <v/>
      </c>
      <c r="AV228" s="164" t="str">
        <f t="shared" si="42"/>
        <v/>
      </c>
      <c r="AW228" s="164" t="str">
        <f t="shared" si="42"/>
        <v/>
      </c>
      <c r="AX228" s="164" t="str">
        <f t="shared" si="42"/>
        <v/>
      </c>
      <c r="AY228" s="164">
        <f t="shared" si="40"/>
        <v>0</v>
      </c>
      <c r="AZ228" s="164" t="str">
        <f t="shared" si="40"/>
        <v/>
      </c>
      <c r="BA228" s="164" t="str">
        <f t="shared" si="40"/>
        <v/>
      </c>
      <c r="BB228" s="164" t="str">
        <f t="shared" si="40"/>
        <v/>
      </c>
      <c r="BC228" s="164" t="str">
        <f t="shared" si="33"/>
        <v/>
      </c>
    </row>
    <row r="229" spans="1:55" s="164" customFormat="1" ht="17.25" hidden="1" customHeight="1">
      <c r="A229" s="9"/>
      <c r="B229" s="7"/>
      <c r="C229" s="2"/>
      <c r="D229" s="5"/>
      <c r="E229" s="4"/>
      <c r="F229" s="4"/>
      <c r="G229" s="4"/>
      <c r="H229" s="5"/>
      <c r="I229" s="16"/>
      <c r="J229" s="47"/>
      <c r="K229" s="48"/>
      <c r="L229" s="48"/>
      <c r="M229" s="49"/>
      <c r="N229" s="47"/>
      <c r="O229" s="48"/>
      <c r="P229" s="48"/>
      <c r="Q229" s="48"/>
      <c r="R229" s="48"/>
      <c r="S229" s="48"/>
      <c r="T229" s="64"/>
      <c r="U229" s="49"/>
      <c r="V229" s="58"/>
      <c r="W229" s="124"/>
      <c r="X229" s="56"/>
      <c r="Y229" s="68"/>
      <c r="Z229" s="68"/>
      <c r="AA229" s="67"/>
      <c r="AB229" s="57"/>
      <c r="AC229" s="58"/>
      <c r="AD229" s="56"/>
      <c r="AE229" s="49"/>
      <c r="AF229" s="164">
        <f t="shared" si="45"/>
        <v>0</v>
      </c>
      <c r="AG229" s="164">
        <f t="shared" si="45"/>
        <v>0</v>
      </c>
      <c r="AH229" s="164">
        <f t="shared" si="45"/>
        <v>0</v>
      </c>
      <c r="AI229" s="164">
        <f t="shared" si="45"/>
        <v>-1</v>
      </c>
      <c r="AJ229" s="164">
        <f t="shared" si="45"/>
        <v>0</v>
      </c>
      <c r="AK229" s="164">
        <f t="shared" si="45"/>
        <v>0</v>
      </c>
      <c r="AL229" s="164">
        <f t="shared" si="45"/>
        <v>0</v>
      </c>
      <c r="AM229" s="164">
        <f t="shared" si="45"/>
        <v>0</v>
      </c>
      <c r="AN229" s="164" t="str">
        <f t="shared" si="41"/>
        <v/>
      </c>
      <c r="AO229" s="164" t="str">
        <f t="shared" si="41"/>
        <v/>
      </c>
      <c r="AP229" s="164" t="str">
        <f t="shared" si="41"/>
        <v/>
      </c>
      <c r="AQ229" s="164">
        <f t="shared" si="39"/>
        <v>0</v>
      </c>
      <c r="AR229" s="164" t="str">
        <f t="shared" si="39"/>
        <v/>
      </c>
      <c r="AS229" s="164" t="str">
        <f t="shared" si="39"/>
        <v/>
      </c>
      <c r="AT229" s="164" t="str">
        <f t="shared" si="39"/>
        <v/>
      </c>
      <c r="AU229" s="164" t="str">
        <f t="shared" si="39"/>
        <v/>
      </c>
      <c r="AV229" s="164" t="str">
        <f t="shared" si="42"/>
        <v/>
      </c>
      <c r="AW229" s="164" t="str">
        <f t="shared" si="42"/>
        <v/>
      </c>
      <c r="AX229" s="164" t="str">
        <f t="shared" si="42"/>
        <v/>
      </c>
      <c r="AY229" s="164">
        <f t="shared" si="40"/>
        <v>0</v>
      </c>
      <c r="AZ229" s="164" t="str">
        <f t="shared" si="40"/>
        <v/>
      </c>
      <c r="BA229" s="164" t="str">
        <f t="shared" si="40"/>
        <v/>
      </c>
      <c r="BB229" s="164" t="str">
        <f t="shared" si="40"/>
        <v/>
      </c>
      <c r="BC229" s="164" t="str">
        <f t="shared" si="33"/>
        <v/>
      </c>
    </row>
    <row r="230" spans="1:55" s="164" customFormat="1" ht="17.25" hidden="1" customHeight="1">
      <c r="A230" s="9"/>
      <c r="B230" s="7"/>
      <c r="C230" s="2"/>
      <c r="D230" s="5"/>
      <c r="E230" s="4"/>
      <c r="F230" s="4"/>
      <c r="G230" s="4"/>
      <c r="H230" s="5"/>
      <c r="I230" s="16"/>
      <c r="J230" s="47"/>
      <c r="K230" s="48"/>
      <c r="L230" s="48"/>
      <c r="M230" s="49"/>
      <c r="N230" s="47"/>
      <c r="O230" s="48"/>
      <c r="P230" s="48"/>
      <c r="Q230" s="48"/>
      <c r="R230" s="48"/>
      <c r="S230" s="48"/>
      <c r="T230" s="64"/>
      <c r="U230" s="49"/>
      <c r="V230" s="58"/>
      <c r="W230" s="124"/>
      <c r="X230" s="56"/>
      <c r="Y230" s="68"/>
      <c r="Z230" s="68"/>
      <c r="AA230" s="67"/>
      <c r="AB230" s="57"/>
      <c r="AC230" s="58"/>
      <c r="AD230" s="56"/>
      <c r="AE230" s="49"/>
      <c r="AF230" s="164">
        <f t="shared" si="45"/>
        <v>0</v>
      </c>
      <c r="AG230" s="164">
        <f t="shared" si="45"/>
        <v>0</v>
      </c>
      <c r="AH230" s="164">
        <f t="shared" si="45"/>
        <v>0</v>
      </c>
      <c r="AI230" s="164">
        <f t="shared" si="45"/>
        <v>-1</v>
      </c>
      <c r="AJ230" s="164">
        <f t="shared" si="45"/>
        <v>0</v>
      </c>
      <c r="AK230" s="164">
        <f t="shared" si="45"/>
        <v>0</v>
      </c>
      <c r="AL230" s="164">
        <f t="shared" si="45"/>
        <v>0</v>
      </c>
      <c r="AM230" s="164">
        <f t="shared" si="45"/>
        <v>0</v>
      </c>
      <c r="AN230" s="164" t="str">
        <f t="shared" si="41"/>
        <v/>
      </c>
      <c r="AO230" s="164" t="str">
        <f t="shared" si="41"/>
        <v/>
      </c>
      <c r="AP230" s="164" t="str">
        <f t="shared" si="41"/>
        <v/>
      </c>
      <c r="AQ230" s="164">
        <f t="shared" si="39"/>
        <v>0</v>
      </c>
      <c r="AR230" s="164" t="str">
        <f t="shared" si="39"/>
        <v/>
      </c>
      <c r="AS230" s="164" t="str">
        <f t="shared" si="39"/>
        <v/>
      </c>
      <c r="AT230" s="164" t="str">
        <f t="shared" si="39"/>
        <v/>
      </c>
      <c r="AU230" s="164" t="str">
        <f t="shared" si="39"/>
        <v/>
      </c>
      <c r="AV230" s="164" t="str">
        <f t="shared" si="42"/>
        <v/>
      </c>
      <c r="AW230" s="164" t="str">
        <f t="shared" si="42"/>
        <v/>
      </c>
      <c r="AX230" s="164" t="str">
        <f t="shared" si="42"/>
        <v/>
      </c>
      <c r="AY230" s="164">
        <f t="shared" si="40"/>
        <v>0</v>
      </c>
      <c r="AZ230" s="164" t="str">
        <f t="shared" si="40"/>
        <v/>
      </c>
      <c r="BA230" s="164" t="str">
        <f t="shared" si="40"/>
        <v/>
      </c>
      <c r="BB230" s="164" t="str">
        <f t="shared" si="40"/>
        <v/>
      </c>
      <c r="BC230" s="164" t="str">
        <f t="shared" si="33"/>
        <v/>
      </c>
    </row>
    <row r="231" spans="1:55" s="164" customFormat="1" ht="17.25" hidden="1" customHeight="1">
      <c r="A231" s="9"/>
      <c r="B231" s="7"/>
      <c r="C231" s="2"/>
      <c r="D231" s="5"/>
      <c r="E231" s="4"/>
      <c r="F231" s="4"/>
      <c r="G231" s="4"/>
      <c r="H231" s="5"/>
      <c r="I231" s="16"/>
      <c r="J231" s="47"/>
      <c r="K231" s="48"/>
      <c r="L231" s="48"/>
      <c r="M231" s="49"/>
      <c r="N231" s="47"/>
      <c r="O231" s="48"/>
      <c r="P231" s="48"/>
      <c r="Q231" s="48"/>
      <c r="R231" s="48"/>
      <c r="S231" s="48"/>
      <c r="T231" s="64"/>
      <c r="U231" s="49"/>
      <c r="V231" s="58"/>
      <c r="W231" s="124"/>
      <c r="X231" s="56"/>
      <c r="Y231" s="68"/>
      <c r="Z231" s="68"/>
      <c r="AA231" s="67"/>
      <c r="AB231" s="57"/>
      <c r="AC231" s="58"/>
      <c r="AD231" s="56"/>
      <c r="AE231" s="49"/>
      <c r="AF231" s="164">
        <f t="shared" si="45"/>
        <v>0</v>
      </c>
      <c r="AG231" s="164">
        <f t="shared" si="45"/>
        <v>0</v>
      </c>
      <c r="AH231" s="164">
        <f t="shared" si="45"/>
        <v>0</v>
      </c>
      <c r="AI231" s="164">
        <f t="shared" si="45"/>
        <v>-1</v>
      </c>
      <c r="AJ231" s="164">
        <f t="shared" si="45"/>
        <v>0</v>
      </c>
      <c r="AK231" s="164">
        <f t="shared" si="45"/>
        <v>0</v>
      </c>
      <c r="AL231" s="164">
        <f t="shared" si="45"/>
        <v>0</v>
      </c>
      <c r="AM231" s="164">
        <f t="shared" si="45"/>
        <v>0</v>
      </c>
      <c r="AN231" s="164" t="str">
        <f t="shared" si="41"/>
        <v/>
      </c>
      <c r="AO231" s="164" t="str">
        <f t="shared" si="41"/>
        <v/>
      </c>
      <c r="AP231" s="164" t="str">
        <f t="shared" si="41"/>
        <v/>
      </c>
      <c r="AQ231" s="164">
        <f t="shared" si="39"/>
        <v>0</v>
      </c>
      <c r="AR231" s="164" t="str">
        <f t="shared" si="39"/>
        <v/>
      </c>
      <c r="AS231" s="164" t="str">
        <f t="shared" si="39"/>
        <v/>
      </c>
      <c r="AT231" s="164" t="str">
        <f t="shared" si="39"/>
        <v/>
      </c>
      <c r="AU231" s="164" t="str">
        <f t="shared" si="39"/>
        <v/>
      </c>
      <c r="AV231" s="164" t="str">
        <f t="shared" si="42"/>
        <v/>
      </c>
      <c r="AW231" s="164" t="str">
        <f t="shared" si="42"/>
        <v/>
      </c>
      <c r="AX231" s="164" t="str">
        <f t="shared" si="42"/>
        <v/>
      </c>
      <c r="AY231" s="164">
        <f t="shared" si="40"/>
        <v>0</v>
      </c>
      <c r="AZ231" s="164" t="str">
        <f t="shared" si="40"/>
        <v/>
      </c>
      <c r="BA231" s="164" t="str">
        <f t="shared" si="40"/>
        <v/>
      </c>
      <c r="BB231" s="164" t="str">
        <f t="shared" si="40"/>
        <v/>
      </c>
      <c r="BC231" s="164" t="str">
        <f t="shared" si="33"/>
        <v/>
      </c>
    </row>
    <row r="232" spans="1:55" s="164" customFormat="1" ht="17.25" hidden="1" customHeight="1">
      <c r="A232" s="9"/>
      <c r="B232" s="7"/>
      <c r="C232" s="2"/>
      <c r="D232" s="5"/>
      <c r="E232" s="4"/>
      <c r="F232" s="4"/>
      <c r="G232" s="4"/>
      <c r="H232" s="5"/>
      <c r="I232" s="16"/>
      <c r="J232" s="47"/>
      <c r="K232" s="48"/>
      <c r="L232" s="48"/>
      <c r="M232" s="49"/>
      <c r="N232" s="47"/>
      <c r="O232" s="48"/>
      <c r="P232" s="48"/>
      <c r="Q232" s="48"/>
      <c r="R232" s="48"/>
      <c r="S232" s="48"/>
      <c r="T232" s="64"/>
      <c r="U232" s="49"/>
      <c r="V232" s="58"/>
      <c r="W232" s="124"/>
      <c r="X232" s="56"/>
      <c r="Y232" s="68"/>
      <c r="Z232" s="68"/>
      <c r="AA232" s="67"/>
      <c r="AB232" s="57"/>
      <c r="AC232" s="58"/>
      <c r="AD232" s="56"/>
      <c r="AE232" s="49"/>
      <c r="AF232" s="164">
        <f t="shared" si="45"/>
        <v>0</v>
      </c>
      <c r="AG232" s="164">
        <f t="shared" si="45"/>
        <v>0</v>
      </c>
      <c r="AH232" s="164">
        <f t="shared" si="45"/>
        <v>0</v>
      </c>
      <c r="AI232" s="164">
        <f t="shared" si="45"/>
        <v>-1</v>
      </c>
      <c r="AJ232" s="164">
        <f t="shared" si="45"/>
        <v>0</v>
      </c>
      <c r="AK232" s="164">
        <f t="shared" si="45"/>
        <v>0</v>
      </c>
      <c r="AL232" s="164">
        <f t="shared" si="45"/>
        <v>0</v>
      </c>
      <c r="AM232" s="164">
        <f t="shared" si="45"/>
        <v>0</v>
      </c>
      <c r="AN232" s="164" t="str">
        <f t="shared" si="41"/>
        <v/>
      </c>
      <c r="AO232" s="164" t="str">
        <f t="shared" si="41"/>
        <v/>
      </c>
      <c r="AP232" s="164" t="str">
        <f t="shared" si="41"/>
        <v/>
      </c>
      <c r="AQ232" s="164">
        <f t="shared" si="39"/>
        <v>0</v>
      </c>
      <c r="AR232" s="164" t="str">
        <f t="shared" si="39"/>
        <v/>
      </c>
      <c r="AS232" s="164" t="str">
        <f t="shared" si="39"/>
        <v/>
      </c>
      <c r="AT232" s="164" t="str">
        <f t="shared" si="39"/>
        <v/>
      </c>
      <c r="AU232" s="164" t="str">
        <f t="shared" si="39"/>
        <v/>
      </c>
      <c r="AV232" s="164" t="str">
        <f t="shared" si="42"/>
        <v/>
      </c>
      <c r="AW232" s="164" t="str">
        <f t="shared" si="42"/>
        <v/>
      </c>
      <c r="AX232" s="164" t="str">
        <f t="shared" si="42"/>
        <v/>
      </c>
      <c r="AY232" s="164">
        <f t="shared" si="40"/>
        <v>0</v>
      </c>
      <c r="AZ232" s="164" t="str">
        <f t="shared" si="40"/>
        <v/>
      </c>
      <c r="BA232" s="164" t="str">
        <f t="shared" si="40"/>
        <v/>
      </c>
      <c r="BB232" s="164" t="str">
        <f t="shared" si="40"/>
        <v/>
      </c>
      <c r="BC232" s="164" t="str">
        <f t="shared" si="33"/>
        <v/>
      </c>
    </row>
    <row r="233" spans="1:55" s="164" customFormat="1" ht="17.25" hidden="1" customHeight="1">
      <c r="A233" s="9"/>
      <c r="B233" s="7"/>
      <c r="C233" s="2"/>
      <c r="D233" s="5"/>
      <c r="E233" s="4"/>
      <c r="F233" s="4"/>
      <c r="G233" s="4"/>
      <c r="H233" s="5"/>
      <c r="I233" s="16"/>
      <c r="J233" s="47"/>
      <c r="K233" s="48"/>
      <c r="L233" s="48"/>
      <c r="M233" s="49"/>
      <c r="N233" s="47"/>
      <c r="O233" s="48"/>
      <c r="P233" s="48"/>
      <c r="Q233" s="48"/>
      <c r="R233" s="48"/>
      <c r="S233" s="48"/>
      <c r="T233" s="64"/>
      <c r="U233" s="49"/>
      <c r="V233" s="58"/>
      <c r="W233" s="124"/>
      <c r="X233" s="56"/>
      <c r="Y233" s="68"/>
      <c r="Z233" s="68"/>
      <c r="AA233" s="67"/>
      <c r="AB233" s="57"/>
      <c r="AC233" s="58"/>
      <c r="AD233" s="56"/>
      <c r="AE233" s="49"/>
      <c r="AF233" s="164">
        <f t="shared" si="45"/>
        <v>0</v>
      </c>
      <c r="AG233" s="164">
        <f t="shared" si="45"/>
        <v>0</v>
      </c>
      <c r="AH233" s="164">
        <f t="shared" si="45"/>
        <v>0</v>
      </c>
      <c r="AI233" s="164">
        <f t="shared" si="45"/>
        <v>-1</v>
      </c>
      <c r="AJ233" s="164">
        <f t="shared" si="45"/>
        <v>0</v>
      </c>
      <c r="AK233" s="164">
        <f t="shared" si="45"/>
        <v>0</v>
      </c>
      <c r="AL233" s="164">
        <f t="shared" si="45"/>
        <v>0</v>
      </c>
      <c r="AM233" s="164">
        <f t="shared" si="45"/>
        <v>0</v>
      </c>
      <c r="AN233" s="164" t="str">
        <f t="shared" si="41"/>
        <v/>
      </c>
      <c r="AO233" s="164" t="str">
        <f t="shared" si="41"/>
        <v/>
      </c>
      <c r="AP233" s="164" t="str">
        <f t="shared" si="41"/>
        <v/>
      </c>
      <c r="AQ233" s="164">
        <f t="shared" si="39"/>
        <v>0</v>
      </c>
      <c r="AR233" s="164" t="str">
        <f t="shared" si="39"/>
        <v/>
      </c>
      <c r="AS233" s="164" t="str">
        <f t="shared" si="39"/>
        <v/>
      </c>
      <c r="AT233" s="164" t="str">
        <f t="shared" si="39"/>
        <v/>
      </c>
      <c r="AU233" s="164" t="str">
        <f t="shared" si="39"/>
        <v/>
      </c>
      <c r="AV233" s="164" t="str">
        <f t="shared" si="42"/>
        <v/>
      </c>
      <c r="AW233" s="164" t="str">
        <f t="shared" si="42"/>
        <v/>
      </c>
      <c r="AX233" s="164" t="str">
        <f t="shared" si="42"/>
        <v/>
      </c>
      <c r="AY233" s="164">
        <f t="shared" si="40"/>
        <v>0</v>
      </c>
      <c r="AZ233" s="164" t="str">
        <f t="shared" si="40"/>
        <v/>
      </c>
      <c r="BA233" s="164" t="str">
        <f t="shared" si="40"/>
        <v/>
      </c>
      <c r="BB233" s="164" t="str">
        <f t="shared" si="40"/>
        <v/>
      </c>
      <c r="BC233" s="164" t="str">
        <f t="shared" si="33"/>
        <v/>
      </c>
    </row>
    <row r="234" spans="1:55" s="164" customFormat="1" ht="17.25" hidden="1" customHeight="1">
      <c r="A234" s="9"/>
      <c r="B234" s="7"/>
      <c r="C234" s="2"/>
      <c r="D234" s="5"/>
      <c r="E234" s="4"/>
      <c r="F234" s="4"/>
      <c r="G234" s="4"/>
      <c r="H234" s="5"/>
      <c r="I234" s="16"/>
      <c r="J234" s="47"/>
      <c r="K234" s="48"/>
      <c r="L234" s="48"/>
      <c r="M234" s="49"/>
      <c r="N234" s="47"/>
      <c r="O234" s="48"/>
      <c r="P234" s="48"/>
      <c r="Q234" s="48"/>
      <c r="R234" s="48"/>
      <c r="S234" s="48"/>
      <c r="T234" s="64"/>
      <c r="U234" s="49"/>
      <c r="V234" s="58"/>
      <c r="W234" s="124"/>
      <c r="X234" s="56"/>
      <c r="Y234" s="68"/>
      <c r="Z234" s="68"/>
      <c r="AA234" s="67"/>
      <c r="AB234" s="57"/>
      <c r="AC234" s="58"/>
      <c r="AD234" s="56"/>
      <c r="AE234" s="49"/>
      <c r="AF234" s="164">
        <f t="shared" si="45"/>
        <v>0</v>
      </c>
      <c r="AG234" s="164">
        <f t="shared" si="45"/>
        <v>0</v>
      </c>
      <c r="AH234" s="164">
        <f t="shared" si="45"/>
        <v>0</v>
      </c>
      <c r="AI234" s="164">
        <f t="shared" si="45"/>
        <v>-1</v>
      </c>
      <c r="AJ234" s="164">
        <f t="shared" si="45"/>
        <v>0</v>
      </c>
      <c r="AK234" s="164">
        <f t="shared" si="45"/>
        <v>0</v>
      </c>
      <c r="AL234" s="164">
        <f t="shared" si="45"/>
        <v>0</v>
      </c>
      <c r="AM234" s="164">
        <f t="shared" si="45"/>
        <v>0</v>
      </c>
      <c r="AN234" s="164" t="str">
        <f t="shared" si="41"/>
        <v/>
      </c>
      <c r="AO234" s="164" t="str">
        <f t="shared" si="41"/>
        <v/>
      </c>
      <c r="AP234" s="164" t="str">
        <f t="shared" si="41"/>
        <v/>
      </c>
      <c r="AQ234" s="164">
        <f t="shared" si="39"/>
        <v>0</v>
      </c>
      <c r="AR234" s="164" t="str">
        <f t="shared" si="39"/>
        <v/>
      </c>
      <c r="AS234" s="164" t="str">
        <f t="shared" ref="AS234:AU288" si="46">IF(AK234,$V234,"")</f>
        <v/>
      </c>
      <c r="AT234" s="164" t="str">
        <f t="shared" si="46"/>
        <v/>
      </c>
      <c r="AU234" s="164" t="str">
        <f t="shared" si="46"/>
        <v/>
      </c>
      <c r="AV234" s="164" t="str">
        <f t="shared" si="42"/>
        <v/>
      </c>
      <c r="AW234" s="164" t="str">
        <f t="shared" si="42"/>
        <v/>
      </c>
      <c r="AX234" s="164" t="str">
        <f t="shared" si="42"/>
        <v/>
      </c>
      <c r="AY234" s="164">
        <f t="shared" si="40"/>
        <v>0</v>
      </c>
      <c r="AZ234" s="164" t="str">
        <f t="shared" si="40"/>
        <v/>
      </c>
      <c r="BA234" s="164" t="str">
        <f t="shared" si="40"/>
        <v/>
      </c>
      <c r="BB234" s="164" t="str">
        <f t="shared" si="40"/>
        <v/>
      </c>
      <c r="BC234" s="164" t="str">
        <f t="shared" si="33"/>
        <v/>
      </c>
    </row>
    <row r="235" spans="1:55" s="164" customFormat="1" ht="17.25" hidden="1" customHeight="1">
      <c r="A235" s="9"/>
      <c r="B235" s="7"/>
      <c r="C235" s="2"/>
      <c r="D235" s="5"/>
      <c r="E235" s="4"/>
      <c r="F235" s="4"/>
      <c r="G235" s="4"/>
      <c r="H235" s="5"/>
      <c r="I235" s="16"/>
      <c r="J235" s="47"/>
      <c r="K235" s="48"/>
      <c r="L235" s="48"/>
      <c r="M235" s="49"/>
      <c r="N235" s="47"/>
      <c r="O235" s="48"/>
      <c r="P235" s="48"/>
      <c r="Q235" s="48"/>
      <c r="R235" s="48"/>
      <c r="S235" s="48"/>
      <c r="T235" s="64"/>
      <c r="U235" s="49"/>
      <c r="V235" s="58"/>
      <c r="W235" s="124"/>
      <c r="X235" s="56"/>
      <c r="Y235" s="68"/>
      <c r="Z235" s="68"/>
      <c r="AA235" s="67"/>
      <c r="AB235" s="57"/>
      <c r="AC235" s="58"/>
      <c r="AD235" s="56"/>
      <c r="AE235" s="49"/>
      <c r="AF235" s="164">
        <f t="shared" si="45"/>
        <v>0</v>
      </c>
      <c r="AG235" s="164">
        <f t="shared" si="45"/>
        <v>0</v>
      </c>
      <c r="AH235" s="164">
        <f t="shared" si="45"/>
        <v>0</v>
      </c>
      <c r="AI235" s="164">
        <f t="shared" si="45"/>
        <v>-1</v>
      </c>
      <c r="AJ235" s="164">
        <f t="shared" si="45"/>
        <v>0</v>
      </c>
      <c r="AK235" s="164">
        <f t="shared" si="45"/>
        <v>0</v>
      </c>
      <c r="AL235" s="164">
        <f t="shared" si="45"/>
        <v>0</v>
      </c>
      <c r="AM235" s="164">
        <f t="shared" si="45"/>
        <v>0</v>
      </c>
      <c r="AN235" s="164" t="str">
        <f t="shared" si="41"/>
        <v/>
      </c>
      <c r="AO235" s="164" t="str">
        <f t="shared" si="41"/>
        <v/>
      </c>
      <c r="AP235" s="164" t="str">
        <f t="shared" si="41"/>
        <v/>
      </c>
      <c r="AQ235" s="164">
        <f t="shared" si="41"/>
        <v>0</v>
      </c>
      <c r="AR235" s="164" t="str">
        <f t="shared" si="41"/>
        <v/>
      </c>
      <c r="AS235" s="164" t="str">
        <f t="shared" si="46"/>
        <v/>
      </c>
      <c r="AT235" s="164" t="str">
        <f t="shared" si="46"/>
        <v/>
      </c>
      <c r="AU235" s="164" t="str">
        <f t="shared" si="46"/>
        <v/>
      </c>
      <c r="AV235" s="164" t="str">
        <f t="shared" si="42"/>
        <v/>
      </c>
      <c r="AW235" s="164" t="str">
        <f t="shared" si="42"/>
        <v/>
      </c>
      <c r="AX235" s="164" t="str">
        <f t="shared" si="42"/>
        <v/>
      </c>
      <c r="AY235" s="164">
        <f t="shared" si="40"/>
        <v>0</v>
      </c>
      <c r="AZ235" s="164" t="str">
        <f t="shared" si="40"/>
        <v/>
      </c>
      <c r="BA235" s="164" t="str">
        <f t="shared" si="40"/>
        <v/>
      </c>
      <c r="BB235" s="164" t="str">
        <f t="shared" si="40"/>
        <v/>
      </c>
      <c r="BC235" s="164" t="str">
        <f t="shared" si="33"/>
        <v/>
      </c>
    </row>
    <row r="236" spans="1:55" s="164" customFormat="1" ht="17.25" hidden="1" customHeight="1">
      <c r="A236" s="9"/>
      <c r="B236" s="7"/>
      <c r="C236" s="2"/>
      <c r="D236" s="5"/>
      <c r="E236" s="4"/>
      <c r="F236" s="4"/>
      <c r="G236" s="4"/>
      <c r="H236" s="5"/>
      <c r="I236" s="16"/>
      <c r="J236" s="47"/>
      <c r="K236" s="48"/>
      <c r="L236" s="48"/>
      <c r="M236" s="49"/>
      <c r="N236" s="47"/>
      <c r="O236" s="48"/>
      <c r="P236" s="48"/>
      <c r="Q236" s="48"/>
      <c r="R236" s="48"/>
      <c r="S236" s="48"/>
      <c r="T236" s="64"/>
      <c r="U236" s="49"/>
      <c r="V236" s="58"/>
      <c r="W236" s="124"/>
      <c r="X236" s="56"/>
      <c r="Y236" s="68"/>
      <c r="Z236" s="68"/>
      <c r="AA236" s="67"/>
      <c r="AB236" s="57"/>
      <c r="AC236" s="58"/>
      <c r="AD236" s="56"/>
      <c r="AE236" s="49"/>
      <c r="AF236" s="164">
        <f t="shared" si="45"/>
        <v>0</v>
      </c>
      <c r="AG236" s="164">
        <f t="shared" si="45"/>
        <v>0</v>
      </c>
      <c r="AH236" s="164">
        <f t="shared" si="45"/>
        <v>0</v>
      </c>
      <c r="AI236" s="164">
        <f t="shared" si="45"/>
        <v>-1</v>
      </c>
      <c r="AJ236" s="164">
        <f t="shared" si="45"/>
        <v>0</v>
      </c>
      <c r="AK236" s="164">
        <f t="shared" si="45"/>
        <v>0</v>
      </c>
      <c r="AL236" s="164">
        <f t="shared" si="45"/>
        <v>0</v>
      </c>
      <c r="AM236" s="164">
        <f t="shared" si="45"/>
        <v>0</v>
      </c>
      <c r="AN236" s="164" t="str">
        <f t="shared" si="41"/>
        <v/>
      </c>
      <c r="AO236" s="164" t="str">
        <f t="shared" si="41"/>
        <v/>
      </c>
      <c r="AP236" s="164" t="str">
        <f t="shared" si="41"/>
        <v/>
      </c>
      <c r="AQ236" s="164">
        <f t="shared" si="41"/>
        <v>0</v>
      </c>
      <c r="AR236" s="164" t="str">
        <f t="shared" si="41"/>
        <v/>
      </c>
      <c r="AS236" s="164" t="str">
        <f t="shared" si="46"/>
        <v/>
      </c>
      <c r="AT236" s="164" t="str">
        <f t="shared" si="46"/>
        <v/>
      </c>
      <c r="AU236" s="164" t="str">
        <f t="shared" si="46"/>
        <v/>
      </c>
      <c r="AV236" s="164" t="str">
        <f t="shared" si="42"/>
        <v/>
      </c>
      <c r="AW236" s="164" t="str">
        <f t="shared" si="42"/>
        <v/>
      </c>
      <c r="AX236" s="164" t="str">
        <f t="shared" si="42"/>
        <v/>
      </c>
      <c r="AY236" s="164">
        <f t="shared" si="40"/>
        <v>0</v>
      </c>
      <c r="AZ236" s="164" t="str">
        <f t="shared" si="40"/>
        <v/>
      </c>
      <c r="BA236" s="164" t="str">
        <f t="shared" si="40"/>
        <v/>
      </c>
      <c r="BB236" s="164" t="str">
        <f t="shared" si="40"/>
        <v/>
      </c>
      <c r="BC236" s="164" t="str">
        <f t="shared" si="33"/>
        <v/>
      </c>
    </row>
    <row r="237" spans="1:55" s="164" customFormat="1" ht="17.25" hidden="1" customHeight="1">
      <c r="A237" s="9"/>
      <c r="B237" s="7"/>
      <c r="C237" s="2"/>
      <c r="D237" s="5"/>
      <c r="E237" s="4"/>
      <c r="F237" s="4"/>
      <c r="G237" s="4"/>
      <c r="H237" s="5"/>
      <c r="I237" s="16"/>
      <c r="J237" s="47"/>
      <c r="K237" s="48"/>
      <c r="L237" s="48"/>
      <c r="M237" s="49"/>
      <c r="N237" s="47"/>
      <c r="O237" s="48"/>
      <c r="P237" s="48"/>
      <c r="Q237" s="48"/>
      <c r="R237" s="48"/>
      <c r="S237" s="48"/>
      <c r="T237" s="64"/>
      <c r="U237" s="49"/>
      <c r="V237" s="58"/>
      <c r="W237" s="124"/>
      <c r="X237" s="56"/>
      <c r="Y237" s="68"/>
      <c r="Z237" s="68"/>
      <c r="AA237" s="67"/>
      <c r="AB237" s="57"/>
      <c r="AC237" s="58"/>
      <c r="AD237" s="56"/>
      <c r="AE237" s="49"/>
      <c r="AF237" s="164">
        <f t="shared" si="45"/>
        <v>0</v>
      </c>
      <c r="AG237" s="164">
        <f t="shared" si="45"/>
        <v>0</v>
      </c>
      <c r="AH237" s="164">
        <f t="shared" si="45"/>
        <v>0</v>
      </c>
      <c r="AI237" s="164">
        <f t="shared" si="45"/>
        <v>-1</v>
      </c>
      <c r="AJ237" s="164">
        <f t="shared" si="45"/>
        <v>0</v>
      </c>
      <c r="AK237" s="164">
        <f t="shared" si="45"/>
        <v>0</v>
      </c>
      <c r="AL237" s="164">
        <f t="shared" si="45"/>
        <v>0</v>
      </c>
      <c r="AM237" s="164">
        <f t="shared" si="45"/>
        <v>0</v>
      </c>
      <c r="AN237" s="164" t="str">
        <f t="shared" si="41"/>
        <v/>
      </c>
      <c r="AO237" s="164" t="str">
        <f t="shared" si="41"/>
        <v/>
      </c>
      <c r="AP237" s="164" t="str">
        <f t="shared" si="41"/>
        <v/>
      </c>
      <c r="AQ237" s="164">
        <f t="shared" si="41"/>
        <v>0</v>
      </c>
      <c r="AR237" s="164" t="str">
        <f t="shared" si="41"/>
        <v/>
      </c>
      <c r="AS237" s="164" t="str">
        <f t="shared" si="46"/>
        <v/>
      </c>
      <c r="AT237" s="164" t="str">
        <f t="shared" si="46"/>
        <v/>
      </c>
      <c r="AU237" s="164" t="str">
        <f t="shared" si="46"/>
        <v/>
      </c>
      <c r="AV237" s="164" t="str">
        <f t="shared" si="42"/>
        <v/>
      </c>
      <c r="AW237" s="164" t="str">
        <f t="shared" si="42"/>
        <v/>
      </c>
      <c r="AX237" s="164" t="str">
        <f t="shared" si="42"/>
        <v/>
      </c>
      <c r="AY237" s="164">
        <f t="shared" si="40"/>
        <v>0</v>
      </c>
      <c r="AZ237" s="164" t="str">
        <f t="shared" si="40"/>
        <v/>
      </c>
      <c r="BA237" s="164" t="str">
        <f t="shared" si="40"/>
        <v/>
      </c>
      <c r="BB237" s="164" t="str">
        <f t="shared" si="40"/>
        <v/>
      </c>
      <c r="BC237" s="164" t="str">
        <f t="shared" si="33"/>
        <v/>
      </c>
    </row>
    <row r="238" spans="1:55" s="164" customFormat="1" ht="17.25" hidden="1" customHeight="1">
      <c r="A238" s="9"/>
      <c r="B238" s="7"/>
      <c r="C238" s="2"/>
      <c r="D238" s="5"/>
      <c r="E238" s="4"/>
      <c r="F238" s="4"/>
      <c r="G238" s="4"/>
      <c r="H238" s="5"/>
      <c r="I238" s="16"/>
      <c r="J238" s="47"/>
      <c r="K238" s="48"/>
      <c r="L238" s="48"/>
      <c r="M238" s="49"/>
      <c r="N238" s="47"/>
      <c r="O238" s="48"/>
      <c r="P238" s="48"/>
      <c r="Q238" s="48"/>
      <c r="R238" s="48"/>
      <c r="S238" s="48"/>
      <c r="T238" s="64"/>
      <c r="U238" s="49"/>
      <c r="V238" s="58"/>
      <c r="W238" s="124"/>
      <c r="X238" s="56"/>
      <c r="Y238" s="68"/>
      <c r="Z238" s="68"/>
      <c r="AA238" s="67"/>
      <c r="AB238" s="57"/>
      <c r="AC238" s="58"/>
      <c r="AD238" s="56"/>
      <c r="AE238" s="49"/>
      <c r="AF238" s="164">
        <f t="shared" si="45"/>
        <v>0</v>
      </c>
      <c r="AG238" s="164">
        <f t="shared" si="45"/>
        <v>0</v>
      </c>
      <c r="AH238" s="164">
        <f t="shared" si="45"/>
        <v>0</v>
      </c>
      <c r="AI238" s="164">
        <f t="shared" si="45"/>
        <v>-1</v>
      </c>
      <c r="AJ238" s="164">
        <f t="shared" si="45"/>
        <v>0</v>
      </c>
      <c r="AK238" s="164">
        <f t="shared" si="45"/>
        <v>0</v>
      </c>
      <c r="AL238" s="164">
        <f t="shared" si="45"/>
        <v>0</v>
      </c>
      <c r="AM238" s="164">
        <f t="shared" si="45"/>
        <v>0</v>
      </c>
      <c r="AN238" s="164" t="str">
        <f t="shared" si="41"/>
        <v/>
      </c>
      <c r="AO238" s="164" t="str">
        <f t="shared" si="41"/>
        <v/>
      </c>
      <c r="AP238" s="164" t="str">
        <f t="shared" si="41"/>
        <v/>
      </c>
      <c r="AQ238" s="164">
        <f t="shared" si="41"/>
        <v>0</v>
      </c>
      <c r="AR238" s="164" t="str">
        <f t="shared" si="41"/>
        <v/>
      </c>
      <c r="AS238" s="164" t="str">
        <f t="shared" si="46"/>
        <v/>
      </c>
      <c r="AT238" s="164" t="str">
        <f t="shared" si="46"/>
        <v/>
      </c>
      <c r="AU238" s="164" t="str">
        <f t="shared" si="46"/>
        <v/>
      </c>
      <c r="AV238" s="164" t="str">
        <f t="shared" si="42"/>
        <v/>
      </c>
      <c r="AW238" s="164" t="str">
        <f t="shared" si="42"/>
        <v/>
      </c>
      <c r="AX238" s="164" t="str">
        <f t="shared" si="42"/>
        <v/>
      </c>
      <c r="AY238" s="164">
        <f t="shared" si="40"/>
        <v>0</v>
      </c>
      <c r="AZ238" s="164" t="str">
        <f t="shared" si="40"/>
        <v/>
      </c>
      <c r="BA238" s="164" t="str">
        <f t="shared" si="40"/>
        <v/>
      </c>
      <c r="BB238" s="164" t="str">
        <f t="shared" si="40"/>
        <v/>
      </c>
      <c r="BC238" s="164" t="str">
        <f t="shared" si="33"/>
        <v/>
      </c>
    </row>
    <row r="239" spans="1:55" s="164" customFormat="1" ht="17.25" hidden="1" customHeight="1">
      <c r="A239" s="9"/>
      <c r="B239" s="7"/>
      <c r="C239" s="2"/>
      <c r="D239" s="5"/>
      <c r="E239" s="4"/>
      <c r="F239" s="4"/>
      <c r="G239" s="4"/>
      <c r="H239" s="5"/>
      <c r="I239" s="16"/>
      <c r="J239" s="47"/>
      <c r="K239" s="48"/>
      <c r="L239" s="48"/>
      <c r="M239" s="49"/>
      <c r="N239" s="47"/>
      <c r="O239" s="48"/>
      <c r="P239" s="48"/>
      <c r="Q239" s="48"/>
      <c r="R239" s="48"/>
      <c r="S239" s="48"/>
      <c r="T239" s="64"/>
      <c r="U239" s="49"/>
      <c r="V239" s="58"/>
      <c r="W239" s="124"/>
      <c r="X239" s="56"/>
      <c r="Y239" s="68"/>
      <c r="Z239" s="68"/>
      <c r="AA239" s="67"/>
      <c r="AB239" s="57"/>
      <c r="AC239" s="58"/>
      <c r="AD239" s="56"/>
      <c r="AE239" s="49"/>
      <c r="AF239" s="164">
        <f t="shared" ref="AF239:AM254" si="47">AF238</f>
        <v>0</v>
      </c>
      <c r="AG239" s="164">
        <f t="shared" si="47"/>
        <v>0</v>
      </c>
      <c r="AH239" s="164">
        <f t="shared" si="47"/>
        <v>0</v>
      </c>
      <c r="AI239" s="164">
        <f t="shared" si="47"/>
        <v>-1</v>
      </c>
      <c r="AJ239" s="164">
        <f t="shared" si="47"/>
        <v>0</v>
      </c>
      <c r="AK239" s="164">
        <f t="shared" si="47"/>
        <v>0</v>
      </c>
      <c r="AL239" s="164">
        <f t="shared" si="47"/>
        <v>0</v>
      </c>
      <c r="AM239" s="164">
        <f t="shared" si="47"/>
        <v>0</v>
      </c>
      <c r="AN239" s="164" t="str">
        <f t="shared" si="41"/>
        <v/>
      </c>
      <c r="AO239" s="164" t="str">
        <f t="shared" si="41"/>
        <v/>
      </c>
      <c r="AP239" s="164" t="str">
        <f t="shared" si="41"/>
        <v/>
      </c>
      <c r="AQ239" s="164">
        <f t="shared" si="41"/>
        <v>0</v>
      </c>
      <c r="AR239" s="164" t="str">
        <f t="shared" si="41"/>
        <v/>
      </c>
      <c r="AS239" s="164" t="str">
        <f t="shared" si="46"/>
        <v/>
      </c>
      <c r="AT239" s="164" t="str">
        <f t="shared" si="46"/>
        <v/>
      </c>
      <c r="AU239" s="164" t="str">
        <f t="shared" si="46"/>
        <v/>
      </c>
      <c r="AV239" s="164" t="str">
        <f t="shared" si="42"/>
        <v/>
      </c>
      <c r="AW239" s="164" t="str">
        <f t="shared" si="42"/>
        <v/>
      </c>
      <c r="AX239" s="164" t="str">
        <f t="shared" si="42"/>
        <v/>
      </c>
      <c r="AY239" s="164">
        <f t="shared" si="40"/>
        <v>0</v>
      </c>
      <c r="AZ239" s="164" t="str">
        <f t="shared" si="40"/>
        <v/>
      </c>
      <c r="BA239" s="164" t="str">
        <f t="shared" si="40"/>
        <v/>
      </c>
      <c r="BB239" s="164" t="str">
        <f t="shared" si="40"/>
        <v/>
      </c>
      <c r="BC239" s="164" t="str">
        <f t="shared" si="33"/>
        <v/>
      </c>
    </row>
    <row r="240" spans="1:55" s="164" customFormat="1" ht="17.25" hidden="1" customHeight="1">
      <c r="A240" s="9"/>
      <c r="B240" s="7"/>
      <c r="C240" s="2"/>
      <c r="D240" s="5"/>
      <c r="E240" s="4"/>
      <c r="F240" s="4"/>
      <c r="G240" s="4"/>
      <c r="H240" s="5"/>
      <c r="I240" s="16"/>
      <c r="J240" s="47"/>
      <c r="K240" s="48"/>
      <c r="L240" s="48"/>
      <c r="M240" s="49"/>
      <c r="N240" s="47"/>
      <c r="O240" s="48"/>
      <c r="P240" s="48"/>
      <c r="Q240" s="48"/>
      <c r="R240" s="48"/>
      <c r="S240" s="48"/>
      <c r="T240" s="64"/>
      <c r="U240" s="49"/>
      <c r="V240" s="58"/>
      <c r="W240" s="124"/>
      <c r="X240" s="56"/>
      <c r="Y240" s="68"/>
      <c r="Z240" s="68"/>
      <c r="AA240" s="67"/>
      <c r="AB240" s="57"/>
      <c r="AC240" s="58"/>
      <c r="AD240" s="56"/>
      <c r="AE240" s="49"/>
      <c r="AF240" s="164">
        <f t="shared" si="47"/>
        <v>0</v>
      </c>
      <c r="AG240" s="164">
        <f t="shared" si="47"/>
        <v>0</v>
      </c>
      <c r="AH240" s="164">
        <f t="shared" si="47"/>
        <v>0</v>
      </c>
      <c r="AI240" s="164">
        <f t="shared" si="47"/>
        <v>-1</v>
      </c>
      <c r="AJ240" s="164">
        <f t="shared" si="47"/>
        <v>0</v>
      </c>
      <c r="AK240" s="164">
        <f t="shared" si="47"/>
        <v>0</v>
      </c>
      <c r="AL240" s="164">
        <f t="shared" si="47"/>
        <v>0</v>
      </c>
      <c r="AM240" s="164">
        <f t="shared" si="47"/>
        <v>0</v>
      </c>
      <c r="AN240" s="164" t="str">
        <f t="shared" si="41"/>
        <v/>
      </c>
      <c r="AO240" s="164" t="str">
        <f t="shared" si="41"/>
        <v/>
      </c>
      <c r="AP240" s="164" t="str">
        <f t="shared" si="41"/>
        <v/>
      </c>
      <c r="AQ240" s="164">
        <f t="shared" si="41"/>
        <v>0</v>
      </c>
      <c r="AR240" s="164" t="str">
        <f t="shared" si="41"/>
        <v/>
      </c>
      <c r="AS240" s="164" t="str">
        <f t="shared" si="46"/>
        <v/>
      </c>
      <c r="AT240" s="164" t="str">
        <f t="shared" si="46"/>
        <v/>
      </c>
      <c r="AU240" s="164" t="str">
        <f t="shared" si="46"/>
        <v/>
      </c>
      <c r="AV240" s="164" t="str">
        <f t="shared" si="42"/>
        <v/>
      </c>
      <c r="AW240" s="164" t="str">
        <f t="shared" si="42"/>
        <v/>
      </c>
      <c r="AX240" s="164" t="str">
        <f t="shared" si="42"/>
        <v/>
      </c>
      <c r="AY240" s="164">
        <f t="shared" si="40"/>
        <v>0</v>
      </c>
      <c r="AZ240" s="164" t="str">
        <f t="shared" si="40"/>
        <v/>
      </c>
      <c r="BA240" s="164" t="str">
        <f t="shared" si="40"/>
        <v/>
      </c>
      <c r="BB240" s="164" t="str">
        <f t="shared" si="40"/>
        <v/>
      </c>
      <c r="BC240" s="164" t="str">
        <f t="shared" si="33"/>
        <v/>
      </c>
    </row>
    <row r="241" spans="1:55" s="164" customFormat="1" ht="17.25" hidden="1" customHeight="1">
      <c r="A241" s="9"/>
      <c r="B241" s="7"/>
      <c r="C241" s="2"/>
      <c r="D241" s="5"/>
      <c r="E241" s="4"/>
      <c r="F241" s="4"/>
      <c r="G241" s="4"/>
      <c r="H241" s="5"/>
      <c r="I241" s="16"/>
      <c r="J241" s="47"/>
      <c r="K241" s="48"/>
      <c r="L241" s="48"/>
      <c r="M241" s="49"/>
      <c r="N241" s="47"/>
      <c r="O241" s="48"/>
      <c r="P241" s="48"/>
      <c r="Q241" s="48"/>
      <c r="R241" s="48"/>
      <c r="S241" s="48"/>
      <c r="T241" s="64"/>
      <c r="U241" s="49"/>
      <c r="V241" s="58"/>
      <c r="W241" s="124"/>
      <c r="X241" s="56"/>
      <c r="Y241" s="68"/>
      <c r="Z241" s="68"/>
      <c r="AA241" s="67"/>
      <c r="AB241" s="57"/>
      <c r="AC241" s="58"/>
      <c r="AD241" s="56"/>
      <c r="AE241" s="49"/>
      <c r="AF241" s="164">
        <f t="shared" si="47"/>
        <v>0</v>
      </c>
      <c r="AG241" s="164">
        <f t="shared" si="47"/>
        <v>0</v>
      </c>
      <c r="AH241" s="164">
        <f t="shared" si="47"/>
        <v>0</v>
      </c>
      <c r="AI241" s="164">
        <f t="shared" si="47"/>
        <v>-1</v>
      </c>
      <c r="AJ241" s="164">
        <f t="shared" si="47"/>
        <v>0</v>
      </c>
      <c r="AK241" s="164">
        <f t="shared" si="47"/>
        <v>0</v>
      </c>
      <c r="AL241" s="164">
        <f t="shared" si="47"/>
        <v>0</v>
      </c>
      <c r="AM241" s="164">
        <f t="shared" si="47"/>
        <v>0</v>
      </c>
      <c r="AN241" s="164" t="str">
        <f t="shared" si="41"/>
        <v/>
      </c>
      <c r="AO241" s="164" t="str">
        <f t="shared" si="41"/>
        <v/>
      </c>
      <c r="AP241" s="164" t="str">
        <f t="shared" si="41"/>
        <v/>
      </c>
      <c r="AQ241" s="164">
        <f t="shared" si="41"/>
        <v>0</v>
      </c>
      <c r="AR241" s="164" t="str">
        <f t="shared" si="41"/>
        <v/>
      </c>
      <c r="AS241" s="164" t="str">
        <f t="shared" si="46"/>
        <v/>
      </c>
      <c r="AT241" s="164" t="str">
        <f t="shared" si="46"/>
        <v/>
      </c>
      <c r="AU241" s="164" t="str">
        <f t="shared" si="46"/>
        <v/>
      </c>
      <c r="AV241" s="164" t="str">
        <f t="shared" si="42"/>
        <v/>
      </c>
      <c r="AW241" s="164" t="str">
        <f t="shared" si="42"/>
        <v/>
      </c>
      <c r="AX241" s="164" t="str">
        <f t="shared" si="42"/>
        <v/>
      </c>
      <c r="AY241" s="164">
        <f t="shared" si="40"/>
        <v>0</v>
      </c>
      <c r="AZ241" s="164" t="str">
        <f t="shared" si="40"/>
        <v/>
      </c>
      <c r="BA241" s="164" t="str">
        <f t="shared" si="40"/>
        <v/>
      </c>
      <c r="BB241" s="164" t="str">
        <f t="shared" ref="BB241:BB288" si="48">IF(AL241,$W241,"")</f>
        <v/>
      </c>
      <c r="BC241" s="164" t="str">
        <f t="shared" si="33"/>
        <v/>
      </c>
    </row>
    <row r="242" spans="1:55" s="164" customFormat="1" ht="17.25" hidden="1" customHeight="1">
      <c r="A242" s="9"/>
      <c r="B242" s="7"/>
      <c r="C242" s="2"/>
      <c r="D242" s="5"/>
      <c r="E242" s="4"/>
      <c r="F242" s="4"/>
      <c r="G242" s="4"/>
      <c r="H242" s="5"/>
      <c r="I242" s="16"/>
      <c r="J242" s="47"/>
      <c r="K242" s="48"/>
      <c r="L242" s="48"/>
      <c r="M242" s="49"/>
      <c r="N242" s="47"/>
      <c r="O242" s="48"/>
      <c r="P242" s="48"/>
      <c r="Q242" s="48"/>
      <c r="R242" s="48"/>
      <c r="S242" s="48"/>
      <c r="T242" s="64"/>
      <c r="U242" s="49"/>
      <c r="V242" s="58"/>
      <c r="W242" s="124"/>
      <c r="X242" s="56"/>
      <c r="Y242" s="68"/>
      <c r="Z242" s="68"/>
      <c r="AA242" s="67"/>
      <c r="AB242" s="57"/>
      <c r="AC242" s="58"/>
      <c r="AD242" s="56"/>
      <c r="AE242" s="49"/>
      <c r="AF242" s="164">
        <f t="shared" si="47"/>
        <v>0</v>
      </c>
      <c r="AG242" s="164">
        <f t="shared" si="47"/>
        <v>0</v>
      </c>
      <c r="AH242" s="164">
        <f t="shared" si="47"/>
        <v>0</v>
      </c>
      <c r="AI242" s="164">
        <f t="shared" si="47"/>
        <v>-1</v>
      </c>
      <c r="AJ242" s="164">
        <f t="shared" si="47"/>
        <v>0</v>
      </c>
      <c r="AK242" s="164">
        <f t="shared" si="47"/>
        <v>0</v>
      </c>
      <c r="AL242" s="164">
        <f t="shared" si="47"/>
        <v>0</v>
      </c>
      <c r="AM242" s="164">
        <f t="shared" si="47"/>
        <v>0</v>
      </c>
      <c r="AN242" s="164" t="str">
        <f t="shared" si="41"/>
        <v/>
      </c>
      <c r="AO242" s="164" t="str">
        <f t="shared" si="41"/>
        <v/>
      </c>
      <c r="AP242" s="164" t="str">
        <f t="shared" si="41"/>
        <v/>
      </c>
      <c r="AQ242" s="164">
        <f t="shared" si="41"/>
        <v>0</v>
      </c>
      <c r="AR242" s="164" t="str">
        <f t="shared" si="41"/>
        <v/>
      </c>
      <c r="AS242" s="164" t="str">
        <f t="shared" si="46"/>
        <v/>
      </c>
      <c r="AT242" s="164" t="str">
        <f t="shared" si="46"/>
        <v/>
      </c>
      <c r="AU242" s="164" t="str">
        <f t="shared" si="46"/>
        <v/>
      </c>
      <c r="AV242" s="164" t="str">
        <f t="shared" si="42"/>
        <v/>
      </c>
      <c r="AW242" s="164" t="str">
        <f t="shared" si="42"/>
        <v/>
      </c>
      <c r="AX242" s="164" t="str">
        <f t="shared" si="42"/>
        <v/>
      </c>
      <c r="AY242" s="164">
        <f t="shared" si="42"/>
        <v>0</v>
      </c>
      <c r="AZ242" s="164" t="str">
        <f t="shared" si="42"/>
        <v/>
      </c>
      <c r="BA242" s="164" t="str">
        <f t="shared" si="42"/>
        <v/>
      </c>
      <c r="BB242" s="164" t="str">
        <f t="shared" si="48"/>
        <v/>
      </c>
      <c r="BC242" s="164" t="str">
        <f t="shared" si="33"/>
        <v/>
      </c>
    </row>
    <row r="243" spans="1:55" s="164" customFormat="1" ht="17.25" hidden="1" customHeight="1">
      <c r="A243" s="9"/>
      <c r="B243" s="7"/>
      <c r="C243" s="2"/>
      <c r="D243" s="5"/>
      <c r="E243" s="4"/>
      <c r="F243" s="4"/>
      <c r="G243" s="4"/>
      <c r="H243" s="5"/>
      <c r="I243" s="16"/>
      <c r="J243" s="47"/>
      <c r="K243" s="48"/>
      <c r="L243" s="48"/>
      <c r="M243" s="49"/>
      <c r="N243" s="47"/>
      <c r="O243" s="48"/>
      <c r="P243" s="48"/>
      <c r="Q243" s="48"/>
      <c r="R243" s="48"/>
      <c r="S243" s="48"/>
      <c r="T243" s="64"/>
      <c r="U243" s="49"/>
      <c r="V243" s="58"/>
      <c r="W243" s="124"/>
      <c r="X243" s="56"/>
      <c r="Y243" s="68"/>
      <c r="Z243" s="68"/>
      <c r="AA243" s="67"/>
      <c r="AB243" s="57"/>
      <c r="AC243" s="58"/>
      <c r="AD243" s="56"/>
      <c r="AE243" s="49"/>
      <c r="AF243" s="164">
        <f t="shared" si="47"/>
        <v>0</v>
      </c>
      <c r="AG243" s="164">
        <f t="shared" si="47"/>
        <v>0</v>
      </c>
      <c r="AH243" s="164">
        <f t="shared" si="47"/>
        <v>0</v>
      </c>
      <c r="AI243" s="164">
        <f t="shared" si="47"/>
        <v>-1</v>
      </c>
      <c r="AJ243" s="164">
        <f t="shared" si="47"/>
        <v>0</v>
      </c>
      <c r="AK243" s="164">
        <f t="shared" si="47"/>
        <v>0</v>
      </c>
      <c r="AL243" s="164">
        <f t="shared" si="47"/>
        <v>0</v>
      </c>
      <c r="AM243" s="164">
        <f t="shared" si="47"/>
        <v>0</v>
      </c>
      <c r="AN243" s="164" t="str">
        <f t="shared" ref="AN243:AR288" si="49">IF(AF243,$V243,"")</f>
        <v/>
      </c>
      <c r="AO243" s="164" t="str">
        <f t="shared" si="49"/>
        <v/>
      </c>
      <c r="AP243" s="164" t="str">
        <f t="shared" si="49"/>
        <v/>
      </c>
      <c r="AQ243" s="164">
        <f t="shared" si="49"/>
        <v>0</v>
      </c>
      <c r="AR243" s="164" t="str">
        <f t="shared" si="49"/>
        <v/>
      </c>
      <c r="AS243" s="164" t="str">
        <f t="shared" si="46"/>
        <v/>
      </c>
      <c r="AT243" s="164" t="str">
        <f t="shared" si="46"/>
        <v/>
      </c>
      <c r="AU243" s="164" t="str">
        <f t="shared" si="46"/>
        <v/>
      </c>
      <c r="AV243" s="164" t="str">
        <f t="shared" ref="AV243:BA285" si="50">IF(AF243,$W243,"")</f>
        <v/>
      </c>
      <c r="AW243" s="164" t="str">
        <f t="shared" si="50"/>
        <v/>
      </c>
      <c r="AX243" s="164" t="str">
        <f t="shared" si="50"/>
        <v/>
      </c>
      <c r="AY243" s="164">
        <f t="shared" si="50"/>
        <v>0</v>
      </c>
      <c r="AZ243" s="164" t="str">
        <f t="shared" si="50"/>
        <v/>
      </c>
      <c r="BA243" s="164" t="str">
        <f t="shared" si="50"/>
        <v/>
      </c>
      <c r="BB243" s="164" t="str">
        <f t="shared" si="48"/>
        <v/>
      </c>
      <c r="BC243" s="164" t="str">
        <f t="shared" si="33"/>
        <v/>
      </c>
    </row>
    <row r="244" spans="1:55" s="164" customFormat="1" ht="17.25" hidden="1" customHeight="1">
      <c r="A244" s="9"/>
      <c r="B244" s="7"/>
      <c r="C244" s="2"/>
      <c r="D244" s="5"/>
      <c r="E244" s="4"/>
      <c r="F244" s="4"/>
      <c r="G244" s="4"/>
      <c r="H244" s="5"/>
      <c r="I244" s="16"/>
      <c r="J244" s="47"/>
      <c r="K244" s="48"/>
      <c r="L244" s="48"/>
      <c r="M244" s="49"/>
      <c r="N244" s="47"/>
      <c r="O244" s="48"/>
      <c r="P244" s="48"/>
      <c r="Q244" s="48"/>
      <c r="R244" s="48"/>
      <c r="S244" s="48"/>
      <c r="T244" s="64"/>
      <c r="U244" s="49"/>
      <c r="V244" s="58"/>
      <c r="W244" s="124"/>
      <c r="X244" s="56"/>
      <c r="Y244" s="68"/>
      <c r="Z244" s="68"/>
      <c r="AA244" s="67"/>
      <c r="AB244" s="57"/>
      <c r="AC244" s="58"/>
      <c r="AD244" s="56"/>
      <c r="AE244" s="49"/>
      <c r="AF244" s="164">
        <f t="shared" si="47"/>
        <v>0</v>
      </c>
      <c r="AG244" s="164">
        <f t="shared" si="47"/>
        <v>0</v>
      </c>
      <c r="AH244" s="164">
        <f t="shared" si="47"/>
        <v>0</v>
      </c>
      <c r="AI244" s="164">
        <f t="shared" si="47"/>
        <v>-1</v>
      </c>
      <c r="AJ244" s="164">
        <f t="shared" si="47"/>
        <v>0</v>
      </c>
      <c r="AK244" s="164">
        <f t="shared" si="47"/>
        <v>0</v>
      </c>
      <c r="AL244" s="164">
        <f t="shared" si="47"/>
        <v>0</v>
      </c>
      <c r="AM244" s="164">
        <f t="shared" si="47"/>
        <v>0</v>
      </c>
      <c r="AN244" s="164" t="str">
        <f t="shared" si="49"/>
        <v/>
      </c>
      <c r="AO244" s="164" t="str">
        <f t="shared" si="49"/>
        <v/>
      </c>
      <c r="AP244" s="164" t="str">
        <f t="shared" si="49"/>
        <v/>
      </c>
      <c r="AQ244" s="164">
        <f t="shared" si="49"/>
        <v>0</v>
      </c>
      <c r="AR244" s="164" t="str">
        <f t="shared" si="49"/>
        <v/>
      </c>
      <c r="AS244" s="164" t="str">
        <f t="shared" si="46"/>
        <v/>
      </c>
      <c r="AT244" s="164" t="str">
        <f t="shared" si="46"/>
        <v/>
      </c>
      <c r="AU244" s="164" t="str">
        <f t="shared" si="46"/>
        <v/>
      </c>
      <c r="AV244" s="164" t="str">
        <f t="shared" si="50"/>
        <v/>
      </c>
      <c r="AW244" s="164" t="str">
        <f t="shared" si="50"/>
        <v/>
      </c>
      <c r="AX244" s="164" t="str">
        <f t="shared" si="50"/>
        <v/>
      </c>
      <c r="AY244" s="164">
        <f t="shared" si="50"/>
        <v>0</v>
      </c>
      <c r="AZ244" s="164" t="str">
        <f t="shared" si="50"/>
        <v/>
      </c>
      <c r="BA244" s="164" t="str">
        <f t="shared" si="50"/>
        <v/>
      </c>
      <c r="BB244" s="164" t="str">
        <f t="shared" si="48"/>
        <v/>
      </c>
      <c r="BC244" s="164" t="str">
        <f t="shared" si="33"/>
        <v/>
      </c>
    </row>
    <row r="245" spans="1:55" s="164" customFormat="1" ht="17.25" hidden="1" customHeight="1">
      <c r="A245" s="9"/>
      <c r="B245" s="7"/>
      <c r="C245" s="2"/>
      <c r="D245" s="5"/>
      <c r="E245" s="4"/>
      <c r="F245" s="4"/>
      <c r="G245" s="4"/>
      <c r="H245" s="5"/>
      <c r="I245" s="16"/>
      <c r="J245" s="47"/>
      <c r="K245" s="48"/>
      <c r="L245" s="48"/>
      <c r="M245" s="49"/>
      <c r="N245" s="47"/>
      <c r="O245" s="48"/>
      <c r="P245" s="48"/>
      <c r="Q245" s="48"/>
      <c r="R245" s="48"/>
      <c r="S245" s="48"/>
      <c r="T245" s="64"/>
      <c r="U245" s="49"/>
      <c r="V245" s="58"/>
      <c r="W245" s="124"/>
      <c r="X245" s="56"/>
      <c r="Y245" s="68"/>
      <c r="Z245" s="68"/>
      <c r="AA245" s="67"/>
      <c r="AB245" s="57"/>
      <c r="AC245" s="58"/>
      <c r="AD245" s="56"/>
      <c r="AE245" s="49"/>
      <c r="AF245" s="164">
        <f t="shared" si="47"/>
        <v>0</v>
      </c>
      <c r="AG245" s="164">
        <f t="shared" si="47"/>
        <v>0</v>
      </c>
      <c r="AH245" s="164">
        <f t="shared" si="47"/>
        <v>0</v>
      </c>
      <c r="AI245" s="164">
        <f t="shared" si="47"/>
        <v>-1</v>
      </c>
      <c r="AJ245" s="164">
        <f t="shared" si="47"/>
        <v>0</v>
      </c>
      <c r="AK245" s="164">
        <f t="shared" si="47"/>
        <v>0</v>
      </c>
      <c r="AL245" s="164">
        <f t="shared" si="47"/>
        <v>0</v>
      </c>
      <c r="AM245" s="164">
        <f t="shared" si="47"/>
        <v>0</v>
      </c>
      <c r="AN245" s="164" t="str">
        <f t="shared" si="49"/>
        <v/>
      </c>
      <c r="AO245" s="164" t="str">
        <f t="shared" si="49"/>
        <v/>
      </c>
      <c r="AP245" s="164" t="str">
        <f t="shared" si="49"/>
        <v/>
      </c>
      <c r="AQ245" s="164">
        <f t="shared" si="49"/>
        <v>0</v>
      </c>
      <c r="AR245" s="164" t="str">
        <f t="shared" si="49"/>
        <v/>
      </c>
      <c r="AS245" s="164" t="str">
        <f t="shared" si="46"/>
        <v/>
      </c>
      <c r="AT245" s="164" t="str">
        <f t="shared" si="46"/>
        <v/>
      </c>
      <c r="AU245" s="164" t="str">
        <f t="shared" si="46"/>
        <v/>
      </c>
      <c r="AV245" s="164" t="str">
        <f t="shared" si="50"/>
        <v/>
      </c>
      <c r="AW245" s="164" t="str">
        <f t="shared" si="50"/>
        <v/>
      </c>
      <c r="AX245" s="164" t="str">
        <f t="shared" si="50"/>
        <v/>
      </c>
      <c r="AY245" s="164">
        <f t="shared" si="50"/>
        <v>0</v>
      </c>
      <c r="AZ245" s="164" t="str">
        <f t="shared" si="50"/>
        <v/>
      </c>
      <c r="BA245" s="164" t="str">
        <f t="shared" si="50"/>
        <v/>
      </c>
      <c r="BB245" s="164" t="str">
        <f t="shared" si="48"/>
        <v/>
      </c>
      <c r="BC245" s="164" t="str">
        <f t="shared" si="33"/>
        <v/>
      </c>
    </row>
    <row r="246" spans="1:55" s="164" customFormat="1" ht="17.25" hidden="1" customHeight="1">
      <c r="A246" s="9"/>
      <c r="B246" s="7"/>
      <c r="C246" s="2"/>
      <c r="D246" s="5"/>
      <c r="E246" s="4"/>
      <c r="F246" s="4"/>
      <c r="G246" s="4"/>
      <c r="H246" s="5"/>
      <c r="I246" s="16"/>
      <c r="J246" s="47"/>
      <c r="K246" s="48"/>
      <c r="L246" s="48"/>
      <c r="M246" s="49"/>
      <c r="N246" s="47"/>
      <c r="O246" s="48"/>
      <c r="P246" s="48"/>
      <c r="Q246" s="48"/>
      <c r="R246" s="48"/>
      <c r="S246" s="48"/>
      <c r="T246" s="64"/>
      <c r="U246" s="49"/>
      <c r="V246" s="58"/>
      <c r="W246" s="124"/>
      <c r="X246" s="56"/>
      <c r="Y246" s="68"/>
      <c r="Z246" s="68"/>
      <c r="AA246" s="67"/>
      <c r="AB246" s="57"/>
      <c r="AC246" s="58"/>
      <c r="AD246" s="56"/>
      <c r="AE246" s="49"/>
      <c r="AF246" s="164">
        <f t="shared" si="47"/>
        <v>0</v>
      </c>
      <c r="AG246" s="164">
        <f t="shared" si="47"/>
        <v>0</v>
      </c>
      <c r="AH246" s="164">
        <f t="shared" si="47"/>
        <v>0</v>
      </c>
      <c r="AI246" s="164">
        <f t="shared" si="47"/>
        <v>-1</v>
      </c>
      <c r="AJ246" s="164">
        <f t="shared" si="47"/>
        <v>0</v>
      </c>
      <c r="AK246" s="164">
        <f t="shared" si="47"/>
        <v>0</v>
      </c>
      <c r="AL246" s="164">
        <f t="shared" si="47"/>
        <v>0</v>
      </c>
      <c r="AM246" s="164">
        <f t="shared" si="47"/>
        <v>0</v>
      </c>
      <c r="AN246" s="164" t="str">
        <f t="shared" si="49"/>
        <v/>
      </c>
      <c r="AO246" s="164" t="str">
        <f t="shared" si="49"/>
        <v/>
      </c>
      <c r="AP246" s="164" t="str">
        <f t="shared" si="49"/>
        <v/>
      </c>
      <c r="AQ246" s="164">
        <f t="shared" si="49"/>
        <v>0</v>
      </c>
      <c r="AR246" s="164" t="str">
        <f t="shared" si="49"/>
        <v/>
      </c>
      <c r="AS246" s="164" t="str">
        <f t="shared" si="46"/>
        <v/>
      </c>
      <c r="AT246" s="164" t="str">
        <f t="shared" si="46"/>
        <v/>
      </c>
      <c r="AU246" s="164" t="str">
        <f t="shared" si="46"/>
        <v/>
      </c>
      <c r="AV246" s="164" t="str">
        <f t="shared" si="50"/>
        <v/>
      </c>
      <c r="AW246" s="164" t="str">
        <f t="shared" si="50"/>
        <v/>
      </c>
      <c r="AX246" s="164" t="str">
        <f t="shared" si="50"/>
        <v/>
      </c>
      <c r="AY246" s="164">
        <f t="shared" si="50"/>
        <v>0</v>
      </c>
      <c r="AZ246" s="164" t="str">
        <f t="shared" si="50"/>
        <v/>
      </c>
      <c r="BA246" s="164" t="str">
        <f t="shared" si="50"/>
        <v/>
      </c>
      <c r="BB246" s="164" t="str">
        <f t="shared" si="48"/>
        <v/>
      </c>
      <c r="BC246" s="164" t="str">
        <f t="shared" si="33"/>
        <v/>
      </c>
    </row>
    <row r="247" spans="1:55" s="164" customFormat="1" ht="17.25" hidden="1" customHeight="1">
      <c r="A247" s="9"/>
      <c r="B247" s="7"/>
      <c r="C247" s="2"/>
      <c r="D247" s="5"/>
      <c r="E247" s="4"/>
      <c r="F247" s="4"/>
      <c r="G247" s="4"/>
      <c r="H247" s="5"/>
      <c r="I247" s="16"/>
      <c r="J247" s="47"/>
      <c r="K247" s="48"/>
      <c r="L247" s="48"/>
      <c r="M247" s="49"/>
      <c r="N247" s="47"/>
      <c r="O247" s="48"/>
      <c r="P247" s="48"/>
      <c r="Q247" s="48"/>
      <c r="R247" s="48"/>
      <c r="S247" s="48"/>
      <c r="T247" s="64"/>
      <c r="U247" s="49"/>
      <c r="V247" s="58"/>
      <c r="W247" s="124"/>
      <c r="X247" s="56"/>
      <c r="Y247" s="68"/>
      <c r="Z247" s="68"/>
      <c r="AA247" s="67"/>
      <c r="AB247" s="57"/>
      <c r="AC247" s="58"/>
      <c r="AD247" s="56"/>
      <c r="AE247" s="49"/>
      <c r="AF247" s="164">
        <f t="shared" si="47"/>
        <v>0</v>
      </c>
      <c r="AG247" s="164">
        <f t="shared" si="47"/>
        <v>0</v>
      </c>
      <c r="AH247" s="164">
        <f t="shared" si="47"/>
        <v>0</v>
      </c>
      <c r="AI247" s="164">
        <f t="shared" si="47"/>
        <v>-1</v>
      </c>
      <c r="AJ247" s="164">
        <f t="shared" si="47"/>
        <v>0</v>
      </c>
      <c r="AK247" s="164">
        <f t="shared" si="47"/>
        <v>0</v>
      </c>
      <c r="AL247" s="164">
        <f t="shared" si="47"/>
        <v>0</v>
      </c>
      <c r="AM247" s="164">
        <f t="shared" si="47"/>
        <v>0</v>
      </c>
      <c r="AN247" s="164" t="str">
        <f t="shared" si="49"/>
        <v/>
      </c>
      <c r="AO247" s="164" t="str">
        <f t="shared" si="49"/>
        <v/>
      </c>
      <c r="AP247" s="164" t="str">
        <f t="shared" si="49"/>
        <v/>
      </c>
      <c r="AQ247" s="164">
        <f t="shared" si="49"/>
        <v>0</v>
      </c>
      <c r="AR247" s="164" t="str">
        <f t="shared" si="49"/>
        <v/>
      </c>
      <c r="AS247" s="164" t="str">
        <f t="shared" si="46"/>
        <v/>
      </c>
      <c r="AT247" s="164" t="str">
        <f t="shared" si="46"/>
        <v/>
      </c>
      <c r="AU247" s="164" t="str">
        <f t="shared" si="46"/>
        <v/>
      </c>
      <c r="AV247" s="164" t="str">
        <f t="shared" si="50"/>
        <v/>
      </c>
      <c r="AW247" s="164" t="str">
        <f t="shared" si="50"/>
        <v/>
      </c>
      <c r="AX247" s="164" t="str">
        <f t="shared" si="50"/>
        <v/>
      </c>
      <c r="AY247" s="164">
        <f t="shared" si="50"/>
        <v>0</v>
      </c>
      <c r="AZ247" s="164" t="str">
        <f t="shared" si="50"/>
        <v/>
      </c>
      <c r="BA247" s="164" t="str">
        <f t="shared" si="50"/>
        <v/>
      </c>
      <c r="BB247" s="164" t="str">
        <f t="shared" si="48"/>
        <v/>
      </c>
      <c r="BC247" s="164" t="str">
        <f t="shared" si="33"/>
        <v/>
      </c>
    </row>
    <row r="248" spans="1:55" s="164" customFormat="1" ht="17.25" hidden="1" customHeight="1">
      <c r="A248" s="9"/>
      <c r="B248" s="7"/>
      <c r="C248" s="2"/>
      <c r="D248" s="5"/>
      <c r="E248" s="4"/>
      <c r="F248" s="4"/>
      <c r="G248" s="4"/>
      <c r="H248" s="5"/>
      <c r="I248" s="16"/>
      <c r="J248" s="47"/>
      <c r="K248" s="48"/>
      <c r="L248" s="48"/>
      <c r="M248" s="49"/>
      <c r="N248" s="47"/>
      <c r="O248" s="48"/>
      <c r="P248" s="48"/>
      <c r="Q248" s="48"/>
      <c r="R248" s="48"/>
      <c r="S248" s="48"/>
      <c r="T248" s="64"/>
      <c r="U248" s="49"/>
      <c r="V248" s="58"/>
      <c r="W248" s="124"/>
      <c r="X248" s="56"/>
      <c r="Y248" s="68"/>
      <c r="Z248" s="68"/>
      <c r="AA248" s="67"/>
      <c r="AB248" s="57"/>
      <c r="AC248" s="58"/>
      <c r="AD248" s="56"/>
      <c r="AE248" s="49"/>
      <c r="AF248" s="164">
        <f t="shared" si="47"/>
        <v>0</v>
      </c>
      <c r="AG248" s="164">
        <f t="shared" si="47"/>
        <v>0</v>
      </c>
      <c r="AH248" s="164">
        <f t="shared" si="47"/>
        <v>0</v>
      </c>
      <c r="AI248" s="164">
        <f t="shared" si="47"/>
        <v>-1</v>
      </c>
      <c r="AJ248" s="164">
        <f t="shared" si="47"/>
        <v>0</v>
      </c>
      <c r="AK248" s="164">
        <f t="shared" si="47"/>
        <v>0</v>
      </c>
      <c r="AL248" s="164">
        <f t="shared" si="47"/>
        <v>0</v>
      </c>
      <c r="AM248" s="164">
        <f t="shared" si="47"/>
        <v>0</v>
      </c>
      <c r="AN248" s="164" t="str">
        <f t="shared" si="49"/>
        <v/>
      </c>
      <c r="AO248" s="164" t="str">
        <f t="shared" si="49"/>
        <v/>
      </c>
      <c r="AP248" s="164" t="str">
        <f t="shared" si="49"/>
        <v/>
      </c>
      <c r="AQ248" s="164">
        <f t="shared" si="49"/>
        <v>0</v>
      </c>
      <c r="AR248" s="164" t="str">
        <f t="shared" si="49"/>
        <v/>
      </c>
      <c r="AS248" s="164" t="str">
        <f t="shared" si="46"/>
        <v/>
      </c>
      <c r="AT248" s="164" t="str">
        <f t="shared" si="46"/>
        <v/>
      </c>
      <c r="AU248" s="164" t="str">
        <f t="shared" si="46"/>
        <v/>
      </c>
      <c r="AV248" s="164" t="str">
        <f t="shared" si="50"/>
        <v/>
      </c>
      <c r="AW248" s="164" t="str">
        <f t="shared" si="50"/>
        <v/>
      </c>
      <c r="AX248" s="164" t="str">
        <f t="shared" si="50"/>
        <v/>
      </c>
      <c r="AY248" s="164">
        <f t="shared" si="50"/>
        <v>0</v>
      </c>
      <c r="AZ248" s="164" t="str">
        <f t="shared" si="50"/>
        <v/>
      </c>
      <c r="BA248" s="164" t="str">
        <f t="shared" si="50"/>
        <v/>
      </c>
      <c r="BB248" s="164" t="str">
        <f t="shared" si="48"/>
        <v/>
      </c>
      <c r="BC248" s="164" t="str">
        <f t="shared" si="33"/>
        <v/>
      </c>
    </row>
    <row r="249" spans="1:55" s="164" customFormat="1" ht="17.25" hidden="1" customHeight="1">
      <c r="A249" s="9"/>
      <c r="B249" s="7"/>
      <c r="C249" s="2"/>
      <c r="D249" s="5"/>
      <c r="E249" s="4"/>
      <c r="F249" s="4"/>
      <c r="G249" s="4"/>
      <c r="H249" s="5"/>
      <c r="I249" s="16"/>
      <c r="J249" s="47"/>
      <c r="K249" s="48"/>
      <c r="L249" s="48"/>
      <c r="M249" s="49"/>
      <c r="N249" s="47"/>
      <c r="O249" s="48"/>
      <c r="P249" s="48"/>
      <c r="Q249" s="48"/>
      <c r="R249" s="48"/>
      <c r="S249" s="48"/>
      <c r="T249" s="64"/>
      <c r="U249" s="49"/>
      <c r="V249" s="58"/>
      <c r="W249" s="124"/>
      <c r="X249" s="56"/>
      <c r="Y249" s="68"/>
      <c r="Z249" s="68"/>
      <c r="AA249" s="67"/>
      <c r="AB249" s="57"/>
      <c r="AC249" s="58"/>
      <c r="AD249" s="56"/>
      <c r="AE249" s="49"/>
      <c r="AF249" s="164">
        <f t="shared" si="47"/>
        <v>0</v>
      </c>
      <c r="AG249" s="164">
        <f t="shared" si="47"/>
        <v>0</v>
      </c>
      <c r="AH249" s="164">
        <f t="shared" si="47"/>
        <v>0</v>
      </c>
      <c r="AI249" s="164">
        <f t="shared" si="47"/>
        <v>-1</v>
      </c>
      <c r="AJ249" s="164">
        <f t="shared" si="47"/>
        <v>0</v>
      </c>
      <c r="AK249" s="164">
        <f t="shared" si="47"/>
        <v>0</v>
      </c>
      <c r="AL249" s="164">
        <f t="shared" si="47"/>
        <v>0</v>
      </c>
      <c r="AM249" s="164">
        <f t="shared" si="47"/>
        <v>0</v>
      </c>
      <c r="AN249" s="164" t="str">
        <f t="shared" si="49"/>
        <v/>
      </c>
      <c r="AO249" s="164" t="str">
        <f t="shared" si="49"/>
        <v/>
      </c>
      <c r="AP249" s="164" t="str">
        <f t="shared" si="49"/>
        <v/>
      </c>
      <c r="AQ249" s="164">
        <f t="shared" si="49"/>
        <v>0</v>
      </c>
      <c r="AR249" s="164" t="str">
        <f t="shared" si="49"/>
        <v/>
      </c>
      <c r="AS249" s="164" t="str">
        <f t="shared" si="46"/>
        <v/>
      </c>
      <c r="AT249" s="164" t="str">
        <f t="shared" si="46"/>
        <v/>
      </c>
      <c r="AU249" s="164" t="str">
        <f t="shared" si="46"/>
        <v/>
      </c>
      <c r="AV249" s="164" t="str">
        <f t="shared" si="50"/>
        <v/>
      </c>
      <c r="AW249" s="164" t="str">
        <f t="shared" si="50"/>
        <v/>
      </c>
      <c r="AX249" s="164" t="str">
        <f t="shared" si="50"/>
        <v/>
      </c>
      <c r="AY249" s="164">
        <f t="shared" si="50"/>
        <v>0</v>
      </c>
      <c r="AZ249" s="164" t="str">
        <f t="shared" si="50"/>
        <v/>
      </c>
      <c r="BA249" s="164" t="str">
        <f t="shared" si="50"/>
        <v/>
      </c>
      <c r="BB249" s="164" t="str">
        <f t="shared" si="48"/>
        <v/>
      </c>
      <c r="BC249" s="164" t="str">
        <f t="shared" si="33"/>
        <v/>
      </c>
    </row>
    <row r="250" spans="1:55" s="164" customFormat="1" ht="17.25" hidden="1" customHeight="1">
      <c r="A250" s="9"/>
      <c r="B250" s="7"/>
      <c r="C250" s="2"/>
      <c r="D250" s="5"/>
      <c r="E250" s="4"/>
      <c r="F250" s="4"/>
      <c r="G250" s="4"/>
      <c r="H250" s="5"/>
      <c r="I250" s="16"/>
      <c r="J250" s="47"/>
      <c r="K250" s="48"/>
      <c r="L250" s="48"/>
      <c r="M250" s="49"/>
      <c r="N250" s="47"/>
      <c r="O250" s="48"/>
      <c r="P250" s="48"/>
      <c r="Q250" s="48"/>
      <c r="R250" s="48"/>
      <c r="S250" s="48"/>
      <c r="T250" s="64"/>
      <c r="U250" s="49"/>
      <c r="V250" s="58"/>
      <c r="W250" s="124"/>
      <c r="X250" s="56"/>
      <c r="Y250" s="68"/>
      <c r="Z250" s="68"/>
      <c r="AA250" s="67"/>
      <c r="AB250" s="57"/>
      <c r="AC250" s="58"/>
      <c r="AD250" s="56"/>
      <c r="AE250" s="49"/>
      <c r="AF250" s="164">
        <f t="shared" si="47"/>
        <v>0</v>
      </c>
      <c r="AG250" s="164">
        <f t="shared" si="47"/>
        <v>0</v>
      </c>
      <c r="AH250" s="164">
        <f t="shared" si="47"/>
        <v>0</v>
      </c>
      <c r="AI250" s="164">
        <f t="shared" si="47"/>
        <v>-1</v>
      </c>
      <c r="AJ250" s="164">
        <f t="shared" si="47"/>
        <v>0</v>
      </c>
      <c r="AK250" s="164">
        <f t="shared" si="47"/>
        <v>0</v>
      </c>
      <c r="AL250" s="164">
        <f t="shared" si="47"/>
        <v>0</v>
      </c>
      <c r="AM250" s="164">
        <f t="shared" si="47"/>
        <v>0</v>
      </c>
      <c r="AN250" s="164" t="str">
        <f t="shared" si="49"/>
        <v/>
      </c>
      <c r="AO250" s="164" t="str">
        <f t="shared" si="49"/>
        <v/>
      </c>
      <c r="AP250" s="164" t="str">
        <f t="shared" si="49"/>
        <v/>
      </c>
      <c r="AQ250" s="164">
        <f t="shared" si="49"/>
        <v>0</v>
      </c>
      <c r="AR250" s="164" t="str">
        <f t="shared" si="49"/>
        <v/>
      </c>
      <c r="AS250" s="164" t="str">
        <f t="shared" si="46"/>
        <v/>
      </c>
      <c r="AT250" s="164" t="str">
        <f t="shared" si="46"/>
        <v/>
      </c>
      <c r="AU250" s="164" t="str">
        <f t="shared" si="46"/>
        <v/>
      </c>
      <c r="AV250" s="164" t="str">
        <f t="shared" si="50"/>
        <v/>
      </c>
      <c r="AW250" s="164" t="str">
        <f t="shared" si="50"/>
        <v/>
      </c>
      <c r="AX250" s="164" t="str">
        <f t="shared" si="50"/>
        <v/>
      </c>
      <c r="AY250" s="164">
        <f t="shared" si="50"/>
        <v>0</v>
      </c>
      <c r="AZ250" s="164" t="str">
        <f t="shared" si="50"/>
        <v/>
      </c>
      <c r="BA250" s="164" t="str">
        <f t="shared" si="50"/>
        <v/>
      </c>
      <c r="BB250" s="164" t="str">
        <f t="shared" si="48"/>
        <v/>
      </c>
      <c r="BC250" s="164" t="str">
        <f t="shared" si="33"/>
        <v/>
      </c>
    </row>
    <row r="251" spans="1:55" s="164" customFormat="1" ht="17.25" hidden="1" customHeight="1">
      <c r="A251" s="9"/>
      <c r="B251" s="7"/>
      <c r="C251" s="2"/>
      <c r="D251" s="5"/>
      <c r="E251" s="4"/>
      <c r="F251" s="4"/>
      <c r="G251" s="4"/>
      <c r="H251" s="5"/>
      <c r="I251" s="16"/>
      <c r="J251" s="47"/>
      <c r="K251" s="48"/>
      <c r="L251" s="48"/>
      <c r="M251" s="49"/>
      <c r="N251" s="47"/>
      <c r="O251" s="48"/>
      <c r="P251" s="48"/>
      <c r="Q251" s="48"/>
      <c r="R251" s="48"/>
      <c r="S251" s="48"/>
      <c r="T251" s="64"/>
      <c r="U251" s="49"/>
      <c r="V251" s="58"/>
      <c r="W251" s="124"/>
      <c r="X251" s="56"/>
      <c r="Y251" s="68"/>
      <c r="Z251" s="68"/>
      <c r="AA251" s="67"/>
      <c r="AB251" s="57"/>
      <c r="AC251" s="58"/>
      <c r="AD251" s="56"/>
      <c r="AE251" s="49"/>
      <c r="AF251" s="164">
        <f t="shared" si="47"/>
        <v>0</v>
      </c>
      <c r="AG251" s="164">
        <f t="shared" si="47"/>
        <v>0</v>
      </c>
      <c r="AH251" s="164">
        <f t="shared" si="47"/>
        <v>0</v>
      </c>
      <c r="AI251" s="164">
        <f t="shared" si="47"/>
        <v>-1</v>
      </c>
      <c r="AJ251" s="164">
        <f t="shared" si="47"/>
        <v>0</v>
      </c>
      <c r="AK251" s="164">
        <f t="shared" si="47"/>
        <v>0</v>
      </c>
      <c r="AL251" s="164">
        <f t="shared" si="47"/>
        <v>0</v>
      </c>
      <c r="AM251" s="164">
        <f t="shared" si="47"/>
        <v>0</v>
      </c>
      <c r="AN251" s="164" t="str">
        <f t="shared" si="49"/>
        <v/>
      </c>
      <c r="AO251" s="164" t="str">
        <f t="shared" si="49"/>
        <v/>
      </c>
      <c r="AP251" s="164" t="str">
        <f t="shared" si="49"/>
        <v/>
      </c>
      <c r="AQ251" s="164">
        <f t="shared" si="49"/>
        <v>0</v>
      </c>
      <c r="AR251" s="164" t="str">
        <f t="shared" si="49"/>
        <v/>
      </c>
      <c r="AS251" s="164" t="str">
        <f t="shared" si="46"/>
        <v/>
      </c>
      <c r="AT251" s="164" t="str">
        <f t="shared" si="46"/>
        <v/>
      </c>
      <c r="AU251" s="164" t="str">
        <f t="shared" si="46"/>
        <v/>
      </c>
      <c r="AV251" s="164" t="str">
        <f t="shared" si="50"/>
        <v/>
      </c>
      <c r="AW251" s="164" t="str">
        <f t="shared" si="50"/>
        <v/>
      </c>
      <c r="AX251" s="164" t="str">
        <f t="shared" si="50"/>
        <v/>
      </c>
      <c r="AY251" s="164">
        <f t="shared" si="50"/>
        <v>0</v>
      </c>
      <c r="AZ251" s="164" t="str">
        <f t="shared" si="50"/>
        <v/>
      </c>
      <c r="BA251" s="164" t="str">
        <f t="shared" si="50"/>
        <v/>
      </c>
      <c r="BB251" s="164" t="str">
        <f t="shared" si="48"/>
        <v/>
      </c>
      <c r="BC251" s="164" t="str">
        <f t="shared" si="33"/>
        <v/>
      </c>
    </row>
    <row r="252" spans="1:55" s="164" customFormat="1" ht="17.25" hidden="1" customHeight="1">
      <c r="A252" s="9"/>
      <c r="B252" s="7"/>
      <c r="C252" s="2"/>
      <c r="D252" s="5"/>
      <c r="E252" s="4"/>
      <c r="F252" s="4"/>
      <c r="G252" s="4"/>
      <c r="H252" s="5"/>
      <c r="I252" s="16"/>
      <c r="J252" s="47"/>
      <c r="K252" s="48"/>
      <c r="L252" s="48"/>
      <c r="M252" s="49"/>
      <c r="N252" s="47"/>
      <c r="O252" s="48"/>
      <c r="P252" s="48"/>
      <c r="Q252" s="48"/>
      <c r="R252" s="48"/>
      <c r="S252" s="48"/>
      <c r="T252" s="64"/>
      <c r="U252" s="49"/>
      <c r="V252" s="58"/>
      <c r="W252" s="124"/>
      <c r="X252" s="56"/>
      <c r="Y252" s="68"/>
      <c r="Z252" s="68"/>
      <c r="AA252" s="67"/>
      <c r="AB252" s="57"/>
      <c r="AC252" s="58"/>
      <c r="AD252" s="56"/>
      <c r="AE252" s="49"/>
      <c r="AF252" s="164">
        <f t="shared" si="47"/>
        <v>0</v>
      </c>
      <c r="AG252" s="164">
        <f t="shared" si="47"/>
        <v>0</v>
      </c>
      <c r="AH252" s="164">
        <f t="shared" si="47"/>
        <v>0</v>
      </c>
      <c r="AI252" s="164">
        <f t="shared" si="47"/>
        <v>-1</v>
      </c>
      <c r="AJ252" s="164">
        <f t="shared" si="47"/>
        <v>0</v>
      </c>
      <c r="AK252" s="164">
        <f t="shared" si="47"/>
        <v>0</v>
      </c>
      <c r="AL252" s="164">
        <f t="shared" si="47"/>
        <v>0</v>
      </c>
      <c r="AM252" s="164">
        <f t="shared" si="47"/>
        <v>0</v>
      </c>
      <c r="AN252" s="164" t="str">
        <f t="shared" si="49"/>
        <v/>
      </c>
      <c r="AO252" s="164" t="str">
        <f t="shared" si="49"/>
        <v/>
      </c>
      <c r="AP252" s="164" t="str">
        <f t="shared" si="49"/>
        <v/>
      </c>
      <c r="AQ252" s="164">
        <f t="shared" si="49"/>
        <v>0</v>
      </c>
      <c r="AR252" s="164" t="str">
        <f t="shared" si="49"/>
        <v/>
      </c>
      <c r="AS252" s="164" t="str">
        <f t="shared" si="46"/>
        <v/>
      </c>
      <c r="AT252" s="164" t="str">
        <f t="shared" si="46"/>
        <v/>
      </c>
      <c r="AU252" s="164" t="str">
        <f t="shared" si="46"/>
        <v/>
      </c>
      <c r="AV252" s="164" t="str">
        <f t="shared" si="50"/>
        <v/>
      </c>
      <c r="AW252" s="164" t="str">
        <f t="shared" si="50"/>
        <v/>
      </c>
      <c r="AX252" s="164" t="str">
        <f t="shared" si="50"/>
        <v/>
      </c>
      <c r="AY252" s="164">
        <f t="shared" si="50"/>
        <v>0</v>
      </c>
      <c r="AZ252" s="164" t="str">
        <f t="shared" si="50"/>
        <v/>
      </c>
      <c r="BA252" s="164" t="str">
        <f t="shared" si="50"/>
        <v/>
      </c>
      <c r="BB252" s="164" t="str">
        <f t="shared" si="48"/>
        <v/>
      </c>
      <c r="BC252" s="164" t="str">
        <f t="shared" si="33"/>
        <v/>
      </c>
    </row>
    <row r="253" spans="1:55" s="164" customFormat="1" ht="17.25" hidden="1" customHeight="1">
      <c r="A253" s="9"/>
      <c r="B253" s="7"/>
      <c r="C253" s="2"/>
      <c r="D253" s="5"/>
      <c r="E253" s="4"/>
      <c r="F253" s="4"/>
      <c r="G253" s="4"/>
      <c r="H253" s="5"/>
      <c r="I253" s="16"/>
      <c r="J253" s="47"/>
      <c r="K253" s="48"/>
      <c r="L253" s="48"/>
      <c r="M253" s="49"/>
      <c r="N253" s="47"/>
      <c r="O253" s="48"/>
      <c r="P253" s="48"/>
      <c r="Q253" s="48"/>
      <c r="R253" s="48"/>
      <c r="S253" s="48"/>
      <c r="T253" s="64"/>
      <c r="U253" s="49"/>
      <c r="V253" s="58"/>
      <c r="W253" s="124"/>
      <c r="X253" s="56"/>
      <c r="Y253" s="68"/>
      <c r="Z253" s="68"/>
      <c r="AA253" s="67"/>
      <c r="AB253" s="57"/>
      <c r="AC253" s="58"/>
      <c r="AD253" s="56"/>
      <c r="AE253" s="49"/>
      <c r="AF253" s="164">
        <f t="shared" si="47"/>
        <v>0</v>
      </c>
      <c r="AG253" s="164">
        <f t="shared" si="47"/>
        <v>0</v>
      </c>
      <c r="AH253" s="164">
        <f t="shared" si="47"/>
        <v>0</v>
      </c>
      <c r="AI253" s="164">
        <f t="shared" si="47"/>
        <v>-1</v>
      </c>
      <c r="AJ253" s="164">
        <f t="shared" si="47"/>
        <v>0</v>
      </c>
      <c r="AK253" s="164">
        <f t="shared" si="47"/>
        <v>0</v>
      </c>
      <c r="AL253" s="164">
        <f t="shared" si="47"/>
        <v>0</v>
      </c>
      <c r="AM253" s="164">
        <f t="shared" si="47"/>
        <v>0</v>
      </c>
      <c r="AN253" s="164" t="str">
        <f t="shared" si="49"/>
        <v/>
      </c>
      <c r="AO253" s="164" t="str">
        <f t="shared" si="49"/>
        <v/>
      </c>
      <c r="AP253" s="164" t="str">
        <f t="shared" si="49"/>
        <v/>
      </c>
      <c r="AQ253" s="164">
        <f t="shared" si="49"/>
        <v>0</v>
      </c>
      <c r="AR253" s="164" t="str">
        <f t="shared" si="49"/>
        <v/>
      </c>
      <c r="AS253" s="164" t="str">
        <f t="shared" si="46"/>
        <v/>
      </c>
      <c r="AT253" s="164" t="str">
        <f t="shared" si="46"/>
        <v/>
      </c>
      <c r="AU253" s="164" t="str">
        <f t="shared" si="46"/>
        <v/>
      </c>
      <c r="AV253" s="164" t="str">
        <f t="shared" si="50"/>
        <v/>
      </c>
      <c r="AW253" s="164" t="str">
        <f t="shared" si="50"/>
        <v/>
      </c>
      <c r="AX253" s="164" t="str">
        <f t="shared" si="50"/>
        <v/>
      </c>
      <c r="AY253" s="164">
        <f t="shared" si="50"/>
        <v>0</v>
      </c>
      <c r="AZ253" s="164" t="str">
        <f t="shared" si="50"/>
        <v/>
      </c>
      <c r="BA253" s="164" t="str">
        <f t="shared" si="50"/>
        <v/>
      </c>
      <c r="BB253" s="164" t="str">
        <f t="shared" si="48"/>
        <v/>
      </c>
      <c r="BC253" s="164" t="str">
        <f t="shared" si="33"/>
        <v/>
      </c>
    </row>
    <row r="254" spans="1:55" s="164" customFormat="1" ht="17.25" hidden="1" customHeight="1">
      <c r="A254" s="9"/>
      <c r="B254" s="7"/>
      <c r="C254" s="2"/>
      <c r="D254" s="5"/>
      <c r="E254" s="4"/>
      <c r="F254" s="4"/>
      <c r="G254" s="4"/>
      <c r="H254" s="5"/>
      <c r="I254" s="16"/>
      <c r="J254" s="47"/>
      <c r="K254" s="48"/>
      <c r="L254" s="48"/>
      <c r="M254" s="49"/>
      <c r="N254" s="47"/>
      <c r="O254" s="48"/>
      <c r="P254" s="48"/>
      <c r="Q254" s="48"/>
      <c r="R254" s="48"/>
      <c r="S254" s="48"/>
      <c r="T254" s="64"/>
      <c r="U254" s="49"/>
      <c r="V254" s="58"/>
      <c r="W254" s="124"/>
      <c r="X254" s="56"/>
      <c r="Y254" s="68"/>
      <c r="Z254" s="68"/>
      <c r="AA254" s="67"/>
      <c r="AB254" s="57"/>
      <c r="AC254" s="58"/>
      <c r="AD254" s="56"/>
      <c r="AE254" s="49"/>
      <c r="AF254" s="164">
        <f t="shared" si="47"/>
        <v>0</v>
      </c>
      <c r="AG254" s="164">
        <f t="shared" si="47"/>
        <v>0</v>
      </c>
      <c r="AH254" s="164">
        <f t="shared" si="47"/>
        <v>0</v>
      </c>
      <c r="AI254" s="164">
        <f t="shared" si="47"/>
        <v>-1</v>
      </c>
      <c r="AJ254" s="164">
        <f t="shared" si="47"/>
        <v>0</v>
      </c>
      <c r="AK254" s="164">
        <f t="shared" si="47"/>
        <v>0</v>
      </c>
      <c r="AL254" s="164">
        <f t="shared" si="47"/>
        <v>0</v>
      </c>
      <c r="AM254" s="164">
        <f t="shared" si="47"/>
        <v>0</v>
      </c>
      <c r="AN254" s="164" t="str">
        <f t="shared" si="49"/>
        <v/>
      </c>
      <c r="AO254" s="164" t="str">
        <f t="shared" si="49"/>
        <v/>
      </c>
      <c r="AP254" s="164" t="str">
        <f t="shared" si="49"/>
        <v/>
      </c>
      <c r="AQ254" s="164">
        <f t="shared" si="49"/>
        <v>0</v>
      </c>
      <c r="AR254" s="164" t="str">
        <f t="shared" si="49"/>
        <v/>
      </c>
      <c r="AS254" s="164" t="str">
        <f t="shared" si="46"/>
        <v/>
      </c>
      <c r="AT254" s="164" t="str">
        <f t="shared" si="46"/>
        <v/>
      </c>
      <c r="AU254" s="164" t="str">
        <f t="shared" si="46"/>
        <v/>
      </c>
      <c r="AV254" s="164" t="str">
        <f t="shared" si="50"/>
        <v/>
      </c>
      <c r="AW254" s="164" t="str">
        <f t="shared" si="50"/>
        <v/>
      </c>
      <c r="AX254" s="164" t="str">
        <f t="shared" si="50"/>
        <v/>
      </c>
      <c r="AY254" s="164">
        <f t="shared" si="50"/>
        <v>0</v>
      </c>
      <c r="AZ254" s="164" t="str">
        <f t="shared" si="50"/>
        <v/>
      </c>
      <c r="BA254" s="164" t="str">
        <f t="shared" si="50"/>
        <v/>
      </c>
      <c r="BB254" s="164" t="str">
        <f t="shared" si="48"/>
        <v/>
      </c>
      <c r="BC254" s="164" t="str">
        <f t="shared" si="33"/>
        <v/>
      </c>
    </row>
    <row r="255" spans="1:55" s="164" customFormat="1" ht="17.25" hidden="1" customHeight="1">
      <c r="A255" s="9"/>
      <c r="B255" s="7"/>
      <c r="C255" s="2"/>
      <c r="D255" s="5"/>
      <c r="E255" s="4"/>
      <c r="F255" s="4"/>
      <c r="G255" s="4"/>
      <c r="H255" s="5"/>
      <c r="I255" s="16"/>
      <c r="J255" s="47"/>
      <c r="K255" s="48"/>
      <c r="L255" s="48"/>
      <c r="M255" s="49"/>
      <c r="N255" s="47"/>
      <c r="O255" s="48"/>
      <c r="P255" s="48"/>
      <c r="Q255" s="48"/>
      <c r="R255" s="48"/>
      <c r="S255" s="48"/>
      <c r="T255" s="64"/>
      <c r="U255" s="49"/>
      <c r="V255" s="58"/>
      <c r="W255" s="124"/>
      <c r="X255" s="56"/>
      <c r="Y255" s="68"/>
      <c r="Z255" s="68"/>
      <c r="AA255" s="67"/>
      <c r="AB255" s="57"/>
      <c r="AC255" s="58"/>
      <c r="AD255" s="56"/>
      <c r="AE255" s="49"/>
      <c r="AF255" s="164">
        <f t="shared" ref="AF255:AM270" si="51">AF254</f>
        <v>0</v>
      </c>
      <c r="AG255" s="164">
        <f t="shared" si="51"/>
        <v>0</v>
      </c>
      <c r="AH255" s="164">
        <f t="shared" si="51"/>
        <v>0</v>
      </c>
      <c r="AI255" s="164">
        <f t="shared" si="51"/>
        <v>-1</v>
      </c>
      <c r="AJ255" s="164">
        <f t="shared" si="51"/>
        <v>0</v>
      </c>
      <c r="AK255" s="164">
        <f t="shared" si="51"/>
        <v>0</v>
      </c>
      <c r="AL255" s="164">
        <f t="shared" si="51"/>
        <v>0</v>
      </c>
      <c r="AM255" s="164">
        <f t="shared" si="51"/>
        <v>0</v>
      </c>
      <c r="AN255" s="164" t="str">
        <f t="shared" si="49"/>
        <v/>
      </c>
      <c r="AO255" s="164" t="str">
        <f t="shared" si="49"/>
        <v/>
      </c>
      <c r="AP255" s="164" t="str">
        <f t="shared" si="49"/>
        <v/>
      </c>
      <c r="AQ255" s="164">
        <f t="shared" si="49"/>
        <v>0</v>
      </c>
      <c r="AR255" s="164" t="str">
        <f t="shared" si="49"/>
        <v/>
      </c>
      <c r="AS255" s="164" t="str">
        <f t="shared" si="46"/>
        <v/>
      </c>
      <c r="AT255" s="164" t="str">
        <f t="shared" si="46"/>
        <v/>
      </c>
      <c r="AU255" s="164" t="str">
        <f t="shared" si="46"/>
        <v/>
      </c>
      <c r="AV255" s="164" t="str">
        <f t="shared" si="50"/>
        <v/>
      </c>
      <c r="AW255" s="164" t="str">
        <f t="shared" si="50"/>
        <v/>
      </c>
      <c r="AX255" s="164" t="str">
        <f t="shared" si="50"/>
        <v/>
      </c>
      <c r="AY255" s="164">
        <f t="shared" si="50"/>
        <v>0</v>
      </c>
      <c r="AZ255" s="164" t="str">
        <f t="shared" si="50"/>
        <v/>
      </c>
      <c r="BA255" s="164" t="str">
        <f t="shared" si="50"/>
        <v/>
      </c>
      <c r="BB255" s="164" t="str">
        <f t="shared" si="48"/>
        <v/>
      </c>
      <c r="BC255" s="164" t="str">
        <f t="shared" si="33"/>
        <v/>
      </c>
    </row>
    <row r="256" spans="1:55" s="164" customFormat="1" ht="17.25" hidden="1" customHeight="1">
      <c r="A256" s="9"/>
      <c r="B256" s="7"/>
      <c r="C256" s="2"/>
      <c r="D256" s="5"/>
      <c r="E256" s="4"/>
      <c r="F256" s="4"/>
      <c r="G256" s="4"/>
      <c r="H256" s="5"/>
      <c r="I256" s="16"/>
      <c r="J256" s="47"/>
      <c r="K256" s="48"/>
      <c r="L256" s="48"/>
      <c r="M256" s="49"/>
      <c r="N256" s="47"/>
      <c r="O256" s="48"/>
      <c r="P256" s="48"/>
      <c r="Q256" s="48"/>
      <c r="R256" s="48"/>
      <c r="S256" s="48"/>
      <c r="T256" s="64"/>
      <c r="U256" s="49"/>
      <c r="V256" s="58"/>
      <c r="W256" s="124"/>
      <c r="X256" s="56"/>
      <c r="Y256" s="68"/>
      <c r="Z256" s="68"/>
      <c r="AA256" s="67"/>
      <c r="AB256" s="57"/>
      <c r="AC256" s="58"/>
      <c r="AD256" s="56"/>
      <c r="AE256" s="49"/>
      <c r="AF256" s="164">
        <f t="shared" si="51"/>
        <v>0</v>
      </c>
      <c r="AG256" s="164">
        <f t="shared" si="51"/>
        <v>0</v>
      </c>
      <c r="AH256" s="164">
        <f t="shared" si="51"/>
        <v>0</v>
      </c>
      <c r="AI256" s="164">
        <f t="shared" si="51"/>
        <v>-1</v>
      </c>
      <c r="AJ256" s="164">
        <f t="shared" si="51"/>
        <v>0</v>
      </c>
      <c r="AK256" s="164">
        <f t="shared" si="51"/>
        <v>0</v>
      </c>
      <c r="AL256" s="164">
        <f t="shared" si="51"/>
        <v>0</v>
      </c>
      <c r="AM256" s="164">
        <f t="shared" si="51"/>
        <v>0</v>
      </c>
      <c r="AN256" s="164" t="str">
        <f t="shared" si="49"/>
        <v/>
      </c>
      <c r="AO256" s="164" t="str">
        <f t="shared" si="49"/>
        <v/>
      </c>
      <c r="AP256" s="164" t="str">
        <f t="shared" si="49"/>
        <v/>
      </c>
      <c r="AQ256" s="164">
        <f t="shared" si="49"/>
        <v>0</v>
      </c>
      <c r="AR256" s="164" t="str">
        <f t="shared" si="49"/>
        <v/>
      </c>
      <c r="AS256" s="164" t="str">
        <f t="shared" si="46"/>
        <v/>
      </c>
      <c r="AT256" s="164" t="str">
        <f t="shared" si="46"/>
        <v/>
      </c>
      <c r="AU256" s="164" t="str">
        <f t="shared" si="46"/>
        <v/>
      </c>
      <c r="AV256" s="164" t="str">
        <f t="shared" si="50"/>
        <v/>
      </c>
      <c r="AW256" s="164" t="str">
        <f t="shared" si="50"/>
        <v/>
      </c>
      <c r="AX256" s="164" t="str">
        <f t="shared" si="50"/>
        <v/>
      </c>
      <c r="AY256" s="164">
        <f t="shared" si="50"/>
        <v>0</v>
      </c>
      <c r="AZ256" s="164" t="str">
        <f t="shared" si="50"/>
        <v/>
      </c>
      <c r="BA256" s="164" t="str">
        <f t="shared" si="50"/>
        <v/>
      </c>
      <c r="BB256" s="164" t="str">
        <f t="shared" si="48"/>
        <v/>
      </c>
      <c r="BC256" s="164" t="str">
        <f t="shared" si="33"/>
        <v/>
      </c>
    </row>
    <row r="257" spans="1:55" s="164" customFormat="1" ht="17.25" hidden="1" customHeight="1">
      <c r="A257" s="9"/>
      <c r="B257" s="7"/>
      <c r="C257" s="2"/>
      <c r="D257" s="5"/>
      <c r="E257" s="4"/>
      <c r="F257" s="4"/>
      <c r="G257" s="4"/>
      <c r="H257" s="5"/>
      <c r="I257" s="16"/>
      <c r="J257" s="47"/>
      <c r="K257" s="48"/>
      <c r="L257" s="48"/>
      <c r="M257" s="49"/>
      <c r="N257" s="47"/>
      <c r="O257" s="48"/>
      <c r="P257" s="48"/>
      <c r="Q257" s="48"/>
      <c r="R257" s="48"/>
      <c r="S257" s="48"/>
      <c r="T257" s="64"/>
      <c r="U257" s="49"/>
      <c r="V257" s="58"/>
      <c r="W257" s="124"/>
      <c r="X257" s="56"/>
      <c r="Y257" s="68"/>
      <c r="Z257" s="68"/>
      <c r="AA257" s="67"/>
      <c r="AB257" s="57"/>
      <c r="AC257" s="58"/>
      <c r="AD257" s="56"/>
      <c r="AE257" s="49"/>
      <c r="AF257" s="164">
        <f t="shared" si="51"/>
        <v>0</v>
      </c>
      <c r="AG257" s="164">
        <f t="shared" si="51"/>
        <v>0</v>
      </c>
      <c r="AH257" s="164">
        <f t="shared" si="51"/>
        <v>0</v>
      </c>
      <c r="AI257" s="164">
        <f t="shared" si="51"/>
        <v>-1</v>
      </c>
      <c r="AJ257" s="164">
        <f t="shared" si="51"/>
        <v>0</v>
      </c>
      <c r="AK257" s="164">
        <f t="shared" si="51"/>
        <v>0</v>
      </c>
      <c r="AL257" s="164">
        <f t="shared" si="51"/>
        <v>0</v>
      </c>
      <c r="AM257" s="164">
        <f t="shared" si="51"/>
        <v>0</v>
      </c>
      <c r="AN257" s="164" t="str">
        <f t="shared" si="49"/>
        <v/>
      </c>
      <c r="AO257" s="164" t="str">
        <f t="shared" si="49"/>
        <v/>
      </c>
      <c r="AP257" s="164" t="str">
        <f t="shared" si="49"/>
        <v/>
      </c>
      <c r="AQ257" s="164">
        <f t="shared" si="49"/>
        <v>0</v>
      </c>
      <c r="AR257" s="164" t="str">
        <f t="shared" si="49"/>
        <v/>
      </c>
      <c r="AS257" s="164" t="str">
        <f t="shared" si="46"/>
        <v/>
      </c>
      <c r="AT257" s="164" t="str">
        <f t="shared" si="46"/>
        <v/>
      </c>
      <c r="AU257" s="164" t="str">
        <f t="shared" si="46"/>
        <v/>
      </c>
      <c r="AV257" s="164" t="str">
        <f t="shared" si="50"/>
        <v/>
      </c>
      <c r="AW257" s="164" t="str">
        <f t="shared" si="50"/>
        <v/>
      </c>
      <c r="AX257" s="164" t="str">
        <f t="shared" si="50"/>
        <v/>
      </c>
      <c r="AY257" s="164">
        <f t="shared" si="50"/>
        <v>0</v>
      </c>
      <c r="AZ257" s="164" t="str">
        <f t="shared" si="50"/>
        <v/>
      </c>
      <c r="BA257" s="164" t="str">
        <f t="shared" si="50"/>
        <v/>
      </c>
      <c r="BB257" s="164" t="str">
        <f t="shared" si="48"/>
        <v/>
      </c>
      <c r="BC257" s="164" t="str">
        <f t="shared" si="33"/>
        <v/>
      </c>
    </row>
    <row r="258" spans="1:55" s="164" customFormat="1" ht="17.25" hidden="1" customHeight="1">
      <c r="A258" s="9"/>
      <c r="B258" s="7"/>
      <c r="C258" s="2"/>
      <c r="D258" s="5"/>
      <c r="E258" s="4"/>
      <c r="F258" s="4"/>
      <c r="G258" s="4"/>
      <c r="H258" s="5"/>
      <c r="I258" s="16"/>
      <c r="J258" s="47"/>
      <c r="K258" s="48"/>
      <c r="L258" s="48"/>
      <c r="M258" s="49"/>
      <c r="N258" s="47"/>
      <c r="O258" s="48"/>
      <c r="P258" s="48"/>
      <c r="Q258" s="48"/>
      <c r="R258" s="48"/>
      <c r="S258" s="48"/>
      <c r="T258" s="64"/>
      <c r="U258" s="49"/>
      <c r="V258" s="58"/>
      <c r="W258" s="124"/>
      <c r="X258" s="56"/>
      <c r="Y258" s="68"/>
      <c r="Z258" s="68"/>
      <c r="AA258" s="67"/>
      <c r="AB258" s="57"/>
      <c r="AC258" s="58"/>
      <c r="AD258" s="56"/>
      <c r="AE258" s="49"/>
      <c r="AF258" s="164">
        <f t="shared" si="51"/>
        <v>0</v>
      </c>
      <c r="AG258" s="164">
        <f t="shared" si="51"/>
        <v>0</v>
      </c>
      <c r="AH258" s="164">
        <f t="shared" si="51"/>
        <v>0</v>
      </c>
      <c r="AI258" s="164">
        <f t="shared" si="51"/>
        <v>-1</v>
      </c>
      <c r="AJ258" s="164">
        <f t="shared" si="51"/>
        <v>0</v>
      </c>
      <c r="AK258" s="164">
        <f t="shared" si="51"/>
        <v>0</v>
      </c>
      <c r="AL258" s="164">
        <f t="shared" si="51"/>
        <v>0</v>
      </c>
      <c r="AM258" s="164">
        <f t="shared" si="51"/>
        <v>0</v>
      </c>
      <c r="AN258" s="164" t="str">
        <f t="shared" si="49"/>
        <v/>
      </c>
      <c r="AO258" s="164" t="str">
        <f t="shared" si="49"/>
        <v/>
      </c>
      <c r="AP258" s="164" t="str">
        <f t="shared" si="49"/>
        <v/>
      </c>
      <c r="AQ258" s="164">
        <f t="shared" si="49"/>
        <v>0</v>
      </c>
      <c r="AR258" s="164" t="str">
        <f t="shared" si="49"/>
        <v/>
      </c>
      <c r="AS258" s="164" t="str">
        <f t="shared" si="46"/>
        <v/>
      </c>
      <c r="AT258" s="164" t="str">
        <f t="shared" si="46"/>
        <v/>
      </c>
      <c r="AU258" s="164" t="str">
        <f t="shared" si="46"/>
        <v/>
      </c>
      <c r="AV258" s="164" t="str">
        <f t="shared" si="50"/>
        <v/>
      </c>
      <c r="AW258" s="164" t="str">
        <f t="shared" si="50"/>
        <v/>
      </c>
      <c r="AX258" s="164" t="str">
        <f t="shared" si="50"/>
        <v/>
      </c>
      <c r="AY258" s="164">
        <f t="shared" si="50"/>
        <v>0</v>
      </c>
      <c r="AZ258" s="164" t="str">
        <f t="shared" si="50"/>
        <v/>
      </c>
      <c r="BA258" s="164" t="str">
        <f t="shared" si="50"/>
        <v/>
      </c>
      <c r="BB258" s="164" t="str">
        <f t="shared" si="48"/>
        <v/>
      </c>
      <c r="BC258" s="164" t="str">
        <f t="shared" si="33"/>
        <v/>
      </c>
    </row>
    <row r="259" spans="1:55" s="164" customFormat="1" ht="17.25" hidden="1" customHeight="1">
      <c r="A259" s="9"/>
      <c r="B259" s="7"/>
      <c r="C259" s="2"/>
      <c r="D259" s="5"/>
      <c r="E259" s="4"/>
      <c r="F259" s="4"/>
      <c r="G259" s="4"/>
      <c r="H259" s="5"/>
      <c r="I259" s="16"/>
      <c r="J259" s="47"/>
      <c r="K259" s="48"/>
      <c r="L259" s="48"/>
      <c r="M259" s="49"/>
      <c r="N259" s="47"/>
      <c r="O259" s="48"/>
      <c r="P259" s="48"/>
      <c r="Q259" s="48"/>
      <c r="R259" s="48"/>
      <c r="S259" s="48"/>
      <c r="T259" s="64"/>
      <c r="U259" s="49"/>
      <c r="V259" s="58"/>
      <c r="W259" s="124"/>
      <c r="X259" s="56"/>
      <c r="Y259" s="68"/>
      <c r="Z259" s="68"/>
      <c r="AA259" s="67"/>
      <c r="AB259" s="57"/>
      <c r="AC259" s="58"/>
      <c r="AD259" s="56"/>
      <c r="AE259" s="49"/>
      <c r="AF259" s="164">
        <f t="shared" si="51"/>
        <v>0</v>
      </c>
      <c r="AG259" s="164">
        <f t="shared" si="51"/>
        <v>0</v>
      </c>
      <c r="AH259" s="164">
        <f t="shared" si="51"/>
        <v>0</v>
      </c>
      <c r="AI259" s="164">
        <f t="shared" si="51"/>
        <v>-1</v>
      </c>
      <c r="AJ259" s="164">
        <f t="shared" si="51"/>
        <v>0</v>
      </c>
      <c r="AK259" s="164">
        <f t="shared" si="51"/>
        <v>0</v>
      </c>
      <c r="AL259" s="164">
        <f t="shared" si="51"/>
        <v>0</v>
      </c>
      <c r="AM259" s="164">
        <f t="shared" si="51"/>
        <v>0</v>
      </c>
      <c r="AN259" s="164" t="str">
        <f t="shared" si="49"/>
        <v/>
      </c>
      <c r="AO259" s="164" t="str">
        <f t="shared" si="49"/>
        <v/>
      </c>
      <c r="AP259" s="164" t="str">
        <f t="shared" si="49"/>
        <v/>
      </c>
      <c r="AQ259" s="164">
        <f t="shared" si="49"/>
        <v>0</v>
      </c>
      <c r="AR259" s="164" t="str">
        <f t="shared" si="49"/>
        <v/>
      </c>
      <c r="AS259" s="164" t="str">
        <f t="shared" si="46"/>
        <v/>
      </c>
      <c r="AT259" s="164" t="str">
        <f t="shared" si="46"/>
        <v/>
      </c>
      <c r="AU259" s="164" t="str">
        <f t="shared" si="46"/>
        <v/>
      </c>
      <c r="AV259" s="164" t="str">
        <f t="shared" si="50"/>
        <v/>
      </c>
      <c r="AW259" s="164" t="str">
        <f t="shared" si="50"/>
        <v/>
      </c>
      <c r="AX259" s="164" t="str">
        <f t="shared" si="50"/>
        <v/>
      </c>
      <c r="AY259" s="164">
        <f t="shared" si="50"/>
        <v>0</v>
      </c>
      <c r="AZ259" s="164" t="str">
        <f t="shared" si="50"/>
        <v/>
      </c>
      <c r="BA259" s="164" t="str">
        <f t="shared" si="50"/>
        <v/>
      </c>
      <c r="BB259" s="164" t="str">
        <f t="shared" si="48"/>
        <v/>
      </c>
      <c r="BC259" s="164" t="str">
        <f t="shared" si="33"/>
        <v/>
      </c>
    </row>
    <row r="260" spans="1:55" s="164" customFormat="1" ht="17.25" hidden="1" customHeight="1">
      <c r="A260" s="9"/>
      <c r="B260" s="7"/>
      <c r="C260" s="2"/>
      <c r="D260" s="5"/>
      <c r="E260" s="4"/>
      <c r="F260" s="4"/>
      <c r="G260" s="4"/>
      <c r="H260" s="5"/>
      <c r="I260" s="16"/>
      <c r="J260" s="47"/>
      <c r="K260" s="48"/>
      <c r="L260" s="48"/>
      <c r="M260" s="49"/>
      <c r="N260" s="47"/>
      <c r="O260" s="48"/>
      <c r="P260" s="48"/>
      <c r="Q260" s="48"/>
      <c r="R260" s="48"/>
      <c r="S260" s="48"/>
      <c r="T260" s="64"/>
      <c r="U260" s="49"/>
      <c r="V260" s="58"/>
      <c r="W260" s="124"/>
      <c r="X260" s="56"/>
      <c r="Y260" s="68"/>
      <c r="Z260" s="68"/>
      <c r="AA260" s="67"/>
      <c r="AB260" s="57"/>
      <c r="AC260" s="58"/>
      <c r="AD260" s="56"/>
      <c r="AE260" s="49"/>
      <c r="AF260" s="164">
        <f t="shared" si="51"/>
        <v>0</v>
      </c>
      <c r="AG260" s="164">
        <f t="shared" si="51"/>
        <v>0</v>
      </c>
      <c r="AH260" s="164">
        <f t="shared" si="51"/>
        <v>0</v>
      </c>
      <c r="AI260" s="164">
        <f t="shared" si="51"/>
        <v>-1</v>
      </c>
      <c r="AJ260" s="164">
        <f t="shared" si="51"/>
        <v>0</v>
      </c>
      <c r="AK260" s="164">
        <f t="shared" si="51"/>
        <v>0</v>
      </c>
      <c r="AL260" s="164">
        <f t="shared" si="51"/>
        <v>0</v>
      </c>
      <c r="AM260" s="164">
        <f t="shared" si="51"/>
        <v>0</v>
      </c>
      <c r="AN260" s="164" t="str">
        <f t="shared" si="49"/>
        <v/>
      </c>
      <c r="AO260" s="164" t="str">
        <f t="shared" si="49"/>
        <v/>
      </c>
      <c r="AP260" s="164" t="str">
        <f t="shared" si="49"/>
        <v/>
      </c>
      <c r="AQ260" s="164">
        <f t="shared" si="49"/>
        <v>0</v>
      </c>
      <c r="AR260" s="164" t="str">
        <f t="shared" si="49"/>
        <v/>
      </c>
      <c r="AS260" s="164" t="str">
        <f t="shared" si="46"/>
        <v/>
      </c>
      <c r="AT260" s="164" t="str">
        <f t="shared" si="46"/>
        <v/>
      </c>
      <c r="AU260" s="164" t="str">
        <f t="shared" si="46"/>
        <v/>
      </c>
      <c r="AV260" s="164" t="str">
        <f t="shared" si="50"/>
        <v/>
      </c>
      <c r="AW260" s="164" t="str">
        <f t="shared" si="50"/>
        <v/>
      </c>
      <c r="AX260" s="164" t="str">
        <f t="shared" si="50"/>
        <v/>
      </c>
      <c r="AY260" s="164">
        <f t="shared" si="50"/>
        <v>0</v>
      </c>
      <c r="AZ260" s="164" t="str">
        <f t="shared" si="50"/>
        <v/>
      </c>
      <c r="BA260" s="164" t="str">
        <f t="shared" si="50"/>
        <v/>
      </c>
      <c r="BB260" s="164" t="str">
        <f t="shared" si="48"/>
        <v/>
      </c>
      <c r="BC260" s="164" t="str">
        <f t="shared" si="33"/>
        <v/>
      </c>
    </row>
    <row r="261" spans="1:55" s="164" customFormat="1" ht="17.25" hidden="1" customHeight="1">
      <c r="A261" s="9"/>
      <c r="B261" s="7"/>
      <c r="C261" s="2"/>
      <c r="D261" s="5"/>
      <c r="E261" s="4"/>
      <c r="F261" s="4"/>
      <c r="G261" s="4"/>
      <c r="H261" s="5"/>
      <c r="I261" s="16"/>
      <c r="J261" s="47"/>
      <c r="K261" s="48"/>
      <c r="L261" s="48"/>
      <c r="M261" s="49"/>
      <c r="N261" s="47"/>
      <c r="O261" s="48"/>
      <c r="P261" s="48"/>
      <c r="Q261" s="48"/>
      <c r="R261" s="48"/>
      <c r="S261" s="48"/>
      <c r="T261" s="64"/>
      <c r="U261" s="49"/>
      <c r="V261" s="58"/>
      <c r="W261" s="124"/>
      <c r="X261" s="56"/>
      <c r="Y261" s="68"/>
      <c r="Z261" s="68"/>
      <c r="AA261" s="67"/>
      <c r="AB261" s="57"/>
      <c r="AC261" s="58"/>
      <c r="AD261" s="56"/>
      <c r="AE261" s="49"/>
      <c r="AF261" s="164">
        <f t="shared" si="51"/>
        <v>0</v>
      </c>
      <c r="AG261" s="164">
        <f t="shared" si="51"/>
        <v>0</v>
      </c>
      <c r="AH261" s="164">
        <f t="shared" si="51"/>
        <v>0</v>
      </c>
      <c r="AI261" s="164">
        <f t="shared" si="51"/>
        <v>-1</v>
      </c>
      <c r="AJ261" s="164">
        <f t="shared" si="51"/>
        <v>0</v>
      </c>
      <c r="AK261" s="164">
        <f t="shared" si="51"/>
        <v>0</v>
      </c>
      <c r="AL261" s="164">
        <f t="shared" si="51"/>
        <v>0</v>
      </c>
      <c r="AM261" s="164">
        <f t="shared" si="51"/>
        <v>0</v>
      </c>
      <c r="AN261" s="164" t="str">
        <f t="shared" si="49"/>
        <v/>
      </c>
      <c r="AO261" s="164" t="str">
        <f t="shared" si="49"/>
        <v/>
      </c>
      <c r="AP261" s="164" t="str">
        <f t="shared" si="49"/>
        <v/>
      </c>
      <c r="AQ261" s="164">
        <f t="shared" si="49"/>
        <v>0</v>
      </c>
      <c r="AR261" s="164" t="str">
        <f t="shared" si="49"/>
        <v/>
      </c>
      <c r="AS261" s="164" t="str">
        <f t="shared" si="46"/>
        <v/>
      </c>
      <c r="AT261" s="164" t="str">
        <f t="shared" si="46"/>
        <v/>
      </c>
      <c r="AU261" s="164" t="str">
        <f t="shared" si="46"/>
        <v/>
      </c>
      <c r="AV261" s="164" t="str">
        <f t="shared" si="50"/>
        <v/>
      </c>
      <c r="AW261" s="164" t="str">
        <f t="shared" si="50"/>
        <v/>
      </c>
      <c r="AX261" s="164" t="str">
        <f t="shared" si="50"/>
        <v/>
      </c>
      <c r="AY261" s="164">
        <f t="shared" si="50"/>
        <v>0</v>
      </c>
      <c r="AZ261" s="164" t="str">
        <f t="shared" si="50"/>
        <v/>
      </c>
      <c r="BA261" s="164" t="str">
        <f t="shared" si="50"/>
        <v/>
      </c>
      <c r="BB261" s="164" t="str">
        <f t="shared" si="48"/>
        <v/>
      </c>
      <c r="BC261" s="164" t="str">
        <f t="shared" si="33"/>
        <v/>
      </c>
    </row>
    <row r="262" spans="1:55" s="164" customFormat="1" ht="17.25" hidden="1" customHeight="1">
      <c r="A262" s="9"/>
      <c r="B262" s="7"/>
      <c r="C262" s="2"/>
      <c r="D262" s="5"/>
      <c r="E262" s="4"/>
      <c r="F262" s="4"/>
      <c r="G262" s="4"/>
      <c r="H262" s="5"/>
      <c r="I262" s="16"/>
      <c r="J262" s="47"/>
      <c r="K262" s="48"/>
      <c r="L262" s="48"/>
      <c r="M262" s="49"/>
      <c r="N262" s="47"/>
      <c r="O262" s="48"/>
      <c r="P262" s="48"/>
      <c r="Q262" s="48"/>
      <c r="R262" s="48"/>
      <c r="S262" s="48"/>
      <c r="T262" s="64"/>
      <c r="U262" s="49"/>
      <c r="V262" s="58"/>
      <c r="W262" s="124"/>
      <c r="X262" s="56"/>
      <c r="Y262" s="68"/>
      <c r="Z262" s="68"/>
      <c r="AA262" s="67"/>
      <c r="AB262" s="57"/>
      <c r="AC262" s="58"/>
      <c r="AD262" s="56"/>
      <c r="AE262" s="49"/>
      <c r="AF262" s="164">
        <f t="shared" si="51"/>
        <v>0</v>
      </c>
      <c r="AG262" s="164">
        <f t="shared" si="51"/>
        <v>0</v>
      </c>
      <c r="AH262" s="164">
        <f t="shared" si="51"/>
        <v>0</v>
      </c>
      <c r="AI262" s="164">
        <f t="shared" si="51"/>
        <v>-1</v>
      </c>
      <c r="AJ262" s="164">
        <f t="shared" si="51"/>
        <v>0</v>
      </c>
      <c r="AK262" s="164">
        <f t="shared" si="51"/>
        <v>0</v>
      </c>
      <c r="AL262" s="164">
        <f t="shared" si="51"/>
        <v>0</v>
      </c>
      <c r="AM262" s="164">
        <f t="shared" si="51"/>
        <v>0</v>
      </c>
      <c r="AN262" s="164" t="str">
        <f t="shared" si="49"/>
        <v/>
      </c>
      <c r="AO262" s="164" t="str">
        <f t="shared" si="49"/>
        <v/>
      </c>
      <c r="AP262" s="164" t="str">
        <f t="shared" si="49"/>
        <v/>
      </c>
      <c r="AQ262" s="164">
        <f t="shared" si="49"/>
        <v>0</v>
      </c>
      <c r="AR262" s="164" t="str">
        <f t="shared" si="49"/>
        <v/>
      </c>
      <c r="AS262" s="164" t="str">
        <f t="shared" si="46"/>
        <v/>
      </c>
      <c r="AT262" s="164" t="str">
        <f t="shared" si="46"/>
        <v/>
      </c>
      <c r="AU262" s="164" t="str">
        <f t="shared" si="46"/>
        <v/>
      </c>
      <c r="AV262" s="164" t="str">
        <f t="shared" si="50"/>
        <v/>
      </c>
      <c r="AW262" s="164" t="str">
        <f t="shared" si="50"/>
        <v/>
      </c>
      <c r="AX262" s="164" t="str">
        <f t="shared" si="50"/>
        <v/>
      </c>
      <c r="AY262" s="164">
        <f t="shared" si="50"/>
        <v>0</v>
      </c>
      <c r="AZ262" s="164" t="str">
        <f t="shared" si="50"/>
        <v/>
      </c>
      <c r="BA262" s="164" t="str">
        <f t="shared" si="50"/>
        <v/>
      </c>
      <c r="BB262" s="164" t="str">
        <f t="shared" si="48"/>
        <v/>
      </c>
      <c r="BC262" s="164" t="str">
        <f t="shared" si="33"/>
        <v/>
      </c>
    </row>
    <row r="263" spans="1:55" s="164" customFormat="1" ht="17.25" hidden="1" customHeight="1">
      <c r="A263" s="9"/>
      <c r="B263" s="7"/>
      <c r="C263" s="2"/>
      <c r="D263" s="5"/>
      <c r="E263" s="4"/>
      <c r="F263" s="4"/>
      <c r="G263" s="4"/>
      <c r="H263" s="5"/>
      <c r="I263" s="16"/>
      <c r="J263" s="47"/>
      <c r="K263" s="48"/>
      <c r="L263" s="48"/>
      <c r="M263" s="49"/>
      <c r="N263" s="47"/>
      <c r="O263" s="48"/>
      <c r="P263" s="48"/>
      <c r="Q263" s="48"/>
      <c r="R263" s="48"/>
      <c r="S263" s="48"/>
      <c r="T263" s="64"/>
      <c r="U263" s="49"/>
      <c r="V263" s="58"/>
      <c r="W263" s="124"/>
      <c r="X263" s="56"/>
      <c r="Y263" s="68"/>
      <c r="Z263" s="68"/>
      <c r="AA263" s="67"/>
      <c r="AB263" s="57"/>
      <c r="AC263" s="58"/>
      <c r="AD263" s="56"/>
      <c r="AE263" s="49"/>
      <c r="AF263" s="164">
        <f t="shared" si="51"/>
        <v>0</v>
      </c>
      <c r="AG263" s="164">
        <f t="shared" si="51"/>
        <v>0</v>
      </c>
      <c r="AH263" s="164">
        <f t="shared" si="51"/>
        <v>0</v>
      </c>
      <c r="AI263" s="164">
        <f t="shared" si="51"/>
        <v>-1</v>
      </c>
      <c r="AJ263" s="164">
        <f t="shared" si="51"/>
        <v>0</v>
      </c>
      <c r="AK263" s="164">
        <f t="shared" si="51"/>
        <v>0</v>
      </c>
      <c r="AL263" s="164">
        <f t="shared" si="51"/>
        <v>0</v>
      </c>
      <c r="AM263" s="164">
        <f t="shared" si="51"/>
        <v>0</v>
      </c>
      <c r="AN263" s="164" t="str">
        <f t="shared" si="49"/>
        <v/>
      </c>
      <c r="AO263" s="164" t="str">
        <f t="shared" si="49"/>
        <v/>
      </c>
      <c r="AP263" s="164" t="str">
        <f t="shared" si="49"/>
        <v/>
      </c>
      <c r="AQ263" s="164">
        <f t="shared" si="49"/>
        <v>0</v>
      </c>
      <c r="AR263" s="164" t="str">
        <f t="shared" si="49"/>
        <v/>
      </c>
      <c r="AS263" s="164" t="str">
        <f t="shared" si="46"/>
        <v/>
      </c>
      <c r="AT263" s="164" t="str">
        <f t="shared" si="46"/>
        <v/>
      </c>
      <c r="AU263" s="164" t="str">
        <f t="shared" si="46"/>
        <v/>
      </c>
      <c r="AV263" s="164" t="str">
        <f t="shared" si="50"/>
        <v/>
      </c>
      <c r="AW263" s="164" t="str">
        <f t="shared" si="50"/>
        <v/>
      </c>
      <c r="AX263" s="164" t="str">
        <f t="shared" si="50"/>
        <v/>
      </c>
      <c r="AY263" s="164">
        <f t="shared" si="50"/>
        <v>0</v>
      </c>
      <c r="AZ263" s="164" t="str">
        <f t="shared" si="50"/>
        <v/>
      </c>
      <c r="BA263" s="164" t="str">
        <f t="shared" si="50"/>
        <v/>
      </c>
      <c r="BB263" s="164" t="str">
        <f t="shared" si="48"/>
        <v/>
      </c>
      <c r="BC263" s="164" t="str">
        <f t="shared" si="33"/>
        <v/>
      </c>
    </row>
    <row r="264" spans="1:55" s="164" customFormat="1" ht="17.25" hidden="1" customHeight="1">
      <c r="A264" s="9"/>
      <c r="B264" s="7"/>
      <c r="C264" s="2"/>
      <c r="D264" s="5"/>
      <c r="E264" s="4"/>
      <c r="F264" s="4"/>
      <c r="G264" s="4"/>
      <c r="H264" s="5"/>
      <c r="I264" s="16"/>
      <c r="J264" s="47"/>
      <c r="K264" s="48"/>
      <c r="L264" s="48"/>
      <c r="M264" s="49"/>
      <c r="N264" s="47"/>
      <c r="O264" s="48"/>
      <c r="P264" s="48"/>
      <c r="Q264" s="48"/>
      <c r="R264" s="48"/>
      <c r="S264" s="48"/>
      <c r="T264" s="64"/>
      <c r="U264" s="49"/>
      <c r="V264" s="58"/>
      <c r="W264" s="124"/>
      <c r="X264" s="56"/>
      <c r="Y264" s="68"/>
      <c r="Z264" s="68"/>
      <c r="AA264" s="67"/>
      <c r="AB264" s="57"/>
      <c r="AC264" s="58"/>
      <c r="AD264" s="56"/>
      <c r="AE264" s="49"/>
      <c r="AF264" s="164">
        <f t="shared" si="51"/>
        <v>0</v>
      </c>
      <c r="AG264" s="164">
        <f t="shared" si="51"/>
        <v>0</v>
      </c>
      <c r="AH264" s="164">
        <f t="shared" si="51"/>
        <v>0</v>
      </c>
      <c r="AI264" s="164">
        <f t="shared" si="51"/>
        <v>-1</v>
      </c>
      <c r="AJ264" s="164">
        <f t="shared" si="51"/>
        <v>0</v>
      </c>
      <c r="AK264" s="164">
        <f t="shared" si="51"/>
        <v>0</v>
      </c>
      <c r="AL264" s="164">
        <f t="shared" si="51"/>
        <v>0</v>
      </c>
      <c r="AM264" s="164">
        <f t="shared" si="51"/>
        <v>0</v>
      </c>
      <c r="AN264" s="164" t="str">
        <f t="shared" si="49"/>
        <v/>
      </c>
      <c r="AO264" s="164" t="str">
        <f t="shared" si="49"/>
        <v/>
      </c>
      <c r="AP264" s="164" t="str">
        <f t="shared" si="49"/>
        <v/>
      </c>
      <c r="AQ264" s="164">
        <f t="shared" si="49"/>
        <v>0</v>
      </c>
      <c r="AR264" s="164" t="str">
        <f t="shared" si="49"/>
        <v/>
      </c>
      <c r="AS264" s="164" t="str">
        <f t="shared" si="46"/>
        <v/>
      </c>
      <c r="AT264" s="164" t="str">
        <f t="shared" si="46"/>
        <v/>
      </c>
      <c r="AU264" s="164" t="str">
        <f t="shared" si="46"/>
        <v/>
      </c>
      <c r="AV264" s="164" t="str">
        <f t="shared" si="50"/>
        <v/>
      </c>
      <c r="AW264" s="164" t="str">
        <f t="shared" si="50"/>
        <v/>
      </c>
      <c r="AX264" s="164" t="str">
        <f t="shared" si="50"/>
        <v/>
      </c>
      <c r="AY264" s="164">
        <f t="shared" si="50"/>
        <v>0</v>
      </c>
      <c r="AZ264" s="164" t="str">
        <f t="shared" si="50"/>
        <v/>
      </c>
      <c r="BA264" s="164" t="str">
        <f t="shared" si="50"/>
        <v/>
      </c>
      <c r="BB264" s="164" t="str">
        <f t="shared" si="48"/>
        <v/>
      </c>
      <c r="BC264" s="164" t="str">
        <f t="shared" si="33"/>
        <v/>
      </c>
    </row>
    <row r="265" spans="1:55" s="164" customFormat="1" ht="17.25" hidden="1" customHeight="1">
      <c r="A265" s="9"/>
      <c r="B265" s="7"/>
      <c r="C265" s="2"/>
      <c r="D265" s="5"/>
      <c r="E265" s="4"/>
      <c r="F265" s="4"/>
      <c r="G265" s="4"/>
      <c r="H265" s="5"/>
      <c r="I265" s="16"/>
      <c r="J265" s="47"/>
      <c r="K265" s="48"/>
      <c r="L265" s="48"/>
      <c r="M265" s="49"/>
      <c r="N265" s="47"/>
      <c r="O265" s="48"/>
      <c r="P265" s="48"/>
      <c r="Q265" s="48"/>
      <c r="R265" s="48"/>
      <c r="S265" s="48"/>
      <c r="T265" s="64"/>
      <c r="U265" s="49"/>
      <c r="V265" s="58"/>
      <c r="W265" s="124"/>
      <c r="X265" s="56"/>
      <c r="Y265" s="68"/>
      <c r="Z265" s="68"/>
      <c r="AA265" s="67"/>
      <c r="AB265" s="57"/>
      <c r="AC265" s="58"/>
      <c r="AD265" s="56"/>
      <c r="AE265" s="49"/>
      <c r="AF265" s="164">
        <f t="shared" si="51"/>
        <v>0</v>
      </c>
      <c r="AG265" s="164">
        <f t="shared" si="51"/>
        <v>0</v>
      </c>
      <c r="AH265" s="164">
        <f t="shared" si="51"/>
        <v>0</v>
      </c>
      <c r="AI265" s="164">
        <f t="shared" si="51"/>
        <v>-1</v>
      </c>
      <c r="AJ265" s="164">
        <f t="shared" si="51"/>
        <v>0</v>
      </c>
      <c r="AK265" s="164">
        <f t="shared" si="51"/>
        <v>0</v>
      </c>
      <c r="AL265" s="164">
        <f t="shared" si="51"/>
        <v>0</v>
      </c>
      <c r="AM265" s="164">
        <f t="shared" si="51"/>
        <v>0</v>
      </c>
      <c r="AN265" s="164" t="str">
        <f t="shared" si="49"/>
        <v/>
      </c>
      <c r="AO265" s="164" t="str">
        <f t="shared" si="49"/>
        <v/>
      </c>
      <c r="AP265" s="164" t="str">
        <f t="shared" si="49"/>
        <v/>
      </c>
      <c r="AQ265" s="164">
        <f t="shared" si="49"/>
        <v>0</v>
      </c>
      <c r="AR265" s="164" t="str">
        <f t="shared" si="49"/>
        <v/>
      </c>
      <c r="AS265" s="164" t="str">
        <f t="shared" si="46"/>
        <v/>
      </c>
      <c r="AT265" s="164" t="str">
        <f t="shared" si="46"/>
        <v/>
      </c>
      <c r="AU265" s="164" t="str">
        <f t="shared" si="46"/>
        <v/>
      </c>
      <c r="AV265" s="164" t="str">
        <f t="shared" si="50"/>
        <v/>
      </c>
      <c r="AW265" s="164" t="str">
        <f t="shared" si="50"/>
        <v/>
      </c>
      <c r="AX265" s="164" t="str">
        <f t="shared" si="50"/>
        <v/>
      </c>
      <c r="AY265" s="164">
        <f t="shared" si="50"/>
        <v>0</v>
      </c>
      <c r="AZ265" s="164" t="str">
        <f t="shared" si="50"/>
        <v/>
      </c>
      <c r="BA265" s="164" t="str">
        <f t="shared" si="50"/>
        <v/>
      </c>
      <c r="BB265" s="164" t="str">
        <f t="shared" si="48"/>
        <v/>
      </c>
      <c r="BC265" s="164" t="str">
        <f t="shared" si="33"/>
        <v/>
      </c>
    </row>
    <row r="266" spans="1:55" s="164" customFormat="1" ht="17.25" hidden="1" customHeight="1">
      <c r="A266" s="9"/>
      <c r="B266" s="7"/>
      <c r="C266" s="2"/>
      <c r="D266" s="5"/>
      <c r="E266" s="4"/>
      <c r="F266" s="4"/>
      <c r="G266" s="4"/>
      <c r="H266" s="5"/>
      <c r="I266" s="16"/>
      <c r="J266" s="47"/>
      <c r="K266" s="48"/>
      <c r="L266" s="48"/>
      <c r="M266" s="49"/>
      <c r="N266" s="47"/>
      <c r="O266" s="48"/>
      <c r="P266" s="48"/>
      <c r="Q266" s="48"/>
      <c r="R266" s="48"/>
      <c r="S266" s="48"/>
      <c r="T266" s="64"/>
      <c r="U266" s="49"/>
      <c r="V266" s="58"/>
      <c r="W266" s="124"/>
      <c r="X266" s="56"/>
      <c r="Y266" s="68"/>
      <c r="Z266" s="68"/>
      <c r="AA266" s="67"/>
      <c r="AB266" s="57"/>
      <c r="AC266" s="58"/>
      <c r="AD266" s="56"/>
      <c r="AE266" s="49"/>
      <c r="AF266" s="164">
        <f t="shared" si="51"/>
        <v>0</v>
      </c>
      <c r="AG266" s="164">
        <f t="shared" si="51"/>
        <v>0</v>
      </c>
      <c r="AH266" s="164">
        <f t="shared" si="51"/>
        <v>0</v>
      </c>
      <c r="AI266" s="164">
        <f t="shared" si="51"/>
        <v>-1</v>
      </c>
      <c r="AJ266" s="164">
        <f t="shared" si="51"/>
        <v>0</v>
      </c>
      <c r="AK266" s="164">
        <f t="shared" si="51"/>
        <v>0</v>
      </c>
      <c r="AL266" s="164">
        <f t="shared" si="51"/>
        <v>0</v>
      </c>
      <c r="AM266" s="164">
        <f t="shared" si="51"/>
        <v>0</v>
      </c>
      <c r="AN266" s="164" t="str">
        <f t="shared" si="49"/>
        <v/>
      </c>
      <c r="AO266" s="164" t="str">
        <f t="shared" si="49"/>
        <v/>
      </c>
      <c r="AP266" s="164" t="str">
        <f t="shared" si="49"/>
        <v/>
      </c>
      <c r="AQ266" s="164">
        <f t="shared" si="49"/>
        <v>0</v>
      </c>
      <c r="AR266" s="164" t="str">
        <f t="shared" si="49"/>
        <v/>
      </c>
      <c r="AS266" s="164" t="str">
        <f t="shared" si="46"/>
        <v/>
      </c>
      <c r="AT266" s="164" t="str">
        <f t="shared" si="46"/>
        <v/>
      </c>
      <c r="AU266" s="164" t="str">
        <f t="shared" si="46"/>
        <v/>
      </c>
      <c r="AV266" s="164" t="str">
        <f t="shared" si="50"/>
        <v/>
      </c>
      <c r="AW266" s="164" t="str">
        <f t="shared" si="50"/>
        <v/>
      </c>
      <c r="AX266" s="164" t="str">
        <f t="shared" si="50"/>
        <v/>
      </c>
      <c r="AY266" s="164">
        <f t="shared" si="50"/>
        <v>0</v>
      </c>
      <c r="AZ266" s="164" t="str">
        <f t="shared" si="50"/>
        <v/>
      </c>
      <c r="BA266" s="164" t="str">
        <f t="shared" si="50"/>
        <v/>
      </c>
      <c r="BB266" s="164" t="str">
        <f t="shared" si="48"/>
        <v/>
      </c>
      <c r="BC266" s="164" t="str">
        <f t="shared" si="33"/>
        <v/>
      </c>
    </row>
    <row r="267" spans="1:55" s="164" customFormat="1" ht="17.25" hidden="1" customHeight="1">
      <c r="A267" s="9"/>
      <c r="B267" s="7"/>
      <c r="C267" s="2"/>
      <c r="D267" s="5"/>
      <c r="E267" s="4"/>
      <c r="F267" s="4"/>
      <c r="G267" s="4"/>
      <c r="H267" s="5"/>
      <c r="I267" s="16"/>
      <c r="J267" s="47"/>
      <c r="K267" s="48"/>
      <c r="L267" s="48"/>
      <c r="M267" s="49"/>
      <c r="N267" s="47"/>
      <c r="O267" s="48"/>
      <c r="P267" s="48"/>
      <c r="Q267" s="48"/>
      <c r="R267" s="48"/>
      <c r="S267" s="48"/>
      <c r="T267" s="64"/>
      <c r="U267" s="49"/>
      <c r="V267" s="58"/>
      <c r="W267" s="124"/>
      <c r="X267" s="56"/>
      <c r="Y267" s="68"/>
      <c r="Z267" s="68"/>
      <c r="AA267" s="67"/>
      <c r="AB267" s="57"/>
      <c r="AC267" s="58"/>
      <c r="AD267" s="56"/>
      <c r="AE267" s="49"/>
      <c r="AF267" s="164">
        <f t="shared" si="51"/>
        <v>0</v>
      </c>
      <c r="AG267" s="164">
        <f t="shared" si="51"/>
        <v>0</v>
      </c>
      <c r="AH267" s="164">
        <f t="shared" si="51"/>
        <v>0</v>
      </c>
      <c r="AI267" s="164">
        <f t="shared" si="51"/>
        <v>-1</v>
      </c>
      <c r="AJ267" s="164">
        <f t="shared" si="51"/>
        <v>0</v>
      </c>
      <c r="AK267" s="164">
        <f t="shared" si="51"/>
        <v>0</v>
      </c>
      <c r="AL267" s="164">
        <f t="shared" si="51"/>
        <v>0</v>
      </c>
      <c r="AM267" s="164">
        <f t="shared" si="51"/>
        <v>0</v>
      </c>
      <c r="AN267" s="164" t="str">
        <f t="shared" si="49"/>
        <v/>
      </c>
      <c r="AO267" s="164" t="str">
        <f t="shared" si="49"/>
        <v/>
      </c>
      <c r="AP267" s="164" t="str">
        <f t="shared" si="49"/>
        <v/>
      </c>
      <c r="AQ267" s="164">
        <f t="shared" si="49"/>
        <v>0</v>
      </c>
      <c r="AR267" s="164" t="str">
        <f t="shared" si="49"/>
        <v/>
      </c>
      <c r="AS267" s="164" t="str">
        <f t="shared" si="46"/>
        <v/>
      </c>
      <c r="AT267" s="164" t="str">
        <f t="shared" si="46"/>
        <v/>
      </c>
      <c r="AU267" s="164" t="str">
        <f t="shared" si="46"/>
        <v/>
      </c>
      <c r="AV267" s="164" t="str">
        <f t="shared" si="50"/>
        <v/>
      </c>
      <c r="AW267" s="164" t="str">
        <f t="shared" si="50"/>
        <v/>
      </c>
      <c r="AX267" s="164" t="str">
        <f t="shared" si="50"/>
        <v/>
      </c>
      <c r="AY267" s="164">
        <f t="shared" si="50"/>
        <v>0</v>
      </c>
      <c r="AZ267" s="164" t="str">
        <f t="shared" si="50"/>
        <v/>
      </c>
      <c r="BA267" s="164" t="str">
        <f t="shared" si="50"/>
        <v/>
      </c>
      <c r="BB267" s="164" t="str">
        <f t="shared" si="48"/>
        <v/>
      </c>
      <c r="BC267" s="164" t="str">
        <f t="shared" si="33"/>
        <v/>
      </c>
    </row>
    <row r="268" spans="1:55" s="164" customFormat="1" ht="17.25" hidden="1" customHeight="1">
      <c r="A268" s="9"/>
      <c r="B268" s="7"/>
      <c r="C268" s="2"/>
      <c r="D268" s="5"/>
      <c r="E268" s="4"/>
      <c r="F268" s="4"/>
      <c r="G268" s="4"/>
      <c r="H268" s="5"/>
      <c r="I268" s="16"/>
      <c r="J268" s="47"/>
      <c r="K268" s="48"/>
      <c r="L268" s="48"/>
      <c r="M268" s="49"/>
      <c r="N268" s="47"/>
      <c r="O268" s="48"/>
      <c r="P268" s="48"/>
      <c r="Q268" s="48"/>
      <c r="R268" s="48"/>
      <c r="S268" s="48"/>
      <c r="T268" s="64"/>
      <c r="U268" s="49"/>
      <c r="V268" s="58"/>
      <c r="W268" s="124"/>
      <c r="X268" s="56"/>
      <c r="Y268" s="68"/>
      <c r="Z268" s="68"/>
      <c r="AA268" s="67"/>
      <c r="AB268" s="57"/>
      <c r="AC268" s="58"/>
      <c r="AD268" s="56"/>
      <c r="AE268" s="49"/>
      <c r="AF268" s="164">
        <f t="shared" si="51"/>
        <v>0</v>
      </c>
      <c r="AG268" s="164">
        <f t="shared" si="51"/>
        <v>0</v>
      </c>
      <c r="AH268" s="164">
        <f t="shared" si="51"/>
        <v>0</v>
      </c>
      <c r="AI268" s="164">
        <f t="shared" si="51"/>
        <v>-1</v>
      </c>
      <c r="AJ268" s="164">
        <f t="shared" si="51"/>
        <v>0</v>
      </c>
      <c r="AK268" s="164">
        <f t="shared" si="51"/>
        <v>0</v>
      </c>
      <c r="AL268" s="164">
        <f t="shared" si="51"/>
        <v>0</v>
      </c>
      <c r="AM268" s="164">
        <f t="shared" si="51"/>
        <v>0</v>
      </c>
      <c r="AN268" s="164" t="str">
        <f t="shared" si="49"/>
        <v/>
      </c>
      <c r="AO268" s="164" t="str">
        <f t="shared" si="49"/>
        <v/>
      </c>
      <c r="AP268" s="164" t="str">
        <f t="shared" si="49"/>
        <v/>
      </c>
      <c r="AQ268" s="164">
        <f t="shared" si="49"/>
        <v>0</v>
      </c>
      <c r="AR268" s="164" t="str">
        <f t="shared" si="49"/>
        <v/>
      </c>
      <c r="AS268" s="164" t="str">
        <f t="shared" si="46"/>
        <v/>
      </c>
      <c r="AT268" s="164" t="str">
        <f t="shared" si="46"/>
        <v/>
      </c>
      <c r="AU268" s="164" t="str">
        <f t="shared" si="46"/>
        <v/>
      </c>
      <c r="AV268" s="164" t="str">
        <f t="shared" si="50"/>
        <v/>
      </c>
      <c r="AW268" s="164" t="str">
        <f t="shared" si="50"/>
        <v/>
      </c>
      <c r="AX268" s="164" t="str">
        <f t="shared" si="50"/>
        <v/>
      </c>
      <c r="AY268" s="164">
        <f t="shared" si="50"/>
        <v>0</v>
      </c>
      <c r="AZ268" s="164" t="str">
        <f t="shared" si="50"/>
        <v/>
      </c>
      <c r="BA268" s="164" t="str">
        <f t="shared" si="50"/>
        <v/>
      </c>
      <c r="BB268" s="164" t="str">
        <f t="shared" si="48"/>
        <v/>
      </c>
      <c r="BC268" s="164" t="str">
        <f t="shared" si="33"/>
        <v/>
      </c>
    </row>
    <row r="269" spans="1:55" s="164" customFormat="1" ht="17.25" hidden="1" customHeight="1">
      <c r="A269" s="9"/>
      <c r="B269" s="7"/>
      <c r="C269" s="2"/>
      <c r="D269" s="5"/>
      <c r="E269" s="4"/>
      <c r="F269" s="4"/>
      <c r="G269" s="4"/>
      <c r="H269" s="5"/>
      <c r="I269" s="16"/>
      <c r="J269" s="47"/>
      <c r="K269" s="48"/>
      <c r="L269" s="48"/>
      <c r="M269" s="49"/>
      <c r="N269" s="47"/>
      <c r="O269" s="48"/>
      <c r="P269" s="48"/>
      <c r="Q269" s="48"/>
      <c r="R269" s="48"/>
      <c r="S269" s="48"/>
      <c r="T269" s="64"/>
      <c r="U269" s="49"/>
      <c r="V269" s="58"/>
      <c r="W269" s="124"/>
      <c r="X269" s="56"/>
      <c r="Y269" s="68"/>
      <c r="Z269" s="68"/>
      <c r="AA269" s="67"/>
      <c r="AB269" s="57"/>
      <c r="AC269" s="58"/>
      <c r="AD269" s="56"/>
      <c r="AE269" s="49"/>
      <c r="AF269" s="164">
        <f t="shared" si="51"/>
        <v>0</v>
      </c>
      <c r="AG269" s="164">
        <f t="shared" si="51"/>
        <v>0</v>
      </c>
      <c r="AH269" s="164">
        <f t="shared" si="51"/>
        <v>0</v>
      </c>
      <c r="AI269" s="164">
        <f t="shared" si="51"/>
        <v>-1</v>
      </c>
      <c r="AJ269" s="164">
        <f t="shared" si="51"/>
        <v>0</v>
      </c>
      <c r="AK269" s="164">
        <f t="shared" si="51"/>
        <v>0</v>
      </c>
      <c r="AL269" s="164">
        <f t="shared" si="51"/>
        <v>0</v>
      </c>
      <c r="AM269" s="164">
        <f t="shared" si="51"/>
        <v>0</v>
      </c>
      <c r="AN269" s="164" t="str">
        <f t="shared" si="49"/>
        <v/>
      </c>
      <c r="AO269" s="164" t="str">
        <f t="shared" si="49"/>
        <v/>
      </c>
      <c r="AP269" s="164" t="str">
        <f t="shared" si="49"/>
        <v/>
      </c>
      <c r="AQ269" s="164">
        <f t="shared" si="49"/>
        <v>0</v>
      </c>
      <c r="AR269" s="164" t="str">
        <f t="shared" si="49"/>
        <v/>
      </c>
      <c r="AS269" s="164" t="str">
        <f t="shared" si="46"/>
        <v/>
      </c>
      <c r="AT269" s="164" t="str">
        <f t="shared" si="46"/>
        <v/>
      </c>
      <c r="AU269" s="164" t="str">
        <f t="shared" si="46"/>
        <v/>
      </c>
      <c r="AV269" s="164" t="str">
        <f t="shared" si="50"/>
        <v/>
      </c>
      <c r="AW269" s="164" t="str">
        <f t="shared" si="50"/>
        <v/>
      </c>
      <c r="AX269" s="164" t="str">
        <f t="shared" si="50"/>
        <v/>
      </c>
      <c r="AY269" s="164">
        <f t="shared" si="50"/>
        <v>0</v>
      </c>
      <c r="AZ269" s="164" t="str">
        <f t="shared" si="50"/>
        <v/>
      </c>
      <c r="BA269" s="164" t="str">
        <f t="shared" si="50"/>
        <v/>
      </c>
      <c r="BB269" s="164" t="str">
        <f t="shared" si="48"/>
        <v/>
      </c>
      <c r="BC269" s="164" t="str">
        <f t="shared" si="33"/>
        <v/>
      </c>
    </row>
    <row r="270" spans="1:55" s="164" customFormat="1" ht="17.25" hidden="1" customHeight="1">
      <c r="A270" s="9"/>
      <c r="B270" s="7"/>
      <c r="C270" s="2"/>
      <c r="D270" s="5"/>
      <c r="E270" s="4"/>
      <c r="F270" s="4"/>
      <c r="G270" s="4"/>
      <c r="H270" s="5"/>
      <c r="I270" s="16"/>
      <c r="J270" s="47"/>
      <c r="K270" s="48"/>
      <c r="L270" s="48"/>
      <c r="M270" s="49"/>
      <c r="N270" s="47"/>
      <c r="O270" s="48"/>
      <c r="P270" s="48"/>
      <c r="Q270" s="48"/>
      <c r="R270" s="48"/>
      <c r="S270" s="48"/>
      <c r="T270" s="64"/>
      <c r="U270" s="49"/>
      <c r="V270" s="58"/>
      <c r="W270" s="124"/>
      <c r="X270" s="56"/>
      <c r="Y270" s="68"/>
      <c r="Z270" s="68"/>
      <c r="AA270" s="67"/>
      <c r="AB270" s="57"/>
      <c r="AC270" s="58"/>
      <c r="AD270" s="56"/>
      <c r="AE270" s="49"/>
      <c r="AF270" s="164">
        <f t="shared" si="51"/>
        <v>0</v>
      </c>
      <c r="AG270" s="164">
        <f t="shared" si="51"/>
        <v>0</v>
      </c>
      <c r="AH270" s="164">
        <f t="shared" si="51"/>
        <v>0</v>
      </c>
      <c r="AI270" s="164">
        <f t="shared" si="51"/>
        <v>-1</v>
      </c>
      <c r="AJ270" s="164">
        <f t="shared" si="51"/>
        <v>0</v>
      </c>
      <c r="AK270" s="164">
        <f t="shared" si="51"/>
        <v>0</v>
      </c>
      <c r="AL270" s="164">
        <f t="shared" si="51"/>
        <v>0</v>
      </c>
      <c r="AM270" s="164">
        <f t="shared" si="51"/>
        <v>0</v>
      </c>
      <c r="AN270" s="164" t="str">
        <f t="shared" si="49"/>
        <v/>
      </c>
      <c r="AO270" s="164" t="str">
        <f t="shared" si="49"/>
        <v/>
      </c>
      <c r="AP270" s="164" t="str">
        <f t="shared" si="49"/>
        <v/>
      </c>
      <c r="AQ270" s="164">
        <f t="shared" si="49"/>
        <v>0</v>
      </c>
      <c r="AR270" s="164" t="str">
        <f t="shared" si="49"/>
        <v/>
      </c>
      <c r="AS270" s="164" t="str">
        <f t="shared" si="46"/>
        <v/>
      </c>
      <c r="AT270" s="164" t="str">
        <f t="shared" si="46"/>
        <v/>
      </c>
      <c r="AU270" s="164" t="str">
        <f t="shared" si="46"/>
        <v/>
      </c>
      <c r="AV270" s="164" t="str">
        <f t="shared" si="50"/>
        <v/>
      </c>
      <c r="AW270" s="164" t="str">
        <f t="shared" si="50"/>
        <v/>
      </c>
      <c r="AX270" s="164" t="str">
        <f t="shared" si="50"/>
        <v/>
      </c>
      <c r="AY270" s="164">
        <f t="shared" si="50"/>
        <v>0</v>
      </c>
      <c r="AZ270" s="164" t="str">
        <f t="shared" si="50"/>
        <v/>
      </c>
      <c r="BA270" s="164" t="str">
        <f t="shared" si="50"/>
        <v/>
      </c>
      <c r="BB270" s="164" t="str">
        <f t="shared" si="48"/>
        <v/>
      </c>
      <c r="BC270" s="164" t="str">
        <f t="shared" si="33"/>
        <v/>
      </c>
    </row>
    <row r="271" spans="1:55" s="164" customFormat="1" ht="17.25" hidden="1" customHeight="1">
      <c r="A271" s="9"/>
      <c r="B271" s="7"/>
      <c r="C271" s="2"/>
      <c r="D271" s="5"/>
      <c r="E271" s="4"/>
      <c r="F271" s="4"/>
      <c r="G271" s="4"/>
      <c r="H271" s="5"/>
      <c r="I271" s="16"/>
      <c r="J271" s="47"/>
      <c r="K271" s="48"/>
      <c r="L271" s="48"/>
      <c r="M271" s="49"/>
      <c r="N271" s="47"/>
      <c r="O271" s="48"/>
      <c r="P271" s="48"/>
      <c r="Q271" s="48"/>
      <c r="R271" s="48"/>
      <c r="S271" s="48"/>
      <c r="T271" s="64"/>
      <c r="U271" s="49"/>
      <c r="V271" s="58"/>
      <c r="W271" s="124"/>
      <c r="X271" s="56"/>
      <c r="Y271" s="68"/>
      <c r="Z271" s="68"/>
      <c r="AA271" s="67"/>
      <c r="AB271" s="57"/>
      <c r="AC271" s="58"/>
      <c r="AD271" s="56"/>
      <c r="AE271" s="49"/>
      <c r="AF271" s="164">
        <f t="shared" ref="AF271:AM286" si="52">AF270</f>
        <v>0</v>
      </c>
      <c r="AG271" s="164">
        <f t="shared" si="52"/>
        <v>0</v>
      </c>
      <c r="AH271" s="164">
        <f t="shared" si="52"/>
        <v>0</v>
      </c>
      <c r="AI271" s="164">
        <f t="shared" si="52"/>
        <v>-1</v>
      </c>
      <c r="AJ271" s="164">
        <f t="shared" si="52"/>
        <v>0</v>
      </c>
      <c r="AK271" s="164">
        <f t="shared" si="52"/>
        <v>0</v>
      </c>
      <c r="AL271" s="164">
        <f t="shared" si="52"/>
        <v>0</v>
      </c>
      <c r="AM271" s="164">
        <f t="shared" si="52"/>
        <v>0</v>
      </c>
      <c r="AN271" s="164" t="str">
        <f t="shared" si="49"/>
        <v/>
      </c>
      <c r="AO271" s="164" t="str">
        <f t="shared" si="49"/>
        <v/>
      </c>
      <c r="AP271" s="164" t="str">
        <f t="shared" si="49"/>
        <v/>
      </c>
      <c r="AQ271" s="164">
        <f t="shared" si="49"/>
        <v>0</v>
      </c>
      <c r="AR271" s="164" t="str">
        <f t="shared" si="49"/>
        <v/>
      </c>
      <c r="AS271" s="164" t="str">
        <f t="shared" si="46"/>
        <v/>
      </c>
      <c r="AT271" s="164" t="str">
        <f t="shared" si="46"/>
        <v/>
      </c>
      <c r="AU271" s="164" t="str">
        <f t="shared" si="46"/>
        <v/>
      </c>
      <c r="AV271" s="164" t="str">
        <f t="shared" si="50"/>
        <v/>
      </c>
      <c r="AW271" s="164" t="str">
        <f t="shared" si="50"/>
        <v/>
      </c>
      <c r="AX271" s="164" t="str">
        <f t="shared" si="50"/>
        <v/>
      </c>
      <c r="AY271" s="164">
        <f t="shared" si="50"/>
        <v>0</v>
      </c>
      <c r="AZ271" s="164" t="str">
        <f t="shared" si="50"/>
        <v/>
      </c>
      <c r="BA271" s="164" t="str">
        <f t="shared" si="50"/>
        <v/>
      </c>
      <c r="BB271" s="164" t="str">
        <f t="shared" si="48"/>
        <v/>
      </c>
      <c r="BC271" s="164" t="str">
        <f t="shared" si="33"/>
        <v/>
      </c>
    </row>
    <row r="272" spans="1:55" s="164" customFormat="1" ht="17.25" hidden="1" customHeight="1">
      <c r="A272" s="9"/>
      <c r="B272" s="7"/>
      <c r="C272" s="2"/>
      <c r="D272" s="5"/>
      <c r="E272" s="4"/>
      <c r="F272" s="4"/>
      <c r="G272" s="4"/>
      <c r="H272" s="5"/>
      <c r="I272" s="16"/>
      <c r="J272" s="47"/>
      <c r="K272" s="48"/>
      <c r="L272" s="48"/>
      <c r="M272" s="49"/>
      <c r="N272" s="47"/>
      <c r="O272" s="48"/>
      <c r="P272" s="48"/>
      <c r="Q272" s="48"/>
      <c r="R272" s="48"/>
      <c r="S272" s="48"/>
      <c r="T272" s="64"/>
      <c r="U272" s="49"/>
      <c r="V272" s="58"/>
      <c r="W272" s="124"/>
      <c r="X272" s="56"/>
      <c r="Y272" s="68"/>
      <c r="Z272" s="68"/>
      <c r="AA272" s="67"/>
      <c r="AB272" s="57"/>
      <c r="AC272" s="58"/>
      <c r="AD272" s="56"/>
      <c r="AE272" s="49"/>
      <c r="AF272" s="164">
        <f t="shared" si="52"/>
        <v>0</v>
      </c>
      <c r="AG272" s="164">
        <f t="shared" si="52"/>
        <v>0</v>
      </c>
      <c r="AH272" s="164">
        <f t="shared" si="52"/>
        <v>0</v>
      </c>
      <c r="AI272" s="164">
        <f t="shared" si="52"/>
        <v>-1</v>
      </c>
      <c r="AJ272" s="164">
        <f t="shared" si="52"/>
        <v>0</v>
      </c>
      <c r="AK272" s="164">
        <f t="shared" si="52"/>
        <v>0</v>
      </c>
      <c r="AL272" s="164">
        <f t="shared" si="52"/>
        <v>0</v>
      </c>
      <c r="AM272" s="164">
        <f t="shared" si="52"/>
        <v>0</v>
      </c>
      <c r="AN272" s="164" t="str">
        <f t="shared" si="49"/>
        <v/>
      </c>
      <c r="AO272" s="164" t="str">
        <f t="shared" si="49"/>
        <v/>
      </c>
      <c r="AP272" s="164" t="str">
        <f t="shared" si="49"/>
        <v/>
      </c>
      <c r="AQ272" s="164">
        <f t="shared" si="49"/>
        <v>0</v>
      </c>
      <c r="AR272" s="164" t="str">
        <f t="shared" si="49"/>
        <v/>
      </c>
      <c r="AS272" s="164" t="str">
        <f t="shared" si="46"/>
        <v/>
      </c>
      <c r="AT272" s="164" t="str">
        <f t="shared" si="46"/>
        <v/>
      </c>
      <c r="AU272" s="164" t="str">
        <f t="shared" si="46"/>
        <v/>
      </c>
      <c r="AV272" s="164" t="str">
        <f t="shared" si="50"/>
        <v/>
      </c>
      <c r="AW272" s="164" t="str">
        <f t="shared" si="50"/>
        <v/>
      </c>
      <c r="AX272" s="164" t="str">
        <f t="shared" si="50"/>
        <v/>
      </c>
      <c r="AY272" s="164">
        <f t="shared" si="50"/>
        <v>0</v>
      </c>
      <c r="AZ272" s="164" t="str">
        <f t="shared" si="50"/>
        <v/>
      </c>
      <c r="BA272" s="164" t="str">
        <f t="shared" si="50"/>
        <v/>
      </c>
      <c r="BB272" s="164" t="str">
        <f t="shared" si="48"/>
        <v/>
      </c>
      <c r="BC272" s="164" t="str">
        <f t="shared" si="33"/>
        <v/>
      </c>
    </row>
    <row r="273" spans="1:55" s="164" customFormat="1" ht="17.25" hidden="1" customHeight="1">
      <c r="A273" s="9"/>
      <c r="B273" s="7"/>
      <c r="C273" s="2"/>
      <c r="D273" s="5"/>
      <c r="E273" s="4"/>
      <c r="F273" s="4"/>
      <c r="G273" s="4"/>
      <c r="H273" s="5"/>
      <c r="I273" s="16"/>
      <c r="J273" s="47"/>
      <c r="K273" s="48"/>
      <c r="L273" s="48"/>
      <c r="M273" s="49"/>
      <c r="N273" s="47"/>
      <c r="O273" s="48"/>
      <c r="P273" s="48"/>
      <c r="Q273" s="48"/>
      <c r="R273" s="48"/>
      <c r="S273" s="48"/>
      <c r="T273" s="64"/>
      <c r="U273" s="49"/>
      <c r="V273" s="58"/>
      <c r="W273" s="124"/>
      <c r="X273" s="56"/>
      <c r="Y273" s="68"/>
      <c r="Z273" s="68"/>
      <c r="AA273" s="67"/>
      <c r="AB273" s="57"/>
      <c r="AC273" s="58"/>
      <c r="AD273" s="56"/>
      <c r="AE273" s="49"/>
      <c r="AF273" s="164">
        <f t="shared" si="52"/>
        <v>0</v>
      </c>
      <c r="AG273" s="164">
        <f t="shared" si="52"/>
        <v>0</v>
      </c>
      <c r="AH273" s="164">
        <f t="shared" si="52"/>
        <v>0</v>
      </c>
      <c r="AI273" s="164">
        <f t="shared" si="52"/>
        <v>-1</v>
      </c>
      <c r="AJ273" s="164">
        <f t="shared" si="52"/>
        <v>0</v>
      </c>
      <c r="AK273" s="164">
        <f t="shared" si="52"/>
        <v>0</v>
      </c>
      <c r="AL273" s="164">
        <f t="shared" si="52"/>
        <v>0</v>
      </c>
      <c r="AM273" s="164">
        <f t="shared" si="52"/>
        <v>0</v>
      </c>
      <c r="AN273" s="164" t="str">
        <f t="shared" si="49"/>
        <v/>
      </c>
      <c r="AO273" s="164" t="str">
        <f t="shared" si="49"/>
        <v/>
      </c>
      <c r="AP273" s="164" t="str">
        <f t="shared" si="49"/>
        <v/>
      </c>
      <c r="AQ273" s="164">
        <f t="shared" si="49"/>
        <v>0</v>
      </c>
      <c r="AR273" s="164" t="str">
        <f t="shared" si="49"/>
        <v/>
      </c>
      <c r="AS273" s="164" t="str">
        <f t="shared" si="46"/>
        <v/>
      </c>
      <c r="AT273" s="164" t="str">
        <f t="shared" si="46"/>
        <v/>
      </c>
      <c r="AU273" s="164" t="str">
        <f t="shared" si="46"/>
        <v/>
      </c>
      <c r="AV273" s="164" t="str">
        <f t="shared" si="50"/>
        <v/>
      </c>
      <c r="AW273" s="164" t="str">
        <f t="shared" si="50"/>
        <v/>
      </c>
      <c r="AX273" s="164" t="str">
        <f t="shared" si="50"/>
        <v/>
      </c>
      <c r="AY273" s="164">
        <f t="shared" si="50"/>
        <v>0</v>
      </c>
      <c r="AZ273" s="164" t="str">
        <f t="shared" si="50"/>
        <v/>
      </c>
      <c r="BA273" s="164" t="str">
        <f t="shared" si="50"/>
        <v/>
      </c>
      <c r="BB273" s="164" t="str">
        <f t="shared" si="48"/>
        <v/>
      </c>
      <c r="BC273" s="164" t="str">
        <f t="shared" si="33"/>
        <v/>
      </c>
    </row>
    <row r="274" spans="1:55" s="164" customFormat="1" ht="17.25" hidden="1" customHeight="1">
      <c r="A274" s="9"/>
      <c r="B274" s="7"/>
      <c r="C274" s="2"/>
      <c r="D274" s="5"/>
      <c r="E274" s="4"/>
      <c r="F274" s="4"/>
      <c r="G274" s="4"/>
      <c r="H274" s="5"/>
      <c r="I274" s="16"/>
      <c r="J274" s="47"/>
      <c r="K274" s="48"/>
      <c r="L274" s="48"/>
      <c r="M274" s="49"/>
      <c r="N274" s="47"/>
      <c r="O274" s="48"/>
      <c r="P274" s="48"/>
      <c r="Q274" s="48"/>
      <c r="R274" s="48"/>
      <c r="S274" s="48"/>
      <c r="T274" s="64"/>
      <c r="U274" s="49"/>
      <c r="V274" s="58"/>
      <c r="W274" s="124"/>
      <c r="X274" s="56"/>
      <c r="Y274" s="68"/>
      <c r="Z274" s="68"/>
      <c r="AA274" s="67"/>
      <c r="AB274" s="57"/>
      <c r="AC274" s="58"/>
      <c r="AD274" s="56"/>
      <c r="AE274" s="49"/>
      <c r="AF274" s="164">
        <f t="shared" si="52"/>
        <v>0</v>
      </c>
      <c r="AG274" s="164">
        <f t="shared" si="52"/>
        <v>0</v>
      </c>
      <c r="AH274" s="164">
        <f t="shared" si="52"/>
        <v>0</v>
      </c>
      <c r="AI274" s="164">
        <f t="shared" si="52"/>
        <v>-1</v>
      </c>
      <c r="AJ274" s="164">
        <f t="shared" si="52"/>
        <v>0</v>
      </c>
      <c r="AK274" s="164">
        <f t="shared" si="52"/>
        <v>0</v>
      </c>
      <c r="AL274" s="164">
        <f t="shared" si="52"/>
        <v>0</v>
      </c>
      <c r="AM274" s="164">
        <f t="shared" si="52"/>
        <v>0</v>
      </c>
      <c r="AN274" s="164" t="str">
        <f t="shared" si="49"/>
        <v/>
      </c>
      <c r="AO274" s="164" t="str">
        <f t="shared" si="49"/>
        <v/>
      </c>
      <c r="AP274" s="164" t="str">
        <f t="shared" si="49"/>
        <v/>
      </c>
      <c r="AQ274" s="164">
        <f t="shared" si="49"/>
        <v>0</v>
      </c>
      <c r="AR274" s="164" t="str">
        <f t="shared" si="49"/>
        <v/>
      </c>
      <c r="AS274" s="164" t="str">
        <f t="shared" si="46"/>
        <v/>
      </c>
      <c r="AT274" s="164" t="str">
        <f t="shared" si="46"/>
        <v/>
      </c>
      <c r="AU274" s="164" t="str">
        <f t="shared" si="46"/>
        <v/>
      </c>
      <c r="AV274" s="164" t="str">
        <f t="shared" si="50"/>
        <v/>
      </c>
      <c r="AW274" s="164" t="str">
        <f t="shared" si="50"/>
        <v/>
      </c>
      <c r="AX274" s="164" t="str">
        <f t="shared" si="50"/>
        <v/>
      </c>
      <c r="AY274" s="164">
        <f t="shared" si="50"/>
        <v>0</v>
      </c>
      <c r="AZ274" s="164" t="str">
        <f t="shared" si="50"/>
        <v/>
      </c>
      <c r="BA274" s="164" t="str">
        <f t="shared" si="50"/>
        <v/>
      </c>
      <c r="BB274" s="164" t="str">
        <f t="shared" si="48"/>
        <v/>
      </c>
      <c r="BC274" s="164" t="str">
        <f t="shared" si="33"/>
        <v/>
      </c>
    </row>
    <row r="275" spans="1:55" s="164" customFormat="1" ht="17.25" hidden="1" customHeight="1">
      <c r="A275" s="9"/>
      <c r="B275" s="7"/>
      <c r="C275" s="2"/>
      <c r="D275" s="5"/>
      <c r="E275" s="4"/>
      <c r="F275" s="4"/>
      <c r="G275" s="4"/>
      <c r="H275" s="5"/>
      <c r="I275" s="16"/>
      <c r="J275" s="47"/>
      <c r="K275" s="48"/>
      <c r="L275" s="48"/>
      <c r="M275" s="49"/>
      <c r="N275" s="47"/>
      <c r="O275" s="48"/>
      <c r="P275" s="48"/>
      <c r="Q275" s="48"/>
      <c r="R275" s="48"/>
      <c r="S275" s="48"/>
      <c r="T275" s="64"/>
      <c r="U275" s="49"/>
      <c r="V275" s="58"/>
      <c r="W275" s="124"/>
      <c r="X275" s="56"/>
      <c r="Y275" s="68"/>
      <c r="Z275" s="68"/>
      <c r="AA275" s="67"/>
      <c r="AB275" s="57"/>
      <c r="AC275" s="58"/>
      <c r="AD275" s="56"/>
      <c r="AE275" s="49"/>
      <c r="AF275" s="164">
        <f t="shared" si="52"/>
        <v>0</v>
      </c>
      <c r="AG275" s="164">
        <f t="shared" si="52"/>
        <v>0</v>
      </c>
      <c r="AH275" s="164">
        <f t="shared" si="52"/>
        <v>0</v>
      </c>
      <c r="AI275" s="164">
        <f t="shared" si="52"/>
        <v>-1</v>
      </c>
      <c r="AJ275" s="164">
        <f t="shared" si="52"/>
        <v>0</v>
      </c>
      <c r="AK275" s="164">
        <f t="shared" si="52"/>
        <v>0</v>
      </c>
      <c r="AL275" s="164">
        <f t="shared" si="52"/>
        <v>0</v>
      </c>
      <c r="AM275" s="164">
        <f t="shared" si="52"/>
        <v>0</v>
      </c>
      <c r="AN275" s="164" t="str">
        <f t="shared" si="49"/>
        <v/>
      </c>
      <c r="AO275" s="164" t="str">
        <f t="shared" si="49"/>
        <v/>
      </c>
      <c r="AP275" s="164" t="str">
        <f t="shared" si="49"/>
        <v/>
      </c>
      <c r="AQ275" s="164">
        <f t="shared" si="49"/>
        <v>0</v>
      </c>
      <c r="AR275" s="164" t="str">
        <f t="shared" si="49"/>
        <v/>
      </c>
      <c r="AS275" s="164" t="str">
        <f t="shared" si="46"/>
        <v/>
      </c>
      <c r="AT275" s="164" t="str">
        <f t="shared" si="46"/>
        <v/>
      </c>
      <c r="AU275" s="164" t="str">
        <f t="shared" si="46"/>
        <v/>
      </c>
      <c r="AV275" s="164" t="str">
        <f t="shared" si="50"/>
        <v/>
      </c>
      <c r="AW275" s="164" t="str">
        <f t="shared" si="50"/>
        <v/>
      </c>
      <c r="AX275" s="164" t="str">
        <f t="shared" si="50"/>
        <v/>
      </c>
      <c r="AY275" s="164">
        <f t="shared" si="50"/>
        <v>0</v>
      </c>
      <c r="AZ275" s="164" t="str">
        <f t="shared" si="50"/>
        <v/>
      </c>
      <c r="BA275" s="164" t="str">
        <f t="shared" si="50"/>
        <v/>
      </c>
      <c r="BB275" s="164" t="str">
        <f t="shared" si="48"/>
        <v/>
      </c>
      <c r="BC275" s="164" t="str">
        <f t="shared" si="33"/>
        <v/>
      </c>
    </row>
    <row r="276" spans="1:55" s="164" customFormat="1" ht="17.25" hidden="1" customHeight="1">
      <c r="A276" s="9"/>
      <c r="B276" s="7"/>
      <c r="C276" s="2"/>
      <c r="D276" s="5"/>
      <c r="E276" s="4"/>
      <c r="F276" s="4"/>
      <c r="G276" s="4"/>
      <c r="H276" s="5"/>
      <c r="I276" s="16"/>
      <c r="J276" s="47"/>
      <c r="K276" s="48"/>
      <c r="L276" s="48"/>
      <c r="M276" s="49"/>
      <c r="N276" s="47"/>
      <c r="O276" s="48"/>
      <c r="P276" s="48"/>
      <c r="Q276" s="48"/>
      <c r="R276" s="48"/>
      <c r="S276" s="48"/>
      <c r="T276" s="64"/>
      <c r="U276" s="49"/>
      <c r="V276" s="58"/>
      <c r="W276" s="124"/>
      <c r="X276" s="56"/>
      <c r="Y276" s="68"/>
      <c r="Z276" s="68"/>
      <c r="AA276" s="67"/>
      <c r="AB276" s="57"/>
      <c r="AC276" s="58"/>
      <c r="AD276" s="56"/>
      <c r="AE276" s="49"/>
      <c r="AF276" s="164">
        <f t="shared" si="52"/>
        <v>0</v>
      </c>
      <c r="AG276" s="164">
        <f t="shared" si="52"/>
        <v>0</v>
      </c>
      <c r="AH276" s="164">
        <f t="shared" si="52"/>
        <v>0</v>
      </c>
      <c r="AI276" s="164">
        <f t="shared" si="52"/>
        <v>-1</v>
      </c>
      <c r="AJ276" s="164">
        <f t="shared" si="52"/>
        <v>0</v>
      </c>
      <c r="AK276" s="164">
        <f t="shared" si="52"/>
        <v>0</v>
      </c>
      <c r="AL276" s="164">
        <f t="shared" si="52"/>
        <v>0</v>
      </c>
      <c r="AM276" s="164">
        <f t="shared" si="52"/>
        <v>0</v>
      </c>
      <c r="AN276" s="164" t="str">
        <f t="shared" si="49"/>
        <v/>
      </c>
      <c r="AO276" s="164" t="str">
        <f t="shared" si="49"/>
        <v/>
      </c>
      <c r="AP276" s="164" t="str">
        <f t="shared" si="49"/>
        <v/>
      </c>
      <c r="AQ276" s="164">
        <f t="shared" si="49"/>
        <v>0</v>
      </c>
      <c r="AR276" s="164" t="str">
        <f t="shared" si="49"/>
        <v/>
      </c>
      <c r="AS276" s="164" t="str">
        <f t="shared" si="46"/>
        <v/>
      </c>
      <c r="AT276" s="164" t="str">
        <f t="shared" si="46"/>
        <v/>
      </c>
      <c r="AU276" s="164" t="str">
        <f t="shared" si="46"/>
        <v/>
      </c>
      <c r="AV276" s="164" t="str">
        <f t="shared" si="50"/>
        <v/>
      </c>
      <c r="AW276" s="164" t="str">
        <f t="shared" si="50"/>
        <v/>
      </c>
      <c r="AX276" s="164" t="str">
        <f t="shared" si="50"/>
        <v/>
      </c>
      <c r="AY276" s="164">
        <f t="shared" si="50"/>
        <v>0</v>
      </c>
      <c r="AZ276" s="164" t="str">
        <f t="shared" si="50"/>
        <v/>
      </c>
      <c r="BA276" s="164" t="str">
        <f t="shared" si="50"/>
        <v/>
      </c>
      <c r="BB276" s="164" t="str">
        <f t="shared" si="48"/>
        <v/>
      </c>
      <c r="BC276" s="164" t="str">
        <f t="shared" si="33"/>
        <v/>
      </c>
    </row>
    <row r="277" spans="1:55" s="164" customFormat="1" ht="17.25" hidden="1" customHeight="1">
      <c r="A277" s="9"/>
      <c r="B277" s="7"/>
      <c r="C277" s="2"/>
      <c r="D277" s="5"/>
      <c r="E277" s="4"/>
      <c r="F277" s="4"/>
      <c r="G277" s="4"/>
      <c r="H277" s="5"/>
      <c r="I277" s="16"/>
      <c r="J277" s="47"/>
      <c r="K277" s="48"/>
      <c r="L277" s="48"/>
      <c r="M277" s="49"/>
      <c r="N277" s="47"/>
      <c r="O277" s="48"/>
      <c r="P277" s="48"/>
      <c r="Q277" s="48"/>
      <c r="R277" s="48"/>
      <c r="S277" s="48"/>
      <c r="T277" s="64"/>
      <c r="U277" s="49"/>
      <c r="V277" s="58"/>
      <c r="W277" s="124"/>
      <c r="X277" s="56"/>
      <c r="Y277" s="68"/>
      <c r="Z277" s="68"/>
      <c r="AA277" s="67"/>
      <c r="AB277" s="57"/>
      <c r="AC277" s="58"/>
      <c r="AD277" s="56"/>
      <c r="AE277" s="49"/>
      <c r="AF277" s="164">
        <f t="shared" si="52"/>
        <v>0</v>
      </c>
      <c r="AG277" s="164">
        <f t="shared" si="52"/>
        <v>0</v>
      </c>
      <c r="AH277" s="164">
        <f t="shared" si="52"/>
        <v>0</v>
      </c>
      <c r="AI277" s="164">
        <f t="shared" si="52"/>
        <v>-1</v>
      </c>
      <c r="AJ277" s="164">
        <f t="shared" si="52"/>
        <v>0</v>
      </c>
      <c r="AK277" s="164">
        <f t="shared" si="52"/>
        <v>0</v>
      </c>
      <c r="AL277" s="164">
        <f t="shared" si="52"/>
        <v>0</v>
      </c>
      <c r="AM277" s="164">
        <f t="shared" si="52"/>
        <v>0</v>
      </c>
      <c r="AN277" s="164" t="str">
        <f t="shared" si="49"/>
        <v/>
      </c>
      <c r="AO277" s="164" t="str">
        <f t="shared" si="49"/>
        <v/>
      </c>
      <c r="AP277" s="164" t="str">
        <f t="shared" si="49"/>
        <v/>
      </c>
      <c r="AQ277" s="164">
        <f t="shared" si="49"/>
        <v>0</v>
      </c>
      <c r="AR277" s="164" t="str">
        <f t="shared" si="49"/>
        <v/>
      </c>
      <c r="AS277" s="164" t="str">
        <f t="shared" si="46"/>
        <v/>
      </c>
      <c r="AT277" s="164" t="str">
        <f t="shared" si="46"/>
        <v/>
      </c>
      <c r="AU277" s="164" t="str">
        <f t="shared" si="46"/>
        <v/>
      </c>
      <c r="AV277" s="164" t="str">
        <f t="shared" si="50"/>
        <v/>
      </c>
      <c r="AW277" s="164" t="str">
        <f t="shared" si="50"/>
        <v/>
      </c>
      <c r="AX277" s="164" t="str">
        <f t="shared" si="50"/>
        <v/>
      </c>
      <c r="AY277" s="164">
        <f t="shared" si="50"/>
        <v>0</v>
      </c>
      <c r="AZ277" s="164" t="str">
        <f t="shared" si="50"/>
        <v/>
      </c>
      <c r="BA277" s="164" t="str">
        <f t="shared" si="50"/>
        <v/>
      </c>
      <c r="BB277" s="164" t="str">
        <f t="shared" si="48"/>
        <v/>
      </c>
      <c r="BC277" s="164" t="str">
        <f t="shared" si="33"/>
        <v/>
      </c>
    </row>
    <row r="278" spans="1:55" s="164" customFormat="1" ht="17.25" hidden="1" customHeight="1">
      <c r="A278" s="9"/>
      <c r="B278" s="7"/>
      <c r="C278" s="2"/>
      <c r="D278" s="5"/>
      <c r="E278" s="4"/>
      <c r="F278" s="4"/>
      <c r="G278" s="4"/>
      <c r="H278" s="5"/>
      <c r="I278" s="16"/>
      <c r="J278" s="47"/>
      <c r="K278" s="48"/>
      <c r="L278" s="48"/>
      <c r="M278" s="49"/>
      <c r="N278" s="47"/>
      <c r="O278" s="48"/>
      <c r="P278" s="48"/>
      <c r="Q278" s="48"/>
      <c r="R278" s="48"/>
      <c r="S278" s="48"/>
      <c r="T278" s="64"/>
      <c r="U278" s="49"/>
      <c r="V278" s="58"/>
      <c r="W278" s="124"/>
      <c r="X278" s="56"/>
      <c r="Y278" s="68"/>
      <c r="Z278" s="68"/>
      <c r="AA278" s="67"/>
      <c r="AB278" s="57"/>
      <c r="AC278" s="58"/>
      <c r="AD278" s="56"/>
      <c r="AE278" s="49"/>
      <c r="AF278" s="164">
        <f t="shared" si="52"/>
        <v>0</v>
      </c>
      <c r="AG278" s="164">
        <f t="shared" si="52"/>
        <v>0</v>
      </c>
      <c r="AH278" s="164">
        <f t="shared" si="52"/>
        <v>0</v>
      </c>
      <c r="AI278" s="164">
        <f t="shared" si="52"/>
        <v>-1</v>
      </c>
      <c r="AJ278" s="164">
        <f t="shared" si="52"/>
        <v>0</v>
      </c>
      <c r="AK278" s="164">
        <f t="shared" si="52"/>
        <v>0</v>
      </c>
      <c r="AL278" s="164">
        <f t="shared" si="52"/>
        <v>0</v>
      </c>
      <c r="AM278" s="164">
        <f t="shared" si="52"/>
        <v>0</v>
      </c>
      <c r="AN278" s="164" t="str">
        <f t="shared" si="49"/>
        <v/>
      </c>
      <c r="AO278" s="164" t="str">
        <f t="shared" si="49"/>
        <v/>
      </c>
      <c r="AP278" s="164" t="str">
        <f t="shared" si="49"/>
        <v/>
      </c>
      <c r="AQ278" s="164">
        <f t="shared" si="49"/>
        <v>0</v>
      </c>
      <c r="AR278" s="164" t="str">
        <f t="shared" si="49"/>
        <v/>
      </c>
      <c r="AS278" s="164" t="str">
        <f t="shared" si="46"/>
        <v/>
      </c>
      <c r="AT278" s="164" t="str">
        <f t="shared" si="46"/>
        <v/>
      </c>
      <c r="AU278" s="164" t="str">
        <f t="shared" si="46"/>
        <v/>
      </c>
      <c r="AV278" s="164" t="str">
        <f t="shared" si="50"/>
        <v/>
      </c>
      <c r="AW278" s="164" t="str">
        <f t="shared" si="50"/>
        <v/>
      </c>
      <c r="AX278" s="164" t="str">
        <f t="shared" si="50"/>
        <v/>
      </c>
      <c r="AY278" s="164">
        <f t="shared" si="50"/>
        <v>0</v>
      </c>
      <c r="AZ278" s="164" t="str">
        <f t="shared" si="50"/>
        <v/>
      </c>
      <c r="BA278" s="164" t="str">
        <f t="shared" si="50"/>
        <v/>
      </c>
      <c r="BB278" s="164" t="str">
        <f t="shared" si="48"/>
        <v/>
      </c>
      <c r="BC278" s="164" t="str">
        <f t="shared" si="33"/>
        <v/>
      </c>
    </row>
    <row r="279" spans="1:55" s="164" customFormat="1" ht="17.25" hidden="1" customHeight="1">
      <c r="A279" s="9"/>
      <c r="B279" s="7"/>
      <c r="C279" s="2"/>
      <c r="D279" s="5"/>
      <c r="E279" s="4"/>
      <c r="F279" s="4"/>
      <c r="G279" s="4"/>
      <c r="H279" s="5"/>
      <c r="I279" s="16"/>
      <c r="J279" s="47"/>
      <c r="K279" s="48"/>
      <c r="L279" s="48"/>
      <c r="M279" s="49"/>
      <c r="N279" s="47"/>
      <c r="O279" s="48"/>
      <c r="P279" s="48"/>
      <c r="Q279" s="48"/>
      <c r="R279" s="48"/>
      <c r="S279" s="48"/>
      <c r="T279" s="64"/>
      <c r="U279" s="49"/>
      <c r="V279" s="58"/>
      <c r="W279" s="124"/>
      <c r="X279" s="56"/>
      <c r="Y279" s="68"/>
      <c r="Z279" s="68"/>
      <c r="AA279" s="67"/>
      <c r="AB279" s="57"/>
      <c r="AC279" s="58"/>
      <c r="AD279" s="56"/>
      <c r="AE279" s="49"/>
      <c r="AF279" s="164">
        <f t="shared" si="52"/>
        <v>0</v>
      </c>
      <c r="AG279" s="164">
        <f t="shared" si="52"/>
        <v>0</v>
      </c>
      <c r="AH279" s="164">
        <f t="shared" si="52"/>
        <v>0</v>
      </c>
      <c r="AI279" s="164">
        <f t="shared" si="52"/>
        <v>-1</v>
      </c>
      <c r="AJ279" s="164">
        <f t="shared" si="52"/>
        <v>0</v>
      </c>
      <c r="AK279" s="164">
        <f t="shared" si="52"/>
        <v>0</v>
      </c>
      <c r="AL279" s="164">
        <f t="shared" si="52"/>
        <v>0</v>
      </c>
      <c r="AM279" s="164">
        <f t="shared" si="52"/>
        <v>0</v>
      </c>
      <c r="AN279" s="164" t="str">
        <f t="shared" si="49"/>
        <v/>
      </c>
      <c r="AO279" s="164" t="str">
        <f t="shared" si="49"/>
        <v/>
      </c>
      <c r="AP279" s="164" t="str">
        <f t="shared" si="49"/>
        <v/>
      </c>
      <c r="AQ279" s="164">
        <f t="shared" si="49"/>
        <v>0</v>
      </c>
      <c r="AR279" s="164" t="str">
        <f t="shared" si="49"/>
        <v/>
      </c>
      <c r="AS279" s="164" t="str">
        <f t="shared" si="46"/>
        <v/>
      </c>
      <c r="AT279" s="164" t="str">
        <f t="shared" si="46"/>
        <v/>
      </c>
      <c r="AU279" s="164" t="str">
        <f t="shared" si="46"/>
        <v/>
      </c>
      <c r="AV279" s="164" t="str">
        <f t="shared" si="50"/>
        <v/>
      </c>
      <c r="AW279" s="164" t="str">
        <f t="shared" si="50"/>
        <v/>
      </c>
      <c r="AX279" s="164" t="str">
        <f t="shared" si="50"/>
        <v/>
      </c>
      <c r="AY279" s="164">
        <f t="shared" si="50"/>
        <v>0</v>
      </c>
      <c r="AZ279" s="164" t="str">
        <f t="shared" si="50"/>
        <v/>
      </c>
      <c r="BA279" s="164" t="str">
        <f t="shared" si="50"/>
        <v/>
      </c>
      <c r="BB279" s="164" t="str">
        <f t="shared" si="48"/>
        <v/>
      </c>
      <c r="BC279" s="164" t="str">
        <f t="shared" si="33"/>
        <v/>
      </c>
    </row>
    <row r="280" spans="1:55" s="164" customFormat="1" ht="17.25" hidden="1" customHeight="1">
      <c r="A280" s="9"/>
      <c r="B280" s="7"/>
      <c r="C280" s="2"/>
      <c r="D280" s="5"/>
      <c r="E280" s="4"/>
      <c r="F280" s="4"/>
      <c r="G280" s="4"/>
      <c r="H280" s="5"/>
      <c r="I280" s="16"/>
      <c r="J280" s="47"/>
      <c r="K280" s="48"/>
      <c r="L280" s="48"/>
      <c r="M280" s="49"/>
      <c r="N280" s="47"/>
      <c r="O280" s="48"/>
      <c r="P280" s="48"/>
      <c r="Q280" s="48"/>
      <c r="R280" s="48"/>
      <c r="S280" s="48"/>
      <c r="T280" s="64"/>
      <c r="U280" s="49"/>
      <c r="V280" s="58"/>
      <c r="W280" s="124"/>
      <c r="X280" s="56"/>
      <c r="Y280" s="68"/>
      <c r="Z280" s="68"/>
      <c r="AA280" s="67"/>
      <c r="AB280" s="57"/>
      <c r="AC280" s="58"/>
      <c r="AD280" s="56"/>
      <c r="AE280" s="49"/>
      <c r="AF280" s="164">
        <f t="shared" si="52"/>
        <v>0</v>
      </c>
      <c r="AG280" s="164">
        <f t="shared" si="52"/>
        <v>0</v>
      </c>
      <c r="AH280" s="164">
        <f t="shared" si="52"/>
        <v>0</v>
      </c>
      <c r="AI280" s="164">
        <f t="shared" si="52"/>
        <v>-1</v>
      </c>
      <c r="AJ280" s="164">
        <f t="shared" si="52"/>
        <v>0</v>
      </c>
      <c r="AK280" s="164">
        <f t="shared" si="52"/>
        <v>0</v>
      </c>
      <c r="AL280" s="164">
        <f t="shared" si="52"/>
        <v>0</v>
      </c>
      <c r="AM280" s="164">
        <f t="shared" si="52"/>
        <v>0</v>
      </c>
      <c r="AN280" s="164" t="str">
        <f t="shared" si="49"/>
        <v/>
      </c>
      <c r="AO280" s="164" t="str">
        <f t="shared" si="49"/>
        <v/>
      </c>
      <c r="AP280" s="164" t="str">
        <f t="shared" si="49"/>
        <v/>
      </c>
      <c r="AQ280" s="164">
        <f t="shared" si="49"/>
        <v>0</v>
      </c>
      <c r="AR280" s="164" t="str">
        <f t="shared" si="49"/>
        <v/>
      </c>
      <c r="AS280" s="164" t="str">
        <f t="shared" si="46"/>
        <v/>
      </c>
      <c r="AT280" s="164" t="str">
        <f t="shared" si="46"/>
        <v/>
      </c>
      <c r="AU280" s="164" t="str">
        <f t="shared" si="46"/>
        <v/>
      </c>
      <c r="AV280" s="164" t="str">
        <f t="shared" si="50"/>
        <v/>
      </c>
      <c r="AW280" s="164" t="str">
        <f t="shared" si="50"/>
        <v/>
      </c>
      <c r="AX280" s="164" t="str">
        <f t="shared" si="50"/>
        <v/>
      </c>
      <c r="AY280" s="164">
        <f t="shared" si="50"/>
        <v>0</v>
      </c>
      <c r="AZ280" s="164" t="str">
        <f t="shared" si="50"/>
        <v/>
      </c>
      <c r="BA280" s="164" t="str">
        <f t="shared" si="50"/>
        <v/>
      </c>
      <c r="BB280" s="164" t="str">
        <f t="shared" si="48"/>
        <v/>
      </c>
      <c r="BC280" s="164" t="str">
        <f t="shared" si="33"/>
        <v/>
      </c>
    </row>
    <row r="281" spans="1:55" s="164" customFormat="1" ht="17.25" hidden="1" customHeight="1">
      <c r="A281" s="9"/>
      <c r="B281" s="7"/>
      <c r="C281" s="2"/>
      <c r="D281" s="5"/>
      <c r="E281" s="4"/>
      <c r="F281" s="4"/>
      <c r="G281" s="4"/>
      <c r="H281" s="5"/>
      <c r="I281" s="16"/>
      <c r="J281" s="47"/>
      <c r="K281" s="48"/>
      <c r="L281" s="48"/>
      <c r="M281" s="49"/>
      <c r="N281" s="47"/>
      <c r="O281" s="48"/>
      <c r="P281" s="48"/>
      <c r="Q281" s="48"/>
      <c r="R281" s="48"/>
      <c r="S281" s="48"/>
      <c r="T281" s="64"/>
      <c r="U281" s="49"/>
      <c r="V281" s="58"/>
      <c r="W281" s="124"/>
      <c r="X281" s="56"/>
      <c r="Y281" s="68"/>
      <c r="Z281" s="68"/>
      <c r="AA281" s="67"/>
      <c r="AB281" s="57"/>
      <c r="AC281" s="58"/>
      <c r="AD281" s="56"/>
      <c r="AE281" s="49"/>
      <c r="AF281" s="164">
        <f t="shared" si="52"/>
        <v>0</v>
      </c>
      <c r="AG281" s="164">
        <f t="shared" si="52"/>
        <v>0</v>
      </c>
      <c r="AH281" s="164">
        <f t="shared" si="52"/>
        <v>0</v>
      </c>
      <c r="AI281" s="164">
        <f t="shared" si="52"/>
        <v>-1</v>
      </c>
      <c r="AJ281" s="164">
        <f t="shared" si="52"/>
        <v>0</v>
      </c>
      <c r="AK281" s="164">
        <f t="shared" si="52"/>
        <v>0</v>
      </c>
      <c r="AL281" s="164">
        <f t="shared" si="52"/>
        <v>0</v>
      </c>
      <c r="AM281" s="164">
        <f t="shared" si="52"/>
        <v>0</v>
      </c>
      <c r="AN281" s="164" t="str">
        <f t="shared" si="49"/>
        <v/>
      </c>
      <c r="AO281" s="164" t="str">
        <f t="shared" si="49"/>
        <v/>
      </c>
      <c r="AP281" s="164" t="str">
        <f t="shared" si="49"/>
        <v/>
      </c>
      <c r="AQ281" s="164">
        <f t="shared" si="49"/>
        <v>0</v>
      </c>
      <c r="AR281" s="164" t="str">
        <f t="shared" si="49"/>
        <v/>
      </c>
      <c r="AS281" s="164" t="str">
        <f t="shared" si="46"/>
        <v/>
      </c>
      <c r="AT281" s="164" t="str">
        <f t="shared" si="46"/>
        <v/>
      </c>
      <c r="AU281" s="164" t="str">
        <f t="shared" si="46"/>
        <v/>
      </c>
      <c r="AV281" s="164" t="str">
        <f t="shared" si="50"/>
        <v/>
      </c>
      <c r="AW281" s="164" t="str">
        <f t="shared" si="50"/>
        <v/>
      </c>
      <c r="AX281" s="164" t="str">
        <f t="shared" si="50"/>
        <v/>
      </c>
      <c r="AY281" s="164">
        <f t="shared" si="50"/>
        <v>0</v>
      </c>
      <c r="AZ281" s="164" t="str">
        <f t="shared" si="50"/>
        <v/>
      </c>
      <c r="BA281" s="164" t="str">
        <f t="shared" si="50"/>
        <v/>
      </c>
      <c r="BB281" s="164" t="str">
        <f t="shared" si="48"/>
        <v/>
      </c>
      <c r="BC281" s="164" t="str">
        <f t="shared" si="33"/>
        <v/>
      </c>
    </row>
    <row r="282" spans="1:55" s="164" customFormat="1" ht="17.25" hidden="1" customHeight="1">
      <c r="A282" s="9"/>
      <c r="B282" s="7"/>
      <c r="C282" s="2"/>
      <c r="D282" s="5"/>
      <c r="E282" s="4"/>
      <c r="F282" s="4"/>
      <c r="G282" s="4"/>
      <c r="H282" s="5"/>
      <c r="I282" s="16"/>
      <c r="J282" s="47"/>
      <c r="K282" s="48"/>
      <c r="L282" s="48"/>
      <c r="M282" s="49"/>
      <c r="N282" s="47"/>
      <c r="O282" s="48"/>
      <c r="P282" s="48"/>
      <c r="Q282" s="48"/>
      <c r="R282" s="48"/>
      <c r="S282" s="48"/>
      <c r="T282" s="64"/>
      <c r="U282" s="49"/>
      <c r="V282" s="58"/>
      <c r="W282" s="124"/>
      <c r="X282" s="56"/>
      <c r="Y282" s="68"/>
      <c r="Z282" s="68"/>
      <c r="AA282" s="67"/>
      <c r="AB282" s="57"/>
      <c r="AC282" s="58"/>
      <c r="AD282" s="56"/>
      <c r="AE282" s="49"/>
      <c r="AF282" s="164">
        <f t="shared" si="52"/>
        <v>0</v>
      </c>
      <c r="AG282" s="164">
        <f t="shared" si="52"/>
        <v>0</v>
      </c>
      <c r="AH282" s="164">
        <f t="shared" si="52"/>
        <v>0</v>
      </c>
      <c r="AI282" s="164">
        <f t="shared" si="52"/>
        <v>-1</v>
      </c>
      <c r="AJ282" s="164">
        <f t="shared" si="52"/>
        <v>0</v>
      </c>
      <c r="AK282" s="164">
        <f t="shared" si="52"/>
        <v>0</v>
      </c>
      <c r="AL282" s="164">
        <f t="shared" si="52"/>
        <v>0</v>
      </c>
      <c r="AM282" s="164">
        <f t="shared" si="52"/>
        <v>0</v>
      </c>
      <c r="AN282" s="164" t="str">
        <f t="shared" si="49"/>
        <v/>
      </c>
      <c r="AO282" s="164" t="str">
        <f t="shared" si="49"/>
        <v/>
      </c>
      <c r="AP282" s="164" t="str">
        <f t="shared" si="49"/>
        <v/>
      </c>
      <c r="AQ282" s="164">
        <f t="shared" si="49"/>
        <v>0</v>
      </c>
      <c r="AR282" s="164" t="str">
        <f t="shared" si="49"/>
        <v/>
      </c>
      <c r="AS282" s="164" t="str">
        <f t="shared" si="46"/>
        <v/>
      </c>
      <c r="AT282" s="164" t="str">
        <f t="shared" si="46"/>
        <v/>
      </c>
      <c r="AU282" s="164" t="str">
        <f t="shared" si="46"/>
        <v/>
      </c>
      <c r="AV282" s="164" t="str">
        <f t="shared" si="50"/>
        <v/>
      </c>
      <c r="AW282" s="164" t="str">
        <f t="shared" si="50"/>
        <v/>
      </c>
      <c r="AX282" s="164" t="str">
        <f t="shared" si="50"/>
        <v/>
      </c>
      <c r="AY282" s="164">
        <f t="shared" si="50"/>
        <v>0</v>
      </c>
      <c r="AZ282" s="164" t="str">
        <f t="shared" si="50"/>
        <v/>
      </c>
      <c r="BA282" s="164" t="str">
        <f t="shared" si="50"/>
        <v/>
      </c>
      <c r="BB282" s="164" t="str">
        <f t="shared" si="48"/>
        <v/>
      </c>
      <c r="BC282" s="164" t="str">
        <f t="shared" si="33"/>
        <v/>
      </c>
    </row>
    <row r="283" spans="1:55" s="164" customFormat="1" ht="17.25" hidden="1" customHeight="1">
      <c r="A283" s="9"/>
      <c r="B283" s="7"/>
      <c r="C283" s="2"/>
      <c r="D283" s="5"/>
      <c r="E283" s="4"/>
      <c r="F283" s="4"/>
      <c r="G283" s="4"/>
      <c r="H283" s="5"/>
      <c r="I283" s="16"/>
      <c r="J283" s="47"/>
      <c r="K283" s="48"/>
      <c r="L283" s="48"/>
      <c r="M283" s="49"/>
      <c r="N283" s="47"/>
      <c r="O283" s="48"/>
      <c r="P283" s="48"/>
      <c r="Q283" s="48"/>
      <c r="R283" s="48"/>
      <c r="S283" s="48"/>
      <c r="T283" s="64"/>
      <c r="U283" s="49"/>
      <c r="V283" s="58"/>
      <c r="W283" s="124"/>
      <c r="X283" s="56"/>
      <c r="Y283" s="68"/>
      <c r="Z283" s="68"/>
      <c r="AA283" s="67"/>
      <c r="AB283" s="57"/>
      <c r="AC283" s="58"/>
      <c r="AD283" s="56"/>
      <c r="AE283" s="49"/>
      <c r="AF283" s="164">
        <f t="shared" si="52"/>
        <v>0</v>
      </c>
      <c r="AG283" s="164">
        <f t="shared" si="52"/>
        <v>0</v>
      </c>
      <c r="AH283" s="164">
        <f t="shared" si="52"/>
        <v>0</v>
      </c>
      <c r="AI283" s="164">
        <f t="shared" si="52"/>
        <v>-1</v>
      </c>
      <c r="AJ283" s="164">
        <f t="shared" si="52"/>
        <v>0</v>
      </c>
      <c r="AK283" s="164">
        <f t="shared" si="52"/>
        <v>0</v>
      </c>
      <c r="AL283" s="164">
        <f t="shared" si="52"/>
        <v>0</v>
      </c>
      <c r="AM283" s="164">
        <f t="shared" si="52"/>
        <v>0</v>
      </c>
      <c r="AN283" s="164" t="str">
        <f t="shared" si="49"/>
        <v/>
      </c>
      <c r="AO283" s="164" t="str">
        <f t="shared" si="49"/>
        <v/>
      </c>
      <c r="AP283" s="164" t="str">
        <f t="shared" si="49"/>
        <v/>
      </c>
      <c r="AQ283" s="164">
        <f t="shared" si="49"/>
        <v>0</v>
      </c>
      <c r="AR283" s="164" t="str">
        <f t="shared" si="49"/>
        <v/>
      </c>
      <c r="AS283" s="164" t="str">
        <f t="shared" si="46"/>
        <v/>
      </c>
      <c r="AT283" s="164" t="str">
        <f t="shared" si="46"/>
        <v/>
      </c>
      <c r="AU283" s="164" t="str">
        <f t="shared" si="46"/>
        <v/>
      </c>
      <c r="AV283" s="164" t="str">
        <f t="shared" si="50"/>
        <v/>
      </c>
      <c r="AW283" s="164" t="str">
        <f t="shared" si="50"/>
        <v/>
      </c>
      <c r="AX283" s="164" t="str">
        <f t="shared" si="50"/>
        <v/>
      </c>
      <c r="AY283" s="164">
        <f t="shared" si="50"/>
        <v>0</v>
      </c>
      <c r="AZ283" s="164" t="str">
        <f t="shared" si="50"/>
        <v/>
      </c>
      <c r="BA283" s="164" t="str">
        <f t="shared" si="50"/>
        <v/>
      </c>
      <c r="BB283" s="164" t="str">
        <f t="shared" si="48"/>
        <v/>
      </c>
      <c r="BC283" s="164" t="str">
        <f t="shared" si="33"/>
        <v/>
      </c>
    </row>
    <row r="284" spans="1:55" s="164" customFormat="1" ht="17.25" hidden="1" customHeight="1">
      <c r="A284" s="9"/>
      <c r="B284" s="7"/>
      <c r="C284" s="2"/>
      <c r="D284" s="5"/>
      <c r="E284" s="4"/>
      <c r="F284" s="4"/>
      <c r="G284" s="4"/>
      <c r="H284" s="5"/>
      <c r="I284" s="16"/>
      <c r="J284" s="47"/>
      <c r="K284" s="48"/>
      <c r="L284" s="48"/>
      <c r="M284" s="49"/>
      <c r="N284" s="47"/>
      <c r="O284" s="48"/>
      <c r="P284" s="48"/>
      <c r="Q284" s="48"/>
      <c r="R284" s="48"/>
      <c r="S284" s="48"/>
      <c r="T284" s="64"/>
      <c r="U284" s="49"/>
      <c r="V284" s="58"/>
      <c r="W284" s="124"/>
      <c r="X284" s="56"/>
      <c r="Y284" s="68"/>
      <c r="Z284" s="68"/>
      <c r="AA284" s="67"/>
      <c r="AB284" s="57"/>
      <c r="AC284" s="58"/>
      <c r="AD284" s="56"/>
      <c r="AE284" s="49"/>
      <c r="AF284" s="164">
        <f t="shared" si="52"/>
        <v>0</v>
      </c>
      <c r="AG284" s="164">
        <f t="shared" si="52"/>
        <v>0</v>
      </c>
      <c r="AH284" s="164">
        <f t="shared" si="52"/>
        <v>0</v>
      </c>
      <c r="AI284" s="164">
        <f t="shared" si="52"/>
        <v>-1</v>
      </c>
      <c r="AJ284" s="164">
        <f t="shared" si="52"/>
        <v>0</v>
      </c>
      <c r="AK284" s="164">
        <f t="shared" si="52"/>
        <v>0</v>
      </c>
      <c r="AL284" s="164">
        <f t="shared" si="52"/>
        <v>0</v>
      </c>
      <c r="AM284" s="164">
        <f t="shared" si="52"/>
        <v>0</v>
      </c>
      <c r="AN284" s="164" t="str">
        <f t="shared" si="49"/>
        <v/>
      </c>
      <c r="AO284" s="164" t="str">
        <f t="shared" si="49"/>
        <v/>
      </c>
      <c r="AP284" s="164" t="str">
        <f t="shared" si="49"/>
        <v/>
      </c>
      <c r="AQ284" s="164">
        <f t="shared" si="49"/>
        <v>0</v>
      </c>
      <c r="AR284" s="164" t="str">
        <f t="shared" si="49"/>
        <v/>
      </c>
      <c r="AS284" s="164" t="str">
        <f t="shared" si="46"/>
        <v/>
      </c>
      <c r="AT284" s="164" t="str">
        <f t="shared" si="46"/>
        <v/>
      </c>
      <c r="AU284" s="164" t="str">
        <f t="shared" si="46"/>
        <v/>
      </c>
      <c r="AV284" s="164" t="str">
        <f t="shared" si="50"/>
        <v/>
      </c>
      <c r="AW284" s="164" t="str">
        <f t="shared" si="50"/>
        <v/>
      </c>
      <c r="AX284" s="164" t="str">
        <f t="shared" si="50"/>
        <v/>
      </c>
      <c r="AY284" s="164">
        <f t="shared" si="50"/>
        <v>0</v>
      </c>
      <c r="AZ284" s="164" t="str">
        <f t="shared" si="50"/>
        <v/>
      </c>
      <c r="BA284" s="164" t="str">
        <f t="shared" si="50"/>
        <v/>
      </c>
      <c r="BB284" s="164" t="str">
        <f t="shared" si="48"/>
        <v/>
      </c>
      <c r="BC284" s="164" t="str">
        <f t="shared" si="33"/>
        <v/>
      </c>
    </row>
    <row r="285" spans="1:55" s="164" customFormat="1" ht="17.25" hidden="1" customHeight="1">
      <c r="A285" s="9"/>
      <c r="B285" s="7"/>
      <c r="C285" s="2"/>
      <c r="D285" s="5"/>
      <c r="E285" s="4"/>
      <c r="F285" s="4"/>
      <c r="G285" s="4"/>
      <c r="H285" s="5"/>
      <c r="I285" s="16"/>
      <c r="J285" s="47"/>
      <c r="K285" s="48"/>
      <c r="L285" s="48"/>
      <c r="M285" s="49"/>
      <c r="N285" s="47"/>
      <c r="O285" s="48"/>
      <c r="P285" s="48"/>
      <c r="Q285" s="48"/>
      <c r="R285" s="48"/>
      <c r="S285" s="48"/>
      <c r="T285" s="64"/>
      <c r="U285" s="49"/>
      <c r="V285" s="58"/>
      <c r="W285" s="124"/>
      <c r="X285" s="56"/>
      <c r="Y285" s="68"/>
      <c r="Z285" s="68"/>
      <c r="AA285" s="67"/>
      <c r="AB285" s="57"/>
      <c r="AC285" s="58"/>
      <c r="AD285" s="56"/>
      <c r="AE285" s="49"/>
      <c r="AF285" s="164">
        <f t="shared" si="52"/>
        <v>0</v>
      </c>
      <c r="AG285" s="164">
        <f t="shared" si="52"/>
        <v>0</v>
      </c>
      <c r="AH285" s="164">
        <f t="shared" si="52"/>
        <v>0</v>
      </c>
      <c r="AI285" s="164">
        <f t="shared" si="52"/>
        <v>-1</v>
      </c>
      <c r="AJ285" s="164">
        <f t="shared" si="52"/>
        <v>0</v>
      </c>
      <c r="AK285" s="164">
        <f t="shared" si="52"/>
        <v>0</v>
      </c>
      <c r="AL285" s="164">
        <f t="shared" si="52"/>
        <v>0</v>
      </c>
      <c r="AM285" s="164">
        <f t="shared" si="52"/>
        <v>0</v>
      </c>
      <c r="AN285" s="164" t="str">
        <f t="shared" si="49"/>
        <v/>
      </c>
      <c r="AO285" s="164" t="str">
        <f t="shared" si="49"/>
        <v/>
      </c>
      <c r="AP285" s="164" t="str">
        <f t="shared" si="49"/>
        <v/>
      </c>
      <c r="AQ285" s="164">
        <f t="shared" si="49"/>
        <v>0</v>
      </c>
      <c r="AR285" s="164" t="str">
        <f t="shared" si="49"/>
        <v/>
      </c>
      <c r="AS285" s="164" t="str">
        <f t="shared" si="46"/>
        <v/>
      </c>
      <c r="AT285" s="164" t="str">
        <f t="shared" si="46"/>
        <v/>
      </c>
      <c r="AU285" s="164" t="str">
        <f t="shared" si="46"/>
        <v/>
      </c>
      <c r="AV285" s="164" t="str">
        <f t="shared" si="50"/>
        <v/>
      </c>
      <c r="AW285" s="164" t="str">
        <f t="shared" si="50"/>
        <v/>
      </c>
      <c r="AX285" s="164" t="str">
        <f t="shared" si="50"/>
        <v/>
      </c>
      <c r="AY285" s="164">
        <f t="shared" ref="AY285:BA288" si="53">IF(AI285,$W285,"")</f>
        <v>0</v>
      </c>
      <c r="AZ285" s="164" t="str">
        <f t="shared" si="53"/>
        <v/>
      </c>
      <c r="BA285" s="164" t="str">
        <f t="shared" si="53"/>
        <v/>
      </c>
      <c r="BB285" s="164" t="str">
        <f t="shared" si="48"/>
        <v/>
      </c>
      <c r="BC285" s="164" t="str">
        <f t="shared" si="33"/>
        <v/>
      </c>
    </row>
    <row r="286" spans="1:55" s="164" customFormat="1" ht="17.25" hidden="1" customHeight="1">
      <c r="A286" s="9"/>
      <c r="B286" s="7"/>
      <c r="C286" s="2"/>
      <c r="D286" s="5"/>
      <c r="E286" s="4"/>
      <c r="F286" s="4"/>
      <c r="G286" s="4"/>
      <c r="H286" s="5"/>
      <c r="I286" s="16"/>
      <c r="J286" s="47"/>
      <c r="K286" s="48"/>
      <c r="L286" s="48"/>
      <c r="M286" s="49"/>
      <c r="N286" s="47"/>
      <c r="O286" s="48"/>
      <c r="P286" s="48"/>
      <c r="Q286" s="48"/>
      <c r="R286" s="48"/>
      <c r="S286" s="48"/>
      <c r="T286" s="64"/>
      <c r="U286" s="49"/>
      <c r="V286" s="58"/>
      <c r="W286" s="124"/>
      <c r="X286" s="56"/>
      <c r="Y286" s="68"/>
      <c r="Z286" s="68"/>
      <c r="AA286" s="67"/>
      <c r="AB286" s="57"/>
      <c r="AC286" s="58"/>
      <c r="AD286" s="56"/>
      <c r="AE286" s="49"/>
      <c r="AF286" s="164">
        <f t="shared" si="52"/>
        <v>0</v>
      </c>
      <c r="AG286" s="164">
        <f t="shared" si="52"/>
        <v>0</v>
      </c>
      <c r="AH286" s="164">
        <f t="shared" si="52"/>
        <v>0</v>
      </c>
      <c r="AI286" s="164">
        <f t="shared" si="52"/>
        <v>-1</v>
      </c>
      <c r="AJ286" s="164">
        <f t="shared" si="52"/>
        <v>0</v>
      </c>
      <c r="AK286" s="164">
        <f t="shared" si="52"/>
        <v>0</v>
      </c>
      <c r="AL286" s="164">
        <f t="shared" si="52"/>
        <v>0</v>
      </c>
      <c r="AM286" s="164">
        <f t="shared" si="52"/>
        <v>0</v>
      </c>
      <c r="AN286" s="164" t="str">
        <f t="shared" si="49"/>
        <v/>
      </c>
      <c r="AO286" s="164" t="str">
        <f t="shared" si="49"/>
        <v/>
      </c>
      <c r="AP286" s="164" t="str">
        <f t="shared" si="49"/>
        <v/>
      </c>
      <c r="AQ286" s="164">
        <f t="shared" si="49"/>
        <v>0</v>
      </c>
      <c r="AR286" s="164" t="str">
        <f t="shared" si="49"/>
        <v/>
      </c>
      <c r="AS286" s="164" t="str">
        <f t="shared" si="46"/>
        <v/>
      </c>
      <c r="AT286" s="164" t="str">
        <f t="shared" si="46"/>
        <v/>
      </c>
      <c r="AU286" s="164" t="str">
        <f t="shared" si="46"/>
        <v/>
      </c>
      <c r="AV286" s="164" t="str">
        <f t="shared" ref="AV286:AX288" si="54">IF(AF286,$W286,"")</f>
        <v/>
      </c>
      <c r="AW286" s="164" t="str">
        <f t="shared" si="54"/>
        <v/>
      </c>
      <c r="AX286" s="164" t="str">
        <f t="shared" si="54"/>
        <v/>
      </c>
      <c r="AY286" s="164">
        <f t="shared" si="53"/>
        <v>0</v>
      </c>
      <c r="AZ286" s="164" t="str">
        <f t="shared" si="53"/>
        <v/>
      </c>
      <c r="BA286" s="164" t="str">
        <f t="shared" si="53"/>
        <v/>
      </c>
      <c r="BB286" s="164" t="str">
        <f t="shared" si="48"/>
        <v/>
      </c>
      <c r="BC286" s="164" t="str">
        <f t="shared" si="33"/>
        <v/>
      </c>
    </row>
    <row r="287" spans="1:55" s="164" customFormat="1" ht="17.25" hidden="1" customHeight="1">
      <c r="A287" s="9"/>
      <c r="B287" s="7"/>
      <c r="C287" s="2"/>
      <c r="D287" s="5"/>
      <c r="E287" s="4"/>
      <c r="F287" s="4"/>
      <c r="G287" s="4"/>
      <c r="H287" s="5"/>
      <c r="I287" s="16"/>
      <c r="J287" s="47"/>
      <c r="K287" s="48"/>
      <c r="L287" s="48"/>
      <c r="M287" s="49"/>
      <c r="N287" s="47"/>
      <c r="O287" s="48"/>
      <c r="P287" s="48"/>
      <c r="Q287" s="48"/>
      <c r="R287" s="48"/>
      <c r="S287" s="48"/>
      <c r="T287" s="64"/>
      <c r="U287" s="49"/>
      <c r="V287" s="58"/>
      <c r="W287" s="124"/>
      <c r="X287" s="56"/>
      <c r="Y287" s="68"/>
      <c r="Z287" s="68"/>
      <c r="AA287" s="67"/>
      <c r="AB287" s="57"/>
      <c r="AC287" s="58"/>
      <c r="AD287" s="56"/>
      <c r="AE287" s="49"/>
      <c r="AF287" s="164">
        <f t="shared" ref="AF287:AM288" si="55">AF286</f>
        <v>0</v>
      </c>
      <c r="AG287" s="164">
        <f t="shared" si="55"/>
        <v>0</v>
      </c>
      <c r="AH287" s="164">
        <f t="shared" si="55"/>
        <v>0</v>
      </c>
      <c r="AI287" s="164">
        <f t="shared" si="55"/>
        <v>-1</v>
      </c>
      <c r="AJ287" s="164">
        <f t="shared" si="55"/>
        <v>0</v>
      </c>
      <c r="AK287" s="164">
        <f t="shared" si="55"/>
        <v>0</v>
      </c>
      <c r="AL287" s="164">
        <f t="shared" si="55"/>
        <v>0</v>
      </c>
      <c r="AM287" s="164">
        <f t="shared" si="55"/>
        <v>0</v>
      </c>
      <c r="AN287" s="164" t="str">
        <f t="shared" si="49"/>
        <v/>
      </c>
      <c r="AO287" s="164" t="str">
        <f t="shared" si="49"/>
        <v/>
      </c>
      <c r="AP287" s="164" t="str">
        <f t="shared" si="49"/>
        <v/>
      </c>
      <c r="AQ287" s="164">
        <f t="shared" si="49"/>
        <v>0</v>
      </c>
      <c r="AR287" s="164" t="str">
        <f t="shared" si="49"/>
        <v/>
      </c>
      <c r="AS287" s="164" t="str">
        <f t="shared" si="46"/>
        <v/>
      </c>
      <c r="AT287" s="164" t="str">
        <f t="shared" si="46"/>
        <v/>
      </c>
      <c r="AU287" s="164" t="str">
        <f t="shared" si="46"/>
        <v/>
      </c>
      <c r="AV287" s="164" t="str">
        <f t="shared" si="54"/>
        <v/>
      </c>
      <c r="AW287" s="164" t="str">
        <f t="shared" si="54"/>
        <v/>
      </c>
      <c r="AX287" s="164" t="str">
        <f t="shared" si="54"/>
        <v/>
      </c>
      <c r="AY287" s="164">
        <f t="shared" si="53"/>
        <v>0</v>
      </c>
      <c r="AZ287" s="164" t="str">
        <f t="shared" si="53"/>
        <v/>
      </c>
      <c r="BA287" s="164" t="str">
        <f t="shared" si="53"/>
        <v/>
      </c>
      <c r="BB287" s="164" t="str">
        <f t="shared" si="48"/>
        <v/>
      </c>
      <c r="BC287" s="164" t="str">
        <f t="shared" si="33"/>
        <v/>
      </c>
    </row>
    <row r="288" spans="1:55" s="164" customFormat="1" ht="17.25" hidden="1" customHeight="1" thickBot="1">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164">
        <f t="shared" si="55"/>
        <v>0</v>
      </c>
      <c r="AG288" s="164">
        <f t="shared" si="55"/>
        <v>0</v>
      </c>
      <c r="AH288" s="164">
        <f t="shared" si="55"/>
        <v>0</v>
      </c>
      <c r="AI288" s="164">
        <f t="shared" si="55"/>
        <v>-1</v>
      </c>
      <c r="AJ288" s="164">
        <f t="shared" si="55"/>
        <v>0</v>
      </c>
      <c r="AK288" s="164">
        <f t="shared" si="55"/>
        <v>0</v>
      </c>
      <c r="AL288" s="164">
        <f t="shared" si="55"/>
        <v>0</v>
      </c>
      <c r="AM288" s="164">
        <f t="shared" si="55"/>
        <v>0</v>
      </c>
      <c r="AN288" s="164" t="str">
        <f t="shared" si="49"/>
        <v/>
      </c>
      <c r="AO288" s="164" t="str">
        <f t="shared" si="49"/>
        <v/>
      </c>
      <c r="AP288" s="164" t="str">
        <f t="shared" si="49"/>
        <v/>
      </c>
      <c r="AQ288" s="164">
        <f t="shared" si="49"/>
        <v>0</v>
      </c>
      <c r="AR288" s="164" t="str">
        <f t="shared" si="49"/>
        <v/>
      </c>
      <c r="AS288" s="164" t="str">
        <f t="shared" si="46"/>
        <v/>
      </c>
      <c r="AT288" s="164" t="str">
        <f t="shared" si="46"/>
        <v/>
      </c>
      <c r="AU288" s="164" t="str">
        <f t="shared" si="46"/>
        <v/>
      </c>
      <c r="AV288" s="164" t="str">
        <f t="shared" si="54"/>
        <v/>
      </c>
      <c r="AW288" s="164" t="str">
        <f t="shared" si="54"/>
        <v/>
      </c>
      <c r="AX288" s="164" t="str">
        <f t="shared" si="54"/>
        <v/>
      </c>
      <c r="AY288" s="164">
        <f t="shared" si="53"/>
        <v>0</v>
      </c>
      <c r="AZ288" s="164" t="str">
        <f t="shared" si="53"/>
        <v/>
      </c>
      <c r="BA288" s="164" t="str">
        <f t="shared" si="53"/>
        <v/>
      </c>
      <c r="BB288" s="164" t="str">
        <f t="shared" si="48"/>
        <v/>
      </c>
      <c r="BC288" s="164" t="str">
        <f t="shared" si="33"/>
        <v/>
      </c>
    </row>
    <row r="289" spans="1:55" hidden="1">
      <c r="A289" s="179"/>
      <c r="B289" s="179"/>
      <c r="C289" s="129"/>
      <c r="D289" s="180"/>
      <c r="E289" s="181"/>
      <c r="F289" s="179"/>
      <c r="G289" s="179"/>
      <c r="H289" s="180"/>
      <c r="I289" s="180"/>
      <c r="J289" s="182"/>
      <c r="K289" s="182"/>
      <c r="L289" s="182"/>
      <c r="M289" s="182"/>
      <c r="N289" s="182"/>
      <c r="O289" s="182"/>
      <c r="P289" s="182"/>
      <c r="Q289" s="182"/>
      <c r="R289" s="182"/>
      <c r="S289" s="182"/>
      <c r="T289" s="182"/>
      <c r="U289" s="182"/>
      <c r="V289" s="183"/>
      <c r="W289" s="183"/>
      <c r="X289" s="183"/>
      <c r="Y289" s="183"/>
      <c r="Z289" s="183"/>
      <c r="AA289" s="184"/>
      <c r="AB289" s="183"/>
      <c r="AC289" s="183"/>
      <c r="AD289" s="183"/>
      <c r="AE289" s="183"/>
      <c r="AF289" s="129"/>
      <c r="AG289" s="129"/>
      <c r="AH289" s="129"/>
      <c r="AI289" s="129"/>
      <c r="AJ289" s="129"/>
      <c r="AK289" s="129"/>
      <c r="AL289" s="129"/>
      <c r="AM289" s="185" t="s">
        <v>56</v>
      </c>
      <c r="AN289" s="186">
        <f t="shared" ref="AN289:BC289" si="56">COUNTIF(AN7:AN288,"NC+")</f>
        <v>0</v>
      </c>
      <c r="AO289" s="186">
        <f t="shared" si="56"/>
        <v>0</v>
      </c>
      <c r="AP289" s="186">
        <f t="shared" si="56"/>
        <v>0</v>
      </c>
      <c r="AQ289" s="186">
        <f t="shared" si="56"/>
        <v>0</v>
      </c>
      <c r="AR289" s="186">
        <f t="shared" si="56"/>
        <v>0</v>
      </c>
      <c r="AS289" s="186">
        <f t="shared" si="56"/>
        <v>0</v>
      </c>
      <c r="AT289" s="186">
        <f t="shared" si="56"/>
        <v>0</v>
      </c>
      <c r="AU289" s="186">
        <f t="shared" si="56"/>
        <v>0</v>
      </c>
      <c r="AV289" s="186">
        <f t="shared" si="56"/>
        <v>0</v>
      </c>
      <c r="AW289" s="186">
        <f t="shared" si="56"/>
        <v>0</v>
      </c>
      <c r="AX289" s="186">
        <f t="shared" si="56"/>
        <v>0</v>
      </c>
      <c r="AY289" s="186">
        <f t="shared" si="56"/>
        <v>0</v>
      </c>
      <c r="AZ289" s="186">
        <f t="shared" si="56"/>
        <v>0</v>
      </c>
      <c r="BA289" s="186">
        <f t="shared" si="56"/>
        <v>0</v>
      </c>
      <c r="BB289" s="186">
        <f t="shared" si="56"/>
        <v>0</v>
      </c>
      <c r="BC289" s="186">
        <f t="shared" si="56"/>
        <v>0</v>
      </c>
    </row>
    <row r="290" spans="1:55" hidden="1">
      <c r="A290" s="179"/>
      <c r="B290" s="179"/>
      <c r="C290" s="129"/>
      <c r="D290" s="180"/>
      <c r="E290" s="181"/>
      <c r="F290" s="179"/>
      <c r="G290" s="179"/>
      <c r="H290" s="180"/>
      <c r="I290" s="180"/>
      <c r="J290" s="187" t="s">
        <v>86</v>
      </c>
      <c r="K290" s="188"/>
      <c r="L290" s="188" t="s">
        <v>60</v>
      </c>
      <c r="M290" s="188"/>
      <c r="N290" s="188" t="s">
        <v>60</v>
      </c>
      <c r="O290" s="188"/>
      <c r="P290" s="188"/>
      <c r="Q290" s="188"/>
      <c r="R290" s="188"/>
      <c r="S290" s="188"/>
      <c r="T290" s="188" t="s">
        <v>62</v>
      </c>
      <c r="U290" s="188"/>
      <c r="V290" s="189" t="s">
        <v>56</v>
      </c>
      <c r="W290" s="189" t="s">
        <v>56</v>
      </c>
      <c r="X290" s="190"/>
      <c r="Y290" s="190"/>
      <c r="Z290" s="190"/>
      <c r="AA290" s="187"/>
      <c r="AB290" s="190"/>
      <c r="AC290" s="188" t="s">
        <v>60</v>
      </c>
      <c r="AD290" s="190"/>
      <c r="AE290" s="190"/>
      <c r="AF290" s="129"/>
      <c r="AG290" s="129"/>
      <c r="AH290" s="129"/>
      <c r="AI290" s="129"/>
      <c r="AJ290" s="129"/>
      <c r="AK290" s="129"/>
      <c r="AL290" s="129"/>
      <c r="AM290" s="185" t="s">
        <v>57</v>
      </c>
      <c r="AN290" s="186">
        <f t="shared" ref="AN290:BC290" si="57">COUNTIF(AN7:AN288,"nc-")</f>
        <v>0</v>
      </c>
      <c r="AO290" s="186">
        <f t="shared" si="57"/>
        <v>0</v>
      </c>
      <c r="AP290" s="186">
        <f t="shared" si="57"/>
        <v>0</v>
      </c>
      <c r="AQ290" s="186">
        <f t="shared" si="57"/>
        <v>0</v>
      </c>
      <c r="AR290" s="186">
        <f t="shared" si="57"/>
        <v>0</v>
      </c>
      <c r="AS290" s="186">
        <f t="shared" si="57"/>
        <v>0</v>
      </c>
      <c r="AT290" s="186">
        <f t="shared" si="57"/>
        <v>0</v>
      </c>
      <c r="AU290" s="186">
        <f t="shared" si="57"/>
        <v>0</v>
      </c>
      <c r="AV290" s="186">
        <f t="shared" si="57"/>
        <v>0</v>
      </c>
      <c r="AW290" s="186">
        <f t="shared" si="57"/>
        <v>0</v>
      </c>
      <c r="AX290" s="186">
        <f t="shared" si="57"/>
        <v>0</v>
      </c>
      <c r="AY290" s="186">
        <f t="shared" si="57"/>
        <v>0</v>
      </c>
      <c r="AZ290" s="186">
        <f t="shared" si="57"/>
        <v>0</v>
      </c>
      <c r="BA290" s="186">
        <f t="shared" si="57"/>
        <v>0</v>
      </c>
      <c r="BB290" s="186">
        <f t="shared" si="57"/>
        <v>0</v>
      </c>
      <c r="BC290" s="186">
        <f t="shared" si="57"/>
        <v>0</v>
      </c>
    </row>
    <row r="291" spans="1:55" hidden="1">
      <c r="A291" s="179"/>
      <c r="B291" s="179"/>
      <c r="C291" s="129"/>
      <c r="D291" s="180"/>
      <c r="E291" s="181"/>
      <c r="F291" s="179"/>
      <c r="G291" s="179"/>
      <c r="H291" s="180"/>
      <c r="I291" s="180"/>
      <c r="J291" s="187" t="s">
        <v>60</v>
      </c>
      <c r="K291" s="188"/>
      <c r="L291" s="188" t="s">
        <v>63</v>
      </c>
      <c r="M291" s="188"/>
      <c r="N291" s="188" t="s">
        <v>63</v>
      </c>
      <c r="O291" s="188"/>
      <c r="P291" s="188"/>
      <c r="Q291" s="188"/>
      <c r="R291" s="188"/>
      <c r="S291" s="188"/>
      <c r="T291" s="188" t="s">
        <v>65</v>
      </c>
      <c r="U291" s="188"/>
      <c r="V291" s="189" t="s">
        <v>57</v>
      </c>
      <c r="W291" s="189" t="s">
        <v>57</v>
      </c>
      <c r="X291" s="190"/>
      <c r="Y291" s="190"/>
      <c r="Z291" s="190"/>
      <c r="AA291" s="187"/>
      <c r="AB291" s="190"/>
      <c r="AC291" s="188" t="s">
        <v>61</v>
      </c>
      <c r="AD291" s="190"/>
      <c r="AE291" s="190"/>
      <c r="AF291" s="129"/>
      <c r="AG291" s="129"/>
      <c r="AH291" s="129"/>
      <c r="AI291" s="129"/>
      <c r="AJ291" s="129"/>
      <c r="AK291" s="129"/>
      <c r="AL291" s="129"/>
      <c r="AM291" s="185" t="s">
        <v>58</v>
      </c>
      <c r="AN291" s="191">
        <f t="shared" ref="AN291:BC291" si="58">COUNTIF(AN7:AN288,"RI")</f>
        <v>0</v>
      </c>
      <c r="AO291" s="191">
        <f t="shared" si="58"/>
        <v>0</v>
      </c>
      <c r="AP291" s="191">
        <f t="shared" si="58"/>
        <v>0</v>
      </c>
      <c r="AQ291" s="191">
        <f t="shared" si="58"/>
        <v>0</v>
      </c>
      <c r="AR291" s="191">
        <f t="shared" si="58"/>
        <v>0</v>
      </c>
      <c r="AS291" s="191">
        <f t="shared" si="58"/>
        <v>0</v>
      </c>
      <c r="AT291" s="191">
        <f t="shared" si="58"/>
        <v>0</v>
      </c>
      <c r="AU291" s="191">
        <f t="shared" si="58"/>
        <v>0</v>
      </c>
      <c r="AV291" s="191">
        <f t="shared" si="58"/>
        <v>0</v>
      </c>
      <c r="AW291" s="191">
        <f t="shared" si="58"/>
        <v>0</v>
      </c>
      <c r="AX291" s="191">
        <f t="shared" si="58"/>
        <v>0</v>
      </c>
      <c r="AY291" s="191">
        <f t="shared" si="58"/>
        <v>0</v>
      </c>
      <c r="AZ291" s="191">
        <f t="shared" si="58"/>
        <v>0</v>
      </c>
      <c r="BA291" s="191">
        <f t="shared" si="58"/>
        <v>0</v>
      </c>
      <c r="BB291" s="191">
        <f t="shared" si="58"/>
        <v>0</v>
      </c>
      <c r="BC291" s="191">
        <f t="shared" si="58"/>
        <v>0</v>
      </c>
    </row>
    <row r="292" spans="1:55" hidden="1">
      <c r="A292" s="179"/>
      <c r="B292" s="179"/>
      <c r="C292" s="129"/>
      <c r="D292" s="180"/>
      <c r="E292" s="181"/>
      <c r="F292" s="179"/>
      <c r="G292" s="179"/>
      <c r="H292" s="180"/>
      <c r="I292" s="180"/>
      <c r="J292" s="187" t="s">
        <v>61</v>
      </c>
      <c r="K292" s="188"/>
      <c r="L292" s="188" t="s">
        <v>61</v>
      </c>
      <c r="M292" s="188"/>
      <c r="N292" s="188" t="s">
        <v>61</v>
      </c>
      <c r="O292" s="188"/>
      <c r="P292" s="188"/>
      <c r="Q292" s="188"/>
      <c r="R292" s="188"/>
      <c r="S292" s="188"/>
      <c r="T292" s="188" t="s">
        <v>64</v>
      </c>
      <c r="U292" s="188"/>
      <c r="V292" s="189" t="s">
        <v>58</v>
      </c>
      <c r="W292" s="189" t="s">
        <v>58</v>
      </c>
      <c r="X292" s="190"/>
      <c r="Y292" s="190"/>
      <c r="Z292" s="190"/>
      <c r="AA292" s="187"/>
      <c r="AB292" s="190"/>
      <c r="AC292" s="130" t="s">
        <v>340</v>
      </c>
      <c r="AD292" s="190"/>
      <c r="AE292" s="190"/>
      <c r="AF292" s="129"/>
      <c r="AG292" s="129"/>
      <c r="AH292" s="129"/>
      <c r="AI292" s="129"/>
      <c r="AJ292" s="129"/>
      <c r="AK292" s="129"/>
      <c r="AL292" s="129"/>
      <c r="AM292" s="185" t="s">
        <v>59</v>
      </c>
      <c r="AN292" s="191">
        <f t="shared" ref="AN292:BC292" si="59">COUNTIF(AN7:AN288,"Full")</f>
        <v>0</v>
      </c>
      <c r="AO292" s="191">
        <f t="shared" si="59"/>
        <v>0</v>
      </c>
      <c r="AP292" s="191">
        <f t="shared" si="59"/>
        <v>0</v>
      </c>
      <c r="AQ292" s="191">
        <f t="shared" si="59"/>
        <v>0</v>
      </c>
      <c r="AR292" s="191">
        <f t="shared" si="59"/>
        <v>0</v>
      </c>
      <c r="AS292" s="191">
        <f t="shared" si="59"/>
        <v>0</v>
      </c>
      <c r="AT292" s="191">
        <f t="shared" si="59"/>
        <v>0</v>
      </c>
      <c r="AU292" s="191">
        <f t="shared" si="59"/>
        <v>0</v>
      </c>
      <c r="AV292" s="191">
        <f t="shared" si="59"/>
        <v>0</v>
      </c>
      <c r="AW292" s="191">
        <f t="shared" si="59"/>
        <v>0</v>
      </c>
      <c r="AX292" s="191">
        <f t="shared" si="59"/>
        <v>0</v>
      </c>
      <c r="AY292" s="191">
        <f t="shared" si="59"/>
        <v>0</v>
      </c>
      <c r="AZ292" s="191">
        <f t="shared" si="59"/>
        <v>0</v>
      </c>
      <c r="BA292" s="191">
        <f t="shared" si="59"/>
        <v>0</v>
      </c>
      <c r="BB292" s="191">
        <f t="shared" si="59"/>
        <v>0</v>
      </c>
      <c r="BC292" s="191">
        <f t="shared" si="59"/>
        <v>0</v>
      </c>
    </row>
    <row r="293" spans="1:55" hidden="1">
      <c r="A293" s="179"/>
      <c r="B293" s="179"/>
      <c r="C293" s="129"/>
      <c r="D293" s="180"/>
      <c r="E293" s="181"/>
      <c r="F293" s="179"/>
      <c r="G293" s="179"/>
      <c r="H293" s="180"/>
      <c r="I293" s="180"/>
      <c r="J293" s="111" t="s">
        <v>489</v>
      </c>
      <c r="K293" s="188"/>
      <c r="L293" s="188" t="s">
        <v>68</v>
      </c>
      <c r="M293" s="188"/>
      <c r="N293" s="188" t="s">
        <v>86</v>
      </c>
      <c r="O293" s="188"/>
      <c r="P293" s="188"/>
      <c r="Q293" s="188"/>
      <c r="R293" s="188"/>
      <c r="S293" s="188"/>
      <c r="T293" s="188" t="s">
        <v>103</v>
      </c>
      <c r="U293" s="188"/>
      <c r="V293" s="190" t="s">
        <v>59</v>
      </c>
      <c r="W293" s="190" t="s">
        <v>59</v>
      </c>
      <c r="X293" s="190"/>
      <c r="Y293" s="190"/>
      <c r="Z293" s="190"/>
      <c r="AA293" s="187"/>
      <c r="AB293" s="190"/>
      <c r="AC293" s="130" t="s">
        <v>339</v>
      </c>
      <c r="AD293" s="190"/>
      <c r="AE293" s="190"/>
      <c r="AF293" s="129"/>
      <c r="AG293" s="129"/>
      <c r="AH293" s="129"/>
      <c r="AI293" s="129"/>
      <c r="AJ293" s="129"/>
      <c r="AK293" s="129"/>
      <c r="AL293" s="129"/>
      <c r="AM293" s="185" t="s">
        <v>86</v>
      </c>
      <c r="AN293" s="191">
        <f t="shared" ref="AN293:BC293" si="60">COUNTIF(AN7:AN288,"tbd")</f>
        <v>54</v>
      </c>
      <c r="AO293" s="191">
        <f t="shared" si="60"/>
        <v>61</v>
      </c>
      <c r="AP293" s="191">
        <f t="shared" si="60"/>
        <v>54</v>
      </c>
      <c r="AQ293" s="191">
        <f t="shared" si="60"/>
        <v>88</v>
      </c>
      <c r="AR293" s="191">
        <f t="shared" si="60"/>
        <v>35</v>
      </c>
      <c r="AS293" s="191">
        <f t="shared" si="60"/>
        <v>35</v>
      </c>
      <c r="AT293" s="191">
        <f t="shared" si="60"/>
        <v>35</v>
      </c>
      <c r="AU293" s="191">
        <f t="shared" si="60"/>
        <v>35</v>
      </c>
      <c r="AV293" s="191">
        <f t="shared" si="60"/>
        <v>7</v>
      </c>
      <c r="AW293" s="191">
        <f t="shared" si="60"/>
        <v>9</v>
      </c>
      <c r="AX293" s="191">
        <f t="shared" si="60"/>
        <v>7</v>
      </c>
      <c r="AY293" s="191">
        <f t="shared" si="60"/>
        <v>30</v>
      </c>
      <c r="AZ293" s="191">
        <f t="shared" si="60"/>
        <v>0</v>
      </c>
      <c r="BA293" s="191">
        <f t="shared" si="60"/>
        <v>0</v>
      </c>
      <c r="BB293" s="191">
        <f t="shared" si="60"/>
        <v>0</v>
      </c>
      <c r="BC293" s="191">
        <f t="shared" si="60"/>
        <v>0</v>
      </c>
    </row>
    <row r="294" spans="1:55" ht="33" hidden="1">
      <c r="A294" s="179"/>
      <c r="B294" s="179"/>
      <c r="C294" s="129"/>
      <c r="D294" s="180"/>
      <c r="E294" s="181"/>
      <c r="F294" s="179"/>
      <c r="G294" s="179"/>
      <c r="H294" s="180"/>
      <c r="I294" s="180"/>
      <c r="J294" s="192" t="s">
        <v>483</v>
      </c>
      <c r="K294" s="188"/>
      <c r="L294" s="188"/>
      <c r="M294" s="188"/>
      <c r="N294" s="188" t="s">
        <v>68</v>
      </c>
      <c r="O294" s="188"/>
      <c r="P294" s="188"/>
      <c r="Q294" s="188"/>
      <c r="R294" s="188"/>
      <c r="S294" s="188"/>
      <c r="T294" s="188"/>
      <c r="U294" s="188"/>
      <c r="V294" s="190" t="s">
        <v>86</v>
      </c>
      <c r="W294" s="190" t="s">
        <v>86</v>
      </c>
      <c r="X294" s="190"/>
      <c r="Y294" s="190"/>
      <c r="Z294" s="190"/>
      <c r="AA294" s="187"/>
      <c r="AB294" s="190"/>
      <c r="AC294" s="188" t="s">
        <v>86</v>
      </c>
      <c r="AD294" s="190"/>
      <c r="AE294" s="190"/>
    </row>
    <row r="295" spans="1:55" ht="49.5" hidden="1">
      <c r="J295" s="192" t="s">
        <v>490</v>
      </c>
      <c r="K295" s="188"/>
      <c r="L295" s="188"/>
      <c r="M295" s="188"/>
      <c r="N295" s="188"/>
      <c r="O295" s="188"/>
      <c r="P295" s="188"/>
      <c r="Q295" s="188"/>
      <c r="R295" s="188"/>
      <c r="S295" s="188"/>
      <c r="T295" s="188"/>
      <c r="U295" s="188"/>
      <c r="V295" s="190" t="s">
        <v>68</v>
      </c>
      <c r="W295" s="190" t="s">
        <v>68</v>
      </c>
      <c r="X295" s="190"/>
      <c r="Y295" s="190"/>
      <c r="Z295" s="190"/>
      <c r="AA295" s="187"/>
      <c r="AB295" s="190"/>
      <c r="AC295" s="188" t="s">
        <v>68</v>
      </c>
      <c r="AD295" s="190"/>
      <c r="AE295" s="190"/>
    </row>
    <row r="296" spans="1:55" ht="33" hidden="1">
      <c r="J296" s="187" t="s">
        <v>491</v>
      </c>
      <c r="K296" s="188"/>
      <c r="L296" s="188"/>
      <c r="M296" s="188"/>
      <c r="N296" s="188"/>
      <c r="O296" s="188"/>
      <c r="P296" s="188"/>
      <c r="Q296" s="188"/>
      <c r="R296" s="188"/>
      <c r="S296" s="188"/>
      <c r="T296" s="188"/>
      <c r="U296" s="196"/>
      <c r="V296" s="197">
        <f>COLUMN(W295)</f>
        <v>23</v>
      </c>
      <c r="W296" s="190"/>
      <c r="X296" s="190"/>
      <c r="Y296" s="190"/>
      <c r="Z296" s="190"/>
      <c r="AA296" s="187"/>
      <c r="AB296" s="190"/>
      <c r="AC296" s="190"/>
      <c r="AD296" s="190"/>
      <c r="AE296" s="190"/>
    </row>
    <row r="297" spans="1:55" hidden="1">
      <c r="J297" s="187" t="s">
        <v>68</v>
      </c>
      <c r="K297" s="188"/>
      <c r="L297" s="188"/>
      <c r="M297" s="188"/>
      <c r="N297" s="188"/>
      <c r="O297" s="188"/>
      <c r="P297" s="188"/>
      <c r="Q297" s="188"/>
      <c r="R297" s="188"/>
      <c r="S297" s="188"/>
      <c r="T297" s="188"/>
      <c r="U297" s="196" t="str">
        <f>V290 &amp; ":"</f>
        <v>NC+:</v>
      </c>
      <c r="V297" s="197">
        <f t="shared" ref="V297:V302" si="61">COUNTIF($V$110:$V$288,$V290)+COUNTIF($W$110:$W$288,$V290)+COUNTIF($V$7:$W$107,$V290)</f>
        <v>0</v>
      </c>
      <c r="W297" s="190"/>
      <c r="X297" s="190"/>
      <c r="Y297" s="190"/>
      <c r="Z297" s="190"/>
      <c r="AA297" s="187"/>
      <c r="AB297" s="190"/>
      <c r="AC297" s="190"/>
      <c r="AD297" s="190"/>
      <c r="AE297" s="190"/>
    </row>
    <row r="298" spans="1:55" hidden="1">
      <c r="J298" s="188"/>
      <c r="K298" s="188"/>
      <c r="L298" s="188"/>
      <c r="M298" s="188"/>
      <c r="N298" s="188"/>
      <c r="O298" s="188"/>
      <c r="P298" s="188"/>
      <c r="Q298" s="188"/>
      <c r="R298" s="188"/>
      <c r="S298" s="188"/>
      <c r="T298" s="188"/>
      <c r="U298" s="196" t="str">
        <f t="shared" ref="U298:U302" si="62">V291 &amp; ":"</f>
        <v>nc-:</v>
      </c>
      <c r="V298" s="197">
        <f t="shared" si="61"/>
        <v>0</v>
      </c>
      <c r="W298" s="190"/>
      <c r="X298" s="190"/>
      <c r="Y298" s="190"/>
      <c r="Z298" s="190"/>
      <c r="AA298" s="187"/>
      <c r="AB298" s="190"/>
      <c r="AC298" s="190"/>
      <c r="AD298" s="190"/>
      <c r="AE298" s="190"/>
    </row>
    <row r="299" spans="1:55" hidden="1">
      <c r="J299" s="188"/>
      <c r="K299" s="188"/>
      <c r="L299" s="188"/>
      <c r="M299" s="188"/>
      <c r="N299" s="188"/>
      <c r="O299" s="188"/>
      <c r="P299" s="188"/>
      <c r="Q299" s="188"/>
      <c r="R299" s="188"/>
      <c r="S299" s="188"/>
      <c r="T299" s="188"/>
      <c r="U299" s="196" t="str">
        <f t="shared" si="62"/>
        <v>RI:</v>
      </c>
      <c r="V299" s="197">
        <f t="shared" si="61"/>
        <v>0</v>
      </c>
      <c r="W299" s="190"/>
      <c r="X299" s="190"/>
      <c r="Y299" s="190"/>
      <c r="Z299" s="190"/>
      <c r="AA299" s="187"/>
      <c r="AB299" s="190"/>
      <c r="AC299" s="190"/>
      <c r="AD299" s="190"/>
      <c r="AE299" s="190"/>
    </row>
    <row r="300" spans="1:55" hidden="1">
      <c r="J300" s="187" t="s">
        <v>86</v>
      </c>
      <c r="K300" s="188"/>
      <c r="L300" s="188"/>
      <c r="M300" s="188"/>
      <c r="N300" s="188"/>
      <c r="O300" s="188"/>
      <c r="P300" s="188"/>
      <c r="Q300" s="188"/>
      <c r="R300" s="188"/>
      <c r="S300" s="188"/>
      <c r="T300" s="188"/>
      <c r="U300" s="196" t="str">
        <f t="shared" si="62"/>
        <v>Full:</v>
      </c>
      <c r="V300" s="197">
        <f t="shared" si="61"/>
        <v>0</v>
      </c>
      <c r="W300" s="190"/>
      <c r="X300" s="190"/>
      <c r="Y300" s="190"/>
      <c r="Z300" s="190"/>
      <c r="AA300" s="187"/>
      <c r="AB300" s="190"/>
      <c r="AC300" s="190"/>
      <c r="AD300" s="190"/>
      <c r="AE300" s="190"/>
    </row>
    <row r="301" spans="1:55" hidden="1">
      <c r="J301" s="187" t="s">
        <v>60</v>
      </c>
      <c r="K301" s="188"/>
      <c r="L301" s="188"/>
      <c r="M301" s="188"/>
      <c r="N301" s="188"/>
      <c r="O301" s="188"/>
      <c r="P301" s="188"/>
      <c r="Q301" s="188"/>
      <c r="R301" s="188"/>
      <c r="S301" s="188"/>
      <c r="T301" s="188"/>
      <c r="U301" s="196" t="str">
        <f t="shared" si="62"/>
        <v>tbd:</v>
      </c>
      <c r="V301" s="197">
        <f t="shared" si="61"/>
        <v>145</v>
      </c>
      <c r="W301" s="190"/>
      <c r="X301" s="190"/>
      <c r="Y301" s="190"/>
      <c r="Z301" s="190"/>
      <c r="AA301" s="187"/>
      <c r="AB301" s="190"/>
      <c r="AC301" s="190"/>
      <c r="AD301" s="190"/>
      <c r="AE301" s="190"/>
    </row>
    <row r="302" spans="1:55" hidden="1">
      <c r="J302" s="187" t="s">
        <v>66</v>
      </c>
      <c r="K302" s="188"/>
      <c r="L302" s="188"/>
      <c r="M302" s="188"/>
      <c r="N302" s="188"/>
      <c r="O302" s="188"/>
      <c r="P302" s="188"/>
      <c r="Q302" s="188"/>
      <c r="R302" s="188"/>
      <c r="S302" s="188"/>
      <c r="T302" s="188"/>
      <c r="U302" s="196" t="str">
        <f t="shared" si="62"/>
        <v>n/a:</v>
      </c>
      <c r="V302" s="197">
        <f t="shared" si="61"/>
        <v>0</v>
      </c>
      <c r="W302" s="190"/>
      <c r="X302" s="190"/>
      <c r="Y302" s="190"/>
      <c r="Z302" s="190"/>
      <c r="AA302" s="187"/>
      <c r="AB302" s="190"/>
      <c r="AC302" s="190"/>
      <c r="AD302" s="190"/>
      <c r="AE302" s="190"/>
    </row>
    <row r="303" spans="1:55" hidden="1">
      <c r="J303" s="187" t="s">
        <v>67</v>
      </c>
      <c r="K303" s="188"/>
      <c r="L303" s="188"/>
      <c r="M303" s="188"/>
      <c r="N303" s="188"/>
      <c r="O303" s="188"/>
      <c r="P303" s="188"/>
      <c r="Q303" s="188"/>
      <c r="R303" s="188"/>
      <c r="S303" s="188"/>
      <c r="T303" s="188"/>
      <c r="U303" s="188"/>
      <c r="W303" s="190"/>
      <c r="X303" s="190"/>
      <c r="Y303" s="190"/>
      <c r="Z303" s="190"/>
      <c r="AA303" s="187"/>
      <c r="AB303" s="190"/>
      <c r="AC303" s="190"/>
      <c r="AD303" s="190"/>
      <c r="AE303" s="190"/>
    </row>
    <row r="304" spans="1:55" hidden="1">
      <c r="J304" s="187" t="s">
        <v>61</v>
      </c>
    </row>
    <row r="305" spans="10:10" hidden="1">
      <c r="J305" s="111" t="s">
        <v>489</v>
      </c>
    </row>
    <row r="306" spans="10:10" ht="33" hidden="1">
      <c r="J306" s="192" t="s">
        <v>483</v>
      </c>
    </row>
    <row r="307" spans="10:10" ht="49.5" hidden="1">
      <c r="J307" s="192" t="s">
        <v>490</v>
      </c>
    </row>
    <row r="308" spans="10:10" ht="33" hidden="1">
      <c r="J308" s="187" t="s">
        <v>491</v>
      </c>
    </row>
    <row r="309" spans="10:10" hidden="1">
      <c r="J309" s="187" t="s">
        <v>68</v>
      </c>
    </row>
    <row r="310" spans="10:10" hidden="1"/>
  </sheetData>
  <sheetProtection algorithmName="SHA-512" hashValue="ItFusI6lmPX12ed/zf9+Ow29nGgK/pl7EMyub4kr+BIBtIKL2GpuCUl3aASg/90Jb8zunBhAyicLJEXs7eXnIQ==" saltValue="sFiXGviwRp6M5R30AWvX2w==" spinCount="100000" sheet="1" objects="1" scenarios="1" formatCells="0" formatColumns="0" formatRows="0" insertHyperlinks="0" autoFilter="0"/>
  <mergeCells count="366">
    <mergeCell ref="A110:I110"/>
    <mergeCell ref="A127:I127"/>
    <mergeCell ref="A131:I131"/>
    <mergeCell ref="A142:I142"/>
    <mergeCell ref="A146:I146"/>
    <mergeCell ref="AC108:AE108"/>
    <mergeCell ref="A108:C108"/>
    <mergeCell ref="F108:G108"/>
    <mergeCell ref="J108:M108"/>
    <mergeCell ref="N108:U108"/>
    <mergeCell ref="V108:Z108"/>
    <mergeCell ref="AA108:AB108"/>
    <mergeCell ref="K105:M105"/>
    <mergeCell ref="V105:W105"/>
    <mergeCell ref="K106:M106"/>
    <mergeCell ref="V106:W106"/>
    <mergeCell ref="K107:M107"/>
    <mergeCell ref="V107:W107"/>
    <mergeCell ref="K102:M102"/>
    <mergeCell ref="V102:W102"/>
    <mergeCell ref="K103:M103"/>
    <mergeCell ref="V103:W103"/>
    <mergeCell ref="K104:M104"/>
    <mergeCell ref="V104:W104"/>
    <mergeCell ref="K99:M99"/>
    <mergeCell ref="V99:W99"/>
    <mergeCell ref="K100:M100"/>
    <mergeCell ref="V100:W100"/>
    <mergeCell ref="K101:M101"/>
    <mergeCell ref="V101:W101"/>
    <mergeCell ref="K96:M96"/>
    <mergeCell ref="V96:W96"/>
    <mergeCell ref="K97:M97"/>
    <mergeCell ref="V97:W97"/>
    <mergeCell ref="K98:M98"/>
    <mergeCell ref="V98:W98"/>
    <mergeCell ref="K93:M93"/>
    <mergeCell ref="V93:W93"/>
    <mergeCell ref="K94:M94"/>
    <mergeCell ref="V94:W94"/>
    <mergeCell ref="K95:M95"/>
    <mergeCell ref="V95:W95"/>
    <mergeCell ref="K90:M90"/>
    <mergeCell ref="V90:W90"/>
    <mergeCell ref="K91:M91"/>
    <mergeCell ref="V91:W91"/>
    <mergeCell ref="K92:M92"/>
    <mergeCell ref="V92:W92"/>
    <mergeCell ref="K87:M87"/>
    <mergeCell ref="V87:W87"/>
    <mergeCell ref="K88:M88"/>
    <mergeCell ref="V88:W88"/>
    <mergeCell ref="K89:M89"/>
    <mergeCell ref="V89:W89"/>
    <mergeCell ref="K84:M84"/>
    <mergeCell ref="V84:W84"/>
    <mergeCell ref="K85:M85"/>
    <mergeCell ref="V85:W85"/>
    <mergeCell ref="K86:M86"/>
    <mergeCell ref="V86:W86"/>
    <mergeCell ref="K81:M81"/>
    <mergeCell ref="V81:W81"/>
    <mergeCell ref="K82:M82"/>
    <mergeCell ref="V82:W82"/>
    <mergeCell ref="K83:M83"/>
    <mergeCell ref="V83:W83"/>
    <mergeCell ref="K78:M78"/>
    <mergeCell ref="V78:W78"/>
    <mergeCell ref="K79:M79"/>
    <mergeCell ref="V79:W79"/>
    <mergeCell ref="K80:M80"/>
    <mergeCell ref="V80:W80"/>
    <mergeCell ref="K75:M75"/>
    <mergeCell ref="V75:W75"/>
    <mergeCell ref="K76:M76"/>
    <mergeCell ref="V76:W76"/>
    <mergeCell ref="K77:M77"/>
    <mergeCell ref="V77:W77"/>
    <mergeCell ref="K72:M72"/>
    <mergeCell ref="V72:W72"/>
    <mergeCell ref="K73:M73"/>
    <mergeCell ref="V73:W73"/>
    <mergeCell ref="K74:M74"/>
    <mergeCell ref="V74:W74"/>
    <mergeCell ref="AA69:AB69"/>
    <mergeCell ref="AC69:AE69"/>
    <mergeCell ref="K70:M70"/>
    <mergeCell ref="V70:W70"/>
    <mergeCell ref="K71:M71"/>
    <mergeCell ref="V71:W71"/>
    <mergeCell ref="K68:L68"/>
    <mergeCell ref="M68:O68"/>
    <mergeCell ref="P68:R68"/>
    <mergeCell ref="V68:W68"/>
    <mergeCell ref="A69:C69"/>
    <mergeCell ref="F69:G69"/>
    <mergeCell ref="J69:U69"/>
    <mergeCell ref="V69:Z69"/>
    <mergeCell ref="K66:L66"/>
    <mergeCell ref="M66:O66"/>
    <mergeCell ref="P66:R66"/>
    <mergeCell ref="V66:W66"/>
    <mergeCell ref="K67:L67"/>
    <mergeCell ref="M67:O67"/>
    <mergeCell ref="P67:R67"/>
    <mergeCell ref="V67:W67"/>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AC5:AE5"/>
    <mergeCell ref="K6:L6"/>
    <mergeCell ref="M6:O6"/>
    <mergeCell ref="P6:R6"/>
    <mergeCell ref="V6:W6"/>
    <mergeCell ref="K7:L7"/>
    <mergeCell ref="M7:O7"/>
    <mergeCell ref="P7:R7"/>
    <mergeCell ref="V7:W7"/>
    <mergeCell ref="A5:G5"/>
    <mergeCell ref="J5:U5"/>
    <mergeCell ref="V5:Z5"/>
    <mergeCell ref="AA5:AB5"/>
    <mergeCell ref="K8:L8"/>
    <mergeCell ref="M8:O8"/>
    <mergeCell ref="P8:R8"/>
    <mergeCell ref="V8:W8"/>
    <mergeCell ref="K9:L9"/>
    <mergeCell ref="M9:O9"/>
    <mergeCell ref="P9:R9"/>
    <mergeCell ref="V9:W9"/>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s>
  <conditionalFormatting sqref="N110:N288">
    <cfRule type="cellIs" dxfId="314" priority="30" stopIfTrue="1" operator="equal">
      <formula>"n/a"</formula>
    </cfRule>
    <cfRule type="cellIs" dxfId="313" priority="31" stopIfTrue="1" operator="equal">
      <formula>"tbd"</formula>
    </cfRule>
    <cfRule type="cellIs" dxfId="312" priority="32" stopIfTrue="1" operator="equal">
      <formula>"No"</formula>
    </cfRule>
    <cfRule type="cellIs" dxfId="311" priority="33" stopIfTrue="1" operator="equal">
      <formula>"Practice only"</formula>
    </cfRule>
    <cfRule type="cellIs" dxfId="310" priority="34" stopIfTrue="1" operator="equal">
      <formula>"Procedure only"</formula>
    </cfRule>
    <cfRule type="cellIs" dxfId="309" priority="35" stopIfTrue="1" operator="equal">
      <formula>"Yes"</formula>
    </cfRule>
  </conditionalFormatting>
  <conditionalFormatting sqref="A71:AC107 A7:K68 M7:M68 S7:AC68">
    <cfRule type="cellIs" dxfId="308" priority="8" stopIfTrue="1" operator="equal">
      <formula>"n/a"</formula>
    </cfRule>
    <cfRule type="cellIs" dxfId="307" priority="9" stopIfTrue="1" operator="equal">
      <formula>"tbd"</formula>
    </cfRule>
  </conditionalFormatting>
  <conditionalFormatting sqref="AC7:AC68 AC71:AC107">
    <cfRule type="cellIs" dxfId="306" priority="4" operator="equal">
      <formula>"Received"</formula>
    </cfRule>
    <cfRule type="cellIs" dxfId="305" priority="7" operator="equal">
      <formula>"Reviewed"</formula>
    </cfRule>
    <cfRule type="cellIs" dxfId="304" priority="10" stopIfTrue="1" operator="equal">
      <formula>"No"</formula>
    </cfRule>
    <cfRule type="cellIs" dxfId="303" priority="11" stopIfTrue="1" operator="equal">
      <formula>"Yes"</formula>
    </cfRule>
  </conditionalFormatting>
  <conditionalFormatting sqref="AC110:AC288">
    <cfRule type="cellIs" dxfId="302" priority="5" operator="equal">
      <formula>"Received"</formula>
    </cfRule>
    <cfRule type="cellIs" dxfId="301" priority="6" operator="equal">
      <formula>"Reviewed"</formula>
    </cfRule>
    <cfRule type="cellIs" dxfId="300" priority="26" stopIfTrue="1" operator="equal">
      <formula>"n/a"</formula>
    </cfRule>
    <cfRule type="cellIs" dxfId="299" priority="27" stopIfTrue="1" operator="equal">
      <formula>"tbd"</formula>
    </cfRule>
    <cfRule type="cellIs" dxfId="298" priority="28" stopIfTrue="1" operator="equal">
      <formula>"No"</formula>
    </cfRule>
    <cfRule type="cellIs" dxfId="297" priority="29" stopIfTrue="1" operator="equal">
      <formula>"Yes"</formula>
    </cfRule>
  </conditionalFormatting>
  <conditionalFormatting sqref="J71:J107 N71:N107 J7:J68">
    <cfRule type="cellIs" dxfId="296" priority="1" stopIfTrue="1" operator="equal">
      <formula>"Supplier (CQM cert)"</formula>
    </cfRule>
    <cfRule type="cellIs" dxfId="295" priority="2" stopIfTrue="1" operator="equal">
      <formula>"Yes (Supplier/Subcon)"</formula>
    </cfRule>
    <cfRule type="cellIs" dxfId="294" priority="3" stopIfTrue="1" operator="equal">
      <formula>"Supplier/Subcon"</formula>
    </cfRule>
    <cfRule type="cellIs" dxfId="293" priority="22" stopIfTrue="1" operator="equal">
      <formula>"No"</formula>
    </cfRule>
    <cfRule type="cellIs" dxfId="292" priority="23" stopIfTrue="1" operator="equal">
      <formula>"Practice only"</formula>
    </cfRule>
    <cfRule type="cellIs" dxfId="291" priority="24" stopIfTrue="1" operator="equal">
      <formula>"Procedure only"</formula>
    </cfRule>
    <cfRule type="cellIs" dxfId="290" priority="25" stopIfTrue="1" operator="equal">
      <formula>"Yes"</formula>
    </cfRule>
  </conditionalFormatting>
  <conditionalFormatting sqref="V7:V68 V71:V107">
    <cfRule type="cellIs" dxfId="289" priority="12" stopIfTrue="1" operator="equal">
      <formula>"Full"</formula>
    </cfRule>
    <cfRule type="cellIs" dxfId="288" priority="13" stopIfTrue="1" operator="equal">
      <formula>"RI"</formula>
    </cfRule>
    <cfRule type="cellIs" dxfId="287" priority="14" stopIfTrue="1" operator="equal">
      <formula>"nc-"</formula>
    </cfRule>
    <cfRule type="cellIs" dxfId="286" priority="15" stopIfTrue="1" operator="equal">
      <formula>"NC+"</formula>
    </cfRule>
    <cfRule type="cellIs" dxfId="285" priority="16" stopIfTrue="1" operator="equal">
      <formula>"n/a"</formula>
    </cfRule>
    <cfRule type="cellIs" dxfId="284" priority="17" stopIfTrue="1" operator="equal">
      <formula>"tbd"</formula>
    </cfRule>
    <cfRule type="cellIs" dxfId="283" priority="18" stopIfTrue="1" operator="equal">
      <formula>"Full"</formula>
    </cfRule>
    <cfRule type="cellIs" dxfId="282" priority="19" stopIfTrue="1" operator="equal">
      <formula>"RI"</formula>
    </cfRule>
    <cfRule type="cellIs" dxfId="281" priority="20" stopIfTrue="1" operator="equal">
      <formula>"nc-"</formula>
    </cfRule>
    <cfRule type="cellIs" dxfId="280" priority="21" stopIfTrue="1" operator="equal">
      <formula>"NC+"</formula>
    </cfRule>
  </conditionalFormatting>
  <conditionalFormatting sqref="V110:W288">
    <cfRule type="cellIs" dxfId="279" priority="42" stopIfTrue="1" operator="equal">
      <formula>"n/a"</formula>
    </cfRule>
    <cfRule type="cellIs" dxfId="278" priority="43" stopIfTrue="1" operator="equal">
      <formula>"tbd"</formula>
    </cfRule>
    <cfRule type="cellIs" dxfId="277" priority="44" stopIfTrue="1" operator="equal">
      <formula>"Full"</formula>
    </cfRule>
    <cfRule type="cellIs" dxfId="276" priority="45" stopIfTrue="1" operator="equal">
      <formula>"RI"</formula>
    </cfRule>
    <cfRule type="cellIs" dxfId="275" priority="46" stopIfTrue="1" operator="equal">
      <formula>"nc-"</formula>
    </cfRule>
    <cfRule type="cellIs" dxfId="274" priority="47" stopIfTrue="1" operator="equal">
      <formula>"NC+"</formula>
    </cfRule>
  </conditionalFormatting>
  <conditionalFormatting sqref="J110:J288 N110:N288">
    <cfRule type="cellIs" dxfId="273" priority="36" stopIfTrue="1" operator="equal">
      <formula>"n/a"</formula>
    </cfRule>
    <cfRule type="cellIs" dxfId="272" priority="37" stopIfTrue="1" operator="equal">
      <formula>"tbd"</formula>
    </cfRule>
    <cfRule type="cellIs" dxfId="271" priority="38" stopIfTrue="1" operator="equal">
      <formula>"No"</formula>
    </cfRule>
    <cfRule type="cellIs" dxfId="270" priority="39" stopIfTrue="1" operator="equal">
      <formula>"Practice only"</formula>
    </cfRule>
    <cfRule type="cellIs" dxfId="269" priority="40" stopIfTrue="1" operator="equal">
      <formula>"Procedure only"</formula>
    </cfRule>
    <cfRule type="cellIs" dxfId="268" priority="41" stopIfTrue="1" operator="equal">
      <formula>"Yes"</formula>
    </cfRule>
  </conditionalFormatting>
  <dataValidations count="8">
    <dataValidation type="list" allowBlank="1" showInputMessage="1" showErrorMessage="1" sqref="J71:J107 J7:J68">
      <formula1>$J$300:$J$309</formula1>
    </dataValidation>
    <dataValidation type="list" allowBlank="1" showInputMessage="1" showErrorMessage="1" sqref="J110:J288">
      <formula1>$J$290:$J$297</formula1>
    </dataValidation>
    <dataValidation type="list" allowBlank="1" showInputMessage="1" showErrorMessage="1" sqref="AC110:AC288 AC71:AC107 AC7:AC68">
      <formula1>$AC$290:$AC$295</formula1>
    </dataValidation>
    <dataValidation type="list" allowBlank="1" showInputMessage="1" showErrorMessage="1" sqref="T71:T107">
      <formula1>$U$290:$U$293</formula1>
    </dataValidation>
    <dataValidation type="list" allowBlank="1" showInputMessage="1" showErrorMessage="1" sqref="V110:W288 V71:V107 V7:V68">
      <formula1>$V$290:$V$295</formula1>
    </dataValidation>
    <dataValidation type="list" allowBlank="1" showInputMessage="1" showErrorMessage="1" sqref="T110:T288">
      <formula1>$T$290:$T$293</formula1>
    </dataValidation>
    <dataValidation type="list" allowBlank="1" showInputMessage="1" showErrorMessage="1" sqref="N110:N288 N71:N107">
      <formula1>$N$290:$N$294</formula1>
    </dataValidation>
    <dataValidation type="list" allowBlank="1" showInputMessage="1" showErrorMessage="1" sqref="L110:L288">
      <formula1>$L$290:$L$293</formula1>
    </dataValidation>
  </dataValidations>
  <hyperlinks>
    <hyperlink ref="D1:G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C310"/>
  <sheetViews>
    <sheetView showGridLines="0" zoomScale="85" zoomScaleNormal="85" workbookViewId="0">
      <selection activeCell="C6" sqref="C6"/>
    </sheetView>
  </sheetViews>
  <sheetFormatPr defaultColWidth="11.42578125" defaultRowHeight="16.5"/>
  <cols>
    <col min="1" max="1" width="16.5703125" style="193" customWidth="1"/>
    <col min="2" max="2" width="9" style="193" customWidth="1"/>
    <col min="3" max="3" width="71.28515625" style="130" customWidth="1"/>
    <col min="4" max="4" width="24.140625" style="194" customWidth="1"/>
    <col min="5" max="5" width="13" style="195" customWidth="1"/>
    <col min="6" max="6" width="13.5703125" style="193" customWidth="1"/>
    <col min="7" max="7" width="11.140625" style="193" customWidth="1"/>
    <col min="8" max="9" width="8.28515625" style="194" customWidth="1"/>
    <col min="10" max="10" width="17.28515625" style="199" customWidth="1"/>
    <col min="11" max="16" width="15" style="199" customWidth="1"/>
    <col min="17" max="17" width="15.85546875" style="199" customWidth="1"/>
    <col min="18" max="18" width="13.5703125" style="199" customWidth="1"/>
    <col min="19" max="19" width="19.7109375" style="199" customWidth="1"/>
    <col min="20" max="20" width="21" style="199" customWidth="1"/>
    <col min="21" max="21" width="23.28515625" style="199" customWidth="1"/>
    <col min="22" max="22" width="14.42578125" style="198" customWidth="1"/>
    <col min="23" max="23" width="12.7109375" style="198" customWidth="1"/>
    <col min="24" max="24" width="35.42578125" style="198" customWidth="1"/>
    <col min="25" max="25" width="23.7109375" style="198" customWidth="1"/>
    <col min="26" max="26" width="25.7109375" style="198" customWidth="1"/>
    <col min="27" max="27" width="33.7109375" style="192" customWidth="1"/>
    <col min="28" max="28" width="37.140625" style="198" customWidth="1"/>
    <col min="29" max="29" width="20.28515625" style="198" customWidth="1"/>
    <col min="30" max="30" width="42.5703125" style="198" customWidth="1"/>
    <col min="31" max="31" width="45" style="198" customWidth="1"/>
    <col min="32" max="55" width="11.42578125" style="130" hidden="1" customWidth="1"/>
    <col min="56" max="16384" width="11.42578125" style="130"/>
  </cols>
  <sheetData>
    <row r="1" spans="1:55" ht="15" customHeight="1">
      <c r="A1" s="125" t="s">
        <v>31</v>
      </c>
      <c r="B1" s="742" t="str">
        <f>IF(Coverpage!D5&lt;&gt;"",Coverpage!D5,"")</f>
        <v>[Company]</v>
      </c>
      <c r="C1" s="743"/>
      <c r="D1" s="733" t="s">
        <v>270</v>
      </c>
      <c r="E1" s="734"/>
      <c r="F1" s="734"/>
      <c r="G1" s="735"/>
      <c r="H1" s="126"/>
      <c r="I1" s="127"/>
      <c r="J1" s="673" t="s">
        <v>10</v>
      </c>
      <c r="K1" s="674"/>
      <c r="L1" s="741"/>
      <c r="M1" s="741"/>
      <c r="N1" s="741"/>
      <c r="O1" s="741"/>
      <c r="P1" s="741"/>
      <c r="Q1" s="741"/>
      <c r="R1" s="741"/>
      <c r="S1" s="741"/>
      <c r="T1" s="741"/>
      <c r="U1" s="741"/>
      <c r="V1" s="684" t="s">
        <v>54</v>
      </c>
      <c r="W1" s="685"/>
      <c r="X1" s="685"/>
      <c r="Y1" s="685"/>
      <c r="Z1" s="685"/>
      <c r="AA1" s="685"/>
      <c r="AB1" s="686"/>
      <c r="AC1" s="128"/>
      <c r="AD1" s="128"/>
      <c r="AE1" s="128"/>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row>
    <row r="2" spans="1:55" ht="14.45" customHeight="1">
      <c r="A2" s="131" t="s">
        <v>30</v>
      </c>
      <c r="B2" s="739" t="str">
        <f>IF(Coverpage!D6&lt;&gt;"",Coverpage!D6,"")</f>
        <v>[Site]</v>
      </c>
      <c r="C2" s="740"/>
      <c r="D2" s="736"/>
      <c r="E2" s="737"/>
      <c r="F2" s="737"/>
      <c r="G2" s="738"/>
      <c r="H2" s="132"/>
      <c r="I2" s="133"/>
      <c r="J2" s="750" t="s">
        <v>33</v>
      </c>
      <c r="K2" s="751"/>
      <c r="L2" s="748" t="str">
        <f>IF(Coverpage!D32&lt;&gt;"",Coverpage!D32,"")</f>
        <v/>
      </c>
      <c r="M2" s="749"/>
      <c r="N2" s="749"/>
      <c r="O2" s="749"/>
      <c r="P2" s="749"/>
      <c r="Q2" s="749"/>
      <c r="R2" s="749"/>
      <c r="S2" s="749"/>
      <c r="T2" s="749"/>
      <c r="U2" s="749"/>
      <c r="V2" s="134" t="s">
        <v>16</v>
      </c>
      <c r="W2" s="687" t="str">
        <f>IF(Coverpage!D36&lt;&gt;"",Coverpage!D36,"")</f>
        <v/>
      </c>
      <c r="X2" s="688"/>
      <c r="Y2" s="688"/>
      <c r="Z2" s="688"/>
      <c r="AA2" s="688"/>
      <c r="AB2" s="689"/>
      <c r="AC2" s="135"/>
      <c r="AD2" s="135"/>
      <c r="AE2" s="135"/>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row>
    <row r="3" spans="1:55" ht="16.899999999999999" customHeight="1">
      <c r="A3" s="136" t="s">
        <v>32</v>
      </c>
      <c r="B3" s="739"/>
      <c r="C3" s="740"/>
      <c r="D3" s="736"/>
      <c r="E3" s="737"/>
      <c r="F3" s="737"/>
      <c r="G3" s="738"/>
      <c r="H3" s="137"/>
      <c r="I3" s="138"/>
      <c r="J3" s="750" t="s">
        <v>34</v>
      </c>
      <c r="K3" s="751"/>
      <c r="L3" s="752" t="str">
        <f>IF(Coverpage!D33&gt;0,Coverpage!D33,"")</f>
        <v/>
      </c>
      <c r="M3" s="753"/>
      <c r="N3" s="753"/>
      <c r="O3" s="753"/>
      <c r="P3" s="753"/>
      <c r="Q3" s="753"/>
      <c r="R3" s="753"/>
      <c r="S3" s="753"/>
      <c r="T3" s="753"/>
      <c r="U3" s="753"/>
      <c r="V3" s="134" t="s">
        <v>17</v>
      </c>
      <c r="W3" s="690" t="str">
        <f>IF(Coverpage!D44&gt;0,Coverpage!D44,"")</f>
        <v/>
      </c>
      <c r="X3" s="691"/>
      <c r="Y3" s="691"/>
      <c r="Z3" s="691"/>
      <c r="AA3" s="691"/>
      <c r="AB3" s="692"/>
      <c r="AC3" s="139"/>
      <c r="AD3" s="139"/>
      <c r="AE3" s="13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row>
    <row r="4" spans="1:55" ht="17.25" thickBot="1">
      <c r="A4" s="140"/>
      <c r="B4" s="732"/>
      <c r="C4" s="732"/>
      <c r="D4" s="737"/>
      <c r="E4" s="737"/>
      <c r="F4" s="737"/>
      <c r="G4" s="738"/>
      <c r="H4" s="132"/>
      <c r="I4" s="133"/>
      <c r="J4" s="744" t="s">
        <v>35</v>
      </c>
      <c r="K4" s="745"/>
      <c r="L4" s="746"/>
      <c r="M4" s="747"/>
      <c r="N4" s="747"/>
      <c r="O4" s="747"/>
      <c r="P4" s="747"/>
      <c r="Q4" s="747"/>
      <c r="R4" s="747"/>
      <c r="S4" s="747"/>
      <c r="T4" s="747"/>
      <c r="U4" s="747"/>
      <c r="V4" s="71"/>
      <c r="W4" s="141"/>
      <c r="X4" s="142"/>
      <c r="Y4" s="142"/>
      <c r="Z4" s="142"/>
      <c r="AA4" s="142"/>
      <c r="AB4" s="142"/>
      <c r="AC4" s="128"/>
      <c r="AD4" s="128"/>
      <c r="AE4" s="128"/>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row>
    <row r="5" spans="1:55" s="147" customFormat="1" ht="27" customHeight="1">
      <c r="A5" s="702" t="s">
        <v>514</v>
      </c>
      <c r="B5" s="703"/>
      <c r="C5" s="703"/>
      <c r="D5" s="703"/>
      <c r="E5" s="703"/>
      <c r="F5" s="703"/>
      <c r="G5" s="704"/>
      <c r="H5" s="144" t="s">
        <v>38</v>
      </c>
      <c r="I5" s="145" t="s">
        <v>38</v>
      </c>
      <c r="J5" s="707" t="s">
        <v>15</v>
      </c>
      <c r="K5" s="708"/>
      <c r="L5" s="708"/>
      <c r="M5" s="708"/>
      <c r="N5" s="708"/>
      <c r="O5" s="708"/>
      <c r="P5" s="708"/>
      <c r="Q5" s="708"/>
      <c r="R5" s="708"/>
      <c r="S5" s="708"/>
      <c r="T5" s="708"/>
      <c r="U5" s="709"/>
      <c r="V5" s="660" t="s">
        <v>18</v>
      </c>
      <c r="W5" s="661"/>
      <c r="X5" s="661"/>
      <c r="Y5" s="661"/>
      <c r="Z5" s="661"/>
      <c r="AA5" s="660" t="s">
        <v>39</v>
      </c>
      <c r="AB5" s="662"/>
      <c r="AC5" s="660" t="s">
        <v>293</v>
      </c>
      <c r="AD5" s="661"/>
      <c r="AE5" s="662"/>
      <c r="AF5" s="146" t="s">
        <v>69</v>
      </c>
      <c r="AG5" s="146"/>
      <c r="AH5" s="146"/>
      <c r="AI5" s="146"/>
      <c r="AJ5" s="146"/>
      <c r="AK5" s="146"/>
      <c r="AL5" s="146"/>
      <c r="AM5" s="146"/>
      <c r="AN5" s="146" t="s">
        <v>78</v>
      </c>
      <c r="AO5" s="146"/>
      <c r="AP5" s="146"/>
      <c r="AQ5" s="146"/>
      <c r="AR5" s="146"/>
      <c r="AS5" s="146"/>
      <c r="AT5" s="146"/>
      <c r="AU5" s="146"/>
      <c r="AV5" s="146" t="s">
        <v>79</v>
      </c>
      <c r="AW5" s="146"/>
      <c r="AX5" s="146"/>
      <c r="AY5" s="146"/>
      <c r="AZ5" s="146"/>
      <c r="BA5" s="146"/>
      <c r="BB5" s="146"/>
      <c r="BC5" s="146"/>
    </row>
    <row r="6" spans="1:55" s="147" customFormat="1" ht="91.9" customHeight="1" thickBot="1">
      <c r="A6" s="148" t="s">
        <v>487</v>
      </c>
      <c r="B6" s="149"/>
      <c r="C6" s="150" t="s">
        <v>488</v>
      </c>
      <c r="D6" s="151"/>
      <c r="E6" s="151"/>
      <c r="F6" s="152"/>
      <c r="G6" s="152"/>
      <c r="H6" s="153" t="s">
        <v>518</v>
      </c>
      <c r="I6" s="154" t="s">
        <v>519</v>
      </c>
      <c r="J6" s="155" t="s">
        <v>492</v>
      </c>
      <c r="K6" s="712" t="s">
        <v>496</v>
      </c>
      <c r="L6" s="754"/>
      <c r="M6" s="712" t="s">
        <v>494</v>
      </c>
      <c r="N6" s="713"/>
      <c r="O6" s="754"/>
      <c r="P6" s="712" t="s">
        <v>495</v>
      </c>
      <c r="Q6" s="713"/>
      <c r="R6" s="754"/>
      <c r="S6" s="156" t="s">
        <v>123</v>
      </c>
      <c r="T6" s="156" t="s">
        <v>124</v>
      </c>
      <c r="U6" s="157" t="s">
        <v>99</v>
      </c>
      <c r="V6" s="715" t="s">
        <v>112</v>
      </c>
      <c r="W6" s="716"/>
      <c r="X6" s="158" t="s">
        <v>107</v>
      </c>
      <c r="Y6" s="159" t="s">
        <v>108</v>
      </c>
      <c r="Z6" s="159" t="s">
        <v>109</v>
      </c>
      <c r="AA6" s="160" t="s">
        <v>113</v>
      </c>
      <c r="AB6" s="161" t="s">
        <v>235</v>
      </c>
      <c r="AC6" s="160" t="str">
        <f>"Auditor requests additional evidence" &amp; CHAR(10) &amp; "Total: " &amp; COUNTIF(AC7:AC107,"Yes") &amp; " requests"</f>
        <v>Auditor requests additional evidence
Total: 0 requests</v>
      </c>
      <c r="AD6" s="162" t="s">
        <v>294</v>
      </c>
      <c r="AE6" s="163" t="s">
        <v>295</v>
      </c>
      <c r="AF6" s="146" t="s">
        <v>444</v>
      </c>
      <c r="AG6" s="146" t="s">
        <v>445</v>
      </c>
      <c r="AH6" s="146" t="s">
        <v>446</v>
      </c>
      <c r="AI6" s="146" t="s">
        <v>73</v>
      </c>
      <c r="AJ6" s="146" t="s">
        <v>74</v>
      </c>
      <c r="AK6" s="146" t="s">
        <v>75</v>
      </c>
      <c r="AL6" s="146" t="s">
        <v>76</v>
      </c>
      <c r="AM6" s="146" t="s">
        <v>77</v>
      </c>
      <c r="AN6" s="146" t="str">
        <f>AF6</f>
        <v>kP</v>
      </c>
      <c r="AO6" s="146" t="str">
        <f t="shared" ref="AO6:AU6" si="0">AG6</f>
        <v>dP</v>
      </c>
      <c r="AP6" s="146" t="str">
        <f t="shared" si="0"/>
        <v>pP</v>
      </c>
      <c r="AQ6" s="146" t="str">
        <f t="shared" si="0"/>
        <v>Product 4</v>
      </c>
      <c r="AR6" s="146" t="str">
        <f t="shared" si="0"/>
        <v>Product 5</v>
      </c>
      <c r="AS6" s="146" t="str">
        <f t="shared" si="0"/>
        <v>Product 6</v>
      </c>
      <c r="AT6" s="146" t="str">
        <f t="shared" si="0"/>
        <v>Product 7</v>
      </c>
      <c r="AU6" s="146" t="str">
        <f t="shared" si="0"/>
        <v>Product 8</v>
      </c>
      <c r="AV6" s="146" t="str">
        <f>AF6</f>
        <v>kP</v>
      </c>
      <c r="AW6" s="146" t="str">
        <f t="shared" ref="AW6:BC6" si="1">AG6</f>
        <v>dP</v>
      </c>
      <c r="AX6" s="146" t="str">
        <f t="shared" si="1"/>
        <v>pP</v>
      </c>
      <c r="AY6" s="146" t="str">
        <f t="shared" si="1"/>
        <v>Product 4</v>
      </c>
      <c r="AZ6" s="146" t="str">
        <f t="shared" si="1"/>
        <v>Product 5</v>
      </c>
      <c r="BA6" s="146" t="str">
        <f t="shared" si="1"/>
        <v>Product 6</v>
      </c>
      <c r="BB6" s="146" t="str">
        <f t="shared" si="1"/>
        <v>Product 7</v>
      </c>
      <c r="BC6" s="146" t="str">
        <f t="shared" si="1"/>
        <v>Product 8</v>
      </c>
    </row>
    <row r="7" spans="1:55" s="164" customFormat="1" ht="19.899999999999999" customHeight="1">
      <c r="A7" s="20" t="s">
        <v>1092</v>
      </c>
      <c r="B7" s="21"/>
      <c r="C7" s="22" t="s">
        <v>1093</v>
      </c>
      <c r="D7" s="23"/>
      <c r="E7" s="23"/>
      <c r="F7" s="24"/>
      <c r="G7" s="24"/>
      <c r="H7" s="25"/>
      <c r="I7" s="26"/>
      <c r="J7" s="43" t="s">
        <v>86</v>
      </c>
      <c r="K7" s="726"/>
      <c r="L7" s="727"/>
      <c r="M7" s="726"/>
      <c r="N7" s="728"/>
      <c r="O7" s="727"/>
      <c r="P7" s="726"/>
      <c r="Q7" s="728"/>
      <c r="R7" s="727"/>
      <c r="S7" s="481"/>
      <c r="T7" s="481"/>
      <c r="U7" s="63"/>
      <c r="V7" s="724" t="s">
        <v>86</v>
      </c>
      <c r="W7" s="725"/>
      <c r="X7" s="53"/>
      <c r="Y7" s="53"/>
      <c r="Z7" s="54"/>
      <c r="AA7" s="66"/>
      <c r="AB7" s="54"/>
      <c r="AC7" s="55" t="s">
        <v>744</v>
      </c>
      <c r="AD7" s="53"/>
      <c r="AE7" s="63"/>
      <c r="AF7" s="164">
        <v>-1</v>
      </c>
      <c r="AG7" s="164">
        <v>-1</v>
      </c>
      <c r="AH7" s="164">
        <v>-1</v>
      </c>
      <c r="AI7" s="164">
        <v>-1</v>
      </c>
      <c r="AJ7" s="164">
        <v>-1</v>
      </c>
      <c r="AK7" s="164">
        <v>-1</v>
      </c>
      <c r="AL7" s="164">
        <v>-1</v>
      </c>
      <c r="AM7" s="164">
        <v>-1</v>
      </c>
      <c r="AN7" s="164" t="str">
        <f>IF(AF7,$V7,"")</f>
        <v>tbd</v>
      </c>
      <c r="AO7" s="164" t="str">
        <f t="shared" ref="AO7:AU22" si="2">IF(AG7,$V7,"")</f>
        <v>tbd</v>
      </c>
      <c r="AP7" s="164" t="str">
        <f t="shared" si="2"/>
        <v>tbd</v>
      </c>
      <c r="AQ7" s="164" t="str">
        <f t="shared" si="2"/>
        <v>tbd</v>
      </c>
      <c r="AR7" s="164" t="str">
        <f t="shared" si="2"/>
        <v>tbd</v>
      </c>
      <c r="AS7" s="164" t="str">
        <f t="shared" si="2"/>
        <v>tbd</v>
      </c>
      <c r="AT7" s="164" t="str">
        <f t="shared" si="2"/>
        <v>tbd</v>
      </c>
      <c r="AU7" s="164" t="str">
        <f t="shared" si="2"/>
        <v>tbd</v>
      </c>
      <c r="AV7" s="164">
        <f>IF(AF7,$W7,"")</f>
        <v>0</v>
      </c>
      <c r="AW7" s="164">
        <f t="shared" ref="AW7:BC22" si="3">IF(AG7,$W7,"")</f>
        <v>0</v>
      </c>
      <c r="AX7" s="164">
        <f t="shared" si="3"/>
        <v>0</v>
      </c>
      <c r="AY7" s="164">
        <f t="shared" si="3"/>
        <v>0</v>
      </c>
      <c r="AZ7" s="164">
        <f t="shared" si="3"/>
        <v>0</v>
      </c>
      <c r="BA7" s="164">
        <f t="shared" si="3"/>
        <v>0</v>
      </c>
      <c r="BB7" s="164">
        <f t="shared" si="3"/>
        <v>0</v>
      </c>
      <c r="BC7" s="164">
        <f t="shared" si="3"/>
        <v>0</v>
      </c>
    </row>
    <row r="8" spans="1:55" s="164" customFormat="1" ht="19.899999999999999" customHeight="1">
      <c r="A8" s="9" t="s">
        <v>752</v>
      </c>
      <c r="B8" s="7"/>
      <c r="C8" s="2" t="s">
        <v>753</v>
      </c>
      <c r="D8" s="19"/>
      <c r="E8" s="18"/>
      <c r="F8" s="19"/>
      <c r="G8" s="19"/>
      <c r="H8" s="4"/>
      <c r="I8" s="15"/>
      <c r="J8" s="47" t="s">
        <v>86</v>
      </c>
      <c r="K8" s="696"/>
      <c r="L8" s="698"/>
      <c r="M8" s="696"/>
      <c r="N8" s="697"/>
      <c r="O8" s="698"/>
      <c r="P8" s="696"/>
      <c r="Q8" s="697"/>
      <c r="R8" s="698"/>
      <c r="S8" s="480"/>
      <c r="T8" s="480"/>
      <c r="U8" s="49"/>
      <c r="V8" s="710" t="s">
        <v>86</v>
      </c>
      <c r="W8" s="711"/>
      <c r="X8" s="56"/>
      <c r="Y8" s="56"/>
      <c r="Z8" s="57"/>
      <c r="AA8" s="67"/>
      <c r="AB8" s="57"/>
      <c r="AC8" s="58" t="s">
        <v>744</v>
      </c>
      <c r="AD8" s="56"/>
      <c r="AE8" s="49"/>
      <c r="AF8" s="164">
        <f>AF7</f>
        <v>-1</v>
      </c>
      <c r="AG8" s="164">
        <f t="shared" ref="AG8:AM8" si="4">AG7</f>
        <v>-1</v>
      </c>
      <c r="AH8" s="164">
        <f t="shared" si="4"/>
        <v>-1</v>
      </c>
      <c r="AI8" s="164">
        <f t="shared" si="4"/>
        <v>-1</v>
      </c>
      <c r="AJ8" s="164">
        <f t="shared" si="4"/>
        <v>-1</v>
      </c>
      <c r="AK8" s="164">
        <f t="shared" si="4"/>
        <v>-1</v>
      </c>
      <c r="AL8" s="164">
        <f t="shared" si="4"/>
        <v>-1</v>
      </c>
      <c r="AM8" s="164">
        <f t="shared" si="4"/>
        <v>-1</v>
      </c>
      <c r="AN8" s="164" t="str">
        <f t="shared" ref="AN8:AU23" si="5">IF(AF8,$V8,"")</f>
        <v>tbd</v>
      </c>
      <c r="AO8" s="164" t="str">
        <f t="shared" si="2"/>
        <v>tbd</v>
      </c>
      <c r="AP8" s="164" t="str">
        <f t="shared" si="2"/>
        <v>tbd</v>
      </c>
      <c r="AQ8" s="164" t="str">
        <f t="shared" si="2"/>
        <v>tbd</v>
      </c>
      <c r="AR8" s="164" t="str">
        <f t="shared" si="2"/>
        <v>tbd</v>
      </c>
      <c r="AS8" s="164" t="str">
        <f t="shared" si="2"/>
        <v>tbd</v>
      </c>
      <c r="AT8" s="164" t="str">
        <f t="shared" si="2"/>
        <v>tbd</v>
      </c>
      <c r="AU8" s="164" t="str">
        <f t="shared" si="2"/>
        <v>tbd</v>
      </c>
      <c r="AV8" s="164">
        <f t="shared" ref="AV8:BC23" si="6">IF(AF8,$W8,"")</f>
        <v>0</v>
      </c>
      <c r="AW8" s="164">
        <f t="shared" si="3"/>
        <v>0</v>
      </c>
      <c r="AX8" s="164">
        <f t="shared" si="3"/>
        <v>0</v>
      </c>
      <c r="AY8" s="164">
        <f t="shared" si="3"/>
        <v>0</v>
      </c>
      <c r="AZ8" s="164">
        <f t="shared" si="3"/>
        <v>0</v>
      </c>
      <c r="BA8" s="164">
        <f t="shared" si="3"/>
        <v>0</v>
      </c>
      <c r="BB8" s="164">
        <f t="shared" si="3"/>
        <v>0</v>
      </c>
      <c r="BC8" s="164">
        <f t="shared" si="3"/>
        <v>0</v>
      </c>
    </row>
    <row r="9" spans="1:55" s="164" customFormat="1" ht="19.899999999999999" customHeight="1">
      <c r="A9" s="9" t="s">
        <v>1292</v>
      </c>
      <c r="B9" s="7"/>
      <c r="C9" s="2" t="s">
        <v>1293</v>
      </c>
      <c r="D9" s="19"/>
      <c r="E9" s="18"/>
      <c r="F9" s="19"/>
      <c r="G9" s="19"/>
      <c r="H9" s="4"/>
      <c r="I9" s="15"/>
      <c r="J9" s="47" t="s">
        <v>86</v>
      </c>
      <c r="K9" s="696"/>
      <c r="L9" s="698"/>
      <c r="M9" s="696"/>
      <c r="N9" s="697"/>
      <c r="O9" s="698"/>
      <c r="P9" s="696"/>
      <c r="Q9" s="697"/>
      <c r="R9" s="698"/>
      <c r="S9" s="480"/>
      <c r="T9" s="480"/>
      <c r="U9" s="49"/>
      <c r="V9" s="710" t="s">
        <v>86</v>
      </c>
      <c r="W9" s="711"/>
      <c r="X9" s="56"/>
      <c r="Y9" s="56"/>
      <c r="Z9" s="57"/>
      <c r="AA9" s="67"/>
      <c r="AB9" s="57"/>
      <c r="AC9" s="58" t="s">
        <v>744</v>
      </c>
      <c r="AD9" s="56"/>
      <c r="AE9" s="49"/>
      <c r="AF9" s="164">
        <f t="shared" ref="AF9:AM24" si="7">AF8</f>
        <v>-1</v>
      </c>
      <c r="AG9" s="164">
        <f t="shared" si="7"/>
        <v>-1</v>
      </c>
      <c r="AH9" s="164">
        <f t="shared" si="7"/>
        <v>-1</v>
      </c>
      <c r="AI9" s="164">
        <f t="shared" si="7"/>
        <v>-1</v>
      </c>
      <c r="AJ9" s="164">
        <f t="shared" si="7"/>
        <v>-1</v>
      </c>
      <c r="AK9" s="164">
        <f t="shared" si="7"/>
        <v>-1</v>
      </c>
      <c r="AL9" s="164">
        <f t="shared" si="7"/>
        <v>-1</v>
      </c>
      <c r="AM9" s="164">
        <f t="shared" si="7"/>
        <v>-1</v>
      </c>
      <c r="AN9" s="164" t="str">
        <f t="shared" si="5"/>
        <v>tbd</v>
      </c>
      <c r="AO9" s="164" t="str">
        <f t="shared" si="2"/>
        <v>tbd</v>
      </c>
      <c r="AP9" s="164" t="str">
        <f t="shared" si="2"/>
        <v>tbd</v>
      </c>
      <c r="AQ9" s="164" t="str">
        <f t="shared" si="2"/>
        <v>tbd</v>
      </c>
      <c r="AR9" s="164" t="str">
        <f t="shared" si="2"/>
        <v>tbd</v>
      </c>
      <c r="AS9" s="164" t="str">
        <f t="shared" si="2"/>
        <v>tbd</v>
      </c>
      <c r="AT9" s="164" t="str">
        <f t="shared" si="2"/>
        <v>tbd</v>
      </c>
      <c r="AU9" s="164" t="str">
        <f t="shared" si="2"/>
        <v>tbd</v>
      </c>
      <c r="AV9" s="164">
        <f t="shared" si="6"/>
        <v>0</v>
      </c>
      <c r="AW9" s="164">
        <f t="shared" si="3"/>
        <v>0</v>
      </c>
      <c r="AX9" s="164">
        <f t="shared" si="3"/>
        <v>0</v>
      </c>
      <c r="AY9" s="164">
        <f t="shared" si="3"/>
        <v>0</v>
      </c>
      <c r="AZ9" s="164">
        <f t="shared" si="3"/>
        <v>0</v>
      </c>
      <c r="BA9" s="164">
        <f t="shared" si="3"/>
        <v>0</v>
      </c>
      <c r="BB9" s="164">
        <f t="shared" si="3"/>
        <v>0</v>
      </c>
      <c r="BC9" s="164">
        <f t="shared" si="3"/>
        <v>0</v>
      </c>
    </row>
    <row r="10" spans="1:55" s="164" customFormat="1" ht="19.899999999999999" customHeight="1">
      <c r="A10" s="9" t="s">
        <v>1336</v>
      </c>
      <c r="B10" s="7"/>
      <c r="C10" s="2" t="s">
        <v>1337</v>
      </c>
      <c r="D10" s="19"/>
      <c r="E10" s="18"/>
      <c r="F10" s="19"/>
      <c r="G10" s="19"/>
      <c r="H10" s="4"/>
      <c r="I10" s="15"/>
      <c r="J10" s="47" t="s">
        <v>86</v>
      </c>
      <c r="K10" s="696"/>
      <c r="L10" s="698"/>
      <c r="M10" s="696"/>
      <c r="N10" s="697"/>
      <c r="O10" s="698"/>
      <c r="P10" s="696"/>
      <c r="Q10" s="697"/>
      <c r="R10" s="698"/>
      <c r="S10" s="480"/>
      <c r="T10" s="480"/>
      <c r="U10" s="49"/>
      <c r="V10" s="710" t="s">
        <v>86</v>
      </c>
      <c r="W10" s="711"/>
      <c r="X10" s="56"/>
      <c r="Y10" s="56"/>
      <c r="Z10" s="57"/>
      <c r="AA10" s="67"/>
      <c r="AB10" s="57"/>
      <c r="AC10" s="58" t="s">
        <v>744</v>
      </c>
      <c r="AD10" s="56"/>
      <c r="AE10" s="49"/>
      <c r="AF10" s="164">
        <f t="shared" si="7"/>
        <v>-1</v>
      </c>
      <c r="AG10" s="164">
        <f t="shared" si="7"/>
        <v>-1</v>
      </c>
      <c r="AH10" s="164">
        <f t="shared" si="7"/>
        <v>-1</v>
      </c>
      <c r="AI10" s="164">
        <f t="shared" si="7"/>
        <v>-1</v>
      </c>
      <c r="AJ10" s="164">
        <f t="shared" si="7"/>
        <v>-1</v>
      </c>
      <c r="AK10" s="164">
        <f t="shared" si="7"/>
        <v>-1</v>
      </c>
      <c r="AL10" s="164">
        <f t="shared" si="7"/>
        <v>-1</v>
      </c>
      <c r="AM10" s="164">
        <f t="shared" si="7"/>
        <v>-1</v>
      </c>
      <c r="AN10" s="164" t="str">
        <f t="shared" si="5"/>
        <v>tbd</v>
      </c>
      <c r="AO10" s="164" t="str">
        <f t="shared" si="2"/>
        <v>tbd</v>
      </c>
      <c r="AP10" s="164" t="str">
        <f t="shared" si="2"/>
        <v>tbd</v>
      </c>
      <c r="AQ10" s="164" t="str">
        <f t="shared" si="2"/>
        <v>tbd</v>
      </c>
      <c r="AR10" s="164" t="str">
        <f t="shared" si="2"/>
        <v>tbd</v>
      </c>
      <c r="AS10" s="164" t="str">
        <f t="shared" si="2"/>
        <v>tbd</v>
      </c>
      <c r="AT10" s="164" t="str">
        <f t="shared" si="2"/>
        <v>tbd</v>
      </c>
      <c r="AU10" s="164" t="str">
        <f t="shared" si="2"/>
        <v>tbd</v>
      </c>
      <c r="AV10" s="164">
        <f t="shared" si="6"/>
        <v>0</v>
      </c>
      <c r="AW10" s="164">
        <f t="shared" si="3"/>
        <v>0</v>
      </c>
      <c r="AX10" s="164">
        <f t="shared" si="3"/>
        <v>0</v>
      </c>
      <c r="AY10" s="164">
        <f t="shared" si="3"/>
        <v>0</v>
      </c>
      <c r="AZ10" s="164">
        <f t="shared" si="3"/>
        <v>0</v>
      </c>
      <c r="BA10" s="164">
        <f t="shared" si="3"/>
        <v>0</v>
      </c>
      <c r="BB10" s="164">
        <f t="shared" si="3"/>
        <v>0</v>
      </c>
      <c r="BC10" s="164">
        <f t="shared" si="3"/>
        <v>0</v>
      </c>
    </row>
    <row r="11" spans="1:55" s="164" customFormat="1" ht="19.899999999999999" customHeight="1">
      <c r="A11" s="9" t="s">
        <v>1338</v>
      </c>
      <c r="B11" s="7"/>
      <c r="C11" s="2" t="s">
        <v>1339</v>
      </c>
      <c r="D11" s="19"/>
      <c r="E11" s="18"/>
      <c r="F11" s="19"/>
      <c r="G11" s="19"/>
      <c r="H11" s="4"/>
      <c r="I11" s="15"/>
      <c r="J11" s="47" t="s">
        <v>86</v>
      </c>
      <c r="K11" s="696"/>
      <c r="L11" s="698"/>
      <c r="M11" s="696"/>
      <c r="N11" s="697"/>
      <c r="O11" s="698"/>
      <c r="P11" s="696"/>
      <c r="Q11" s="697"/>
      <c r="R11" s="698"/>
      <c r="S11" s="480"/>
      <c r="T11" s="480"/>
      <c r="U11" s="49"/>
      <c r="V11" s="710" t="s">
        <v>86</v>
      </c>
      <c r="W11" s="711"/>
      <c r="X11" s="56"/>
      <c r="Y11" s="56"/>
      <c r="Z11" s="57"/>
      <c r="AA11" s="67"/>
      <c r="AB11" s="57"/>
      <c r="AC11" s="58" t="s">
        <v>744</v>
      </c>
      <c r="AD11" s="56"/>
      <c r="AE11" s="49"/>
      <c r="AF11" s="164">
        <f t="shared" si="7"/>
        <v>-1</v>
      </c>
      <c r="AG11" s="164">
        <f t="shared" si="7"/>
        <v>-1</v>
      </c>
      <c r="AH11" s="164">
        <f t="shared" si="7"/>
        <v>-1</v>
      </c>
      <c r="AI11" s="164">
        <f t="shared" si="7"/>
        <v>-1</v>
      </c>
      <c r="AJ11" s="164">
        <f t="shared" si="7"/>
        <v>-1</v>
      </c>
      <c r="AK11" s="164">
        <f t="shared" si="7"/>
        <v>-1</v>
      </c>
      <c r="AL11" s="164">
        <f t="shared" si="7"/>
        <v>-1</v>
      </c>
      <c r="AM11" s="164">
        <f t="shared" si="7"/>
        <v>-1</v>
      </c>
      <c r="AN11" s="164" t="str">
        <f t="shared" si="5"/>
        <v>tbd</v>
      </c>
      <c r="AO11" s="164" t="str">
        <f t="shared" si="2"/>
        <v>tbd</v>
      </c>
      <c r="AP11" s="164" t="str">
        <f t="shared" si="2"/>
        <v>tbd</v>
      </c>
      <c r="AQ11" s="164" t="str">
        <f t="shared" si="2"/>
        <v>tbd</v>
      </c>
      <c r="AR11" s="164" t="str">
        <f t="shared" si="2"/>
        <v>tbd</v>
      </c>
      <c r="AS11" s="164" t="str">
        <f t="shared" si="2"/>
        <v>tbd</v>
      </c>
      <c r="AT11" s="164" t="str">
        <f t="shared" si="2"/>
        <v>tbd</v>
      </c>
      <c r="AU11" s="164" t="str">
        <f t="shared" si="2"/>
        <v>tbd</v>
      </c>
      <c r="AV11" s="164">
        <f t="shared" si="6"/>
        <v>0</v>
      </c>
      <c r="AW11" s="164">
        <f t="shared" si="3"/>
        <v>0</v>
      </c>
      <c r="AX11" s="164">
        <f t="shared" si="3"/>
        <v>0</v>
      </c>
      <c r="AY11" s="164">
        <f t="shared" si="3"/>
        <v>0</v>
      </c>
      <c r="AZ11" s="164">
        <f t="shared" si="3"/>
        <v>0</v>
      </c>
      <c r="BA11" s="164">
        <f t="shared" si="3"/>
        <v>0</v>
      </c>
      <c r="BB11" s="164">
        <f t="shared" si="3"/>
        <v>0</v>
      </c>
      <c r="BC11" s="164">
        <f t="shared" si="3"/>
        <v>0</v>
      </c>
    </row>
    <row r="12" spans="1:55" s="164" customFormat="1" ht="19.899999999999999" customHeight="1">
      <c r="A12" s="9" t="s">
        <v>1340</v>
      </c>
      <c r="B12" s="7"/>
      <c r="C12" s="2" t="s">
        <v>1341</v>
      </c>
      <c r="D12" s="19"/>
      <c r="E12" s="18"/>
      <c r="F12" s="19"/>
      <c r="G12" s="19"/>
      <c r="H12" s="4"/>
      <c r="I12" s="15"/>
      <c r="J12" s="47" t="s">
        <v>86</v>
      </c>
      <c r="K12" s="696"/>
      <c r="L12" s="698"/>
      <c r="M12" s="696"/>
      <c r="N12" s="697"/>
      <c r="O12" s="698"/>
      <c r="P12" s="696"/>
      <c r="Q12" s="697"/>
      <c r="R12" s="698"/>
      <c r="S12" s="480"/>
      <c r="T12" s="480"/>
      <c r="U12" s="49"/>
      <c r="V12" s="710" t="s">
        <v>86</v>
      </c>
      <c r="W12" s="711"/>
      <c r="X12" s="56"/>
      <c r="Y12" s="56"/>
      <c r="Z12" s="57"/>
      <c r="AA12" s="67"/>
      <c r="AB12" s="57"/>
      <c r="AC12" s="58" t="s">
        <v>744</v>
      </c>
      <c r="AD12" s="56"/>
      <c r="AE12" s="49"/>
      <c r="AF12" s="164">
        <f t="shared" si="7"/>
        <v>-1</v>
      </c>
      <c r="AG12" s="164">
        <f t="shared" si="7"/>
        <v>-1</v>
      </c>
      <c r="AH12" s="164">
        <f t="shared" si="7"/>
        <v>-1</v>
      </c>
      <c r="AI12" s="164">
        <f t="shared" si="7"/>
        <v>-1</v>
      </c>
      <c r="AJ12" s="164">
        <f t="shared" si="7"/>
        <v>-1</v>
      </c>
      <c r="AK12" s="164">
        <f t="shared" si="7"/>
        <v>-1</v>
      </c>
      <c r="AL12" s="164">
        <f t="shared" si="7"/>
        <v>-1</v>
      </c>
      <c r="AM12" s="164">
        <f t="shared" si="7"/>
        <v>-1</v>
      </c>
      <c r="AN12" s="164" t="str">
        <f t="shared" si="5"/>
        <v>tbd</v>
      </c>
      <c r="AO12" s="164" t="str">
        <f t="shared" si="2"/>
        <v>tbd</v>
      </c>
      <c r="AP12" s="164" t="str">
        <f t="shared" si="2"/>
        <v>tbd</v>
      </c>
      <c r="AQ12" s="164" t="str">
        <f t="shared" si="2"/>
        <v>tbd</v>
      </c>
      <c r="AR12" s="164" t="str">
        <f t="shared" si="2"/>
        <v>tbd</v>
      </c>
      <c r="AS12" s="164" t="str">
        <f t="shared" si="2"/>
        <v>tbd</v>
      </c>
      <c r="AT12" s="164" t="str">
        <f t="shared" si="2"/>
        <v>tbd</v>
      </c>
      <c r="AU12" s="164" t="str">
        <f t="shared" si="2"/>
        <v>tbd</v>
      </c>
      <c r="AV12" s="164">
        <f t="shared" si="6"/>
        <v>0</v>
      </c>
      <c r="AW12" s="164">
        <f t="shared" si="3"/>
        <v>0</v>
      </c>
      <c r="AX12" s="164">
        <f t="shared" si="3"/>
        <v>0</v>
      </c>
      <c r="AY12" s="164">
        <f t="shared" si="3"/>
        <v>0</v>
      </c>
      <c r="AZ12" s="164">
        <f t="shared" si="3"/>
        <v>0</v>
      </c>
      <c r="BA12" s="164">
        <f t="shared" si="3"/>
        <v>0</v>
      </c>
      <c r="BB12" s="164">
        <f t="shared" si="3"/>
        <v>0</v>
      </c>
      <c r="BC12" s="164">
        <f t="shared" si="3"/>
        <v>0</v>
      </c>
    </row>
    <row r="13" spans="1:55" s="164" customFormat="1" ht="19.899999999999999" customHeight="1">
      <c r="A13" s="9" t="s">
        <v>1342</v>
      </c>
      <c r="B13" s="7"/>
      <c r="C13" s="2" t="s">
        <v>1343</v>
      </c>
      <c r="D13" s="19"/>
      <c r="E13" s="18"/>
      <c r="F13" s="19"/>
      <c r="G13" s="19"/>
      <c r="H13" s="4"/>
      <c r="I13" s="15"/>
      <c r="J13" s="47" t="s">
        <v>86</v>
      </c>
      <c r="K13" s="696"/>
      <c r="L13" s="698"/>
      <c r="M13" s="696"/>
      <c r="N13" s="697"/>
      <c r="O13" s="698"/>
      <c r="P13" s="696"/>
      <c r="Q13" s="697"/>
      <c r="R13" s="698"/>
      <c r="S13" s="480"/>
      <c r="T13" s="480"/>
      <c r="U13" s="49"/>
      <c r="V13" s="710" t="s">
        <v>86</v>
      </c>
      <c r="W13" s="711"/>
      <c r="X13" s="56"/>
      <c r="Y13" s="56"/>
      <c r="Z13" s="57"/>
      <c r="AA13" s="67"/>
      <c r="AB13" s="57"/>
      <c r="AC13" s="58" t="s">
        <v>744</v>
      </c>
      <c r="AD13" s="56"/>
      <c r="AE13" s="49"/>
      <c r="AF13" s="164">
        <f t="shared" si="7"/>
        <v>-1</v>
      </c>
      <c r="AG13" s="164">
        <f t="shared" si="7"/>
        <v>-1</v>
      </c>
      <c r="AH13" s="164">
        <f t="shared" si="7"/>
        <v>-1</v>
      </c>
      <c r="AI13" s="164">
        <f t="shared" si="7"/>
        <v>-1</v>
      </c>
      <c r="AJ13" s="164">
        <f t="shared" si="7"/>
        <v>-1</v>
      </c>
      <c r="AK13" s="164">
        <f t="shared" si="7"/>
        <v>-1</v>
      </c>
      <c r="AL13" s="164">
        <f t="shared" si="7"/>
        <v>-1</v>
      </c>
      <c r="AM13" s="164">
        <f t="shared" si="7"/>
        <v>-1</v>
      </c>
      <c r="AN13" s="164" t="str">
        <f t="shared" si="5"/>
        <v>tbd</v>
      </c>
      <c r="AO13" s="164" t="str">
        <f t="shared" si="2"/>
        <v>tbd</v>
      </c>
      <c r="AP13" s="164" t="str">
        <f t="shared" si="2"/>
        <v>tbd</v>
      </c>
      <c r="AQ13" s="164" t="str">
        <f t="shared" si="2"/>
        <v>tbd</v>
      </c>
      <c r="AR13" s="164" t="str">
        <f t="shared" si="2"/>
        <v>tbd</v>
      </c>
      <c r="AS13" s="164" t="str">
        <f t="shared" si="2"/>
        <v>tbd</v>
      </c>
      <c r="AT13" s="164" t="str">
        <f t="shared" si="2"/>
        <v>tbd</v>
      </c>
      <c r="AU13" s="164" t="str">
        <f t="shared" si="2"/>
        <v>tbd</v>
      </c>
      <c r="AV13" s="164">
        <f t="shared" si="6"/>
        <v>0</v>
      </c>
      <c r="AW13" s="164">
        <f t="shared" si="3"/>
        <v>0</v>
      </c>
      <c r="AX13" s="164">
        <f t="shared" si="3"/>
        <v>0</v>
      </c>
      <c r="AY13" s="164">
        <f t="shared" si="3"/>
        <v>0</v>
      </c>
      <c r="AZ13" s="164">
        <f t="shared" si="3"/>
        <v>0</v>
      </c>
      <c r="BA13" s="164">
        <f t="shared" si="3"/>
        <v>0</v>
      </c>
      <c r="BB13" s="164">
        <f t="shared" si="3"/>
        <v>0</v>
      </c>
      <c r="BC13" s="164">
        <f t="shared" si="3"/>
        <v>0</v>
      </c>
    </row>
    <row r="14" spans="1:55" s="164" customFormat="1" ht="19.899999999999999" customHeight="1">
      <c r="A14" s="9" t="s">
        <v>1344</v>
      </c>
      <c r="B14" s="7"/>
      <c r="C14" s="2" t="s">
        <v>1345</v>
      </c>
      <c r="D14" s="19"/>
      <c r="E14" s="18"/>
      <c r="F14" s="19"/>
      <c r="G14" s="19"/>
      <c r="H14" s="4"/>
      <c r="I14" s="15"/>
      <c r="J14" s="47" t="s">
        <v>86</v>
      </c>
      <c r="K14" s="696"/>
      <c r="L14" s="698"/>
      <c r="M14" s="696"/>
      <c r="N14" s="697"/>
      <c r="O14" s="698"/>
      <c r="P14" s="696"/>
      <c r="Q14" s="697"/>
      <c r="R14" s="698"/>
      <c r="S14" s="480"/>
      <c r="T14" s="480"/>
      <c r="U14" s="49"/>
      <c r="V14" s="710" t="s">
        <v>86</v>
      </c>
      <c r="W14" s="711"/>
      <c r="X14" s="56"/>
      <c r="Y14" s="56"/>
      <c r="Z14" s="57"/>
      <c r="AA14" s="67"/>
      <c r="AB14" s="57"/>
      <c r="AC14" s="58" t="s">
        <v>744</v>
      </c>
      <c r="AD14" s="56"/>
      <c r="AE14" s="49"/>
      <c r="AF14" s="164">
        <f t="shared" si="7"/>
        <v>-1</v>
      </c>
      <c r="AG14" s="164">
        <f t="shared" si="7"/>
        <v>-1</v>
      </c>
      <c r="AH14" s="164">
        <f t="shared" si="7"/>
        <v>-1</v>
      </c>
      <c r="AI14" s="164">
        <f t="shared" si="7"/>
        <v>-1</v>
      </c>
      <c r="AJ14" s="164">
        <f t="shared" si="7"/>
        <v>-1</v>
      </c>
      <c r="AK14" s="164">
        <f t="shared" si="7"/>
        <v>-1</v>
      </c>
      <c r="AL14" s="164">
        <f t="shared" si="7"/>
        <v>-1</v>
      </c>
      <c r="AM14" s="164">
        <f t="shared" si="7"/>
        <v>-1</v>
      </c>
      <c r="AN14" s="164" t="str">
        <f t="shared" si="5"/>
        <v>tbd</v>
      </c>
      <c r="AO14" s="164" t="str">
        <f t="shared" si="2"/>
        <v>tbd</v>
      </c>
      <c r="AP14" s="164" t="str">
        <f t="shared" si="2"/>
        <v>tbd</v>
      </c>
      <c r="AQ14" s="164" t="str">
        <f t="shared" si="2"/>
        <v>tbd</v>
      </c>
      <c r="AR14" s="164" t="str">
        <f t="shared" si="2"/>
        <v>tbd</v>
      </c>
      <c r="AS14" s="164" t="str">
        <f t="shared" si="2"/>
        <v>tbd</v>
      </c>
      <c r="AT14" s="164" t="str">
        <f t="shared" si="2"/>
        <v>tbd</v>
      </c>
      <c r="AU14" s="164" t="str">
        <f t="shared" si="2"/>
        <v>tbd</v>
      </c>
      <c r="AV14" s="164">
        <f t="shared" si="6"/>
        <v>0</v>
      </c>
      <c r="AW14" s="164">
        <f t="shared" si="3"/>
        <v>0</v>
      </c>
      <c r="AX14" s="164">
        <f t="shared" si="3"/>
        <v>0</v>
      </c>
      <c r="AY14" s="164">
        <f t="shared" si="3"/>
        <v>0</v>
      </c>
      <c r="AZ14" s="164">
        <f t="shared" si="3"/>
        <v>0</v>
      </c>
      <c r="BA14" s="164">
        <f t="shared" si="3"/>
        <v>0</v>
      </c>
      <c r="BB14" s="164">
        <f t="shared" si="3"/>
        <v>0</v>
      </c>
      <c r="BC14" s="164">
        <f t="shared" si="3"/>
        <v>0</v>
      </c>
    </row>
    <row r="15" spans="1:55" s="164" customFormat="1" ht="19.899999999999999" customHeight="1">
      <c r="A15" s="9" t="s">
        <v>1346</v>
      </c>
      <c r="B15" s="7"/>
      <c r="C15" s="2" t="s">
        <v>1347</v>
      </c>
      <c r="D15" s="19"/>
      <c r="E15" s="18"/>
      <c r="F15" s="19"/>
      <c r="G15" s="19"/>
      <c r="H15" s="4"/>
      <c r="I15" s="15"/>
      <c r="J15" s="47" t="s">
        <v>86</v>
      </c>
      <c r="K15" s="696"/>
      <c r="L15" s="698"/>
      <c r="M15" s="696"/>
      <c r="N15" s="697"/>
      <c r="O15" s="698"/>
      <c r="P15" s="696"/>
      <c r="Q15" s="697"/>
      <c r="R15" s="698"/>
      <c r="S15" s="480"/>
      <c r="T15" s="480"/>
      <c r="U15" s="49"/>
      <c r="V15" s="710" t="s">
        <v>86</v>
      </c>
      <c r="W15" s="711"/>
      <c r="X15" s="56"/>
      <c r="Y15" s="56"/>
      <c r="Z15" s="57"/>
      <c r="AA15" s="67"/>
      <c r="AB15" s="57"/>
      <c r="AC15" s="58" t="s">
        <v>744</v>
      </c>
      <c r="AD15" s="56"/>
      <c r="AE15" s="49"/>
      <c r="AF15" s="164">
        <f t="shared" si="7"/>
        <v>-1</v>
      </c>
      <c r="AG15" s="164">
        <f t="shared" si="7"/>
        <v>-1</v>
      </c>
      <c r="AH15" s="164">
        <f t="shared" si="7"/>
        <v>-1</v>
      </c>
      <c r="AI15" s="164">
        <f t="shared" si="7"/>
        <v>-1</v>
      </c>
      <c r="AJ15" s="164">
        <f t="shared" si="7"/>
        <v>-1</v>
      </c>
      <c r="AK15" s="164">
        <f t="shared" si="7"/>
        <v>-1</v>
      </c>
      <c r="AL15" s="164">
        <f t="shared" si="7"/>
        <v>-1</v>
      </c>
      <c r="AM15" s="164">
        <f t="shared" si="7"/>
        <v>-1</v>
      </c>
      <c r="AN15" s="164" t="str">
        <f t="shared" si="5"/>
        <v>tbd</v>
      </c>
      <c r="AO15" s="164" t="str">
        <f t="shared" si="2"/>
        <v>tbd</v>
      </c>
      <c r="AP15" s="164" t="str">
        <f t="shared" si="2"/>
        <v>tbd</v>
      </c>
      <c r="AQ15" s="164" t="str">
        <f t="shared" si="2"/>
        <v>tbd</v>
      </c>
      <c r="AR15" s="164" t="str">
        <f t="shared" si="2"/>
        <v>tbd</v>
      </c>
      <c r="AS15" s="164" t="str">
        <f t="shared" si="2"/>
        <v>tbd</v>
      </c>
      <c r="AT15" s="164" t="str">
        <f t="shared" si="2"/>
        <v>tbd</v>
      </c>
      <c r="AU15" s="164" t="str">
        <f t="shared" si="2"/>
        <v>tbd</v>
      </c>
      <c r="AV15" s="164">
        <f t="shared" si="6"/>
        <v>0</v>
      </c>
      <c r="AW15" s="164">
        <f t="shared" si="3"/>
        <v>0</v>
      </c>
      <c r="AX15" s="164">
        <f t="shared" si="3"/>
        <v>0</v>
      </c>
      <c r="AY15" s="164">
        <f t="shared" si="3"/>
        <v>0</v>
      </c>
      <c r="AZ15" s="164">
        <f t="shared" si="3"/>
        <v>0</v>
      </c>
      <c r="BA15" s="164">
        <f t="shared" si="3"/>
        <v>0</v>
      </c>
      <c r="BB15" s="164">
        <f t="shared" si="3"/>
        <v>0</v>
      </c>
      <c r="BC15" s="164">
        <f t="shared" si="3"/>
        <v>0</v>
      </c>
    </row>
    <row r="16" spans="1:55" s="164" customFormat="1" ht="19.899999999999999" customHeight="1">
      <c r="A16" s="9" t="s">
        <v>1348</v>
      </c>
      <c r="B16" s="7"/>
      <c r="C16" s="2" t="s">
        <v>1349</v>
      </c>
      <c r="D16" s="19"/>
      <c r="E16" s="18"/>
      <c r="F16" s="19"/>
      <c r="G16" s="19"/>
      <c r="H16" s="4"/>
      <c r="I16" s="15"/>
      <c r="J16" s="47" t="s">
        <v>86</v>
      </c>
      <c r="K16" s="696"/>
      <c r="L16" s="698"/>
      <c r="M16" s="696"/>
      <c r="N16" s="697"/>
      <c r="O16" s="698"/>
      <c r="P16" s="696"/>
      <c r="Q16" s="697"/>
      <c r="R16" s="698"/>
      <c r="S16" s="480"/>
      <c r="T16" s="480"/>
      <c r="U16" s="49"/>
      <c r="V16" s="710" t="s">
        <v>86</v>
      </c>
      <c r="W16" s="711"/>
      <c r="X16" s="56"/>
      <c r="Y16" s="56"/>
      <c r="Z16" s="57"/>
      <c r="AA16" s="67"/>
      <c r="AB16" s="57"/>
      <c r="AC16" s="58" t="s">
        <v>744</v>
      </c>
      <c r="AD16" s="56"/>
      <c r="AE16" s="49"/>
      <c r="AF16" s="164">
        <f t="shared" si="7"/>
        <v>-1</v>
      </c>
      <c r="AG16" s="164">
        <f t="shared" si="7"/>
        <v>-1</v>
      </c>
      <c r="AH16" s="164">
        <f t="shared" si="7"/>
        <v>-1</v>
      </c>
      <c r="AI16" s="164">
        <f t="shared" si="7"/>
        <v>-1</v>
      </c>
      <c r="AJ16" s="164">
        <f t="shared" si="7"/>
        <v>-1</v>
      </c>
      <c r="AK16" s="164">
        <f t="shared" si="7"/>
        <v>-1</v>
      </c>
      <c r="AL16" s="164">
        <f t="shared" si="7"/>
        <v>-1</v>
      </c>
      <c r="AM16" s="164">
        <f t="shared" si="7"/>
        <v>-1</v>
      </c>
      <c r="AN16" s="164" t="str">
        <f t="shared" si="5"/>
        <v>tbd</v>
      </c>
      <c r="AO16" s="164" t="str">
        <f t="shared" si="2"/>
        <v>tbd</v>
      </c>
      <c r="AP16" s="164" t="str">
        <f t="shared" si="2"/>
        <v>tbd</v>
      </c>
      <c r="AQ16" s="164" t="str">
        <f t="shared" si="2"/>
        <v>tbd</v>
      </c>
      <c r="AR16" s="164" t="str">
        <f t="shared" si="2"/>
        <v>tbd</v>
      </c>
      <c r="AS16" s="164" t="str">
        <f t="shared" si="2"/>
        <v>tbd</v>
      </c>
      <c r="AT16" s="164" t="str">
        <f t="shared" si="2"/>
        <v>tbd</v>
      </c>
      <c r="AU16" s="164" t="str">
        <f t="shared" si="2"/>
        <v>tbd</v>
      </c>
      <c r="AV16" s="164">
        <f t="shared" si="6"/>
        <v>0</v>
      </c>
      <c r="AW16" s="164">
        <f t="shared" si="3"/>
        <v>0</v>
      </c>
      <c r="AX16" s="164">
        <f t="shared" si="3"/>
        <v>0</v>
      </c>
      <c r="AY16" s="164">
        <f t="shared" si="3"/>
        <v>0</v>
      </c>
      <c r="AZ16" s="164">
        <f t="shared" si="3"/>
        <v>0</v>
      </c>
      <c r="BA16" s="164">
        <f t="shared" si="3"/>
        <v>0</v>
      </c>
      <c r="BB16" s="164">
        <f t="shared" si="3"/>
        <v>0</v>
      </c>
      <c r="BC16" s="164">
        <f t="shared" si="3"/>
        <v>0</v>
      </c>
    </row>
    <row r="17" spans="1:55" s="164" customFormat="1" ht="19.899999999999999" customHeight="1">
      <c r="A17" s="9" t="s">
        <v>1350</v>
      </c>
      <c r="B17" s="7"/>
      <c r="C17" s="2" t="s">
        <v>1351</v>
      </c>
      <c r="D17" s="19"/>
      <c r="E17" s="18"/>
      <c r="F17" s="19"/>
      <c r="G17" s="19"/>
      <c r="H17" s="4"/>
      <c r="I17" s="15"/>
      <c r="J17" s="47" t="s">
        <v>86</v>
      </c>
      <c r="K17" s="696"/>
      <c r="L17" s="698"/>
      <c r="M17" s="696"/>
      <c r="N17" s="697"/>
      <c r="O17" s="698"/>
      <c r="P17" s="696"/>
      <c r="Q17" s="697"/>
      <c r="R17" s="698"/>
      <c r="S17" s="480"/>
      <c r="T17" s="480"/>
      <c r="U17" s="49"/>
      <c r="V17" s="710" t="s">
        <v>86</v>
      </c>
      <c r="W17" s="711"/>
      <c r="X17" s="56"/>
      <c r="Y17" s="56"/>
      <c r="Z17" s="57"/>
      <c r="AA17" s="67"/>
      <c r="AB17" s="57"/>
      <c r="AC17" s="58" t="s">
        <v>744</v>
      </c>
      <c r="AD17" s="56"/>
      <c r="AE17" s="49"/>
      <c r="AF17" s="164">
        <f t="shared" si="7"/>
        <v>-1</v>
      </c>
      <c r="AG17" s="164">
        <f t="shared" si="7"/>
        <v>-1</v>
      </c>
      <c r="AH17" s="164">
        <f t="shared" si="7"/>
        <v>-1</v>
      </c>
      <c r="AI17" s="164">
        <f t="shared" si="7"/>
        <v>-1</v>
      </c>
      <c r="AJ17" s="164">
        <f t="shared" si="7"/>
        <v>-1</v>
      </c>
      <c r="AK17" s="164">
        <f t="shared" si="7"/>
        <v>-1</v>
      </c>
      <c r="AL17" s="164">
        <f t="shared" si="7"/>
        <v>-1</v>
      </c>
      <c r="AM17" s="164">
        <f t="shared" si="7"/>
        <v>-1</v>
      </c>
      <c r="AN17" s="164" t="str">
        <f t="shared" si="5"/>
        <v>tbd</v>
      </c>
      <c r="AO17" s="164" t="str">
        <f t="shared" si="2"/>
        <v>tbd</v>
      </c>
      <c r="AP17" s="164" t="str">
        <f t="shared" si="2"/>
        <v>tbd</v>
      </c>
      <c r="AQ17" s="164" t="str">
        <f t="shared" si="2"/>
        <v>tbd</v>
      </c>
      <c r="AR17" s="164" t="str">
        <f t="shared" si="2"/>
        <v>tbd</v>
      </c>
      <c r="AS17" s="164" t="str">
        <f t="shared" si="2"/>
        <v>tbd</v>
      </c>
      <c r="AT17" s="164" t="str">
        <f t="shared" si="2"/>
        <v>tbd</v>
      </c>
      <c r="AU17" s="164" t="str">
        <f t="shared" si="2"/>
        <v>tbd</v>
      </c>
      <c r="AV17" s="164">
        <f t="shared" si="6"/>
        <v>0</v>
      </c>
      <c r="AW17" s="164">
        <f t="shared" si="3"/>
        <v>0</v>
      </c>
      <c r="AX17" s="164">
        <f t="shared" si="3"/>
        <v>0</v>
      </c>
      <c r="AY17" s="164">
        <f t="shared" si="3"/>
        <v>0</v>
      </c>
      <c r="AZ17" s="164">
        <f t="shared" si="3"/>
        <v>0</v>
      </c>
      <c r="BA17" s="164">
        <f t="shared" si="3"/>
        <v>0</v>
      </c>
      <c r="BB17" s="164">
        <f t="shared" si="3"/>
        <v>0</v>
      </c>
      <c r="BC17" s="164">
        <f t="shared" si="3"/>
        <v>0</v>
      </c>
    </row>
    <row r="18" spans="1:55" s="164" customFormat="1" ht="19.899999999999999" customHeight="1">
      <c r="A18" s="9" t="s">
        <v>964</v>
      </c>
      <c r="B18" s="7"/>
      <c r="C18" s="2" t="s">
        <v>965</v>
      </c>
      <c r="D18" s="19"/>
      <c r="E18" s="18"/>
      <c r="F18" s="19"/>
      <c r="G18" s="19"/>
      <c r="H18" s="4"/>
      <c r="I18" s="15"/>
      <c r="J18" s="47" t="s">
        <v>86</v>
      </c>
      <c r="K18" s="696"/>
      <c r="L18" s="698"/>
      <c r="M18" s="696"/>
      <c r="N18" s="697"/>
      <c r="O18" s="698"/>
      <c r="P18" s="696"/>
      <c r="Q18" s="697"/>
      <c r="R18" s="698"/>
      <c r="S18" s="480"/>
      <c r="T18" s="480"/>
      <c r="U18" s="49"/>
      <c r="V18" s="710" t="s">
        <v>86</v>
      </c>
      <c r="W18" s="711"/>
      <c r="X18" s="56"/>
      <c r="Y18" s="56"/>
      <c r="Z18" s="57"/>
      <c r="AA18" s="67"/>
      <c r="AB18" s="57"/>
      <c r="AC18" s="58" t="s">
        <v>744</v>
      </c>
      <c r="AD18" s="56"/>
      <c r="AE18" s="49"/>
      <c r="AF18" s="164">
        <f t="shared" si="7"/>
        <v>-1</v>
      </c>
      <c r="AG18" s="164">
        <f t="shared" si="7"/>
        <v>-1</v>
      </c>
      <c r="AH18" s="164">
        <f t="shared" si="7"/>
        <v>-1</v>
      </c>
      <c r="AI18" s="164">
        <f t="shared" si="7"/>
        <v>-1</v>
      </c>
      <c r="AJ18" s="164">
        <f t="shared" si="7"/>
        <v>-1</v>
      </c>
      <c r="AK18" s="164">
        <f t="shared" si="7"/>
        <v>-1</v>
      </c>
      <c r="AL18" s="164">
        <f t="shared" si="7"/>
        <v>-1</v>
      </c>
      <c r="AM18" s="164">
        <f t="shared" si="7"/>
        <v>-1</v>
      </c>
      <c r="AN18" s="164" t="str">
        <f t="shared" si="5"/>
        <v>tbd</v>
      </c>
      <c r="AO18" s="164" t="str">
        <f t="shared" si="2"/>
        <v>tbd</v>
      </c>
      <c r="AP18" s="164" t="str">
        <f t="shared" si="2"/>
        <v>tbd</v>
      </c>
      <c r="AQ18" s="164" t="str">
        <f t="shared" si="2"/>
        <v>tbd</v>
      </c>
      <c r="AR18" s="164" t="str">
        <f t="shared" si="2"/>
        <v>tbd</v>
      </c>
      <c r="AS18" s="164" t="str">
        <f t="shared" si="2"/>
        <v>tbd</v>
      </c>
      <c r="AT18" s="164" t="str">
        <f t="shared" si="2"/>
        <v>tbd</v>
      </c>
      <c r="AU18" s="164" t="str">
        <f t="shared" si="2"/>
        <v>tbd</v>
      </c>
      <c r="AV18" s="164">
        <f t="shared" si="6"/>
        <v>0</v>
      </c>
      <c r="AW18" s="164">
        <f t="shared" si="3"/>
        <v>0</v>
      </c>
      <c r="AX18" s="164">
        <f t="shared" si="3"/>
        <v>0</v>
      </c>
      <c r="AY18" s="164">
        <f t="shared" si="3"/>
        <v>0</v>
      </c>
      <c r="AZ18" s="164">
        <f t="shared" si="3"/>
        <v>0</v>
      </c>
      <c r="BA18" s="164">
        <f t="shared" si="3"/>
        <v>0</v>
      </c>
      <c r="BB18" s="164">
        <f t="shared" si="3"/>
        <v>0</v>
      </c>
      <c r="BC18" s="164">
        <f t="shared" si="3"/>
        <v>0</v>
      </c>
    </row>
    <row r="19" spans="1:55" s="164" customFormat="1" ht="19.899999999999999" customHeight="1">
      <c r="A19" s="9" t="s">
        <v>966</v>
      </c>
      <c r="B19" s="7"/>
      <c r="C19" s="2" t="s">
        <v>967</v>
      </c>
      <c r="D19" s="19"/>
      <c r="E19" s="18"/>
      <c r="F19" s="19"/>
      <c r="G19" s="19"/>
      <c r="H19" s="4"/>
      <c r="I19" s="15"/>
      <c r="J19" s="47" t="s">
        <v>86</v>
      </c>
      <c r="K19" s="696"/>
      <c r="L19" s="698"/>
      <c r="M19" s="696"/>
      <c r="N19" s="697"/>
      <c r="O19" s="698"/>
      <c r="P19" s="696"/>
      <c r="Q19" s="697"/>
      <c r="R19" s="698"/>
      <c r="S19" s="480"/>
      <c r="T19" s="480"/>
      <c r="U19" s="49"/>
      <c r="V19" s="710" t="s">
        <v>86</v>
      </c>
      <c r="W19" s="711"/>
      <c r="X19" s="56"/>
      <c r="Y19" s="56"/>
      <c r="Z19" s="57"/>
      <c r="AA19" s="67"/>
      <c r="AB19" s="57"/>
      <c r="AC19" s="58" t="s">
        <v>744</v>
      </c>
      <c r="AD19" s="56"/>
      <c r="AE19" s="49"/>
      <c r="AF19" s="164">
        <f t="shared" si="7"/>
        <v>-1</v>
      </c>
      <c r="AG19" s="164">
        <f t="shared" si="7"/>
        <v>-1</v>
      </c>
      <c r="AH19" s="164">
        <f t="shared" si="7"/>
        <v>-1</v>
      </c>
      <c r="AI19" s="164">
        <f t="shared" si="7"/>
        <v>-1</v>
      </c>
      <c r="AJ19" s="164">
        <f t="shared" si="7"/>
        <v>-1</v>
      </c>
      <c r="AK19" s="164">
        <f t="shared" si="7"/>
        <v>-1</v>
      </c>
      <c r="AL19" s="164">
        <f t="shared" si="7"/>
        <v>-1</v>
      </c>
      <c r="AM19" s="164">
        <f t="shared" si="7"/>
        <v>-1</v>
      </c>
      <c r="AN19" s="164" t="str">
        <f t="shared" si="5"/>
        <v>tbd</v>
      </c>
      <c r="AO19" s="164" t="str">
        <f t="shared" si="2"/>
        <v>tbd</v>
      </c>
      <c r="AP19" s="164" t="str">
        <f t="shared" si="2"/>
        <v>tbd</v>
      </c>
      <c r="AQ19" s="164" t="str">
        <f t="shared" si="2"/>
        <v>tbd</v>
      </c>
      <c r="AR19" s="164" t="str">
        <f t="shared" si="2"/>
        <v>tbd</v>
      </c>
      <c r="AS19" s="164" t="str">
        <f t="shared" si="2"/>
        <v>tbd</v>
      </c>
      <c r="AT19" s="164" t="str">
        <f t="shared" si="2"/>
        <v>tbd</v>
      </c>
      <c r="AU19" s="164" t="str">
        <f t="shared" si="2"/>
        <v>tbd</v>
      </c>
      <c r="AV19" s="164">
        <f t="shared" si="6"/>
        <v>0</v>
      </c>
      <c r="AW19" s="164">
        <f t="shared" si="3"/>
        <v>0</v>
      </c>
      <c r="AX19" s="164">
        <f t="shared" si="3"/>
        <v>0</v>
      </c>
      <c r="AY19" s="164">
        <f t="shared" si="3"/>
        <v>0</v>
      </c>
      <c r="AZ19" s="164">
        <f t="shared" si="3"/>
        <v>0</v>
      </c>
      <c r="BA19" s="164">
        <f t="shared" si="3"/>
        <v>0</v>
      </c>
      <c r="BB19" s="164">
        <f t="shared" si="3"/>
        <v>0</v>
      </c>
      <c r="BC19" s="164">
        <f t="shared" si="3"/>
        <v>0</v>
      </c>
    </row>
    <row r="20" spans="1:55" s="164" customFormat="1" ht="19.899999999999999" customHeight="1" thickBot="1">
      <c r="A20" s="9" t="s">
        <v>968</v>
      </c>
      <c r="B20" s="7"/>
      <c r="C20" s="2" t="s">
        <v>969</v>
      </c>
      <c r="D20" s="19"/>
      <c r="E20" s="18"/>
      <c r="F20" s="19"/>
      <c r="G20" s="19"/>
      <c r="H20" s="4"/>
      <c r="I20" s="15"/>
      <c r="J20" s="47" t="s">
        <v>86</v>
      </c>
      <c r="K20" s="696"/>
      <c r="L20" s="698"/>
      <c r="M20" s="696"/>
      <c r="N20" s="697"/>
      <c r="O20" s="698"/>
      <c r="P20" s="696"/>
      <c r="Q20" s="697"/>
      <c r="R20" s="698"/>
      <c r="S20" s="480"/>
      <c r="T20" s="480"/>
      <c r="U20" s="49"/>
      <c r="V20" s="710" t="s">
        <v>86</v>
      </c>
      <c r="W20" s="711"/>
      <c r="X20" s="56"/>
      <c r="Y20" s="56"/>
      <c r="Z20" s="57"/>
      <c r="AA20" s="67"/>
      <c r="AB20" s="57"/>
      <c r="AC20" s="58" t="s">
        <v>744</v>
      </c>
      <c r="AD20" s="56"/>
      <c r="AE20" s="49"/>
      <c r="AF20" s="164">
        <f t="shared" si="7"/>
        <v>-1</v>
      </c>
      <c r="AG20" s="164">
        <f t="shared" si="7"/>
        <v>-1</v>
      </c>
      <c r="AH20" s="164">
        <f t="shared" si="7"/>
        <v>-1</v>
      </c>
      <c r="AI20" s="164">
        <f t="shared" si="7"/>
        <v>-1</v>
      </c>
      <c r="AJ20" s="164">
        <f t="shared" si="7"/>
        <v>-1</v>
      </c>
      <c r="AK20" s="164">
        <f t="shared" si="7"/>
        <v>-1</v>
      </c>
      <c r="AL20" s="164">
        <f t="shared" si="7"/>
        <v>-1</v>
      </c>
      <c r="AM20" s="164">
        <f t="shared" si="7"/>
        <v>-1</v>
      </c>
      <c r="AN20" s="164" t="str">
        <f t="shared" si="5"/>
        <v>tbd</v>
      </c>
      <c r="AO20" s="164" t="str">
        <f t="shared" si="2"/>
        <v>tbd</v>
      </c>
      <c r="AP20" s="164" t="str">
        <f t="shared" si="2"/>
        <v>tbd</v>
      </c>
      <c r="AQ20" s="164" t="str">
        <f t="shared" si="2"/>
        <v>tbd</v>
      </c>
      <c r="AR20" s="164" t="str">
        <f t="shared" si="2"/>
        <v>tbd</v>
      </c>
      <c r="AS20" s="164" t="str">
        <f t="shared" si="2"/>
        <v>tbd</v>
      </c>
      <c r="AT20" s="164" t="str">
        <f t="shared" si="2"/>
        <v>tbd</v>
      </c>
      <c r="AU20" s="164" t="str">
        <f t="shared" si="2"/>
        <v>tbd</v>
      </c>
      <c r="AV20" s="164">
        <f t="shared" si="6"/>
        <v>0</v>
      </c>
      <c r="AW20" s="164">
        <f t="shared" si="3"/>
        <v>0</v>
      </c>
      <c r="AX20" s="164">
        <f t="shared" si="3"/>
        <v>0</v>
      </c>
      <c r="AY20" s="164">
        <f t="shared" si="3"/>
        <v>0</v>
      </c>
      <c r="AZ20" s="164">
        <f t="shared" si="3"/>
        <v>0</v>
      </c>
      <c r="BA20" s="164">
        <f t="shared" si="3"/>
        <v>0</v>
      </c>
      <c r="BB20" s="164">
        <f t="shared" si="3"/>
        <v>0</v>
      </c>
      <c r="BC20" s="164">
        <f t="shared" si="3"/>
        <v>0</v>
      </c>
    </row>
    <row r="21" spans="1:55" s="164" customFormat="1" ht="19.899999999999999" hidden="1" customHeight="1">
      <c r="A21" s="9"/>
      <c r="B21" s="7"/>
      <c r="C21" s="2"/>
      <c r="D21" s="19"/>
      <c r="E21" s="18"/>
      <c r="F21" s="19"/>
      <c r="G21" s="19"/>
      <c r="H21" s="4"/>
      <c r="I21" s="15"/>
      <c r="J21" s="47"/>
      <c r="K21" s="696"/>
      <c r="L21" s="698"/>
      <c r="M21" s="696"/>
      <c r="N21" s="697"/>
      <c r="O21" s="698"/>
      <c r="P21" s="696"/>
      <c r="Q21" s="697"/>
      <c r="R21" s="698"/>
      <c r="S21" s="471"/>
      <c r="T21" s="471"/>
      <c r="U21" s="49"/>
      <c r="V21" s="710"/>
      <c r="W21" s="711"/>
      <c r="X21" s="56"/>
      <c r="Y21" s="56"/>
      <c r="Z21" s="57"/>
      <c r="AA21" s="67"/>
      <c r="AB21" s="57"/>
      <c r="AC21" s="58"/>
      <c r="AD21" s="56"/>
      <c r="AE21" s="49"/>
      <c r="AF21" s="164">
        <f t="shared" si="7"/>
        <v>-1</v>
      </c>
      <c r="AG21" s="164">
        <f t="shared" si="7"/>
        <v>-1</v>
      </c>
      <c r="AH21" s="164">
        <f t="shared" si="7"/>
        <v>-1</v>
      </c>
      <c r="AI21" s="164">
        <f t="shared" si="7"/>
        <v>-1</v>
      </c>
      <c r="AJ21" s="164">
        <f t="shared" si="7"/>
        <v>-1</v>
      </c>
      <c r="AK21" s="164">
        <f t="shared" si="7"/>
        <v>-1</v>
      </c>
      <c r="AL21" s="164">
        <f t="shared" si="7"/>
        <v>-1</v>
      </c>
      <c r="AM21" s="164">
        <f t="shared" si="7"/>
        <v>-1</v>
      </c>
      <c r="AN21" s="164">
        <f t="shared" si="5"/>
        <v>0</v>
      </c>
      <c r="AO21" s="164">
        <f t="shared" si="2"/>
        <v>0</v>
      </c>
      <c r="AP21" s="164">
        <f t="shared" si="2"/>
        <v>0</v>
      </c>
      <c r="AQ21" s="164">
        <f t="shared" si="2"/>
        <v>0</v>
      </c>
      <c r="AR21" s="164">
        <f t="shared" si="2"/>
        <v>0</v>
      </c>
      <c r="AS21" s="164">
        <f t="shared" si="2"/>
        <v>0</v>
      </c>
      <c r="AT21" s="164">
        <f t="shared" si="2"/>
        <v>0</v>
      </c>
      <c r="AU21" s="164">
        <f t="shared" si="2"/>
        <v>0</v>
      </c>
      <c r="AV21" s="164">
        <f t="shared" si="6"/>
        <v>0</v>
      </c>
      <c r="AW21" s="164">
        <f t="shared" si="3"/>
        <v>0</v>
      </c>
      <c r="AX21" s="164">
        <f t="shared" si="3"/>
        <v>0</v>
      </c>
      <c r="AY21" s="164">
        <f t="shared" si="3"/>
        <v>0</v>
      </c>
      <c r="AZ21" s="164">
        <f t="shared" si="3"/>
        <v>0</v>
      </c>
      <c r="BA21" s="164">
        <f t="shared" si="3"/>
        <v>0</v>
      </c>
      <c r="BB21" s="164">
        <f t="shared" si="3"/>
        <v>0</v>
      </c>
      <c r="BC21" s="164">
        <f t="shared" si="3"/>
        <v>0</v>
      </c>
    </row>
    <row r="22" spans="1:55" s="164" customFormat="1" ht="19.899999999999999" hidden="1" customHeight="1">
      <c r="A22" s="9"/>
      <c r="B22" s="7"/>
      <c r="C22" s="2"/>
      <c r="D22" s="19"/>
      <c r="E22" s="18"/>
      <c r="F22" s="19"/>
      <c r="G22" s="19"/>
      <c r="H22" s="4"/>
      <c r="I22" s="15"/>
      <c r="J22" s="47"/>
      <c r="K22" s="696"/>
      <c r="L22" s="698"/>
      <c r="M22" s="696"/>
      <c r="N22" s="697"/>
      <c r="O22" s="698"/>
      <c r="P22" s="696"/>
      <c r="Q22" s="697"/>
      <c r="R22" s="698"/>
      <c r="S22" s="471"/>
      <c r="T22" s="471"/>
      <c r="U22" s="49"/>
      <c r="V22" s="710"/>
      <c r="W22" s="711"/>
      <c r="X22" s="56"/>
      <c r="Y22" s="56"/>
      <c r="Z22" s="57"/>
      <c r="AA22" s="67"/>
      <c r="AB22" s="57"/>
      <c r="AC22" s="58"/>
      <c r="AD22" s="56"/>
      <c r="AE22" s="49"/>
      <c r="AF22" s="164">
        <f t="shared" si="7"/>
        <v>-1</v>
      </c>
      <c r="AG22" s="164">
        <f t="shared" si="7"/>
        <v>-1</v>
      </c>
      <c r="AH22" s="164">
        <f t="shared" si="7"/>
        <v>-1</v>
      </c>
      <c r="AI22" s="164">
        <f t="shared" si="7"/>
        <v>-1</v>
      </c>
      <c r="AJ22" s="164">
        <f t="shared" si="7"/>
        <v>-1</v>
      </c>
      <c r="AK22" s="164">
        <f t="shared" si="7"/>
        <v>-1</v>
      </c>
      <c r="AL22" s="164">
        <f t="shared" si="7"/>
        <v>-1</v>
      </c>
      <c r="AM22" s="164">
        <f t="shared" si="7"/>
        <v>-1</v>
      </c>
      <c r="AN22" s="164">
        <f t="shared" si="5"/>
        <v>0</v>
      </c>
      <c r="AO22" s="164">
        <f t="shared" si="2"/>
        <v>0</v>
      </c>
      <c r="AP22" s="164">
        <f t="shared" si="2"/>
        <v>0</v>
      </c>
      <c r="AQ22" s="164">
        <f t="shared" si="2"/>
        <v>0</v>
      </c>
      <c r="AR22" s="164">
        <f t="shared" si="2"/>
        <v>0</v>
      </c>
      <c r="AS22" s="164">
        <f t="shared" si="2"/>
        <v>0</v>
      </c>
      <c r="AT22" s="164">
        <f t="shared" si="2"/>
        <v>0</v>
      </c>
      <c r="AU22" s="164">
        <f t="shared" si="2"/>
        <v>0</v>
      </c>
      <c r="AV22" s="164">
        <f t="shared" si="6"/>
        <v>0</v>
      </c>
      <c r="AW22" s="164">
        <f t="shared" si="3"/>
        <v>0</v>
      </c>
      <c r="AX22" s="164">
        <f t="shared" si="3"/>
        <v>0</v>
      </c>
      <c r="AY22" s="164">
        <f t="shared" si="3"/>
        <v>0</v>
      </c>
      <c r="AZ22" s="164">
        <f t="shared" si="3"/>
        <v>0</v>
      </c>
      <c r="BA22" s="164">
        <f t="shared" si="3"/>
        <v>0</v>
      </c>
      <c r="BB22" s="164">
        <f t="shared" si="3"/>
        <v>0</v>
      </c>
      <c r="BC22" s="164">
        <f t="shared" si="3"/>
        <v>0</v>
      </c>
    </row>
    <row r="23" spans="1:55" s="164" customFormat="1" ht="19.899999999999999" hidden="1" customHeight="1">
      <c r="A23" s="9"/>
      <c r="B23" s="7"/>
      <c r="C23" s="2"/>
      <c r="D23" s="19"/>
      <c r="E23" s="18"/>
      <c r="F23" s="19"/>
      <c r="G23" s="19"/>
      <c r="H23" s="4"/>
      <c r="I23" s="15"/>
      <c r="J23" s="47"/>
      <c r="K23" s="696"/>
      <c r="L23" s="698"/>
      <c r="M23" s="696"/>
      <c r="N23" s="697"/>
      <c r="O23" s="698"/>
      <c r="P23" s="696"/>
      <c r="Q23" s="697"/>
      <c r="R23" s="698"/>
      <c r="S23" s="471"/>
      <c r="T23" s="471"/>
      <c r="U23" s="49"/>
      <c r="V23" s="710"/>
      <c r="W23" s="711"/>
      <c r="X23" s="56"/>
      <c r="Y23" s="56"/>
      <c r="Z23" s="57"/>
      <c r="AA23" s="67"/>
      <c r="AB23" s="57"/>
      <c r="AC23" s="58"/>
      <c r="AD23" s="56"/>
      <c r="AE23" s="49"/>
      <c r="AF23" s="164">
        <f t="shared" si="7"/>
        <v>-1</v>
      </c>
      <c r="AG23" s="164">
        <f t="shared" si="7"/>
        <v>-1</v>
      </c>
      <c r="AH23" s="164">
        <f t="shared" si="7"/>
        <v>-1</v>
      </c>
      <c r="AI23" s="164">
        <f t="shared" si="7"/>
        <v>-1</v>
      </c>
      <c r="AJ23" s="164">
        <f t="shared" si="7"/>
        <v>-1</v>
      </c>
      <c r="AK23" s="164">
        <f t="shared" si="7"/>
        <v>-1</v>
      </c>
      <c r="AL23" s="164">
        <f t="shared" si="7"/>
        <v>-1</v>
      </c>
      <c r="AM23" s="164">
        <f t="shared" si="7"/>
        <v>-1</v>
      </c>
      <c r="AN23" s="164">
        <f t="shared" si="5"/>
        <v>0</v>
      </c>
      <c r="AO23" s="164">
        <f t="shared" si="5"/>
        <v>0</v>
      </c>
      <c r="AP23" s="164">
        <f t="shared" si="5"/>
        <v>0</v>
      </c>
      <c r="AQ23" s="164">
        <f t="shared" si="5"/>
        <v>0</v>
      </c>
      <c r="AR23" s="164">
        <f t="shared" si="5"/>
        <v>0</v>
      </c>
      <c r="AS23" s="164">
        <f t="shared" si="5"/>
        <v>0</v>
      </c>
      <c r="AT23" s="164">
        <f t="shared" si="5"/>
        <v>0</v>
      </c>
      <c r="AU23" s="164">
        <f t="shared" si="5"/>
        <v>0</v>
      </c>
      <c r="AV23" s="164">
        <f t="shared" si="6"/>
        <v>0</v>
      </c>
      <c r="AW23" s="164">
        <f t="shared" si="6"/>
        <v>0</v>
      </c>
      <c r="AX23" s="164">
        <f t="shared" si="6"/>
        <v>0</v>
      </c>
      <c r="AY23" s="164">
        <f t="shared" si="6"/>
        <v>0</v>
      </c>
      <c r="AZ23" s="164">
        <f t="shared" si="6"/>
        <v>0</v>
      </c>
      <c r="BA23" s="164">
        <f t="shared" si="6"/>
        <v>0</v>
      </c>
      <c r="BB23" s="164">
        <f t="shared" si="6"/>
        <v>0</v>
      </c>
      <c r="BC23" s="164">
        <f t="shared" si="6"/>
        <v>0</v>
      </c>
    </row>
    <row r="24" spans="1:55" s="164" customFormat="1" ht="19.899999999999999" hidden="1" customHeight="1">
      <c r="A24" s="9"/>
      <c r="B24" s="7"/>
      <c r="C24" s="2"/>
      <c r="D24" s="19"/>
      <c r="E24" s="18"/>
      <c r="F24" s="19"/>
      <c r="G24" s="19"/>
      <c r="H24" s="4"/>
      <c r="I24" s="15"/>
      <c r="J24" s="47"/>
      <c r="K24" s="696"/>
      <c r="L24" s="698"/>
      <c r="M24" s="696"/>
      <c r="N24" s="697"/>
      <c r="O24" s="698"/>
      <c r="P24" s="696"/>
      <c r="Q24" s="697"/>
      <c r="R24" s="698"/>
      <c r="S24" s="471"/>
      <c r="T24" s="471"/>
      <c r="U24" s="49"/>
      <c r="V24" s="710"/>
      <c r="W24" s="711"/>
      <c r="X24" s="56"/>
      <c r="Y24" s="56"/>
      <c r="Z24" s="57"/>
      <c r="AA24" s="67"/>
      <c r="AB24" s="57"/>
      <c r="AC24" s="58"/>
      <c r="AD24" s="56"/>
      <c r="AE24" s="49"/>
      <c r="AF24" s="164">
        <f t="shared" si="7"/>
        <v>-1</v>
      </c>
      <c r="AG24" s="164">
        <f t="shared" si="7"/>
        <v>-1</v>
      </c>
      <c r="AH24" s="164">
        <f t="shared" si="7"/>
        <v>-1</v>
      </c>
      <c r="AI24" s="164">
        <f t="shared" si="7"/>
        <v>-1</v>
      </c>
      <c r="AJ24" s="164">
        <f t="shared" si="7"/>
        <v>-1</v>
      </c>
      <c r="AK24" s="164">
        <f t="shared" si="7"/>
        <v>-1</v>
      </c>
      <c r="AL24" s="164">
        <f t="shared" si="7"/>
        <v>-1</v>
      </c>
      <c r="AM24" s="164">
        <f t="shared" si="7"/>
        <v>-1</v>
      </c>
      <c r="AN24" s="164">
        <f t="shared" ref="AN24:AU55" si="8">IF(AF24,$V24,"")</f>
        <v>0</v>
      </c>
      <c r="AO24" s="164">
        <f t="shared" si="8"/>
        <v>0</v>
      </c>
      <c r="AP24" s="164">
        <f t="shared" si="8"/>
        <v>0</v>
      </c>
      <c r="AQ24" s="164">
        <f t="shared" si="8"/>
        <v>0</v>
      </c>
      <c r="AR24" s="164">
        <f t="shared" si="8"/>
        <v>0</v>
      </c>
      <c r="AS24" s="164">
        <f t="shared" si="8"/>
        <v>0</v>
      </c>
      <c r="AT24" s="164">
        <f t="shared" si="8"/>
        <v>0</v>
      </c>
      <c r="AU24" s="164">
        <f t="shared" si="8"/>
        <v>0</v>
      </c>
      <c r="AV24" s="164">
        <f t="shared" ref="AV24:BC55" si="9">IF(AF24,$W24,"")</f>
        <v>0</v>
      </c>
      <c r="AW24" s="164">
        <f t="shared" si="9"/>
        <v>0</v>
      </c>
      <c r="AX24" s="164">
        <f t="shared" si="9"/>
        <v>0</v>
      </c>
      <c r="AY24" s="164">
        <f t="shared" si="9"/>
        <v>0</v>
      </c>
      <c r="AZ24" s="164">
        <f t="shared" si="9"/>
        <v>0</v>
      </c>
      <c r="BA24" s="164">
        <f t="shared" si="9"/>
        <v>0</v>
      </c>
      <c r="BB24" s="164">
        <f t="shared" si="9"/>
        <v>0</v>
      </c>
      <c r="BC24" s="164">
        <f t="shared" si="9"/>
        <v>0</v>
      </c>
    </row>
    <row r="25" spans="1:55" s="164" customFormat="1" ht="19.899999999999999" hidden="1" customHeight="1">
      <c r="A25" s="9"/>
      <c r="B25" s="7"/>
      <c r="C25" s="2"/>
      <c r="D25" s="19"/>
      <c r="E25" s="18"/>
      <c r="F25" s="19"/>
      <c r="G25" s="19"/>
      <c r="H25" s="4"/>
      <c r="I25" s="15"/>
      <c r="J25" s="47"/>
      <c r="K25" s="696"/>
      <c r="L25" s="698"/>
      <c r="M25" s="696"/>
      <c r="N25" s="697"/>
      <c r="O25" s="698"/>
      <c r="P25" s="696"/>
      <c r="Q25" s="697"/>
      <c r="R25" s="698"/>
      <c r="S25" s="471"/>
      <c r="T25" s="471"/>
      <c r="U25" s="49"/>
      <c r="V25" s="710"/>
      <c r="W25" s="711"/>
      <c r="X25" s="56"/>
      <c r="Y25" s="56"/>
      <c r="Z25" s="57"/>
      <c r="AA25" s="67"/>
      <c r="AB25" s="57"/>
      <c r="AC25" s="58"/>
      <c r="AD25" s="56"/>
      <c r="AE25" s="49"/>
      <c r="AF25" s="164">
        <f t="shared" ref="AF25:AM40" si="10">AF24</f>
        <v>-1</v>
      </c>
      <c r="AG25" s="164">
        <f t="shared" si="10"/>
        <v>-1</v>
      </c>
      <c r="AH25" s="164">
        <f t="shared" si="10"/>
        <v>-1</v>
      </c>
      <c r="AI25" s="164">
        <f t="shared" si="10"/>
        <v>-1</v>
      </c>
      <c r="AJ25" s="164">
        <f t="shared" si="10"/>
        <v>-1</v>
      </c>
      <c r="AK25" s="164">
        <f t="shared" si="10"/>
        <v>-1</v>
      </c>
      <c r="AL25" s="164">
        <f t="shared" si="10"/>
        <v>-1</v>
      </c>
      <c r="AM25" s="164">
        <f t="shared" si="10"/>
        <v>-1</v>
      </c>
      <c r="AN25" s="164">
        <f t="shared" si="8"/>
        <v>0</v>
      </c>
      <c r="AO25" s="164">
        <f t="shared" si="8"/>
        <v>0</v>
      </c>
      <c r="AP25" s="164">
        <f t="shared" si="8"/>
        <v>0</v>
      </c>
      <c r="AQ25" s="164">
        <f t="shared" si="8"/>
        <v>0</v>
      </c>
      <c r="AR25" s="164">
        <f t="shared" si="8"/>
        <v>0</v>
      </c>
      <c r="AS25" s="164">
        <f t="shared" si="8"/>
        <v>0</v>
      </c>
      <c r="AT25" s="164">
        <f t="shared" si="8"/>
        <v>0</v>
      </c>
      <c r="AU25" s="164">
        <f t="shared" si="8"/>
        <v>0</v>
      </c>
      <c r="AV25" s="164">
        <f t="shared" si="9"/>
        <v>0</v>
      </c>
      <c r="AW25" s="164">
        <f t="shared" si="9"/>
        <v>0</v>
      </c>
      <c r="AX25" s="164">
        <f t="shared" si="9"/>
        <v>0</v>
      </c>
      <c r="AY25" s="164">
        <f t="shared" si="9"/>
        <v>0</v>
      </c>
      <c r="AZ25" s="164">
        <f t="shared" si="9"/>
        <v>0</v>
      </c>
      <c r="BA25" s="164">
        <f t="shared" si="9"/>
        <v>0</v>
      </c>
      <c r="BB25" s="164">
        <f t="shared" si="9"/>
        <v>0</v>
      </c>
      <c r="BC25" s="164">
        <f t="shared" si="9"/>
        <v>0</v>
      </c>
    </row>
    <row r="26" spans="1:55" s="164" customFormat="1" ht="19.899999999999999" hidden="1" customHeight="1">
      <c r="A26" s="9"/>
      <c r="B26" s="7"/>
      <c r="C26" s="2"/>
      <c r="D26" s="19"/>
      <c r="E26" s="18"/>
      <c r="F26" s="19"/>
      <c r="G26" s="19"/>
      <c r="H26" s="4"/>
      <c r="I26" s="15"/>
      <c r="J26" s="47"/>
      <c r="K26" s="696"/>
      <c r="L26" s="698"/>
      <c r="M26" s="696"/>
      <c r="N26" s="697"/>
      <c r="O26" s="698"/>
      <c r="P26" s="696"/>
      <c r="Q26" s="697"/>
      <c r="R26" s="698"/>
      <c r="S26" s="471"/>
      <c r="T26" s="471"/>
      <c r="U26" s="49"/>
      <c r="V26" s="710"/>
      <c r="W26" s="711"/>
      <c r="X26" s="56"/>
      <c r="Y26" s="56"/>
      <c r="Z26" s="57"/>
      <c r="AA26" s="67"/>
      <c r="AB26" s="57"/>
      <c r="AC26" s="58"/>
      <c r="AD26" s="56"/>
      <c r="AE26" s="49"/>
      <c r="AF26" s="164">
        <f t="shared" si="10"/>
        <v>-1</v>
      </c>
      <c r="AG26" s="164">
        <f t="shared" si="10"/>
        <v>-1</v>
      </c>
      <c r="AH26" s="164">
        <f t="shared" si="10"/>
        <v>-1</v>
      </c>
      <c r="AI26" s="164">
        <f t="shared" si="10"/>
        <v>-1</v>
      </c>
      <c r="AJ26" s="164">
        <f t="shared" si="10"/>
        <v>-1</v>
      </c>
      <c r="AK26" s="164">
        <f t="shared" si="10"/>
        <v>-1</v>
      </c>
      <c r="AL26" s="164">
        <f t="shared" si="10"/>
        <v>-1</v>
      </c>
      <c r="AM26" s="164">
        <f t="shared" si="10"/>
        <v>-1</v>
      </c>
      <c r="AN26" s="164">
        <f t="shared" si="8"/>
        <v>0</v>
      </c>
      <c r="AO26" s="164">
        <f t="shared" si="8"/>
        <v>0</v>
      </c>
      <c r="AP26" s="164">
        <f t="shared" si="8"/>
        <v>0</v>
      </c>
      <c r="AQ26" s="164">
        <f t="shared" si="8"/>
        <v>0</v>
      </c>
      <c r="AR26" s="164">
        <f t="shared" si="8"/>
        <v>0</v>
      </c>
      <c r="AS26" s="164">
        <f t="shared" si="8"/>
        <v>0</v>
      </c>
      <c r="AT26" s="164">
        <f t="shared" si="8"/>
        <v>0</v>
      </c>
      <c r="AU26" s="164">
        <f t="shared" si="8"/>
        <v>0</v>
      </c>
      <c r="AV26" s="164">
        <f t="shared" si="9"/>
        <v>0</v>
      </c>
      <c r="AW26" s="164">
        <f t="shared" si="9"/>
        <v>0</v>
      </c>
      <c r="AX26" s="164">
        <f t="shared" si="9"/>
        <v>0</v>
      </c>
      <c r="AY26" s="164">
        <f t="shared" si="9"/>
        <v>0</v>
      </c>
      <c r="AZ26" s="164">
        <f t="shared" si="9"/>
        <v>0</v>
      </c>
      <c r="BA26" s="164">
        <f t="shared" si="9"/>
        <v>0</v>
      </c>
      <c r="BB26" s="164">
        <f t="shared" si="9"/>
        <v>0</v>
      </c>
      <c r="BC26" s="164">
        <f t="shared" si="9"/>
        <v>0</v>
      </c>
    </row>
    <row r="27" spans="1:55" s="164" customFormat="1" ht="19.899999999999999" hidden="1" customHeight="1">
      <c r="A27" s="9"/>
      <c r="B27" s="7"/>
      <c r="C27" s="2"/>
      <c r="D27" s="19"/>
      <c r="E27" s="18"/>
      <c r="F27" s="19"/>
      <c r="G27" s="19"/>
      <c r="H27" s="4"/>
      <c r="I27" s="15"/>
      <c r="J27" s="47"/>
      <c r="K27" s="696"/>
      <c r="L27" s="698"/>
      <c r="M27" s="696"/>
      <c r="N27" s="697"/>
      <c r="O27" s="698"/>
      <c r="P27" s="696"/>
      <c r="Q27" s="697"/>
      <c r="R27" s="698"/>
      <c r="S27" s="471"/>
      <c r="T27" s="471"/>
      <c r="U27" s="49"/>
      <c r="V27" s="710"/>
      <c r="W27" s="711"/>
      <c r="X27" s="56"/>
      <c r="Y27" s="56"/>
      <c r="Z27" s="57"/>
      <c r="AA27" s="67"/>
      <c r="AB27" s="57"/>
      <c r="AC27" s="58"/>
      <c r="AD27" s="56"/>
      <c r="AE27" s="49"/>
      <c r="AF27" s="164">
        <f t="shared" si="10"/>
        <v>-1</v>
      </c>
      <c r="AG27" s="164">
        <f t="shared" si="10"/>
        <v>-1</v>
      </c>
      <c r="AH27" s="164">
        <f t="shared" si="10"/>
        <v>-1</v>
      </c>
      <c r="AI27" s="164">
        <f t="shared" si="10"/>
        <v>-1</v>
      </c>
      <c r="AJ27" s="164">
        <f t="shared" si="10"/>
        <v>-1</v>
      </c>
      <c r="AK27" s="164">
        <f t="shared" si="10"/>
        <v>-1</v>
      </c>
      <c r="AL27" s="164">
        <f t="shared" si="10"/>
        <v>-1</v>
      </c>
      <c r="AM27" s="164">
        <f t="shared" si="10"/>
        <v>-1</v>
      </c>
      <c r="AN27" s="164">
        <f t="shared" si="8"/>
        <v>0</v>
      </c>
      <c r="AO27" s="164">
        <f t="shared" si="8"/>
        <v>0</v>
      </c>
      <c r="AP27" s="164">
        <f t="shared" si="8"/>
        <v>0</v>
      </c>
      <c r="AQ27" s="164">
        <f t="shared" si="8"/>
        <v>0</v>
      </c>
      <c r="AR27" s="164">
        <f t="shared" si="8"/>
        <v>0</v>
      </c>
      <c r="AS27" s="164">
        <f t="shared" si="8"/>
        <v>0</v>
      </c>
      <c r="AT27" s="164">
        <f t="shared" si="8"/>
        <v>0</v>
      </c>
      <c r="AU27" s="164">
        <f t="shared" si="8"/>
        <v>0</v>
      </c>
      <c r="AV27" s="164">
        <f t="shared" si="9"/>
        <v>0</v>
      </c>
      <c r="AW27" s="164">
        <f t="shared" si="9"/>
        <v>0</v>
      </c>
      <c r="AX27" s="164">
        <f t="shared" si="9"/>
        <v>0</v>
      </c>
      <c r="AY27" s="164">
        <f t="shared" si="9"/>
        <v>0</v>
      </c>
      <c r="AZ27" s="164">
        <f t="shared" si="9"/>
        <v>0</v>
      </c>
      <c r="BA27" s="164">
        <f t="shared" si="9"/>
        <v>0</v>
      </c>
      <c r="BB27" s="164">
        <f t="shared" si="9"/>
        <v>0</v>
      </c>
      <c r="BC27" s="164">
        <f t="shared" si="9"/>
        <v>0</v>
      </c>
    </row>
    <row r="28" spans="1:55" s="164" customFormat="1" ht="19.899999999999999" hidden="1" customHeight="1">
      <c r="A28" s="9"/>
      <c r="B28" s="7"/>
      <c r="C28" s="2"/>
      <c r="D28" s="19"/>
      <c r="E28" s="18"/>
      <c r="F28" s="19"/>
      <c r="G28" s="19"/>
      <c r="H28" s="4"/>
      <c r="I28" s="15"/>
      <c r="J28" s="47"/>
      <c r="K28" s="696"/>
      <c r="L28" s="698"/>
      <c r="M28" s="696"/>
      <c r="N28" s="697"/>
      <c r="O28" s="698"/>
      <c r="P28" s="696"/>
      <c r="Q28" s="697"/>
      <c r="R28" s="698"/>
      <c r="S28" s="471"/>
      <c r="T28" s="471"/>
      <c r="U28" s="49"/>
      <c r="V28" s="710"/>
      <c r="W28" s="711"/>
      <c r="X28" s="56"/>
      <c r="Y28" s="56"/>
      <c r="Z28" s="57"/>
      <c r="AA28" s="67"/>
      <c r="AB28" s="57"/>
      <c r="AC28" s="58"/>
      <c r="AD28" s="56"/>
      <c r="AE28" s="49"/>
      <c r="AF28" s="164">
        <f t="shared" si="10"/>
        <v>-1</v>
      </c>
      <c r="AG28" s="164">
        <f t="shared" si="10"/>
        <v>-1</v>
      </c>
      <c r="AH28" s="164">
        <f t="shared" si="10"/>
        <v>-1</v>
      </c>
      <c r="AI28" s="164">
        <f t="shared" si="10"/>
        <v>-1</v>
      </c>
      <c r="AJ28" s="164">
        <f t="shared" si="10"/>
        <v>-1</v>
      </c>
      <c r="AK28" s="164">
        <f t="shared" si="10"/>
        <v>-1</v>
      </c>
      <c r="AL28" s="164">
        <f t="shared" si="10"/>
        <v>-1</v>
      </c>
      <c r="AM28" s="164">
        <f t="shared" si="10"/>
        <v>-1</v>
      </c>
      <c r="AN28" s="164">
        <f t="shared" si="8"/>
        <v>0</v>
      </c>
      <c r="AO28" s="164">
        <f t="shared" si="8"/>
        <v>0</v>
      </c>
      <c r="AP28" s="164">
        <f t="shared" si="8"/>
        <v>0</v>
      </c>
      <c r="AQ28" s="164">
        <f t="shared" si="8"/>
        <v>0</v>
      </c>
      <c r="AR28" s="164">
        <f t="shared" si="8"/>
        <v>0</v>
      </c>
      <c r="AS28" s="164">
        <f t="shared" si="8"/>
        <v>0</v>
      </c>
      <c r="AT28" s="164">
        <f t="shared" si="8"/>
        <v>0</v>
      </c>
      <c r="AU28" s="164">
        <f t="shared" si="8"/>
        <v>0</v>
      </c>
      <c r="AV28" s="164">
        <f t="shared" si="9"/>
        <v>0</v>
      </c>
      <c r="AW28" s="164">
        <f t="shared" si="9"/>
        <v>0</v>
      </c>
      <c r="AX28" s="164">
        <f t="shared" si="9"/>
        <v>0</v>
      </c>
      <c r="AY28" s="164">
        <f t="shared" si="9"/>
        <v>0</v>
      </c>
      <c r="AZ28" s="164">
        <f t="shared" si="9"/>
        <v>0</v>
      </c>
      <c r="BA28" s="164">
        <f t="shared" si="9"/>
        <v>0</v>
      </c>
      <c r="BB28" s="164">
        <f t="shared" si="9"/>
        <v>0</v>
      </c>
      <c r="BC28" s="164">
        <f t="shared" si="9"/>
        <v>0</v>
      </c>
    </row>
    <row r="29" spans="1:55" s="164" customFormat="1" ht="19.899999999999999" hidden="1" customHeight="1">
      <c r="A29" s="9"/>
      <c r="B29" s="7"/>
      <c r="C29" s="2"/>
      <c r="D29" s="19"/>
      <c r="E29" s="18"/>
      <c r="F29" s="19"/>
      <c r="G29" s="19"/>
      <c r="H29" s="4"/>
      <c r="I29" s="15"/>
      <c r="J29" s="47"/>
      <c r="K29" s="696"/>
      <c r="L29" s="698"/>
      <c r="M29" s="696"/>
      <c r="N29" s="697"/>
      <c r="O29" s="698"/>
      <c r="P29" s="696"/>
      <c r="Q29" s="697"/>
      <c r="R29" s="698"/>
      <c r="S29" s="471"/>
      <c r="T29" s="471"/>
      <c r="U29" s="49"/>
      <c r="V29" s="710"/>
      <c r="W29" s="711"/>
      <c r="X29" s="56"/>
      <c r="Y29" s="56"/>
      <c r="Z29" s="57"/>
      <c r="AA29" s="67"/>
      <c r="AB29" s="57"/>
      <c r="AC29" s="58"/>
      <c r="AD29" s="56"/>
      <c r="AE29" s="49"/>
      <c r="AF29" s="164">
        <f t="shared" si="10"/>
        <v>-1</v>
      </c>
      <c r="AG29" s="164">
        <f t="shared" si="10"/>
        <v>-1</v>
      </c>
      <c r="AH29" s="164">
        <f t="shared" si="10"/>
        <v>-1</v>
      </c>
      <c r="AI29" s="164">
        <f t="shared" si="10"/>
        <v>-1</v>
      </c>
      <c r="AJ29" s="164">
        <f t="shared" si="10"/>
        <v>-1</v>
      </c>
      <c r="AK29" s="164">
        <f t="shared" si="10"/>
        <v>-1</v>
      </c>
      <c r="AL29" s="164">
        <f t="shared" si="10"/>
        <v>-1</v>
      </c>
      <c r="AM29" s="164">
        <f t="shared" si="10"/>
        <v>-1</v>
      </c>
      <c r="AN29" s="164">
        <f t="shared" si="8"/>
        <v>0</v>
      </c>
      <c r="AO29" s="164">
        <f t="shared" si="8"/>
        <v>0</v>
      </c>
      <c r="AP29" s="164">
        <f t="shared" si="8"/>
        <v>0</v>
      </c>
      <c r="AQ29" s="164">
        <f t="shared" si="8"/>
        <v>0</v>
      </c>
      <c r="AR29" s="164">
        <f t="shared" si="8"/>
        <v>0</v>
      </c>
      <c r="AS29" s="164">
        <f t="shared" si="8"/>
        <v>0</v>
      </c>
      <c r="AT29" s="164">
        <f t="shared" si="8"/>
        <v>0</v>
      </c>
      <c r="AU29" s="164">
        <f t="shared" si="8"/>
        <v>0</v>
      </c>
      <c r="AV29" s="164">
        <f t="shared" si="9"/>
        <v>0</v>
      </c>
      <c r="AW29" s="164">
        <f t="shared" si="9"/>
        <v>0</v>
      </c>
      <c r="AX29" s="164">
        <f t="shared" si="9"/>
        <v>0</v>
      </c>
      <c r="AY29" s="164">
        <f t="shared" si="9"/>
        <v>0</v>
      </c>
      <c r="AZ29" s="164">
        <f t="shared" si="9"/>
        <v>0</v>
      </c>
      <c r="BA29" s="164">
        <f t="shared" si="9"/>
        <v>0</v>
      </c>
      <c r="BB29" s="164">
        <f t="shared" si="9"/>
        <v>0</v>
      </c>
      <c r="BC29" s="164">
        <f t="shared" si="9"/>
        <v>0</v>
      </c>
    </row>
    <row r="30" spans="1:55" s="164" customFormat="1" ht="19.899999999999999" hidden="1" customHeight="1">
      <c r="A30" s="9"/>
      <c r="B30" s="7"/>
      <c r="C30" s="2"/>
      <c r="D30" s="19"/>
      <c r="E30" s="18"/>
      <c r="F30" s="19"/>
      <c r="G30" s="19"/>
      <c r="H30" s="4"/>
      <c r="I30" s="15"/>
      <c r="J30" s="47"/>
      <c r="K30" s="696"/>
      <c r="L30" s="698"/>
      <c r="M30" s="696"/>
      <c r="N30" s="697"/>
      <c r="O30" s="698"/>
      <c r="P30" s="696"/>
      <c r="Q30" s="697"/>
      <c r="R30" s="698"/>
      <c r="S30" s="471"/>
      <c r="T30" s="471"/>
      <c r="U30" s="49"/>
      <c r="V30" s="710"/>
      <c r="W30" s="711"/>
      <c r="X30" s="56"/>
      <c r="Y30" s="56"/>
      <c r="Z30" s="57"/>
      <c r="AA30" s="67"/>
      <c r="AB30" s="57"/>
      <c r="AC30" s="58"/>
      <c r="AD30" s="56"/>
      <c r="AE30" s="49"/>
      <c r="AF30" s="164">
        <f t="shared" si="10"/>
        <v>-1</v>
      </c>
      <c r="AG30" s="164">
        <f t="shared" si="10"/>
        <v>-1</v>
      </c>
      <c r="AH30" s="164">
        <f t="shared" si="10"/>
        <v>-1</v>
      </c>
      <c r="AI30" s="164">
        <f t="shared" si="10"/>
        <v>-1</v>
      </c>
      <c r="AJ30" s="164">
        <f t="shared" si="10"/>
        <v>-1</v>
      </c>
      <c r="AK30" s="164">
        <f t="shared" si="10"/>
        <v>-1</v>
      </c>
      <c r="AL30" s="164">
        <f t="shared" si="10"/>
        <v>-1</v>
      </c>
      <c r="AM30" s="164">
        <f t="shared" si="10"/>
        <v>-1</v>
      </c>
      <c r="AN30" s="164">
        <f t="shared" si="8"/>
        <v>0</v>
      </c>
      <c r="AO30" s="164">
        <f t="shared" si="8"/>
        <v>0</v>
      </c>
      <c r="AP30" s="164">
        <f t="shared" si="8"/>
        <v>0</v>
      </c>
      <c r="AQ30" s="164">
        <f t="shared" si="8"/>
        <v>0</v>
      </c>
      <c r="AR30" s="164">
        <f t="shared" si="8"/>
        <v>0</v>
      </c>
      <c r="AS30" s="164">
        <f t="shared" si="8"/>
        <v>0</v>
      </c>
      <c r="AT30" s="164">
        <f t="shared" si="8"/>
        <v>0</v>
      </c>
      <c r="AU30" s="164">
        <f t="shared" si="8"/>
        <v>0</v>
      </c>
      <c r="AV30" s="164">
        <f t="shared" si="9"/>
        <v>0</v>
      </c>
      <c r="AW30" s="164">
        <f t="shared" si="9"/>
        <v>0</v>
      </c>
      <c r="AX30" s="164">
        <f t="shared" si="9"/>
        <v>0</v>
      </c>
      <c r="AY30" s="164">
        <f t="shared" si="9"/>
        <v>0</v>
      </c>
      <c r="AZ30" s="164">
        <f t="shared" si="9"/>
        <v>0</v>
      </c>
      <c r="BA30" s="164">
        <f t="shared" si="9"/>
        <v>0</v>
      </c>
      <c r="BB30" s="164">
        <f t="shared" si="9"/>
        <v>0</v>
      </c>
      <c r="BC30" s="164">
        <f t="shared" si="9"/>
        <v>0</v>
      </c>
    </row>
    <row r="31" spans="1:55" s="164" customFormat="1" ht="19.899999999999999" hidden="1" customHeight="1">
      <c r="A31" s="9"/>
      <c r="B31" s="7"/>
      <c r="C31" s="2"/>
      <c r="D31" s="19"/>
      <c r="E31" s="18"/>
      <c r="F31" s="19"/>
      <c r="G31" s="19"/>
      <c r="H31" s="4"/>
      <c r="I31" s="15"/>
      <c r="J31" s="47"/>
      <c r="K31" s="696"/>
      <c r="L31" s="698"/>
      <c r="M31" s="696"/>
      <c r="N31" s="697"/>
      <c r="O31" s="698"/>
      <c r="P31" s="696"/>
      <c r="Q31" s="697"/>
      <c r="R31" s="698"/>
      <c r="S31" s="471"/>
      <c r="T31" s="471"/>
      <c r="U31" s="49"/>
      <c r="V31" s="710"/>
      <c r="W31" s="711"/>
      <c r="X31" s="56"/>
      <c r="Y31" s="56"/>
      <c r="Z31" s="57"/>
      <c r="AA31" s="67"/>
      <c r="AB31" s="57"/>
      <c r="AC31" s="58"/>
      <c r="AD31" s="56"/>
      <c r="AE31" s="49"/>
      <c r="AF31" s="164">
        <f t="shared" si="10"/>
        <v>-1</v>
      </c>
      <c r="AG31" s="164">
        <f t="shared" si="10"/>
        <v>-1</v>
      </c>
      <c r="AH31" s="164">
        <f t="shared" si="10"/>
        <v>-1</v>
      </c>
      <c r="AI31" s="164">
        <f t="shared" si="10"/>
        <v>-1</v>
      </c>
      <c r="AJ31" s="164">
        <f t="shared" si="10"/>
        <v>-1</v>
      </c>
      <c r="AK31" s="164">
        <f t="shared" si="10"/>
        <v>-1</v>
      </c>
      <c r="AL31" s="164">
        <f t="shared" si="10"/>
        <v>-1</v>
      </c>
      <c r="AM31" s="164">
        <f t="shared" si="10"/>
        <v>-1</v>
      </c>
      <c r="AN31" s="164">
        <f t="shared" si="8"/>
        <v>0</v>
      </c>
      <c r="AO31" s="164">
        <f t="shared" si="8"/>
        <v>0</v>
      </c>
      <c r="AP31" s="164">
        <f t="shared" si="8"/>
        <v>0</v>
      </c>
      <c r="AQ31" s="164">
        <f t="shared" si="8"/>
        <v>0</v>
      </c>
      <c r="AR31" s="164">
        <f t="shared" si="8"/>
        <v>0</v>
      </c>
      <c r="AS31" s="164">
        <f t="shared" si="8"/>
        <v>0</v>
      </c>
      <c r="AT31" s="164">
        <f t="shared" si="8"/>
        <v>0</v>
      </c>
      <c r="AU31" s="164">
        <f t="shared" si="8"/>
        <v>0</v>
      </c>
      <c r="AV31" s="164">
        <f t="shared" si="9"/>
        <v>0</v>
      </c>
      <c r="AW31" s="164">
        <f t="shared" si="9"/>
        <v>0</v>
      </c>
      <c r="AX31" s="164">
        <f t="shared" si="9"/>
        <v>0</v>
      </c>
      <c r="AY31" s="164">
        <f t="shared" si="9"/>
        <v>0</v>
      </c>
      <c r="AZ31" s="164">
        <f t="shared" si="9"/>
        <v>0</v>
      </c>
      <c r="BA31" s="164">
        <f t="shared" si="9"/>
        <v>0</v>
      </c>
      <c r="BB31" s="164">
        <f t="shared" si="9"/>
        <v>0</v>
      </c>
      <c r="BC31" s="164">
        <f t="shared" si="9"/>
        <v>0</v>
      </c>
    </row>
    <row r="32" spans="1:55" s="164" customFormat="1" ht="19.899999999999999" hidden="1" customHeight="1">
      <c r="A32" s="9"/>
      <c r="B32" s="7"/>
      <c r="C32" s="2"/>
      <c r="D32" s="19"/>
      <c r="E32" s="18"/>
      <c r="F32" s="19"/>
      <c r="G32" s="19"/>
      <c r="H32" s="4"/>
      <c r="I32" s="15"/>
      <c r="J32" s="47"/>
      <c r="K32" s="696"/>
      <c r="L32" s="698"/>
      <c r="M32" s="696"/>
      <c r="N32" s="697"/>
      <c r="O32" s="698"/>
      <c r="P32" s="696"/>
      <c r="Q32" s="697"/>
      <c r="R32" s="698"/>
      <c r="S32" s="471"/>
      <c r="T32" s="471"/>
      <c r="U32" s="49"/>
      <c r="V32" s="710"/>
      <c r="W32" s="711"/>
      <c r="X32" s="56"/>
      <c r="Y32" s="56"/>
      <c r="Z32" s="57"/>
      <c r="AA32" s="67"/>
      <c r="AB32" s="57"/>
      <c r="AC32" s="58"/>
      <c r="AD32" s="56"/>
      <c r="AE32" s="49"/>
      <c r="AF32" s="164">
        <f t="shared" si="10"/>
        <v>-1</v>
      </c>
      <c r="AG32" s="164">
        <f t="shared" si="10"/>
        <v>-1</v>
      </c>
      <c r="AH32" s="164">
        <f t="shared" si="10"/>
        <v>-1</v>
      </c>
      <c r="AI32" s="164">
        <f t="shared" si="10"/>
        <v>-1</v>
      </c>
      <c r="AJ32" s="164">
        <f t="shared" si="10"/>
        <v>-1</v>
      </c>
      <c r="AK32" s="164">
        <f t="shared" si="10"/>
        <v>-1</v>
      </c>
      <c r="AL32" s="164">
        <f t="shared" si="10"/>
        <v>-1</v>
      </c>
      <c r="AM32" s="164">
        <f t="shared" si="10"/>
        <v>-1</v>
      </c>
      <c r="AN32" s="164">
        <f t="shared" si="8"/>
        <v>0</v>
      </c>
      <c r="AO32" s="164">
        <f t="shared" si="8"/>
        <v>0</v>
      </c>
      <c r="AP32" s="164">
        <f t="shared" si="8"/>
        <v>0</v>
      </c>
      <c r="AQ32" s="164">
        <f t="shared" si="8"/>
        <v>0</v>
      </c>
      <c r="AR32" s="164">
        <f t="shared" si="8"/>
        <v>0</v>
      </c>
      <c r="AS32" s="164">
        <f t="shared" si="8"/>
        <v>0</v>
      </c>
      <c r="AT32" s="164">
        <f t="shared" si="8"/>
        <v>0</v>
      </c>
      <c r="AU32" s="164">
        <f t="shared" si="8"/>
        <v>0</v>
      </c>
      <c r="AV32" s="164">
        <f t="shared" si="9"/>
        <v>0</v>
      </c>
      <c r="AW32" s="164">
        <f t="shared" si="9"/>
        <v>0</v>
      </c>
      <c r="AX32" s="164">
        <f t="shared" si="9"/>
        <v>0</v>
      </c>
      <c r="AY32" s="164">
        <f t="shared" si="9"/>
        <v>0</v>
      </c>
      <c r="AZ32" s="164">
        <f t="shared" si="9"/>
        <v>0</v>
      </c>
      <c r="BA32" s="164">
        <f t="shared" si="9"/>
        <v>0</v>
      </c>
      <c r="BB32" s="164">
        <f t="shared" si="9"/>
        <v>0</v>
      </c>
      <c r="BC32" s="164">
        <f t="shared" si="9"/>
        <v>0</v>
      </c>
    </row>
    <row r="33" spans="1:55" s="164" customFormat="1" ht="19.899999999999999" hidden="1" customHeight="1">
      <c r="A33" s="9"/>
      <c r="B33" s="7"/>
      <c r="C33" s="2"/>
      <c r="D33" s="19"/>
      <c r="E33" s="18"/>
      <c r="F33" s="19"/>
      <c r="G33" s="19"/>
      <c r="H33" s="4"/>
      <c r="I33" s="15"/>
      <c r="J33" s="47"/>
      <c r="K33" s="696"/>
      <c r="L33" s="698"/>
      <c r="M33" s="696"/>
      <c r="N33" s="697"/>
      <c r="O33" s="698"/>
      <c r="P33" s="696"/>
      <c r="Q33" s="697"/>
      <c r="R33" s="698"/>
      <c r="S33" s="471"/>
      <c r="T33" s="471"/>
      <c r="U33" s="49"/>
      <c r="V33" s="710"/>
      <c r="W33" s="711"/>
      <c r="X33" s="56"/>
      <c r="Y33" s="56"/>
      <c r="Z33" s="57"/>
      <c r="AA33" s="67"/>
      <c r="AB33" s="57"/>
      <c r="AC33" s="58"/>
      <c r="AD33" s="56"/>
      <c r="AE33" s="49"/>
      <c r="AF33" s="164">
        <f t="shared" si="10"/>
        <v>-1</v>
      </c>
      <c r="AG33" s="164">
        <f t="shared" si="10"/>
        <v>-1</v>
      </c>
      <c r="AH33" s="164">
        <f t="shared" si="10"/>
        <v>-1</v>
      </c>
      <c r="AI33" s="164">
        <f t="shared" si="10"/>
        <v>-1</v>
      </c>
      <c r="AJ33" s="164">
        <f t="shared" si="10"/>
        <v>-1</v>
      </c>
      <c r="AK33" s="164">
        <f t="shared" si="10"/>
        <v>-1</v>
      </c>
      <c r="AL33" s="164">
        <f t="shared" si="10"/>
        <v>-1</v>
      </c>
      <c r="AM33" s="164">
        <f t="shared" si="10"/>
        <v>-1</v>
      </c>
      <c r="AN33" s="164">
        <f t="shared" si="8"/>
        <v>0</v>
      </c>
      <c r="AO33" s="164">
        <f t="shared" si="8"/>
        <v>0</v>
      </c>
      <c r="AP33" s="164">
        <f t="shared" si="8"/>
        <v>0</v>
      </c>
      <c r="AQ33" s="164">
        <f t="shared" si="8"/>
        <v>0</v>
      </c>
      <c r="AR33" s="164">
        <f t="shared" si="8"/>
        <v>0</v>
      </c>
      <c r="AS33" s="164">
        <f t="shared" si="8"/>
        <v>0</v>
      </c>
      <c r="AT33" s="164">
        <f t="shared" si="8"/>
        <v>0</v>
      </c>
      <c r="AU33" s="164">
        <f t="shared" si="8"/>
        <v>0</v>
      </c>
      <c r="AV33" s="164">
        <f t="shared" si="9"/>
        <v>0</v>
      </c>
      <c r="AW33" s="164">
        <f t="shared" si="9"/>
        <v>0</v>
      </c>
      <c r="AX33" s="164">
        <f t="shared" si="9"/>
        <v>0</v>
      </c>
      <c r="AY33" s="164">
        <f t="shared" si="9"/>
        <v>0</v>
      </c>
      <c r="AZ33" s="164">
        <f t="shared" si="9"/>
        <v>0</v>
      </c>
      <c r="BA33" s="164">
        <f t="shared" si="9"/>
        <v>0</v>
      </c>
      <c r="BB33" s="164">
        <f t="shared" si="9"/>
        <v>0</v>
      </c>
      <c r="BC33" s="164">
        <f t="shared" si="9"/>
        <v>0</v>
      </c>
    </row>
    <row r="34" spans="1:55" s="164" customFormat="1" ht="19.899999999999999" hidden="1" customHeight="1">
      <c r="A34" s="9"/>
      <c r="B34" s="7"/>
      <c r="C34" s="2"/>
      <c r="D34" s="19"/>
      <c r="E34" s="18"/>
      <c r="F34" s="19"/>
      <c r="G34" s="19"/>
      <c r="H34" s="4"/>
      <c r="I34" s="15"/>
      <c r="J34" s="47"/>
      <c r="K34" s="696"/>
      <c r="L34" s="698"/>
      <c r="M34" s="696"/>
      <c r="N34" s="697"/>
      <c r="O34" s="698"/>
      <c r="P34" s="696"/>
      <c r="Q34" s="697"/>
      <c r="R34" s="698"/>
      <c r="S34" s="471"/>
      <c r="T34" s="471"/>
      <c r="U34" s="49"/>
      <c r="V34" s="710"/>
      <c r="W34" s="711"/>
      <c r="X34" s="56"/>
      <c r="Y34" s="56"/>
      <c r="Z34" s="57"/>
      <c r="AA34" s="67"/>
      <c r="AB34" s="57"/>
      <c r="AC34" s="58"/>
      <c r="AD34" s="56"/>
      <c r="AE34" s="49"/>
      <c r="AF34" s="164">
        <f t="shared" si="10"/>
        <v>-1</v>
      </c>
      <c r="AG34" s="164">
        <f t="shared" si="10"/>
        <v>-1</v>
      </c>
      <c r="AH34" s="164">
        <f t="shared" si="10"/>
        <v>-1</v>
      </c>
      <c r="AI34" s="164">
        <f t="shared" si="10"/>
        <v>-1</v>
      </c>
      <c r="AJ34" s="164">
        <f t="shared" si="10"/>
        <v>-1</v>
      </c>
      <c r="AK34" s="164">
        <f t="shared" si="10"/>
        <v>-1</v>
      </c>
      <c r="AL34" s="164">
        <f t="shared" si="10"/>
        <v>-1</v>
      </c>
      <c r="AM34" s="164">
        <f t="shared" si="10"/>
        <v>-1</v>
      </c>
      <c r="AN34" s="164">
        <f t="shared" si="8"/>
        <v>0</v>
      </c>
      <c r="AO34" s="164">
        <f t="shared" si="8"/>
        <v>0</v>
      </c>
      <c r="AP34" s="164">
        <f t="shared" si="8"/>
        <v>0</v>
      </c>
      <c r="AQ34" s="164">
        <f t="shared" si="8"/>
        <v>0</v>
      </c>
      <c r="AR34" s="164">
        <f t="shared" si="8"/>
        <v>0</v>
      </c>
      <c r="AS34" s="164">
        <f t="shared" si="8"/>
        <v>0</v>
      </c>
      <c r="AT34" s="164">
        <f t="shared" si="8"/>
        <v>0</v>
      </c>
      <c r="AU34" s="164">
        <f t="shared" si="8"/>
        <v>0</v>
      </c>
      <c r="AV34" s="164">
        <f t="shared" si="9"/>
        <v>0</v>
      </c>
      <c r="AW34" s="164">
        <f t="shared" si="9"/>
        <v>0</v>
      </c>
      <c r="AX34" s="164">
        <f t="shared" si="9"/>
        <v>0</v>
      </c>
      <c r="AY34" s="164">
        <f t="shared" si="9"/>
        <v>0</v>
      </c>
      <c r="AZ34" s="164">
        <f t="shared" si="9"/>
        <v>0</v>
      </c>
      <c r="BA34" s="164">
        <f t="shared" si="9"/>
        <v>0</v>
      </c>
      <c r="BB34" s="164">
        <f t="shared" si="9"/>
        <v>0</v>
      </c>
      <c r="BC34" s="164">
        <f t="shared" si="9"/>
        <v>0</v>
      </c>
    </row>
    <row r="35" spans="1:55" s="164" customFormat="1" ht="19.899999999999999" hidden="1" customHeight="1">
      <c r="A35" s="9"/>
      <c r="B35" s="7"/>
      <c r="C35" s="2"/>
      <c r="D35" s="19"/>
      <c r="E35" s="18"/>
      <c r="F35" s="19"/>
      <c r="G35" s="19"/>
      <c r="H35" s="4"/>
      <c r="I35" s="15"/>
      <c r="J35" s="47"/>
      <c r="K35" s="696"/>
      <c r="L35" s="698"/>
      <c r="M35" s="696"/>
      <c r="N35" s="697"/>
      <c r="O35" s="698"/>
      <c r="P35" s="696"/>
      <c r="Q35" s="697"/>
      <c r="R35" s="698"/>
      <c r="S35" s="471"/>
      <c r="T35" s="471"/>
      <c r="U35" s="49"/>
      <c r="V35" s="710"/>
      <c r="W35" s="711"/>
      <c r="X35" s="56"/>
      <c r="Y35" s="56"/>
      <c r="Z35" s="57"/>
      <c r="AA35" s="67"/>
      <c r="AB35" s="57"/>
      <c r="AC35" s="58"/>
      <c r="AD35" s="56"/>
      <c r="AE35" s="49"/>
      <c r="AF35" s="164">
        <f t="shared" si="10"/>
        <v>-1</v>
      </c>
      <c r="AG35" s="164">
        <f t="shared" si="10"/>
        <v>-1</v>
      </c>
      <c r="AH35" s="164">
        <f t="shared" si="10"/>
        <v>-1</v>
      </c>
      <c r="AI35" s="164">
        <f t="shared" si="10"/>
        <v>-1</v>
      </c>
      <c r="AJ35" s="164">
        <f t="shared" si="10"/>
        <v>-1</v>
      </c>
      <c r="AK35" s="164">
        <f t="shared" si="10"/>
        <v>-1</v>
      </c>
      <c r="AL35" s="164">
        <f t="shared" si="10"/>
        <v>-1</v>
      </c>
      <c r="AM35" s="164">
        <f t="shared" si="10"/>
        <v>-1</v>
      </c>
      <c r="AN35" s="164">
        <f t="shared" si="8"/>
        <v>0</v>
      </c>
      <c r="AO35" s="164">
        <f t="shared" si="8"/>
        <v>0</v>
      </c>
      <c r="AP35" s="164">
        <f t="shared" si="8"/>
        <v>0</v>
      </c>
      <c r="AQ35" s="164">
        <f t="shared" si="8"/>
        <v>0</v>
      </c>
      <c r="AR35" s="164">
        <f t="shared" si="8"/>
        <v>0</v>
      </c>
      <c r="AS35" s="164">
        <f t="shared" si="8"/>
        <v>0</v>
      </c>
      <c r="AT35" s="164">
        <f t="shared" si="8"/>
        <v>0</v>
      </c>
      <c r="AU35" s="164">
        <f t="shared" si="8"/>
        <v>0</v>
      </c>
      <c r="AV35" s="164">
        <f t="shared" si="9"/>
        <v>0</v>
      </c>
      <c r="AW35" s="164">
        <f t="shared" si="9"/>
        <v>0</v>
      </c>
      <c r="AX35" s="164">
        <f t="shared" si="9"/>
        <v>0</v>
      </c>
      <c r="AY35" s="164">
        <f t="shared" si="9"/>
        <v>0</v>
      </c>
      <c r="AZ35" s="164">
        <f t="shared" si="9"/>
        <v>0</v>
      </c>
      <c r="BA35" s="164">
        <f t="shared" si="9"/>
        <v>0</v>
      </c>
      <c r="BB35" s="164">
        <f t="shared" si="9"/>
        <v>0</v>
      </c>
      <c r="BC35" s="164">
        <f t="shared" si="9"/>
        <v>0</v>
      </c>
    </row>
    <row r="36" spans="1:55" s="164" customFormat="1" ht="19.899999999999999" hidden="1" customHeight="1">
      <c r="A36" s="9"/>
      <c r="B36" s="7"/>
      <c r="C36" s="2"/>
      <c r="D36" s="19"/>
      <c r="E36" s="18"/>
      <c r="F36" s="19"/>
      <c r="G36" s="19"/>
      <c r="H36" s="4"/>
      <c r="I36" s="15"/>
      <c r="J36" s="47"/>
      <c r="K36" s="696"/>
      <c r="L36" s="698"/>
      <c r="M36" s="696"/>
      <c r="N36" s="697"/>
      <c r="O36" s="698"/>
      <c r="P36" s="696"/>
      <c r="Q36" s="697"/>
      <c r="R36" s="698"/>
      <c r="S36" s="471"/>
      <c r="T36" s="471"/>
      <c r="U36" s="49"/>
      <c r="V36" s="710"/>
      <c r="W36" s="711"/>
      <c r="X36" s="56"/>
      <c r="Y36" s="56"/>
      <c r="Z36" s="57"/>
      <c r="AA36" s="67"/>
      <c r="AB36" s="57"/>
      <c r="AC36" s="58"/>
      <c r="AD36" s="56"/>
      <c r="AE36" s="49"/>
      <c r="AF36" s="164">
        <f t="shared" si="10"/>
        <v>-1</v>
      </c>
      <c r="AG36" s="164">
        <f t="shared" si="10"/>
        <v>-1</v>
      </c>
      <c r="AH36" s="164">
        <f t="shared" si="10"/>
        <v>-1</v>
      </c>
      <c r="AI36" s="164">
        <f t="shared" si="10"/>
        <v>-1</v>
      </c>
      <c r="AJ36" s="164">
        <f t="shared" si="10"/>
        <v>-1</v>
      </c>
      <c r="AK36" s="164">
        <f t="shared" si="10"/>
        <v>-1</v>
      </c>
      <c r="AL36" s="164">
        <f t="shared" si="10"/>
        <v>-1</v>
      </c>
      <c r="AM36" s="164">
        <f t="shared" si="10"/>
        <v>-1</v>
      </c>
      <c r="AN36" s="164">
        <f t="shared" si="8"/>
        <v>0</v>
      </c>
      <c r="AO36" s="164">
        <f t="shared" si="8"/>
        <v>0</v>
      </c>
      <c r="AP36" s="164">
        <f t="shared" si="8"/>
        <v>0</v>
      </c>
      <c r="AQ36" s="164">
        <f t="shared" si="8"/>
        <v>0</v>
      </c>
      <c r="AR36" s="164">
        <f t="shared" si="8"/>
        <v>0</v>
      </c>
      <c r="AS36" s="164">
        <f t="shared" si="8"/>
        <v>0</v>
      </c>
      <c r="AT36" s="164">
        <f t="shared" si="8"/>
        <v>0</v>
      </c>
      <c r="AU36" s="164">
        <f t="shared" si="8"/>
        <v>0</v>
      </c>
      <c r="AV36" s="164">
        <f t="shared" si="9"/>
        <v>0</v>
      </c>
      <c r="AW36" s="164">
        <f t="shared" si="9"/>
        <v>0</v>
      </c>
      <c r="AX36" s="164">
        <f t="shared" si="9"/>
        <v>0</v>
      </c>
      <c r="AY36" s="164">
        <f t="shared" si="9"/>
        <v>0</v>
      </c>
      <c r="AZ36" s="164">
        <f t="shared" si="9"/>
        <v>0</v>
      </c>
      <c r="BA36" s="164">
        <f t="shared" si="9"/>
        <v>0</v>
      </c>
      <c r="BB36" s="164">
        <f t="shared" si="9"/>
        <v>0</v>
      </c>
      <c r="BC36" s="164">
        <f t="shared" si="9"/>
        <v>0</v>
      </c>
    </row>
    <row r="37" spans="1:55" s="164" customFormat="1" ht="19.899999999999999" hidden="1" customHeight="1">
      <c r="A37" s="9"/>
      <c r="B37" s="7"/>
      <c r="C37" s="2"/>
      <c r="D37" s="19"/>
      <c r="E37" s="18"/>
      <c r="F37" s="19"/>
      <c r="G37" s="19"/>
      <c r="H37" s="4"/>
      <c r="I37" s="15"/>
      <c r="J37" s="47"/>
      <c r="K37" s="696"/>
      <c r="L37" s="698"/>
      <c r="M37" s="696"/>
      <c r="N37" s="697"/>
      <c r="O37" s="698"/>
      <c r="P37" s="696"/>
      <c r="Q37" s="697"/>
      <c r="R37" s="698"/>
      <c r="S37" s="471"/>
      <c r="T37" s="471"/>
      <c r="U37" s="49"/>
      <c r="V37" s="710"/>
      <c r="W37" s="711"/>
      <c r="X37" s="56"/>
      <c r="Y37" s="56"/>
      <c r="Z37" s="57"/>
      <c r="AA37" s="67"/>
      <c r="AB37" s="57"/>
      <c r="AC37" s="58"/>
      <c r="AD37" s="56"/>
      <c r="AE37" s="49"/>
      <c r="AF37" s="164">
        <f t="shared" si="10"/>
        <v>-1</v>
      </c>
      <c r="AG37" s="164">
        <f t="shared" si="10"/>
        <v>-1</v>
      </c>
      <c r="AH37" s="164">
        <f t="shared" si="10"/>
        <v>-1</v>
      </c>
      <c r="AI37" s="164">
        <f t="shared" si="10"/>
        <v>-1</v>
      </c>
      <c r="AJ37" s="164">
        <f t="shared" si="10"/>
        <v>-1</v>
      </c>
      <c r="AK37" s="164">
        <f t="shared" si="10"/>
        <v>-1</v>
      </c>
      <c r="AL37" s="164">
        <f t="shared" si="10"/>
        <v>-1</v>
      </c>
      <c r="AM37" s="164">
        <f t="shared" si="10"/>
        <v>-1</v>
      </c>
      <c r="AN37" s="164">
        <f t="shared" si="8"/>
        <v>0</v>
      </c>
      <c r="AO37" s="164">
        <f t="shared" si="8"/>
        <v>0</v>
      </c>
      <c r="AP37" s="164">
        <f t="shared" si="8"/>
        <v>0</v>
      </c>
      <c r="AQ37" s="164">
        <f t="shared" si="8"/>
        <v>0</v>
      </c>
      <c r="AR37" s="164">
        <f t="shared" si="8"/>
        <v>0</v>
      </c>
      <c r="AS37" s="164">
        <f t="shared" si="8"/>
        <v>0</v>
      </c>
      <c r="AT37" s="164">
        <f t="shared" si="8"/>
        <v>0</v>
      </c>
      <c r="AU37" s="164">
        <f t="shared" si="8"/>
        <v>0</v>
      </c>
      <c r="AV37" s="164">
        <f t="shared" si="9"/>
        <v>0</v>
      </c>
      <c r="AW37" s="164">
        <f t="shared" si="9"/>
        <v>0</v>
      </c>
      <c r="AX37" s="164">
        <f t="shared" si="9"/>
        <v>0</v>
      </c>
      <c r="AY37" s="164">
        <f t="shared" si="9"/>
        <v>0</v>
      </c>
      <c r="AZ37" s="164">
        <f t="shared" si="9"/>
        <v>0</v>
      </c>
      <c r="BA37" s="164">
        <f t="shared" si="9"/>
        <v>0</v>
      </c>
      <c r="BB37" s="164">
        <f t="shared" si="9"/>
        <v>0</v>
      </c>
      <c r="BC37" s="164">
        <f t="shared" si="9"/>
        <v>0</v>
      </c>
    </row>
    <row r="38" spans="1:55" s="164" customFormat="1" ht="19.899999999999999" hidden="1" customHeight="1">
      <c r="A38" s="9"/>
      <c r="B38" s="7"/>
      <c r="C38" s="2"/>
      <c r="D38" s="19"/>
      <c r="E38" s="18"/>
      <c r="F38" s="19"/>
      <c r="G38" s="19"/>
      <c r="H38" s="4"/>
      <c r="I38" s="15"/>
      <c r="J38" s="47"/>
      <c r="K38" s="696"/>
      <c r="L38" s="698"/>
      <c r="M38" s="696"/>
      <c r="N38" s="697"/>
      <c r="O38" s="698"/>
      <c r="P38" s="696"/>
      <c r="Q38" s="697"/>
      <c r="R38" s="698"/>
      <c r="S38" s="471"/>
      <c r="T38" s="471"/>
      <c r="U38" s="49"/>
      <c r="V38" s="710"/>
      <c r="W38" s="711"/>
      <c r="X38" s="56"/>
      <c r="Y38" s="56"/>
      <c r="Z38" s="57"/>
      <c r="AA38" s="67"/>
      <c r="AB38" s="57"/>
      <c r="AC38" s="58"/>
      <c r="AD38" s="56"/>
      <c r="AE38" s="49"/>
      <c r="AF38" s="164">
        <f t="shared" si="10"/>
        <v>-1</v>
      </c>
      <c r="AG38" s="164">
        <f t="shared" si="10"/>
        <v>-1</v>
      </c>
      <c r="AH38" s="164">
        <f t="shared" si="10"/>
        <v>-1</v>
      </c>
      <c r="AI38" s="164">
        <f t="shared" si="10"/>
        <v>-1</v>
      </c>
      <c r="AJ38" s="164">
        <f t="shared" si="10"/>
        <v>-1</v>
      </c>
      <c r="AK38" s="164">
        <f t="shared" si="10"/>
        <v>-1</v>
      </c>
      <c r="AL38" s="164">
        <f t="shared" si="10"/>
        <v>-1</v>
      </c>
      <c r="AM38" s="164">
        <f t="shared" si="10"/>
        <v>-1</v>
      </c>
      <c r="AN38" s="164">
        <f t="shared" si="8"/>
        <v>0</v>
      </c>
      <c r="AO38" s="164">
        <f t="shared" si="8"/>
        <v>0</v>
      </c>
      <c r="AP38" s="164">
        <f t="shared" si="8"/>
        <v>0</v>
      </c>
      <c r="AQ38" s="164">
        <f t="shared" si="8"/>
        <v>0</v>
      </c>
      <c r="AR38" s="164">
        <f t="shared" si="8"/>
        <v>0</v>
      </c>
      <c r="AS38" s="164">
        <f t="shared" si="8"/>
        <v>0</v>
      </c>
      <c r="AT38" s="164">
        <f t="shared" si="8"/>
        <v>0</v>
      </c>
      <c r="AU38" s="164">
        <f t="shared" si="8"/>
        <v>0</v>
      </c>
      <c r="AV38" s="164">
        <f t="shared" si="9"/>
        <v>0</v>
      </c>
      <c r="AW38" s="164">
        <f t="shared" si="9"/>
        <v>0</v>
      </c>
      <c r="AX38" s="164">
        <f t="shared" si="9"/>
        <v>0</v>
      </c>
      <c r="AY38" s="164">
        <f t="shared" si="9"/>
        <v>0</v>
      </c>
      <c r="AZ38" s="164">
        <f t="shared" si="9"/>
        <v>0</v>
      </c>
      <c r="BA38" s="164">
        <f t="shared" si="9"/>
        <v>0</v>
      </c>
      <c r="BB38" s="164">
        <f t="shared" si="9"/>
        <v>0</v>
      </c>
      <c r="BC38" s="164">
        <f t="shared" si="9"/>
        <v>0</v>
      </c>
    </row>
    <row r="39" spans="1:55" s="164" customFormat="1" ht="19.899999999999999" hidden="1" customHeight="1">
      <c r="A39" s="9"/>
      <c r="B39" s="7"/>
      <c r="C39" s="2"/>
      <c r="D39" s="19"/>
      <c r="E39" s="18"/>
      <c r="F39" s="19"/>
      <c r="G39" s="19"/>
      <c r="H39" s="4"/>
      <c r="I39" s="15"/>
      <c r="J39" s="47"/>
      <c r="K39" s="696"/>
      <c r="L39" s="698"/>
      <c r="M39" s="696"/>
      <c r="N39" s="697"/>
      <c r="O39" s="698"/>
      <c r="P39" s="696"/>
      <c r="Q39" s="697"/>
      <c r="R39" s="698"/>
      <c r="S39" s="471"/>
      <c r="T39" s="471"/>
      <c r="U39" s="49"/>
      <c r="V39" s="710"/>
      <c r="W39" s="711"/>
      <c r="X39" s="56"/>
      <c r="Y39" s="56"/>
      <c r="Z39" s="57"/>
      <c r="AA39" s="67"/>
      <c r="AB39" s="57"/>
      <c r="AC39" s="58"/>
      <c r="AD39" s="56"/>
      <c r="AE39" s="49"/>
      <c r="AF39" s="164">
        <f t="shared" si="10"/>
        <v>-1</v>
      </c>
      <c r="AG39" s="164">
        <f t="shared" si="10"/>
        <v>-1</v>
      </c>
      <c r="AH39" s="164">
        <f t="shared" si="10"/>
        <v>-1</v>
      </c>
      <c r="AI39" s="164">
        <f t="shared" si="10"/>
        <v>-1</v>
      </c>
      <c r="AJ39" s="164">
        <f t="shared" si="10"/>
        <v>-1</v>
      </c>
      <c r="AK39" s="164">
        <f t="shared" si="10"/>
        <v>-1</v>
      </c>
      <c r="AL39" s="164">
        <f t="shared" si="10"/>
        <v>-1</v>
      </c>
      <c r="AM39" s="164">
        <f t="shared" si="10"/>
        <v>-1</v>
      </c>
      <c r="AN39" s="164">
        <f t="shared" si="8"/>
        <v>0</v>
      </c>
      <c r="AO39" s="164">
        <f t="shared" si="8"/>
        <v>0</v>
      </c>
      <c r="AP39" s="164">
        <f t="shared" si="8"/>
        <v>0</v>
      </c>
      <c r="AQ39" s="164">
        <f t="shared" si="8"/>
        <v>0</v>
      </c>
      <c r="AR39" s="164">
        <f t="shared" si="8"/>
        <v>0</v>
      </c>
      <c r="AS39" s="164">
        <f t="shared" si="8"/>
        <v>0</v>
      </c>
      <c r="AT39" s="164">
        <f t="shared" si="8"/>
        <v>0</v>
      </c>
      <c r="AU39" s="164">
        <f t="shared" si="8"/>
        <v>0</v>
      </c>
      <c r="AV39" s="164">
        <f t="shared" si="9"/>
        <v>0</v>
      </c>
      <c r="AW39" s="164">
        <f t="shared" si="9"/>
        <v>0</v>
      </c>
      <c r="AX39" s="164">
        <f t="shared" si="9"/>
        <v>0</v>
      </c>
      <c r="AY39" s="164">
        <f t="shared" si="9"/>
        <v>0</v>
      </c>
      <c r="AZ39" s="164">
        <f t="shared" si="9"/>
        <v>0</v>
      </c>
      <c r="BA39" s="164">
        <f t="shared" si="9"/>
        <v>0</v>
      </c>
      <c r="BB39" s="164">
        <f t="shared" si="9"/>
        <v>0</v>
      </c>
      <c r="BC39" s="164">
        <f t="shared" si="9"/>
        <v>0</v>
      </c>
    </row>
    <row r="40" spans="1:55" s="164" customFormat="1" ht="19.899999999999999" hidden="1" customHeight="1">
      <c r="A40" s="9"/>
      <c r="B40" s="7"/>
      <c r="C40" s="2"/>
      <c r="D40" s="19"/>
      <c r="E40" s="18"/>
      <c r="F40" s="19"/>
      <c r="G40" s="19"/>
      <c r="H40" s="4"/>
      <c r="I40" s="15"/>
      <c r="J40" s="47"/>
      <c r="K40" s="696"/>
      <c r="L40" s="698"/>
      <c r="M40" s="696"/>
      <c r="N40" s="697"/>
      <c r="O40" s="698"/>
      <c r="P40" s="696"/>
      <c r="Q40" s="697"/>
      <c r="R40" s="698"/>
      <c r="S40" s="471"/>
      <c r="T40" s="471"/>
      <c r="U40" s="49"/>
      <c r="V40" s="710"/>
      <c r="W40" s="711"/>
      <c r="X40" s="56"/>
      <c r="Y40" s="56"/>
      <c r="Z40" s="57"/>
      <c r="AA40" s="67"/>
      <c r="AB40" s="57"/>
      <c r="AC40" s="58"/>
      <c r="AD40" s="56"/>
      <c r="AE40" s="49"/>
      <c r="AF40" s="164">
        <f t="shared" si="10"/>
        <v>-1</v>
      </c>
      <c r="AG40" s="164">
        <f t="shared" si="10"/>
        <v>-1</v>
      </c>
      <c r="AH40" s="164">
        <f t="shared" si="10"/>
        <v>-1</v>
      </c>
      <c r="AI40" s="164">
        <f t="shared" si="10"/>
        <v>-1</v>
      </c>
      <c r="AJ40" s="164">
        <f t="shared" si="10"/>
        <v>-1</v>
      </c>
      <c r="AK40" s="164">
        <f t="shared" si="10"/>
        <v>-1</v>
      </c>
      <c r="AL40" s="164">
        <f t="shared" si="10"/>
        <v>-1</v>
      </c>
      <c r="AM40" s="164">
        <f t="shared" si="10"/>
        <v>-1</v>
      </c>
      <c r="AN40" s="164">
        <f t="shared" si="8"/>
        <v>0</v>
      </c>
      <c r="AO40" s="164">
        <f t="shared" si="8"/>
        <v>0</v>
      </c>
      <c r="AP40" s="164">
        <f t="shared" si="8"/>
        <v>0</v>
      </c>
      <c r="AQ40" s="164">
        <f t="shared" si="8"/>
        <v>0</v>
      </c>
      <c r="AR40" s="164">
        <f t="shared" si="8"/>
        <v>0</v>
      </c>
      <c r="AS40" s="164">
        <f t="shared" si="8"/>
        <v>0</v>
      </c>
      <c r="AT40" s="164">
        <f t="shared" si="8"/>
        <v>0</v>
      </c>
      <c r="AU40" s="164">
        <f t="shared" si="8"/>
        <v>0</v>
      </c>
      <c r="AV40" s="164">
        <f t="shared" si="9"/>
        <v>0</v>
      </c>
      <c r="AW40" s="164">
        <f t="shared" si="9"/>
        <v>0</v>
      </c>
      <c r="AX40" s="164">
        <f t="shared" si="9"/>
        <v>0</v>
      </c>
      <c r="AY40" s="164">
        <f t="shared" si="9"/>
        <v>0</v>
      </c>
      <c r="AZ40" s="164">
        <f t="shared" si="9"/>
        <v>0</v>
      </c>
      <c r="BA40" s="164">
        <f t="shared" si="9"/>
        <v>0</v>
      </c>
      <c r="BB40" s="164">
        <f t="shared" si="9"/>
        <v>0</v>
      </c>
      <c r="BC40" s="164">
        <f t="shared" si="9"/>
        <v>0</v>
      </c>
    </row>
    <row r="41" spans="1:55" s="164" customFormat="1" ht="19.899999999999999" hidden="1" customHeight="1">
      <c r="A41" s="9"/>
      <c r="B41" s="7"/>
      <c r="C41" s="2"/>
      <c r="D41" s="19"/>
      <c r="E41" s="18"/>
      <c r="F41" s="19"/>
      <c r="G41" s="19"/>
      <c r="H41" s="4"/>
      <c r="I41" s="15"/>
      <c r="J41" s="47"/>
      <c r="K41" s="696"/>
      <c r="L41" s="698"/>
      <c r="M41" s="696"/>
      <c r="N41" s="697"/>
      <c r="O41" s="698"/>
      <c r="P41" s="696"/>
      <c r="Q41" s="697"/>
      <c r="R41" s="698"/>
      <c r="S41" s="471"/>
      <c r="T41" s="471"/>
      <c r="U41" s="49"/>
      <c r="V41" s="710"/>
      <c r="W41" s="711"/>
      <c r="X41" s="56"/>
      <c r="Y41" s="56"/>
      <c r="Z41" s="57"/>
      <c r="AA41" s="67"/>
      <c r="AB41" s="57"/>
      <c r="AC41" s="58"/>
      <c r="AD41" s="56"/>
      <c r="AE41" s="49"/>
      <c r="AF41" s="164">
        <f t="shared" ref="AF41:AM56" si="11">AF40</f>
        <v>-1</v>
      </c>
      <c r="AG41" s="164">
        <f t="shared" si="11"/>
        <v>-1</v>
      </c>
      <c r="AH41" s="164">
        <f t="shared" si="11"/>
        <v>-1</v>
      </c>
      <c r="AI41" s="164">
        <f t="shared" si="11"/>
        <v>-1</v>
      </c>
      <c r="AJ41" s="164">
        <f t="shared" si="11"/>
        <v>-1</v>
      </c>
      <c r="AK41" s="164">
        <f t="shared" si="11"/>
        <v>-1</v>
      </c>
      <c r="AL41" s="164">
        <f t="shared" si="11"/>
        <v>-1</v>
      </c>
      <c r="AM41" s="164">
        <f t="shared" si="11"/>
        <v>-1</v>
      </c>
      <c r="AN41" s="164">
        <f t="shared" si="8"/>
        <v>0</v>
      </c>
      <c r="AO41" s="164">
        <f t="shared" si="8"/>
        <v>0</v>
      </c>
      <c r="AP41" s="164">
        <f t="shared" si="8"/>
        <v>0</v>
      </c>
      <c r="AQ41" s="164">
        <f t="shared" si="8"/>
        <v>0</v>
      </c>
      <c r="AR41" s="164">
        <f t="shared" si="8"/>
        <v>0</v>
      </c>
      <c r="AS41" s="164">
        <f t="shared" si="8"/>
        <v>0</v>
      </c>
      <c r="AT41" s="164">
        <f t="shared" si="8"/>
        <v>0</v>
      </c>
      <c r="AU41" s="164">
        <f t="shared" si="8"/>
        <v>0</v>
      </c>
      <c r="AV41" s="164">
        <f t="shared" si="9"/>
        <v>0</v>
      </c>
      <c r="AW41" s="164">
        <f t="shared" si="9"/>
        <v>0</v>
      </c>
      <c r="AX41" s="164">
        <f t="shared" si="9"/>
        <v>0</v>
      </c>
      <c r="AY41" s="164">
        <f t="shared" si="9"/>
        <v>0</v>
      </c>
      <c r="AZ41" s="164">
        <f t="shared" si="9"/>
        <v>0</v>
      </c>
      <c r="BA41" s="164">
        <f t="shared" si="9"/>
        <v>0</v>
      </c>
      <c r="BB41" s="164">
        <f t="shared" si="9"/>
        <v>0</v>
      </c>
      <c r="BC41" s="164">
        <f t="shared" si="9"/>
        <v>0</v>
      </c>
    </row>
    <row r="42" spans="1:55" s="164" customFormat="1" ht="19.899999999999999" hidden="1" customHeight="1">
      <c r="A42" s="9"/>
      <c r="B42" s="7"/>
      <c r="C42" s="2"/>
      <c r="D42" s="19"/>
      <c r="E42" s="18"/>
      <c r="F42" s="19"/>
      <c r="G42" s="19"/>
      <c r="H42" s="4"/>
      <c r="I42" s="15"/>
      <c r="J42" s="47"/>
      <c r="K42" s="696"/>
      <c r="L42" s="698"/>
      <c r="M42" s="696"/>
      <c r="N42" s="697"/>
      <c r="O42" s="698"/>
      <c r="P42" s="696"/>
      <c r="Q42" s="697"/>
      <c r="R42" s="698"/>
      <c r="S42" s="471"/>
      <c r="T42" s="471"/>
      <c r="U42" s="49"/>
      <c r="V42" s="710"/>
      <c r="W42" s="711"/>
      <c r="X42" s="56"/>
      <c r="Y42" s="56"/>
      <c r="Z42" s="57"/>
      <c r="AA42" s="67"/>
      <c r="AB42" s="57"/>
      <c r="AC42" s="58"/>
      <c r="AD42" s="56"/>
      <c r="AE42" s="49"/>
      <c r="AF42" s="164">
        <f t="shared" si="11"/>
        <v>-1</v>
      </c>
      <c r="AG42" s="164">
        <f t="shared" si="11"/>
        <v>-1</v>
      </c>
      <c r="AH42" s="164">
        <f t="shared" si="11"/>
        <v>-1</v>
      </c>
      <c r="AI42" s="164">
        <f t="shared" si="11"/>
        <v>-1</v>
      </c>
      <c r="AJ42" s="164">
        <f t="shared" si="11"/>
        <v>-1</v>
      </c>
      <c r="AK42" s="164">
        <f t="shared" si="11"/>
        <v>-1</v>
      </c>
      <c r="AL42" s="164">
        <f t="shared" si="11"/>
        <v>-1</v>
      </c>
      <c r="AM42" s="164">
        <f t="shared" si="11"/>
        <v>-1</v>
      </c>
      <c r="AN42" s="164">
        <f t="shared" si="8"/>
        <v>0</v>
      </c>
      <c r="AO42" s="164">
        <f t="shared" si="8"/>
        <v>0</v>
      </c>
      <c r="AP42" s="164">
        <f t="shared" si="8"/>
        <v>0</v>
      </c>
      <c r="AQ42" s="164">
        <f t="shared" si="8"/>
        <v>0</v>
      </c>
      <c r="AR42" s="164">
        <f t="shared" si="8"/>
        <v>0</v>
      </c>
      <c r="AS42" s="164">
        <f t="shared" si="8"/>
        <v>0</v>
      </c>
      <c r="AT42" s="164">
        <f t="shared" si="8"/>
        <v>0</v>
      </c>
      <c r="AU42" s="164">
        <f t="shared" si="8"/>
        <v>0</v>
      </c>
      <c r="AV42" s="164">
        <f t="shared" si="9"/>
        <v>0</v>
      </c>
      <c r="AW42" s="164">
        <f t="shared" si="9"/>
        <v>0</v>
      </c>
      <c r="AX42" s="164">
        <f t="shared" si="9"/>
        <v>0</v>
      </c>
      <c r="AY42" s="164">
        <f t="shared" si="9"/>
        <v>0</v>
      </c>
      <c r="AZ42" s="164">
        <f t="shared" si="9"/>
        <v>0</v>
      </c>
      <c r="BA42" s="164">
        <f t="shared" si="9"/>
        <v>0</v>
      </c>
      <c r="BB42" s="164">
        <f t="shared" si="9"/>
        <v>0</v>
      </c>
      <c r="BC42" s="164">
        <f t="shared" si="9"/>
        <v>0</v>
      </c>
    </row>
    <row r="43" spans="1:55" s="164" customFormat="1" ht="19.899999999999999" hidden="1" customHeight="1">
      <c r="A43" s="9"/>
      <c r="B43" s="7"/>
      <c r="C43" s="2"/>
      <c r="D43" s="19"/>
      <c r="E43" s="18"/>
      <c r="F43" s="19"/>
      <c r="G43" s="19"/>
      <c r="H43" s="4"/>
      <c r="I43" s="15"/>
      <c r="J43" s="47"/>
      <c r="K43" s="696"/>
      <c r="L43" s="698"/>
      <c r="M43" s="696"/>
      <c r="N43" s="697"/>
      <c r="O43" s="698"/>
      <c r="P43" s="696"/>
      <c r="Q43" s="697"/>
      <c r="R43" s="698"/>
      <c r="S43" s="471"/>
      <c r="T43" s="471"/>
      <c r="U43" s="49"/>
      <c r="V43" s="710"/>
      <c r="W43" s="711"/>
      <c r="X43" s="56"/>
      <c r="Y43" s="56"/>
      <c r="Z43" s="57"/>
      <c r="AA43" s="67"/>
      <c r="AB43" s="57"/>
      <c r="AC43" s="58"/>
      <c r="AD43" s="56"/>
      <c r="AE43" s="49"/>
      <c r="AF43" s="164">
        <f t="shared" si="11"/>
        <v>-1</v>
      </c>
      <c r="AG43" s="164">
        <f t="shared" si="11"/>
        <v>-1</v>
      </c>
      <c r="AH43" s="164">
        <f t="shared" si="11"/>
        <v>-1</v>
      </c>
      <c r="AI43" s="164">
        <f t="shared" si="11"/>
        <v>-1</v>
      </c>
      <c r="AJ43" s="164">
        <f t="shared" si="11"/>
        <v>-1</v>
      </c>
      <c r="AK43" s="164">
        <f t="shared" si="11"/>
        <v>-1</v>
      </c>
      <c r="AL43" s="164">
        <f t="shared" si="11"/>
        <v>-1</v>
      </c>
      <c r="AM43" s="164">
        <f t="shared" si="11"/>
        <v>-1</v>
      </c>
      <c r="AN43" s="164">
        <f t="shared" si="8"/>
        <v>0</v>
      </c>
      <c r="AO43" s="164">
        <f t="shared" si="8"/>
        <v>0</v>
      </c>
      <c r="AP43" s="164">
        <f t="shared" si="8"/>
        <v>0</v>
      </c>
      <c r="AQ43" s="164">
        <f t="shared" si="8"/>
        <v>0</v>
      </c>
      <c r="AR43" s="164">
        <f t="shared" si="8"/>
        <v>0</v>
      </c>
      <c r="AS43" s="164">
        <f t="shared" si="8"/>
        <v>0</v>
      </c>
      <c r="AT43" s="164">
        <f t="shared" si="8"/>
        <v>0</v>
      </c>
      <c r="AU43" s="164">
        <f t="shared" si="8"/>
        <v>0</v>
      </c>
      <c r="AV43" s="164">
        <f t="shared" si="9"/>
        <v>0</v>
      </c>
      <c r="AW43" s="164">
        <f t="shared" si="9"/>
        <v>0</v>
      </c>
      <c r="AX43" s="164">
        <f t="shared" si="9"/>
        <v>0</v>
      </c>
      <c r="AY43" s="164">
        <f t="shared" si="9"/>
        <v>0</v>
      </c>
      <c r="AZ43" s="164">
        <f t="shared" si="9"/>
        <v>0</v>
      </c>
      <c r="BA43" s="164">
        <f t="shared" si="9"/>
        <v>0</v>
      </c>
      <c r="BB43" s="164">
        <f t="shared" si="9"/>
        <v>0</v>
      </c>
      <c r="BC43" s="164">
        <f t="shared" si="9"/>
        <v>0</v>
      </c>
    </row>
    <row r="44" spans="1:55" s="164" customFormat="1" ht="19.899999999999999" hidden="1" customHeight="1">
      <c r="A44" s="9"/>
      <c r="B44" s="7"/>
      <c r="C44" s="2"/>
      <c r="D44" s="19"/>
      <c r="E44" s="18"/>
      <c r="F44" s="19"/>
      <c r="G44" s="19"/>
      <c r="H44" s="4"/>
      <c r="I44" s="15"/>
      <c r="J44" s="47"/>
      <c r="K44" s="696"/>
      <c r="L44" s="698"/>
      <c r="M44" s="696"/>
      <c r="N44" s="697"/>
      <c r="O44" s="698"/>
      <c r="P44" s="696"/>
      <c r="Q44" s="697"/>
      <c r="R44" s="698"/>
      <c r="S44" s="471"/>
      <c r="T44" s="471"/>
      <c r="U44" s="49"/>
      <c r="V44" s="710"/>
      <c r="W44" s="711"/>
      <c r="X44" s="56"/>
      <c r="Y44" s="56"/>
      <c r="Z44" s="57"/>
      <c r="AA44" s="67"/>
      <c r="AB44" s="57"/>
      <c r="AC44" s="58"/>
      <c r="AD44" s="56"/>
      <c r="AE44" s="49"/>
      <c r="AF44" s="164">
        <f t="shared" si="11"/>
        <v>-1</v>
      </c>
      <c r="AG44" s="164">
        <f t="shared" si="11"/>
        <v>-1</v>
      </c>
      <c r="AH44" s="164">
        <f t="shared" si="11"/>
        <v>-1</v>
      </c>
      <c r="AI44" s="164">
        <f t="shared" si="11"/>
        <v>-1</v>
      </c>
      <c r="AJ44" s="164">
        <f t="shared" si="11"/>
        <v>-1</v>
      </c>
      <c r="AK44" s="164">
        <f t="shared" si="11"/>
        <v>-1</v>
      </c>
      <c r="AL44" s="164">
        <f t="shared" si="11"/>
        <v>-1</v>
      </c>
      <c r="AM44" s="164">
        <f t="shared" si="11"/>
        <v>-1</v>
      </c>
      <c r="AN44" s="164">
        <f t="shared" si="8"/>
        <v>0</v>
      </c>
      <c r="AO44" s="164">
        <f t="shared" si="8"/>
        <v>0</v>
      </c>
      <c r="AP44" s="164">
        <f t="shared" si="8"/>
        <v>0</v>
      </c>
      <c r="AQ44" s="164">
        <f t="shared" si="8"/>
        <v>0</v>
      </c>
      <c r="AR44" s="164">
        <f t="shared" si="8"/>
        <v>0</v>
      </c>
      <c r="AS44" s="164">
        <f t="shared" si="8"/>
        <v>0</v>
      </c>
      <c r="AT44" s="164">
        <f t="shared" si="8"/>
        <v>0</v>
      </c>
      <c r="AU44" s="164">
        <f t="shared" si="8"/>
        <v>0</v>
      </c>
      <c r="AV44" s="164">
        <f t="shared" si="9"/>
        <v>0</v>
      </c>
      <c r="AW44" s="164">
        <f t="shared" si="9"/>
        <v>0</v>
      </c>
      <c r="AX44" s="164">
        <f t="shared" si="9"/>
        <v>0</v>
      </c>
      <c r="AY44" s="164">
        <f t="shared" si="9"/>
        <v>0</v>
      </c>
      <c r="AZ44" s="164">
        <f t="shared" si="9"/>
        <v>0</v>
      </c>
      <c r="BA44" s="164">
        <f t="shared" si="9"/>
        <v>0</v>
      </c>
      <c r="BB44" s="164">
        <f t="shared" si="9"/>
        <v>0</v>
      </c>
      <c r="BC44" s="164">
        <f t="shared" si="9"/>
        <v>0</v>
      </c>
    </row>
    <row r="45" spans="1:55" s="164" customFormat="1" ht="19.899999999999999" hidden="1" customHeight="1">
      <c r="A45" s="9"/>
      <c r="B45" s="7"/>
      <c r="C45" s="2"/>
      <c r="D45" s="19"/>
      <c r="E45" s="18"/>
      <c r="F45" s="19"/>
      <c r="G45" s="19"/>
      <c r="H45" s="4"/>
      <c r="I45" s="15"/>
      <c r="J45" s="47"/>
      <c r="K45" s="696"/>
      <c r="L45" s="698"/>
      <c r="M45" s="696"/>
      <c r="N45" s="697"/>
      <c r="O45" s="698"/>
      <c r="P45" s="696"/>
      <c r="Q45" s="697"/>
      <c r="R45" s="698"/>
      <c r="S45" s="471"/>
      <c r="T45" s="471"/>
      <c r="U45" s="49"/>
      <c r="V45" s="710"/>
      <c r="W45" s="711"/>
      <c r="X45" s="56"/>
      <c r="Y45" s="56"/>
      <c r="Z45" s="57"/>
      <c r="AA45" s="67"/>
      <c r="AB45" s="57"/>
      <c r="AC45" s="58"/>
      <c r="AD45" s="56"/>
      <c r="AE45" s="49"/>
      <c r="AF45" s="164">
        <f t="shared" si="11"/>
        <v>-1</v>
      </c>
      <c r="AG45" s="164">
        <f t="shared" si="11"/>
        <v>-1</v>
      </c>
      <c r="AH45" s="164">
        <f t="shared" si="11"/>
        <v>-1</v>
      </c>
      <c r="AI45" s="164">
        <f t="shared" si="11"/>
        <v>-1</v>
      </c>
      <c r="AJ45" s="164">
        <f t="shared" si="11"/>
        <v>-1</v>
      </c>
      <c r="AK45" s="164">
        <f t="shared" si="11"/>
        <v>-1</v>
      </c>
      <c r="AL45" s="164">
        <f t="shared" si="11"/>
        <v>-1</v>
      </c>
      <c r="AM45" s="164">
        <f t="shared" si="11"/>
        <v>-1</v>
      </c>
      <c r="AN45" s="164">
        <f t="shared" si="8"/>
        <v>0</v>
      </c>
      <c r="AO45" s="164">
        <f t="shared" si="8"/>
        <v>0</v>
      </c>
      <c r="AP45" s="164">
        <f t="shared" si="8"/>
        <v>0</v>
      </c>
      <c r="AQ45" s="164">
        <f t="shared" si="8"/>
        <v>0</v>
      </c>
      <c r="AR45" s="164">
        <f t="shared" si="8"/>
        <v>0</v>
      </c>
      <c r="AS45" s="164">
        <f t="shared" si="8"/>
        <v>0</v>
      </c>
      <c r="AT45" s="164">
        <f t="shared" si="8"/>
        <v>0</v>
      </c>
      <c r="AU45" s="164">
        <f t="shared" si="8"/>
        <v>0</v>
      </c>
      <c r="AV45" s="164">
        <f t="shared" si="9"/>
        <v>0</v>
      </c>
      <c r="AW45" s="164">
        <f t="shared" si="9"/>
        <v>0</v>
      </c>
      <c r="AX45" s="164">
        <f t="shared" si="9"/>
        <v>0</v>
      </c>
      <c r="AY45" s="164">
        <f t="shared" si="9"/>
        <v>0</v>
      </c>
      <c r="AZ45" s="164">
        <f t="shared" si="9"/>
        <v>0</v>
      </c>
      <c r="BA45" s="164">
        <f t="shared" si="9"/>
        <v>0</v>
      </c>
      <c r="BB45" s="164">
        <f t="shared" si="9"/>
        <v>0</v>
      </c>
      <c r="BC45" s="164">
        <f t="shared" si="9"/>
        <v>0</v>
      </c>
    </row>
    <row r="46" spans="1:55" s="164" customFormat="1" ht="19.899999999999999" hidden="1" customHeight="1">
      <c r="A46" s="9"/>
      <c r="B46" s="7"/>
      <c r="C46" s="2"/>
      <c r="D46" s="19"/>
      <c r="E46" s="18"/>
      <c r="F46" s="19"/>
      <c r="G46" s="19"/>
      <c r="H46" s="4"/>
      <c r="I46" s="15"/>
      <c r="J46" s="47"/>
      <c r="K46" s="696"/>
      <c r="L46" s="698"/>
      <c r="M46" s="696"/>
      <c r="N46" s="697"/>
      <c r="O46" s="698"/>
      <c r="P46" s="696"/>
      <c r="Q46" s="697"/>
      <c r="R46" s="698"/>
      <c r="S46" s="471"/>
      <c r="T46" s="471"/>
      <c r="U46" s="49"/>
      <c r="V46" s="710"/>
      <c r="W46" s="711"/>
      <c r="X46" s="56"/>
      <c r="Y46" s="56"/>
      <c r="Z46" s="57"/>
      <c r="AA46" s="67"/>
      <c r="AB46" s="57"/>
      <c r="AC46" s="58"/>
      <c r="AD46" s="56"/>
      <c r="AE46" s="49"/>
      <c r="AF46" s="164">
        <f t="shared" si="11"/>
        <v>-1</v>
      </c>
      <c r="AG46" s="164">
        <f t="shared" si="11"/>
        <v>-1</v>
      </c>
      <c r="AH46" s="164">
        <f t="shared" si="11"/>
        <v>-1</v>
      </c>
      <c r="AI46" s="164">
        <f t="shared" si="11"/>
        <v>-1</v>
      </c>
      <c r="AJ46" s="164">
        <f t="shared" si="11"/>
        <v>-1</v>
      </c>
      <c r="AK46" s="164">
        <f t="shared" si="11"/>
        <v>-1</v>
      </c>
      <c r="AL46" s="164">
        <f t="shared" si="11"/>
        <v>-1</v>
      </c>
      <c r="AM46" s="164">
        <f t="shared" si="11"/>
        <v>-1</v>
      </c>
      <c r="AN46" s="164">
        <f t="shared" si="8"/>
        <v>0</v>
      </c>
      <c r="AO46" s="164">
        <f t="shared" si="8"/>
        <v>0</v>
      </c>
      <c r="AP46" s="164">
        <f t="shared" si="8"/>
        <v>0</v>
      </c>
      <c r="AQ46" s="164">
        <f t="shared" si="8"/>
        <v>0</v>
      </c>
      <c r="AR46" s="164">
        <f t="shared" si="8"/>
        <v>0</v>
      </c>
      <c r="AS46" s="164">
        <f t="shared" si="8"/>
        <v>0</v>
      </c>
      <c r="AT46" s="164">
        <f t="shared" si="8"/>
        <v>0</v>
      </c>
      <c r="AU46" s="164">
        <f t="shared" si="8"/>
        <v>0</v>
      </c>
      <c r="AV46" s="164">
        <f t="shared" si="9"/>
        <v>0</v>
      </c>
      <c r="AW46" s="164">
        <f t="shared" si="9"/>
        <v>0</v>
      </c>
      <c r="AX46" s="164">
        <f t="shared" si="9"/>
        <v>0</v>
      </c>
      <c r="AY46" s="164">
        <f t="shared" si="9"/>
        <v>0</v>
      </c>
      <c r="AZ46" s="164">
        <f t="shared" si="9"/>
        <v>0</v>
      </c>
      <c r="BA46" s="164">
        <f t="shared" si="9"/>
        <v>0</v>
      </c>
      <c r="BB46" s="164">
        <f t="shared" si="9"/>
        <v>0</v>
      </c>
      <c r="BC46" s="164">
        <f t="shared" si="9"/>
        <v>0</v>
      </c>
    </row>
    <row r="47" spans="1:55" s="164" customFormat="1" ht="19.899999999999999" hidden="1" customHeight="1">
      <c r="A47" s="9"/>
      <c r="B47" s="7"/>
      <c r="C47" s="2"/>
      <c r="D47" s="19"/>
      <c r="E47" s="18"/>
      <c r="F47" s="19"/>
      <c r="G47" s="19"/>
      <c r="H47" s="4"/>
      <c r="I47" s="15"/>
      <c r="J47" s="47"/>
      <c r="K47" s="696"/>
      <c r="L47" s="698"/>
      <c r="M47" s="696"/>
      <c r="N47" s="697"/>
      <c r="O47" s="698"/>
      <c r="P47" s="696"/>
      <c r="Q47" s="697"/>
      <c r="R47" s="698"/>
      <c r="S47" s="471"/>
      <c r="T47" s="471"/>
      <c r="U47" s="49"/>
      <c r="V47" s="710"/>
      <c r="W47" s="711"/>
      <c r="X47" s="56"/>
      <c r="Y47" s="56"/>
      <c r="Z47" s="57"/>
      <c r="AA47" s="67"/>
      <c r="AB47" s="57"/>
      <c r="AC47" s="58"/>
      <c r="AD47" s="56"/>
      <c r="AE47" s="49"/>
      <c r="AF47" s="164">
        <f t="shared" si="11"/>
        <v>-1</v>
      </c>
      <c r="AG47" s="164">
        <f t="shared" si="11"/>
        <v>-1</v>
      </c>
      <c r="AH47" s="164">
        <f t="shared" si="11"/>
        <v>-1</v>
      </c>
      <c r="AI47" s="164">
        <f t="shared" si="11"/>
        <v>-1</v>
      </c>
      <c r="AJ47" s="164">
        <f t="shared" si="11"/>
        <v>-1</v>
      </c>
      <c r="AK47" s="164">
        <f t="shared" si="11"/>
        <v>-1</v>
      </c>
      <c r="AL47" s="164">
        <f t="shared" si="11"/>
        <v>-1</v>
      </c>
      <c r="AM47" s="164">
        <f t="shared" si="11"/>
        <v>-1</v>
      </c>
      <c r="AN47" s="164">
        <f t="shared" si="8"/>
        <v>0</v>
      </c>
      <c r="AO47" s="164">
        <f t="shared" si="8"/>
        <v>0</v>
      </c>
      <c r="AP47" s="164">
        <f t="shared" si="8"/>
        <v>0</v>
      </c>
      <c r="AQ47" s="164">
        <f t="shared" si="8"/>
        <v>0</v>
      </c>
      <c r="AR47" s="164">
        <f t="shared" si="8"/>
        <v>0</v>
      </c>
      <c r="AS47" s="164">
        <f t="shared" si="8"/>
        <v>0</v>
      </c>
      <c r="AT47" s="164">
        <f t="shared" si="8"/>
        <v>0</v>
      </c>
      <c r="AU47" s="164">
        <f t="shared" si="8"/>
        <v>0</v>
      </c>
      <c r="AV47" s="164">
        <f t="shared" si="9"/>
        <v>0</v>
      </c>
      <c r="AW47" s="164">
        <f t="shared" si="9"/>
        <v>0</v>
      </c>
      <c r="AX47" s="164">
        <f t="shared" si="9"/>
        <v>0</v>
      </c>
      <c r="AY47" s="164">
        <f t="shared" si="9"/>
        <v>0</v>
      </c>
      <c r="AZ47" s="164">
        <f t="shared" si="9"/>
        <v>0</v>
      </c>
      <c r="BA47" s="164">
        <f t="shared" si="9"/>
        <v>0</v>
      </c>
      <c r="BB47" s="164">
        <f t="shared" si="9"/>
        <v>0</v>
      </c>
      <c r="BC47" s="164">
        <f t="shared" si="9"/>
        <v>0</v>
      </c>
    </row>
    <row r="48" spans="1:55" s="164" customFormat="1" ht="19.899999999999999" hidden="1" customHeight="1">
      <c r="A48" s="9"/>
      <c r="B48" s="7"/>
      <c r="C48" s="2"/>
      <c r="D48" s="19"/>
      <c r="E48" s="18"/>
      <c r="F48" s="19"/>
      <c r="G48" s="19"/>
      <c r="H48" s="4"/>
      <c r="I48" s="15"/>
      <c r="J48" s="47"/>
      <c r="K48" s="696"/>
      <c r="L48" s="698"/>
      <c r="M48" s="696"/>
      <c r="N48" s="697"/>
      <c r="O48" s="698"/>
      <c r="P48" s="696"/>
      <c r="Q48" s="697"/>
      <c r="R48" s="698"/>
      <c r="S48" s="471"/>
      <c r="T48" s="471"/>
      <c r="U48" s="49"/>
      <c r="V48" s="710"/>
      <c r="W48" s="711"/>
      <c r="X48" s="56"/>
      <c r="Y48" s="56"/>
      <c r="Z48" s="57"/>
      <c r="AA48" s="67"/>
      <c r="AB48" s="57"/>
      <c r="AC48" s="58"/>
      <c r="AD48" s="56"/>
      <c r="AE48" s="49"/>
      <c r="AF48" s="164">
        <f t="shared" si="11"/>
        <v>-1</v>
      </c>
      <c r="AG48" s="164">
        <f t="shared" si="11"/>
        <v>-1</v>
      </c>
      <c r="AH48" s="164">
        <f t="shared" si="11"/>
        <v>-1</v>
      </c>
      <c r="AI48" s="164">
        <f t="shared" si="11"/>
        <v>-1</v>
      </c>
      <c r="AJ48" s="164">
        <f t="shared" si="11"/>
        <v>-1</v>
      </c>
      <c r="AK48" s="164">
        <f t="shared" si="11"/>
        <v>-1</v>
      </c>
      <c r="AL48" s="164">
        <f t="shared" si="11"/>
        <v>-1</v>
      </c>
      <c r="AM48" s="164">
        <f t="shared" si="11"/>
        <v>-1</v>
      </c>
      <c r="AN48" s="164">
        <f t="shared" si="8"/>
        <v>0</v>
      </c>
      <c r="AO48" s="164">
        <f t="shared" si="8"/>
        <v>0</v>
      </c>
      <c r="AP48" s="164">
        <f t="shared" si="8"/>
        <v>0</v>
      </c>
      <c r="AQ48" s="164">
        <f t="shared" si="8"/>
        <v>0</v>
      </c>
      <c r="AR48" s="164">
        <f t="shared" si="8"/>
        <v>0</v>
      </c>
      <c r="AS48" s="164">
        <f t="shared" si="8"/>
        <v>0</v>
      </c>
      <c r="AT48" s="164">
        <f t="shared" si="8"/>
        <v>0</v>
      </c>
      <c r="AU48" s="164">
        <f t="shared" si="8"/>
        <v>0</v>
      </c>
      <c r="AV48" s="164">
        <f t="shared" si="9"/>
        <v>0</v>
      </c>
      <c r="AW48" s="164">
        <f t="shared" si="9"/>
        <v>0</v>
      </c>
      <c r="AX48" s="164">
        <f t="shared" si="9"/>
        <v>0</v>
      </c>
      <c r="AY48" s="164">
        <f t="shared" si="9"/>
        <v>0</v>
      </c>
      <c r="AZ48" s="164">
        <f t="shared" si="9"/>
        <v>0</v>
      </c>
      <c r="BA48" s="164">
        <f t="shared" si="9"/>
        <v>0</v>
      </c>
      <c r="BB48" s="164">
        <f t="shared" si="9"/>
        <v>0</v>
      </c>
      <c r="BC48" s="164">
        <f t="shared" si="9"/>
        <v>0</v>
      </c>
    </row>
    <row r="49" spans="1:55" s="164" customFormat="1" ht="19.899999999999999" hidden="1" customHeight="1">
      <c r="A49" s="9"/>
      <c r="B49" s="7"/>
      <c r="C49" s="2"/>
      <c r="D49" s="19"/>
      <c r="E49" s="18"/>
      <c r="F49" s="19"/>
      <c r="G49" s="19"/>
      <c r="H49" s="4"/>
      <c r="I49" s="15"/>
      <c r="J49" s="47"/>
      <c r="K49" s="696"/>
      <c r="L49" s="698"/>
      <c r="M49" s="696"/>
      <c r="N49" s="697"/>
      <c r="O49" s="698"/>
      <c r="P49" s="696"/>
      <c r="Q49" s="697"/>
      <c r="R49" s="698"/>
      <c r="S49" s="471"/>
      <c r="T49" s="471"/>
      <c r="U49" s="49"/>
      <c r="V49" s="710"/>
      <c r="W49" s="711"/>
      <c r="X49" s="56"/>
      <c r="Y49" s="56"/>
      <c r="Z49" s="57"/>
      <c r="AA49" s="67"/>
      <c r="AB49" s="57"/>
      <c r="AC49" s="58"/>
      <c r="AD49" s="56"/>
      <c r="AE49" s="49"/>
      <c r="AF49" s="164">
        <f t="shared" si="11"/>
        <v>-1</v>
      </c>
      <c r="AG49" s="164">
        <f t="shared" si="11"/>
        <v>-1</v>
      </c>
      <c r="AH49" s="164">
        <f t="shared" si="11"/>
        <v>-1</v>
      </c>
      <c r="AI49" s="164">
        <f t="shared" si="11"/>
        <v>-1</v>
      </c>
      <c r="AJ49" s="164">
        <f t="shared" si="11"/>
        <v>-1</v>
      </c>
      <c r="AK49" s="164">
        <f t="shared" si="11"/>
        <v>-1</v>
      </c>
      <c r="AL49" s="164">
        <f t="shared" si="11"/>
        <v>-1</v>
      </c>
      <c r="AM49" s="164">
        <f t="shared" si="11"/>
        <v>-1</v>
      </c>
      <c r="AN49" s="164">
        <f t="shared" si="8"/>
        <v>0</v>
      </c>
      <c r="AO49" s="164">
        <f t="shared" si="8"/>
        <v>0</v>
      </c>
      <c r="AP49" s="164">
        <f t="shared" si="8"/>
        <v>0</v>
      </c>
      <c r="AQ49" s="164">
        <f t="shared" si="8"/>
        <v>0</v>
      </c>
      <c r="AR49" s="164">
        <f t="shared" si="8"/>
        <v>0</v>
      </c>
      <c r="AS49" s="164">
        <f t="shared" si="8"/>
        <v>0</v>
      </c>
      <c r="AT49" s="164">
        <f t="shared" si="8"/>
        <v>0</v>
      </c>
      <c r="AU49" s="164">
        <f t="shared" si="8"/>
        <v>0</v>
      </c>
      <c r="AV49" s="164">
        <f t="shared" si="9"/>
        <v>0</v>
      </c>
      <c r="AW49" s="164">
        <f t="shared" si="9"/>
        <v>0</v>
      </c>
      <c r="AX49" s="164">
        <f t="shared" si="9"/>
        <v>0</v>
      </c>
      <c r="AY49" s="164">
        <f t="shared" si="9"/>
        <v>0</v>
      </c>
      <c r="AZ49" s="164">
        <f t="shared" si="9"/>
        <v>0</v>
      </c>
      <c r="BA49" s="164">
        <f t="shared" si="9"/>
        <v>0</v>
      </c>
      <c r="BB49" s="164">
        <f t="shared" si="9"/>
        <v>0</v>
      </c>
      <c r="BC49" s="164">
        <f t="shared" si="9"/>
        <v>0</v>
      </c>
    </row>
    <row r="50" spans="1:55" s="164" customFormat="1" ht="19.899999999999999" hidden="1" customHeight="1">
      <c r="A50" s="9"/>
      <c r="B50" s="7"/>
      <c r="C50" s="2"/>
      <c r="D50" s="19"/>
      <c r="E50" s="18"/>
      <c r="F50" s="19"/>
      <c r="G50" s="19"/>
      <c r="H50" s="4"/>
      <c r="I50" s="15"/>
      <c r="J50" s="47"/>
      <c r="K50" s="696"/>
      <c r="L50" s="698"/>
      <c r="M50" s="696"/>
      <c r="N50" s="697"/>
      <c r="O50" s="698"/>
      <c r="P50" s="696"/>
      <c r="Q50" s="697"/>
      <c r="R50" s="698"/>
      <c r="S50" s="471"/>
      <c r="T50" s="471"/>
      <c r="U50" s="49"/>
      <c r="V50" s="710"/>
      <c r="W50" s="711"/>
      <c r="X50" s="56"/>
      <c r="Y50" s="56"/>
      <c r="Z50" s="57"/>
      <c r="AA50" s="67"/>
      <c r="AB50" s="57"/>
      <c r="AC50" s="58"/>
      <c r="AD50" s="56"/>
      <c r="AE50" s="49"/>
      <c r="AF50" s="164">
        <f t="shared" si="11"/>
        <v>-1</v>
      </c>
      <c r="AG50" s="164">
        <f t="shared" si="11"/>
        <v>-1</v>
      </c>
      <c r="AH50" s="164">
        <f t="shared" si="11"/>
        <v>-1</v>
      </c>
      <c r="AI50" s="164">
        <f t="shared" si="11"/>
        <v>-1</v>
      </c>
      <c r="AJ50" s="164">
        <f t="shared" si="11"/>
        <v>-1</v>
      </c>
      <c r="AK50" s="164">
        <f t="shared" si="11"/>
        <v>-1</v>
      </c>
      <c r="AL50" s="164">
        <f t="shared" si="11"/>
        <v>-1</v>
      </c>
      <c r="AM50" s="164">
        <f t="shared" si="11"/>
        <v>-1</v>
      </c>
      <c r="AN50" s="164">
        <f t="shared" si="8"/>
        <v>0</v>
      </c>
      <c r="AO50" s="164">
        <f t="shared" si="8"/>
        <v>0</v>
      </c>
      <c r="AP50" s="164">
        <f t="shared" si="8"/>
        <v>0</v>
      </c>
      <c r="AQ50" s="164">
        <f t="shared" si="8"/>
        <v>0</v>
      </c>
      <c r="AR50" s="164">
        <f t="shared" si="8"/>
        <v>0</v>
      </c>
      <c r="AS50" s="164">
        <f t="shared" si="8"/>
        <v>0</v>
      </c>
      <c r="AT50" s="164">
        <f t="shared" si="8"/>
        <v>0</v>
      </c>
      <c r="AU50" s="164">
        <f t="shared" si="8"/>
        <v>0</v>
      </c>
      <c r="AV50" s="164">
        <f t="shared" si="9"/>
        <v>0</v>
      </c>
      <c r="AW50" s="164">
        <f t="shared" si="9"/>
        <v>0</v>
      </c>
      <c r="AX50" s="164">
        <f t="shared" si="9"/>
        <v>0</v>
      </c>
      <c r="AY50" s="164">
        <f t="shared" si="9"/>
        <v>0</v>
      </c>
      <c r="AZ50" s="164">
        <f t="shared" si="9"/>
        <v>0</v>
      </c>
      <c r="BA50" s="164">
        <f t="shared" si="9"/>
        <v>0</v>
      </c>
      <c r="BB50" s="164">
        <f t="shared" si="9"/>
        <v>0</v>
      </c>
      <c r="BC50" s="164">
        <f t="shared" si="9"/>
        <v>0</v>
      </c>
    </row>
    <row r="51" spans="1:55" s="164" customFormat="1" ht="19.899999999999999" hidden="1" customHeight="1">
      <c r="A51" s="9"/>
      <c r="B51" s="7"/>
      <c r="C51" s="2"/>
      <c r="D51" s="19"/>
      <c r="E51" s="18"/>
      <c r="F51" s="19"/>
      <c r="G51" s="19"/>
      <c r="H51" s="4"/>
      <c r="I51" s="15"/>
      <c r="J51" s="47"/>
      <c r="K51" s="696"/>
      <c r="L51" s="698"/>
      <c r="M51" s="696"/>
      <c r="N51" s="697"/>
      <c r="O51" s="698"/>
      <c r="P51" s="696"/>
      <c r="Q51" s="697"/>
      <c r="R51" s="698"/>
      <c r="S51" s="471"/>
      <c r="T51" s="471"/>
      <c r="U51" s="49"/>
      <c r="V51" s="710"/>
      <c r="W51" s="711"/>
      <c r="X51" s="56"/>
      <c r="Y51" s="56"/>
      <c r="Z51" s="57"/>
      <c r="AA51" s="67"/>
      <c r="AB51" s="57"/>
      <c r="AC51" s="58"/>
      <c r="AD51" s="56"/>
      <c r="AE51" s="49"/>
      <c r="AF51" s="164">
        <f t="shared" si="11"/>
        <v>-1</v>
      </c>
      <c r="AG51" s="164">
        <f t="shared" si="11"/>
        <v>-1</v>
      </c>
      <c r="AH51" s="164">
        <f t="shared" si="11"/>
        <v>-1</v>
      </c>
      <c r="AI51" s="164">
        <f t="shared" si="11"/>
        <v>-1</v>
      </c>
      <c r="AJ51" s="164">
        <f t="shared" si="11"/>
        <v>-1</v>
      </c>
      <c r="AK51" s="164">
        <f t="shared" si="11"/>
        <v>-1</v>
      </c>
      <c r="AL51" s="164">
        <f t="shared" si="11"/>
        <v>-1</v>
      </c>
      <c r="AM51" s="164">
        <f t="shared" si="11"/>
        <v>-1</v>
      </c>
      <c r="AN51" s="164">
        <f t="shared" si="8"/>
        <v>0</v>
      </c>
      <c r="AO51" s="164">
        <f t="shared" si="8"/>
        <v>0</v>
      </c>
      <c r="AP51" s="164">
        <f t="shared" si="8"/>
        <v>0</v>
      </c>
      <c r="AQ51" s="164">
        <f t="shared" si="8"/>
        <v>0</v>
      </c>
      <c r="AR51" s="164">
        <f t="shared" si="8"/>
        <v>0</v>
      </c>
      <c r="AS51" s="164">
        <f t="shared" si="8"/>
        <v>0</v>
      </c>
      <c r="AT51" s="164">
        <f t="shared" si="8"/>
        <v>0</v>
      </c>
      <c r="AU51" s="164">
        <f t="shared" si="8"/>
        <v>0</v>
      </c>
      <c r="AV51" s="164">
        <f t="shared" si="9"/>
        <v>0</v>
      </c>
      <c r="AW51" s="164">
        <f t="shared" si="9"/>
        <v>0</v>
      </c>
      <c r="AX51" s="164">
        <f t="shared" si="9"/>
        <v>0</v>
      </c>
      <c r="AY51" s="164">
        <f t="shared" si="9"/>
        <v>0</v>
      </c>
      <c r="AZ51" s="164">
        <f t="shared" si="9"/>
        <v>0</v>
      </c>
      <c r="BA51" s="164">
        <f t="shared" si="9"/>
        <v>0</v>
      </c>
      <c r="BB51" s="164">
        <f t="shared" si="9"/>
        <v>0</v>
      </c>
      <c r="BC51" s="164">
        <f t="shared" si="9"/>
        <v>0</v>
      </c>
    </row>
    <row r="52" spans="1:55" s="164" customFormat="1" ht="19.899999999999999" hidden="1" customHeight="1">
      <c r="A52" s="9"/>
      <c r="B52" s="7"/>
      <c r="C52" s="2"/>
      <c r="D52" s="19"/>
      <c r="E52" s="18"/>
      <c r="F52" s="19"/>
      <c r="G52" s="19"/>
      <c r="H52" s="4"/>
      <c r="I52" s="15"/>
      <c r="J52" s="47"/>
      <c r="K52" s="696"/>
      <c r="L52" s="698"/>
      <c r="M52" s="696"/>
      <c r="N52" s="697"/>
      <c r="O52" s="698"/>
      <c r="P52" s="696"/>
      <c r="Q52" s="697"/>
      <c r="R52" s="698"/>
      <c r="S52" s="471"/>
      <c r="T52" s="471"/>
      <c r="U52" s="49"/>
      <c r="V52" s="710"/>
      <c r="W52" s="711"/>
      <c r="X52" s="56"/>
      <c r="Y52" s="56"/>
      <c r="Z52" s="57"/>
      <c r="AA52" s="67"/>
      <c r="AB52" s="57"/>
      <c r="AC52" s="58"/>
      <c r="AD52" s="56"/>
      <c r="AE52" s="49"/>
      <c r="AF52" s="164">
        <f t="shared" si="11"/>
        <v>-1</v>
      </c>
      <c r="AG52" s="164">
        <f t="shared" si="11"/>
        <v>-1</v>
      </c>
      <c r="AH52" s="164">
        <f t="shared" si="11"/>
        <v>-1</v>
      </c>
      <c r="AI52" s="164">
        <f t="shared" si="11"/>
        <v>-1</v>
      </c>
      <c r="AJ52" s="164">
        <f t="shared" si="11"/>
        <v>-1</v>
      </c>
      <c r="AK52" s="164">
        <f t="shared" si="11"/>
        <v>-1</v>
      </c>
      <c r="AL52" s="164">
        <f t="shared" si="11"/>
        <v>-1</v>
      </c>
      <c r="AM52" s="164">
        <f t="shared" si="11"/>
        <v>-1</v>
      </c>
      <c r="AN52" s="164">
        <f t="shared" si="8"/>
        <v>0</v>
      </c>
      <c r="AO52" s="164">
        <f t="shared" si="8"/>
        <v>0</v>
      </c>
      <c r="AP52" s="164">
        <f t="shared" si="8"/>
        <v>0</v>
      </c>
      <c r="AQ52" s="164">
        <f t="shared" si="8"/>
        <v>0</v>
      </c>
      <c r="AR52" s="164">
        <f t="shared" si="8"/>
        <v>0</v>
      </c>
      <c r="AS52" s="164">
        <f t="shared" si="8"/>
        <v>0</v>
      </c>
      <c r="AT52" s="164">
        <f t="shared" si="8"/>
        <v>0</v>
      </c>
      <c r="AU52" s="164">
        <f t="shared" si="8"/>
        <v>0</v>
      </c>
      <c r="AV52" s="164">
        <f t="shared" si="9"/>
        <v>0</v>
      </c>
      <c r="AW52" s="164">
        <f t="shared" si="9"/>
        <v>0</v>
      </c>
      <c r="AX52" s="164">
        <f t="shared" si="9"/>
        <v>0</v>
      </c>
      <c r="AY52" s="164">
        <f t="shared" si="9"/>
        <v>0</v>
      </c>
      <c r="AZ52" s="164">
        <f t="shared" si="9"/>
        <v>0</v>
      </c>
      <c r="BA52" s="164">
        <f t="shared" si="9"/>
        <v>0</v>
      </c>
      <c r="BB52" s="164">
        <f t="shared" si="9"/>
        <v>0</v>
      </c>
      <c r="BC52" s="164">
        <f t="shared" si="9"/>
        <v>0</v>
      </c>
    </row>
    <row r="53" spans="1:55" s="164" customFormat="1" ht="19.899999999999999" hidden="1" customHeight="1">
      <c r="A53" s="9"/>
      <c r="B53" s="7"/>
      <c r="C53" s="2"/>
      <c r="D53" s="19"/>
      <c r="E53" s="18"/>
      <c r="F53" s="19"/>
      <c r="G53" s="19"/>
      <c r="H53" s="4"/>
      <c r="I53" s="15"/>
      <c r="J53" s="47"/>
      <c r="K53" s="696"/>
      <c r="L53" s="698"/>
      <c r="M53" s="696"/>
      <c r="N53" s="697"/>
      <c r="O53" s="698"/>
      <c r="P53" s="696"/>
      <c r="Q53" s="697"/>
      <c r="R53" s="698"/>
      <c r="S53" s="471"/>
      <c r="T53" s="471"/>
      <c r="U53" s="49"/>
      <c r="V53" s="710"/>
      <c r="W53" s="711"/>
      <c r="X53" s="56"/>
      <c r="Y53" s="56"/>
      <c r="Z53" s="57"/>
      <c r="AA53" s="67"/>
      <c r="AB53" s="57"/>
      <c r="AC53" s="58"/>
      <c r="AD53" s="56"/>
      <c r="AE53" s="49"/>
      <c r="AF53" s="164">
        <f t="shared" si="11"/>
        <v>-1</v>
      </c>
      <c r="AG53" s="164">
        <f t="shared" si="11"/>
        <v>-1</v>
      </c>
      <c r="AH53" s="164">
        <f t="shared" si="11"/>
        <v>-1</v>
      </c>
      <c r="AI53" s="164">
        <f t="shared" si="11"/>
        <v>-1</v>
      </c>
      <c r="AJ53" s="164">
        <f t="shared" si="11"/>
        <v>-1</v>
      </c>
      <c r="AK53" s="164">
        <f t="shared" si="11"/>
        <v>-1</v>
      </c>
      <c r="AL53" s="164">
        <f t="shared" si="11"/>
        <v>-1</v>
      </c>
      <c r="AM53" s="164">
        <f t="shared" si="11"/>
        <v>-1</v>
      </c>
      <c r="AN53" s="164">
        <f t="shared" si="8"/>
        <v>0</v>
      </c>
      <c r="AO53" s="164">
        <f t="shared" si="8"/>
        <v>0</v>
      </c>
      <c r="AP53" s="164">
        <f t="shared" si="8"/>
        <v>0</v>
      </c>
      <c r="AQ53" s="164">
        <f t="shared" si="8"/>
        <v>0</v>
      </c>
      <c r="AR53" s="164">
        <f t="shared" si="8"/>
        <v>0</v>
      </c>
      <c r="AS53" s="164">
        <f t="shared" si="8"/>
        <v>0</v>
      </c>
      <c r="AT53" s="164">
        <f t="shared" si="8"/>
        <v>0</v>
      </c>
      <c r="AU53" s="164">
        <f t="shared" si="8"/>
        <v>0</v>
      </c>
      <c r="AV53" s="164">
        <f t="shared" si="9"/>
        <v>0</v>
      </c>
      <c r="AW53" s="164">
        <f t="shared" si="9"/>
        <v>0</v>
      </c>
      <c r="AX53" s="164">
        <f t="shared" si="9"/>
        <v>0</v>
      </c>
      <c r="AY53" s="164">
        <f t="shared" si="9"/>
        <v>0</v>
      </c>
      <c r="AZ53" s="164">
        <f t="shared" si="9"/>
        <v>0</v>
      </c>
      <c r="BA53" s="164">
        <f t="shared" si="9"/>
        <v>0</v>
      </c>
      <c r="BB53" s="164">
        <f t="shared" si="9"/>
        <v>0</v>
      </c>
      <c r="BC53" s="164">
        <f t="shared" si="9"/>
        <v>0</v>
      </c>
    </row>
    <row r="54" spans="1:55" s="164" customFormat="1" ht="19.899999999999999" hidden="1" customHeight="1">
      <c r="A54" s="9"/>
      <c r="B54" s="7"/>
      <c r="C54" s="2"/>
      <c r="D54" s="19"/>
      <c r="E54" s="18"/>
      <c r="F54" s="19"/>
      <c r="G54" s="19"/>
      <c r="H54" s="4"/>
      <c r="I54" s="15"/>
      <c r="J54" s="47"/>
      <c r="K54" s="696"/>
      <c r="L54" s="698"/>
      <c r="M54" s="696"/>
      <c r="N54" s="697"/>
      <c r="O54" s="698"/>
      <c r="P54" s="696"/>
      <c r="Q54" s="697"/>
      <c r="R54" s="698"/>
      <c r="S54" s="471"/>
      <c r="T54" s="471"/>
      <c r="U54" s="49"/>
      <c r="V54" s="710"/>
      <c r="W54" s="711"/>
      <c r="X54" s="56"/>
      <c r="Y54" s="56"/>
      <c r="Z54" s="57"/>
      <c r="AA54" s="67"/>
      <c r="AB54" s="57"/>
      <c r="AC54" s="58"/>
      <c r="AD54" s="56"/>
      <c r="AE54" s="49"/>
      <c r="AF54" s="164">
        <f t="shared" si="11"/>
        <v>-1</v>
      </c>
      <c r="AG54" s="164">
        <f t="shared" si="11"/>
        <v>-1</v>
      </c>
      <c r="AH54" s="164">
        <f t="shared" si="11"/>
        <v>-1</v>
      </c>
      <c r="AI54" s="164">
        <f t="shared" si="11"/>
        <v>-1</v>
      </c>
      <c r="AJ54" s="164">
        <f t="shared" si="11"/>
        <v>-1</v>
      </c>
      <c r="AK54" s="164">
        <f t="shared" si="11"/>
        <v>-1</v>
      </c>
      <c r="AL54" s="164">
        <f t="shared" si="11"/>
        <v>-1</v>
      </c>
      <c r="AM54" s="164">
        <f t="shared" si="11"/>
        <v>-1</v>
      </c>
      <c r="AN54" s="164">
        <f t="shared" si="8"/>
        <v>0</v>
      </c>
      <c r="AO54" s="164">
        <f t="shared" si="8"/>
        <v>0</v>
      </c>
      <c r="AP54" s="164">
        <f t="shared" si="8"/>
        <v>0</v>
      </c>
      <c r="AQ54" s="164">
        <f t="shared" si="8"/>
        <v>0</v>
      </c>
      <c r="AR54" s="164">
        <f t="shared" si="8"/>
        <v>0</v>
      </c>
      <c r="AS54" s="164">
        <f t="shared" si="8"/>
        <v>0</v>
      </c>
      <c r="AT54" s="164">
        <f t="shared" si="8"/>
        <v>0</v>
      </c>
      <c r="AU54" s="164">
        <f t="shared" si="8"/>
        <v>0</v>
      </c>
      <c r="AV54" s="164">
        <f t="shared" si="9"/>
        <v>0</v>
      </c>
      <c r="AW54" s="164">
        <f t="shared" si="9"/>
        <v>0</v>
      </c>
      <c r="AX54" s="164">
        <f t="shared" si="9"/>
        <v>0</v>
      </c>
      <c r="AY54" s="164">
        <f t="shared" si="9"/>
        <v>0</v>
      </c>
      <c r="AZ54" s="164">
        <f t="shared" si="9"/>
        <v>0</v>
      </c>
      <c r="BA54" s="164">
        <f t="shared" si="9"/>
        <v>0</v>
      </c>
      <c r="BB54" s="164">
        <f t="shared" si="9"/>
        <v>0</v>
      </c>
      <c r="BC54" s="164">
        <f t="shared" si="9"/>
        <v>0</v>
      </c>
    </row>
    <row r="55" spans="1:55" s="164" customFormat="1" ht="19.899999999999999" hidden="1" customHeight="1">
      <c r="A55" s="9"/>
      <c r="B55" s="7"/>
      <c r="C55" s="2"/>
      <c r="D55" s="19"/>
      <c r="E55" s="18"/>
      <c r="F55" s="19"/>
      <c r="G55" s="19"/>
      <c r="H55" s="4"/>
      <c r="I55" s="15"/>
      <c r="J55" s="47"/>
      <c r="K55" s="696"/>
      <c r="L55" s="698"/>
      <c r="M55" s="696"/>
      <c r="N55" s="697"/>
      <c r="O55" s="698"/>
      <c r="P55" s="696"/>
      <c r="Q55" s="697"/>
      <c r="R55" s="698"/>
      <c r="S55" s="471"/>
      <c r="T55" s="471"/>
      <c r="U55" s="49"/>
      <c r="V55" s="710"/>
      <c r="W55" s="711"/>
      <c r="X55" s="56"/>
      <c r="Y55" s="56"/>
      <c r="Z55" s="57"/>
      <c r="AA55" s="67"/>
      <c r="AB55" s="57"/>
      <c r="AC55" s="58"/>
      <c r="AD55" s="56"/>
      <c r="AE55" s="49"/>
      <c r="AF55" s="164">
        <f t="shared" si="11"/>
        <v>-1</v>
      </c>
      <c r="AG55" s="164">
        <f t="shared" si="11"/>
        <v>-1</v>
      </c>
      <c r="AH55" s="164">
        <f t="shared" si="11"/>
        <v>-1</v>
      </c>
      <c r="AI55" s="164">
        <f t="shared" si="11"/>
        <v>-1</v>
      </c>
      <c r="AJ55" s="164">
        <f t="shared" si="11"/>
        <v>-1</v>
      </c>
      <c r="AK55" s="164">
        <f t="shared" si="11"/>
        <v>-1</v>
      </c>
      <c r="AL55" s="164">
        <f t="shared" si="11"/>
        <v>-1</v>
      </c>
      <c r="AM55" s="164">
        <f t="shared" si="11"/>
        <v>-1</v>
      </c>
      <c r="AN55" s="164">
        <f t="shared" si="8"/>
        <v>0</v>
      </c>
      <c r="AO55" s="164">
        <f t="shared" si="8"/>
        <v>0</v>
      </c>
      <c r="AP55" s="164">
        <f t="shared" si="8"/>
        <v>0</v>
      </c>
      <c r="AQ55" s="164">
        <f t="shared" si="8"/>
        <v>0</v>
      </c>
      <c r="AR55" s="164">
        <f t="shared" si="8"/>
        <v>0</v>
      </c>
      <c r="AS55" s="164">
        <f t="shared" si="8"/>
        <v>0</v>
      </c>
      <c r="AT55" s="164">
        <f t="shared" si="8"/>
        <v>0</v>
      </c>
      <c r="AU55" s="164">
        <f t="shared" ref="AU55:AU107" si="12">IF(AM55,$V55,"")</f>
        <v>0</v>
      </c>
      <c r="AV55" s="164">
        <f t="shared" si="9"/>
        <v>0</v>
      </c>
      <c r="AW55" s="164">
        <f t="shared" si="9"/>
        <v>0</v>
      </c>
      <c r="AX55" s="164">
        <f t="shared" si="9"/>
        <v>0</v>
      </c>
      <c r="AY55" s="164">
        <f t="shared" si="9"/>
        <v>0</v>
      </c>
      <c r="AZ55" s="164">
        <f t="shared" si="9"/>
        <v>0</v>
      </c>
      <c r="BA55" s="164">
        <f t="shared" si="9"/>
        <v>0</v>
      </c>
      <c r="BB55" s="164">
        <f t="shared" si="9"/>
        <v>0</v>
      </c>
      <c r="BC55" s="164">
        <f t="shared" ref="BC55:BC107" si="13">IF(AM55,$W55,"")</f>
        <v>0</v>
      </c>
    </row>
    <row r="56" spans="1:55" s="164" customFormat="1" ht="19.899999999999999" hidden="1" customHeight="1">
      <c r="A56" s="9"/>
      <c r="B56" s="7"/>
      <c r="C56" s="2"/>
      <c r="D56" s="19"/>
      <c r="E56" s="18"/>
      <c r="F56" s="19"/>
      <c r="G56" s="19"/>
      <c r="H56" s="4"/>
      <c r="I56" s="15"/>
      <c r="J56" s="47"/>
      <c r="K56" s="696"/>
      <c r="L56" s="698"/>
      <c r="M56" s="696"/>
      <c r="N56" s="697"/>
      <c r="O56" s="698"/>
      <c r="P56" s="696"/>
      <c r="Q56" s="697"/>
      <c r="R56" s="698"/>
      <c r="S56" s="471"/>
      <c r="T56" s="471"/>
      <c r="U56" s="49"/>
      <c r="V56" s="710"/>
      <c r="W56" s="711"/>
      <c r="X56" s="56"/>
      <c r="Y56" s="56"/>
      <c r="Z56" s="57"/>
      <c r="AA56" s="67"/>
      <c r="AB56" s="57"/>
      <c r="AC56" s="58"/>
      <c r="AD56" s="56"/>
      <c r="AE56" s="49"/>
      <c r="AF56" s="164">
        <f t="shared" si="11"/>
        <v>-1</v>
      </c>
      <c r="AG56" s="164">
        <f t="shared" si="11"/>
        <v>-1</v>
      </c>
      <c r="AH56" s="164">
        <f t="shared" si="11"/>
        <v>-1</v>
      </c>
      <c r="AI56" s="164">
        <f t="shared" si="11"/>
        <v>-1</v>
      </c>
      <c r="AJ56" s="164">
        <f t="shared" si="11"/>
        <v>-1</v>
      </c>
      <c r="AK56" s="164">
        <f t="shared" si="11"/>
        <v>-1</v>
      </c>
      <c r="AL56" s="164">
        <f t="shared" si="11"/>
        <v>-1</v>
      </c>
      <c r="AM56" s="164">
        <f t="shared" si="11"/>
        <v>-1</v>
      </c>
      <c r="AN56" s="164">
        <f t="shared" ref="AN56:AT94" si="14">IF(AF56,$V56,"")</f>
        <v>0</v>
      </c>
      <c r="AO56" s="164">
        <f t="shared" si="14"/>
        <v>0</v>
      </c>
      <c r="AP56" s="164">
        <f t="shared" si="14"/>
        <v>0</v>
      </c>
      <c r="AQ56" s="164">
        <f t="shared" si="14"/>
        <v>0</v>
      </c>
      <c r="AR56" s="164">
        <f t="shared" si="14"/>
        <v>0</v>
      </c>
      <c r="AS56" s="164">
        <f t="shared" si="14"/>
        <v>0</v>
      </c>
      <c r="AT56" s="164">
        <f t="shared" si="14"/>
        <v>0</v>
      </c>
      <c r="AU56" s="164">
        <f t="shared" si="12"/>
        <v>0</v>
      </c>
      <c r="AV56" s="164">
        <f t="shared" ref="AV56:BB94" si="15">IF(AF56,$W56,"")</f>
        <v>0</v>
      </c>
      <c r="AW56" s="164">
        <f t="shared" si="15"/>
        <v>0</v>
      </c>
      <c r="AX56" s="164">
        <f t="shared" si="15"/>
        <v>0</v>
      </c>
      <c r="AY56" s="164">
        <f t="shared" si="15"/>
        <v>0</v>
      </c>
      <c r="AZ56" s="164">
        <f t="shared" si="15"/>
        <v>0</v>
      </c>
      <c r="BA56" s="164">
        <f t="shared" si="15"/>
        <v>0</v>
      </c>
      <c r="BB56" s="164">
        <f t="shared" si="15"/>
        <v>0</v>
      </c>
      <c r="BC56" s="164">
        <f t="shared" si="13"/>
        <v>0</v>
      </c>
    </row>
    <row r="57" spans="1:55" s="164" customFormat="1" ht="19.899999999999999" hidden="1" customHeight="1">
      <c r="A57" s="9"/>
      <c r="B57" s="7"/>
      <c r="C57" s="2"/>
      <c r="D57" s="19"/>
      <c r="E57" s="18"/>
      <c r="F57" s="19"/>
      <c r="G57" s="19"/>
      <c r="H57" s="4"/>
      <c r="I57" s="15"/>
      <c r="J57" s="47"/>
      <c r="K57" s="696"/>
      <c r="L57" s="698"/>
      <c r="M57" s="696"/>
      <c r="N57" s="697"/>
      <c r="O57" s="698"/>
      <c r="P57" s="696"/>
      <c r="Q57" s="697"/>
      <c r="R57" s="698"/>
      <c r="S57" s="471"/>
      <c r="T57" s="471"/>
      <c r="U57" s="49"/>
      <c r="V57" s="710"/>
      <c r="W57" s="711"/>
      <c r="X57" s="56"/>
      <c r="Y57" s="56"/>
      <c r="Z57" s="57"/>
      <c r="AA57" s="67"/>
      <c r="AB57" s="57"/>
      <c r="AC57" s="58"/>
      <c r="AD57" s="56"/>
      <c r="AE57" s="49"/>
      <c r="AF57" s="164">
        <f t="shared" ref="AF57:AM68" si="16">AF56</f>
        <v>-1</v>
      </c>
      <c r="AG57" s="164">
        <f t="shared" si="16"/>
        <v>-1</v>
      </c>
      <c r="AH57" s="164">
        <f t="shared" si="16"/>
        <v>-1</v>
      </c>
      <c r="AI57" s="164">
        <f t="shared" si="16"/>
        <v>-1</v>
      </c>
      <c r="AJ57" s="164">
        <f t="shared" si="16"/>
        <v>-1</v>
      </c>
      <c r="AK57" s="164">
        <f t="shared" si="16"/>
        <v>-1</v>
      </c>
      <c r="AL57" s="164">
        <f t="shared" si="16"/>
        <v>-1</v>
      </c>
      <c r="AM57" s="164">
        <f t="shared" si="16"/>
        <v>-1</v>
      </c>
      <c r="AN57" s="164">
        <f t="shared" si="14"/>
        <v>0</v>
      </c>
      <c r="AO57" s="164">
        <f t="shared" si="14"/>
        <v>0</v>
      </c>
      <c r="AP57" s="164">
        <f t="shared" si="14"/>
        <v>0</v>
      </c>
      <c r="AQ57" s="164">
        <f t="shared" si="14"/>
        <v>0</v>
      </c>
      <c r="AR57" s="164">
        <f t="shared" si="14"/>
        <v>0</v>
      </c>
      <c r="AS57" s="164">
        <f t="shared" si="14"/>
        <v>0</v>
      </c>
      <c r="AT57" s="164">
        <f t="shared" si="14"/>
        <v>0</v>
      </c>
      <c r="AU57" s="164">
        <f t="shared" si="12"/>
        <v>0</v>
      </c>
      <c r="AV57" s="164">
        <f t="shared" si="15"/>
        <v>0</v>
      </c>
      <c r="AW57" s="164">
        <f t="shared" si="15"/>
        <v>0</v>
      </c>
      <c r="AX57" s="164">
        <f t="shared" si="15"/>
        <v>0</v>
      </c>
      <c r="AY57" s="164">
        <f t="shared" si="15"/>
        <v>0</v>
      </c>
      <c r="AZ57" s="164">
        <f t="shared" si="15"/>
        <v>0</v>
      </c>
      <c r="BA57" s="164">
        <f t="shared" si="15"/>
        <v>0</v>
      </c>
      <c r="BB57" s="164">
        <f t="shared" si="15"/>
        <v>0</v>
      </c>
      <c r="BC57" s="164">
        <f t="shared" si="13"/>
        <v>0</v>
      </c>
    </row>
    <row r="58" spans="1:55" s="164" customFormat="1" ht="19.899999999999999" hidden="1" customHeight="1">
      <c r="A58" s="9"/>
      <c r="B58" s="7"/>
      <c r="C58" s="2"/>
      <c r="D58" s="19"/>
      <c r="E58" s="18"/>
      <c r="F58" s="19"/>
      <c r="G58" s="19"/>
      <c r="H58" s="4"/>
      <c r="I58" s="15"/>
      <c r="J58" s="47"/>
      <c r="K58" s="696"/>
      <c r="L58" s="698"/>
      <c r="M58" s="696"/>
      <c r="N58" s="697"/>
      <c r="O58" s="698"/>
      <c r="P58" s="696"/>
      <c r="Q58" s="697"/>
      <c r="R58" s="698"/>
      <c r="S58" s="471"/>
      <c r="T58" s="471"/>
      <c r="U58" s="49"/>
      <c r="V58" s="710"/>
      <c r="W58" s="711"/>
      <c r="X58" s="56"/>
      <c r="Y58" s="56"/>
      <c r="Z58" s="57"/>
      <c r="AA58" s="67"/>
      <c r="AB58" s="57"/>
      <c r="AC58" s="58"/>
      <c r="AD58" s="56"/>
      <c r="AE58" s="49"/>
      <c r="AF58" s="164">
        <f t="shared" si="16"/>
        <v>-1</v>
      </c>
      <c r="AG58" s="164">
        <f t="shared" si="16"/>
        <v>-1</v>
      </c>
      <c r="AH58" s="164">
        <f t="shared" si="16"/>
        <v>-1</v>
      </c>
      <c r="AI58" s="164">
        <f t="shared" si="16"/>
        <v>-1</v>
      </c>
      <c r="AJ58" s="164">
        <f t="shared" si="16"/>
        <v>-1</v>
      </c>
      <c r="AK58" s="164">
        <f t="shared" si="16"/>
        <v>-1</v>
      </c>
      <c r="AL58" s="164">
        <f t="shared" si="16"/>
        <v>-1</v>
      </c>
      <c r="AM58" s="164">
        <f t="shared" si="16"/>
        <v>-1</v>
      </c>
      <c r="AN58" s="164">
        <f t="shared" si="14"/>
        <v>0</v>
      </c>
      <c r="AO58" s="164">
        <f t="shared" si="14"/>
        <v>0</v>
      </c>
      <c r="AP58" s="164">
        <f t="shared" si="14"/>
        <v>0</v>
      </c>
      <c r="AQ58" s="164">
        <f t="shared" si="14"/>
        <v>0</v>
      </c>
      <c r="AR58" s="164">
        <f t="shared" si="14"/>
        <v>0</v>
      </c>
      <c r="AS58" s="164">
        <f t="shared" si="14"/>
        <v>0</v>
      </c>
      <c r="AT58" s="164">
        <f t="shared" si="14"/>
        <v>0</v>
      </c>
      <c r="AU58" s="164">
        <f t="shared" si="12"/>
        <v>0</v>
      </c>
      <c r="AV58" s="164">
        <f t="shared" si="15"/>
        <v>0</v>
      </c>
      <c r="AW58" s="164">
        <f t="shared" si="15"/>
        <v>0</v>
      </c>
      <c r="AX58" s="164">
        <f t="shared" si="15"/>
        <v>0</v>
      </c>
      <c r="AY58" s="164">
        <f t="shared" si="15"/>
        <v>0</v>
      </c>
      <c r="AZ58" s="164">
        <f t="shared" si="15"/>
        <v>0</v>
      </c>
      <c r="BA58" s="164">
        <f t="shared" si="15"/>
        <v>0</v>
      </c>
      <c r="BB58" s="164">
        <f t="shared" si="15"/>
        <v>0</v>
      </c>
      <c r="BC58" s="164">
        <f t="shared" si="13"/>
        <v>0</v>
      </c>
    </row>
    <row r="59" spans="1:55" s="164" customFormat="1" ht="19.899999999999999" hidden="1" customHeight="1">
      <c r="A59" s="9"/>
      <c r="B59" s="7"/>
      <c r="C59" s="2"/>
      <c r="D59" s="19"/>
      <c r="E59" s="18"/>
      <c r="F59" s="19"/>
      <c r="G59" s="19"/>
      <c r="H59" s="4"/>
      <c r="I59" s="15"/>
      <c r="J59" s="47"/>
      <c r="K59" s="696"/>
      <c r="L59" s="698"/>
      <c r="M59" s="696"/>
      <c r="N59" s="697"/>
      <c r="O59" s="698"/>
      <c r="P59" s="696"/>
      <c r="Q59" s="697"/>
      <c r="R59" s="698"/>
      <c r="S59" s="471"/>
      <c r="T59" s="471"/>
      <c r="U59" s="49"/>
      <c r="V59" s="710"/>
      <c r="W59" s="711"/>
      <c r="X59" s="56"/>
      <c r="Y59" s="56"/>
      <c r="Z59" s="57"/>
      <c r="AA59" s="67"/>
      <c r="AB59" s="57"/>
      <c r="AC59" s="58"/>
      <c r="AD59" s="56"/>
      <c r="AE59" s="49"/>
      <c r="AF59" s="164">
        <f t="shared" si="16"/>
        <v>-1</v>
      </c>
      <c r="AG59" s="164">
        <f t="shared" si="16"/>
        <v>-1</v>
      </c>
      <c r="AH59" s="164">
        <f t="shared" si="16"/>
        <v>-1</v>
      </c>
      <c r="AI59" s="164">
        <f t="shared" si="16"/>
        <v>-1</v>
      </c>
      <c r="AJ59" s="164">
        <f t="shared" si="16"/>
        <v>-1</v>
      </c>
      <c r="AK59" s="164">
        <f t="shared" si="16"/>
        <v>-1</v>
      </c>
      <c r="AL59" s="164">
        <f t="shared" si="16"/>
        <v>-1</v>
      </c>
      <c r="AM59" s="164">
        <f t="shared" si="16"/>
        <v>-1</v>
      </c>
      <c r="AN59" s="164">
        <f t="shared" si="14"/>
        <v>0</v>
      </c>
      <c r="AO59" s="164">
        <f t="shared" si="14"/>
        <v>0</v>
      </c>
      <c r="AP59" s="164">
        <f t="shared" si="14"/>
        <v>0</v>
      </c>
      <c r="AQ59" s="164">
        <f t="shared" si="14"/>
        <v>0</v>
      </c>
      <c r="AR59" s="164">
        <f t="shared" si="14"/>
        <v>0</v>
      </c>
      <c r="AS59" s="164">
        <f t="shared" si="14"/>
        <v>0</v>
      </c>
      <c r="AT59" s="164">
        <f t="shared" si="14"/>
        <v>0</v>
      </c>
      <c r="AU59" s="164">
        <f t="shared" si="12"/>
        <v>0</v>
      </c>
      <c r="AV59" s="164">
        <f t="shared" si="15"/>
        <v>0</v>
      </c>
      <c r="AW59" s="164">
        <f t="shared" si="15"/>
        <v>0</v>
      </c>
      <c r="AX59" s="164">
        <f t="shared" si="15"/>
        <v>0</v>
      </c>
      <c r="AY59" s="164">
        <f t="shared" si="15"/>
        <v>0</v>
      </c>
      <c r="AZ59" s="164">
        <f t="shared" si="15"/>
        <v>0</v>
      </c>
      <c r="BA59" s="164">
        <f t="shared" si="15"/>
        <v>0</v>
      </c>
      <c r="BB59" s="164">
        <f t="shared" si="15"/>
        <v>0</v>
      </c>
      <c r="BC59" s="164">
        <f t="shared" si="13"/>
        <v>0</v>
      </c>
    </row>
    <row r="60" spans="1:55" s="164" customFormat="1" ht="19.899999999999999" hidden="1" customHeight="1">
      <c r="A60" s="9"/>
      <c r="B60" s="7"/>
      <c r="C60" s="2"/>
      <c r="D60" s="19"/>
      <c r="E60" s="18"/>
      <c r="F60" s="19"/>
      <c r="G60" s="19"/>
      <c r="H60" s="4"/>
      <c r="I60" s="15"/>
      <c r="J60" s="47"/>
      <c r="K60" s="696"/>
      <c r="L60" s="698"/>
      <c r="M60" s="696"/>
      <c r="N60" s="697"/>
      <c r="O60" s="698"/>
      <c r="P60" s="696"/>
      <c r="Q60" s="697"/>
      <c r="R60" s="698"/>
      <c r="S60" s="471"/>
      <c r="T60" s="471"/>
      <c r="U60" s="49"/>
      <c r="V60" s="710"/>
      <c r="W60" s="711"/>
      <c r="X60" s="56"/>
      <c r="Y60" s="56"/>
      <c r="Z60" s="57"/>
      <c r="AA60" s="67"/>
      <c r="AB60" s="57"/>
      <c r="AC60" s="58"/>
      <c r="AD60" s="56"/>
      <c r="AE60" s="49"/>
      <c r="AF60" s="164">
        <f t="shared" si="16"/>
        <v>-1</v>
      </c>
      <c r="AG60" s="164">
        <f t="shared" si="16"/>
        <v>-1</v>
      </c>
      <c r="AH60" s="164">
        <f t="shared" si="16"/>
        <v>-1</v>
      </c>
      <c r="AI60" s="164">
        <f t="shared" si="16"/>
        <v>-1</v>
      </c>
      <c r="AJ60" s="164">
        <f t="shared" si="16"/>
        <v>-1</v>
      </c>
      <c r="AK60" s="164">
        <f t="shared" si="16"/>
        <v>-1</v>
      </c>
      <c r="AL60" s="164">
        <f t="shared" si="16"/>
        <v>-1</v>
      </c>
      <c r="AM60" s="164">
        <f t="shared" si="16"/>
        <v>-1</v>
      </c>
      <c r="AN60" s="164">
        <f t="shared" si="14"/>
        <v>0</v>
      </c>
      <c r="AO60" s="164">
        <f t="shared" si="14"/>
        <v>0</v>
      </c>
      <c r="AP60" s="164">
        <f t="shared" si="14"/>
        <v>0</v>
      </c>
      <c r="AQ60" s="164">
        <f t="shared" si="14"/>
        <v>0</v>
      </c>
      <c r="AR60" s="164">
        <f t="shared" si="14"/>
        <v>0</v>
      </c>
      <c r="AS60" s="164">
        <f t="shared" si="14"/>
        <v>0</v>
      </c>
      <c r="AT60" s="164">
        <f t="shared" si="14"/>
        <v>0</v>
      </c>
      <c r="AU60" s="164">
        <f t="shared" si="12"/>
        <v>0</v>
      </c>
      <c r="AV60" s="164">
        <f t="shared" si="15"/>
        <v>0</v>
      </c>
      <c r="AW60" s="164">
        <f t="shared" si="15"/>
        <v>0</v>
      </c>
      <c r="AX60" s="164">
        <f t="shared" si="15"/>
        <v>0</v>
      </c>
      <c r="AY60" s="164">
        <f t="shared" si="15"/>
        <v>0</v>
      </c>
      <c r="AZ60" s="164">
        <f t="shared" si="15"/>
        <v>0</v>
      </c>
      <c r="BA60" s="164">
        <f t="shared" si="15"/>
        <v>0</v>
      </c>
      <c r="BB60" s="164">
        <f t="shared" si="15"/>
        <v>0</v>
      </c>
      <c r="BC60" s="164">
        <f t="shared" si="13"/>
        <v>0</v>
      </c>
    </row>
    <row r="61" spans="1:55" s="164" customFormat="1" ht="19.899999999999999" hidden="1" customHeight="1">
      <c r="A61" s="9"/>
      <c r="B61" s="7"/>
      <c r="C61" s="2"/>
      <c r="D61" s="19"/>
      <c r="E61" s="18"/>
      <c r="F61" s="19"/>
      <c r="G61" s="19"/>
      <c r="H61" s="4"/>
      <c r="I61" s="15"/>
      <c r="J61" s="47"/>
      <c r="K61" s="696"/>
      <c r="L61" s="698"/>
      <c r="M61" s="696"/>
      <c r="N61" s="697"/>
      <c r="O61" s="698"/>
      <c r="P61" s="696"/>
      <c r="Q61" s="697"/>
      <c r="R61" s="698"/>
      <c r="S61" s="471"/>
      <c r="T61" s="471"/>
      <c r="U61" s="49"/>
      <c r="V61" s="710"/>
      <c r="W61" s="711"/>
      <c r="X61" s="56"/>
      <c r="Y61" s="56"/>
      <c r="Z61" s="57"/>
      <c r="AA61" s="67"/>
      <c r="AB61" s="57"/>
      <c r="AC61" s="58"/>
      <c r="AD61" s="56"/>
      <c r="AE61" s="49"/>
      <c r="AF61" s="164">
        <f t="shared" si="16"/>
        <v>-1</v>
      </c>
      <c r="AG61" s="164">
        <f t="shared" si="16"/>
        <v>-1</v>
      </c>
      <c r="AH61" s="164">
        <f t="shared" si="16"/>
        <v>-1</v>
      </c>
      <c r="AI61" s="164">
        <f t="shared" si="16"/>
        <v>-1</v>
      </c>
      <c r="AJ61" s="164">
        <f t="shared" si="16"/>
        <v>-1</v>
      </c>
      <c r="AK61" s="164">
        <f t="shared" si="16"/>
        <v>-1</v>
      </c>
      <c r="AL61" s="164">
        <f t="shared" si="16"/>
        <v>-1</v>
      </c>
      <c r="AM61" s="164">
        <f t="shared" si="16"/>
        <v>-1</v>
      </c>
      <c r="AN61" s="164">
        <f t="shared" si="14"/>
        <v>0</v>
      </c>
      <c r="AO61" s="164">
        <f t="shared" si="14"/>
        <v>0</v>
      </c>
      <c r="AP61" s="164">
        <f t="shared" si="14"/>
        <v>0</v>
      </c>
      <c r="AQ61" s="164">
        <f t="shared" si="14"/>
        <v>0</v>
      </c>
      <c r="AR61" s="164">
        <f t="shared" si="14"/>
        <v>0</v>
      </c>
      <c r="AS61" s="164">
        <f t="shared" si="14"/>
        <v>0</v>
      </c>
      <c r="AT61" s="164">
        <f t="shared" si="14"/>
        <v>0</v>
      </c>
      <c r="AU61" s="164">
        <f t="shared" si="12"/>
        <v>0</v>
      </c>
      <c r="AV61" s="164">
        <f t="shared" si="15"/>
        <v>0</v>
      </c>
      <c r="AW61" s="164">
        <f t="shared" si="15"/>
        <v>0</v>
      </c>
      <c r="AX61" s="164">
        <f t="shared" si="15"/>
        <v>0</v>
      </c>
      <c r="AY61" s="164">
        <f t="shared" si="15"/>
        <v>0</v>
      </c>
      <c r="AZ61" s="164">
        <f t="shared" si="15"/>
        <v>0</v>
      </c>
      <c r="BA61" s="164">
        <f t="shared" si="15"/>
        <v>0</v>
      </c>
      <c r="BB61" s="164">
        <f t="shared" si="15"/>
        <v>0</v>
      </c>
      <c r="BC61" s="164">
        <f t="shared" si="13"/>
        <v>0</v>
      </c>
    </row>
    <row r="62" spans="1:55" s="164" customFormat="1" ht="19.899999999999999" hidden="1" customHeight="1">
      <c r="A62" s="9"/>
      <c r="B62" s="7"/>
      <c r="C62" s="2"/>
      <c r="D62" s="19"/>
      <c r="E62" s="18"/>
      <c r="F62" s="19"/>
      <c r="G62" s="19"/>
      <c r="H62" s="4"/>
      <c r="I62" s="15"/>
      <c r="J62" s="47"/>
      <c r="K62" s="696"/>
      <c r="L62" s="698"/>
      <c r="M62" s="696"/>
      <c r="N62" s="697"/>
      <c r="O62" s="698"/>
      <c r="P62" s="696"/>
      <c r="Q62" s="697"/>
      <c r="R62" s="698"/>
      <c r="S62" s="471"/>
      <c r="T62" s="471"/>
      <c r="U62" s="49"/>
      <c r="V62" s="710"/>
      <c r="W62" s="711"/>
      <c r="X62" s="56"/>
      <c r="Y62" s="56"/>
      <c r="Z62" s="57"/>
      <c r="AA62" s="67"/>
      <c r="AB62" s="57"/>
      <c r="AC62" s="58"/>
      <c r="AD62" s="56"/>
      <c r="AE62" s="49"/>
      <c r="AF62" s="164">
        <f t="shared" si="16"/>
        <v>-1</v>
      </c>
      <c r="AG62" s="164">
        <f t="shared" si="16"/>
        <v>-1</v>
      </c>
      <c r="AH62" s="164">
        <f t="shared" si="16"/>
        <v>-1</v>
      </c>
      <c r="AI62" s="164">
        <f t="shared" si="16"/>
        <v>-1</v>
      </c>
      <c r="AJ62" s="164">
        <f t="shared" si="16"/>
        <v>-1</v>
      </c>
      <c r="AK62" s="164">
        <f t="shared" si="16"/>
        <v>-1</v>
      </c>
      <c r="AL62" s="164">
        <f t="shared" si="16"/>
        <v>-1</v>
      </c>
      <c r="AM62" s="164">
        <f t="shared" si="16"/>
        <v>-1</v>
      </c>
      <c r="AN62" s="164">
        <f t="shared" si="14"/>
        <v>0</v>
      </c>
      <c r="AO62" s="164">
        <f t="shared" si="14"/>
        <v>0</v>
      </c>
      <c r="AP62" s="164">
        <f t="shared" si="14"/>
        <v>0</v>
      </c>
      <c r="AQ62" s="164">
        <f t="shared" si="14"/>
        <v>0</v>
      </c>
      <c r="AR62" s="164">
        <f t="shared" si="14"/>
        <v>0</v>
      </c>
      <c r="AS62" s="164">
        <f t="shared" si="14"/>
        <v>0</v>
      </c>
      <c r="AT62" s="164">
        <f t="shared" si="14"/>
        <v>0</v>
      </c>
      <c r="AU62" s="164">
        <f t="shared" si="12"/>
        <v>0</v>
      </c>
      <c r="AV62" s="164">
        <f t="shared" si="15"/>
        <v>0</v>
      </c>
      <c r="AW62" s="164">
        <f t="shared" si="15"/>
        <v>0</v>
      </c>
      <c r="AX62" s="164">
        <f t="shared" si="15"/>
        <v>0</v>
      </c>
      <c r="AY62" s="164">
        <f t="shared" si="15"/>
        <v>0</v>
      </c>
      <c r="AZ62" s="164">
        <f t="shared" si="15"/>
        <v>0</v>
      </c>
      <c r="BA62" s="164">
        <f t="shared" si="15"/>
        <v>0</v>
      </c>
      <c r="BB62" s="164">
        <f t="shared" si="15"/>
        <v>0</v>
      </c>
      <c r="BC62" s="164">
        <f t="shared" si="13"/>
        <v>0</v>
      </c>
    </row>
    <row r="63" spans="1:55" s="164" customFormat="1" ht="19.899999999999999" hidden="1" customHeight="1">
      <c r="A63" s="9"/>
      <c r="B63" s="7"/>
      <c r="C63" s="2"/>
      <c r="D63" s="19"/>
      <c r="E63" s="18"/>
      <c r="F63" s="19"/>
      <c r="G63" s="19"/>
      <c r="H63" s="4"/>
      <c r="I63" s="15"/>
      <c r="J63" s="47"/>
      <c r="K63" s="696"/>
      <c r="L63" s="698"/>
      <c r="M63" s="696"/>
      <c r="N63" s="697"/>
      <c r="O63" s="698"/>
      <c r="P63" s="696"/>
      <c r="Q63" s="697"/>
      <c r="R63" s="698"/>
      <c r="S63" s="471"/>
      <c r="T63" s="471"/>
      <c r="U63" s="49"/>
      <c r="V63" s="710"/>
      <c r="W63" s="711"/>
      <c r="X63" s="56"/>
      <c r="Y63" s="56"/>
      <c r="Z63" s="57"/>
      <c r="AA63" s="67"/>
      <c r="AB63" s="57"/>
      <c r="AC63" s="58"/>
      <c r="AD63" s="56"/>
      <c r="AE63" s="49"/>
      <c r="AF63" s="164">
        <f t="shared" si="16"/>
        <v>-1</v>
      </c>
      <c r="AG63" s="164">
        <f t="shared" si="16"/>
        <v>-1</v>
      </c>
      <c r="AH63" s="164">
        <f t="shared" si="16"/>
        <v>-1</v>
      </c>
      <c r="AI63" s="164">
        <f t="shared" si="16"/>
        <v>-1</v>
      </c>
      <c r="AJ63" s="164">
        <f t="shared" si="16"/>
        <v>-1</v>
      </c>
      <c r="AK63" s="164">
        <f t="shared" si="16"/>
        <v>-1</v>
      </c>
      <c r="AL63" s="164">
        <f t="shared" si="16"/>
        <v>-1</v>
      </c>
      <c r="AM63" s="164">
        <f t="shared" si="16"/>
        <v>-1</v>
      </c>
      <c r="AN63" s="164">
        <f t="shared" si="14"/>
        <v>0</v>
      </c>
      <c r="AO63" s="164">
        <f t="shared" si="14"/>
        <v>0</v>
      </c>
      <c r="AP63" s="164">
        <f t="shared" si="14"/>
        <v>0</v>
      </c>
      <c r="AQ63" s="164">
        <f t="shared" si="14"/>
        <v>0</v>
      </c>
      <c r="AR63" s="164">
        <f t="shared" si="14"/>
        <v>0</v>
      </c>
      <c r="AS63" s="164">
        <f t="shared" si="14"/>
        <v>0</v>
      </c>
      <c r="AT63" s="164">
        <f t="shared" si="14"/>
        <v>0</v>
      </c>
      <c r="AU63" s="164">
        <f t="shared" si="12"/>
        <v>0</v>
      </c>
      <c r="AV63" s="164">
        <f t="shared" si="15"/>
        <v>0</v>
      </c>
      <c r="AW63" s="164">
        <f t="shared" si="15"/>
        <v>0</v>
      </c>
      <c r="AX63" s="164">
        <f t="shared" si="15"/>
        <v>0</v>
      </c>
      <c r="AY63" s="164">
        <f t="shared" si="15"/>
        <v>0</v>
      </c>
      <c r="AZ63" s="164">
        <f t="shared" si="15"/>
        <v>0</v>
      </c>
      <c r="BA63" s="164">
        <f t="shared" si="15"/>
        <v>0</v>
      </c>
      <c r="BB63" s="164">
        <f t="shared" si="15"/>
        <v>0</v>
      </c>
      <c r="BC63" s="164">
        <f t="shared" si="13"/>
        <v>0</v>
      </c>
    </row>
    <row r="64" spans="1:55" s="164" customFormat="1" ht="19.899999999999999" hidden="1" customHeight="1">
      <c r="A64" s="9"/>
      <c r="B64" s="7"/>
      <c r="C64" s="2"/>
      <c r="D64" s="19"/>
      <c r="E64" s="18"/>
      <c r="F64" s="19"/>
      <c r="G64" s="19"/>
      <c r="H64" s="4"/>
      <c r="I64" s="15"/>
      <c r="J64" s="47"/>
      <c r="K64" s="696"/>
      <c r="L64" s="698"/>
      <c r="M64" s="696"/>
      <c r="N64" s="697"/>
      <c r="O64" s="698"/>
      <c r="P64" s="696"/>
      <c r="Q64" s="697"/>
      <c r="R64" s="698"/>
      <c r="S64" s="471"/>
      <c r="T64" s="471"/>
      <c r="U64" s="49"/>
      <c r="V64" s="710"/>
      <c r="W64" s="711"/>
      <c r="X64" s="56"/>
      <c r="Y64" s="56"/>
      <c r="Z64" s="57"/>
      <c r="AA64" s="67"/>
      <c r="AB64" s="57"/>
      <c r="AC64" s="58"/>
      <c r="AD64" s="56"/>
      <c r="AE64" s="49"/>
      <c r="AF64" s="164">
        <f t="shared" si="16"/>
        <v>-1</v>
      </c>
      <c r="AG64" s="164">
        <f t="shared" si="16"/>
        <v>-1</v>
      </c>
      <c r="AH64" s="164">
        <f t="shared" si="16"/>
        <v>-1</v>
      </c>
      <c r="AI64" s="164">
        <f t="shared" si="16"/>
        <v>-1</v>
      </c>
      <c r="AJ64" s="164">
        <f t="shared" si="16"/>
        <v>-1</v>
      </c>
      <c r="AK64" s="164">
        <f t="shared" si="16"/>
        <v>-1</v>
      </c>
      <c r="AL64" s="164">
        <f t="shared" si="16"/>
        <v>-1</v>
      </c>
      <c r="AM64" s="164">
        <f t="shared" si="16"/>
        <v>-1</v>
      </c>
      <c r="AN64" s="164">
        <f t="shared" si="14"/>
        <v>0</v>
      </c>
      <c r="AO64" s="164">
        <f t="shared" si="14"/>
        <v>0</v>
      </c>
      <c r="AP64" s="164">
        <f t="shared" si="14"/>
        <v>0</v>
      </c>
      <c r="AQ64" s="164">
        <f t="shared" si="14"/>
        <v>0</v>
      </c>
      <c r="AR64" s="164">
        <f t="shared" si="14"/>
        <v>0</v>
      </c>
      <c r="AS64" s="164">
        <f t="shared" si="14"/>
        <v>0</v>
      </c>
      <c r="AT64" s="164">
        <f t="shared" si="14"/>
        <v>0</v>
      </c>
      <c r="AU64" s="164">
        <f t="shared" si="12"/>
        <v>0</v>
      </c>
      <c r="AV64" s="164">
        <f t="shared" si="15"/>
        <v>0</v>
      </c>
      <c r="AW64" s="164">
        <f t="shared" si="15"/>
        <v>0</v>
      </c>
      <c r="AX64" s="164">
        <f t="shared" si="15"/>
        <v>0</v>
      </c>
      <c r="AY64" s="164">
        <f t="shared" si="15"/>
        <v>0</v>
      </c>
      <c r="AZ64" s="164">
        <f t="shared" si="15"/>
        <v>0</v>
      </c>
      <c r="BA64" s="164">
        <f t="shared" si="15"/>
        <v>0</v>
      </c>
      <c r="BB64" s="164">
        <f t="shared" si="15"/>
        <v>0</v>
      </c>
      <c r="BC64" s="164">
        <f t="shared" si="13"/>
        <v>0</v>
      </c>
    </row>
    <row r="65" spans="1:55" s="164" customFormat="1" ht="19.899999999999999" hidden="1" customHeight="1">
      <c r="A65" s="9"/>
      <c r="B65" s="7"/>
      <c r="C65" s="2"/>
      <c r="D65" s="19"/>
      <c r="E65" s="18"/>
      <c r="F65" s="19"/>
      <c r="G65" s="19"/>
      <c r="H65" s="4"/>
      <c r="I65" s="15"/>
      <c r="J65" s="47"/>
      <c r="K65" s="696"/>
      <c r="L65" s="698"/>
      <c r="M65" s="696"/>
      <c r="N65" s="697"/>
      <c r="O65" s="698"/>
      <c r="P65" s="696"/>
      <c r="Q65" s="697"/>
      <c r="R65" s="698"/>
      <c r="S65" s="471"/>
      <c r="T65" s="471"/>
      <c r="U65" s="49"/>
      <c r="V65" s="710"/>
      <c r="W65" s="711"/>
      <c r="X65" s="56"/>
      <c r="Y65" s="56"/>
      <c r="Z65" s="57"/>
      <c r="AA65" s="67"/>
      <c r="AB65" s="57"/>
      <c r="AC65" s="58"/>
      <c r="AD65" s="56"/>
      <c r="AE65" s="49"/>
      <c r="AF65" s="164">
        <f t="shared" si="16"/>
        <v>-1</v>
      </c>
      <c r="AG65" s="164">
        <f t="shared" si="16"/>
        <v>-1</v>
      </c>
      <c r="AH65" s="164">
        <f t="shared" si="16"/>
        <v>-1</v>
      </c>
      <c r="AI65" s="164">
        <f t="shared" si="16"/>
        <v>-1</v>
      </c>
      <c r="AJ65" s="164">
        <f t="shared" si="16"/>
        <v>-1</v>
      </c>
      <c r="AK65" s="164">
        <f t="shared" si="16"/>
        <v>-1</v>
      </c>
      <c r="AL65" s="164">
        <f t="shared" si="16"/>
        <v>-1</v>
      </c>
      <c r="AM65" s="164">
        <f t="shared" si="16"/>
        <v>-1</v>
      </c>
      <c r="AN65" s="164">
        <f t="shared" si="14"/>
        <v>0</v>
      </c>
      <c r="AO65" s="164">
        <f t="shared" si="14"/>
        <v>0</v>
      </c>
      <c r="AP65" s="164">
        <f t="shared" si="14"/>
        <v>0</v>
      </c>
      <c r="AQ65" s="164">
        <f t="shared" si="14"/>
        <v>0</v>
      </c>
      <c r="AR65" s="164">
        <f t="shared" si="14"/>
        <v>0</v>
      </c>
      <c r="AS65" s="164">
        <f t="shared" si="14"/>
        <v>0</v>
      </c>
      <c r="AT65" s="164">
        <f t="shared" si="14"/>
        <v>0</v>
      </c>
      <c r="AU65" s="164">
        <f t="shared" si="12"/>
        <v>0</v>
      </c>
      <c r="AV65" s="164">
        <f t="shared" si="15"/>
        <v>0</v>
      </c>
      <c r="AW65" s="164">
        <f t="shared" si="15"/>
        <v>0</v>
      </c>
      <c r="AX65" s="164">
        <f t="shared" si="15"/>
        <v>0</v>
      </c>
      <c r="AY65" s="164">
        <f t="shared" si="15"/>
        <v>0</v>
      </c>
      <c r="AZ65" s="164">
        <f t="shared" si="15"/>
        <v>0</v>
      </c>
      <c r="BA65" s="164">
        <f t="shared" si="15"/>
        <v>0</v>
      </c>
      <c r="BB65" s="164">
        <f t="shared" si="15"/>
        <v>0</v>
      </c>
      <c r="BC65" s="164">
        <f t="shared" si="13"/>
        <v>0</v>
      </c>
    </row>
    <row r="66" spans="1:55" s="164" customFormat="1" ht="19.899999999999999" hidden="1" customHeight="1">
      <c r="A66" s="9"/>
      <c r="B66" s="7"/>
      <c r="C66" s="2"/>
      <c r="D66" s="19"/>
      <c r="E66" s="18"/>
      <c r="F66" s="19"/>
      <c r="G66" s="19"/>
      <c r="H66" s="4"/>
      <c r="I66" s="15"/>
      <c r="J66" s="47"/>
      <c r="K66" s="696"/>
      <c r="L66" s="698"/>
      <c r="M66" s="696"/>
      <c r="N66" s="697"/>
      <c r="O66" s="698"/>
      <c r="P66" s="696"/>
      <c r="Q66" s="697"/>
      <c r="R66" s="698"/>
      <c r="S66" s="471"/>
      <c r="T66" s="471"/>
      <c r="U66" s="49"/>
      <c r="V66" s="710"/>
      <c r="W66" s="711"/>
      <c r="X66" s="56"/>
      <c r="Y66" s="56"/>
      <c r="Z66" s="57"/>
      <c r="AA66" s="67"/>
      <c r="AB66" s="57"/>
      <c r="AC66" s="58"/>
      <c r="AD66" s="56"/>
      <c r="AE66" s="49"/>
      <c r="AF66" s="164">
        <f t="shared" si="16"/>
        <v>-1</v>
      </c>
      <c r="AG66" s="164">
        <f t="shared" si="16"/>
        <v>-1</v>
      </c>
      <c r="AH66" s="164">
        <f t="shared" si="16"/>
        <v>-1</v>
      </c>
      <c r="AI66" s="164">
        <f t="shared" si="16"/>
        <v>-1</v>
      </c>
      <c r="AJ66" s="164">
        <f t="shared" si="16"/>
        <v>-1</v>
      </c>
      <c r="AK66" s="164">
        <f t="shared" si="16"/>
        <v>-1</v>
      </c>
      <c r="AL66" s="164">
        <f t="shared" si="16"/>
        <v>-1</v>
      </c>
      <c r="AM66" s="164">
        <f t="shared" si="16"/>
        <v>-1</v>
      </c>
      <c r="AN66" s="164">
        <f t="shared" si="14"/>
        <v>0</v>
      </c>
      <c r="AO66" s="164">
        <f t="shared" si="14"/>
        <v>0</v>
      </c>
      <c r="AP66" s="164">
        <f t="shared" si="14"/>
        <v>0</v>
      </c>
      <c r="AQ66" s="164">
        <f t="shared" si="14"/>
        <v>0</v>
      </c>
      <c r="AR66" s="164">
        <f t="shared" si="14"/>
        <v>0</v>
      </c>
      <c r="AS66" s="164">
        <f t="shared" si="14"/>
        <v>0</v>
      </c>
      <c r="AT66" s="164">
        <f t="shared" si="14"/>
        <v>0</v>
      </c>
      <c r="AU66" s="164">
        <f t="shared" si="12"/>
        <v>0</v>
      </c>
      <c r="AV66" s="164">
        <f t="shared" si="15"/>
        <v>0</v>
      </c>
      <c r="AW66" s="164">
        <f t="shared" si="15"/>
        <v>0</v>
      </c>
      <c r="AX66" s="164">
        <f t="shared" si="15"/>
        <v>0</v>
      </c>
      <c r="AY66" s="164">
        <f t="shared" si="15"/>
        <v>0</v>
      </c>
      <c r="AZ66" s="164">
        <f t="shared" si="15"/>
        <v>0</v>
      </c>
      <c r="BA66" s="164">
        <f t="shared" si="15"/>
        <v>0</v>
      </c>
      <c r="BB66" s="164">
        <f t="shared" si="15"/>
        <v>0</v>
      </c>
      <c r="BC66" s="164">
        <f t="shared" si="13"/>
        <v>0</v>
      </c>
    </row>
    <row r="67" spans="1:55" s="164" customFormat="1" ht="19.899999999999999" hidden="1" customHeight="1">
      <c r="A67" s="9"/>
      <c r="B67" s="7"/>
      <c r="C67" s="2"/>
      <c r="D67" s="19"/>
      <c r="E67" s="18"/>
      <c r="F67" s="19"/>
      <c r="G67" s="19"/>
      <c r="H67" s="4"/>
      <c r="I67" s="15"/>
      <c r="J67" s="47"/>
      <c r="K67" s="696"/>
      <c r="L67" s="698"/>
      <c r="M67" s="696"/>
      <c r="N67" s="697"/>
      <c r="O67" s="698"/>
      <c r="P67" s="696"/>
      <c r="Q67" s="697"/>
      <c r="R67" s="698"/>
      <c r="S67" s="471"/>
      <c r="T67" s="471"/>
      <c r="U67" s="49"/>
      <c r="V67" s="710"/>
      <c r="W67" s="711"/>
      <c r="X67" s="56"/>
      <c r="Y67" s="56"/>
      <c r="Z67" s="57"/>
      <c r="AA67" s="67"/>
      <c r="AB67" s="57"/>
      <c r="AC67" s="58"/>
      <c r="AD67" s="56"/>
      <c r="AE67" s="49"/>
      <c r="AF67" s="164">
        <f t="shared" si="16"/>
        <v>-1</v>
      </c>
      <c r="AG67" s="164">
        <f t="shared" si="16"/>
        <v>-1</v>
      </c>
      <c r="AH67" s="164">
        <f t="shared" si="16"/>
        <v>-1</v>
      </c>
      <c r="AI67" s="164">
        <f t="shared" si="16"/>
        <v>-1</v>
      </c>
      <c r="AJ67" s="164">
        <f t="shared" si="16"/>
        <v>-1</v>
      </c>
      <c r="AK67" s="164">
        <f t="shared" si="16"/>
        <v>-1</v>
      </c>
      <c r="AL67" s="164">
        <f t="shared" si="16"/>
        <v>-1</v>
      </c>
      <c r="AM67" s="164">
        <f t="shared" si="16"/>
        <v>-1</v>
      </c>
      <c r="AN67" s="164">
        <f t="shared" si="14"/>
        <v>0</v>
      </c>
      <c r="AO67" s="164">
        <f t="shared" si="14"/>
        <v>0</v>
      </c>
      <c r="AP67" s="164">
        <f t="shared" si="14"/>
        <v>0</v>
      </c>
      <c r="AQ67" s="164">
        <f t="shared" si="14"/>
        <v>0</v>
      </c>
      <c r="AR67" s="164">
        <f t="shared" si="14"/>
        <v>0</v>
      </c>
      <c r="AS67" s="164">
        <f t="shared" si="14"/>
        <v>0</v>
      </c>
      <c r="AT67" s="164">
        <f t="shared" si="14"/>
        <v>0</v>
      </c>
      <c r="AU67" s="164">
        <f t="shared" si="12"/>
        <v>0</v>
      </c>
      <c r="AV67" s="164">
        <f t="shared" si="15"/>
        <v>0</v>
      </c>
      <c r="AW67" s="164">
        <f t="shared" si="15"/>
        <v>0</v>
      </c>
      <c r="AX67" s="164">
        <f t="shared" si="15"/>
        <v>0</v>
      </c>
      <c r="AY67" s="164">
        <f t="shared" si="15"/>
        <v>0</v>
      </c>
      <c r="AZ67" s="164">
        <f t="shared" si="15"/>
        <v>0</v>
      </c>
      <c r="BA67" s="164">
        <f t="shared" si="15"/>
        <v>0</v>
      </c>
      <c r="BB67" s="164">
        <f t="shared" si="15"/>
        <v>0</v>
      </c>
      <c r="BC67" s="164">
        <f t="shared" si="13"/>
        <v>0</v>
      </c>
    </row>
    <row r="68" spans="1:55" s="164" customFormat="1" ht="19.899999999999999" hidden="1" customHeight="1" thickBot="1">
      <c r="A68" s="9"/>
      <c r="B68" s="7"/>
      <c r="C68" s="2"/>
      <c r="D68" s="19"/>
      <c r="E68" s="18"/>
      <c r="F68" s="19"/>
      <c r="G68" s="19"/>
      <c r="H68" s="4"/>
      <c r="I68" s="15"/>
      <c r="J68" s="47"/>
      <c r="K68" s="696"/>
      <c r="L68" s="698"/>
      <c r="M68" s="696"/>
      <c r="N68" s="697"/>
      <c r="O68" s="698"/>
      <c r="P68" s="696"/>
      <c r="Q68" s="697"/>
      <c r="R68" s="698"/>
      <c r="S68" s="471"/>
      <c r="T68" s="471"/>
      <c r="U68" s="49"/>
      <c r="V68" s="710"/>
      <c r="W68" s="711"/>
      <c r="X68" s="56"/>
      <c r="Y68" s="56"/>
      <c r="Z68" s="57"/>
      <c r="AA68" s="67"/>
      <c r="AB68" s="57"/>
      <c r="AC68" s="58"/>
      <c r="AD68" s="56"/>
      <c r="AE68" s="49"/>
      <c r="AF68" s="164">
        <f t="shared" si="16"/>
        <v>-1</v>
      </c>
      <c r="AG68" s="164">
        <f t="shared" si="16"/>
        <v>-1</v>
      </c>
      <c r="AH68" s="164">
        <f t="shared" si="16"/>
        <v>-1</v>
      </c>
      <c r="AI68" s="164">
        <f t="shared" si="16"/>
        <v>-1</v>
      </c>
      <c r="AJ68" s="164">
        <f t="shared" si="16"/>
        <v>-1</v>
      </c>
      <c r="AK68" s="164">
        <f t="shared" si="16"/>
        <v>-1</v>
      </c>
      <c r="AL68" s="164">
        <f t="shared" si="16"/>
        <v>-1</v>
      </c>
      <c r="AM68" s="164">
        <f t="shared" si="16"/>
        <v>-1</v>
      </c>
      <c r="AN68" s="164">
        <f t="shared" si="14"/>
        <v>0</v>
      </c>
      <c r="AO68" s="164">
        <f t="shared" si="14"/>
        <v>0</v>
      </c>
      <c r="AP68" s="164">
        <f t="shared" si="14"/>
        <v>0</v>
      </c>
      <c r="AQ68" s="164">
        <f t="shared" si="14"/>
        <v>0</v>
      </c>
      <c r="AR68" s="164">
        <f t="shared" si="14"/>
        <v>0</v>
      </c>
      <c r="AS68" s="164">
        <f t="shared" si="14"/>
        <v>0</v>
      </c>
      <c r="AT68" s="164">
        <f t="shared" si="14"/>
        <v>0</v>
      </c>
      <c r="AU68" s="164">
        <f t="shared" si="12"/>
        <v>0</v>
      </c>
      <c r="AV68" s="164">
        <f t="shared" si="15"/>
        <v>0</v>
      </c>
      <c r="AW68" s="164">
        <f t="shared" si="15"/>
        <v>0</v>
      </c>
      <c r="AX68" s="164">
        <f t="shared" si="15"/>
        <v>0</v>
      </c>
      <c r="AY68" s="164">
        <f t="shared" si="15"/>
        <v>0</v>
      </c>
      <c r="AZ68" s="164">
        <f t="shared" si="15"/>
        <v>0</v>
      </c>
      <c r="BA68" s="164">
        <f t="shared" si="15"/>
        <v>0</v>
      </c>
      <c r="BB68" s="164">
        <f t="shared" si="15"/>
        <v>0</v>
      </c>
      <c r="BC68" s="164">
        <f t="shared" si="13"/>
        <v>0</v>
      </c>
    </row>
    <row r="69" spans="1:55" s="147" customFormat="1" ht="27" customHeight="1">
      <c r="A69" s="702" t="s">
        <v>106</v>
      </c>
      <c r="B69" s="703"/>
      <c r="C69" s="704"/>
      <c r="D69" s="165" t="s">
        <v>13</v>
      </c>
      <c r="E69" s="143"/>
      <c r="F69" s="705"/>
      <c r="G69" s="706"/>
      <c r="H69" s="144" t="s">
        <v>38</v>
      </c>
      <c r="I69" s="145" t="s">
        <v>38</v>
      </c>
      <c r="J69" s="707" t="s">
        <v>15</v>
      </c>
      <c r="K69" s="708"/>
      <c r="L69" s="708"/>
      <c r="M69" s="708"/>
      <c r="N69" s="708"/>
      <c r="O69" s="708"/>
      <c r="P69" s="708"/>
      <c r="Q69" s="708"/>
      <c r="R69" s="708"/>
      <c r="S69" s="708"/>
      <c r="T69" s="708"/>
      <c r="U69" s="709"/>
      <c r="V69" s="660" t="s">
        <v>18</v>
      </c>
      <c r="W69" s="661"/>
      <c r="X69" s="661"/>
      <c r="Y69" s="661"/>
      <c r="Z69" s="661"/>
      <c r="AA69" s="660" t="s">
        <v>39</v>
      </c>
      <c r="AB69" s="662"/>
      <c r="AC69" s="660" t="s">
        <v>293</v>
      </c>
      <c r="AD69" s="661"/>
      <c r="AE69" s="662"/>
      <c r="AF69" s="146" t="s">
        <v>69</v>
      </c>
      <c r="AG69" s="146"/>
      <c r="AH69" s="146"/>
      <c r="AI69" s="146"/>
      <c r="AJ69" s="146"/>
      <c r="AK69" s="146"/>
      <c r="AL69" s="146"/>
      <c r="AM69" s="146"/>
      <c r="AN69" s="146" t="s">
        <v>78</v>
      </c>
      <c r="AO69" s="146"/>
      <c r="AP69" s="146"/>
      <c r="AQ69" s="146"/>
      <c r="AR69" s="146"/>
      <c r="AS69" s="146"/>
      <c r="AT69" s="146"/>
      <c r="AU69" s="146"/>
      <c r="AV69" s="146" t="s">
        <v>79</v>
      </c>
      <c r="AW69" s="146"/>
      <c r="AX69" s="146"/>
      <c r="AY69" s="146"/>
      <c r="AZ69" s="146"/>
      <c r="BA69" s="146"/>
      <c r="BB69" s="146"/>
      <c r="BC69" s="146"/>
    </row>
    <row r="70" spans="1:55" s="147" customFormat="1" ht="91.9" customHeight="1" thickBot="1">
      <c r="A70" s="148" t="s">
        <v>110</v>
      </c>
      <c r="B70" s="149" t="s">
        <v>3</v>
      </c>
      <c r="C70" s="150" t="s">
        <v>4</v>
      </c>
      <c r="D70" s="149" t="s">
        <v>45</v>
      </c>
      <c r="E70" s="151"/>
      <c r="F70" s="152"/>
      <c r="G70" s="152"/>
      <c r="H70" s="153"/>
      <c r="I70" s="154"/>
      <c r="J70" s="166" t="s">
        <v>100</v>
      </c>
      <c r="K70" s="712" t="s">
        <v>122</v>
      </c>
      <c r="L70" s="713"/>
      <c r="M70" s="714"/>
      <c r="N70" s="465"/>
      <c r="O70" s="465"/>
      <c r="P70" s="465"/>
      <c r="Q70" s="465"/>
      <c r="R70" s="465"/>
      <c r="S70" s="465"/>
      <c r="T70" s="466"/>
      <c r="U70" s="467" t="s">
        <v>99</v>
      </c>
      <c r="V70" s="715" t="s">
        <v>112</v>
      </c>
      <c r="W70" s="716"/>
      <c r="X70" s="468" t="s">
        <v>107</v>
      </c>
      <c r="Y70" s="469" t="s">
        <v>108</v>
      </c>
      <c r="Z70" s="470" t="s">
        <v>109</v>
      </c>
      <c r="AA70" s="160" t="s">
        <v>113</v>
      </c>
      <c r="AB70" s="161" t="s">
        <v>235</v>
      </c>
      <c r="AC70" s="160" t="str">
        <f>"Auditor requests additional evidence" &amp; CHAR(10) &amp; "Total: " &amp; COUNTIF(AC71:AC171,"Yes") &amp; " requests"</f>
        <v>Auditor requests additional evidence
Total: 0 requests</v>
      </c>
      <c r="AD70" s="162" t="s">
        <v>294</v>
      </c>
      <c r="AE70" s="163" t="s">
        <v>295</v>
      </c>
      <c r="AF70" s="146" t="s">
        <v>70</v>
      </c>
      <c r="AG70" s="146" t="s">
        <v>71</v>
      </c>
      <c r="AH70" s="146" t="s">
        <v>72</v>
      </c>
      <c r="AI70" s="146" t="s">
        <v>73</v>
      </c>
      <c r="AJ70" s="146" t="s">
        <v>74</v>
      </c>
      <c r="AK70" s="146" t="s">
        <v>75</v>
      </c>
      <c r="AL70" s="146" t="s">
        <v>76</v>
      </c>
      <c r="AM70" s="146" t="s">
        <v>77</v>
      </c>
      <c r="AN70" s="146" t="str">
        <f>AF70</f>
        <v>Product 1</v>
      </c>
      <c r="AO70" s="146" t="str">
        <f t="shared" ref="AO70:AU70" si="17">AG70</f>
        <v>Product 2</v>
      </c>
      <c r="AP70" s="146" t="str">
        <f t="shared" si="17"/>
        <v>Product 3</v>
      </c>
      <c r="AQ70" s="146" t="str">
        <f t="shared" si="17"/>
        <v>Product 4</v>
      </c>
      <c r="AR70" s="146" t="str">
        <f t="shared" si="17"/>
        <v>Product 5</v>
      </c>
      <c r="AS70" s="146" t="str">
        <f t="shared" si="17"/>
        <v>Product 6</v>
      </c>
      <c r="AT70" s="146" t="str">
        <f t="shared" si="17"/>
        <v>Product 7</v>
      </c>
      <c r="AU70" s="146" t="str">
        <f t="shared" si="17"/>
        <v>Product 8</v>
      </c>
      <c r="AV70" s="146" t="str">
        <f>AF70</f>
        <v>Product 1</v>
      </c>
      <c r="AW70" s="146" t="str">
        <f t="shared" ref="AW70:BC70" si="18">AG70</f>
        <v>Product 2</v>
      </c>
      <c r="AX70" s="146" t="str">
        <f t="shared" si="18"/>
        <v>Product 3</v>
      </c>
      <c r="AY70" s="146" t="str">
        <f t="shared" si="18"/>
        <v>Product 4</v>
      </c>
      <c r="AZ70" s="146" t="str">
        <f t="shared" si="18"/>
        <v>Product 5</v>
      </c>
      <c r="BA70" s="146" t="str">
        <f t="shared" si="18"/>
        <v>Product 6</v>
      </c>
      <c r="BB70" s="146" t="str">
        <f t="shared" si="18"/>
        <v>Product 7</v>
      </c>
      <c r="BC70" s="146" t="str">
        <f t="shared" si="18"/>
        <v>Product 8</v>
      </c>
    </row>
    <row r="71" spans="1:55" s="164" customFormat="1" ht="19.899999999999999" customHeight="1">
      <c r="A71" s="9" t="s">
        <v>754</v>
      </c>
      <c r="B71" s="7" t="s">
        <v>755</v>
      </c>
      <c r="C71" s="2" t="s">
        <v>756</v>
      </c>
      <c r="D71" s="4" t="s">
        <v>549</v>
      </c>
      <c r="E71" s="18"/>
      <c r="F71" s="19"/>
      <c r="G71" s="19"/>
      <c r="H71" s="4"/>
      <c r="I71" s="15"/>
      <c r="J71" s="44" t="s">
        <v>86</v>
      </c>
      <c r="K71" s="717"/>
      <c r="L71" s="718"/>
      <c r="M71" s="719"/>
      <c r="N71" s="461"/>
      <c r="O71" s="462"/>
      <c r="P71" s="462"/>
      <c r="Q71" s="462"/>
      <c r="R71" s="462"/>
      <c r="S71" s="462"/>
      <c r="T71" s="463"/>
      <c r="U71" s="46"/>
      <c r="V71" s="720" t="s">
        <v>86</v>
      </c>
      <c r="W71" s="721"/>
      <c r="X71" s="72"/>
      <c r="Y71" s="72"/>
      <c r="Z71" s="464"/>
      <c r="AA71" s="67"/>
      <c r="AB71" s="57"/>
      <c r="AC71" s="58" t="s">
        <v>744</v>
      </c>
      <c r="AD71" s="56"/>
      <c r="AE71" s="49"/>
      <c r="AF71" s="164">
        <f t="shared" ref="AF71:AM71" si="19">AF68</f>
        <v>-1</v>
      </c>
      <c r="AG71" s="164">
        <f t="shared" si="19"/>
        <v>-1</v>
      </c>
      <c r="AH71" s="164">
        <f t="shared" si="19"/>
        <v>-1</v>
      </c>
      <c r="AI71" s="164">
        <f t="shared" si="19"/>
        <v>-1</v>
      </c>
      <c r="AJ71" s="164">
        <f t="shared" si="19"/>
        <v>-1</v>
      </c>
      <c r="AK71" s="164">
        <f t="shared" si="19"/>
        <v>-1</v>
      </c>
      <c r="AL71" s="164">
        <f t="shared" si="19"/>
        <v>-1</v>
      </c>
      <c r="AM71" s="164">
        <f t="shared" si="19"/>
        <v>-1</v>
      </c>
      <c r="AN71" s="164" t="str">
        <f t="shared" si="14"/>
        <v>tbd</v>
      </c>
      <c r="AO71" s="164" t="str">
        <f t="shared" si="14"/>
        <v>tbd</v>
      </c>
      <c r="AP71" s="164" t="str">
        <f t="shared" si="14"/>
        <v>tbd</v>
      </c>
      <c r="AQ71" s="164" t="str">
        <f t="shared" si="14"/>
        <v>tbd</v>
      </c>
      <c r="AR71" s="164" t="str">
        <f t="shared" si="14"/>
        <v>tbd</v>
      </c>
      <c r="AS71" s="164" t="str">
        <f t="shared" si="14"/>
        <v>tbd</v>
      </c>
      <c r="AT71" s="164" t="str">
        <f t="shared" si="14"/>
        <v>tbd</v>
      </c>
      <c r="AU71" s="164" t="str">
        <f t="shared" si="12"/>
        <v>tbd</v>
      </c>
      <c r="AV71" s="164">
        <f t="shared" si="15"/>
        <v>0</v>
      </c>
      <c r="AW71" s="164">
        <f t="shared" si="15"/>
        <v>0</v>
      </c>
      <c r="AX71" s="164">
        <f t="shared" si="15"/>
        <v>0</v>
      </c>
      <c r="AY71" s="164">
        <f t="shared" si="15"/>
        <v>0</v>
      </c>
      <c r="AZ71" s="164">
        <f t="shared" si="15"/>
        <v>0</v>
      </c>
      <c r="BA71" s="164">
        <f t="shared" si="15"/>
        <v>0</v>
      </c>
      <c r="BB71" s="164">
        <f t="shared" si="15"/>
        <v>0</v>
      </c>
      <c r="BC71" s="164">
        <f t="shared" si="13"/>
        <v>0</v>
      </c>
    </row>
    <row r="72" spans="1:55" s="164" customFormat="1" ht="19.899999999999999" customHeight="1">
      <c r="A72" s="9" t="s">
        <v>757</v>
      </c>
      <c r="B72" s="7" t="s">
        <v>758</v>
      </c>
      <c r="C72" s="2" t="s">
        <v>759</v>
      </c>
      <c r="D72" s="4" t="s">
        <v>549</v>
      </c>
      <c r="E72" s="18"/>
      <c r="F72" s="19"/>
      <c r="G72" s="19"/>
      <c r="H72" s="4"/>
      <c r="I72" s="15"/>
      <c r="J72" s="47" t="s">
        <v>86</v>
      </c>
      <c r="K72" s="699"/>
      <c r="L72" s="700"/>
      <c r="M72" s="701"/>
      <c r="N72" s="40"/>
      <c r="O72" s="41"/>
      <c r="P72" s="41"/>
      <c r="Q72" s="41"/>
      <c r="R72" s="41"/>
      <c r="S72" s="41"/>
      <c r="T72" s="42"/>
      <c r="U72" s="49"/>
      <c r="V72" s="710" t="s">
        <v>86</v>
      </c>
      <c r="W72" s="711"/>
      <c r="X72" s="56"/>
      <c r="Y72" s="56"/>
      <c r="Z72" s="57"/>
      <c r="AA72" s="67"/>
      <c r="AB72" s="57"/>
      <c r="AC72" s="58" t="s">
        <v>744</v>
      </c>
      <c r="AD72" s="56"/>
      <c r="AE72" s="49"/>
      <c r="AF72" s="164">
        <f t="shared" ref="AF72:AM87" si="20">AF71</f>
        <v>-1</v>
      </c>
      <c r="AG72" s="164">
        <f t="shared" si="20"/>
        <v>-1</v>
      </c>
      <c r="AH72" s="164">
        <f t="shared" si="20"/>
        <v>-1</v>
      </c>
      <c r="AI72" s="164">
        <f t="shared" si="20"/>
        <v>-1</v>
      </c>
      <c r="AJ72" s="164">
        <f t="shared" si="20"/>
        <v>-1</v>
      </c>
      <c r="AK72" s="164">
        <f t="shared" si="20"/>
        <v>-1</v>
      </c>
      <c r="AL72" s="164">
        <f t="shared" si="20"/>
        <v>-1</v>
      </c>
      <c r="AM72" s="164">
        <f t="shared" si="20"/>
        <v>-1</v>
      </c>
      <c r="AN72" s="164" t="str">
        <f t="shared" si="14"/>
        <v>tbd</v>
      </c>
      <c r="AO72" s="164" t="str">
        <f t="shared" si="14"/>
        <v>tbd</v>
      </c>
      <c r="AP72" s="164" t="str">
        <f t="shared" si="14"/>
        <v>tbd</v>
      </c>
      <c r="AQ72" s="164" t="str">
        <f t="shared" si="14"/>
        <v>tbd</v>
      </c>
      <c r="AR72" s="164" t="str">
        <f t="shared" si="14"/>
        <v>tbd</v>
      </c>
      <c r="AS72" s="164" t="str">
        <f t="shared" si="14"/>
        <v>tbd</v>
      </c>
      <c r="AT72" s="164" t="str">
        <f t="shared" si="14"/>
        <v>tbd</v>
      </c>
      <c r="AU72" s="164" t="str">
        <f t="shared" si="12"/>
        <v>tbd</v>
      </c>
      <c r="AV72" s="164">
        <f t="shared" si="15"/>
        <v>0</v>
      </c>
      <c r="AW72" s="164">
        <f t="shared" si="15"/>
        <v>0</v>
      </c>
      <c r="AX72" s="164">
        <f t="shared" si="15"/>
        <v>0</v>
      </c>
      <c r="AY72" s="164">
        <f t="shared" si="15"/>
        <v>0</v>
      </c>
      <c r="AZ72" s="164">
        <f t="shared" si="15"/>
        <v>0</v>
      </c>
      <c r="BA72" s="164">
        <f t="shared" si="15"/>
        <v>0</v>
      </c>
      <c r="BB72" s="164">
        <f t="shared" si="15"/>
        <v>0</v>
      </c>
      <c r="BC72" s="164">
        <f t="shared" si="13"/>
        <v>0</v>
      </c>
    </row>
    <row r="73" spans="1:55" s="164" customFormat="1" ht="19.899999999999999" customHeight="1">
      <c r="A73" s="9" t="s">
        <v>760</v>
      </c>
      <c r="B73" s="7" t="s">
        <v>761</v>
      </c>
      <c r="C73" s="2" t="s">
        <v>762</v>
      </c>
      <c r="D73" s="4" t="s">
        <v>549</v>
      </c>
      <c r="E73" s="18"/>
      <c r="F73" s="19"/>
      <c r="G73" s="19"/>
      <c r="H73" s="4"/>
      <c r="I73" s="15"/>
      <c r="J73" s="47" t="s">
        <v>86</v>
      </c>
      <c r="K73" s="699"/>
      <c r="L73" s="700"/>
      <c r="M73" s="701"/>
      <c r="N73" s="40"/>
      <c r="O73" s="41"/>
      <c r="P73" s="41"/>
      <c r="Q73" s="41"/>
      <c r="R73" s="41"/>
      <c r="S73" s="41"/>
      <c r="T73" s="42"/>
      <c r="U73" s="49"/>
      <c r="V73" s="710" t="s">
        <v>86</v>
      </c>
      <c r="W73" s="711"/>
      <c r="X73" s="56"/>
      <c r="Y73" s="56"/>
      <c r="Z73" s="57"/>
      <c r="AA73" s="67"/>
      <c r="AB73" s="57"/>
      <c r="AC73" s="58" t="s">
        <v>744</v>
      </c>
      <c r="AD73" s="56"/>
      <c r="AE73" s="49"/>
      <c r="AF73" s="164">
        <f t="shared" si="20"/>
        <v>-1</v>
      </c>
      <c r="AG73" s="164">
        <f t="shared" si="20"/>
        <v>-1</v>
      </c>
      <c r="AH73" s="164">
        <f t="shared" si="20"/>
        <v>-1</v>
      </c>
      <c r="AI73" s="164">
        <f t="shared" si="20"/>
        <v>-1</v>
      </c>
      <c r="AJ73" s="164">
        <f t="shared" si="20"/>
        <v>-1</v>
      </c>
      <c r="AK73" s="164">
        <f t="shared" si="20"/>
        <v>-1</v>
      </c>
      <c r="AL73" s="164">
        <f t="shared" si="20"/>
        <v>-1</v>
      </c>
      <c r="AM73" s="164">
        <f t="shared" si="20"/>
        <v>-1</v>
      </c>
      <c r="AN73" s="164" t="str">
        <f t="shared" si="14"/>
        <v>tbd</v>
      </c>
      <c r="AO73" s="164" t="str">
        <f t="shared" si="14"/>
        <v>tbd</v>
      </c>
      <c r="AP73" s="164" t="str">
        <f t="shared" si="14"/>
        <v>tbd</v>
      </c>
      <c r="AQ73" s="164" t="str">
        <f t="shared" si="14"/>
        <v>tbd</v>
      </c>
      <c r="AR73" s="164" t="str">
        <f t="shared" si="14"/>
        <v>tbd</v>
      </c>
      <c r="AS73" s="164" t="str">
        <f t="shared" si="14"/>
        <v>tbd</v>
      </c>
      <c r="AT73" s="164" t="str">
        <f t="shared" si="14"/>
        <v>tbd</v>
      </c>
      <c r="AU73" s="164" t="str">
        <f t="shared" si="12"/>
        <v>tbd</v>
      </c>
      <c r="AV73" s="164">
        <f t="shared" si="15"/>
        <v>0</v>
      </c>
      <c r="AW73" s="164">
        <f t="shared" si="15"/>
        <v>0</v>
      </c>
      <c r="AX73" s="164">
        <f t="shared" si="15"/>
        <v>0</v>
      </c>
      <c r="AY73" s="164">
        <f t="shared" si="15"/>
        <v>0</v>
      </c>
      <c r="AZ73" s="164">
        <f t="shared" si="15"/>
        <v>0</v>
      </c>
      <c r="BA73" s="164">
        <f t="shared" si="15"/>
        <v>0</v>
      </c>
      <c r="BB73" s="164">
        <f t="shared" si="15"/>
        <v>0</v>
      </c>
      <c r="BC73" s="164">
        <f t="shared" si="13"/>
        <v>0</v>
      </c>
    </row>
    <row r="74" spans="1:55" s="164" customFormat="1" ht="19.899999999999999" customHeight="1">
      <c r="A74" s="9" t="s">
        <v>763</v>
      </c>
      <c r="B74" s="7" t="s">
        <v>764</v>
      </c>
      <c r="C74" s="2" t="s">
        <v>765</v>
      </c>
      <c r="D74" s="4" t="s">
        <v>549</v>
      </c>
      <c r="E74" s="18"/>
      <c r="F74" s="19"/>
      <c r="G74" s="19"/>
      <c r="H74" s="4"/>
      <c r="I74" s="15"/>
      <c r="J74" s="47" t="s">
        <v>86</v>
      </c>
      <c r="K74" s="699"/>
      <c r="L74" s="700"/>
      <c r="M74" s="701"/>
      <c r="N74" s="40"/>
      <c r="O74" s="41"/>
      <c r="P74" s="41"/>
      <c r="Q74" s="41"/>
      <c r="R74" s="41"/>
      <c r="S74" s="41"/>
      <c r="T74" s="42"/>
      <c r="U74" s="49"/>
      <c r="V74" s="710" t="s">
        <v>86</v>
      </c>
      <c r="W74" s="711"/>
      <c r="X74" s="56"/>
      <c r="Y74" s="56"/>
      <c r="Z74" s="57"/>
      <c r="AA74" s="67"/>
      <c r="AB74" s="57"/>
      <c r="AC74" s="58" t="s">
        <v>744</v>
      </c>
      <c r="AD74" s="56"/>
      <c r="AE74" s="49"/>
      <c r="AF74" s="164">
        <f t="shared" si="20"/>
        <v>-1</v>
      </c>
      <c r="AG74" s="164">
        <f t="shared" si="20"/>
        <v>-1</v>
      </c>
      <c r="AH74" s="164">
        <f t="shared" si="20"/>
        <v>-1</v>
      </c>
      <c r="AI74" s="164">
        <f t="shared" si="20"/>
        <v>-1</v>
      </c>
      <c r="AJ74" s="164">
        <f t="shared" si="20"/>
        <v>-1</v>
      </c>
      <c r="AK74" s="164">
        <f t="shared" si="20"/>
        <v>-1</v>
      </c>
      <c r="AL74" s="164">
        <f t="shared" si="20"/>
        <v>-1</v>
      </c>
      <c r="AM74" s="164">
        <f t="shared" si="20"/>
        <v>-1</v>
      </c>
      <c r="AN74" s="164" t="str">
        <f t="shared" si="14"/>
        <v>tbd</v>
      </c>
      <c r="AO74" s="164" t="str">
        <f t="shared" si="14"/>
        <v>tbd</v>
      </c>
      <c r="AP74" s="164" t="str">
        <f t="shared" si="14"/>
        <v>tbd</v>
      </c>
      <c r="AQ74" s="164" t="str">
        <f t="shared" si="14"/>
        <v>tbd</v>
      </c>
      <c r="AR74" s="164" t="str">
        <f t="shared" si="14"/>
        <v>tbd</v>
      </c>
      <c r="AS74" s="164" t="str">
        <f t="shared" si="14"/>
        <v>tbd</v>
      </c>
      <c r="AT74" s="164" t="str">
        <f t="shared" si="14"/>
        <v>tbd</v>
      </c>
      <c r="AU74" s="164" t="str">
        <f t="shared" si="12"/>
        <v>tbd</v>
      </c>
      <c r="AV74" s="164">
        <f t="shared" si="15"/>
        <v>0</v>
      </c>
      <c r="AW74" s="164">
        <f t="shared" si="15"/>
        <v>0</v>
      </c>
      <c r="AX74" s="164">
        <f t="shared" si="15"/>
        <v>0</v>
      </c>
      <c r="AY74" s="164">
        <f t="shared" si="15"/>
        <v>0</v>
      </c>
      <c r="AZ74" s="164">
        <f t="shared" si="15"/>
        <v>0</v>
      </c>
      <c r="BA74" s="164">
        <f t="shared" si="15"/>
        <v>0</v>
      </c>
      <c r="BB74" s="164">
        <f t="shared" si="15"/>
        <v>0</v>
      </c>
      <c r="BC74" s="164">
        <f t="shared" si="13"/>
        <v>0</v>
      </c>
    </row>
    <row r="75" spans="1:55" s="164" customFormat="1" ht="19.899999999999999" customHeight="1">
      <c r="A75" s="9" t="s">
        <v>766</v>
      </c>
      <c r="B75" s="7" t="s">
        <v>767</v>
      </c>
      <c r="C75" s="2" t="s">
        <v>768</v>
      </c>
      <c r="D75" s="4" t="s">
        <v>549</v>
      </c>
      <c r="E75" s="18"/>
      <c r="F75" s="19"/>
      <c r="G75" s="19"/>
      <c r="H75" s="4"/>
      <c r="I75" s="15"/>
      <c r="J75" s="47" t="s">
        <v>86</v>
      </c>
      <c r="K75" s="699"/>
      <c r="L75" s="700"/>
      <c r="M75" s="701"/>
      <c r="N75" s="40"/>
      <c r="O75" s="41"/>
      <c r="P75" s="41"/>
      <c r="Q75" s="41"/>
      <c r="R75" s="41"/>
      <c r="S75" s="41"/>
      <c r="T75" s="42"/>
      <c r="U75" s="49"/>
      <c r="V75" s="710" t="s">
        <v>86</v>
      </c>
      <c r="W75" s="711"/>
      <c r="X75" s="56"/>
      <c r="Y75" s="56"/>
      <c r="Z75" s="57"/>
      <c r="AA75" s="67"/>
      <c r="AB75" s="57"/>
      <c r="AC75" s="58" t="s">
        <v>744</v>
      </c>
      <c r="AD75" s="56"/>
      <c r="AE75" s="49"/>
      <c r="AF75" s="164">
        <f t="shared" si="20"/>
        <v>-1</v>
      </c>
      <c r="AG75" s="164">
        <f t="shared" si="20"/>
        <v>-1</v>
      </c>
      <c r="AH75" s="164">
        <f t="shared" si="20"/>
        <v>-1</v>
      </c>
      <c r="AI75" s="164">
        <f t="shared" si="20"/>
        <v>-1</v>
      </c>
      <c r="AJ75" s="164">
        <f t="shared" si="20"/>
        <v>-1</v>
      </c>
      <c r="AK75" s="164">
        <f t="shared" si="20"/>
        <v>-1</v>
      </c>
      <c r="AL75" s="164">
        <f t="shared" si="20"/>
        <v>-1</v>
      </c>
      <c r="AM75" s="164">
        <f t="shared" si="20"/>
        <v>-1</v>
      </c>
      <c r="AN75" s="164" t="str">
        <f t="shared" si="14"/>
        <v>tbd</v>
      </c>
      <c r="AO75" s="164" t="str">
        <f t="shared" si="14"/>
        <v>tbd</v>
      </c>
      <c r="AP75" s="164" t="str">
        <f t="shared" si="14"/>
        <v>tbd</v>
      </c>
      <c r="AQ75" s="164" t="str">
        <f t="shared" si="14"/>
        <v>tbd</v>
      </c>
      <c r="AR75" s="164" t="str">
        <f t="shared" si="14"/>
        <v>tbd</v>
      </c>
      <c r="AS75" s="164" t="str">
        <f t="shared" si="14"/>
        <v>tbd</v>
      </c>
      <c r="AT75" s="164" t="str">
        <f t="shared" si="14"/>
        <v>tbd</v>
      </c>
      <c r="AU75" s="164" t="str">
        <f t="shared" si="12"/>
        <v>tbd</v>
      </c>
      <c r="AV75" s="164">
        <f t="shared" si="15"/>
        <v>0</v>
      </c>
      <c r="AW75" s="164">
        <f t="shared" si="15"/>
        <v>0</v>
      </c>
      <c r="AX75" s="164">
        <f t="shared" si="15"/>
        <v>0</v>
      </c>
      <c r="AY75" s="164">
        <f t="shared" si="15"/>
        <v>0</v>
      </c>
      <c r="AZ75" s="164">
        <f t="shared" si="15"/>
        <v>0</v>
      </c>
      <c r="BA75" s="164">
        <f t="shared" si="15"/>
        <v>0</v>
      </c>
      <c r="BB75" s="164">
        <f t="shared" si="15"/>
        <v>0</v>
      </c>
      <c r="BC75" s="164">
        <f t="shared" si="13"/>
        <v>0</v>
      </c>
    </row>
    <row r="76" spans="1:55" s="164" customFormat="1" ht="19.899999999999999" customHeight="1">
      <c r="A76" s="9" t="s">
        <v>770</v>
      </c>
      <c r="B76" s="7" t="s">
        <v>771</v>
      </c>
      <c r="C76" s="2" t="s">
        <v>772</v>
      </c>
      <c r="D76" s="4" t="s">
        <v>549</v>
      </c>
      <c r="E76" s="18"/>
      <c r="F76" s="19"/>
      <c r="G76" s="19"/>
      <c r="H76" s="4"/>
      <c r="I76" s="15" t="s">
        <v>769</v>
      </c>
      <c r="J76" s="47" t="s">
        <v>86</v>
      </c>
      <c r="K76" s="699"/>
      <c r="L76" s="700"/>
      <c r="M76" s="701"/>
      <c r="N76" s="40"/>
      <c r="O76" s="41"/>
      <c r="P76" s="41"/>
      <c r="Q76" s="41"/>
      <c r="R76" s="41"/>
      <c r="S76" s="41"/>
      <c r="T76" s="42"/>
      <c r="U76" s="49"/>
      <c r="V76" s="710" t="s">
        <v>86</v>
      </c>
      <c r="W76" s="711"/>
      <c r="X76" s="56"/>
      <c r="Y76" s="56"/>
      <c r="Z76" s="57"/>
      <c r="AA76" s="67"/>
      <c r="AB76" s="57"/>
      <c r="AC76" s="58" t="s">
        <v>744</v>
      </c>
      <c r="AD76" s="56"/>
      <c r="AE76" s="49"/>
      <c r="AF76" s="164">
        <f t="shared" si="20"/>
        <v>-1</v>
      </c>
      <c r="AG76" s="164">
        <f t="shared" si="20"/>
        <v>-1</v>
      </c>
      <c r="AH76" s="164">
        <f t="shared" si="20"/>
        <v>-1</v>
      </c>
      <c r="AI76" s="164">
        <f t="shared" si="20"/>
        <v>-1</v>
      </c>
      <c r="AJ76" s="164">
        <f t="shared" si="20"/>
        <v>-1</v>
      </c>
      <c r="AK76" s="164">
        <f t="shared" si="20"/>
        <v>-1</v>
      </c>
      <c r="AL76" s="164">
        <f t="shared" si="20"/>
        <v>-1</v>
      </c>
      <c r="AM76" s="164">
        <f t="shared" si="20"/>
        <v>-1</v>
      </c>
      <c r="AN76" s="164" t="str">
        <f t="shared" si="14"/>
        <v>tbd</v>
      </c>
      <c r="AO76" s="164" t="str">
        <f t="shared" si="14"/>
        <v>tbd</v>
      </c>
      <c r="AP76" s="164" t="str">
        <f t="shared" si="14"/>
        <v>tbd</v>
      </c>
      <c r="AQ76" s="164" t="str">
        <f t="shared" si="14"/>
        <v>tbd</v>
      </c>
      <c r="AR76" s="164" t="str">
        <f t="shared" si="14"/>
        <v>tbd</v>
      </c>
      <c r="AS76" s="164" t="str">
        <f t="shared" si="14"/>
        <v>tbd</v>
      </c>
      <c r="AT76" s="164" t="str">
        <f t="shared" si="14"/>
        <v>tbd</v>
      </c>
      <c r="AU76" s="164" t="str">
        <f t="shared" si="12"/>
        <v>tbd</v>
      </c>
      <c r="AV76" s="164">
        <f t="shared" si="15"/>
        <v>0</v>
      </c>
      <c r="AW76" s="164">
        <f t="shared" si="15"/>
        <v>0</v>
      </c>
      <c r="AX76" s="164">
        <f t="shared" si="15"/>
        <v>0</v>
      </c>
      <c r="AY76" s="164">
        <f t="shared" si="15"/>
        <v>0</v>
      </c>
      <c r="AZ76" s="164">
        <f t="shared" si="15"/>
        <v>0</v>
      </c>
      <c r="BA76" s="164">
        <f t="shared" si="15"/>
        <v>0</v>
      </c>
      <c r="BB76" s="164">
        <f t="shared" si="15"/>
        <v>0</v>
      </c>
      <c r="BC76" s="164">
        <f t="shared" si="13"/>
        <v>0</v>
      </c>
    </row>
    <row r="77" spans="1:55" s="164" customFormat="1" ht="19.899999999999999" customHeight="1">
      <c r="A77" s="9" t="s">
        <v>773</v>
      </c>
      <c r="B77" s="7" t="s">
        <v>774</v>
      </c>
      <c r="C77" s="2" t="s">
        <v>775</v>
      </c>
      <c r="D77" s="4" t="s">
        <v>549</v>
      </c>
      <c r="E77" s="18"/>
      <c r="F77" s="19"/>
      <c r="G77" s="19"/>
      <c r="H77" s="4"/>
      <c r="I77" s="15" t="s">
        <v>769</v>
      </c>
      <c r="J77" s="47" t="s">
        <v>86</v>
      </c>
      <c r="K77" s="699"/>
      <c r="L77" s="700"/>
      <c r="M77" s="701"/>
      <c r="N77" s="40"/>
      <c r="O77" s="41"/>
      <c r="P77" s="41"/>
      <c r="Q77" s="41"/>
      <c r="R77" s="41"/>
      <c r="S77" s="41"/>
      <c r="T77" s="42"/>
      <c r="U77" s="49"/>
      <c r="V77" s="710" t="s">
        <v>86</v>
      </c>
      <c r="W77" s="711"/>
      <c r="X77" s="56"/>
      <c r="Y77" s="56"/>
      <c r="Z77" s="57"/>
      <c r="AA77" s="67"/>
      <c r="AB77" s="57"/>
      <c r="AC77" s="58" t="s">
        <v>744</v>
      </c>
      <c r="AD77" s="56"/>
      <c r="AE77" s="49"/>
      <c r="AF77" s="164">
        <f t="shared" si="20"/>
        <v>-1</v>
      </c>
      <c r="AG77" s="164">
        <f t="shared" si="20"/>
        <v>-1</v>
      </c>
      <c r="AH77" s="164">
        <f t="shared" si="20"/>
        <v>-1</v>
      </c>
      <c r="AI77" s="164">
        <f t="shared" si="20"/>
        <v>-1</v>
      </c>
      <c r="AJ77" s="164">
        <f t="shared" si="20"/>
        <v>-1</v>
      </c>
      <c r="AK77" s="164">
        <f t="shared" si="20"/>
        <v>-1</v>
      </c>
      <c r="AL77" s="164">
        <f t="shared" si="20"/>
        <v>-1</v>
      </c>
      <c r="AM77" s="164">
        <f t="shared" si="20"/>
        <v>-1</v>
      </c>
      <c r="AN77" s="164" t="str">
        <f t="shared" si="14"/>
        <v>tbd</v>
      </c>
      <c r="AO77" s="164" t="str">
        <f t="shared" si="14"/>
        <v>tbd</v>
      </c>
      <c r="AP77" s="164" t="str">
        <f t="shared" si="14"/>
        <v>tbd</v>
      </c>
      <c r="AQ77" s="164" t="str">
        <f t="shared" si="14"/>
        <v>tbd</v>
      </c>
      <c r="AR77" s="164" t="str">
        <f t="shared" si="14"/>
        <v>tbd</v>
      </c>
      <c r="AS77" s="164" t="str">
        <f t="shared" si="14"/>
        <v>tbd</v>
      </c>
      <c r="AT77" s="164" t="str">
        <f t="shared" si="14"/>
        <v>tbd</v>
      </c>
      <c r="AU77" s="164" t="str">
        <f t="shared" si="12"/>
        <v>tbd</v>
      </c>
      <c r="AV77" s="164">
        <f t="shared" si="15"/>
        <v>0</v>
      </c>
      <c r="AW77" s="164">
        <f t="shared" si="15"/>
        <v>0</v>
      </c>
      <c r="AX77" s="164">
        <f t="shared" si="15"/>
        <v>0</v>
      </c>
      <c r="AY77" s="164">
        <f t="shared" si="15"/>
        <v>0</v>
      </c>
      <c r="AZ77" s="164">
        <f t="shared" si="15"/>
        <v>0</v>
      </c>
      <c r="BA77" s="164">
        <f t="shared" si="15"/>
        <v>0</v>
      </c>
      <c r="BB77" s="164">
        <f t="shared" si="15"/>
        <v>0</v>
      </c>
      <c r="BC77" s="164">
        <f t="shared" si="13"/>
        <v>0</v>
      </c>
    </row>
    <row r="78" spans="1:55" s="164" customFormat="1" ht="19.899999999999999" customHeight="1">
      <c r="A78" s="9" t="s">
        <v>776</v>
      </c>
      <c r="B78" s="7" t="s">
        <v>777</v>
      </c>
      <c r="C78" s="2" t="s">
        <v>778</v>
      </c>
      <c r="D78" s="4" t="s">
        <v>549</v>
      </c>
      <c r="E78" s="18"/>
      <c r="F78" s="19"/>
      <c r="G78" s="19"/>
      <c r="H78" s="4"/>
      <c r="I78" s="15" t="s">
        <v>769</v>
      </c>
      <c r="J78" s="47" t="s">
        <v>86</v>
      </c>
      <c r="K78" s="699"/>
      <c r="L78" s="700"/>
      <c r="M78" s="701"/>
      <c r="N78" s="40"/>
      <c r="O78" s="41"/>
      <c r="P78" s="41"/>
      <c r="Q78" s="41"/>
      <c r="R78" s="41"/>
      <c r="S78" s="41"/>
      <c r="T78" s="42"/>
      <c r="U78" s="49"/>
      <c r="V78" s="710" t="s">
        <v>86</v>
      </c>
      <c r="W78" s="711"/>
      <c r="X78" s="56"/>
      <c r="Y78" s="56"/>
      <c r="Z78" s="57"/>
      <c r="AA78" s="67"/>
      <c r="AB78" s="57"/>
      <c r="AC78" s="58" t="s">
        <v>744</v>
      </c>
      <c r="AD78" s="56"/>
      <c r="AE78" s="49"/>
      <c r="AF78" s="164">
        <f t="shared" si="20"/>
        <v>-1</v>
      </c>
      <c r="AG78" s="164">
        <f t="shared" si="20"/>
        <v>-1</v>
      </c>
      <c r="AH78" s="164">
        <f t="shared" si="20"/>
        <v>-1</v>
      </c>
      <c r="AI78" s="164">
        <f t="shared" si="20"/>
        <v>-1</v>
      </c>
      <c r="AJ78" s="164">
        <f t="shared" si="20"/>
        <v>-1</v>
      </c>
      <c r="AK78" s="164">
        <f t="shared" si="20"/>
        <v>-1</v>
      </c>
      <c r="AL78" s="164">
        <f t="shared" si="20"/>
        <v>-1</v>
      </c>
      <c r="AM78" s="164">
        <f t="shared" si="20"/>
        <v>-1</v>
      </c>
      <c r="AN78" s="164" t="str">
        <f t="shared" si="14"/>
        <v>tbd</v>
      </c>
      <c r="AO78" s="164" t="str">
        <f t="shared" si="14"/>
        <v>tbd</v>
      </c>
      <c r="AP78" s="164" t="str">
        <f t="shared" si="14"/>
        <v>tbd</v>
      </c>
      <c r="AQ78" s="164" t="str">
        <f t="shared" si="14"/>
        <v>tbd</v>
      </c>
      <c r="AR78" s="164" t="str">
        <f t="shared" si="14"/>
        <v>tbd</v>
      </c>
      <c r="AS78" s="164" t="str">
        <f t="shared" si="14"/>
        <v>tbd</v>
      </c>
      <c r="AT78" s="164" t="str">
        <f t="shared" si="14"/>
        <v>tbd</v>
      </c>
      <c r="AU78" s="164" t="str">
        <f t="shared" si="12"/>
        <v>tbd</v>
      </c>
      <c r="AV78" s="164">
        <f t="shared" si="15"/>
        <v>0</v>
      </c>
      <c r="AW78" s="164">
        <f t="shared" si="15"/>
        <v>0</v>
      </c>
      <c r="AX78" s="164">
        <f t="shared" si="15"/>
        <v>0</v>
      </c>
      <c r="AY78" s="164">
        <f t="shared" si="15"/>
        <v>0</v>
      </c>
      <c r="AZ78" s="164">
        <f t="shared" si="15"/>
        <v>0</v>
      </c>
      <c r="BA78" s="164">
        <f t="shared" si="15"/>
        <v>0</v>
      </c>
      <c r="BB78" s="164">
        <f t="shared" si="15"/>
        <v>0</v>
      </c>
      <c r="BC78" s="164">
        <f t="shared" si="13"/>
        <v>0</v>
      </c>
    </row>
    <row r="79" spans="1:55" s="164" customFormat="1" ht="19.899999999999999" customHeight="1">
      <c r="A79" s="9" t="s">
        <v>779</v>
      </c>
      <c r="B79" s="7" t="s">
        <v>780</v>
      </c>
      <c r="C79" s="2" t="s">
        <v>781</v>
      </c>
      <c r="D79" s="4" t="s">
        <v>530</v>
      </c>
      <c r="E79" s="18"/>
      <c r="F79" s="19"/>
      <c r="G79" s="19"/>
      <c r="H79" s="4"/>
      <c r="I79" s="15"/>
      <c r="J79" s="47" t="s">
        <v>86</v>
      </c>
      <c r="K79" s="699"/>
      <c r="L79" s="700"/>
      <c r="M79" s="701"/>
      <c r="N79" s="40"/>
      <c r="O79" s="41"/>
      <c r="P79" s="41"/>
      <c r="Q79" s="41"/>
      <c r="R79" s="41"/>
      <c r="S79" s="41"/>
      <c r="T79" s="42"/>
      <c r="U79" s="49"/>
      <c r="V79" s="710" t="s">
        <v>86</v>
      </c>
      <c r="W79" s="711"/>
      <c r="X79" s="56"/>
      <c r="Y79" s="56"/>
      <c r="Z79" s="57"/>
      <c r="AA79" s="67"/>
      <c r="AB79" s="57"/>
      <c r="AC79" s="58" t="s">
        <v>744</v>
      </c>
      <c r="AD79" s="56"/>
      <c r="AE79" s="49"/>
      <c r="AF79" s="164">
        <f t="shared" si="20"/>
        <v>-1</v>
      </c>
      <c r="AG79" s="164">
        <f t="shared" si="20"/>
        <v>-1</v>
      </c>
      <c r="AH79" s="164">
        <f t="shared" si="20"/>
        <v>-1</v>
      </c>
      <c r="AI79" s="164">
        <f t="shared" si="20"/>
        <v>-1</v>
      </c>
      <c r="AJ79" s="164">
        <f t="shared" si="20"/>
        <v>-1</v>
      </c>
      <c r="AK79" s="164">
        <f t="shared" si="20"/>
        <v>-1</v>
      </c>
      <c r="AL79" s="164">
        <f t="shared" si="20"/>
        <v>-1</v>
      </c>
      <c r="AM79" s="164">
        <f t="shared" si="20"/>
        <v>-1</v>
      </c>
      <c r="AN79" s="164" t="str">
        <f t="shared" si="14"/>
        <v>tbd</v>
      </c>
      <c r="AO79" s="164" t="str">
        <f t="shared" si="14"/>
        <v>tbd</v>
      </c>
      <c r="AP79" s="164" t="str">
        <f t="shared" si="14"/>
        <v>tbd</v>
      </c>
      <c r="AQ79" s="164" t="str">
        <f t="shared" si="14"/>
        <v>tbd</v>
      </c>
      <c r="AR79" s="164" t="str">
        <f t="shared" si="14"/>
        <v>tbd</v>
      </c>
      <c r="AS79" s="164" t="str">
        <f t="shared" si="14"/>
        <v>tbd</v>
      </c>
      <c r="AT79" s="164" t="str">
        <f t="shared" si="14"/>
        <v>tbd</v>
      </c>
      <c r="AU79" s="164" t="str">
        <f t="shared" si="12"/>
        <v>tbd</v>
      </c>
      <c r="AV79" s="164">
        <f t="shared" si="15"/>
        <v>0</v>
      </c>
      <c r="AW79" s="164">
        <f t="shared" si="15"/>
        <v>0</v>
      </c>
      <c r="AX79" s="164">
        <f t="shared" si="15"/>
        <v>0</v>
      </c>
      <c r="AY79" s="164">
        <f t="shared" si="15"/>
        <v>0</v>
      </c>
      <c r="AZ79" s="164">
        <f t="shared" si="15"/>
        <v>0</v>
      </c>
      <c r="BA79" s="164">
        <f t="shared" si="15"/>
        <v>0</v>
      </c>
      <c r="BB79" s="164">
        <f t="shared" si="15"/>
        <v>0</v>
      </c>
      <c r="BC79" s="164">
        <f t="shared" si="13"/>
        <v>0</v>
      </c>
    </row>
    <row r="80" spans="1:55" s="164" customFormat="1" ht="19.899999999999999" customHeight="1">
      <c r="A80" s="9" t="s">
        <v>782</v>
      </c>
      <c r="B80" s="7" t="s">
        <v>783</v>
      </c>
      <c r="C80" s="2" t="s">
        <v>784</v>
      </c>
      <c r="D80" s="4" t="s">
        <v>549</v>
      </c>
      <c r="E80" s="18"/>
      <c r="F80" s="19"/>
      <c r="G80" s="19"/>
      <c r="H80" s="4"/>
      <c r="I80" s="15"/>
      <c r="J80" s="47" t="s">
        <v>86</v>
      </c>
      <c r="K80" s="699"/>
      <c r="L80" s="700"/>
      <c r="M80" s="701"/>
      <c r="N80" s="40"/>
      <c r="O80" s="41"/>
      <c r="P80" s="41"/>
      <c r="Q80" s="41"/>
      <c r="R80" s="41"/>
      <c r="S80" s="41"/>
      <c r="T80" s="42"/>
      <c r="U80" s="49"/>
      <c r="V80" s="710" t="s">
        <v>86</v>
      </c>
      <c r="W80" s="711"/>
      <c r="X80" s="56"/>
      <c r="Y80" s="56"/>
      <c r="Z80" s="57"/>
      <c r="AA80" s="67"/>
      <c r="AB80" s="57"/>
      <c r="AC80" s="58" t="s">
        <v>744</v>
      </c>
      <c r="AD80" s="56"/>
      <c r="AE80" s="49"/>
      <c r="AF80" s="164">
        <f t="shared" si="20"/>
        <v>-1</v>
      </c>
      <c r="AG80" s="164">
        <f t="shared" si="20"/>
        <v>-1</v>
      </c>
      <c r="AH80" s="164">
        <f t="shared" si="20"/>
        <v>-1</v>
      </c>
      <c r="AI80" s="164">
        <f t="shared" si="20"/>
        <v>-1</v>
      </c>
      <c r="AJ80" s="164">
        <f t="shared" si="20"/>
        <v>-1</v>
      </c>
      <c r="AK80" s="164">
        <f t="shared" si="20"/>
        <v>-1</v>
      </c>
      <c r="AL80" s="164">
        <f t="shared" si="20"/>
        <v>-1</v>
      </c>
      <c r="AM80" s="164">
        <f t="shared" si="20"/>
        <v>-1</v>
      </c>
      <c r="AN80" s="164" t="str">
        <f t="shared" si="14"/>
        <v>tbd</v>
      </c>
      <c r="AO80" s="164" t="str">
        <f t="shared" si="14"/>
        <v>tbd</v>
      </c>
      <c r="AP80" s="164" t="str">
        <f t="shared" si="14"/>
        <v>tbd</v>
      </c>
      <c r="AQ80" s="164" t="str">
        <f t="shared" si="14"/>
        <v>tbd</v>
      </c>
      <c r="AR80" s="164" t="str">
        <f t="shared" si="14"/>
        <v>tbd</v>
      </c>
      <c r="AS80" s="164" t="str">
        <f t="shared" si="14"/>
        <v>tbd</v>
      </c>
      <c r="AT80" s="164" t="str">
        <f t="shared" si="14"/>
        <v>tbd</v>
      </c>
      <c r="AU80" s="164" t="str">
        <f t="shared" si="12"/>
        <v>tbd</v>
      </c>
      <c r="AV80" s="164">
        <f t="shared" si="15"/>
        <v>0</v>
      </c>
      <c r="AW80" s="164">
        <f t="shared" si="15"/>
        <v>0</v>
      </c>
      <c r="AX80" s="164">
        <f t="shared" si="15"/>
        <v>0</v>
      </c>
      <c r="AY80" s="164">
        <f t="shared" si="15"/>
        <v>0</v>
      </c>
      <c r="AZ80" s="164">
        <f t="shared" si="15"/>
        <v>0</v>
      </c>
      <c r="BA80" s="164">
        <f t="shared" si="15"/>
        <v>0</v>
      </c>
      <c r="BB80" s="164">
        <f t="shared" si="15"/>
        <v>0</v>
      </c>
      <c r="BC80" s="164">
        <f t="shared" si="13"/>
        <v>0</v>
      </c>
    </row>
    <row r="81" spans="1:55" s="164" customFormat="1" ht="19.899999999999999" customHeight="1">
      <c r="A81" s="9" t="s">
        <v>785</v>
      </c>
      <c r="B81" s="7" t="s">
        <v>786</v>
      </c>
      <c r="C81" s="2" t="s">
        <v>787</v>
      </c>
      <c r="D81" s="4" t="s">
        <v>549</v>
      </c>
      <c r="E81" s="18"/>
      <c r="F81" s="19"/>
      <c r="G81" s="19"/>
      <c r="H81" s="4"/>
      <c r="I81" s="15"/>
      <c r="J81" s="47" t="s">
        <v>86</v>
      </c>
      <c r="K81" s="699"/>
      <c r="L81" s="700"/>
      <c r="M81" s="701"/>
      <c r="N81" s="40"/>
      <c r="O81" s="41"/>
      <c r="P81" s="41"/>
      <c r="Q81" s="41"/>
      <c r="R81" s="41"/>
      <c r="S81" s="41"/>
      <c r="T81" s="42"/>
      <c r="U81" s="49"/>
      <c r="V81" s="710" t="s">
        <v>86</v>
      </c>
      <c r="W81" s="711"/>
      <c r="X81" s="56"/>
      <c r="Y81" s="56"/>
      <c r="Z81" s="57"/>
      <c r="AA81" s="67"/>
      <c r="AB81" s="57"/>
      <c r="AC81" s="58" t="s">
        <v>744</v>
      </c>
      <c r="AD81" s="56"/>
      <c r="AE81" s="49"/>
      <c r="AF81" s="164">
        <f t="shared" si="20"/>
        <v>-1</v>
      </c>
      <c r="AG81" s="164">
        <f t="shared" si="20"/>
        <v>-1</v>
      </c>
      <c r="AH81" s="164">
        <f t="shared" si="20"/>
        <v>-1</v>
      </c>
      <c r="AI81" s="164">
        <f t="shared" si="20"/>
        <v>-1</v>
      </c>
      <c r="AJ81" s="164">
        <f t="shared" si="20"/>
        <v>-1</v>
      </c>
      <c r="AK81" s="164">
        <f t="shared" si="20"/>
        <v>-1</v>
      </c>
      <c r="AL81" s="164">
        <f t="shared" si="20"/>
        <v>-1</v>
      </c>
      <c r="AM81" s="164">
        <f t="shared" si="20"/>
        <v>-1</v>
      </c>
      <c r="AN81" s="164" t="str">
        <f t="shared" si="14"/>
        <v>tbd</v>
      </c>
      <c r="AO81" s="164" t="str">
        <f t="shared" si="14"/>
        <v>tbd</v>
      </c>
      <c r="AP81" s="164" t="str">
        <f t="shared" si="14"/>
        <v>tbd</v>
      </c>
      <c r="AQ81" s="164" t="str">
        <f t="shared" si="14"/>
        <v>tbd</v>
      </c>
      <c r="AR81" s="164" t="str">
        <f t="shared" si="14"/>
        <v>tbd</v>
      </c>
      <c r="AS81" s="164" t="str">
        <f t="shared" si="14"/>
        <v>tbd</v>
      </c>
      <c r="AT81" s="164" t="str">
        <f t="shared" si="14"/>
        <v>tbd</v>
      </c>
      <c r="AU81" s="164" t="str">
        <f t="shared" si="12"/>
        <v>tbd</v>
      </c>
      <c r="AV81" s="164">
        <f t="shared" si="15"/>
        <v>0</v>
      </c>
      <c r="AW81" s="164">
        <f t="shared" si="15"/>
        <v>0</v>
      </c>
      <c r="AX81" s="164">
        <f t="shared" si="15"/>
        <v>0</v>
      </c>
      <c r="AY81" s="164">
        <f t="shared" si="15"/>
        <v>0</v>
      </c>
      <c r="AZ81" s="164">
        <f t="shared" si="15"/>
        <v>0</v>
      </c>
      <c r="BA81" s="164">
        <f t="shared" si="15"/>
        <v>0</v>
      </c>
      <c r="BB81" s="164">
        <f t="shared" si="15"/>
        <v>0</v>
      </c>
      <c r="BC81" s="164">
        <f t="shared" si="13"/>
        <v>0</v>
      </c>
    </row>
    <row r="82" spans="1:55" s="164" customFormat="1" ht="19.899999999999999" customHeight="1">
      <c r="A82" s="9" t="s">
        <v>788</v>
      </c>
      <c r="B82" s="7" t="s">
        <v>789</v>
      </c>
      <c r="C82" s="2" t="s">
        <v>790</v>
      </c>
      <c r="D82" s="4" t="s">
        <v>549</v>
      </c>
      <c r="E82" s="18"/>
      <c r="F82" s="19"/>
      <c r="G82" s="19"/>
      <c r="H82" s="4"/>
      <c r="I82" s="15"/>
      <c r="J82" s="47" t="s">
        <v>86</v>
      </c>
      <c r="K82" s="699"/>
      <c r="L82" s="700"/>
      <c r="M82" s="701"/>
      <c r="N82" s="40"/>
      <c r="O82" s="41"/>
      <c r="P82" s="41"/>
      <c r="Q82" s="41"/>
      <c r="R82" s="41"/>
      <c r="S82" s="41"/>
      <c r="T82" s="42"/>
      <c r="U82" s="49"/>
      <c r="V82" s="710" t="s">
        <v>86</v>
      </c>
      <c r="W82" s="711"/>
      <c r="X82" s="56"/>
      <c r="Y82" s="56"/>
      <c r="Z82" s="57"/>
      <c r="AA82" s="67"/>
      <c r="AB82" s="57"/>
      <c r="AC82" s="58" t="s">
        <v>744</v>
      </c>
      <c r="AD82" s="56"/>
      <c r="AE82" s="49"/>
      <c r="AF82" s="164">
        <f t="shared" si="20"/>
        <v>-1</v>
      </c>
      <c r="AG82" s="164">
        <f t="shared" si="20"/>
        <v>-1</v>
      </c>
      <c r="AH82" s="164">
        <f t="shared" si="20"/>
        <v>-1</v>
      </c>
      <c r="AI82" s="164">
        <f t="shared" si="20"/>
        <v>-1</v>
      </c>
      <c r="AJ82" s="164">
        <f t="shared" si="20"/>
        <v>-1</v>
      </c>
      <c r="AK82" s="164">
        <f t="shared" si="20"/>
        <v>-1</v>
      </c>
      <c r="AL82" s="164">
        <f t="shared" si="20"/>
        <v>-1</v>
      </c>
      <c r="AM82" s="164">
        <f t="shared" si="20"/>
        <v>-1</v>
      </c>
      <c r="AN82" s="164" t="str">
        <f t="shared" si="14"/>
        <v>tbd</v>
      </c>
      <c r="AO82" s="164" t="str">
        <f t="shared" si="14"/>
        <v>tbd</v>
      </c>
      <c r="AP82" s="164" t="str">
        <f t="shared" si="14"/>
        <v>tbd</v>
      </c>
      <c r="AQ82" s="164" t="str">
        <f t="shared" si="14"/>
        <v>tbd</v>
      </c>
      <c r="AR82" s="164" t="str">
        <f t="shared" si="14"/>
        <v>tbd</v>
      </c>
      <c r="AS82" s="164" t="str">
        <f t="shared" si="14"/>
        <v>tbd</v>
      </c>
      <c r="AT82" s="164" t="str">
        <f t="shared" si="14"/>
        <v>tbd</v>
      </c>
      <c r="AU82" s="164" t="str">
        <f t="shared" si="12"/>
        <v>tbd</v>
      </c>
      <c r="AV82" s="164">
        <f t="shared" si="15"/>
        <v>0</v>
      </c>
      <c r="AW82" s="164">
        <f t="shared" si="15"/>
        <v>0</v>
      </c>
      <c r="AX82" s="164">
        <f t="shared" si="15"/>
        <v>0</v>
      </c>
      <c r="AY82" s="164">
        <f t="shared" si="15"/>
        <v>0</v>
      </c>
      <c r="AZ82" s="164">
        <f t="shared" si="15"/>
        <v>0</v>
      </c>
      <c r="BA82" s="164">
        <f t="shared" si="15"/>
        <v>0</v>
      </c>
      <c r="BB82" s="164">
        <f t="shared" si="15"/>
        <v>0</v>
      </c>
      <c r="BC82" s="164">
        <f t="shared" si="13"/>
        <v>0</v>
      </c>
    </row>
    <row r="83" spans="1:55" s="164" customFormat="1" ht="19.899999999999999" customHeight="1">
      <c r="A83" s="9" t="s">
        <v>791</v>
      </c>
      <c r="B83" s="7" t="s">
        <v>792</v>
      </c>
      <c r="C83" s="2" t="s">
        <v>793</v>
      </c>
      <c r="D83" s="4" t="s">
        <v>549</v>
      </c>
      <c r="E83" s="18"/>
      <c r="F83" s="19"/>
      <c r="G83" s="19"/>
      <c r="H83" s="4"/>
      <c r="I83" s="15"/>
      <c r="J83" s="47" t="s">
        <v>86</v>
      </c>
      <c r="K83" s="699"/>
      <c r="L83" s="700"/>
      <c r="M83" s="701"/>
      <c r="N83" s="40"/>
      <c r="O83" s="41"/>
      <c r="P83" s="41"/>
      <c r="Q83" s="41"/>
      <c r="R83" s="41"/>
      <c r="S83" s="41"/>
      <c r="T83" s="42"/>
      <c r="U83" s="49"/>
      <c r="V83" s="710" t="s">
        <v>86</v>
      </c>
      <c r="W83" s="711"/>
      <c r="X83" s="56"/>
      <c r="Y83" s="56"/>
      <c r="Z83" s="57"/>
      <c r="AA83" s="67"/>
      <c r="AB83" s="57"/>
      <c r="AC83" s="58" t="s">
        <v>744</v>
      </c>
      <c r="AD83" s="56"/>
      <c r="AE83" s="49"/>
      <c r="AF83" s="164">
        <f t="shared" si="20"/>
        <v>-1</v>
      </c>
      <c r="AG83" s="164">
        <f t="shared" si="20"/>
        <v>-1</v>
      </c>
      <c r="AH83" s="164">
        <f t="shared" si="20"/>
        <v>-1</v>
      </c>
      <c r="AI83" s="164">
        <f t="shared" si="20"/>
        <v>-1</v>
      </c>
      <c r="AJ83" s="164">
        <f t="shared" si="20"/>
        <v>-1</v>
      </c>
      <c r="AK83" s="164">
        <f t="shared" si="20"/>
        <v>-1</v>
      </c>
      <c r="AL83" s="164">
        <f t="shared" si="20"/>
        <v>-1</v>
      </c>
      <c r="AM83" s="164">
        <f t="shared" si="20"/>
        <v>-1</v>
      </c>
      <c r="AN83" s="164" t="str">
        <f t="shared" si="14"/>
        <v>tbd</v>
      </c>
      <c r="AO83" s="164" t="str">
        <f t="shared" si="14"/>
        <v>tbd</v>
      </c>
      <c r="AP83" s="164" t="str">
        <f t="shared" si="14"/>
        <v>tbd</v>
      </c>
      <c r="AQ83" s="164" t="str">
        <f t="shared" si="14"/>
        <v>tbd</v>
      </c>
      <c r="AR83" s="164" t="str">
        <f t="shared" si="14"/>
        <v>tbd</v>
      </c>
      <c r="AS83" s="164" t="str">
        <f t="shared" si="14"/>
        <v>tbd</v>
      </c>
      <c r="AT83" s="164" t="str">
        <f t="shared" si="14"/>
        <v>tbd</v>
      </c>
      <c r="AU83" s="164" t="str">
        <f t="shared" si="12"/>
        <v>tbd</v>
      </c>
      <c r="AV83" s="164">
        <f t="shared" si="15"/>
        <v>0</v>
      </c>
      <c r="AW83" s="164">
        <f t="shared" si="15"/>
        <v>0</v>
      </c>
      <c r="AX83" s="164">
        <f t="shared" si="15"/>
        <v>0</v>
      </c>
      <c r="AY83" s="164">
        <f t="shared" si="15"/>
        <v>0</v>
      </c>
      <c r="AZ83" s="164">
        <f t="shared" si="15"/>
        <v>0</v>
      </c>
      <c r="BA83" s="164">
        <f t="shared" si="15"/>
        <v>0</v>
      </c>
      <c r="BB83" s="164">
        <f t="shared" si="15"/>
        <v>0</v>
      </c>
      <c r="BC83" s="164">
        <f t="shared" si="13"/>
        <v>0</v>
      </c>
    </row>
    <row r="84" spans="1:55" s="164" customFormat="1" ht="19.899999999999999" customHeight="1">
      <c r="A84" s="9" t="s">
        <v>794</v>
      </c>
      <c r="B84" s="7" t="s">
        <v>795</v>
      </c>
      <c r="C84" s="2" t="s">
        <v>796</v>
      </c>
      <c r="D84" s="4" t="s">
        <v>549</v>
      </c>
      <c r="E84" s="18"/>
      <c r="F84" s="19"/>
      <c r="G84" s="19"/>
      <c r="H84" s="4"/>
      <c r="I84" s="15"/>
      <c r="J84" s="47" t="s">
        <v>86</v>
      </c>
      <c r="K84" s="699"/>
      <c r="L84" s="700"/>
      <c r="M84" s="701"/>
      <c r="N84" s="40"/>
      <c r="O84" s="41"/>
      <c r="P84" s="41"/>
      <c r="Q84" s="41"/>
      <c r="R84" s="41"/>
      <c r="S84" s="41"/>
      <c r="T84" s="42"/>
      <c r="U84" s="49"/>
      <c r="V84" s="710" t="s">
        <v>86</v>
      </c>
      <c r="W84" s="711"/>
      <c r="X84" s="56"/>
      <c r="Y84" s="56"/>
      <c r="Z84" s="57"/>
      <c r="AA84" s="67"/>
      <c r="AB84" s="57"/>
      <c r="AC84" s="58" t="s">
        <v>744</v>
      </c>
      <c r="AD84" s="56"/>
      <c r="AE84" s="49"/>
      <c r="AF84" s="164">
        <f t="shared" si="20"/>
        <v>-1</v>
      </c>
      <c r="AG84" s="164">
        <f t="shared" si="20"/>
        <v>-1</v>
      </c>
      <c r="AH84" s="164">
        <f t="shared" si="20"/>
        <v>-1</v>
      </c>
      <c r="AI84" s="164">
        <f t="shared" si="20"/>
        <v>-1</v>
      </c>
      <c r="AJ84" s="164">
        <f t="shared" si="20"/>
        <v>-1</v>
      </c>
      <c r="AK84" s="164">
        <f t="shared" si="20"/>
        <v>-1</v>
      </c>
      <c r="AL84" s="164">
        <f t="shared" si="20"/>
        <v>-1</v>
      </c>
      <c r="AM84" s="164">
        <f t="shared" si="20"/>
        <v>-1</v>
      </c>
      <c r="AN84" s="164" t="str">
        <f t="shared" si="14"/>
        <v>tbd</v>
      </c>
      <c r="AO84" s="164" t="str">
        <f t="shared" si="14"/>
        <v>tbd</v>
      </c>
      <c r="AP84" s="164" t="str">
        <f t="shared" si="14"/>
        <v>tbd</v>
      </c>
      <c r="AQ84" s="164" t="str">
        <f t="shared" si="14"/>
        <v>tbd</v>
      </c>
      <c r="AR84" s="164" t="str">
        <f t="shared" si="14"/>
        <v>tbd</v>
      </c>
      <c r="AS84" s="164" t="str">
        <f t="shared" si="14"/>
        <v>tbd</v>
      </c>
      <c r="AT84" s="164" t="str">
        <f t="shared" si="14"/>
        <v>tbd</v>
      </c>
      <c r="AU84" s="164" t="str">
        <f t="shared" si="12"/>
        <v>tbd</v>
      </c>
      <c r="AV84" s="164">
        <f t="shared" si="15"/>
        <v>0</v>
      </c>
      <c r="AW84" s="164">
        <f t="shared" si="15"/>
        <v>0</v>
      </c>
      <c r="AX84" s="164">
        <f t="shared" si="15"/>
        <v>0</v>
      </c>
      <c r="AY84" s="164">
        <f t="shared" si="15"/>
        <v>0</v>
      </c>
      <c r="AZ84" s="164">
        <f t="shared" si="15"/>
        <v>0</v>
      </c>
      <c r="BA84" s="164">
        <f t="shared" si="15"/>
        <v>0</v>
      </c>
      <c r="BB84" s="164">
        <f t="shared" si="15"/>
        <v>0</v>
      </c>
      <c r="BC84" s="164">
        <f t="shared" si="13"/>
        <v>0</v>
      </c>
    </row>
    <row r="85" spans="1:55" s="164" customFormat="1" ht="19.899999999999999" customHeight="1">
      <c r="A85" s="9" t="s">
        <v>797</v>
      </c>
      <c r="B85" s="7" t="s">
        <v>798</v>
      </c>
      <c r="C85" s="2" t="s">
        <v>799</v>
      </c>
      <c r="D85" s="4" t="s">
        <v>549</v>
      </c>
      <c r="E85" s="18"/>
      <c r="F85" s="19"/>
      <c r="G85" s="19"/>
      <c r="H85" s="4"/>
      <c r="I85" s="15"/>
      <c r="J85" s="47" t="s">
        <v>86</v>
      </c>
      <c r="K85" s="699"/>
      <c r="L85" s="700"/>
      <c r="M85" s="701"/>
      <c r="N85" s="40"/>
      <c r="O85" s="41"/>
      <c r="P85" s="41"/>
      <c r="Q85" s="41"/>
      <c r="R85" s="41"/>
      <c r="S85" s="41"/>
      <c r="T85" s="42"/>
      <c r="U85" s="49"/>
      <c r="V85" s="710" t="s">
        <v>86</v>
      </c>
      <c r="W85" s="711"/>
      <c r="X85" s="56"/>
      <c r="Y85" s="56"/>
      <c r="Z85" s="57"/>
      <c r="AA85" s="67"/>
      <c r="AB85" s="57"/>
      <c r="AC85" s="58" t="s">
        <v>744</v>
      </c>
      <c r="AD85" s="56"/>
      <c r="AE85" s="49"/>
      <c r="AF85" s="164">
        <f t="shared" si="20"/>
        <v>-1</v>
      </c>
      <c r="AG85" s="164">
        <f t="shared" si="20"/>
        <v>-1</v>
      </c>
      <c r="AH85" s="164">
        <f t="shared" si="20"/>
        <v>-1</v>
      </c>
      <c r="AI85" s="164">
        <f t="shared" si="20"/>
        <v>-1</v>
      </c>
      <c r="AJ85" s="164">
        <f t="shared" si="20"/>
        <v>-1</v>
      </c>
      <c r="AK85" s="164">
        <f t="shared" si="20"/>
        <v>-1</v>
      </c>
      <c r="AL85" s="164">
        <f t="shared" si="20"/>
        <v>-1</v>
      </c>
      <c r="AM85" s="164">
        <f t="shared" si="20"/>
        <v>-1</v>
      </c>
      <c r="AN85" s="164" t="str">
        <f t="shared" si="14"/>
        <v>tbd</v>
      </c>
      <c r="AO85" s="164" t="str">
        <f t="shared" si="14"/>
        <v>tbd</v>
      </c>
      <c r="AP85" s="164" t="str">
        <f t="shared" si="14"/>
        <v>tbd</v>
      </c>
      <c r="AQ85" s="164" t="str">
        <f t="shared" si="14"/>
        <v>tbd</v>
      </c>
      <c r="AR85" s="164" t="str">
        <f t="shared" si="14"/>
        <v>tbd</v>
      </c>
      <c r="AS85" s="164" t="str">
        <f t="shared" si="14"/>
        <v>tbd</v>
      </c>
      <c r="AT85" s="164" t="str">
        <f t="shared" si="14"/>
        <v>tbd</v>
      </c>
      <c r="AU85" s="164" t="str">
        <f t="shared" si="12"/>
        <v>tbd</v>
      </c>
      <c r="AV85" s="164">
        <f t="shared" si="15"/>
        <v>0</v>
      </c>
      <c r="AW85" s="164">
        <f t="shared" si="15"/>
        <v>0</v>
      </c>
      <c r="AX85" s="164">
        <f t="shared" si="15"/>
        <v>0</v>
      </c>
      <c r="AY85" s="164">
        <f t="shared" si="15"/>
        <v>0</v>
      </c>
      <c r="AZ85" s="164">
        <f t="shared" si="15"/>
        <v>0</v>
      </c>
      <c r="BA85" s="164">
        <f t="shared" si="15"/>
        <v>0</v>
      </c>
      <c r="BB85" s="164">
        <f t="shared" si="15"/>
        <v>0</v>
      </c>
      <c r="BC85" s="164">
        <f t="shared" si="13"/>
        <v>0</v>
      </c>
    </row>
    <row r="86" spans="1:55" s="164" customFormat="1" ht="19.899999999999999" customHeight="1">
      <c r="A86" s="9" t="s">
        <v>800</v>
      </c>
      <c r="B86" s="7" t="s">
        <v>801</v>
      </c>
      <c r="C86" s="2" t="s">
        <v>802</v>
      </c>
      <c r="D86" s="4" t="s">
        <v>530</v>
      </c>
      <c r="E86" s="18"/>
      <c r="F86" s="19"/>
      <c r="G86" s="19"/>
      <c r="H86" s="4"/>
      <c r="I86" s="15"/>
      <c r="J86" s="47" t="s">
        <v>86</v>
      </c>
      <c r="K86" s="699"/>
      <c r="L86" s="700"/>
      <c r="M86" s="701"/>
      <c r="N86" s="40"/>
      <c r="O86" s="41"/>
      <c r="P86" s="41"/>
      <c r="Q86" s="41"/>
      <c r="R86" s="41"/>
      <c r="S86" s="41"/>
      <c r="T86" s="42"/>
      <c r="U86" s="49"/>
      <c r="V86" s="710" t="s">
        <v>86</v>
      </c>
      <c r="W86" s="711"/>
      <c r="X86" s="56"/>
      <c r="Y86" s="56"/>
      <c r="Z86" s="57"/>
      <c r="AA86" s="67"/>
      <c r="AB86" s="57"/>
      <c r="AC86" s="58" t="s">
        <v>744</v>
      </c>
      <c r="AD86" s="56"/>
      <c r="AE86" s="49"/>
      <c r="AF86" s="164">
        <f t="shared" si="20"/>
        <v>-1</v>
      </c>
      <c r="AG86" s="164">
        <f t="shared" si="20"/>
        <v>-1</v>
      </c>
      <c r="AH86" s="164">
        <f t="shared" si="20"/>
        <v>-1</v>
      </c>
      <c r="AI86" s="164">
        <f t="shared" si="20"/>
        <v>-1</v>
      </c>
      <c r="AJ86" s="164">
        <f t="shared" si="20"/>
        <v>-1</v>
      </c>
      <c r="AK86" s="164">
        <f t="shared" si="20"/>
        <v>-1</v>
      </c>
      <c r="AL86" s="164">
        <f t="shared" si="20"/>
        <v>-1</v>
      </c>
      <c r="AM86" s="164">
        <f t="shared" si="20"/>
        <v>-1</v>
      </c>
      <c r="AN86" s="164" t="str">
        <f t="shared" si="14"/>
        <v>tbd</v>
      </c>
      <c r="AO86" s="164" t="str">
        <f t="shared" si="14"/>
        <v>tbd</v>
      </c>
      <c r="AP86" s="164" t="str">
        <f t="shared" si="14"/>
        <v>tbd</v>
      </c>
      <c r="AQ86" s="164" t="str">
        <f t="shared" si="14"/>
        <v>tbd</v>
      </c>
      <c r="AR86" s="164" t="str">
        <f t="shared" si="14"/>
        <v>tbd</v>
      </c>
      <c r="AS86" s="164" t="str">
        <f t="shared" si="14"/>
        <v>tbd</v>
      </c>
      <c r="AT86" s="164" t="str">
        <f t="shared" si="14"/>
        <v>tbd</v>
      </c>
      <c r="AU86" s="164" t="str">
        <f t="shared" si="12"/>
        <v>tbd</v>
      </c>
      <c r="AV86" s="164">
        <f t="shared" si="15"/>
        <v>0</v>
      </c>
      <c r="AW86" s="164">
        <f t="shared" si="15"/>
        <v>0</v>
      </c>
      <c r="AX86" s="164">
        <f t="shared" si="15"/>
        <v>0</v>
      </c>
      <c r="AY86" s="164">
        <f t="shared" si="15"/>
        <v>0</v>
      </c>
      <c r="AZ86" s="164">
        <f t="shared" si="15"/>
        <v>0</v>
      </c>
      <c r="BA86" s="164">
        <f t="shared" si="15"/>
        <v>0</v>
      </c>
      <c r="BB86" s="164">
        <f t="shared" si="15"/>
        <v>0</v>
      </c>
      <c r="BC86" s="164">
        <f t="shared" si="13"/>
        <v>0</v>
      </c>
    </row>
    <row r="87" spans="1:55" s="164" customFormat="1" ht="19.899999999999999" customHeight="1" thickBot="1">
      <c r="A87" s="9" t="s">
        <v>803</v>
      </c>
      <c r="B87" s="7" t="s">
        <v>804</v>
      </c>
      <c r="C87" s="2" t="s">
        <v>805</v>
      </c>
      <c r="D87" s="4" t="s">
        <v>523</v>
      </c>
      <c r="E87" s="18"/>
      <c r="F87" s="19"/>
      <c r="G87" s="19"/>
      <c r="H87" s="4"/>
      <c r="I87" s="15"/>
      <c r="J87" s="47" t="s">
        <v>86</v>
      </c>
      <c r="K87" s="699"/>
      <c r="L87" s="700"/>
      <c r="M87" s="701"/>
      <c r="N87" s="40"/>
      <c r="O87" s="41"/>
      <c r="P87" s="41"/>
      <c r="Q87" s="41"/>
      <c r="R87" s="41"/>
      <c r="S87" s="41"/>
      <c r="T87" s="42"/>
      <c r="U87" s="49"/>
      <c r="V87" s="710" t="s">
        <v>86</v>
      </c>
      <c r="W87" s="711"/>
      <c r="X87" s="56"/>
      <c r="Y87" s="56"/>
      <c r="Z87" s="57"/>
      <c r="AA87" s="67"/>
      <c r="AB87" s="57"/>
      <c r="AC87" s="58" t="s">
        <v>744</v>
      </c>
      <c r="AD87" s="56"/>
      <c r="AE87" s="49"/>
      <c r="AF87" s="164">
        <f t="shared" si="20"/>
        <v>-1</v>
      </c>
      <c r="AG87" s="164">
        <f t="shared" si="20"/>
        <v>-1</v>
      </c>
      <c r="AH87" s="164">
        <f t="shared" si="20"/>
        <v>-1</v>
      </c>
      <c r="AI87" s="164">
        <f t="shared" si="20"/>
        <v>-1</v>
      </c>
      <c r="AJ87" s="164">
        <f t="shared" si="20"/>
        <v>-1</v>
      </c>
      <c r="AK87" s="164">
        <f t="shared" si="20"/>
        <v>-1</v>
      </c>
      <c r="AL87" s="164">
        <f t="shared" si="20"/>
        <v>-1</v>
      </c>
      <c r="AM87" s="164">
        <f t="shared" si="20"/>
        <v>-1</v>
      </c>
      <c r="AN87" s="164" t="str">
        <f t="shared" si="14"/>
        <v>tbd</v>
      </c>
      <c r="AO87" s="164" t="str">
        <f t="shared" si="14"/>
        <v>tbd</v>
      </c>
      <c r="AP87" s="164" t="str">
        <f t="shared" si="14"/>
        <v>tbd</v>
      </c>
      <c r="AQ87" s="164" t="str">
        <f t="shared" si="14"/>
        <v>tbd</v>
      </c>
      <c r="AR87" s="164" t="str">
        <f t="shared" si="14"/>
        <v>tbd</v>
      </c>
      <c r="AS87" s="164" t="str">
        <f t="shared" si="14"/>
        <v>tbd</v>
      </c>
      <c r="AT87" s="164" t="str">
        <f t="shared" si="14"/>
        <v>tbd</v>
      </c>
      <c r="AU87" s="164" t="str">
        <f t="shared" si="12"/>
        <v>tbd</v>
      </c>
      <c r="AV87" s="164">
        <f t="shared" si="15"/>
        <v>0</v>
      </c>
      <c r="AW87" s="164">
        <f t="shared" si="15"/>
        <v>0</v>
      </c>
      <c r="AX87" s="164">
        <f t="shared" si="15"/>
        <v>0</v>
      </c>
      <c r="AY87" s="164">
        <f t="shared" si="15"/>
        <v>0</v>
      </c>
      <c r="AZ87" s="164">
        <f t="shared" si="15"/>
        <v>0</v>
      </c>
      <c r="BA87" s="164">
        <f t="shared" si="15"/>
        <v>0</v>
      </c>
      <c r="BB87" s="164">
        <f t="shared" si="15"/>
        <v>0</v>
      </c>
      <c r="BC87" s="164">
        <f t="shared" si="13"/>
        <v>0</v>
      </c>
    </row>
    <row r="88" spans="1:55" s="164" customFormat="1" ht="19.899999999999999" hidden="1" customHeight="1">
      <c r="A88" s="9"/>
      <c r="B88" s="7"/>
      <c r="C88" s="2"/>
      <c r="D88" s="4"/>
      <c r="E88" s="18"/>
      <c r="F88" s="19"/>
      <c r="G88" s="19"/>
      <c r="H88" s="4"/>
      <c r="I88" s="15"/>
      <c r="J88" s="47"/>
      <c r="K88" s="699"/>
      <c r="L88" s="700"/>
      <c r="M88" s="701"/>
      <c r="N88" s="40"/>
      <c r="O88" s="41"/>
      <c r="P88" s="41"/>
      <c r="Q88" s="41"/>
      <c r="R88" s="41"/>
      <c r="S88" s="41"/>
      <c r="T88" s="42"/>
      <c r="U88" s="49"/>
      <c r="V88" s="710"/>
      <c r="W88" s="711"/>
      <c r="X88" s="56"/>
      <c r="Y88" s="56"/>
      <c r="Z88" s="57"/>
      <c r="AA88" s="67"/>
      <c r="AB88" s="57"/>
      <c r="AC88" s="58"/>
      <c r="AD88" s="56"/>
      <c r="AE88" s="49"/>
      <c r="AF88" s="164">
        <f t="shared" ref="AF88:AM103" si="21">AF87</f>
        <v>-1</v>
      </c>
      <c r="AG88" s="164">
        <f t="shared" si="21"/>
        <v>-1</v>
      </c>
      <c r="AH88" s="164">
        <f t="shared" si="21"/>
        <v>-1</v>
      </c>
      <c r="AI88" s="164">
        <f t="shared" si="21"/>
        <v>-1</v>
      </c>
      <c r="AJ88" s="164">
        <f t="shared" si="21"/>
        <v>-1</v>
      </c>
      <c r="AK88" s="164">
        <f t="shared" si="21"/>
        <v>-1</v>
      </c>
      <c r="AL88" s="164">
        <f t="shared" si="21"/>
        <v>-1</v>
      </c>
      <c r="AM88" s="164">
        <f t="shared" si="21"/>
        <v>-1</v>
      </c>
      <c r="AN88" s="164">
        <f t="shared" si="14"/>
        <v>0</v>
      </c>
      <c r="AO88" s="164">
        <f t="shared" si="14"/>
        <v>0</v>
      </c>
      <c r="AP88" s="164">
        <f t="shared" si="14"/>
        <v>0</v>
      </c>
      <c r="AQ88" s="164">
        <f t="shared" si="14"/>
        <v>0</v>
      </c>
      <c r="AR88" s="164">
        <f t="shared" si="14"/>
        <v>0</v>
      </c>
      <c r="AS88" s="164">
        <f t="shared" si="14"/>
        <v>0</v>
      </c>
      <c r="AT88" s="164">
        <f t="shared" si="14"/>
        <v>0</v>
      </c>
      <c r="AU88" s="164">
        <f t="shared" si="12"/>
        <v>0</v>
      </c>
      <c r="AV88" s="164">
        <f t="shared" si="15"/>
        <v>0</v>
      </c>
      <c r="AW88" s="164">
        <f t="shared" si="15"/>
        <v>0</v>
      </c>
      <c r="AX88" s="164">
        <f t="shared" si="15"/>
        <v>0</v>
      </c>
      <c r="AY88" s="164">
        <f t="shared" si="15"/>
        <v>0</v>
      </c>
      <c r="AZ88" s="164">
        <f t="shared" si="15"/>
        <v>0</v>
      </c>
      <c r="BA88" s="164">
        <f t="shared" si="15"/>
        <v>0</v>
      </c>
      <c r="BB88" s="164">
        <f t="shared" si="15"/>
        <v>0</v>
      </c>
      <c r="BC88" s="164">
        <f t="shared" si="13"/>
        <v>0</v>
      </c>
    </row>
    <row r="89" spans="1:55" s="164" customFormat="1" ht="19.899999999999999" hidden="1" customHeight="1">
      <c r="A89" s="9"/>
      <c r="B89" s="7"/>
      <c r="C89" s="2"/>
      <c r="D89" s="4"/>
      <c r="E89" s="18"/>
      <c r="F89" s="19"/>
      <c r="G89" s="19"/>
      <c r="H89" s="4"/>
      <c r="I89" s="15"/>
      <c r="J89" s="47"/>
      <c r="K89" s="699"/>
      <c r="L89" s="700"/>
      <c r="M89" s="701"/>
      <c r="N89" s="40"/>
      <c r="O89" s="41"/>
      <c r="P89" s="41"/>
      <c r="Q89" s="41"/>
      <c r="R89" s="41"/>
      <c r="S89" s="41"/>
      <c r="T89" s="42"/>
      <c r="U89" s="49"/>
      <c r="V89" s="710"/>
      <c r="W89" s="711"/>
      <c r="X89" s="56"/>
      <c r="Y89" s="56"/>
      <c r="Z89" s="57"/>
      <c r="AA89" s="67"/>
      <c r="AB89" s="57"/>
      <c r="AC89" s="58"/>
      <c r="AD89" s="56"/>
      <c r="AE89" s="49"/>
      <c r="AF89" s="164">
        <f t="shared" si="21"/>
        <v>-1</v>
      </c>
      <c r="AG89" s="164">
        <f t="shared" si="21"/>
        <v>-1</v>
      </c>
      <c r="AH89" s="164">
        <f t="shared" si="21"/>
        <v>-1</v>
      </c>
      <c r="AI89" s="164">
        <f t="shared" si="21"/>
        <v>-1</v>
      </c>
      <c r="AJ89" s="164">
        <f t="shared" si="21"/>
        <v>-1</v>
      </c>
      <c r="AK89" s="164">
        <f t="shared" si="21"/>
        <v>-1</v>
      </c>
      <c r="AL89" s="164">
        <f t="shared" si="21"/>
        <v>-1</v>
      </c>
      <c r="AM89" s="164">
        <f t="shared" si="21"/>
        <v>-1</v>
      </c>
      <c r="AN89" s="164">
        <f t="shared" si="14"/>
        <v>0</v>
      </c>
      <c r="AO89" s="164">
        <f t="shared" si="14"/>
        <v>0</v>
      </c>
      <c r="AP89" s="164">
        <f t="shared" si="14"/>
        <v>0</v>
      </c>
      <c r="AQ89" s="164">
        <f t="shared" si="14"/>
        <v>0</v>
      </c>
      <c r="AR89" s="164">
        <f t="shared" si="14"/>
        <v>0</v>
      </c>
      <c r="AS89" s="164">
        <f t="shared" si="14"/>
        <v>0</v>
      </c>
      <c r="AT89" s="164">
        <f t="shared" si="14"/>
        <v>0</v>
      </c>
      <c r="AU89" s="164">
        <f t="shared" si="12"/>
        <v>0</v>
      </c>
      <c r="AV89" s="164">
        <f t="shared" si="15"/>
        <v>0</v>
      </c>
      <c r="AW89" s="164">
        <f t="shared" si="15"/>
        <v>0</v>
      </c>
      <c r="AX89" s="164">
        <f t="shared" si="15"/>
        <v>0</v>
      </c>
      <c r="AY89" s="164">
        <f t="shared" si="15"/>
        <v>0</v>
      </c>
      <c r="AZ89" s="164">
        <f t="shared" si="15"/>
        <v>0</v>
      </c>
      <c r="BA89" s="164">
        <f t="shared" si="15"/>
        <v>0</v>
      </c>
      <c r="BB89" s="164">
        <f t="shared" si="15"/>
        <v>0</v>
      </c>
      <c r="BC89" s="164">
        <f t="shared" si="13"/>
        <v>0</v>
      </c>
    </row>
    <row r="90" spans="1:55" s="164" customFormat="1" ht="19.899999999999999" hidden="1" customHeight="1">
      <c r="A90" s="9"/>
      <c r="B90" s="7"/>
      <c r="C90" s="2"/>
      <c r="D90" s="4"/>
      <c r="E90" s="18"/>
      <c r="F90" s="19"/>
      <c r="G90" s="19"/>
      <c r="H90" s="4"/>
      <c r="I90" s="15"/>
      <c r="J90" s="47"/>
      <c r="K90" s="699"/>
      <c r="L90" s="700"/>
      <c r="M90" s="701"/>
      <c r="N90" s="40"/>
      <c r="O90" s="41"/>
      <c r="P90" s="41"/>
      <c r="Q90" s="41"/>
      <c r="R90" s="41"/>
      <c r="S90" s="41"/>
      <c r="T90" s="42"/>
      <c r="U90" s="49"/>
      <c r="V90" s="710"/>
      <c r="W90" s="711"/>
      <c r="X90" s="56"/>
      <c r="Y90" s="56"/>
      <c r="Z90" s="57"/>
      <c r="AA90" s="67"/>
      <c r="AB90" s="57"/>
      <c r="AC90" s="58"/>
      <c r="AD90" s="56"/>
      <c r="AE90" s="49"/>
      <c r="AF90" s="164">
        <f t="shared" si="21"/>
        <v>-1</v>
      </c>
      <c r="AG90" s="164">
        <f t="shared" si="21"/>
        <v>-1</v>
      </c>
      <c r="AH90" s="164">
        <f t="shared" si="21"/>
        <v>-1</v>
      </c>
      <c r="AI90" s="164">
        <f t="shared" si="21"/>
        <v>-1</v>
      </c>
      <c r="AJ90" s="164">
        <f t="shared" si="21"/>
        <v>-1</v>
      </c>
      <c r="AK90" s="164">
        <f t="shared" si="21"/>
        <v>-1</v>
      </c>
      <c r="AL90" s="164">
        <f t="shared" si="21"/>
        <v>-1</v>
      </c>
      <c r="AM90" s="164">
        <f t="shared" si="21"/>
        <v>-1</v>
      </c>
      <c r="AN90" s="164">
        <f t="shared" si="14"/>
        <v>0</v>
      </c>
      <c r="AO90" s="164">
        <f t="shared" si="14"/>
        <v>0</v>
      </c>
      <c r="AP90" s="164">
        <f t="shared" si="14"/>
        <v>0</v>
      </c>
      <c r="AQ90" s="164">
        <f t="shared" si="14"/>
        <v>0</v>
      </c>
      <c r="AR90" s="164">
        <f t="shared" si="14"/>
        <v>0</v>
      </c>
      <c r="AS90" s="164">
        <f t="shared" si="14"/>
        <v>0</v>
      </c>
      <c r="AT90" s="164">
        <f t="shared" si="14"/>
        <v>0</v>
      </c>
      <c r="AU90" s="164">
        <f t="shared" si="12"/>
        <v>0</v>
      </c>
      <c r="AV90" s="164">
        <f t="shared" si="15"/>
        <v>0</v>
      </c>
      <c r="AW90" s="164">
        <f t="shared" si="15"/>
        <v>0</v>
      </c>
      <c r="AX90" s="164">
        <f t="shared" si="15"/>
        <v>0</v>
      </c>
      <c r="AY90" s="164">
        <f t="shared" si="15"/>
        <v>0</v>
      </c>
      <c r="AZ90" s="164">
        <f t="shared" si="15"/>
        <v>0</v>
      </c>
      <c r="BA90" s="164">
        <f t="shared" si="15"/>
        <v>0</v>
      </c>
      <c r="BB90" s="164">
        <f t="shared" si="15"/>
        <v>0</v>
      </c>
      <c r="BC90" s="164">
        <f t="shared" si="13"/>
        <v>0</v>
      </c>
    </row>
    <row r="91" spans="1:55" s="164" customFormat="1" ht="19.899999999999999" hidden="1" customHeight="1">
      <c r="A91" s="9"/>
      <c r="B91" s="7"/>
      <c r="C91" s="2"/>
      <c r="D91" s="4"/>
      <c r="E91" s="18"/>
      <c r="F91" s="19"/>
      <c r="G91" s="19"/>
      <c r="H91" s="4"/>
      <c r="I91" s="15"/>
      <c r="J91" s="47"/>
      <c r="K91" s="699"/>
      <c r="L91" s="700"/>
      <c r="M91" s="701"/>
      <c r="N91" s="40"/>
      <c r="O91" s="41"/>
      <c r="P91" s="41"/>
      <c r="Q91" s="41"/>
      <c r="R91" s="41"/>
      <c r="S91" s="41"/>
      <c r="T91" s="42"/>
      <c r="U91" s="49"/>
      <c r="V91" s="710"/>
      <c r="W91" s="711"/>
      <c r="X91" s="56"/>
      <c r="Y91" s="56"/>
      <c r="Z91" s="57"/>
      <c r="AA91" s="67"/>
      <c r="AB91" s="57"/>
      <c r="AC91" s="58"/>
      <c r="AD91" s="56"/>
      <c r="AE91" s="49"/>
      <c r="AF91" s="164">
        <f t="shared" si="21"/>
        <v>-1</v>
      </c>
      <c r="AG91" s="164">
        <f t="shared" si="21"/>
        <v>-1</v>
      </c>
      <c r="AH91" s="164">
        <f t="shared" si="21"/>
        <v>-1</v>
      </c>
      <c r="AI91" s="164">
        <f t="shared" si="21"/>
        <v>-1</v>
      </c>
      <c r="AJ91" s="164">
        <f t="shared" si="21"/>
        <v>-1</v>
      </c>
      <c r="AK91" s="164">
        <f t="shared" si="21"/>
        <v>-1</v>
      </c>
      <c r="AL91" s="164">
        <f t="shared" si="21"/>
        <v>-1</v>
      </c>
      <c r="AM91" s="164">
        <f t="shared" si="21"/>
        <v>-1</v>
      </c>
      <c r="AN91" s="164">
        <f t="shared" si="14"/>
        <v>0</v>
      </c>
      <c r="AO91" s="164">
        <f t="shared" si="14"/>
        <v>0</v>
      </c>
      <c r="AP91" s="164">
        <f t="shared" si="14"/>
        <v>0</v>
      </c>
      <c r="AQ91" s="164">
        <f t="shared" si="14"/>
        <v>0</v>
      </c>
      <c r="AR91" s="164">
        <f t="shared" si="14"/>
        <v>0</v>
      </c>
      <c r="AS91" s="164">
        <f t="shared" si="14"/>
        <v>0</v>
      </c>
      <c r="AT91" s="164">
        <f t="shared" si="14"/>
        <v>0</v>
      </c>
      <c r="AU91" s="164">
        <f t="shared" si="12"/>
        <v>0</v>
      </c>
      <c r="AV91" s="164">
        <f t="shared" si="15"/>
        <v>0</v>
      </c>
      <c r="AW91" s="164">
        <f t="shared" si="15"/>
        <v>0</v>
      </c>
      <c r="AX91" s="164">
        <f t="shared" si="15"/>
        <v>0</v>
      </c>
      <c r="AY91" s="164">
        <f t="shared" si="15"/>
        <v>0</v>
      </c>
      <c r="AZ91" s="164">
        <f t="shared" si="15"/>
        <v>0</v>
      </c>
      <c r="BA91" s="164">
        <f t="shared" si="15"/>
        <v>0</v>
      </c>
      <c r="BB91" s="164">
        <f t="shared" si="15"/>
        <v>0</v>
      </c>
      <c r="BC91" s="164">
        <f t="shared" si="13"/>
        <v>0</v>
      </c>
    </row>
    <row r="92" spans="1:55" s="164" customFormat="1" ht="19.899999999999999" hidden="1" customHeight="1">
      <c r="A92" s="9"/>
      <c r="B92" s="7"/>
      <c r="C92" s="2"/>
      <c r="D92" s="4"/>
      <c r="E92" s="18"/>
      <c r="F92" s="19"/>
      <c r="G92" s="19"/>
      <c r="H92" s="4"/>
      <c r="I92" s="15"/>
      <c r="J92" s="47"/>
      <c r="K92" s="699"/>
      <c r="L92" s="700"/>
      <c r="M92" s="701"/>
      <c r="N92" s="40"/>
      <c r="O92" s="41"/>
      <c r="P92" s="41"/>
      <c r="Q92" s="41"/>
      <c r="R92" s="41"/>
      <c r="S92" s="41"/>
      <c r="T92" s="42"/>
      <c r="U92" s="49"/>
      <c r="V92" s="710"/>
      <c r="W92" s="711"/>
      <c r="X92" s="56"/>
      <c r="Y92" s="56"/>
      <c r="Z92" s="57"/>
      <c r="AA92" s="67"/>
      <c r="AB92" s="57"/>
      <c r="AC92" s="58"/>
      <c r="AD92" s="56"/>
      <c r="AE92" s="49"/>
      <c r="AF92" s="164">
        <f t="shared" si="21"/>
        <v>-1</v>
      </c>
      <c r="AG92" s="164">
        <f t="shared" si="21"/>
        <v>-1</v>
      </c>
      <c r="AH92" s="164">
        <f t="shared" si="21"/>
        <v>-1</v>
      </c>
      <c r="AI92" s="164">
        <f t="shared" si="21"/>
        <v>-1</v>
      </c>
      <c r="AJ92" s="164">
        <f t="shared" si="21"/>
        <v>-1</v>
      </c>
      <c r="AK92" s="164">
        <f t="shared" si="21"/>
        <v>-1</v>
      </c>
      <c r="AL92" s="164">
        <f t="shared" si="21"/>
        <v>-1</v>
      </c>
      <c r="AM92" s="164">
        <f t="shared" si="21"/>
        <v>-1</v>
      </c>
      <c r="AN92" s="164">
        <f t="shared" si="14"/>
        <v>0</v>
      </c>
      <c r="AO92" s="164">
        <f t="shared" si="14"/>
        <v>0</v>
      </c>
      <c r="AP92" s="164">
        <f t="shared" si="14"/>
        <v>0</v>
      </c>
      <c r="AQ92" s="164">
        <f t="shared" si="14"/>
        <v>0</v>
      </c>
      <c r="AR92" s="164">
        <f t="shared" si="14"/>
        <v>0</v>
      </c>
      <c r="AS92" s="164">
        <f t="shared" si="14"/>
        <v>0</v>
      </c>
      <c r="AT92" s="164">
        <f t="shared" si="14"/>
        <v>0</v>
      </c>
      <c r="AU92" s="164">
        <f t="shared" si="12"/>
        <v>0</v>
      </c>
      <c r="AV92" s="164">
        <f t="shared" si="15"/>
        <v>0</v>
      </c>
      <c r="AW92" s="164">
        <f t="shared" si="15"/>
        <v>0</v>
      </c>
      <c r="AX92" s="164">
        <f t="shared" si="15"/>
        <v>0</v>
      </c>
      <c r="AY92" s="164">
        <f t="shared" si="15"/>
        <v>0</v>
      </c>
      <c r="AZ92" s="164">
        <f t="shared" si="15"/>
        <v>0</v>
      </c>
      <c r="BA92" s="164">
        <f t="shared" si="15"/>
        <v>0</v>
      </c>
      <c r="BB92" s="164">
        <f t="shared" si="15"/>
        <v>0</v>
      </c>
      <c r="BC92" s="164">
        <f t="shared" si="13"/>
        <v>0</v>
      </c>
    </row>
    <row r="93" spans="1:55" s="164" customFormat="1" ht="19.899999999999999" hidden="1" customHeight="1">
      <c r="A93" s="9"/>
      <c r="B93" s="7"/>
      <c r="C93" s="2"/>
      <c r="D93" s="4"/>
      <c r="E93" s="18"/>
      <c r="F93" s="19"/>
      <c r="G93" s="19"/>
      <c r="H93" s="4"/>
      <c r="I93" s="15"/>
      <c r="J93" s="47"/>
      <c r="K93" s="699"/>
      <c r="L93" s="700"/>
      <c r="M93" s="701"/>
      <c r="N93" s="40"/>
      <c r="O93" s="41"/>
      <c r="P93" s="41"/>
      <c r="Q93" s="41"/>
      <c r="R93" s="41"/>
      <c r="S93" s="41"/>
      <c r="T93" s="42"/>
      <c r="U93" s="49"/>
      <c r="V93" s="710"/>
      <c r="W93" s="711"/>
      <c r="X93" s="56"/>
      <c r="Y93" s="56"/>
      <c r="Z93" s="57"/>
      <c r="AA93" s="67"/>
      <c r="AB93" s="57"/>
      <c r="AC93" s="58"/>
      <c r="AD93" s="56"/>
      <c r="AE93" s="49"/>
      <c r="AF93" s="164">
        <f t="shared" si="21"/>
        <v>-1</v>
      </c>
      <c r="AG93" s="164">
        <f t="shared" si="21"/>
        <v>-1</v>
      </c>
      <c r="AH93" s="164">
        <f t="shared" si="21"/>
        <v>-1</v>
      </c>
      <c r="AI93" s="164">
        <f t="shared" si="21"/>
        <v>-1</v>
      </c>
      <c r="AJ93" s="164">
        <f t="shared" si="21"/>
        <v>-1</v>
      </c>
      <c r="AK93" s="164">
        <f t="shared" si="21"/>
        <v>-1</v>
      </c>
      <c r="AL93" s="164">
        <f t="shared" si="21"/>
        <v>-1</v>
      </c>
      <c r="AM93" s="164">
        <f t="shared" si="21"/>
        <v>-1</v>
      </c>
      <c r="AN93" s="164">
        <f t="shared" si="14"/>
        <v>0</v>
      </c>
      <c r="AO93" s="164">
        <f t="shared" si="14"/>
        <v>0</v>
      </c>
      <c r="AP93" s="164">
        <f t="shared" si="14"/>
        <v>0</v>
      </c>
      <c r="AQ93" s="164">
        <f t="shared" si="14"/>
        <v>0</v>
      </c>
      <c r="AR93" s="164">
        <f t="shared" si="14"/>
        <v>0</v>
      </c>
      <c r="AS93" s="164">
        <f t="shared" si="14"/>
        <v>0</v>
      </c>
      <c r="AT93" s="164">
        <f t="shared" si="14"/>
        <v>0</v>
      </c>
      <c r="AU93" s="164">
        <f t="shared" si="12"/>
        <v>0</v>
      </c>
      <c r="AV93" s="164">
        <f t="shared" si="15"/>
        <v>0</v>
      </c>
      <c r="AW93" s="164">
        <f t="shared" si="15"/>
        <v>0</v>
      </c>
      <c r="AX93" s="164">
        <f t="shared" si="15"/>
        <v>0</v>
      </c>
      <c r="AY93" s="164">
        <f t="shared" si="15"/>
        <v>0</v>
      </c>
      <c r="AZ93" s="164">
        <f t="shared" si="15"/>
        <v>0</v>
      </c>
      <c r="BA93" s="164">
        <f t="shared" si="15"/>
        <v>0</v>
      </c>
      <c r="BB93" s="164">
        <f t="shared" si="15"/>
        <v>0</v>
      </c>
      <c r="BC93" s="164">
        <f t="shared" si="13"/>
        <v>0</v>
      </c>
    </row>
    <row r="94" spans="1:55" s="164" customFormat="1" ht="19.899999999999999" hidden="1" customHeight="1">
      <c r="A94" s="9"/>
      <c r="B94" s="7"/>
      <c r="C94" s="2"/>
      <c r="D94" s="4"/>
      <c r="E94" s="18"/>
      <c r="F94" s="19"/>
      <c r="G94" s="19"/>
      <c r="H94" s="4"/>
      <c r="I94" s="15"/>
      <c r="J94" s="47"/>
      <c r="K94" s="699"/>
      <c r="L94" s="700"/>
      <c r="M94" s="701"/>
      <c r="N94" s="40"/>
      <c r="O94" s="41"/>
      <c r="P94" s="41"/>
      <c r="Q94" s="41"/>
      <c r="R94" s="41"/>
      <c r="S94" s="41"/>
      <c r="T94" s="42"/>
      <c r="U94" s="49"/>
      <c r="V94" s="710"/>
      <c r="W94" s="711"/>
      <c r="X94" s="56"/>
      <c r="Y94" s="56"/>
      <c r="Z94" s="57"/>
      <c r="AA94" s="67"/>
      <c r="AB94" s="57"/>
      <c r="AC94" s="58"/>
      <c r="AD94" s="56"/>
      <c r="AE94" s="49"/>
      <c r="AF94" s="164">
        <f t="shared" si="21"/>
        <v>-1</v>
      </c>
      <c r="AG94" s="164">
        <f t="shared" si="21"/>
        <v>-1</v>
      </c>
      <c r="AH94" s="164">
        <f t="shared" si="21"/>
        <v>-1</v>
      </c>
      <c r="AI94" s="164">
        <f t="shared" si="21"/>
        <v>-1</v>
      </c>
      <c r="AJ94" s="164">
        <f t="shared" si="21"/>
        <v>-1</v>
      </c>
      <c r="AK94" s="164">
        <f t="shared" si="21"/>
        <v>-1</v>
      </c>
      <c r="AL94" s="164">
        <f t="shared" si="21"/>
        <v>-1</v>
      </c>
      <c r="AM94" s="164">
        <f t="shared" si="21"/>
        <v>-1</v>
      </c>
      <c r="AN94" s="164">
        <f t="shared" si="14"/>
        <v>0</v>
      </c>
      <c r="AO94" s="164">
        <f t="shared" si="14"/>
        <v>0</v>
      </c>
      <c r="AP94" s="164">
        <f t="shared" si="14"/>
        <v>0</v>
      </c>
      <c r="AQ94" s="164">
        <f t="shared" ref="AQ94:AT107" si="22">IF(AI94,$V94,"")</f>
        <v>0</v>
      </c>
      <c r="AR94" s="164">
        <f t="shared" si="22"/>
        <v>0</v>
      </c>
      <c r="AS94" s="164">
        <f t="shared" si="22"/>
        <v>0</v>
      </c>
      <c r="AT94" s="164">
        <f t="shared" si="22"/>
        <v>0</v>
      </c>
      <c r="AU94" s="164">
        <f t="shared" si="12"/>
        <v>0</v>
      </c>
      <c r="AV94" s="164">
        <f t="shared" si="15"/>
        <v>0</v>
      </c>
      <c r="AW94" s="164">
        <f t="shared" si="15"/>
        <v>0</v>
      </c>
      <c r="AX94" s="164">
        <f t="shared" si="15"/>
        <v>0</v>
      </c>
      <c r="AY94" s="164">
        <f t="shared" ref="AY94:BB107" si="23">IF(AI94,$W94,"")</f>
        <v>0</v>
      </c>
      <c r="AZ94" s="164">
        <f t="shared" si="23"/>
        <v>0</v>
      </c>
      <c r="BA94" s="164">
        <f t="shared" si="23"/>
        <v>0</v>
      </c>
      <c r="BB94" s="164">
        <f t="shared" si="23"/>
        <v>0</v>
      </c>
      <c r="BC94" s="164">
        <f t="shared" si="13"/>
        <v>0</v>
      </c>
    </row>
    <row r="95" spans="1:55" s="164" customFormat="1" ht="19.899999999999999" hidden="1" customHeight="1">
      <c r="A95" s="9"/>
      <c r="B95" s="7"/>
      <c r="C95" s="2"/>
      <c r="D95" s="4"/>
      <c r="E95" s="18"/>
      <c r="F95" s="19"/>
      <c r="G95" s="19"/>
      <c r="H95" s="4"/>
      <c r="I95" s="15"/>
      <c r="J95" s="47"/>
      <c r="K95" s="699"/>
      <c r="L95" s="700"/>
      <c r="M95" s="701"/>
      <c r="N95" s="40"/>
      <c r="O95" s="41"/>
      <c r="P95" s="41"/>
      <c r="Q95" s="41"/>
      <c r="R95" s="41"/>
      <c r="S95" s="41"/>
      <c r="T95" s="42"/>
      <c r="U95" s="49"/>
      <c r="V95" s="710"/>
      <c r="W95" s="711"/>
      <c r="X95" s="56"/>
      <c r="Y95" s="56"/>
      <c r="Z95" s="57"/>
      <c r="AA95" s="67"/>
      <c r="AB95" s="57"/>
      <c r="AC95" s="58"/>
      <c r="AD95" s="56"/>
      <c r="AE95" s="49"/>
      <c r="AF95" s="164">
        <f t="shared" si="21"/>
        <v>-1</v>
      </c>
      <c r="AG95" s="164">
        <f t="shared" si="21"/>
        <v>-1</v>
      </c>
      <c r="AH95" s="164">
        <f t="shared" si="21"/>
        <v>-1</v>
      </c>
      <c r="AI95" s="164">
        <f t="shared" si="21"/>
        <v>-1</v>
      </c>
      <c r="AJ95" s="164">
        <f t="shared" si="21"/>
        <v>-1</v>
      </c>
      <c r="AK95" s="164">
        <f t="shared" si="21"/>
        <v>-1</v>
      </c>
      <c r="AL95" s="164">
        <f t="shared" si="21"/>
        <v>-1</v>
      </c>
      <c r="AM95" s="164">
        <f t="shared" si="21"/>
        <v>-1</v>
      </c>
      <c r="AN95" s="164">
        <f t="shared" ref="AN95:AP107" si="24">IF(AF95,$V95,"")</f>
        <v>0</v>
      </c>
      <c r="AO95" s="164">
        <f t="shared" si="24"/>
        <v>0</v>
      </c>
      <c r="AP95" s="164">
        <f t="shared" si="24"/>
        <v>0</v>
      </c>
      <c r="AQ95" s="164">
        <f t="shared" si="22"/>
        <v>0</v>
      </c>
      <c r="AR95" s="164">
        <f t="shared" si="22"/>
        <v>0</v>
      </c>
      <c r="AS95" s="164">
        <f t="shared" si="22"/>
        <v>0</v>
      </c>
      <c r="AT95" s="164">
        <f t="shared" si="22"/>
        <v>0</v>
      </c>
      <c r="AU95" s="164">
        <f t="shared" si="12"/>
        <v>0</v>
      </c>
      <c r="AV95" s="164">
        <f t="shared" ref="AV95:AX107" si="25">IF(AF95,$W95,"")</f>
        <v>0</v>
      </c>
      <c r="AW95" s="164">
        <f t="shared" si="25"/>
        <v>0</v>
      </c>
      <c r="AX95" s="164">
        <f t="shared" si="25"/>
        <v>0</v>
      </c>
      <c r="AY95" s="164">
        <f t="shared" si="23"/>
        <v>0</v>
      </c>
      <c r="AZ95" s="164">
        <f t="shared" si="23"/>
        <v>0</v>
      </c>
      <c r="BA95" s="164">
        <f t="shared" si="23"/>
        <v>0</v>
      </c>
      <c r="BB95" s="164">
        <f t="shared" si="23"/>
        <v>0</v>
      </c>
      <c r="BC95" s="164">
        <f t="shared" si="13"/>
        <v>0</v>
      </c>
    </row>
    <row r="96" spans="1:55" s="164" customFormat="1" ht="19.899999999999999" hidden="1" customHeight="1">
      <c r="A96" s="9"/>
      <c r="B96" s="7"/>
      <c r="C96" s="2"/>
      <c r="D96" s="4"/>
      <c r="E96" s="18"/>
      <c r="F96" s="19"/>
      <c r="G96" s="19"/>
      <c r="H96" s="4"/>
      <c r="I96" s="15"/>
      <c r="J96" s="47"/>
      <c r="K96" s="699"/>
      <c r="L96" s="700"/>
      <c r="M96" s="701"/>
      <c r="N96" s="40"/>
      <c r="O96" s="41"/>
      <c r="P96" s="41"/>
      <c r="Q96" s="41"/>
      <c r="R96" s="41"/>
      <c r="S96" s="41"/>
      <c r="T96" s="42"/>
      <c r="U96" s="49"/>
      <c r="V96" s="710"/>
      <c r="W96" s="711"/>
      <c r="X96" s="56"/>
      <c r="Y96" s="56"/>
      <c r="Z96" s="57"/>
      <c r="AA96" s="67"/>
      <c r="AB96" s="57"/>
      <c r="AC96" s="58"/>
      <c r="AD96" s="56"/>
      <c r="AE96" s="49"/>
      <c r="AF96" s="164">
        <f t="shared" si="21"/>
        <v>-1</v>
      </c>
      <c r="AG96" s="164">
        <f t="shared" si="21"/>
        <v>-1</v>
      </c>
      <c r="AH96" s="164">
        <f t="shared" si="21"/>
        <v>-1</v>
      </c>
      <c r="AI96" s="164">
        <f t="shared" si="21"/>
        <v>-1</v>
      </c>
      <c r="AJ96" s="164">
        <f t="shared" si="21"/>
        <v>-1</v>
      </c>
      <c r="AK96" s="164">
        <f t="shared" si="21"/>
        <v>-1</v>
      </c>
      <c r="AL96" s="164">
        <f t="shared" si="21"/>
        <v>-1</v>
      </c>
      <c r="AM96" s="164">
        <f t="shared" si="21"/>
        <v>-1</v>
      </c>
      <c r="AN96" s="164">
        <f t="shared" si="24"/>
        <v>0</v>
      </c>
      <c r="AO96" s="164">
        <f t="shared" si="24"/>
        <v>0</v>
      </c>
      <c r="AP96" s="164">
        <f t="shared" si="24"/>
        <v>0</v>
      </c>
      <c r="AQ96" s="164">
        <f t="shared" si="22"/>
        <v>0</v>
      </c>
      <c r="AR96" s="164">
        <f t="shared" si="22"/>
        <v>0</v>
      </c>
      <c r="AS96" s="164">
        <f t="shared" si="22"/>
        <v>0</v>
      </c>
      <c r="AT96" s="164">
        <f t="shared" si="22"/>
        <v>0</v>
      </c>
      <c r="AU96" s="164">
        <f t="shared" si="12"/>
        <v>0</v>
      </c>
      <c r="AV96" s="164">
        <f t="shared" si="25"/>
        <v>0</v>
      </c>
      <c r="AW96" s="164">
        <f t="shared" si="25"/>
        <v>0</v>
      </c>
      <c r="AX96" s="164">
        <f t="shared" si="25"/>
        <v>0</v>
      </c>
      <c r="AY96" s="164">
        <f t="shared" si="23"/>
        <v>0</v>
      </c>
      <c r="AZ96" s="164">
        <f t="shared" si="23"/>
        <v>0</v>
      </c>
      <c r="BA96" s="164">
        <f t="shared" si="23"/>
        <v>0</v>
      </c>
      <c r="BB96" s="164">
        <f t="shared" si="23"/>
        <v>0</v>
      </c>
      <c r="BC96" s="164">
        <f t="shared" si="13"/>
        <v>0</v>
      </c>
    </row>
    <row r="97" spans="1:55" s="164" customFormat="1" ht="19.899999999999999" hidden="1" customHeight="1">
      <c r="A97" s="9"/>
      <c r="B97" s="7"/>
      <c r="C97" s="2"/>
      <c r="D97" s="4"/>
      <c r="E97" s="18"/>
      <c r="F97" s="19"/>
      <c r="G97" s="19"/>
      <c r="H97" s="4"/>
      <c r="I97" s="15"/>
      <c r="J97" s="47"/>
      <c r="K97" s="699"/>
      <c r="L97" s="700"/>
      <c r="M97" s="701"/>
      <c r="N97" s="40"/>
      <c r="O97" s="41"/>
      <c r="P97" s="41"/>
      <c r="Q97" s="41"/>
      <c r="R97" s="41"/>
      <c r="S97" s="41"/>
      <c r="T97" s="42"/>
      <c r="U97" s="49"/>
      <c r="V97" s="710"/>
      <c r="W97" s="711"/>
      <c r="X97" s="56"/>
      <c r="Y97" s="56"/>
      <c r="Z97" s="57"/>
      <c r="AA97" s="67"/>
      <c r="AB97" s="57"/>
      <c r="AC97" s="58"/>
      <c r="AD97" s="56"/>
      <c r="AE97" s="49"/>
      <c r="AF97" s="164">
        <f t="shared" si="21"/>
        <v>-1</v>
      </c>
      <c r="AG97" s="164">
        <f t="shared" si="21"/>
        <v>-1</v>
      </c>
      <c r="AH97" s="164">
        <f t="shared" si="21"/>
        <v>-1</v>
      </c>
      <c r="AI97" s="164">
        <f t="shared" si="21"/>
        <v>-1</v>
      </c>
      <c r="AJ97" s="164">
        <f t="shared" si="21"/>
        <v>-1</v>
      </c>
      <c r="AK97" s="164">
        <f t="shared" si="21"/>
        <v>-1</v>
      </c>
      <c r="AL97" s="164">
        <f t="shared" si="21"/>
        <v>-1</v>
      </c>
      <c r="AM97" s="164">
        <f t="shared" si="21"/>
        <v>-1</v>
      </c>
      <c r="AN97" s="164">
        <f t="shared" si="24"/>
        <v>0</v>
      </c>
      <c r="AO97" s="164">
        <f t="shared" si="24"/>
        <v>0</v>
      </c>
      <c r="AP97" s="164">
        <f t="shared" si="24"/>
        <v>0</v>
      </c>
      <c r="AQ97" s="164">
        <f t="shared" si="22"/>
        <v>0</v>
      </c>
      <c r="AR97" s="164">
        <f t="shared" si="22"/>
        <v>0</v>
      </c>
      <c r="AS97" s="164">
        <f t="shared" si="22"/>
        <v>0</v>
      </c>
      <c r="AT97" s="164">
        <f t="shared" si="22"/>
        <v>0</v>
      </c>
      <c r="AU97" s="164">
        <f t="shared" si="12"/>
        <v>0</v>
      </c>
      <c r="AV97" s="164">
        <f t="shared" si="25"/>
        <v>0</v>
      </c>
      <c r="AW97" s="164">
        <f t="shared" si="25"/>
        <v>0</v>
      </c>
      <c r="AX97" s="164">
        <f t="shared" si="25"/>
        <v>0</v>
      </c>
      <c r="AY97" s="164">
        <f t="shared" si="23"/>
        <v>0</v>
      </c>
      <c r="AZ97" s="164">
        <f t="shared" si="23"/>
        <v>0</v>
      </c>
      <c r="BA97" s="164">
        <f t="shared" si="23"/>
        <v>0</v>
      </c>
      <c r="BB97" s="164">
        <f t="shared" si="23"/>
        <v>0</v>
      </c>
      <c r="BC97" s="164">
        <f t="shared" si="13"/>
        <v>0</v>
      </c>
    </row>
    <row r="98" spans="1:55" s="164" customFormat="1" ht="19.899999999999999" hidden="1" customHeight="1">
      <c r="A98" s="9"/>
      <c r="B98" s="7"/>
      <c r="C98" s="2"/>
      <c r="D98" s="4"/>
      <c r="E98" s="18"/>
      <c r="F98" s="19"/>
      <c r="G98" s="19"/>
      <c r="H98" s="4"/>
      <c r="I98" s="15"/>
      <c r="J98" s="47"/>
      <c r="K98" s="699"/>
      <c r="L98" s="700"/>
      <c r="M98" s="701"/>
      <c r="N98" s="40"/>
      <c r="O98" s="41"/>
      <c r="P98" s="41"/>
      <c r="Q98" s="41"/>
      <c r="R98" s="41"/>
      <c r="S98" s="41"/>
      <c r="T98" s="42"/>
      <c r="U98" s="49"/>
      <c r="V98" s="710"/>
      <c r="W98" s="711"/>
      <c r="X98" s="56"/>
      <c r="Y98" s="56"/>
      <c r="Z98" s="57"/>
      <c r="AA98" s="67"/>
      <c r="AB98" s="57"/>
      <c r="AC98" s="58"/>
      <c r="AD98" s="56"/>
      <c r="AE98" s="49"/>
      <c r="AF98" s="164">
        <f t="shared" si="21"/>
        <v>-1</v>
      </c>
      <c r="AG98" s="164">
        <f t="shared" si="21"/>
        <v>-1</v>
      </c>
      <c r="AH98" s="164">
        <f t="shared" si="21"/>
        <v>-1</v>
      </c>
      <c r="AI98" s="164">
        <f t="shared" si="21"/>
        <v>-1</v>
      </c>
      <c r="AJ98" s="164">
        <f t="shared" si="21"/>
        <v>-1</v>
      </c>
      <c r="AK98" s="164">
        <f t="shared" si="21"/>
        <v>-1</v>
      </c>
      <c r="AL98" s="164">
        <f t="shared" si="21"/>
        <v>-1</v>
      </c>
      <c r="AM98" s="164">
        <f t="shared" si="21"/>
        <v>-1</v>
      </c>
      <c r="AN98" s="164">
        <f t="shared" si="24"/>
        <v>0</v>
      </c>
      <c r="AO98" s="164">
        <f t="shared" si="24"/>
        <v>0</v>
      </c>
      <c r="AP98" s="164">
        <f t="shared" si="24"/>
        <v>0</v>
      </c>
      <c r="AQ98" s="164">
        <f t="shared" si="22"/>
        <v>0</v>
      </c>
      <c r="AR98" s="164">
        <f t="shared" si="22"/>
        <v>0</v>
      </c>
      <c r="AS98" s="164">
        <f t="shared" si="22"/>
        <v>0</v>
      </c>
      <c r="AT98" s="164">
        <f t="shared" si="22"/>
        <v>0</v>
      </c>
      <c r="AU98" s="164">
        <f t="shared" si="12"/>
        <v>0</v>
      </c>
      <c r="AV98" s="164">
        <f t="shared" si="25"/>
        <v>0</v>
      </c>
      <c r="AW98" s="164">
        <f t="shared" si="25"/>
        <v>0</v>
      </c>
      <c r="AX98" s="164">
        <f t="shared" si="25"/>
        <v>0</v>
      </c>
      <c r="AY98" s="164">
        <f t="shared" si="23"/>
        <v>0</v>
      </c>
      <c r="AZ98" s="164">
        <f t="shared" si="23"/>
        <v>0</v>
      </c>
      <c r="BA98" s="164">
        <f t="shared" si="23"/>
        <v>0</v>
      </c>
      <c r="BB98" s="164">
        <f t="shared" si="23"/>
        <v>0</v>
      </c>
      <c r="BC98" s="164">
        <f t="shared" si="13"/>
        <v>0</v>
      </c>
    </row>
    <row r="99" spans="1:55" s="164" customFormat="1" ht="19.899999999999999" hidden="1" customHeight="1">
      <c r="A99" s="9"/>
      <c r="B99" s="7"/>
      <c r="C99" s="2"/>
      <c r="D99" s="4"/>
      <c r="E99" s="18"/>
      <c r="F99" s="19"/>
      <c r="G99" s="19"/>
      <c r="H99" s="4"/>
      <c r="I99" s="15"/>
      <c r="J99" s="47"/>
      <c r="K99" s="699"/>
      <c r="L99" s="700"/>
      <c r="M99" s="701"/>
      <c r="N99" s="40"/>
      <c r="O99" s="41"/>
      <c r="P99" s="41"/>
      <c r="Q99" s="41"/>
      <c r="R99" s="41"/>
      <c r="S99" s="41"/>
      <c r="T99" s="42"/>
      <c r="U99" s="49"/>
      <c r="V99" s="710"/>
      <c r="W99" s="711"/>
      <c r="X99" s="56"/>
      <c r="Y99" s="56"/>
      <c r="Z99" s="57"/>
      <c r="AA99" s="67"/>
      <c r="AB99" s="57"/>
      <c r="AC99" s="58"/>
      <c r="AD99" s="56"/>
      <c r="AE99" s="49"/>
      <c r="AF99" s="164">
        <f t="shared" si="21"/>
        <v>-1</v>
      </c>
      <c r="AG99" s="164">
        <f t="shared" si="21"/>
        <v>-1</v>
      </c>
      <c r="AH99" s="164">
        <f t="shared" si="21"/>
        <v>-1</v>
      </c>
      <c r="AI99" s="164">
        <f t="shared" si="21"/>
        <v>-1</v>
      </c>
      <c r="AJ99" s="164">
        <f t="shared" si="21"/>
        <v>-1</v>
      </c>
      <c r="AK99" s="164">
        <f t="shared" si="21"/>
        <v>-1</v>
      </c>
      <c r="AL99" s="164">
        <f t="shared" si="21"/>
        <v>-1</v>
      </c>
      <c r="AM99" s="164">
        <f t="shared" si="21"/>
        <v>-1</v>
      </c>
      <c r="AN99" s="164">
        <f t="shared" si="24"/>
        <v>0</v>
      </c>
      <c r="AO99" s="164">
        <f t="shared" si="24"/>
        <v>0</v>
      </c>
      <c r="AP99" s="164">
        <f t="shared" si="24"/>
        <v>0</v>
      </c>
      <c r="AQ99" s="164">
        <f t="shared" si="22"/>
        <v>0</v>
      </c>
      <c r="AR99" s="164">
        <f t="shared" si="22"/>
        <v>0</v>
      </c>
      <c r="AS99" s="164">
        <f t="shared" si="22"/>
        <v>0</v>
      </c>
      <c r="AT99" s="164">
        <f t="shared" si="22"/>
        <v>0</v>
      </c>
      <c r="AU99" s="164">
        <f t="shared" si="12"/>
        <v>0</v>
      </c>
      <c r="AV99" s="164">
        <f t="shared" si="25"/>
        <v>0</v>
      </c>
      <c r="AW99" s="164">
        <f t="shared" si="25"/>
        <v>0</v>
      </c>
      <c r="AX99" s="164">
        <f t="shared" si="25"/>
        <v>0</v>
      </c>
      <c r="AY99" s="164">
        <f t="shared" si="23"/>
        <v>0</v>
      </c>
      <c r="AZ99" s="164">
        <f t="shared" si="23"/>
        <v>0</v>
      </c>
      <c r="BA99" s="164">
        <f t="shared" si="23"/>
        <v>0</v>
      </c>
      <c r="BB99" s="164">
        <f t="shared" si="23"/>
        <v>0</v>
      </c>
      <c r="BC99" s="164">
        <f t="shared" si="13"/>
        <v>0</v>
      </c>
    </row>
    <row r="100" spans="1:55" s="164" customFormat="1" ht="19.899999999999999" hidden="1" customHeight="1">
      <c r="A100" s="9"/>
      <c r="B100" s="7"/>
      <c r="C100" s="2"/>
      <c r="D100" s="4"/>
      <c r="E100" s="18"/>
      <c r="F100" s="19"/>
      <c r="G100" s="19"/>
      <c r="H100" s="4"/>
      <c r="I100" s="15"/>
      <c r="J100" s="47"/>
      <c r="K100" s="699"/>
      <c r="L100" s="700"/>
      <c r="M100" s="701"/>
      <c r="N100" s="40"/>
      <c r="O100" s="41"/>
      <c r="P100" s="41"/>
      <c r="Q100" s="41"/>
      <c r="R100" s="41"/>
      <c r="S100" s="41"/>
      <c r="T100" s="42"/>
      <c r="U100" s="49"/>
      <c r="V100" s="710"/>
      <c r="W100" s="711"/>
      <c r="X100" s="56"/>
      <c r="Y100" s="56"/>
      <c r="Z100" s="57"/>
      <c r="AA100" s="67"/>
      <c r="AB100" s="57"/>
      <c r="AC100" s="58"/>
      <c r="AD100" s="56"/>
      <c r="AE100" s="49"/>
      <c r="AF100" s="164">
        <f t="shared" si="21"/>
        <v>-1</v>
      </c>
      <c r="AG100" s="164">
        <f t="shared" si="21"/>
        <v>-1</v>
      </c>
      <c r="AH100" s="164">
        <f t="shared" si="21"/>
        <v>-1</v>
      </c>
      <c r="AI100" s="164">
        <f t="shared" si="21"/>
        <v>-1</v>
      </c>
      <c r="AJ100" s="164">
        <f t="shared" si="21"/>
        <v>-1</v>
      </c>
      <c r="AK100" s="164">
        <f t="shared" si="21"/>
        <v>-1</v>
      </c>
      <c r="AL100" s="164">
        <f t="shared" si="21"/>
        <v>-1</v>
      </c>
      <c r="AM100" s="164">
        <f t="shared" si="21"/>
        <v>-1</v>
      </c>
      <c r="AN100" s="164">
        <f t="shared" si="24"/>
        <v>0</v>
      </c>
      <c r="AO100" s="164">
        <f t="shared" si="24"/>
        <v>0</v>
      </c>
      <c r="AP100" s="164">
        <f t="shared" si="24"/>
        <v>0</v>
      </c>
      <c r="AQ100" s="164">
        <f t="shared" si="22"/>
        <v>0</v>
      </c>
      <c r="AR100" s="164">
        <f t="shared" si="22"/>
        <v>0</v>
      </c>
      <c r="AS100" s="164">
        <f t="shared" si="22"/>
        <v>0</v>
      </c>
      <c r="AT100" s="164">
        <f t="shared" si="22"/>
        <v>0</v>
      </c>
      <c r="AU100" s="164">
        <f t="shared" si="12"/>
        <v>0</v>
      </c>
      <c r="AV100" s="164">
        <f t="shared" si="25"/>
        <v>0</v>
      </c>
      <c r="AW100" s="164">
        <f t="shared" si="25"/>
        <v>0</v>
      </c>
      <c r="AX100" s="164">
        <f t="shared" si="25"/>
        <v>0</v>
      </c>
      <c r="AY100" s="164">
        <f t="shared" si="23"/>
        <v>0</v>
      </c>
      <c r="AZ100" s="164">
        <f t="shared" si="23"/>
        <v>0</v>
      </c>
      <c r="BA100" s="164">
        <f t="shared" si="23"/>
        <v>0</v>
      </c>
      <c r="BB100" s="164">
        <f t="shared" si="23"/>
        <v>0</v>
      </c>
      <c r="BC100" s="164">
        <f t="shared" si="13"/>
        <v>0</v>
      </c>
    </row>
    <row r="101" spans="1:55" s="164" customFormat="1" ht="19.899999999999999" hidden="1" customHeight="1">
      <c r="A101" s="9"/>
      <c r="B101" s="7"/>
      <c r="C101" s="2"/>
      <c r="D101" s="4"/>
      <c r="E101" s="18"/>
      <c r="F101" s="19"/>
      <c r="G101" s="19"/>
      <c r="H101" s="4"/>
      <c r="I101" s="15"/>
      <c r="J101" s="47"/>
      <c r="K101" s="699"/>
      <c r="L101" s="700"/>
      <c r="M101" s="701"/>
      <c r="N101" s="40"/>
      <c r="O101" s="41"/>
      <c r="P101" s="41"/>
      <c r="Q101" s="41"/>
      <c r="R101" s="41"/>
      <c r="S101" s="41"/>
      <c r="T101" s="42"/>
      <c r="U101" s="49"/>
      <c r="V101" s="710"/>
      <c r="W101" s="711"/>
      <c r="X101" s="56"/>
      <c r="Y101" s="56"/>
      <c r="Z101" s="57"/>
      <c r="AA101" s="67"/>
      <c r="AB101" s="57"/>
      <c r="AC101" s="58"/>
      <c r="AD101" s="56"/>
      <c r="AE101" s="49"/>
      <c r="AF101" s="164">
        <f t="shared" si="21"/>
        <v>-1</v>
      </c>
      <c r="AG101" s="164">
        <f t="shared" si="21"/>
        <v>-1</v>
      </c>
      <c r="AH101" s="164">
        <f t="shared" si="21"/>
        <v>-1</v>
      </c>
      <c r="AI101" s="164">
        <f t="shared" si="21"/>
        <v>-1</v>
      </c>
      <c r="AJ101" s="164">
        <f t="shared" si="21"/>
        <v>-1</v>
      </c>
      <c r="AK101" s="164">
        <f t="shared" si="21"/>
        <v>-1</v>
      </c>
      <c r="AL101" s="164">
        <f t="shared" si="21"/>
        <v>-1</v>
      </c>
      <c r="AM101" s="164">
        <f t="shared" si="21"/>
        <v>-1</v>
      </c>
      <c r="AN101" s="164">
        <f t="shared" si="24"/>
        <v>0</v>
      </c>
      <c r="AO101" s="164">
        <f t="shared" si="24"/>
        <v>0</v>
      </c>
      <c r="AP101" s="164">
        <f t="shared" si="24"/>
        <v>0</v>
      </c>
      <c r="AQ101" s="164">
        <f t="shared" si="22"/>
        <v>0</v>
      </c>
      <c r="AR101" s="164">
        <f t="shared" si="22"/>
        <v>0</v>
      </c>
      <c r="AS101" s="164">
        <f t="shared" si="22"/>
        <v>0</v>
      </c>
      <c r="AT101" s="164">
        <f t="shared" si="22"/>
        <v>0</v>
      </c>
      <c r="AU101" s="164">
        <f t="shared" si="12"/>
        <v>0</v>
      </c>
      <c r="AV101" s="164">
        <f t="shared" si="25"/>
        <v>0</v>
      </c>
      <c r="AW101" s="164">
        <f t="shared" si="25"/>
        <v>0</v>
      </c>
      <c r="AX101" s="164">
        <f t="shared" si="25"/>
        <v>0</v>
      </c>
      <c r="AY101" s="164">
        <f t="shared" si="23"/>
        <v>0</v>
      </c>
      <c r="AZ101" s="164">
        <f t="shared" si="23"/>
        <v>0</v>
      </c>
      <c r="BA101" s="164">
        <f t="shared" si="23"/>
        <v>0</v>
      </c>
      <c r="BB101" s="164">
        <f t="shared" si="23"/>
        <v>0</v>
      </c>
      <c r="BC101" s="164">
        <f t="shared" si="13"/>
        <v>0</v>
      </c>
    </row>
    <row r="102" spans="1:55" s="164" customFormat="1" ht="19.899999999999999" hidden="1" customHeight="1">
      <c r="A102" s="9"/>
      <c r="B102" s="7"/>
      <c r="C102" s="2"/>
      <c r="D102" s="4"/>
      <c r="E102" s="18"/>
      <c r="F102" s="19"/>
      <c r="G102" s="19"/>
      <c r="H102" s="4"/>
      <c r="I102" s="15"/>
      <c r="J102" s="47"/>
      <c r="K102" s="699"/>
      <c r="L102" s="700"/>
      <c r="M102" s="701"/>
      <c r="N102" s="40"/>
      <c r="O102" s="41"/>
      <c r="P102" s="41"/>
      <c r="Q102" s="41"/>
      <c r="R102" s="41"/>
      <c r="S102" s="41"/>
      <c r="T102" s="42"/>
      <c r="U102" s="49"/>
      <c r="V102" s="710"/>
      <c r="W102" s="711"/>
      <c r="X102" s="56"/>
      <c r="Y102" s="56"/>
      <c r="Z102" s="57"/>
      <c r="AA102" s="67"/>
      <c r="AB102" s="57"/>
      <c r="AC102" s="58"/>
      <c r="AD102" s="56"/>
      <c r="AE102" s="49"/>
      <c r="AF102" s="164">
        <f t="shared" si="21"/>
        <v>-1</v>
      </c>
      <c r="AG102" s="164">
        <f t="shared" si="21"/>
        <v>-1</v>
      </c>
      <c r="AH102" s="164">
        <f t="shared" si="21"/>
        <v>-1</v>
      </c>
      <c r="AI102" s="164">
        <f t="shared" si="21"/>
        <v>-1</v>
      </c>
      <c r="AJ102" s="164">
        <f t="shared" si="21"/>
        <v>-1</v>
      </c>
      <c r="AK102" s="164">
        <f t="shared" si="21"/>
        <v>-1</v>
      </c>
      <c r="AL102" s="164">
        <f t="shared" si="21"/>
        <v>-1</v>
      </c>
      <c r="AM102" s="164">
        <f t="shared" si="21"/>
        <v>-1</v>
      </c>
      <c r="AN102" s="164">
        <f t="shared" si="24"/>
        <v>0</v>
      </c>
      <c r="AO102" s="164">
        <f t="shared" si="24"/>
        <v>0</v>
      </c>
      <c r="AP102" s="164">
        <f t="shared" si="24"/>
        <v>0</v>
      </c>
      <c r="AQ102" s="164">
        <f t="shared" si="22"/>
        <v>0</v>
      </c>
      <c r="AR102" s="164">
        <f t="shared" si="22"/>
        <v>0</v>
      </c>
      <c r="AS102" s="164">
        <f t="shared" si="22"/>
        <v>0</v>
      </c>
      <c r="AT102" s="164">
        <f t="shared" si="22"/>
        <v>0</v>
      </c>
      <c r="AU102" s="164">
        <f t="shared" si="12"/>
        <v>0</v>
      </c>
      <c r="AV102" s="164">
        <f t="shared" si="25"/>
        <v>0</v>
      </c>
      <c r="AW102" s="164">
        <f t="shared" si="25"/>
        <v>0</v>
      </c>
      <c r="AX102" s="164">
        <f t="shared" si="25"/>
        <v>0</v>
      </c>
      <c r="AY102" s="164">
        <f t="shared" si="23"/>
        <v>0</v>
      </c>
      <c r="AZ102" s="164">
        <f t="shared" si="23"/>
        <v>0</v>
      </c>
      <c r="BA102" s="164">
        <f t="shared" si="23"/>
        <v>0</v>
      </c>
      <c r="BB102" s="164">
        <f t="shared" si="23"/>
        <v>0</v>
      </c>
      <c r="BC102" s="164">
        <f t="shared" si="13"/>
        <v>0</v>
      </c>
    </row>
    <row r="103" spans="1:55" s="164" customFormat="1" ht="19.899999999999999" hidden="1" customHeight="1">
      <c r="A103" s="9"/>
      <c r="B103" s="7"/>
      <c r="C103" s="2"/>
      <c r="D103" s="4"/>
      <c r="E103" s="18"/>
      <c r="F103" s="19"/>
      <c r="G103" s="19"/>
      <c r="H103" s="4"/>
      <c r="I103" s="15"/>
      <c r="J103" s="47"/>
      <c r="K103" s="699"/>
      <c r="L103" s="700"/>
      <c r="M103" s="701"/>
      <c r="N103" s="40"/>
      <c r="O103" s="41"/>
      <c r="P103" s="41"/>
      <c r="Q103" s="41"/>
      <c r="R103" s="41"/>
      <c r="S103" s="41"/>
      <c r="T103" s="42"/>
      <c r="U103" s="49"/>
      <c r="V103" s="710"/>
      <c r="W103" s="711"/>
      <c r="X103" s="56"/>
      <c r="Y103" s="56"/>
      <c r="Z103" s="57"/>
      <c r="AA103" s="67"/>
      <c r="AB103" s="57"/>
      <c r="AC103" s="58"/>
      <c r="AD103" s="56"/>
      <c r="AE103" s="49"/>
      <c r="AF103" s="164">
        <f t="shared" si="21"/>
        <v>-1</v>
      </c>
      <c r="AG103" s="164">
        <f t="shared" si="21"/>
        <v>-1</v>
      </c>
      <c r="AH103" s="164">
        <f t="shared" si="21"/>
        <v>-1</v>
      </c>
      <c r="AI103" s="164">
        <f t="shared" si="21"/>
        <v>-1</v>
      </c>
      <c r="AJ103" s="164">
        <f t="shared" si="21"/>
        <v>-1</v>
      </c>
      <c r="AK103" s="164">
        <f t="shared" si="21"/>
        <v>-1</v>
      </c>
      <c r="AL103" s="164">
        <f t="shared" si="21"/>
        <v>-1</v>
      </c>
      <c r="AM103" s="164">
        <f t="shared" si="21"/>
        <v>-1</v>
      </c>
      <c r="AN103" s="164">
        <f t="shared" si="24"/>
        <v>0</v>
      </c>
      <c r="AO103" s="164">
        <f t="shared" si="24"/>
        <v>0</v>
      </c>
      <c r="AP103" s="164">
        <f t="shared" si="24"/>
        <v>0</v>
      </c>
      <c r="AQ103" s="164">
        <f t="shared" si="22"/>
        <v>0</v>
      </c>
      <c r="AR103" s="164">
        <f t="shared" si="22"/>
        <v>0</v>
      </c>
      <c r="AS103" s="164">
        <f t="shared" si="22"/>
        <v>0</v>
      </c>
      <c r="AT103" s="164">
        <f t="shared" si="22"/>
        <v>0</v>
      </c>
      <c r="AU103" s="164">
        <f t="shared" si="12"/>
        <v>0</v>
      </c>
      <c r="AV103" s="164">
        <f t="shared" si="25"/>
        <v>0</v>
      </c>
      <c r="AW103" s="164">
        <f t="shared" si="25"/>
        <v>0</v>
      </c>
      <c r="AX103" s="164">
        <f t="shared" si="25"/>
        <v>0</v>
      </c>
      <c r="AY103" s="164">
        <f t="shared" si="23"/>
        <v>0</v>
      </c>
      <c r="AZ103" s="164">
        <f t="shared" si="23"/>
        <v>0</v>
      </c>
      <c r="BA103" s="164">
        <f t="shared" si="23"/>
        <v>0</v>
      </c>
      <c r="BB103" s="164">
        <f t="shared" si="23"/>
        <v>0</v>
      </c>
      <c r="BC103" s="164">
        <f t="shared" si="13"/>
        <v>0</v>
      </c>
    </row>
    <row r="104" spans="1:55" s="164" customFormat="1" ht="19.899999999999999" hidden="1" customHeight="1">
      <c r="A104" s="9"/>
      <c r="B104" s="7"/>
      <c r="C104" s="2"/>
      <c r="D104" s="4"/>
      <c r="E104" s="18"/>
      <c r="F104" s="19"/>
      <c r="G104" s="19"/>
      <c r="H104" s="4"/>
      <c r="I104" s="15"/>
      <c r="J104" s="47"/>
      <c r="K104" s="699"/>
      <c r="L104" s="700"/>
      <c r="M104" s="701"/>
      <c r="N104" s="40"/>
      <c r="O104" s="41"/>
      <c r="P104" s="41"/>
      <c r="Q104" s="41"/>
      <c r="R104" s="41"/>
      <c r="S104" s="41"/>
      <c r="T104" s="42"/>
      <c r="U104" s="49"/>
      <c r="V104" s="710"/>
      <c r="W104" s="711"/>
      <c r="X104" s="56"/>
      <c r="Y104" s="56"/>
      <c r="Z104" s="57"/>
      <c r="AA104" s="67"/>
      <c r="AB104" s="57"/>
      <c r="AC104" s="58"/>
      <c r="AD104" s="56"/>
      <c r="AE104" s="49"/>
      <c r="AF104" s="164">
        <f t="shared" ref="AF104:AM107" si="26">AF103</f>
        <v>-1</v>
      </c>
      <c r="AG104" s="164">
        <f t="shared" si="26"/>
        <v>-1</v>
      </c>
      <c r="AH104" s="164">
        <f t="shared" si="26"/>
        <v>-1</v>
      </c>
      <c r="AI104" s="164">
        <f t="shared" si="26"/>
        <v>-1</v>
      </c>
      <c r="AJ104" s="164">
        <f t="shared" si="26"/>
        <v>-1</v>
      </c>
      <c r="AK104" s="164">
        <f t="shared" si="26"/>
        <v>-1</v>
      </c>
      <c r="AL104" s="164">
        <f t="shared" si="26"/>
        <v>-1</v>
      </c>
      <c r="AM104" s="164">
        <f t="shared" si="26"/>
        <v>-1</v>
      </c>
      <c r="AN104" s="164">
        <f t="shared" si="24"/>
        <v>0</v>
      </c>
      <c r="AO104" s="164">
        <f t="shared" si="24"/>
        <v>0</v>
      </c>
      <c r="AP104" s="164">
        <f t="shared" si="24"/>
        <v>0</v>
      </c>
      <c r="AQ104" s="164">
        <f t="shared" si="22"/>
        <v>0</v>
      </c>
      <c r="AR104" s="164">
        <f t="shared" si="22"/>
        <v>0</v>
      </c>
      <c r="AS104" s="164">
        <f t="shared" si="22"/>
        <v>0</v>
      </c>
      <c r="AT104" s="164">
        <f t="shared" si="22"/>
        <v>0</v>
      </c>
      <c r="AU104" s="164">
        <f t="shared" si="12"/>
        <v>0</v>
      </c>
      <c r="AV104" s="164">
        <f t="shared" si="25"/>
        <v>0</v>
      </c>
      <c r="AW104" s="164">
        <f t="shared" si="25"/>
        <v>0</v>
      </c>
      <c r="AX104" s="164">
        <f t="shared" si="25"/>
        <v>0</v>
      </c>
      <c r="AY104" s="164">
        <f t="shared" si="23"/>
        <v>0</v>
      </c>
      <c r="AZ104" s="164">
        <f t="shared" si="23"/>
        <v>0</v>
      </c>
      <c r="BA104" s="164">
        <f t="shared" si="23"/>
        <v>0</v>
      </c>
      <c r="BB104" s="164">
        <f t="shared" si="23"/>
        <v>0</v>
      </c>
      <c r="BC104" s="164">
        <f t="shared" si="13"/>
        <v>0</v>
      </c>
    </row>
    <row r="105" spans="1:55" s="164" customFormat="1" ht="19.899999999999999" hidden="1" customHeight="1">
      <c r="A105" s="9"/>
      <c r="B105" s="7"/>
      <c r="C105" s="2"/>
      <c r="D105" s="4"/>
      <c r="E105" s="18"/>
      <c r="F105" s="19"/>
      <c r="G105" s="19"/>
      <c r="H105" s="4"/>
      <c r="I105" s="15"/>
      <c r="J105" s="47"/>
      <c r="K105" s="699"/>
      <c r="L105" s="700"/>
      <c r="M105" s="701"/>
      <c r="N105" s="40"/>
      <c r="O105" s="41"/>
      <c r="P105" s="41"/>
      <c r="Q105" s="41"/>
      <c r="R105" s="41"/>
      <c r="S105" s="41"/>
      <c r="T105" s="42"/>
      <c r="U105" s="49"/>
      <c r="V105" s="710"/>
      <c r="W105" s="711"/>
      <c r="X105" s="56"/>
      <c r="Y105" s="56"/>
      <c r="Z105" s="57"/>
      <c r="AA105" s="67"/>
      <c r="AB105" s="57"/>
      <c r="AC105" s="58"/>
      <c r="AD105" s="56"/>
      <c r="AE105" s="49"/>
      <c r="AF105" s="164">
        <f t="shared" si="26"/>
        <v>-1</v>
      </c>
      <c r="AG105" s="164">
        <f t="shared" si="26"/>
        <v>-1</v>
      </c>
      <c r="AH105" s="164">
        <f t="shared" si="26"/>
        <v>-1</v>
      </c>
      <c r="AI105" s="164">
        <f t="shared" si="26"/>
        <v>-1</v>
      </c>
      <c r="AJ105" s="164">
        <f t="shared" si="26"/>
        <v>-1</v>
      </c>
      <c r="AK105" s="164">
        <f t="shared" si="26"/>
        <v>-1</v>
      </c>
      <c r="AL105" s="164">
        <f t="shared" si="26"/>
        <v>-1</v>
      </c>
      <c r="AM105" s="164">
        <f t="shared" si="26"/>
        <v>-1</v>
      </c>
      <c r="AN105" s="164">
        <f t="shared" si="24"/>
        <v>0</v>
      </c>
      <c r="AO105" s="164">
        <f t="shared" si="24"/>
        <v>0</v>
      </c>
      <c r="AP105" s="164">
        <f t="shared" si="24"/>
        <v>0</v>
      </c>
      <c r="AQ105" s="164">
        <f t="shared" si="22"/>
        <v>0</v>
      </c>
      <c r="AR105" s="164">
        <f t="shared" si="22"/>
        <v>0</v>
      </c>
      <c r="AS105" s="164">
        <f t="shared" si="22"/>
        <v>0</v>
      </c>
      <c r="AT105" s="164">
        <f t="shared" si="22"/>
        <v>0</v>
      </c>
      <c r="AU105" s="164">
        <f t="shared" si="12"/>
        <v>0</v>
      </c>
      <c r="AV105" s="164">
        <f t="shared" si="25"/>
        <v>0</v>
      </c>
      <c r="AW105" s="164">
        <f t="shared" si="25"/>
        <v>0</v>
      </c>
      <c r="AX105" s="164">
        <f t="shared" si="25"/>
        <v>0</v>
      </c>
      <c r="AY105" s="164">
        <f t="shared" si="23"/>
        <v>0</v>
      </c>
      <c r="AZ105" s="164">
        <f t="shared" si="23"/>
        <v>0</v>
      </c>
      <c r="BA105" s="164">
        <f t="shared" si="23"/>
        <v>0</v>
      </c>
      <c r="BB105" s="164">
        <f t="shared" si="23"/>
        <v>0</v>
      </c>
      <c r="BC105" s="164">
        <f t="shared" si="13"/>
        <v>0</v>
      </c>
    </row>
    <row r="106" spans="1:55" s="164" customFormat="1" ht="19.899999999999999" hidden="1" customHeight="1">
      <c r="A106" s="9"/>
      <c r="B106" s="7"/>
      <c r="C106" s="2"/>
      <c r="D106" s="4"/>
      <c r="E106" s="18"/>
      <c r="F106" s="19"/>
      <c r="G106" s="19"/>
      <c r="H106" s="4"/>
      <c r="I106" s="15"/>
      <c r="J106" s="47"/>
      <c r="K106" s="699"/>
      <c r="L106" s="700"/>
      <c r="M106" s="701"/>
      <c r="N106" s="40"/>
      <c r="O106" s="41"/>
      <c r="P106" s="41"/>
      <c r="Q106" s="41"/>
      <c r="R106" s="41"/>
      <c r="S106" s="41"/>
      <c r="T106" s="42"/>
      <c r="U106" s="49"/>
      <c r="V106" s="710"/>
      <c r="W106" s="711"/>
      <c r="X106" s="56"/>
      <c r="Y106" s="56"/>
      <c r="Z106" s="57"/>
      <c r="AA106" s="67"/>
      <c r="AB106" s="57"/>
      <c r="AC106" s="58"/>
      <c r="AD106" s="56"/>
      <c r="AE106" s="49"/>
      <c r="AF106" s="164">
        <f t="shared" si="26"/>
        <v>-1</v>
      </c>
      <c r="AG106" s="164">
        <f t="shared" si="26"/>
        <v>-1</v>
      </c>
      <c r="AH106" s="164">
        <f t="shared" si="26"/>
        <v>-1</v>
      </c>
      <c r="AI106" s="164">
        <f t="shared" si="26"/>
        <v>-1</v>
      </c>
      <c r="AJ106" s="164">
        <f t="shared" si="26"/>
        <v>-1</v>
      </c>
      <c r="AK106" s="164">
        <f t="shared" si="26"/>
        <v>-1</v>
      </c>
      <c r="AL106" s="164">
        <f t="shared" si="26"/>
        <v>-1</v>
      </c>
      <c r="AM106" s="164">
        <f t="shared" si="26"/>
        <v>-1</v>
      </c>
      <c r="AN106" s="164">
        <f t="shared" si="24"/>
        <v>0</v>
      </c>
      <c r="AO106" s="164">
        <f t="shared" si="24"/>
        <v>0</v>
      </c>
      <c r="AP106" s="164">
        <f t="shared" si="24"/>
        <v>0</v>
      </c>
      <c r="AQ106" s="164">
        <f t="shared" si="22"/>
        <v>0</v>
      </c>
      <c r="AR106" s="164">
        <f t="shared" si="22"/>
        <v>0</v>
      </c>
      <c r="AS106" s="164">
        <f t="shared" si="22"/>
        <v>0</v>
      </c>
      <c r="AT106" s="164">
        <f t="shared" si="22"/>
        <v>0</v>
      </c>
      <c r="AU106" s="164">
        <f t="shared" si="12"/>
        <v>0</v>
      </c>
      <c r="AV106" s="164">
        <f t="shared" si="25"/>
        <v>0</v>
      </c>
      <c r="AW106" s="164">
        <f t="shared" si="25"/>
        <v>0</v>
      </c>
      <c r="AX106" s="164">
        <f t="shared" si="25"/>
        <v>0</v>
      </c>
      <c r="AY106" s="164">
        <f t="shared" si="23"/>
        <v>0</v>
      </c>
      <c r="AZ106" s="164">
        <f t="shared" si="23"/>
        <v>0</v>
      </c>
      <c r="BA106" s="164">
        <f t="shared" si="23"/>
        <v>0</v>
      </c>
      <c r="BB106" s="164">
        <f t="shared" si="23"/>
        <v>0</v>
      </c>
      <c r="BC106" s="164">
        <f t="shared" si="13"/>
        <v>0</v>
      </c>
    </row>
    <row r="107" spans="1:55" s="164" customFormat="1" ht="19.899999999999999" hidden="1" customHeight="1" thickBot="1">
      <c r="A107" s="9"/>
      <c r="B107" s="7"/>
      <c r="C107" s="2"/>
      <c r="D107" s="4"/>
      <c r="E107" s="18"/>
      <c r="F107" s="19"/>
      <c r="G107" s="19"/>
      <c r="H107" s="4"/>
      <c r="I107" s="15"/>
      <c r="J107" s="47"/>
      <c r="K107" s="699"/>
      <c r="L107" s="700"/>
      <c r="M107" s="701"/>
      <c r="N107" s="40"/>
      <c r="O107" s="41"/>
      <c r="P107" s="41"/>
      <c r="Q107" s="41"/>
      <c r="R107" s="41"/>
      <c r="S107" s="41"/>
      <c r="T107" s="42"/>
      <c r="U107" s="49"/>
      <c r="V107" s="710"/>
      <c r="W107" s="711"/>
      <c r="X107" s="56"/>
      <c r="Y107" s="56"/>
      <c r="Z107" s="57"/>
      <c r="AA107" s="67"/>
      <c r="AB107" s="57"/>
      <c r="AC107" s="58"/>
      <c r="AD107" s="56"/>
      <c r="AE107" s="49"/>
      <c r="AF107" s="164">
        <f t="shared" si="26"/>
        <v>-1</v>
      </c>
      <c r="AG107" s="164">
        <f t="shared" si="26"/>
        <v>-1</v>
      </c>
      <c r="AH107" s="164">
        <f t="shared" si="26"/>
        <v>-1</v>
      </c>
      <c r="AI107" s="164">
        <f t="shared" si="26"/>
        <v>-1</v>
      </c>
      <c r="AJ107" s="164">
        <f t="shared" si="26"/>
        <v>-1</v>
      </c>
      <c r="AK107" s="164">
        <f t="shared" si="26"/>
        <v>-1</v>
      </c>
      <c r="AL107" s="164">
        <f t="shared" si="26"/>
        <v>-1</v>
      </c>
      <c r="AM107" s="164">
        <f t="shared" si="26"/>
        <v>-1</v>
      </c>
      <c r="AN107" s="164">
        <f t="shared" si="24"/>
        <v>0</v>
      </c>
      <c r="AO107" s="164">
        <f t="shared" si="24"/>
        <v>0</v>
      </c>
      <c r="AP107" s="164">
        <f t="shared" si="24"/>
        <v>0</v>
      </c>
      <c r="AQ107" s="164">
        <f t="shared" si="22"/>
        <v>0</v>
      </c>
      <c r="AR107" s="164">
        <f t="shared" si="22"/>
        <v>0</v>
      </c>
      <c r="AS107" s="164">
        <f t="shared" si="22"/>
        <v>0</v>
      </c>
      <c r="AT107" s="164">
        <f t="shared" si="22"/>
        <v>0</v>
      </c>
      <c r="AU107" s="164">
        <f t="shared" si="12"/>
        <v>0</v>
      </c>
      <c r="AV107" s="164">
        <f t="shared" si="25"/>
        <v>0</v>
      </c>
      <c r="AW107" s="164">
        <f t="shared" si="25"/>
        <v>0</v>
      </c>
      <c r="AX107" s="164">
        <f t="shared" si="25"/>
        <v>0</v>
      </c>
      <c r="AY107" s="164">
        <f t="shared" si="23"/>
        <v>0</v>
      </c>
      <c r="AZ107" s="164">
        <f t="shared" si="23"/>
        <v>0</v>
      </c>
      <c r="BA107" s="164">
        <f t="shared" si="23"/>
        <v>0</v>
      </c>
      <c r="BB107" s="164">
        <f t="shared" si="23"/>
        <v>0</v>
      </c>
      <c r="BC107" s="164">
        <f t="shared" si="13"/>
        <v>0</v>
      </c>
    </row>
    <row r="108" spans="1:55" s="147" customFormat="1" ht="27" customHeight="1" thickBot="1">
      <c r="A108" s="702" t="s">
        <v>105</v>
      </c>
      <c r="B108" s="703"/>
      <c r="C108" s="704"/>
      <c r="D108" s="165" t="s">
        <v>7</v>
      </c>
      <c r="E108" s="170" t="s">
        <v>5</v>
      </c>
      <c r="F108" s="764" t="s">
        <v>8</v>
      </c>
      <c r="G108" s="765"/>
      <c r="H108" s="144" t="s">
        <v>38</v>
      </c>
      <c r="I108" s="145" t="s">
        <v>38</v>
      </c>
      <c r="J108" s="755" t="s">
        <v>5</v>
      </c>
      <c r="K108" s="756"/>
      <c r="L108" s="756"/>
      <c r="M108" s="757"/>
      <c r="N108" s="755" t="s">
        <v>11</v>
      </c>
      <c r="O108" s="756"/>
      <c r="P108" s="756"/>
      <c r="Q108" s="756"/>
      <c r="R108" s="756"/>
      <c r="S108" s="756"/>
      <c r="T108" s="756"/>
      <c r="U108" s="757"/>
      <c r="V108" s="660" t="s">
        <v>18</v>
      </c>
      <c r="W108" s="661"/>
      <c r="X108" s="661"/>
      <c r="Y108" s="661"/>
      <c r="Z108" s="661"/>
      <c r="AA108" s="722" t="s">
        <v>39</v>
      </c>
      <c r="AB108" s="723"/>
      <c r="AC108" s="729" t="s">
        <v>293</v>
      </c>
      <c r="AD108" s="730"/>
      <c r="AE108" s="731"/>
      <c r="AF108" s="146" t="s">
        <v>69</v>
      </c>
      <c r="AG108" s="146"/>
      <c r="AH108" s="146"/>
      <c r="AI108" s="146"/>
      <c r="AJ108" s="146"/>
      <c r="AK108" s="146"/>
      <c r="AL108" s="146"/>
      <c r="AM108" s="146"/>
      <c r="AN108" s="146" t="s">
        <v>78</v>
      </c>
      <c r="AO108" s="146"/>
      <c r="AP108" s="146"/>
      <c r="AQ108" s="146"/>
      <c r="AR108" s="146"/>
      <c r="AS108" s="146"/>
      <c r="AT108" s="146"/>
      <c r="AU108" s="146"/>
      <c r="AV108" s="146" t="s">
        <v>79</v>
      </c>
      <c r="AW108" s="146"/>
      <c r="AX108" s="146"/>
      <c r="AY108" s="146"/>
      <c r="AZ108" s="146"/>
      <c r="BA108" s="146"/>
      <c r="BB108" s="146"/>
      <c r="BC108" s="146"/>
    </row>
    <row r="109" spans="1:55" s="147" customFormat="1" ht="125.45" customHeight="1" thickBot="1">
      <c r="A109" s="148" t="s">
        <v>110</v>
      </c>
      <c r="B109" s="149" t="s">
        <v>3</v>
      </c>
      <c r="C109" s="150" t="s">
        <v>4</v>
      </c>
      <c r="D109" s="153" t="s">
        <v>2</v>
      </c>
      <c r="E109" s="149" t="s">
        <v>6</v>
      </c>
      <c r="F109" s="171" t="s">
        <v>12</v>
      </c>
      <c r="G109" s="171" t="s">
        <v>9</v>
      </c>
      <c r="H109" s="153" t="s">
        <v>518</v>
      </c>
      <c r="I109" s="154" t="s">
        <v>519</v>
      </c>
      <c r="J109" s="172" t="s">
        <v>115</v>
      </c>
      <c r="K109" s="173" t="s">
        <v>47</v>
      </c>
      <c r="L109" s="173" t="s">
        <v>101</v>
      </c>
      <c r="M109" s="163" t="s">
        <v>46</v>
      </c>
      <c r="N109" s="155" t="s">
        <v>102</v>
      </c>
      <c r="O109" s="156" t="s">
        <v>48</v>
      </c>
      <c r="P109" s="156" t="s">
        <v>49</v>
      </c>
      <c r="Q109" s="156" t="s">
        <v>36</v>
      </c>
      <c r="R109" s="156" t="s">
        <v>44</v>
      </c>
      <c r="S109" s="156" t="s">
        <v>43</v>
      </c>
      <c r="T109" s="174" t="s">
        <v>116</v>
      </c>
      <c r="U109" s="175" t="s">
        <v>99</v>
      </c>
      <c r="V109" s="176" t="s">
        <v>117</v>
      </c>
      <c r="W109" s="177" t="s">
        <v>118</v>
      </c>
      <c r="X109" s="158" t="s">
        <v>40</v>
      </c>
      <c r="Y109" s="159" t="s">
        <v>108</v>
      </c>
      <c r="Z109" s="159" t="s">
        <v>109</v>
      </c>
      <c r="AA109" s="160" t="s">
        <v>113</v>
      </c>
      <c r="AB109" s="178" t="s">
        <v>119</v>
      </c>
      <c r="AC109" s="167" t="str">
        <f>"Auditor requests additional evidence" &amp; CHAR(10) &amp; "Total: " &amp; COUNTIF(AC110:AC288,"Yes") &amp; " requests"</f>
        <v>Auditor requests additional evidence
Total: 0 requests</v>
      </c>
      <c r="AD109" s="168" t="s">
        <v>294</v>
      </c>
      <c r="AE109" s="169" t="s">
        <v>295</v>
      </c>
      <c r="AF109" s="146" t="str">
        <f t="shared" ref="AF109:BC109" si="27">AF6</f>
        <v>kP</v>
      </c>
      <c r="AG109" s="146" t="str">
        <f t="shared" si="27"/>
        <v>dP</v>
      </c>
      <c r="AH109" s="146" t="str">
        <f t="shared" si="27"/>
        <v>pP</v>
      </c>
      <c r="AI109" s="146" t="str">
        <f t="shared" si="27"/>
        <v>Product 4</v>
      </c>
      <c r="AJ109" s="146" t="str">
        <f t="shared" si="27"/>
        <v>Product 5</v>
      </c>
      <c r="AK109" s="146" t="str">
        <f t="shared" si="27"/>
        <v>Product 6</v>
      </c>
      <c r="AL109" s="146" t="str">
        <f t="shared" si="27"/>
        <v>Product 7</v>
      </c>
      <c r="AM109" s="146" t="str">
        <f t="shared" si="27"/>
        <v>Product 8</v>
      </c>
      <c r="AN109" s="146" t="str">
        <f t="shared" si="27"/>
        <v>kP</v>
      </c>
      <c r="AO109" s="146" t="str">
        <f t="shared" si="27"/>
        <v>dP</v>
      </c>
      <c r="AP109" s="146" t="str">
        <f t="shared" si="27"/>
        <v>pP</v>
      </c>
      <c r="AQ109" s="146" t="str">
        <f t="shared" si="27"/>
        <v>Product 4</v>
      </c>
      <c r="AR109" s="146" t="str">
        <f t="shared" si="27"/>
        <v>Product 5</v>
      </c>
      <c r="AS109" s="146" t="str">
        <f t="shared" si="27"/>
        <v>Product 6</v>
      </c>
      <c r="AT109" s="146" t="str">
        <f t="shared" si="27"/>
        <v>Product 7</v>
      </c>
      <c r="AU109" s="146" t="str">
        <f t="shared" si="27"/>
        <v>Product 8</v>
      </c>
      <c r="AV109" s="146" t="str">
        <f t="shared" si="27"/>
        <v>kP</v>
      </c>
      <c r="AW109" s="146" t="str">
        <f t="shared" si="27"/>
        <v>dP</v>
      </c>
      <c r="AX109" s="146" t="str">
        <f t="shared" si="27"/>
        <v>pP</v>
      </c>
      <c r="AY109" s="146" t="str">
        <f t="shared" si="27"/>
        <v>Product 4</v>
      </c>
      <c r="AZ109" s="146" t="str">
        <f t="shared" si="27"/>
        <v>Product 5</v>
      </c>
      <c r="BA109" s="146" t="str">
        <f t="shared" si="27"/>
        <v>Product 6</v>
      </c>
      <c r="BB109" s="146" t="str">
        <f t="shared" si="27"/>
        <v>Product 7</v>
      </c>
      <c r="BC109" s="146" t="str">
        <f t="shared" si="27"/>
        <v>Product 8</v>
      </c>
    </row>
    <row r="110" spans="1:55" s="164" customFormat="1" ht="19.899999999999999" customHeight="1">
      <c r="A110" s="758" t="s">
        <v>1352</v>
      </c>
      <c r="B110" s="759"/>
      <c r="C110" s="759"/>
      <c r="D110" s="759"/>
      <c r="E110" s="759"/>
      <c r="F110" s="759"/>
      <c r="G110" s="759"/>
      <c r="H110" s="759"/>
      <c r="I110" s="760"/>
      <c r="J110" s="482"/>
      <c r="K110" s="483"/>
      <c r="L110" s="483"/>
      <c r="M110" s="484"/>
      <c r="N110" s="485"/>
      <c r="O110" s="486"/>
      <c r="P110" s="486"/>
      <c r="Q110" s="486"/>
      <c r="R110" s="486"/>
      <c r="S110" s="486"/>
      <c r="T110" s="487"/>
      <c r="U110" s="488"/>
      <c r="V110" s="485"/>
      <c r="W110" s="489"/>
      <c r="X110" s="486"/>
      <c r="Y110" s="487"/>
      <c r="Z110" s="487"/>
      <c r="AA110" s="490"/>
      <c r="AB110" s="488"/>
      <c r="AC110" s="482"/>
      <c r="AD110" s="483"/>
      <c r="AE110" s="484"/>
      <c r="AF110" s="164">
        <v>-1</v>
      </c>
      <c r="AG110" s="164">
        <v>-1</v>
      </c>
      <c r="AH110" s="164">
        <v>-1</v>
      </c>
      <c r="AI110" s="164">
        <v>0</v>
      </c>
      <c r="AJ110" s="164">
        <v>0</v>
      </c>
      <c r="AK110" s="164">
        <v>0</v>
      </c>
      <c r="AL110" s="164">
        <v>0</v>
      </c>
      <c r="AM110" s="164">
        <v>0</v>
      </c>
      <c r="AN110" s="164">
        <f t="shared" ref="AN110:AU141" si="28">IF(AF110,$V110,"")</f>
        <v>0</v>
      </c>
      <c r="AO110" s="164">
        <f t="shared" si="28"/>
        <v>0</v>
      </c>
      <c r="AP110" s="164">
        <f t="shared" si="28"/>
        <v>0</v>
      </c>
      <c r="AQ110" s="164" t="str">
        <f t="shared" si="28"/>
        <v/>
      </c>
      <c r="AR110" s="164" t="str">
        <f t="shared" si="28"/>
        <v/>
      </c>
      <c r="AS110" s="164" t="str">
        <f t="shared" si="28"/>
        <v/>
      </c>
      <c r="AT110" s="164" t="str">
        <f t="shared" si="28"/>
        <v/>
      </c>
      <c r="AU110" s="164" t="str">
        <f t="shared" si="28"/>
        <v/>
      </c>
      <c r="AV110" s="164">
        <f t="shared" ref="AV110:BC141" si="29">IF(AF110,$W110,"")</f>
        <v>0</v>
      </c>
      <c r="AW110" s="164">
        <f t="shared" si="29"/>
        <v>0</v>
      </c>
      <c r="AX110" s="164">
        <f t="shared" si="29"/>
        <v>0</v>
      </c>
      <c r="AY110" s="164" t="str">
        <f t="shared" si="29"/>
        <v/>
      </c>
      <c r="AZ110" s="164" t="str">
        <f t="shared" si="29"/>
        <v/>
      </c>
      <c r="BA110" s="164" t="str">
        <f t="shared" si="29"/>
        <v/>
      </c>
      <c r="BB110" s="164" t="str">
        <f t="shared" si="29"/>
        <v/>
      </c>
      <c r="BC110" s="164" t="str">
        <f t="shared" si="29"/>
        <v/>
      </c>
    </row>
    <row r="111" spans="1:55" s="164" customFormat="1" ht="19.899999999999999" customHeight="1">
      <c r="A111" s="7" t="s">
        <v>1190</v>
      </c>
      <c r="B111" s="7" t="s">
        <v>1191</v>
      </c>
      <c r="C111" s="2" t="s">
        <v>1192</v>
      </c>
      <c r="D111" s="4" t="s">
        <v>1193</v>
      </c>
      <c r="E111" s="4">
        <v>5</v>
      </c>
      <c r="F111" s="491" t="s">
        <v>812</v>
      </c>
      <c r="G111" s="491" t="s">
        <v>812</v>
      </c>
      <c r="H111" s="4"/>
      <c r="I111" s="15" t="s">
        <v>715</v>
      </c>
      <c r="J111" s="47" t="s">
        <v>86</v>
      </c>
      <c r="K111" s="48"/>
      <c r="L111" s="48"/>
      <c r="M111" s="49"/>
      <c r="N111" s="492" t="s">
        <v>812</v>
      </c>
      <c r="O111" s="493" t="s">
        <v>812</v>
      </c>
      <c r="P111" s="493" t="s">
        <v>812</v>
      </c>
      <c r="Q111" s="493" t="s">
        <v>812</v>
      </c>
      <c r="R111" s="493" t="s">
        <v>812</v>
      </c>
      <c r="S111" s="493" t="s">
        <v>812</v>
      </c>
      <c r="T111" s="494" t="s">
        <v>812</v>
      </c>
      <c r="U111" s="49"/>
      <c r="V111" s="58" t="s">
        <v>86</v>
      </c>
      <c r="W111" s="495" t="s">
        <v>812</v>
      </c>
      <c r="X111" s="56"/>
      <c r="Y111" s="68"/>
      <c r="Z111" s="68"/>
      <c r="AA111" s="67"/>
      <c r="AB111" s="57"/>
      <c r="AC111" s="58" t="s">
        <v>744</v>
      </c>
      <c r="AD111" s="56"/>
      <c r="AE111" s="49"/>
      <c r="AF111" s="164">
        <f t="shared" ref="AF111:AM125" si="30">AF110</f>
        <v>-1</v>
      </c>
      <c r="AG111" s="164">
        <f t="shared" si="30"/>
        <v>-1</v>
      </c>
      <c r="AH111" s="164">
        <f t="shared" si="30"/>
        <v>-1</v>
      </c>
      <c r="AI111" s="164">
        <f t="shared" si="30"/>
        <v>0</v>
      </c>
      <c r="AJ111" s="164">
        <f t="shared" si="30"/>
        <v>0</v>
      </c>
      <c r="AK111" s="164">
        <f t="shared" si="30"/>
        <v>0</v>
      </c>
      <c r="AL111" s="164">
        <f t="shared" si="30"/>
        <v>0</v>
      </c>
      <c r="AM111" s="164">
        <f t="shared" si="30"/>
        <v>0</v>
      </c>
      <c r="AN111" s="164" t="str">
        <f t="shared" si="28"/>
        <v>tbd</v>
      </c>
      <c r="AO111" s="164" t="str">
        <f t="shared" si="28"/>
        <v>tbd</v>
      </c>
      <c r="AP111" s="164" t="str">
        <f t="shared" si="28"/>
        <v>tbd</v>
      </c>
      <c r="AQ111" s="164" t="str">
        <f t="shared" si="28"/>
        <v/>
      </c>
      <c r="AR111" s="164" t="str">
        <f t="shared" si="28"/>
        <v/>
      </c>
      <c r="AS111" s="164" t="str">
        <f t="shared" si="28"/>
        <v/>
      </c>
      <c r="AT111" s="164" t="str">
        <f t="shared" si="28"/>
        <v/>
      </c>
      <c r="AU111" s="164" t="str">
        <f t="shared" si="28"/>
        <v/>
      </c>
      <c r="AV111" s="164" t="str">
        <f t="shared" si="29"/>
        <v>not req'ed</v>
      </c>
      <c r="AW111" s="164" t="str">
        <f t="shared" si="29"/>
        <v>not req'ed</v>
      </c>
      <c r="AX111" s="164" t="str">
        <f t="shared" si="29"/>
        <v>not req'ed</v>
      </c>
      <c r="AY111" s="164" t="str">
        <f t="shared" si="29"/>
        <v/>
      </c>
      <c r="AZ111" s="164" t="str">
        <f t="shared" si="29"/>
        <v/>
      </c>
      <c r="BA111" s="164" t="str">
        <f t="shared" si="29"/>
        <v/>
      </c>
      <c r="BB111" s="164" t="str">
        <f t="shared" si="29"/>
        <v/>
      </c>
      <c r="BC111" s="164" t="str">
        <f t="shared" si="29"/>
        <v/>
      </c>
    </row>
    <row r="112" spans="1:55" s="164" customFormat="1" ht="19.899999999999999" customHeight="1">
      <c r="A112" s="9" t="s">
        <v>1232</v>
      </c>
      <c r="B112" s="7" t="s">
        <v>1233</v>
      </c>
      <c r="C112" s="2" t="s">
        <v>1234</v>
      </c>
      <c r="D112" s="4" t="s">
        <v>1235</v>
      </c>
      <c r="E112" s="4">
        <v>8</v>
      </c>
      <c r="F112" s="491" t="s">
        <v>812</v>
      </c>
      <c r="G112" s="491" t="s">
        <v>812</v>
      </c>
      <c r="H112" s="4"/>
      <c r="I112" s="15" t="s">
        <v>769</v>
      </c>
      <c r="J112" s="47" t="s">
        <v>86</v>
      </c>
      <c r="K112" s="48"/>
      <c r="L112" s="48"/>
      <c r="M112" s="49"/>
      <c r="N112" s="492" t="s">
        <v>812</v>
      </c>
      <c r="O112" s="493" t="s">
        <v>812</v>
      </c>
      <c r="P112" s="493" t="s">
        <v>812</v>
      </c>
      <c r="Q112" s="493" t="s">
        <v>812</v>
      </c>
      <c r="R112" s="493" t="s">
        <v>812</v>
      </c>
      <c r="S112" s="493" t="s">
        <v>812</v>
      </c>
      <c r="T112" s="494" t="s">
        <v>812</v>
      </c>
      <c r="U112" s="49"/>
      <c r="V112" s="58" t="s">
        <v>86</v>
      </c>
      <c r="W112" s="495" t="s">
        <v>812</v>
      </c>
      <c r="X112" s="56"/>
      <c r="Y112" s="68"/>
      <c r="Z112" s="68"/>
      <c r="AA112" s="67"/>
      <c r="AB112" s="57"/>
      <c r="AC112" s="58" t="s">
        <v>744</v>
      </c>
      <c r="AD112" s="56"/>
      <c r="AE112" s="49"/>
      <c r="AF112" s="164">
        <f t="shared" si="30"/>
        <v>-1</v>
      </c>
      <c r="AG112" s="164">
        <f t="shared" si="30"/>
        <v>-1</v>
      </c>
      <c r="AH112" s="164">
        <f t="shared" si="30"/>
        <v>-1</v>
      </c>
      <c r="AI112" s="164">
        <f t="shared" si="30"/>
        <v>0</v>
      </c>
      <c r="AJ112" s="164">
        <f t="shared" si="30"/>
        <v>0</v>
      </c>
      <c r="AK112" s="164">
        <f t="shared" si="30"/>
        <v>0</v>
      </c>
      <c r="AL112" s="164">
        <f t="shared" si="30"/>
        <v>0</v>
      </c>
      <c r="AM112" s="164">
        <f t="shared" si="30"/>
        <v>0</v>
      </c>
      <c r="AN112" s="164" t="str">
        <f t="shared" si="28"/>
        <v>tbd</v>
      </c>
      <c r="AO112" s="164" t="str">
        <f t="shared" si="28"/>
        <v>tbd</v>
      </c>
      <c r="AP112" s="164" t="str">
        <f t="shared" si="28"/>
        <v>tbd</v>
      </c>
      <c r="AQ112" s="164" t="str">
        <f t="shared" si="28"/>
        <v/>
      </c>
      <c r="AR112" s="164" t="str">
        <f t="shared" si="28"/>
        <v/>
      </c>
      <c r="AS112" s="164" t="str">
        <f t="shared" si="28"/>
        <v/>
      </c>
      <c r="AT112" s="164" t="str">
        <f t="shared" si="28"/>
        <v/>
      </c>
      <c r="AU112" s="164" t="str">
        <f t="shared" si="28"/>
        <v/>
      </c>
      <c r="AV112" s="164" t="str">
        <f t="shared" si="29"/>
        <v>not req'ed</v>
      </c>
      <c r="AW112" s="164" t="str">
        <f t="shared" si="29"/>
        <v>not req'ed</v>
      </c>
      <c r="AX112" s="164" t="str">
        <f t="shared" si="29"/>
        <v>not req'ed</v>
      </c>
      <c r="AY112" s="164" t="str">
        <f t="shared" si="29"/>
        <v/>
      </c>
      <c r="AZ112" s="164" t="str">
        <f t="shared" si="29"/>
        <v/>
      </c>
      <c r="BA112" s="164" t="str">
        <f t="shared" si="29"/>
        <v/>
      </c>
      <c r="BB112" s="164" t="str">
        <f t="shared" si="29"/>
        <v/>
      </c>
      <c r="BC112" s="164" t="str">
        <f t="shared" si="29"/>
        <v/>
      </c>
    </row>
    <row r="113" spans="1:55" s="164" customFormat="1" ht="19.899999999999999" customHeight="1">
      <c r="A113" s="9" t="s">
        <v>1353</v>
      </c>
      <c r="B113" s="7" t="s">
        <v>1354</v>
      </c>
      <c r="C113" s="2" t="s">
        <v>1355</v>
      </c>
      <c r="D113" s="4" t="s">
        <v>842</v>
      </c>
      <c r="E113" s="4">
        <v>1</v>
      </c>
      <c r="F113" s="491" t="s">
        <v>812</v>
      </c>
      <c r="G113" s="491" t="s">
        <v>812</v>
      </c>
      <c r="H113" s="4" t="s">
        <v>715</v>
      </c>
      <c r="I113" s="15"/>
      <c r="J113" s="47" t="s">
        <v>86</v>
      </c>
      <c r="K113" s="48"/>
      <c r="L113" s="48"/>
      <c r="M113" s="49"/>
      <c r="N113" s="492" t="s">
        <v>812</v>
      </c>
      <c r="O113" s="493" t="s">
        <v>812</v>
      </c>
      <c r="P113" s="493" t="s">
        <v>812</v>
      </c>
      <c r="Q113" s="493" t="s">
        <v>812</v>
      </c>
      <c r="R113" s="493" t="s">
        <v>812</v>
      </c>
      <c r="S113" s="493" t="s">
        <v>812</v>
      </c>
      <c r="T113" s="494" t="s">
        <v>812</v>
      </c>
      <c r="U113" s="49"/>
      <c r="V113" s="58" t="s">
        <v>86</v>
      </c>
      <c r="W113" s="495" t="s">
        <v>812</v>
      </c>
      <c r="X113" s="56"/>
      <c r="Y113" s="68"/>
      <c r="Z113" s="68"/>
      <c r="AA113" s="67"/>
      <c r="AB113" s="57"/>
      <c r="AC113" s="58" t="s">
        <v>744</v>
      </c>
      <c r="AD113" s="56"/>
      <c r="AE113" s="49"/>
      <c r="AF113" s="164">
        <f t="shared" si="30"/>
        <v>-1</v>
      </c>
      <c r="AG113" s="164">
        <f t="shared" si="30"/>
        <v>-1</v>
      </c>
      <c r="AH113" s="164">
        <f t="shared" si="30"/>
        <v>-1</v>
      </c>
      <c r="AI113" s="164">
        <f t="shared" si="30"/>
        <v>0</v>
      </c>
      <c r="AJ113" s="164">
        <f t="shared" si="30"/>
        <v>0</v>
      </c>
      <c r="AK113" s="164">
        <f t="shared" si="30"/>
        <v>0</v>
      </c>
      <c r="AL113" s="164">
        <f t="shared" si="30"/>
        <v>0</v>
      </c>
      <c r="AM113" s="164">
        <f t="shared" si="30"/>
        <v>0</v>
      </c>
      <c r="AN113" s="164" t="str">
        <f t="shared" si="28"/>
        <v>tbd</v>
      </c>
      <c r="AO113" s="164" t="str">
        <f t="shared" si="28"/>
        <v>tbd</v>
      </c>
      <c r="AP113" s="164" t="str">
        <f t="shared" si="28"/>
        <v>tbd</v>
      </c>
      <c r="AQ113" s="164" t="str">
        <f t="shared" si="28"/>
        <v/>
      </c>
      <c r="AR113" s="164" t="str">
        <f t="shared" si="28"/>
        <v/>
      </c>
      <c r="AS113" s="164" t="str">
        <f t="shared" si="28"/>
        <v/>
      </c>
      <c r="AT113" s="164" t="str">
        <f t="shared" si="28"/>
        <v/>
      </c>
      <c r="AU113" s="164" t="str">
        <f t="shared" si="28"/>
        <v/>
      </c>
      <c r="AV113" s="164" t="str">
        <f t="shared" si="29"/>
        <v>not req'ed</v>
      </c>
      <c r="AW113" s="164" t="str">
        <f t="shared" si="29"/>
        <v>not req'ed</v>
      </c>
      <c r="AX113" s="164" t="str">
        <f t="shared" si="29"/>
        <v>not req'ed</v>
      </c>
      <c r="AY113" s="164" t="str">
        <f t="shared" si="29"/>
        <v/>
      </c>
      <c r="AZ113" s="164" t="str">
        <f t="shared" si="29"/>
        <v/>
      </c>
      <c r="BA113" s="164" t="str">
        <f t="shared" si="29"/>
        <v/>
      </c>
      <c r="BB113" s="164" t="str">
        <f t="shared" si="29"/>
        <v/>
      </c>
      <c r="BC113" s="164" t="str">
        <f t="shared" si="29"/>
        <v/>
      </c>
    </row>
    <row r="114" spans="1:55" s="164" customFormat="1" ht="19.899999999999999" customHeight="1">
      <c r="A114" s="9" t="s">
        <v>1356</v>
      </c>
      <c r="B114" s="7" t="s">
        <v>1357</v>
      </c>
      <c r="C114" s="2" t="s">
        <v>1358</v>
      </c>
      <c r="D114" s="4" t="s">
        <v>1135</v>
      </c>
      <c r="E114" s="7">
        <v>8</v>
      </c>
      <c r="F114" s="4" t="s">
        <v>1236</v>
      </c>
      <c r="G114" s="491" t="s">
        <v>812</v>
      </c>
      <c r="H114" s="4"/>
      <c r="I114" s="15"/>
      <c r="J114" s="47" t="s">
        <v>86</v>
      </c>
      <c r="K114" s="48"/>
      <c r="L114" s="48"/>
      <c r="M114" s="49"/>
      <c r="N114" s="47" t="s">
        <v>86</v>
      </c>
      <c r="O114" s="48"/>
      <c r="P114" s="48"/>
      <c r="Q114" s="48"/>
      <c r="R114" s="48"/>
      <c r="S114" s="48"/>
      <c r="T114" s="64"/>
      <c r="U114" s="49"/>
      <c r="V114" s="58" t="s">
        <v>86</v>
      </c>
      <c r="W114" s="124" t="s">
        <v>86</v>
      </c>
      <c r="X114" s="56"/>
      <c r="Y114" s="68"/>
      <c r="Z114" s="68"/>
      <c r="AA114" s="67"/>
      <c r="AB114" s="57"/>
      <c r="AC114" s="58" t="s">
        <v>744</v>
      </c>
      <c r="AD114" s="56"/>
      <c r="AE114" s="49"/>
      <c r="AF114" s="164">
        <f t="shared" si="30"/>
        <v>-1</v>
      </c>
      <c r="AG114" s="164">
        <f t="shared" si="30"/>
        <v>-1</v>
      </c>
      <c r="AH114" s="164">
        <f t="shared" si="30"/>
        <v>-1</v>
      </c>
      <c r="AI114" s="164">
        <f t="shared" si="30"/>
        <v>0</v>
      </c>
      <c r="AJ114" s="164">
        <f t="shared" si="30"/>
        <v>0</v>
      </c>
      <c r="AK114" s="164">
        <f t="shared" si="30"/>
        <v>0</v>
      </c>
      <c r="AL114" s="164">
        <f t="shared" si="30"/>
        <v>0</v>
      </c>
      <c r="AM114" s="164">
        <f t="shared" si="30"/>
        <v>0</v>
      </c>
      <c r="AN114" s="164" t="str">
        <f t="shared" si="28"/>
        <v>tbd</v>
      </c>
      <c r="AO114" s="164" t="str">
        <f t="shared" si="28"/>
        <v>tbd</v>
      </c>
      <c r="AP114" s="164" t="str">
        <f t="shared" si="28"/>
        <v>tbd</v>
      </c>
      <c r="AQ114" s="164" t="str">
        <f t="shared" si="28"/>
        <v/>
      </c>
      <c r="AR114" s="164" t="str">
        <f t="shared" si="28"/>
        <v/>
      </c>
      <c r="AS114" s="164" t="str">
        <f t="shared" si="28"/>
        <v/>
      </c>
      <c r="AT114" s="164" t="str">
        <f t="shared" si="28"/>
        <v/>
      </c>
      <c r="AU114" s="164" t="str">
        <f t="shared" si="28"/>
        <v/>
      </c>
      <c r="AV114" s="164" t="str">
        <f t="shared" si="29"/>
        <v>tbd</v>
      </c>
      <c r="AW114" s="164" t="str">
        <f t="shared" si="29"/>
        <v>tbd</v>
      </c>
      <c r="AX114" s="164" t="str">
        <f t="shared" si="29"/>
        <v>tbd</v>
      </c>
      <c r="AY114" s="164" t="str">
        <f t="shared" si="29"/>
        <v/>
      </c>
      <c r="AZ114" s="164" t="str">
        <f t="shared" si="29"/>
        <v/>
      </c>
      <c r="BA114" s="164" t="str">
        <f t="shared" si="29"/>
        <v/>
      </c>
      <c r="BB114" s="164" t="str">
        <f t="shared" si="29"/>
        <v/>
      </c>
      <c r="BC114" s="164" t="str">
        <f t="shared" si="29"/>
        <v/>
      </c>
    </row>
    <row r="115" spans="1:55" s="164" customFormat="1" ht="19.899999999999999" customHeight="1">
      <c r="A115" s="9" t="s">
        <v>1359</v>
      </c>
      <c r="B115" s="7" t="s">
        <v>1360</v>
      </c>
      <c r="C115" s="2" t="s">
        <v>1361</v>
      </c>
      <c r="D115" s="4" t="s">
        <v>842</v>
      </c>
      <c r="E115" s="7">
        <v>8</v>
      </c>
      <c r="F115" s="4" t="s">
        <v>821</v>
      </c>
      <c r="G115" s="4">
        <v>1000</v>
      </c>
      <c r="H115" s="4"/>
      <c r="I115" s="15"/>
      <c r="J115" s="47" t="s">
        <v>86</v>
      </c>
      <c r="K115" s="48"/>
      <c r="L115" s="48"/>
      <c r="M115" s="49"/>
      <c r="N115" s="47" t="s">
        <v>86</v>
      </c>
      <c r="O115" s="48"/>
      <c r="P115" s="48"/>
      <c r="Q115" s="48"/>
      <c r="R115" s="48"/>
      <c r="S115" s="48"/>
      <c r="T115" s="64"/>
      <c r="U115" s="49"/>
      <c r="V115" s="58" t="s">
        <v>86</v>
      </c>
      <c r="W115" s="124" t="s">
        <v>86</v>
      </c>
      <c r="X115" s="56"/>
      <c r="Y115" s="68"/>
      <c r="Z115" s="68"/>
      <c r="AA115" s="67"/>
      <c r="AB115" s="57"/>
      <c r="AC115" s="58" t="s">
        <v>744</v>
      </c>
      <c r="AD115" s="56"/>
      <c r="AE115" s="49"/>
      <c r="AF115" s="164">
        <f t="shared" si="30"/>
        <v>-1</v>
      </c>
      <c r="AG115" s="164">
        <f t="shared" si="30"/>
        <v>-1</v>
      </c>
      <c r="AH115" s="164">
        <f t="shared" si="30"/>
        <v>-1</v>
      </c>
      <c r="AI115" s="164">
        <f t="shared" si="30"/>
        <v>0</v>
      </c>
      <c r="AJ115" s="164">
        <f t="shared" si="30"/>
        <v>0</v>
      </c>
      <c r="AK115" s="164">
        <f t="shared" si="30"/>
        <v>0</v>
      </c>
      <c r="AL115" s="164">
        <f t="shared" si="30"/>
        <v>0</v>
      </c>
      <c r="AM115" s="164">
        <f t="shared" si="30"/>
        <v>0</v>
      </c>
      <c r="AN115" s="164" t="str">
        <f t="shared" si="28"/>
        <v>tbd</v>
      </c>
      <c r="AO115" s="164" t="str">
        <f t="shared" si="28"/>
        <v>tbd</v>
      </c>
      <c r="AP115" s="164" t="str">
        <f t="shared" si="28"/>
        <v>tbd</v>
      </c>
      <c r="AQ115" s="164" t="str">
        <f t="shared" si="28"/>
        <v/>
      </c>
      <c r="AR115" s="164" t="str">
        <f t="shared" si="28"/>
        <v/>
      </c>
      <c r="AS115" s="164" t="str">
        <f t="shared" si="28"/>
        <v/>
      </c>
      <c r="AT115" s="164" t="str">
        <f t="shared" si="28"/>
        <v/>
      </c>
      <c r="AU115" s="164" t="str">
        <f t="shared" si="28"/>
        <v/>
      </c>
      <c r="AV115" s="164" t="str">
        <f t="shared" si="29"/>
        <v>tbd</v>
      </c>
      <c r="AW115" s="164" t="str">
        <f t="shared" si="29"/>
        <v>tbd</v>
      </c>
      <c r="AX115" s="164" t="str">
        <f t="shared" si="29"/>
        <v>tbd</v>
      </c>
      <c r="AY115" s="164" t="str">
        <f t="shared" si="29"/>
        <v/>
      </c>
      <c r="AZ115" s="164" t="str">
        <f t="shared" si="29"/>
        <v/>
      </c>
      <c r="BA115" s="164" t="str">
        <f t="shared" si="29"/>
        <v/>
      </c>
      <c r="BB115" s="164" t="str">
        <f t="shared" si="29"/>
        <v/>
      </c>
      <c r="BC115" s="164" t="str">
        <f t="shared" si="29"/>
        <v/>
      </c>
    </row>
    <row r="116" spans="1:55" s="164" customFormat="1" ht="19.899999999999999" customHeight="1">
      <c r="A116" s="761" t="s">
        <v>1362</v>
      </c>
      <c r="B116" s="762"/>
      <c r="C116" s="762"/>
      <c r="D116" s="762"/>
      <c r="E116" s="762"/>
      <c r="F116" s="762"/>
      <c r="G116" s="762"/>
      <c r="H116" s="762"/>
      <c r="I116" s="763"/>
      <c r="J116" s="496"/>
      <c r="K116" s="497"/>
      <c r="L116" s="497"/>
      <c r="M116" s="498"/>
      <c r="N116" s="496"/>
      <c r="O116" s="497"/>
      <c r="P116" s="497"/>
      <c r="Q116" s="497"/>
      <c r="R116" s="497"/>
      <c r="S116" s="497"/>
      <c r="T116" s="499"/>
      <c r="U116" s="498"/>
      <c r="V116" s="496"/>
      <c r="W116" s="500"/>
      <c r="X116" s="497"/>
      <c r="Y116" s="499"/>
      <c r="Z116" s="499"/>
      <c r="AA116" s="501"/>
      <c r="AB116" s="498"/>
      <c r="AC116" s="496"/>
      <c r="AD116" s="497"/>
      <c r="AE116" s="498"/>
      <c r="AF116" s="164">
        <v>-1</v>
      </c>
      <c r="AG116" s="164">
        <v>-1</v>
      </c>
      <c r="AH116" s="164">
        <v>-1</v>
      </c>
      <c r="AI116" s="164">
        <v>0</v>
      </c>
      <c r="AJ116" s="164">
        <v>0</v>
      </c>
      <c r="AK116" s="164">
        <v>0</v>
      </c>
      <c r="AL116" s="164">
        <v>0</v>
      </c>
      <c r="AM116" s="164">
        <v>0</v>
      </c>
      <c r="AN116" s="164">
        <f t="shared" si="28"/>
        <v>0</v>
      </c>
      <c r="AO116" s="164">
        <f t="shared" si="28"/>
        <v>0</v>
      </c>
      <c r="AP116" s="164">
        <f t="shared" si="28"/>
        <v>0</v>
      </c>
      <c r="AQ116" s="164" t="str">
        <f t="shared" si="28"/>
        <v/>
      </c>
      <c r="AR116" s="164" t="str">
        <f t="shared" si="28"/>
        <v/>
      </c>
      <c r="AS116" s="164" t="str">
        <f t="shared" si="28"/>
        <v/>
      </c>
      <c r="AT116" s="164" t="str">
        <f t="shared" si="28"/>
        <v/>
      </c>
      <c r="AU116" s="164" t="str">
        <f t="shared" si="28"/>
        <v/>
      </c>
      <c r="AV116" s="164">
        <f t="shared" si="29"/>
        <v>0</v>
      </c>
      <c r="AW116" s="164">
        <f t="shared" si="29"/>
        <v>0</v>
      </c>
      <c r="AX116" s="164">
        <f t="shared" si="29"/>
        <v>0</v>
      </c>
      <c r="AY116" s="164" t="str">
        <f t="shared" si="29"/>
        <v/>
      </c>
      <c r="AZ116" s="164" t="str">
        <f t="shared" si="29"/>
        <v/>
      </c>
      <c r="BA116" s="164" t="str">
        <f t="shared" si="29"/>
        <v/>
      </c>
      <c r="BB116" s="164" t="str">
        <f t="shared" si="29"/>
        <v/>
      </c>
      <c r="BC116" s="164" t="str">
        <f t="shared" si="29"/>
        <v/>
      </c>
    </row>
    <row r="117" spans="1:55" s="164" customFormat="1" ht="19.899999999999999" customHeight="1">
      <c r="A117" s="9" t="s">
        <v>1363</v>
      </c>
      <c r="B117" s="7" t="s">
        <v>1364</v>
      </c>
      <c r="C117" s="2" t="s">
        <v>1365</v>
      </c>
      <c r="D117" s="4" t="s">
        <v>997</v>
      </c>
      <c r="E117" s="4">
        <v>8</v>
      </c>
      <c r="F117" s="491" t="s">
        <v>812</v>
      </c>
      <c r="G117" s="491" t="s">
        <v>812</v>
      </c>
      <c r="H117" s="4"/>
      <c r="I117" s="15"/>
      <c r="J117" s="47" t="s">
        <v>86</v>
      </c>
      <c r="K117" s="48"/>
      <c r="L117" s="48"/>
      <c r="M117" s="49"/>
      <c r="N117" s="492" t="s">
        <v>812</v>
      </c>
      <c r="O117" s="493" t="s">
        <v>812</v>
      </c>
      <c r="P117" s="493" t="s">
        <v>812</v>
      </c>
      <c r="Q117" s="493" t="s">
        <v>812</v>
      </c>
      <c r="R117" s="493" t="s">
        <v>812</v>
      </c>
      <c r="S117" s="493" t="s">
        <v>812</v>
      </c>
      <c r="T117" s="494" t="s">
        <v>812</v>
      </c>
      <c r="U117" s="49"/>
      <c r="V117" s="58" t="s">
        <v>86</v>
      </c>
      <c r="W117" s="495" t="s">
        <v>812</v>
      </c>
      <c r="X117" s="56"/>
      <c r="Y117" s="68"/>
      <c r="Z117" s="68"/>
      <c r="AA117" s="67"/>
      <c r="AB117" s="57"/>
      <c r="AC117" s="58" t="s">
        <v>744</v>
      </c>
      <c r="AD117" s="56"/>
      <c r="AE117" s="49"/>
      <c r="AF117" s="164">
        <f t="shared" si="30"/>
        <v>-1</v>
      </c>
      <c r="AG117" s="164">
        <f t="shared" si="30"/>
        <v>-1</v>
      </c>
      <c r="AH117" s="164">
        <f t="shared" si="30"/>
        <v>-1</v>
      </c>
      <c r="AI117" s="164">
        <f t="shared" si="30"/>
        <v>0</v>
      </c>
      <c r="AJ117" s="164">
        <f t="shared" si="30"/>
        <v>0</v>
      </c>
      <c r="AK117" s="164">
        <f t="shared" si="30"/>
        <v>0</v>
      </c>
      <c r="AL117" s="164">
        <f t="shared" si="30"/>
        <v>0</v>
      </c>
      <c r="AM117" s="164">
        <f t="shared" si="30"/>
        <v>0</v>
      </c>
      <c r="AN117" s="164" t="str">
        <f t="shared" si="28"/>
        <v>tbd</v>
      </c>
      <c r="AO117" s="164" t="str">
        <f t="shared" si="28"/>
        <v>tbd</v>
      </c>
      <c r="AP117" s="164" t="str">
        <f t="shared" si="28"/>
        <v>tbd</v>
      </c>
      <c r="AQ117" s="164" t="str">
        <f t="shared" si="28"/>
        <v/>
      </c>
      <c r="AR117" s="164" t="str">
        <f t="shared" si="28"/>
        <v/>
      </c>
      <c r="AS117" s="164" t="str">
        <f t="shared" si="28"/>
        <v/>
      </c>
      <c r="AT117" s="164" t="str">
        <f t="shared" si="28"/>
        <v/>
      </c>
      <c r="AU117" s="164" t="str">
        <f t="shared" si="28"/>
        <v/>
      </c>
      <c r="AV117" s="164" t="str">
        <f t="shared" si="29"/>
        <v>not req'ed</v>
      </c>
      <c r="AW117" s="164" t="str">
        <f t="shared" si="29"/>
        <v>not req'ed</v>
      </c>
      <c r="AX117" s="164" t="str">
        <f t="shared" si="29"/>
        <v>not req'ed</v>
      </c>
      <c r="AY117" s="164" t="str">
        <f t="shared" si="29"/>
        <v/>
      </c>
      <c r="AZ117" s="164" t="str">
        <f t="shared" si="29"/>
        <v/>
      </c>
      <c r="BA117" s="164" t="str">
        <f t="shared" si="29"/>
        <v/>
      </c>
      <c r="BB117" s="164" t="str">
        <f t="shared" si="29"/>
        <v/>
      </c>
      <c r="BC117" s="164" t="str">
        <f t="shared" si="29"/>
        <v/>
      </c>
    </row>
    <row r="118" spans="1:55" s="164" customFormat="1" ht="19.899999999999999" customHeight="1">
      <c r="A118" s="9" t="s">
        <v>1366</v>
      </c>
      <c r="B118" s="7" t="s">
        <v>1367</v>
      </c>
      <c r="C118" s="2" t="s">
        <v>1368</v>
      </c>
      <c r="D118" s="5" t="s">
        <v>842</v>
      </c>
      <c r="E118" s="4">
        <v>8</v>
      </c>
      <c r="F118" s="4" t="s">
        <v>821</v>
      </c>
      <c r="G118" s="491" t="s">
        <v>812</v>
      </c>
      <c r="H118" s="5"/>
      <c r="I118" s="16"/>
      <c r="J118" s="47" t="s">
        <v>86</v>
      </c>
      <c r="K118" s="48"/>
      <c r="L118" s="48"/>
      <c r="M118" s="49"/>
      <c r="N118" s="47" t="s">
        <v>86</v>
      </c>
      <c r="O118" s="48"/>
      <c r="P118" s="48"/>
      <c r="Q118" s="48"/>
      <c r="R118" s="48"/>
      <c r="S118" s="48"/>
      <c r="T118" s="64"/>
      <c r="U118" s="49"/>
      <c r="V118" s="58" t="s">
        <v>86</v>
      </c>
      <c r="W118" s="124" t="s">
        <v>86</v>
      </c>
      <c r="X118" s="56"/>
      <c r="Y118" s="68"/>
      <c r="Z118" s="68"/>
      <c r="AA118" s="67"/>
      <c r="AB118" s="57"/>
      <c r="AC118" s="58" t="s">
        <v>744</v>
      </c>
      <c r="AD118" s="56"/>
      <c r="AE118" s="49"/>
      <c r="AF118" s="164">
        <f t="shared" si="30"/>
        <v>-1</v>
      </c>
      <c r="AG118" s="164">
        <f t="shared" si="30"/>
        <v>-1</v>
      </c>
      <c r="AH118" s="164">
        <f t="shared" si="30"/>
        <v>-1</v>
      </c>
      <c r="AI118" s="164">
        <f t="shared" si="30"/>
        <v>0</v>
      </c>
      <c r="AJ118" s="164">
        <f t="shared" si="30"/>
        <v>0</v>
      </c>
      <c r="AK118" s="164">
        <f t="shared" si="30"/>
        <v>0</v>
      </c>
      <c r="AL118" s="164">
        <f t="shared" si="30"/>
        <v>0</v>
      </c>
      <c r="AM118" s="164">
        <f t="shared" si="30"/>
        <v>0</v>
      </c>
      <c r="AN118" s="164" t="str">
        <f t="shared" si="28"/>
        <v>tbd</v>
      </c>
      <c r="AO118" s="164" t="str">
        <f t="shared" si="28"/>
        <v>tbd</v>
      </c>
      <c r="AP118" s="164" t="str">
        <f t="shared" si="28"/>
        <v>tbd</v>
      </c>
      <c r="AQ118" s="164" t="str">
        <f t="shared" si="28"/>
        <v/>
      </c>
      <c r="AR118" s="164" t="str">
        <f t="shared" si="28"/>
        <v/>
      </c>
      <c r="AS118" s="164" t="str">
        <f t="shared" si="28"/>
        <v/>
      </c>
      <c r="AT118" s="164" t="str">
        <f t="shared" si="28"/>
        <v/>
      </c>
      <c r="AU118" s="164" t="str">
        <f t="shared" si="28"/>
        <v/>
      </c>
      <c r="AV118" s="164" t="str">
        <f t="shared" si="29"/>
        <v>tbd</v>
      </c>
      <c r="AW118" s="164" t="str">
        <f t="shared" si="29"/>
        <v>tbd</v>
      </c>
      <c r="AX118" s="164" t="str">
        <f t="shared" si="29"/>
        <v>tbd</v>
      </c>
      <c r="AY118" s="164" t="str">
        <f t="shared" si="29"/>
        <v/>
      </c>
      <c r="AZ118" s="164" t="str">
        <f t="shared" si="29"/>
        <v/>
      </c>
      <c r="BA118" s="164" t="str">
        <f t="shared" si="29"/>
        <v/>
      </c>
      <c r="BB118" s="164" t="str">
        <f t="shared" si="29"/>
        <v/>
      </c>
      <c r="BC118" s="164" t="str">
        <f t="shared" si="29"/>
        <v/>
      </c>
    </row>
    <row r="119" spans="1:55" s="164" customFormat="1" ht="19.899999999999999" customHeight="1">
      <c r="A119" s="9" t="s">
        <v>1369</v>
      </c>
      <c r="B119" s="7" t="s">
        <v>1370</v>
      </c>
      <c r="C119" s="2" t="s">
        <v>1371</v>
      </c>
      <c r="D119" s="5" t="s">
        <v>1372</v>
      </c>
      <c r="E119" s="4" t="s">
        <v>811</v>
      </c>
      <c r="F119" s="491" t="s">
        <v>812</v>
      </c>
      <c r="G119" s="491" t="s">
        <v>812</v>
      </c>
      <c r="H119" s="5"/>
      <c r="I119" s="16"/>
      <c r="J119" s="47" t="s">
        <v>86</v>
      </c>
      <c r="K119" s="48"/>
      <c r="L119" s="48"/>
      <c r="M119" s="49"/>
      <c r="N119" s="492" t="s">
        <v>812</v>
      </c>
      <c r="O119" s="493" t="s">
        <v>812</v>
      </c>
      <c r="P119" s="493" t="s">
        <v>812</v>
      </c>
      <c r="Q119" s="493" t="s">
        <v>812</v>
      </c>
      <c r="R119" s="493" t="s">
        <v>812</v>
      </c>
      <c r="S119" s="493" t="s">
        <v>812</v>
      </c>
      <c r="T119" s="494" t="s">
        <v>812</v>
      </c>
      <c r="U119" s="49"/>
      <c r="V119" s="58" t="s">
        <v>86</v>
      </c>
      <c r="W119" s="495" t="s">
        <v>812</v>
      </c>
      <c r="X119" s="56"/>
      <c r="Y119" s="68"/>
      <c r="Z119" s="68"/>
      <c r="AA119" s="67"/>
      <c r="AB119" s="57"/>
      <c r="AC119" s="58" t="s">
        <v>744</v>
      </c>
      <c r="AD119" s="56"/>
      <c r="AE119" s="49"/>
      <c r="AF119" s="164">
        <f t="shared" si="30"/>
        <v>-1</v>
      </c>
      <c r="AG119" s="164">
        <f t="shared" si="30"/>
        <v>-1</v>
      </c>
      <c r="AH119" s="164">
        <f t="shared" si="30"/>
        <v>-1</v>
      </c>
      <c r="AI119" s="164">
        <f t="shared" si="30"/>
        <v>0</v>
      </c>
      <c r="AJ119" s="164">
        <f t="shared" si="30"/>
        <v>0</v>
      </c>
      <c r="AK119" s="164">
        <f t="shared" si="30"/>
        <v>0</v>
      </c>
      <c r="AL119" s="164">
        <f t="shared" si="30"/>
        <v>0</v>
      </c>
      <c r="AM119" s="164">
        <f t="shared" si="30"/>
        <v>0</v>
      </c>
      <c r="AN119" s="164" t="str">
        <f t="shared" si="28"/>
        <v>tbd</v>
      </c>
      <c r="AO119" s="164" t="str">
        <f t="shared" si="28"/>
        <v>tbd</v>
      </c>
      <c r="AP119" s="164" t="str">
        <f t="shared" si="28"/>
        <v>tbd</v>
      </c>
      <c r="AQ119" s="164" t="str">
        <f t="shared" si="28"/>
        <v/>
      </c>
      <c r="AR119" s="164" t="str">
        <f t="shared" si="28"/>
        <v/>
      </c>
      <c r="AS119" s="164" t="str">
        <f t="shared" si="28"/>
        <v/>
      </c>
      <c r="AT119" s="164" t="str">
        <f t="shared" si="28"/>
        <v/>
      </c>
      <c r="AU119" s="164" t="str">
        <f t="shared" si="28"/>
        <v/>
      </c>
      <c r="AV119" s="164" t="str">
        <f t="shared" si="29"/>
        <v>not req'ed</v>
      </c>
      <c r="AW119" s="164" t="str">
        <f t="shared" si="29"/>
        <v>not req'ed</v>
      </c>
      <c r="AX119" s="164" t="str">
        <f t="shared" si="29"/>
        <v>not req'ed</v>
      </c>
      <c r="AY119" s="164" t="str">
        <f t="shared" si="29"/>
        <v/>
      </c>
      <c r="AZ119" s="164" t="str">
        <f t="shared" si="29"/>
        <v/>
      </c>
      <c r="BA119" s="164" t="str">
        <f t="shared" si="29"/>
        <v/>
      </c>
      <c r="BB119" s="164" t="str">
        <f t="shared" si="29"/>
        <v/>
      </c>
      <c r="BC119" s="164" t="str">
        <f t="shared" si="29"/>
        <v/>
      </c>
    </row>
    <row r="120" spans="1:55" s="164" customFormat="1" ht="19.899999999999999" customHeight="1">
      <c r="A120" s="9" t="s">
        <v>1373</v>
      </c>
      <c r="B120" s="7" t="s">
        <v>1374</v>
      </c>
      <c r="C120" s="2" t="s">
        <v>1375</v>
      </c>
      <c r="D120" s="5" t="s">
        <v>842</v>
      </c>
      <c r="E120" s="7">
        <v>8</v>
      </c>
      <c r="F120" s="4" t="s">
        <v>1241</v>
      </c>
      <c r="G120" s="491" t="s">
        <v>812</v>
      </c>
      <c r="H120" s="5"/>
      <c r="I120" s="16" t="s">
        <v>769</v>
      </c>
      <c r="J120" s="47" t="s">
        <v>86</v>
      </c>
      <c r="K120" s="48"/>
      <c r="L120" s="48"/>
      <c r="M120" s="49"/>
      <c r="N120" s="47" t="s">
        <v>86</v>
      </c>
      <c r="O120" s="48"/>
      <c r="P120" s="48"/>
      <c r="Q120" s="48"/>
      <c r="R120" s="48"/>
      <c r="S120" s="48"/>
      <c r="T120" s="64"/>
      <c r="U120" s="49"/>
      <c r="V120" s="58" t="s">
        <v>86</v>
      </c>
      <c r="W120" s="124" t="s">
        <v>86</v>
      </c>
      <c r="X120" s="56"/>
      <c r="Y120" s="68"/>
      <c r="Z120" s="68"/>
      <c r="AA120" s="67"/>
      <c r="AB120" s="57"/>
      <c r="AC120" s="58" t="s">
        <v>744</v>
      </c>
      <c r="AD120" s="56"/>
      <c r="AE120" s="49"/>
      <c r="AF120" s="164">
        <f t="shared" si="30"/>
        <v>-1</v>
      </c>
      <c r="AG120" s="164">
        <f t="shared" si="30"/>
        <v>-1</v>
      </c>
      <c r="AH120" s="164">
        <f t="shared" si="30"/>
        <v>-1</v>
      </c>
      <c r="AI120" s="164">
        <f t="shared" si="30"/>
        <v>0</v>
      </c>
      <c r="AJ120" s="164">
        <f t="shared" si="30"/>
        <v>0</v>
      </c>
      <c r="AK120" s="164">
        <f t="shared" si="30"/>
        <v>0</v>
      </c>
      <c r="AL120" s="164">
        <f t="shared" si="30"/>
        <v>0</v>
      </c>
      <c r="AM120" s="164">
        <f t="shared" si="30"/>
        <v>0</v>
      </c>
      <c r="AN120" s="164" t="str">
        <f t="shared" si="28"/>
        <v>tbd</v>
      </c>
      <c r="AO120" s="164" t="str">
        <f t="shared" si="28"/>
        <v>tbd</v>
      </c>
      <c r="AP120" s="164" t="str">
        <f t="shared" si="28"/>
        <v>tbd</v>
      </c>
      <c r="AQ120" s="164" t="str">
        <f t="shared" si="28"/>
        <v/>
      </c>
      <c r="AR120" s="164" t="str">
        <f t="shared" si="28"/>
        <v/>
      </c>
      <c r="AS120" s="164" t="str">
        <f t="shared" si="28"/>
        <v/>
      </c>
      <c r="AT120" s="164" t="str">
        <f t="shared" si="28"/>
        <v/>
      </c>
      <c r="AU120" s="164" t="str">
        <f t="shared" si="28"/>
        <v/>
      </c>
      <c r="AV120" s="164" t="str">
        <f t="shared" si="29"/>
        <v>tbd</v>
      </c>
      <c r="AW120" s="164" t="str">
        <f t="shared" si="29"/>
        <v>tbd</v>
      </c>
      <c r="AX120" s="164" t="str">
        <f t="shared" si="29"/>
        <v>tbd</v>
      </c>
      <c r="AY120" s="164" t="str">
        <f t="shared" si="29"/>
        <v/>
      </c>
      <c r="AZ120" s="164" t="str">
        <f t="shared" si="29"/>
        <v/>
      </c>
      <c r="BA120" s="164" t="str">
        <f t="shared" si="29"/>
        <v/>
      </c>
      <c r="BB120" s="164" t="str">
        <f t="shared" si="29"/>
        <v/>
      </c>
      <c r="BC120" s="164" t="str">
        <f t="shared" si="29"/>
        <v/>
      </c>
    </row>
    <row r="121" spans="1:55" s="164" customFormat="1" ht="19.899999999999999" customHeight="1">
      <c r="A121" s="9" t="s">
        <v>1376</v>
      </c>
      <c r="B121" s="7" t="s">
        <v>1377</v>
      </c>
      <c r="C121" s="2" t="s">
        <v>1378</v>
      </c>
      <c r="D121" s="5" t="s">
        <v>842</v>
      </c>
      <c r="E121" s="7">
        <v>1</v>
      </c>
      <c r="F121" s="4" t="s">
        <v>821</v>
      </c>
      <c r="G121" s="491" t="s">
        <v>812</v>
      </c>
      <c r="H121" s="5"/>
      <c r="I121" s="16"/>
      <c r="J121" s="47" t="s">
        <v>86</v>
      </c>
      <c r="K121" s="48"/>
      <c r="L121" s="48"/>
      <c r="M121" s="49"/>
      <c r="N121" s="47" t="s">
        <v>86</v>
      </c>
      <c r="O121" s="48"/>
      <c r="P121" s="48"/>
      <c r="Q121" s="48"/>
      <c r="R121" s="48"/>
      <c r="S121" s="48"/>
      <c r="T121" s="64"/>
      <c r="U121" s="49"/>
      <c r="V121" s="58" t="s">
        <v>86</v>
      </c>
      <c r="W121" s="124" t="s">
        <v>86</v>
      </c>
      <c r="X121" s="56"/>
      <c r="Y121" s="68"/>
      <c r="Z121" s="68"/>
      <c r="AA121" s="67"/>
      <c r="AB121" s="57"/>
      <c r="AC121" s="58" t="s">
        <v>744</v>
      </c>
      <c r="AD121" s="56"/>
      <c r="AE121" s="49"/>
      <c r="AF121" s="164">
        <f t="shared" si="30"/>
        <v>-1</v>
      </c>
      <c r="AG121" s="164">
        <f t="shared" si="30"/>
        <v>-1</v>
      </c>
      <c r="AH121" s="164">
        <f t="shared" si="30"/>
        <v>-1</v>
      </c>
      <c r="AI121" s="164">
        <f t="shared" si="30"/>
        <v>0</v>
      </c>
      <c r="AJ121" s="164">
        <f t="shared" si="30"/>
        <v>0</v>
      </c>
      <c r="AK121" s="164">
        <f t="shared" si="30"/>
        <v>0</v>
      </c>
      <c r="AL121" s="164">
        <f t="shared" si="30"/>
        <v>0</v>
      </c>
      <c r="AM121" s="164">
        <f t="shared" si="30"/>
        <v>0</v>
      </c>
      <c r="AN121" s="164" t="str">
        <f t="shared" si="28"/>
        <v>tbd</v>
      </c>
      <c r="AO121" s="164" t="str">
        <f t="shared" si="28"/>
        <v>tbd</v>
      </c>
      <c r="AP121" s="164" t="str">
        <f t="shared" si="28"/>
        <v>tbd</v>
      </c>
      <c r="AQ121" s="164" t="str">
        <f t="shared" si="28"/>
        <v/>
      </c>
      <c r="AR121" s="164" t="str">
        <f t="shared" si="28"/>
        <v/>
      </c>
      <c r="AS121" s="164" t="str">
        <f t="shared" si="28"/>
        <v/>
      </c>
      <c r="AT121" s="164" t="str">
        <f t="shared" si="28"/>
        <v/>
      </c>
      <c r="AU121" s="164" t="str">
        <f t="shared" si="28"/>
        <v/>
      </c>
      <c r="AV121" s="164" t="str">
        <f t="shared" si="29"/>
        <v>tbd</v>
      </c>
      <c r="AW121" s="164" t="str">
        <f t="shared" si="29"/>
        <v>tbd</v>
      </c>
      <c r="AX121" s="164" t="str">
        <f t="shared" si="29"/>
        <v>tbd</v>
      </c>
      <c r="AY121" s="164" t="str">
        <f t="shared" si="29"/>
        <v/>
      </c>
      <c r="AZ121" s="164" t="str">
        <f t="shared" si="29"/>
        <v/>
      </c>
      <c r="BA121" s="164" t="str">
        <f t="shared" si="29"/>
        <v/>
      </c>
      <c r="BB121" s="164" t="str">
        <f t="shared" si="29"/>
        <v/>
      </c>
      <c r="BC121" s="164" t="str">
        <f t="shared" si="29"/>
        <v/>
      </c>
    </row>
    <row r="122" spans="1:55" s="164" customFormat="1" ht="19.899999999999999" customHeight="1">
      <c r="A122" s="9" t="s">
        <v>1379</v>
      </c>
      <c r="B122" s="7" t="s">
        <v>1380</v>
      </c>
      <c r="C122" s="2" t="s">
        <v>1381</v>
      </c>
      <c r="D122" s="5" t="s">
        <v>1382</v>
      </c>
      <c r="E122" s="7">
        <v>8</v>
      </c>
      <c r="F122" s="4" t="s">
        <v>821</v>
      </c>
      <c r="G122" s="491" t="s">
        <v>812</v>
      </c>
      <c r="H122" s="5"/>
      <c r="I122" s="16"/>
      <c r="J122" s="47" t="s">
        <v>86</v>
      </c>
      <c r="K122" s="48"/>
      <c r="L122" s="48"/>
      <c r="M122" s="49"/>
      <c r="N122" s="47" t="s">
        <v>86</v>
      </c>
      <c r="O122" s="48"/>
      <c r="P122" s="48"/>
      <c r="Q122" s="48"/>
      <c r="R122" s="48"/>
      <c r="S122" s="48"/>
      <c r="T122" s="64"/>
      <c r="U122" s="49"/>
      <c r="V122" s="58" t="s">
        <v>86</v>
      </c>
      <c r="W122" s="124" t="s">
        <v>86</v>
      </c>
      <c r="X122" s="56"/>
      <c r="Y122" s="68"/>
      <c r="Z122" s="68"/>
      <c r="AA122" s="67"/>
      <c r="AB122" s="57"/>
      <c r="AC122" s="58" t="s">
        <v>744</v>
      </c>
      <c r="AD122" s="56"/>
      <c r="AE122" s="49"/>
      <c r="AF122" s="164">
        <f t="shared" si="30"/>
        <v>-1</v>
      </c>
      <c r="AG122" s="164">
        <f t="shared" si="30"/>
        <v>-1</v>
      </c>
      <c r="AH122" s="164">
        <f t="shared" si="30"/>
        <v>-1</v>
      </c>
      <c r="AI122" s="164">
        <f t="shared" si="30"/>
        <v>0</v>
      </c>
      <c r="AJ122" s="164">
        <f t="shared" si="30"/>
        <v>0</v>
      </c>
      <c r="AK122" s="164">
        <f t="shared" si="30"/>
        <v>0</v>
      </c>
      <c r="AL122" s="164">
        <f t="shared" si="30"/>
        <v>0</v>
      </c>
      <c r="AM122" s="164">
        <f t="shared" si="30"/>
        <v>0</v>
      </c>
      <c r="AN122" s="164" t="str">
        <f t="shared" si="28"/>
        <v>tbd</v>
      </c>
      <c r="AO122" s="164" t="str">
        <f t="shared" si="28"/>
        <v>tbd</v>
      </c>
      <c r="AP122" s="164" t="str">
        <f t="shared" si="28"/>
        <v>tbd</v>
      </c>
      <c r="AQ122" s="164" t="str">
        <f t="shared" si="28"/>
        <v/>
      </c>
      <c r="AR122" s="164" t="str">
        <f t="shared" si="28"/>
        <v/>
      </c>
      <c r="AS122" s="164" t="str">
        <f t="shared" si="28"/>
        <v/>
      </c>
      <c r="AT122" s="164" t="str">
        <f t="shared" si="28"/>
        <v/>
      </c>
      <c r="AU122" s="164" t="str">
        <f t="shared" si="28"/>
        <v/>
      </c>
      <c r="AV122" s="164" t="str">
        <f t="shared" si="29"/>
        <v>tbd</v>
      </c>
      <c r="AW122" s="164" t="str">
        <f t="shared" si="29"/>
        <v>tbd</v>
      </c>
      <c r="AX122" s="164" t="str">
        <f t="shared" si="29"/>
        <v>tbd</v>
      </c>
      <c r="AY122" s="164" t="str">
        <f t="shared" si="29"/>
        <v/>
      </c>
      <c r="AZ122" s="164" t="str">
        <f t="shared" si="29"/>
        <v/>
      </c>
      <c r="BA122" s="164" t="str">
        <f t="shared" si="29"/>
        <v/>
      </c>
      <c r="BB122" s="164" t="str">
        <f t="shared" si="29"/>
        <v/>
      </c>
      <c r="BC122" s="164" t="str">
        <f t="shared" si="29"/>
        <v/>
      </c>
    </row>
    <row r="123" spans="1:55" s="164" customFormat="1" ht="19.899999999999999" customHeight="1">
      <c r="A123" s="9" t="s">
        <v>1383</v>
      </c>
      <c r="B123" s="7" t="s">
        <v>1384</v>
      </c>
      <c r="C123" s="2" t="s">
        <v>1385</v>
      </c>
      <c r="D123" s="5" t="s">
        <v>1386</v>
      </c>
      <c r="E123" s="7">
        <v>8</v>
      </c>
      <c r="F123" s="491" t="s">
        <v>812</v>
      </c>
      <c r="G123" s="491" t="s">
        <v>812</v>
      </c>
      <c r="H123" s="5"/>
      <c r="I123" s="16"/>
      <c r="J123" s="47" t="s">
        <v>86</v>
      </c>
      <c r="K123" s="48"/>
      <c r="L123" s="48"/>
      <c r="M123" s="49"/>
      <c r="N123" s="492" t="s">
        <v>812</v>
      </c>
      <c r="O123" s="493" t="s">
        <v>812</v>
      </c>
      <c r="P123" s="493" t="s">
        <v>812</v>
      </c>
      <c r="Q123" s="493" t="s">
        <v>812</v>
      </c>
      <c r="R123" s="493" t="s">
        <v>812</v>
      </c>
      <c r="S123" s="493" t="s">
        <v>812</v>
      </c>
      <c r="T123" s="494" t="s">
        <v>812</v>
      </c>
      <c r="U123" s="49"/>
      <c r="V123" s="58" t="s">
        <v>86</v>
      </c>
      <c r="W123" s="495" t="s">
        <v>812</v>
      </c>
      <c r="X123" s="56"/>
      <c r="Y123" s="68"/>
      <c r="Z123" s="68"/>
      <c r="AA123" s="67"/>
      <c r="AB123" s="57"/>
      <c r="AC123" s="58" t="s">
        <v>744</v>
      </c>
      <c r="AD123" s="56"/>
      <c r="AE123" s="49"/>
      <c r="AF123" s="164">
        <f t="shared" si="30"/>
        <v>-1</v>
      </c>
      <c r="AG123" s="164">
        <f t="shared" si="30"/>
        <v>-1</v>
      </c>
      <c r="AH123" s="164">
        <f t="shared" si="30"/>
        <v>-1</v>
      </c>
      <c r="AI123" s="164">
        <f t="shared" si="30"/>
        <v>0</v>
      </c>
      <c r="AJ123" s="164">
        <f t="shared" si="30"/>
        <v>0</v>
      </c>
      <c r="AK123" s="164">
        <f t="shared" si="30"/>
        <v>0</v>
      </c>
      <c r="AL123" s="164">
        <f t="shared" si="30"/>
        <v>0</v>
      </c>
      <c r="AM123" s="164">
        <f t="shared" si="30"/>
        <v>0</v>
      </c>
      <c r="AN123" s="164" t="str">
        <f t="shared" si="28"/>
        <v>tbd</v>
      </c>
      <c r="AO123" s="164" t="str">
        <f t="shared" si="28"/>
        <v>tbd</v>
      </c>
      <c r="AP123" s="164" t="str">
        <f t="shared" si="28"/>
        <v>tbd</v>
      </c>
      <c r="AQ123" s="164" t="str">
        <f t="shared" si="28"/>
        <v/>
      </c>
      <c r="AR123" s="164" t="str">
        <f t="shared" si="28"/>
        <v/>
      </c>
      <c r="AS123" s="164" t="str">
        <f t="shared" si="28"/>
        <v/>
      </c>
      <c r="AT123" s="164" t="str">
        <f t="shared" si="28"/>
        <v/>
      </c>
      <c r="AU123" s="164" t="str">
        <f t="shared" si="28"/>
        <v/>
      </c>
      <c r="AV123" s="164" t="str">
        <f t="shared" si="29"/>
        <v>not req'ed</v>
      </c>
      <c r="AW123" s="164" t="str">
        <f t="shared" si="29"/>
        <v>not req'ed</v>
      </c>
      <c r="AX123" s="164" t="str">
        <f t="shared" si="29"/>
        <v>not req'ed</v>
      </c>
      <c r="AY123" s="164" t="str">
        <f t="shared" si="29"/>
        <v/>
      </c>
      <c r="AZ123" s="164" t="str">
        <f t="shared" si="29"/>
        <v/>
      </c>
      <c r="BA123" s="164" t="str">
        <f t="shared" si="29"/>
        <v/>
      </c>
      <c r="BB123" s="164" t="str">
        <f t="shared" si="29"/>
        <v/>
      </c>
      <c r="BC123" s="164" t="str">
        <f t="shared" si="29"/>
        <v/>
      </c>
    </row>
    <row r="124" spans="1:55" s="164" customFormat="1" ht="19.899999999999999" customHeight="1">
      <c r="A124" s="9" t="s">
        <v>1387</v>
      </c>
      <c r="B124" s="7" t="s">
        <v>1388</v>
      </c>
      <c r="C124" s="2" t="s">
        <v>1389</v>
      </c>
      <c r="D124" s="5" t="s">
        <v>1390</v>
      </c>
      <c r="E124" s="7">
        <v>8</v>
      </c>
      <c r="F124" s="491" t="s">
        <v>812</v>
      </c>
      <c r="G124" s="491" t="s">
        <v>812</v>
      </c>
      <c r="H124" s="5"/>
      <c r="I124" s="16"/>
      <c r="J124" s="47" t="s">
        <v>86</v>
      </c>
      <c r="K124" s="48"/>
      <c r="L124" s="48"/>
      <c r="M124" s="49"/>
      <c r="N124" s="492" t="s">
        <v>812</v>
      </c>
      <c r="O124" s="493" t="s">
        <v>812</v>
      </c>
      <c r="P124" s="493" t="s">
        <v>812</v>
      </c>
      <c r="Q124" s="493" t="s">
        <v>812</v>
      </c>
      <c r="R124" s="493" t="s">
        <v>812</v>
      </c>
      <c r="S124" s="493" t="s">
        <v>812</v>
      </c>
      <c r="T124" s="494" t="s">
        <v>812</v>
      </c>
      <c r="U124" s="49"/>
      <c r="V124" s="58" t="s">
        <v>86</v>
      </c>
      <c r="W124" s="495" t="s">
        <v>812</v>
      </c>
      <c r="X124" s="56"/>
      <c r="Y124" s="68"/>
      <c r="Z124" s="68"/>
      <c r="AA124" s="67"/>
      <c r="AB124" s="57"/>
      <c r="AC124" s="58" t="s">
        <v>744</v>
      </c>
      <c r="AD124" s="56"/>
      <c r="AE124" s="49"/>
      <c r="AF124" s="164">
        <f t="shared" si="30"/>
        <v>-1</v>
      </c>
      <c r="AG124" s="164">
        <f t="shared" si="30"/>
        <v>-1</v>
      </c>
      <c r="AH124" s="164">
        <f t="shared" si="30"/>
        <v>-1</v>
      </c>
      <c r="AI124" s="164">
        <f t="shared" si="30"/>
        <v>0</v>
      </c>
      <c r="AJ124" s="164">
        <f t="shared" si="30"/>
        <v>0</v>
      </c>
      <c r="AK124" s="164">
        <f t="shared" si="30"/>
        <v>0</v>
      </c>
      <c r="AL124" s="164">
        <f t="shared" si="30"/>
        <v>0</v>
      </c>
      <c r="AM124" s="164">
        <f t="shared" si="30"/>
        <v>0</v>
      </c>
      <c r="AN124" s="164" t="str">
        <f t="shared" si="28"/>
        <v>tbd</v>
      </c>
      <c r="AO124" s="164" t="str">
        <f t="shared" si="28"/>
        <v>tbd</v>
      </c>
      <c r="AP124" s="164" t="str">
        <f t="shared" si="28"/>
        <v>tbd</v>
      </c>
      <c r="AQ124" s="164" t="str">
        <f t="shared" si="28"/>
        <v/>
      </c>
      <c r="AR124" s="164" t="str">
        <f t="shared" si="28"/>
        <v/>
      </c>
      <c r="AS124" s="164" t="str">
        <f t="shared" si="28"/>
        <v/>
      </c>
      <c r="AT124" s="164" t="str">
        <f t="shared" si="28"/>
        <v/>
      </c>
      <c r="AU124" s="164" t="str">
        <f t="shared" si="28"/>
        <v/>
      </c>
      <c r="AV124" s="164" t="str">
        <f t="shared" si="29"/>
        <v>not req'ed</v>
      </c>
      <c r="AW124" s="164" t="str">
        <f t="shared" si="29"/>
        <v>not req'ed</v>
      </c>
      <c r="AX124" s="164" t="str">
        <f t="shared" si="29"/>
        <v>not req'ed</v>
      </c>
      <c r="AY124" s="164" t="str">
        <f t="shared" si="29"/>
        <v/>
      </c>
      <c r="AZ124" s="164" t="str">
        <f t="shared" si="29"/>
        <v/>
      </c>
      <c r="BA124" s="164" t="str">
        <f t="shared" si="29"/>
        <v/>
      </c>
      <c r="BB124" s="164" t="str">
        <f t="shared" si="29"/>
        <v/>
      </c>
      <c r="BC124" s="164" t="str">
        <f t="shared" si="29"/>
        <v/>
      </c>
    </row>
    <row r="125" spans="1:55" s="164" customFormat="1" ht="19.899999999999999" customHeight="1">
      <c r="A125" s="9" t="s">
        <v>1391</v>
      </c>
      <c r="B125" s="7" t="s">
        <v>1392</v>
      </c>
      <c r="C125" s="2" t="s">
        <v>1393</v>
      </c>
      <c r="D125" s="5" t="s">
        <v>1394</v>
      </c>
      <c r="E125" s="7">
        <v>8</v>
      </c>
      <c r="F125" s="4" t="s">
        <v>847</v>
      </c>
      <c r="G125" s="491" t="s">
        <v>812</v>
      </c>
      <c r="H125" s="5"/>
      <c r="I125" s="16"/>
      <c r="J125" s="47" t="s">
        <v>86</v>
      </c>
      <c r="K125" s="48"/>
      <c r="L125" s="48"/>
      <c r="M125" s="49"/>
      <c r="N125" s="47" t="s">
        <v>86</v>
      </c>
      <c r="O125" s="48"/>
      <c r="P125" s="48"/>
      <c r="Q125" s="48"/>
      <c r="R125" s="48"/>
      <c r="S125" s="48"/>
      <c r="T125" s="64"/>
      <c r="U125" s="49"/>
      <c r="V125" s="58" t="s">
        <v>86</v>
      </c>
      <c r="W125" s="124" t="s">
        <v>86</v>
      </c>
      <c r="X125" s="56"/>
      <c r="Y125" s="68"/>
      <c r="Z125" s="68"/>
      <c r="AA125" s="67"/>
      <c r="AB125" s="57"/>
      <c r="AC125" s="58" t="s">
        <v>744</v>
      </c>
      <c r="AD125" s="56"/>
      <c r="AE125" s="49"/>
      <c r="AF125" s="164">
        <f t="shared" si="30"/>
        <v>-1</v>
      </c>
      <c r="AG125" s="164">
        <f t="shared" si="30"/>
        <v>-1</v>
      </c>
      <c r="AH125" s="164">
        <f t="shared" si="30"/>
        <v>-1</v>
      </c>
      <c r="AI125" s="164">
        <f t="shared" si="30"/>
        <v>0</v>
      </c>
      <c r="AJ125" s="164">
        <f t="shared" si="30"/>
        <v>0</v>
      </c>
      <c r="AK125" s="164">
        <f t="shared" si="30"/>
        <v>0</v>
      </c>
      <c r="AL125" s="164">
        <f t="shared" si="30"/>
        <v>0</v>
      </c>
      <c r="AM125" s="164">
        <f t="shared" si="30"/>
        <v>0</v>
      </c>
      <c r="AN125" s="164" t="str">
        <f t="shared" si="28"/>
        <v>tbd</v>
      </c>
      <c r="AO125" s="164" t="str">
        <f t="shared" si="28"/>
        <v>tbd</v>
      </c>
      <c r="AP125" s="164" t="str">
        <f t="shared" si="28"/>
        <v>tbd</v>
      </c>
      <c r="AQ125" s="164" t="str">
        <f t="shared" si="28"/>
        <v/>
      </c>
      <c r="AR125" s="164" t="str">
        <f t="shared" si="28"/>
        <v/>
      </c>
      <c r="AS125" s="164" t="str">
        <f t="shared" si="28"/>
        <v/>
      </c>
      <c r="AT125" s="164" t="str">
        <f t="shared" si="28"/>
        <v/>
      </c>
      <c r="AU125" s="164" t="str">
        <f t="shared" si="28"/>
        <v/>
      </c>
      <c r="AV125" s="164" t="str">
        <f t="shared" si="29"/>
        <v>tbd</v>
      </c>
      <c r="AW125" s="164" t="str">
        <f t="shared" si="29"/>
        <v>tbd</v>
      </c>
      <c r="AX125" s="164" t="str">
        <f t="shared" si="29"/>
        <v>tbd</v>
      </c>
      <c r="AY125" s="164" t="str">
        <f t="shared" si="29"/>
        <v/>
      </c>
      <c r="AZ125" s="164" t="str">
        <f t="shared" si="29"/>
        <v/>
      </c>
      <c r="BA125" s="164" t="str">
        <f t="shared" si="29"/>
        <v/>
      </c>
      <c r="BB125" s="164" t="str">
        <f t="shared" si="29"/>
        <v/>
      </c>
      <c r="BC125" s="164" t="str">
        <f t="shared" si="29"/>
        <v/>
      </c>
    </row>
    <row r="126" spans="1:55" s="164" customFormat="1" ht="19.899999999999999" customHeight="1">
      <c r="A126" s="761" t="s">
        <v>1395</v>
      </c>
      <c r="B126" s="762"/>
      <c r="C126" s="762"/>
      <c r="D126" s="762"/>
      <c r="E126" s="762"/>
      <c r="F126" s="762"/>
      <c r="G126" s="762"/>
      <c r="H126" s="762"/>
      <c r="I126" s="763"/>
      <c r="J126" s="496"/>
      <c r="K126" s="497"/>
      <c r="L126" s="497"/>
      <c r="M126" s="498"/>
      <c r="N126" s="496"/>
      <c r="O126" s="497"/>
      <c r="P126" s="497"/>
      <c r="Q126" s="497"/>
      <c r="R126" s="497"/>
      <c r="S126" s="497"/>
      <c r="T126" s="499"/>
      <c r="U126" s="498"/>
      <c r="V126" s="496"/>
      <c r="W126" s="500"/>
      <c r="X126" s="497"/>
      <c r="Y126" s="499"/>
      <c r="Z126" s="499"/>
      <c r="AA126" s="501"/>
      <c r="AB126" s="498"/>
      <c r="AC126" s="496"/>
      <c r="AD126" s="497"/>
      <c r="AE126" s="498"/>
      <c r="AF126" s="164">
        <v>-1</v>
      </c>
      <c r="AG126" s="164">
        <v>-1</v>
      </c>
      <c r="AH126" s="164">
        <v>-1</v>
      </c>
      <c r="AI126" s="164">
        <v>0</v>
      </c>
      <c r="AJ126" s="164">
        <v>0</v>
      </c>
      <c r="AK126" s="164">
        <v>0</v>
      </c>
      <c r="AL126" s="164">
        <v>0</v>
      </c>
      <c r="AM126" s="164">
        <v>0</v>
      </c>
      <c r="AN126" s="164">
        <f t="shared" si="28"/>
        <v>0</v>
      </c>
      <c r="AO126" s="164">
        <f t="shared" si="28"/>
        <v>0</v>
      </c>
      <c r="AP126" s="164">
        <f t="shared" si="28"/>
        <v>0</v>
      </c>
      <c r="AQ126" s="164" t="str">
        <f t="shared" si="28"/>
        <v/>
      </c>
      <c r="AR126" s="164" t="str">
        <f t="shared" si="28"/>
        <v/>
      </c>
      <c r="AS126" s="164" t="str">
        <f t="shared" si="28"/>
        <v/>
      </c>
      <c r="AT126" s="164" t="str">
        <f t="shared" si="28"/>
        <v/>
      </c>
      <c r="AU126" s="164" t="str">
        <f t="shared" si="28"/>
        <v/>
      </c>
      <c r="AV126" s="164">
        <f t="shared" si="29"/>
        <v>0</v>
      </c>
      <c r="AW126" s="164">
        <f t="shared" si="29"/>
        <v>0</v>
      </c>
      <c r="AX126" s="164">
        <f t="shared" si="29"/>
        <v>0</v>
      </c>
      <c r="AY126" s="164" t="str">
        <f t="shared" si="29"/>
        <v/>
      </c>
      <c r="AZ126" s="164" t="str">
        <f t="shared" si="29"/>
        <v/>
      </c>
      <c r="BA126" s="164" t="str">
        <f t="shared" si="29"/>
        <v/>
      </c>
      <c r="BB126" s="164" t="str">
        <f t="shared" si="29"/>
        <v/>
      </c>
      <c r="BC126" s="164" t="str">
        <f t="shared" si="29"/>
        <v/>
      </c>
    </row>
    <row r="127" spans="1:55" s="164" customFormat="1" ht="19.899999999999999" customHeight="1">
      <c r="A127" s="9" t="s">
        <v>1396</v>
      </c>
      <c r="B127" s="7" t="s">
        <v>1397</v>
      </c>
      <c r="C127" s="2" t="s">
        <v>1398</v>
      </c>
      <c r="D127" s="5" t="s">
        <v>842</v>
      </c>
      <c r="E127" s="4">
        <v>8</v>
      </c>
      <c r="F127" s="4" t="s">
        <v>821</v>
      </c>
      <c r="G127" s="491" t="s">
        <v>812</v>
      </c>
      <c r="H127" s="5"/>
      <c r="I127" s="16"/>
      <c r="J127" s="47" t="s">
        <v>86</v>
      </c>
      <c r="K127" s="48"/>
      <c r="L127" s="48"/>
      <c r="M127" s="49"/>
      <c r="N127" s="47" t="s">
        <v>86</v>
      </c>
      <c r="O127" s="48"/>
      <c r="P127" s="48"/>
      <c r="Q127" s="48"/>
      <c r="R127" s="48"/>
      <c r="S127" s="48"/>
      <c r="T127" s="64"/>
      <c r="U127" s="49"/>
      <c r="V127" s="58" t="s">
        <v>86</v>
      </c>
      <c r="W127" s="124" t="s">
        <v>86</v>
      </c>
      <c r="X127" s="56"/>
      <c r="Y127" s="68"/>
      <c r="Z127" s="68"/>
      <c r="AA127" s="67"/>
      <c r="AB127" s="57"/>
      <c r="AC127" s="58" t="s">
        <v>744</v>
      </c>
      <c r="AD127" s="56"/>
      <c r="AE127" s="49"/>
      <c r="AF127" s="164">
        <f t="shared" ref="AF127:AM141" si="31">AF126</f>
        <v>-1</v>
      </c>
      <c r="AG127" s="164">
        <f t="shared" si="31"/>
        <v>-1</v>
      </c>
      <c r="AH127" s="164">
        <f t="shared" si="31"/>
        <v>-1</v>
      </c>
      <c r="AI127" s="164">
        <f t="shared" si="31"/>
        <v>0</v>
      </c>
      <c r="AJ127" s="164">
        <f t="shared" si="31"/>
        <v>0</v>
      </c>
      <c r="AK127" s="164">
        <f t="shared" si="31"/>
        <v>0</v>
      </c>
      <c r="AL127" s="164">
        <f t="shared" si="31"/>
        <v>0</v>
      </c>
      <c r="AM127" s="164">
        <f t="shared" si="31"/>
        <v>0</v>
      </c>
      <c r="AN127" s="164" t="str">
        <f t="shared" si="28"/>
        <v>tbd</v>
      </c>
      <c r="AO127" s="164" t="str">
        <f t="shared" si="28"/>
        <v>tbd</v>
      </c>
      <c r="AP127" s="164" t="str">
        <f t="shared" si="28"/>
        <v>tbd</v>
      </c>
      <c r="AQ127" s="164" t="str">
        <f t="shared" si="28"/>
        <v/>
      </c>
      <c r="AR127" s="164" t="str">
        <f t="shared" si="28"/>
        <v/>
      </c>
      <c r="AS127" s="164" t="str">
        <f t="shared" si="28"/>
        <v/>
      </c>
      <c r="AT127" s="164" t="str">
        <f t="shared" si="28"/>
        <v/>
      </c>
      <c r="AU127" s="164" t="str">
        <f t="shared" si="28"/>
        <v/>
      </c>
      <c r="AV127" s="164" t="str">
        <f t="shared" si="29"/>
        <v>tbd</v>
      </c>
      <c r="AW127" s="164" t="str">
        <f t="shared" si="29"/>
        <v>tbd</v>
      </c>
      <c r="AX127" s="164" t="str">
        <f t="shared" si="29"/>
        <v>tbd</v>
      </c>
      <c r="AY127" s="164" t="str">
        <f t="shared" si="29"/>
        <v/>
      </c>
      <c r="AZ127" s="164" t="str">
        <f t="shared" si="29"/>
        <v/>
      </c>
      <c r="BA127" s="164" t="str">
        <f t="shared" si="29"/>
        <v/>
      </c>
      <c r="BB127" s="164" t="str">
        <f t="shared" si="29"/>
        <v/>
      </c>
      <c r="BC127" s="164" t="str">
        <f t="shared" si="29"/>
        <v/>
      </c>
    </row>
    <row r="128" spans="1:55" s="164" customFormat="1" ht="19.899999999999999" customHeight="1">
      <c r="A128" s="9" t="s">
        <v>1399</v>
      </c>
      <c r="B128" s="7" t="s">
        <v>1400</v>
      </c>
      <c r="C128" s="2" t="s">
        <v>1401</v>
      </c>
      <c r="D128" s="5" t="s">
        <v>1189</v>
      </c>
      <c r="E128" s="4">
        <v>5</v>
      </c>
      <c r="F128" s="491" t="s">
        <v>812</v>
      </c>
      <c r="G128" s="491" t="s">
        <v>812</v>
      </c>
      <c r="H128" s="5" t="s">
        <v>769</v>
      </c>
      <c r="I128" s="16"/>
      <c r="J128" s="47" t="s">
        <v>86</v>
      </c>
      <c r="K128" s="48"/>
      <c r="L128" s="48"/>
      <c r="M128" s="49"/>
      <c r="N128" s="492" t="s">
        <v>812</v>
      </c>
      <c r="O128" s="493" t="s">
        <v>812</v>
      </c>
      <c r="P128" s="493" t="s">
        <v>812</v>
      </c>
      <c r="Q128" s="493" t="s">
        <v>812</v>
      </c>
      <c r="R128" s="493" t="s">
        <v>812</v>
      </c>
      <c r="S128" s="493" t="s">
        <v>812</v>
      </c>
      <c r="T128" s="494" t="s">
        <v>812</v>
      </c>
      <c r="U128" s="49"/>
      <c r="V128" s="58" t="s">
        <v>86</v>
      </c>
      <c r="W128" s="495" t="s">
        <v>812</v>
      </c>
      <c r="X128" s="56"/>
      <c r="Y128" s="68"/>
      <c r="Z128" s="68"/>
      <c r="AA128" s="67"/>
      <c r="AB128" s="57"/>
      <c r="AC128" s="58" t="s">
        <v>744</v>
      </c>
      <c r="AD128" s="56"/>
      <c r="AE128" s="49"/>
      <c r="AF128" s="164">
        <f t="shared" si="31"/>
        <v>-1</v>
      </c>
      <c r="AG128" s="164">
        <f t="shared" si="31"/>
        <v>-1</v>
      </c>
      <c r="AH128" s="164">
        <f t="shared" si="31"/>
        <v>-1</v>
      </c>
      <c r="AI128" s="164">
        <f t="shared" si="31"/>
        <v>0</v>
      </c>
      <c r="AJ128" s="164">
        <f t="shared" si="31"/>
        <v>0</v>
      </c>
      <c r="AK128" s="164">
        <f t="shared" si="31"/>
        <v>0</v>
      </c>
      <c r="AL128" s="164">
        <f t="shared" si="31"/>
        <v>0</v>
      </c>
      <c r="AM128" s="164">
        <f t="shared" si="31"/>
        <v>0</v>
      </c>
      <c r="AN128" s="164" t="str">
        <f t="shared" si="28"/>
        <v>tbd</v>
      </c>
      <c r="AO128" s="164" t="str">
        <f t="shared" si="28"/>
        <v>tbd</v>
      </c>
      <c r="AP128" s="164" t="str">
        <f t="shared" si="28"/>
        <v>tbd</v>
      </c>
      <c r="AQ128" s="164" t="str">
        <f t="shared" si="28"/>
        <v/>
      </c>
      <c r="AR128" s="164" t="str">
        <f t="shared" si="28"/>
        <v/>
      </c>
      <c r="AS128" s="164" t="str">
        <f t="shared" si="28"/>
        <v/>
      </c>
      <c r="AT128" s="164" t="str">
        <f t="shared" si="28"/>
        <v/>
      </c>
      <c r="AU128" s="164" t="str">
        <f t="shared" si="28"/>
        <v/>
      </c>
      <c r="AV128" s="164" t="str">
        <f t="shared" si="29"/>
        <v>not req'ed</v>
      </c>
      <c r="AW128" s="164" t="str">
        <f t="shared" si="29"/>
        <v>not req'ed</v>
      </c>
      <c r="AX128" s="164" t="str">
        <f t="shared" si="29"/>
        <v>not req'ed</v>
      </c>
      <c r="AY128" s="164" t="str">
        <f t="shared" si="29"/>
        <v/>
      </c>
      <c r="AZ128" s="164" t="str">
        <f t="shared" si="29"/>
        <v/>
      </c>
      <c r="BA128" s="164" t="str">
        <f t="shared" si="29"/>
        <v/>
      </c>
      <c r="BB128" s="164" t="str">
        <f t="shared" si="29"/>
        <v/>
      </c>
      <c r="BC128" s="164" t="str">
        <f t="shared" si="29"/>
        <v/>
      </c>
    </row>
    <row r="129" spans="1:55" s="164" customFormat="1" ht="19.899999999999999" customHeight="1">
      <c r="A129" s="761" t="s">
        <v>1402</v>
      </c>
      <c r="B129" s="762"/>
      <c r="C129" s="762"/>
      <c r="D129" s="762"/>
      <c r="E129" s="762"/>
      <c r="F129" s="762"/>
      <c r="G129" s="762"/>
      <c r="H129" s="762"/>
      <c r="I129" s="763"/>
      <c r="J129" s="496"/>
      <c r="K129" s="497"/>
      <c r="L129" s="497"/>
      <c r="M129" s="498"/>
      <c r="N129" s="496"/>
      <c r="O129" s="497"/>
      <c r="P129" s="497"/>
      <c r="Q129" s="497"/>
      <c r="R129" s="497"/>
      <c r="S129" s="497"/>
      <c r="T129" s="499"/>
      <c r="U129" s="498"/>
      <c r="V129" s="496"/>
      <c r="W129" s="500"/>
      <c r="X129" s="497"/>
      <c r="Y129" s="499"/>
      <c r="Z129" s="499"/>
      <c r="AA129" s="501"/>
      <c r="AB129" s="498"/>
      <c r="AC129" s="496"/>
      <c r="AD129" s="497"/>
      <c r="AE129" s="498"/>
      <c r="AF129" s="164">
        <v>-1</v>
      </c>
      <c r="AG129" s="164">
        <v>-1</v>
      </c>
      <c r="AH129" s="164">
        <v>-1</v>
      </c>
      <c r="AI129" s="164">
        <v>0</v>
      </c>
      <c r="AJ129" s="164">
        <v>0</v>
      </c>
      <c r="AK129" s="164">
        <v>0</v>
      </c>
      <c r="AL129" s="164">
        <v>0</v>
      </c>
      <c r="AM129" s="164">
        <v>0</v>
      </c>
      <c r="AN129" s="164">
        <f t="shared" si="28"/>
        <v>0</v>
      </c>
      <c r="AO129" s="164">
        <f t="shared" si="28"/>
        <v>0</v>
      </c>
      <c r="AP129" s="164">
        <f t="shared" si="28"/>
        <v>0</v>
      </c>
      <c r="AQ129" s="164" t="str">
        <f t="shared" si="28"/>
        <v/>
      </c>
      <c r="AR129" s="164" t="str">
        <f t="shared" si="28"/>
        <v/>
      </c>
      <c r="AS129" s="164" t="str">
        <f t="shared" si="28"/>
        <v/>
      </c>
      <c r="AT129" s="164" t="str">
        <f t="shared" si="28"/>
        <v/>
      </c>
      <c r="AU129" s="164" t="str">
        <f t="shared" si="28"/>
        <v/>
      </c>
      <c r="AV129" s="164">
        <f t="shared" si="29"/>
        <v>0</v>
      </c>
      <c r="AW129" s="164">
        <f t="shared" si="29"/>
        <v>0</v>
      </c>
      <c r="AX129" s="164">
        <f t="shared" si="29"/>
        <v>0</v>
      </c>
      <c r="AY129" s="164" t="str">
        <f t="shared" si="29"/>
        <v/>
      </c>
      <c r="AZ129" s="164" t="str">
        <f t="shared" si="29"/>
        <v/>
      </c>
      <c r="BA129" s="164" t="str">
        <f t="shared" si="29"/>
        <v/>
      </c>
      <c r="BB129" s="164" t="str">
        <f t="shared" si="29"/>
        <v/>
      </c>
      <c r="BC129" s="164" t="str">
        <f t="shared" si="29"/>
        <v/>
      </c>
    </row>
    <row r="130" spans="1:55" s="164" customFormat="1" ht="19.899999999999999" customHeight="1">
      <c r="A130" s="9" t="s">
        <v>1403</v>
      </c>
      <c r="B130" s="7" t="s">
        <v>1404</v>
      </c>
      <c r="C130" s="2" t="s">
        <v>1405</v>
      </c>
      <c r="D130" s="5" t="s">
        <v>842</v>
      </c>
      <c r="E130" s="4">
        <v>1</v>
      </c>
      <c r="F130" s="4" t="s">
        <v>821</v>
      </c>
      <c r="G130" s="491" t="s">
        <v>812</v>
      </c>
      <c r="H130" s="5"/>
      <c r="I130" s="16"/>
      <c r="J130" s="47" t="s">
        <v>86</v>
      </c>
      <c r="K130" s="48"/>
      <c r="L130" s="48"/>
      <c r="M130" s="49"/>
      <c r="N130" s="47" t="s">
        <v>86</v>
      </c>
      <c r="O130" s="48"/>
      <c r="P130" s="48"/>
      <c r="Q130" s="48"/>
      <c r="R130" s="48"/>
      <c r="S130" s="48"/>
      <c r="T130" s="64"/>
      <c r="U130" s="49"/>
      <c r="V130" s="58" t="s">
        <v>86</v>
      </c>
      <c r="W130" s="124" t="s">
        <v>86</v>
      </c>
      <c r="X130" s="56"/>
      <c r="Y130" s="68"/>
      <c r="Z130" s="68"/>
      <c r="AA130" s="67"/>
      <c r="AB130" s="57"/>
      <c r="AC130" s="58" t="s">
        <v>744</v>
      </c>
      <c r="AD130" s="56"/>
      <c r="AE130" s="49"/>
      <c r="AF130" s="164">
        <f t="shared" si="31"/>
        <v>-1</v>
      </c>
      <c r="AG130" s="164">
        <f t="shared" si="31"/>
        <v>-1</v>
      </c>
      <c r="AH130" s="164">
        <f t="shared" si="31"/>
        <v>-1</v>
      </c>
      <c r="AI130" s="164">
        <f t="shared" si="31"/>
        <v>0</v>
      </c>
      <c r="AJ130" s="164">
        <f t="shared" si="31"/>
        <v>0</v>
      </c>
      <c r="AK130" s="164">
        <f t="shared" si="31"/>
        <v>0</v>
      </c>
      <c r="AL130" s="164">
        <f t="shared" si="31"/>
        <v>0</v>
      </c>
      <c r="AM130" s="164">
        <f t="shared" si="31"/>
        <v>0</v>
      </c>
      <c r="AN130" s="164" t="str">
        <f t="shared" si="28"/>
        <v>tbd</v>
      </c>
      <c r="AO130" s="164" t="str">
        <f t="shared" si="28"/>
        <v>tbd</v>
      </c>
      <c r="AP130" s="164" t="str">
        <f t="shared" si="28"/>
        <v>tbd</v>
      </c>
      <c r="AQ130" s="164" t="str">
        <f t="shared" si="28"/>
        <v/>
      </c>
      <c r="AR130" s="164" t="str">
        <f t="shared" si="28"/>
        <v/>
      </c>
      <c r="AS130" s="164" t="str">
        <f t="shared" si="28"/>
        <v/>
      </c>
      <c r="AT130" s="164" t="str">
        <f t="shared" si="28"/>
        <v/>
      </c>
      <c r="AU130" s="164" t="str">
        <f t="shared" si="28"/>
        <v/>
      </c>
      <c r="AV130" s="164" t="str">
        <f t="shared" si="29"/>
        <v>tbd</v>
      </c>
      <c r="AW130" s="164" t="str">
        <f t="shared" si="29"/>
        <v>tbd</v>
      </c>
      <c r="AX130" s="164" t="str">
        <f t="shared" si="29"/>
        <v>tbd</v>
      </c>
      <c r="AY130" s="164" t="str">
        <f t="shared" si="29"/>
        <v/>
      </c>
      <c r="AZ130" s="164" t="str">
        <f t="shared" si="29"/>
        <v/>
      </c>
      <c r="BA130" s="164" t="str">
        <f t="shared" si="29"/>
        <v/>
      </c>
      <c r="BB130" s="164" t="str">
        <f t="shared" si="29"/>
        <v/>
      </c>
      <c r="BC130" s="164" t="str">
        <f t="shared" si="29"/>
        <v/>
      </c>
    </row>
    <row r="131" spans="1:55" s="164" customFormat="1" ht="19.899999999999999" customHeight="1">
      <c r="A131" s="9" t="s">
        <v>1406</v>
      </c>
      <c r="B131" s="7" t="s">
        <v>1407</v>
      </c>
      <c r="C131" s="2" t="s">
        <v>1408</v>
      </c>
      <c r="D131" s="5" t="s">
        <v>842</v>
      </c>
      <c r="E131" s="7">
        <v>8</v>
      </c>
      <c r="F131" s="4" t="s">
        <v>821</v>
      </c>
      <c r="G131" s="491" t="s">
        <v>812</v>
      </c>
      <c r="H131" s="5"/>
      <c r="I131" s="16"/>
      <c r="J131" s="47" t="s">
        <v>86</v>
      </c>
      <c r="K131" s="48"/>
      <c r="L131" s="48"/>
      <c r="M131" s="49"/>
      <c r="N131" s="47" t="s">
        <v>86</v>
      </c>
      <c r="O131" s="48"/>
      <c r="P131" s="48"/>
      <c r="Q131" s="48"/>
      <c r="R131" s="48"/>
      <c r="S131" s="48"/>
      <c r="T131" s="64"/>
      <c r="U131" s="49"/>
      <c r="V131" s="58" t="s">
        <v>86</v>
      </c>
      <c r="W131" s="124" t="s">
        <v>86</v>
      </c>
      <c r="X131" s="56"/>
      <c r="Y131" s="68"/>
      <c r="Z131" s="68"/>
      <c r="AA131" s="67"/>
      <c r="AB131" s="57"/>
      <c r="AC131" s="58" t="s">
        <v>744</v>
      </c>
      <c r="AD131" s="56"/>
      <c r="AE131" s="49"/>
      <c r="AF131" s="164">
        <f t="shared" si="31"/>
        <v>-1</v>
      </c>
      <c r="AG131" s="164">
        <f t="shared" si="31"/>
        <v>-1</v>
      </c>
      <c r="AH131" s="164">
        <f t="shared" si="31"/>
        <v>-1</v>
      </c>
      <c r="AI131" s="164">
        <f t="shared" si="31"/>
        <v>0</v>
      </c>
      <c r="AJ131" s="164">
        <f t="shared" si="31"/>
        <v>0</v>
      </c>
      <c r="AK131" s="164">
        <f t="shared" si="31"/>
        <v>0</v>
      </c>
      <c r="AL131" s="164">
        <f t="shared" si="31"/>
        <v>0</v>
      </c>
      <c r="AM131" s="164">
        <f t="shared" si="31"/>
        <v>0</v>
      </c>
      <c r="AN131" s="164" t="str">
        <f t="shared" si="28"/>
        <v>tbd</v>
      </c>
      <c r="AO131" s="164" t="str">
        <f t="shared" si="28"/>
        <v>tbd</v>
      </c>
      <c r="AP131" s="164" t="str">
        <f t="shared" si="28"/>
        <v>tbd</v>
      </c>
      <c r="AQ131" s="164" t="str">
        <f t="shared" si="28"/>
        <v/>
      </c>
      <c r="AR131" s="164" t="str">
        <f t="shared" si="28"/>
        <v/>
      </c>
      <c r="AS131" s="164" t="str">
        <f t="shared" si="28"/>
        <v/>
      </c>
      <c r="AT131" s="164" t="str">
        <f t="shared" si="28"/>
        <v/>
      </c>
      <c r="AU131" s="164" t="str">
        <f t="shared" si="28"/>
        <v/>
      </c>
      <c r="AV131" s="164" t="str">
        <f t="shared" si="29"/>
        <v>tbd</v>
      </c>
      <c r="AW131" s="164" t="str">
        <f t="shared" si="29"/>
        <v>tbd</v>
      </c>
      <c r="AX131" s="164" t="str">
        <f t="shared" si="29"/>
        <v>tbd</v>
      </c>
      <c r="AY131" s="164" t="str">
        <f t="shared" si="29"/>
        <v/>
      </c>
      <c r="AZ131" s="164" t="str">
        <f t="shared" si="29"/>
        <v/>
      </c>
      <c r="BA131" s="164" t="str">
        <f t="shared" si="29"/>
        <v/>
      </c>
      <c r="BB131" s="164" t="str">
        <f t="shared" si="29"/>
        <v/>
      </c>
      <c r="BC131" s="164" t="str">
        <f t="shared" si="29"/>
        <v/>
      </c>
    </row>
    <row r="132" spans="1:55" s="164" customFormat="1" ht="19.899999999999999" customHeight="1">
      <c r="A132" s="9" t="s">
        <v>1409</v>
      </c>
      <c r="B132" s="7" t="s">
        <v>1410</v>
      </c>
      <c r="C132" s="2" t="s">
        <v>1411</v>
      </c>
      <c r="D132" s="5" t="s">
        <v>1189</v>
      </c>
      <c r="E132" s="7">
        <v>8</v>
      </c>
      <c r="F132" s="491" t="s">
        <v>812</v>
      </c>
      <c r="G132" s="491" t="s">
        <v>812</v>
      </c>
      <c r="H132" s="5"/>
      <c r="I132" s="16"/>
      <c r="J132" s="47" t="s">
        <v>86</v>
      </c>
      <c r="K132" s="48"/>
      <c r="L132" s="48"/>
      <c r="M132" s="49"/>
      <c r="N132" s="492" t="s">
        <v>812</v>
      </c>
      <c r="O132" s="493" t="s">
        <v>812</v>
      </c>
      <c r="P132" s="493" t="s">
        <v>812</v>
      </c>
      <c r="Q132" s="493" t="s">
        <v>812</v>
      </c>
      <c r="R132" s="493" t="s">
        <v>812</v>
      </c>
      <c r="S132" s="493" t="s">
        <v>812</v>
      </c>
      <c r="T132" s="494" t="s">
        <v>812</v>
      </c>
      <c r="U132" s="49"/>
      <c r="V132" s="58" t="s">
        <v>86</v>
      </c>
      <c r="W132" s="495" t="s">
        <v>812</v>
      </c>
      <c r="X132" s="56"/>
      <c r="Y132" s="68"/>
      <c r="Z132" s="68"/>
      <c r="AA132" s="67"/>
      <c r="AB132" s="57"/>
      <c r="AC132" s="58" t="s">
        <v>744</v>
      </c>
      <c r="AD132" s="56"/>
      <c r="AE132" s="49"/>
      <c r="AF132" s="164">
        <f t="shared" si="31"/>
        <v>-1</v>
      </c>
      <c r="AG132" s="164">
        <f t="shared" si="31"/>
        <v>-1</v>
      </c>
      <c r="AH132" s="164">
        <f t="shared" si="31"/>
        <v>-1</v>
      </c>
      <c r="AI132" s="164">
        <f t="shared" si="31"/>
        <v>0</v>
      </c>
      <c r="AJ132" s="164">
        <f t="shared" si="31"/>
        <v>0</v>
      </c>
      <c r="AK132" s="164">
        <f t="shared" si="31"/>
        <v>0</v>
      </c>
      <c r="AL132" s="164">
        <f t="shared" si="31"/>
        <v>0</v>
      </c>
      <c r="AM132" s="164">
        <f t="shared" si="31"/>
        <v>0</v>
      </c>
      <c r="AN132" s="164" t="str">
        <f t="shared" si="28"/>
        <v>tbd</v>
      </c>
      <c r="AO132" s="164" t="str">
        <f t="shared" si="28"/>
        <v>tbd</v>
      </c>
      <c r="AP132" s="164" t="str">
        <f t="shared" si="28"/>
        <v>tbd</v>
      </c>
      <c r="AQ132" s="164" t="str">
        <f t="shared" si="28"/>
        <v/>
      </c>
      <c r="AR132" s="164" t="str">
        <f t="shared" si="28"/>
        <v/>
      </c>
      <c r="AS132" s="164" t="str">
        <f t="shared" si="28"/>
        <v/>
      </c>
      <c r="AT132" s="164" t="str">
        <f t="shared" si="28"/>
        <v/>
      </c>
      <c r="AU132" s="164" t="str">
        <f t="shared" si="28"/>
        <v/>
      </c>
      <c r="AV132" s="164" t="str">
        <f t="shared" si="29"/>
        <v>not req'ed</v>
      </c>
      <c r="AW132" s="164" t="str">
        <f t="shared" si="29"/>
        <v>not req'ed</v>
      </c>
      <c r="AX132" s="164" t="str">
        <f t="shared" si="29"/>
        <v>not req'ed</v>
      </c>
      <c r="AY132" s="164" t="str">
        <f t="shared" si="29"/>
        <v/>
      </c>
      <c r="AZ132" s="164" t="str">
        <f t="shared" si="29"/>
        <v/>
      </c>
      <c r="BA132" s="164" t="str">
        <f t="shared" si="29"/>
        <v/>
      </c>
      <c r="BB132" s="164" t="str">
        <f t="shared" si="29"/>
        <v/>
      </c>
      <c r="BC132" s="164" t="str">
        <f t="shared" si="29"/>
        <v/>
      </c>
    </row>
    <row r="133" spans="1:55" s="164" customFormat="1" ht="19.899999999999999" customHeight="1">
      <c r="A133" s="761" t="s">
        <v>1412</v>
      </c>
      <c r="B133" s="762"/>
      <c r="C133" s="762"/>
      <c r="D133" s="762"/>
      <c r="E133" s="762"/>
      <c r="F133" s="762"/>
      <c r="G133" s="762"/>
      <c r="H133" s="762"/>
      <c r="I133" s="763"/>
      <c r="J133" s="496"/>
      <c r="K133" s="497"/>
      <c r="L133" s="497"/>
      <c r="M133" s="498"/>
      <c r="N133" s="496"/>
      <c r="O133" s="497"/>
      <c r="P133" s="497"/>
      <c r="Q133" s="497"/>
      <c r="R133" s="497"/>
      <c r="S133" s="497"/>
      <c r="T133" s="499"/>
      <c r="U133" s="498"/>
      <c r="V133" s="496"/>
      <c r="W133" s="500"/>
      <c r="X133" s="497"/>
      <c r="Y133" s="499"/>
      <c r="Z133" s="499"/>
      <c r="AA133" s="501"/>
      <c r="AB133" s="498"/>
      <c r="AC133" s="496"/>
      <c r="AD133" s="497"/>
      <c r="AE133" s="498"/>
      <c r="AF133" s="164">
        <v>-1</v>
      </c>
      <c r="AG133" s="164">
        <v>-1</v>
      </c>
      <c r="AH133" s="164">
        <v>-1</v>
      </c>
      <c r="AI133" s="164">
        <v>0</v>
      </c>
      <c r="AJ133" s="164">
        <v>0</v>
      </c>
      <c r="AK133" s="164">
        <v>0</v>
      </c>
      <c r="AL133" s="164">
        <v>0</v>
      </c>
      <c r="AM133" s="164">
        <v>0</v>
      </c>
      <c r="AN133" s="164">
        <f t="shared" si="28"/>
        <v>0</v>
      </c>
      <c r="AO133" s="164">
        <f t="shared" si="28"/>
        <v>0</v>
      </c>
      <c r="AP133" s="164">
        <f t="shared" si="28"/>
        <v>0</v>
      </c>
      <c r="AQ133" s="164" t="str">
        <f t="shared" si="28"/>
        <v/>
      </c>
      <c r="AR133" s="164" t="str">
        <f t="shared" si="28"/>
        <v/>
      </c>
      <c r="AS133" s="164" t="str">
        <f t="shared" si="28"/>
        <v/>
      </c>
      <c r="AT133" s="164" t="str">
        <f t="shared" si="28"/>
        <v/>
      </c>
      <c r="AU133" s="164" t="str">
        <f t="shared" si="28"/>
        <v/>
      </c>
      <c r="AV133" s="164">
        <f t="shared" si="29"/>
        <v>0</v>
      </c>
      <c r="AW133" s="164">
        <f t="shared" si="29"/>
        <v>0</v>
      </c>
      <c r="AX133" s="164">
        <f t="shared" si="29"/>
        <v>0</v>
      </c>
      <c r="AY133" s="164" t="str">
        <f t="shared" si="29"/>
        <v/>
      </c>
      <c r="AZ133" s="164" t="str">
        <f t="shared" si="29"/>
        <v/>
      </c>
      <c r="BA133" s="164" t="str">
        <f t="shared" si="29"/>
        <v/>
      </c>
      <c r="BB133" s="164" t="str">
        <f t="shared" si="29"/>
        <v/>
      </c>
      <c r="BC133" s="164" t="str">
        <f t="shared" si="29"/>
        <v/>
      </c>
    </row>
    <row r="134" spans="1:55" s="164" customFormat="1" ht="19.899999999999999" customHeight="1">
      <c r="A134" s="9" t="s">
        <v>1413</v>
      </c>
      <c r="B134" s="7" t="s">
        <v>1414</v>
      </c>
      <c r="C134" s="2" t="s">
        <v>1415</v>
      </c>
      <c r="D134" s="5" t="s">
        <v>842</v>
      </c>
      <c r="E134" s="7">
        <v>8</v>
      </c>
      <c r="F134" s="4" t="s">
        <v>821</v>
      </c>
      <c r="G134" s="491" t="s">
        <v>812</v>
      </c>
      <c r="H134" s="5"/>
      <c r="I134" s="16"/>
      <c r="J134" s="47" t="s">
        <v>86</v>
      </c>
      <c r="K134" s="48"/>
      <c r="L134" s="48"/>
      <c r="M134" s="49"/>
      <c r="N134" s="47" t="s">
        <v>86</v>
      </c>
      <c r="O134" s="48"/>
      <c r="P134" s="48"/>
      <c r="Q134" s="48"/>
      <c r="R134" s="48"/>
      <c r="S134" s="48"/>
      <c r="T134" s="64"/>
      <c r="U134" s="49"/>
      <c r="V134" s="58" t="s">
        <v>86</v>
      </c>
      <c r="W134" s="124" t="s">
        <v>86</v>
      </c>
      <c r="X134" s="56"/>
      <c r="Y134" s="68"/>
      <c r="Z134" s="68"/>
      <c r="AA134" s="67"/>
      <c r="AB134" s="57"/>
      <c r="AC134" s="58" t="s">
        <v>744</v>
      </c>
      <c r="AD134" s="56"/>
      <c r="AE134" s="49"/>
      <c r="AF134" s="164">
        <f t="shared" si="31"/>
        <v>-1</v>
      </c>
      <c r="AG134" s="164">
        <f t="shared" si="31"/>
        <v>-1</v>
      </c>
      <c r="AH134" s="164">
        <f t="shared" si="31"/>
        <v>-1</v>
      </c>
      <c r="AI134" s="164">
        <f t="shared" si="31"/>
        <v>0</v>
      </c>
      <c r="AJ134" s="164">
        <f t="shared" si="31"/>
        <v>0</v>
      </c>
      <c r="AK134" s="164">
        <f t="shared" si="31"/>
        <v>0</v>
      </c>
      <c r="AL134" s="164">
        <f t="shared" si="31"/>
        <v>0</v>
      </c>
      <c r="AM134" s="164">
        <f t="shared" si="31"/>
        <v>0</v>
      </c>
      <c r="AN134" s="164" t="str">
        <f t="shared" si="28"/>
        <v>tbd</v>
      </c>
      <c r="AO134" s="164" t="str">
        <f t="shared" si="28"/>
        <v>tbd</v>
      </c>
      <c r="AP134" s="164" t="str">
        <f t="shared" si="28"/>
        <v>tbd</v>
      </c>
      <c r="AQ134" s="164" t="str">
        <f t="shared" si="28"/>
        <v/>
      </c>
      <c r="AR134" s="164" t="str">
        <f t="shared" si="28"/>
        <v/>
      </c>
      <c r="AS134" s="164" t="str">
        <f t="shared" si="28"/>
        <v/>
      </c>
      <c r="AT134" s="164" t="str">
        <f t="shared" si="28"/>
        <v/>
      </c>
      <c r="AU134" s="164" t="str">
        <f t="shared" si="28"/>
        <v/>
      </c>
      <c r="AV134" s="164" t="str">
        <f t="shared" si="29"/>
        <v>tbd</v>
      </c>
      <c r="AW134" s="164" t="str">
        <f t="shared" si="29"/>
        <v>tbd</v>
      </c>
      <c r="AX134" s="164" t="str">
        <f t="shared" si="29"/>
        <v>tbd</v>
      </c>
      <c r="AY134" s="164" t="str">
        <f t="shared" si="29"/>
        <v/>
      </c>
      <c r="AZ134" s="164" t="str">
        <f t="shared" si="29"/>
        <v/>
      </c>
      <c r="BA134" s="164" t="str">
        <f t="shared" si="29"/>
        <v/>
      </c>
      <c r="BB134" s="164" t="str">
        <f t="shared" si="29"/>
        <v/>
      </c>
      <c r="BC134" s="164" t="str">
        <f t="shared" si="29"/>
        <v/>
      </c>
    </row>
    <row r="135" spans="1:55" s="164" customFormat="1" ht="19.899999999999999" customHeight="1">
      <c r="A135" s="9" t="s">
        <v>1416</v>
      </c>
      <c r="B135" s="7" t="s">
        <v>1417</v>
      </c>
      <c r="C135" s="2" t="s">
        <v>1418</v>
      </c>
      <c r="D135" s="5" t="s">
        <v>842</v>
      </c>
      <c r="E135" s="7">
        <v>8</v>
      </c>
      <c r="F135" s="4" t="s">
        <v>821</v>
      </c>
      <c r="G135" s="491" t="s">
        <v>812</v>
      </c>
      <c r="H135" s="5"/>
      <c r="I135" s="16"/>
      <c r="J135" s="47" t="s">
        <v>86</v>
      </c>
      <c r="K135" s="48"/>
      <c r="L135" s="48"/>
      <c r="M135" s="49"/>
      <c r="N135" s="47" t="s">
        <v>86</v>
      </c>
      <c r="O135" s="48"/>
      <c r="P135" s="48"/>
      <c r="Q135" s="48"/>
      <c r="R135" s="48"/>
      <c r="S135" s="48"/>
      <c r="T135" s="64"/>
      <c r="U135" s="49"/>
      <c r="V135" s="58" t="s">
        <v>86</v>
      </c>
      <c r="W135" s="124" t="s">
        <v>86</v>
      </c>
      <c r="X135" s="56"/>
      <c r="Y135" s="68"/>
      <c r="Z135" s="68"/>
      <c r="AA135" s="67"/>
      <c r="AB135" s="57"/>
      <c r="AC135" s="58" t="s">
        <v>744</v>
      </c>
      <c r="AD135" s="56"/>
      <c r="AE135" s="49"/>
      <c r="AF135" s="164">
        <f t="shared" si="31"/>
        <v>-1</v>
      </c>
      <c r="AG135" s="164">
        <f t="shared" si="31"/>
        <v>-1</v>
      </c>
      <c r="AH135" s="164">
        <f t="shared" si="31"/>
        <v>-1</v>
      </c>
      <c r="AI135" s="164">
        <f t="shared" si="31"/>
        <v>0</v>
      </c>
      <c r="AJ135" s="164">
        <f t="shared" si="31"/>
        <v>0</v>
      </c>
      <c r="AK135" s="164">
        <f t="shared" si="31"/>
        <v>0</v>
      </c>
      <c r="AL135" s="164">
        <f t="shared" si="31"/>
        <v>0</v>
      </c>
      <c r="AM135" s="164">
        <f t="shared" si="31"/>
        <v>0</v>
      </c>
      <c r="AN135" s="164" t="str">
        <f t="shared" si="28"/>
        <v>tbd</v>
      </c>
      <c r="AO135" s="164" t="str">
        <f t="shared" si="28"/>
        <v>tbd</v>
      </c>
      <c r="AP135" s="164" t="str">
        <f t="shared" si="28"/>
        <v>tbd</v>
      </c>
      <c r="AQ135" s="164" t="str">
        <f t="shared" si="28"/>
        <v/>
      </c>
      <c r="AR135" s="164" t="str">
        <f t="shared" si="28"/>
        <v/>
      </c>
      <c r="AS135" s="164" t="str">
        <f t="shared" si="28"/>
        <v/>
      </c>
      <c r="AT135" s="164" t="str">
        <f t="shared" si="28"/>
        <v/>
      </c>
      <c r="AU135" s="164" t="str">
        <f t="shared" si="28"/>
        <v/>
      </c>
      <c r="AV135" s="164" t="str">
        <f t="shared" si="29"/>
        <v>tbd</v>
      </c>
      <c r="AW135" s="164" t="str">
        <f t="shared" si="29"/>
        <v>tbd</v>
      </c>
      <c r="AX135" s="164" t="str">
        <f t="shared" si="29"/>
        <v>tbd</v>
      </c>
      <c r="AY135" s="164" t="str">
        <f t="shared" si="29"/>
        <v/>
      </c>
      <c r="AZ135" s="164" t="str">
        <f t="shared" si="29"/>
        <v/>
      </c>
      <c r="BA135" s="164" t="str">
        <f t="shared" si="29"/>
        <v/>
      </c>
      <c r="BB135" s="164" t="str">
        <f t="shared" si="29"/>
        <v/>
      </c>
      <c r="BC135" s="164" t="str">
        <f t="shared" si="29"/>
        <v/>
      </c>
    </row>
    <row r="136" spans="1:55" s="164" customFormat="1" ht="19.899999999999999" customHeight="1">
      <c r="A136" s="9" t="s">
        <v>1419</v>
      </c>
      <c r="B136" s="7" t="s">
        <v>1420</v>
      </c>
      <c r="C136" s="2" t="s">
        <v>1421</v>
      </c>
      <c r="D136" s="5" t="s">
        <v>842</v>
      </c>
      <c r="E136" s="7">
        <v>1</v>
      </c>
      <c r="F136" s="4" t="s">
        <v>821</v>
      </c>
      <c r="G136" s="491" t="s">
        <v>812</v>
      </c>
      <c r="H136" s="5"/>
      <c r="I136" s="16"/>
      <c r="J136" s="47" t="s">
        <v>86</v>
      </c>
      <c r="K136" s="48"/>
      <c r="L136" s="48"/>
      <c r="M136" s="49"/>
      <c r="N136" s="47" t="s">
        <v>86</v>
      </c>
      <c r="O136" s="48"/>
      <c r="P136" s="48"/>
      <c r="Q136" s="48"/>
      <c r="R136" s="48"/>
      <c r="S136" s="48"/>
      <c r="T136" s="64"/>
      <c r="U136" s="49"/>
      <c r="V136" s="58" t="s">
        <v>86</v>
      </c>
      <c r="W136" s="124" t="s">
        <v>86</v>
      </c>
      <c r="X136" s="56"/>
      <c r="Y136" s="68"/>
      <c r="Z136" s="68"/>
      <c r="AA136" s="67"/>
      <c r="AB136" s="57"/>
      <c r="AC136" s="58" t="s">
        <v>744</v>
      </c>
      <c r="AD136" s="56"/>
      <c r="AE136" s="49"/>
      <c r="AF136" s="164">
        <f t="shared" si="31"/>
        <v>-1</v>
      </c>
      <c r="AG136" s="164">
        <f t="shared" si="31"/>
        <v>-1</v>
      </c>
      <c r="AH136" s="164">
        <f t="shared" si="31"/>
        <v>-1</v>
      </c>
      <c r="AI136" s="164">
        <f t="shared" si="31"/>
        <v>0</v>
      </c>
      <c r="AJ136" s="164">
        <f t="shared" si="31"/>
        <v>0</v>
      </c>
      <c r="AK136" s="164">
        <f t="shared" si="31"/>
        <v>0</v>
      </c>
      <c r="AL136" s="164">
        <f t="shared" si="31"/>
        <v>0</v>
      </c>
      <c r="AM136" s="164">
        <f t="shared" si="31"/>
        <v>0</v>
      </c>
      <c r="AN136" s="164" t="str">
        <f t="shared" si="28"/>
        <v>tbd</v>
      </c>
      <c r="AO136" s="164" t="str">
        <f t="shared" si="28"/>
        <v>tbd</v>
      </c>
      <c r="AP136" s="164" t="str">
        <f t="shared" si="28"/>
        <v>tbd</v>
      </c>
      <c r="AQ136" s="164" t="str">
        <f t="shared" si="28"/>
        <v/>
      </c>
      <c r="AR136" s="164" t="str">
        <f t="shared" si="28"/>
        <v/>
      </c>
      <c r="AS136" s="164" t="str">
        <f t="shared" si="28"/>
        <v/>
      </c>
      <c r="AT136" s="164" t="str">
        <f t="shared" si="28"/>
        <v/>
      </c>
      <c r="AU136" s="164" t="str">
        <f t="shared" si="28"/>
        <v/>
      </c>
      <c r="AV136" s="164" t="str">
        <f t="shared" si="29"/>
        <v>tbd</v>
      </c>
      <c r="AW136" s="164" t="str">
        <f t="shared" si="29"/>
        <v>tbd</v>
      </c>
      <c r="AX136" s="164" t="str">
        <f t="shared" si="29"/>
        <v>tbd</v>
      </c>
      <c r="AY136" s="164" t="str">
        <f t="shared" si="29"/>
        <v/>
      </c>
      <c r="AZ136" s="164" t="str">
        <f t="shared" si="29"/>
        <v/>
      </c>
      <c r="BA136" s="164" t="str">
        <f t="shared" si="29"/>
        <v/>
      </c>
      <c r="BB136" s="164" t="str">
        <f t="shared" si="29"/>
        <v/>
      </c>
      <c r="BC136" s="164" t="str">
        <f t="shared" si="29"/>
        <v/>
      </c>
    </row>
    <row r="137" spans="1:55" s="164" customFormat="1" ht="19.899999999999999" customHeight="1">
      <c r="A137" s="9" t="s">
        <v>1406</v>
      </c>
      <c r="B137" s="7" t="s">
        <v>1407</v>
      </c>
      <c r="C137" s="2" t="s">
        <v>1408</v>
      </c>
      <c r="D137" s="5" t="s">
        <v>842</v>
      </c>
      <c r="E137" s="7">
        <v>8</v>
      </c>
      <c r="F137" s="4" t="s">
        <v>821</v>
      </c>
      <c r="G137" s="491" t="s">
        <v>812</v>
      </c>
      <c r="H137" s="5"/>
      <c r="I137" s="16"/>
      <c r="J137" s="47" t="s">
        <v>86</v>
      </c>
      <c r="K137" s="48"/>
      <c r="L137" s="48"/>
      <c r="M137" s="49"/>
      <c r="N137" s="47" t="s">
        <v>86</v>
      </c>
      <c r="O137" s="48"/>
      <c r="P137" s="48"/>
      <c r="Q137" s="48"/>
      <c r="R137" s="48"/>
      <c r="S137" s="48"/>
      <c r="T137" s="64"/>
      <c r="U137" s="49"/>
      <c r="V137" s="58" t="s">
        <v>86</v>
      </c>
      <c r="W137" s="124" t="s">
        <v>86</v>
      </c>
      <c r="X137" s="56"/>
      <c r="Y137" s="68"/>
      <c r="Z137" s="68"/>
      <c r="AA137" s="67"/>
      <c r="AB137" s="57"/>
      <c r="AC137" s="58" t="s">
        <v>744</v>
      </c>
      <c r="AD137" s="56"/>
      <c r="AE137" s="49"/>
      <c r="AF137" s="164">
        <f t="shared" si="31"/>
        <v>-1</v>
      </c>
      <c r="AG137" s="164">
        <f t="shared" si="31"/>
        <v>-1</v>
      </c>
      <c r="AH137" s="164">
        <f t="shared" si="31"/>
        <v>-1</v>
      </c>
      <c r="AI137" s="164">
        <f t="shared" si="31"/>
        <v>0</v>
      </c>
      <c r="AJ137" s="164">
        <f t="shared" si="31"/>
        <v>0</v>
      </c>
      <c r="AK137" s="164">
        <f t="shared" si="31"/>
        <v>0</v>
      </c>
      <c r="AL137" s="164">
        <f t="shared" si="31"/>
        <v>0</v>
      </c>
      <c r="AM137" s="164">
        <f t="shared" si="31"/>
        <v>0</v>
      </c>
      <c r="AN137" s="164" t="str">
        <f t="shared" si="28"/>
        <v>tbd</v>
      </c>
      <c r="AO137" s="164" t="str">
        <f t="shared" si="28"/>
        <v>tbd</v>
      </c>
      <c r="AP137" s="164" t="str">
        <f t="shared" si="28"/>
        <v>tbd</v>
      </c>
      <c r="AQ137" s="164" t="str">
        <f t="shared" si="28"/>
        <v/>
      </c>
      <c r="AR137" s="164" t="str">
        <f t="shared" si="28"/>
        <v/>
      </c>
      <c r="AS137" s="164" t="str">
        <f t="shared" si="28"/>
        <v/>
      </c>
      <c r="AT137" s="164" t="str">
        <f t="shared" si="28"/>
        <v/>
      </c>
      <c r="AU137" s="164" t="str">
        <f t="shared" si="28"/>
        <v/>
      </c>
      <c r="AV137" s="164" t="str">
        <f t="shared" si="29"/>
        <v>tbd</v>
      </c>
      <c r="AW137" s="164" t="str">
        <f t="shared" si="29"/>
        <v>tbd</v>
      </c>
      <c r="AX137" s="164" t="str">
        <f t="shared" si="29"/>
        <v>tbd</v>
      </c>
      <c r="AY137" s="164" t="str">
        <f t="shared" si="29"/>
        <v/>
      </c>
      <c r="AZ137" s="164" t="str">
        <f t="shared" si="29"/>
        <v/>
      </c>
      <c r="BA137" s="164" t="str">
        <f t="shared" si="29"/>
        <v/>
      </c>
      <c r="BB137" s="164" t="str">
        <f t="shared" si="29"/>
        <v/>
      </c>
      <c r="BC137" s="164" t="str">
        <f t="shared" si="29"/>
        <v/>
      </c>
    </row>
    <row r="138" spans="1:55" s="164" customFormat="1" ht="19.899999999999999" customHeight="1">
      <c r="A138" s="9" t="s">
        <v>1409</v>
      </c>
      <c r="B138" s="7" t="s">
        <v>1410</v>
      </c>
      <c r="C138" s="2" t="s">
        <v>1411</v>
      </c>
      <c r="D138" s="5" t="s">
        <v>1189</v>
      </c>
      <c r="E138" s="4">
        <v>8</v>
      </c>
      <c r="F138" s="4" t="s">
        <v>1319</v>
      </c>
      <c r="G138" s="491" t="s">
        <v>812</v>
      </c>
      <c r="H138" s="5"/>
      <c r="I138" s="16"/>
      <c r="J138" s="47" t="s">
        <v>86</v>
      </c>
      <c r="K138" s="48"/>
      <c r="L138" s="48"/>
      <c r="M138" s="49"/>
      <c r="N138" s="47" t="s">
        <v>86</v>
      </c>
      <c r="O138" s="48"/>
      <c r="P138" s="48"/>
      <c r="Q138" s="48"/>
      <c r="R138" s="48"/>
      <c r="S138" s="48"/>
      <c r="T138" s="64"/>
      <c r="U138" s="49"/>
      <c r="V138" s="58" t="s">
        <v>86</v>
      </c>
      <c r="W138" s="124" t="s">
        <v>86</v>
      </c>
      <c r="X138" s="56"/>
      <c r="Y138" s="68"/>
      <c r="Z138" s="68"/>
      <c r="AA138" s="67"/>
      <c r="AB138" s="57"/>
      <c r="AC138" s="58" t="s">
        <v>744</v>
      </c>
      <c r="AD138" s="56"/>
      <c r="AE138" s="49"/>
      <c r="AF138" s="164">
        <f t="shared" si="31"/>
        <v>-1</v>
      </c>
      <c r="AG138" s="164">
        <f t="shared" si="31"/>
        <v>-1</v>
      </c>
      <c r="AH138" s="164">
        <f t="shared" si="31"/>
        <v>-1</v>
      </c>
      <c r="AI138" s="164">
        <f t="shared" si="31"/>
        <v>0</v>
      </c>
      <c r="AJ138" s="164">
        <f t="shared" si="31"/>
        <v>0</v>
      </c>
      <c r="AK138" s="164">
        <f t="shared" si="31"/>
        <v>0</v>
      </c>
      <c r="AL138" s="164">
        <f t="shared" si="31"/>
        <v>0</v>
      </c>
      <c r="AM138" s="164">
        <f t="shared" si="31"/>
        <v>0</v>
      </c>
      <c r="AN138" s="164" t="str">
        <f t="shared" si="28"/>
        <v>tbd</v>
      </c>
      <c r="AO138" s="164" t="str">
        <f t="shared" si="28"/>
        <v>tbd</v>
      </c>
      <c r="AP138" s="164" t="str">
        <f t="shared" si="28"/>
        <v>tbd</v>
      </c>
      <c r="AQ138" s="164" t="str">
        <f t="shared" si="28"/>
        <v/>
      </c>
      <c r="AR138" s="164" t="str">
        <f t="shared" si="28"/>
        <v/>
      </c>
      <c r="AS138" s="164" t="str">
        <f t="shared" si="28"/>
        <v/>
      </c>
      <c r="AT138" s="164" t="str">
        <f t="shared" si="28"/>
        <v/>
      </c>
      <c r="AU138" s="164" t="str">
        <f t="shared" si="28"/>
        <v/>
      </c>
      <c r="AV138" s="164" t="str">
        <f t="shared" si="29"/>
        <v>tbd</v>
      </c>
      <c r="AW138" s="164" t="str">
        <f t="shared" si="29"/>
        <v>tbd</v>
      </c>
      <c r="AX138" s="164" t="str">
        <f t="shared" si="29"/>
        <v>tbd</v>
      </c>
      <c r="AY138" s="164" t="str">
        <f t="shared" si="29"/>
        <v/>
      </c>
      <c r="AZ138" s="164" t="str">
        <f t="shared" si="29"/>
        <v/>
      </c>
      <c r="BA138" s="164" t="str">
        <f t="shared" si="29"/>
        <v/>
      </c>
      <c r="BB138" s="164" t="str">
        <f t="shared" si="29"/>
        <v/>
      </c>
      <c r="BC138" s="164" t="str">
        <f t="shared" si="29"/>
        <v/>
      </c>
    </row>
    <row r="139" spans="1:55" s="164" customFormat="1" ht="19.899999999999999" customHeight="1">
      <c r="A139" s="761" t="s">
        <v>1422</v>
      </c>
      <c r="B139" s="762"/>
      <c r="C139" s="762"/>
      <c r="D139" s="762"/>
      <c r="E139" s="762"/>
      <c r="F139" s="762"/>
      <c r="G139" s="762"/>
      <c r="H139" s="762"/>
      <c r="I139" s="763"/>
      <c r="J139" s="496"/>
      <c r="K139" s="497"/>
      <c r="L139" s="497"/>
      <c r="M139" s="498"/>
      <c r="N139" s="496"/>
      <c r="O139" s="497"/>
      <c r="P139" s="497"/>
      <c r="Q139" s="497"/>
      <c r="R139" s="497"/>
      <c r="S139" s="497"/>
      <c r="T139" s="499"/>
      <c r="U139" s="498"/>
      <c r="V139" s="496"/>
      <c r="W139" s="500"/>
      <c r="X139" s="497"/>
      <c r="Y139" s="499"/>
      <c r="Z139" s="499"/>
      <c r="AA139" s="501"/>
      <c r="AB139" s="498"/>
      <c r="AC139" s="496"/>
      <c r="AD139" s="497"/>
      <c r="AE139" s="498"/>
      <c r="AF139" s="164">
        <v>-1</v>
      </c>
      <c r="AG139" s="164">
        <v>-1</v>
      </c>
      <c r="AH139" s="164">
        <v>-1</v>
      </c>
      <c r="AI139" s="164">
        <v>0</v>
      </c>
      <c r="AJ139" s="164">
        <v>0</v>
      </c>
      <c r="AK139" s="164">
        <v>0</v>
      </c>
      <c r="AL139" s="164">
        <v>0</v>
      </c>
      <c r="AM139" s="164">
        <v>0</v>
      </c>
      <c r="AN139" s="164">
        <f t="shared" si="28"/>
        <v>0</v>
      </c>
      <c r="AO139" s="164">
        <f t="shared" si="28"/>
        <v>0</v>
      </c>
      <c r="AP139" s="164">
        <f t="shared" si="28"/>
        <v>0</v>
      </c>
      <c r="AQ139" s="164" t="str">
        <f t="shared" si="28"/>
        <v/>
      </c>
      <c r="AR139" s="164" t="str">
        <f t="shared" si="28"/>
        <v/>
      </c>
      <c r="AS139" s="164" t="str">
        <f t="shared" si="28"/>
        <v/>
      </c>
      <c r="AT139" s="164" t="str">
        <f t="shared" si="28"/>
        <v/>
      </c>
      <c r="AU139" s="164" t="str">
        <f t="shared" si="28"/>
        <v/>
      </c>
      <c r="AV139" s="164">
        <f t="shared" si="29"/>
        <v>0</v>
      </c>
      <c r="AW139" s="164">
        <f t="shared" si="29"/>
        <v>0</v>
      </c>
      <c r="AX139" s="164">
        <f t="shared" si="29"/>
        <v>0</v>
      </c>
      <c r="AY139" s="164" t="str">
        <f t="shared" si="29"/>
        <v/>
      </c>
      <c r="AZ139" s="164" t="str">
        <f t="shared" si="29"/>
        <v/>
      </c>
      <c r="BA139" s="164" t="str">
        <f t="shared" si="29"/>
        <v/>
      </c>
      <c r="BB139" s="164" t="str">
        <f t="shared" si="29"/>
        <v/>
      </c>
      <c r="BC139" s="164" t="str">
        <f t="shared" si="29"/>
        <v/>
      </c>
    </row>
    <row r="140" spans="1:55" s="164" customFormat="1" ht="19.899999999999999" customHeight="1">
      <c r="A140" s="9" t="s">
        <v>1423</v>
      </c>
      <c r="B140" s="7" t="s">
        <v>1424</v>
      </c>
      <c r="C140" s="2" t="s">
        <v>1425</v>
      </c>
      <c r="D140" s="5" t="s">
        <v>842</v>
      </c>
      <c r="E140" s="4">
        <v>1</v>
      </c>
      <c r="F140" s="4" t="s">
        <v>821</v>
      </c>
      <c r="G140" s="491" t="s">
        <v>812</v>
      </c>
      <c r="H140" s="5"/>
      <c r="I140" s="16"/>
      <c r="J140" s="47" t="s">
        <v>86</v>
      </c>
      <c r="K140" s="48"/>
      <c r="L140" s="48"/>
      <c r="M140" s="49"/>
      <c r="N140" s="47" t="s">
        <v>86</v>
      </c>
      <c r="O140" s="48"/>
      <c r="P140" s="48"/>
      <c r="Q140" s="48"/>
      <c r="R140" s="48"/>
      <c r="S140" s="48"/>
      <c r="T140" s="64"/>
      <c r="U140" s="49"/>
      <c r="V140" s="58" t="s">
        <v>86</v>
      </c>
      <c r="W140" s="124" t="s">
        <v>86</v>
      </c>
      <c r="X140" s="56"/>
      <c r="Y140" s="68"/>
      <c r="Z140" s="68"/>
      <c r="AA140" s="67"/>
      <c r="AB140" s="57"/>
      <c r="AC140" s="58" t="s">
        <v>744</v>
      </c>
      <c r="AD140" s="56"/>
      <c r="AE140" s="49"/>
      <c r="AF140" s="164">
        <f t="shared" si="31"/>
        <v>-1</v>
      </c>
      <c r="AG140" s="164">
        <f t="shared" si="31"/>
        <v>-1</v>
      </c>
      <c r="AH140" s="164">
        <f t="shared" si="31"/>
        <v>-1</v>
      </c>
      <c r="AI140" s="164">
        <f t="shared" si="31"/>
        <v>0</v>
      </c>
      <c r="AJ140" s="164">
        <f t="shared" si="31"/>
        <v>0</v>
      </c>
      <c r="AK140" s="164">
        <f t="shared" si="31"/>
        <v>0</v>
      </c>
      <c r="AL140" s="164">
        <f t="shared" si="31"/>
        <v>0</v>
      </c>
      <c r="AM140" s="164">
        <f t="shared" si="31"/>
        <v>0</v>
      </c>
      <c r="AN140" s="164" t="str">
        <f t="shared" si="28"/>
        <v>tbd</v>
      </c>
      <c r="AO140" s="164" t="str">
        <f t="shared" si="28"/>
        <v>tbd</v>
      </c>
      <c r="AP140" s="164" t="str">
        <f t="shared" si="28"/>
        <v>tbd</v>
      </c>
      <c r="AQ140" s="164" t="str">
        <f t="shared" si="28"/>
        <v/>
      </c>
      <c r="AR140" s="164" t="str">
        <f t="shared" si="28"/>
        <v/>
      </c>
      <c r="AS140" s="164" t="str">
        <f t="shared" si="28"/>
        <v/>
      </c>
      <c r="AT140" s="164" t="str">
        <f t="shared" si="28"/>
        <v/>
      </c>
      <c r="AU140" s="164" t="str">
        <f t="shared" si="28"/>
        <v/>
      </c>
      <c r="AV140" s="164" t="str">
        <f t="shared" si="29"/>
        <v>tbd</v>
      </c>
      <c r="AW140" s="164" t="str">
        <f t="shared" si="29"/>
        <v>tbd</v>
      </c>
      <c r="AX140" s="164" t="str">
        <f t="shared" si="29"/>
        <v>tbd</v>
      </c>
      <c r="AY140" s="164" t="str">
        <f t="shared" si="29"/>
        <v/>
      </c>
      <c r="AZ140" s="164" t="str">
        <f t="shared" si="29"/>
        <v/>
      </c>
      <c r="BA140" s="164" t="str">
        <f t="shared" si="29"/>
        <v/>
      </c>
      <c r="BB140" s="164" t="str">
        <f t="shared" si="29"/>
        <v/>
      </c>
      <c r="BC140" s="164" t="str">
        <f t="shared" si="29"/>
        <v/>
      </c>
    </row>
    <row r="141" spans="1:55" s="164" customFormat="1" ht="19.899999999999999" customHeight="1">
      <c r="A141" s="9" t="s">
        <v>1426</v>
      </c>
      <c r="B141" s="7" t="s">
        <v>1427</v>
      </c>
      <c r="C141" s="2" t="s">
        <v>1428</v>
      </c>
      <c r="D141" s="5" t="s">
        <v>1189</v>
      </c>
      <c r="E141" s="7">
        <v>8</v>
      </c>
      <c r="F141" s="491" t="s">
        <v>812</v>
      </c>
      <c r="G141" s="491" t="s">
        <v>812</v>
      </c>
      <c r="H141" s="5"/>
      <c r="I141" s="16"/>
      <c r="J141" s="47" t="s">
        <v>86</v>
      </c>
      <c r="K141" s="48"/>
      <c r="L141" s="48"/>
      <c r="M141" s="49"/>
      <c r="N141" s="492" t="s">
        <v>812</v>
      </c>
      <c r="O141" s="493" t="s">
        <v>812</v>
      </c>
      <c r="P141" s="493" t="s">
        <v>812</v>
      </c>
      <c r="Q141" s="493" t="s">
        <v>812</v>
      </c>
      <c r="R141" s="493" t="s">
        <v>812</v>
      </c>
      <c r="S141" s="493" t="s">
        <v>812</v>
      </c>
      <c r="T141" s="494" t="s">
        <v>812</v>
      </c>
      <c r="U141" s="49"/>
      <c r="V141" s="58" t="s">
        <v>86</v>
      </c>
      <c r="W141" s="495" t="s">
        <v>812</v>
      </c>
      <c r="X141" s="56"/>
      <c r="Y141" s="68"/>
      <c r="Z141" s="68"/>
      <c r="AA141" s="67"/>
      <c r="AB141" s="57"/>
      <c r="AC141" s="58" t="s">
        <v>744</v>
      </c>
      <c r="AD141" s="56"/>
      <c r="AE141" s="49"/>
      <c r="AF141" s="164">
        <f t="shared" si="31"/>
        <v>-1</v>
      </c>
      <c r="AG141" s="164">
        <f t="shared" si="31"/>
        <v>-1</v>
      </c>
      <c r="AH141" s="164">
        <f t="shared" si="31"/>
        <v>-1</v>
      </c>
      <c r="AI141" s="164">
        <f t="shared" si="31"/>
        <v>0</v>
      </c>
      <c r="AJ141" s="164">
        <f t="shared" si="31"/>
        <v>0</v>
      </c>
      <c r="AK141" s="164">
        <f t="shared" si="31"/>
        <v>0</v>
      </c>
      <c r="AL141" s="164">
        <f t="shared" si="31"/>
        <v>0</v>
      </c>
      <c r="AM141" s="164">
        <f t="shared" si="31"/>
        <v>0</v>
      </c>
      <c r="AN141" s="164" t="str">
        <f t="shared" si="28"/>
        <v>tbd</v>
      </c>
      <c r="AO141" s="164" t="str">
        <f t="shared" si="28"/>
        <v>tbd</v>
      </c>
      <c r="AP141" s="164" t="str">
        <f t="shared" si="28"/>
        <v>tbd</v>
      </c>
      <c r="AQ141" s="164" t="str">
        <f t="shared" si="28"/>
        <v/>
      </c>
      <c r="AR141" s="164" t="str">
        <f t="shared" si="28"/>
        <v/>
      </c>
      <c r="AS141" s="164" t="str">
        <f t="shared" si="28"/>
        <v/>
      </c>
      <c r="AT141" s="164" t="str">
        <f t="shared" si="28"/>
        <v/>
      </c>
      <c r="AU141" s="164" t="str">
        <f t="shared" ref="AU141:AU204" si="32">IF(AM141,$V141,"")</f>
        <v/>
      </c>
      <c r="AV141" s="164" t="str">
        <f t="shared" si="29"/>
        <v>not req'ed</v>
      </c>
      <c r="AW141" s="164" t="str">
        <f t="shared" si="29"/>
        <v>not req'ed</v>
      </c>
      <c r="AX141" s="164" t="str">
        <f t="shared" si="29"/>
        <v>not req'ed</v>
      </c>
      <c r="AY141" s="164" t="str">
        <f t="shared" si="29"/>
        <v/>
      </c>
      <c r="AZ141" s="164" t="str">
        <f t="shared" si="29"/>
        <v/>
      </c>
      <c r="BA141" s="164" t="str">
        <f t="shared" si="29"/>
        <v/>
      </c>
      <c r="BB141" s="164" t="str">
        <f t="shared" si="29"/>
        <v/>
      </c>
      <c r="BC141" s="164" t="str">
        <f t="shared" ref="BC141:BC288" si="33">IF(AM141,$W141,"")</f>
        <v/>
      </c>
    </row>
    <row r="142" spans="1:55" s="164" customFormat="1" ht="19.899999999999999" customHeight="1">
      <c r="A142" s="761" t="s">
        <v>1429</v>
      </c>
      <c r="B142" s="762"/>
      <c r="C142" s="762"/>
      <c r="D142" s="762"/>
      <c r="E142" s="762"/>
      <c r="F142" s="762"/>
      <c r="G142" s="762"/>
      <c r="H142" s="762"/>
      <c r="I142" s="763"/>
      <c r="J142" s="496"/>
      <c r="K142" s="497"/>
      <c r="L142" s="497"/>
      <c r="M142" s="498"/>
      <c r="N142" s="496"/>
      <c r="O142" s="497"/>
      <c r="P142" s="497"/>
      <c r="Q142" s="497"/>
      <c r="R142" s="497"/>
      <c r="S142" s="497"/>
      <c r="T142" s="499"/>
      <c r="U142" s="498"/>
      <c r="V142" s="496"/>
      <c r="W142" s="500"/>
      <c r="X142" s="497"/>
      <c r="Y142" s="499"/>
      <c r="Z142" s="499"/>
      <c r="AA142" s="501"/>
      <c r="AB142" s="498"/>
      <c r="AC142" s="496"/>
      <c r="AD142" s="497"/>
      <c r="AE142" s="498"/>
      <c r="AF142" s="164">
        <v>-1</v>
      </c>
      <c r="AG142" s="164">
        <v>-1</v>
      </c>
      <c r="AH142" s="164">
        <v>-1</v>
      </c>
      <c r="AI142" s="164">
        <v>0</v>
      </c>
      <c r="AJ142" s="164">
        <v>0</v>
      </c>
      <c r="AK142" s="164">
        <v>0</v>
      </c>
      <c r="AL142" s="164">
        <v>0</v>
      </c>
      <c r="AM142" s="164">
        <v>0</v>
      </c>
      <c r="AN142" s="164">
        <f t="shared" ref="AN142:AT178" si="34">IF(AF142,$V142,"")</f>
        <v>0</v>
      </c>
      <c r="AO142" s="164">
        <f t="shared" si="34"/>
        <v>0</v>
      </c>
      <c r="AP142" s="164">
        <f t="shared" si="34"/>
        <v>0</v>
      </c>
      <c r="AQ142" s="164" t="str">
        <f t="shared" si="34"/>
        <v/>
      </c>
      <c r="AR142" s="164" t="str">
        <f t="shared" si="34"/>
        <v/>
      </c>
      <c r="AS142" s="164" t="str">
        <f t="shared" si="34"/>
        <v/>
      </c>
      <c r="AT142" s="164" t="str">
        <f t="shared" si="34"/>
        <v/>
      </c>
      <c r="AU142" s="164" t="str">
        <f t="shared" si="32"/>
        <v/>
      </c>
      <c r="AV142" s="164">
        <f t="shared" ref="AV142:BB178" si="35">IF(AF142,$W142,"")</f>
        <v>0</v>
      </c>
      <c r="AW142" s="164">
        <f t="shared" si="35"/>
        <v>0</v>
      </c>
      <c r="AX142" s="164">
        <f t="shared" si="35"/>
        <v>0</v>
      </c>
      <c r="AY142" s="164" t="str">
        <f t="shared" si="35"/>
        <v/>
      </c>
      <c r="AZ142" s="164" t="str">
        <f t="shared" si="35"/>
        <v/>
      </c>
      <c r="BA142" s="164" t="str">
        <f t="shared" si="35"/>
        <v/>
      </c>
      <c r="BB142" s="164" t="str">
        <f t="shared" si="35"/>
        <v/>
      </c>
      <c r="BC142" s="164" t="str">
        <f t="shared" si="33"/>
        <v/>
      </c>
    </row>
    <row r="143" spans="1:55" s="164" customFormat="1" ht="19.899999999999999" customHeight="1">
      <c r="A143" s="9" t="s">
        <v>1430</v>
      </c>
      <c r="B143" s="7" t="s">
        <v>1431</v>
      </c>
      <c r="C143" s="2" t="s">
        <v>1432</v>
      </c>
      <c r="D143" s="5" t="s">
        <v>842</v>
      </c>
      <c r="E143" s="4">
        <v>1</v>
      </c>
      <c r="F143" s="4" t="s">
        <v>821</v>
      </c>
      <c r="G143" s="491" t="s">
        <v>812</v>
      </c>
      <c r="H143" s="5"/>
      <c r="I143" s="16"/>
      <c r="J143" s="47" t="s">
        <v>86</v>
      </c>
      <c r="K143" s="48"/>
      <c r="L143" s="48"/>
      <c r="M143" s="49"/>
      <c r="N143" s="47" t="s">
        <v>86</v>
      </c>
      <c r="O143" s="48"/>
      <c r="P143" s="48"/>
      <c r="Q143" s="48"/>
      <c r="R143" s="48"/>
      <c r="S143" s="48"/>
      <c r="T143" s="64"/>
      <c r="U143" s="49"/>
      <c r="V143" s="58" t="s">
        <v>86</v>
      </c>
      <c r="W143" s="124" t="s">
        <v>86</v>
      </c>
      <c r="X143" s="56"/>
      <c r="Y143" s="68"/>
      <c r="Z143" s="68"/>
      <c r="AA143" s="67"/>
      <c r="AB143" s="57"/>
      <c r="AC143" s="58" t="s">
        <v>744</v>
      </c>
      <c r="AD143" s="56"/>
      <c r="AE143" s="49"/>
      <c r="AF143" s="164">
        <f t="shared" ref="AF143:AM158" si="36">AF142</f>
        <v>-1</v>
      </c>
      <c r="AG143" s="164">
        <f t="shared" si="36"/>
        <v>-1</v>
      </c>
      <c r="AH143" s="164">
        <f t="shared" si="36"/>
        <v>-1</v>
      </c>
      <c r="AI143" s="164">
        <f t="shared" si="36"/>
        <v>0</v>
      </c>
      <c r="AJ143" s="164">
        <f t="shared" si="36"/>
        <v>0</v>
      </c>
      <c r="AK143" s="164">
        <f t="shared" si="36"/>
        <v>0</v>
      </c>
      <c r="AL143" s="164">
        <f t="shared" si="36"/>
        <v>0</v>
      </c>
      <c r="AM143" s="164">
        <f t="shared" si="36"/>
        <v>0</v>
      </c>
      <c r="AN143" s="164" t="str">
        <f t="shared" si="34"/>
        <v>tbd</v>
      </c>
      <c r="AO143" s="164" t="str">
        <f t="shared" si="34"/>
        <v>tbd</v>
      </c>
      <c r="AP143" s="164" t="str">
        <f t="shared" si="34"/>
        <v>tbd</v>
      </c>
      <c r="AQ143" s="164" t="str">
        <f t="shared" si="34"/>
        <v/>
      </c>
      <c r="AR143" s="164" t="str">
        <f t="shared" si="34"/>
        <v/>
      </c>
      <c r="AS143" s="164" t="str">
        <f t="shared" si="34"/>
        <v/>
      </c>
      <c r="AT143" s="164" t="str">
        <f t="shared" si="34"/>
        <v/>
      </c>
      <c r="AU143" s="164" t="str">
        <f t="shared" si="32"/>
        <v/>
      </c>
      <c r="AV143" s="164" t="str">
        <f t="shared" si="35"/>
        <v>tbd</v>
      </c>
      <c r="AW143" s="164" t="str">
        <f t="shared" si="35"/>
        <v>tbd</v>
      </c>
      <c r="AX143" s="164" t="str">
        <f t="shared" si="35"/>
        <v>tbd</v>
      </c>
      <c r="AY143" s="164" t="str">
        <f t="shared" si="35"/>
        <v/>
      </c>
      <c r="AZ143" s="164" t="str">
        <f t="shared" si="35"/>
        <v/>
      </c>
      <c r="BA143" s="164" t="str">
        <f t="shared" si="35"/>
        <v/>
      </c>
      <c r="BB143" s="164" t="str">
        <f t="shared" si="35"/>
        <v/>
      </c>
      <c r="BC143" s="164" t="str">
        <f t="shared" si="33"/>
        <v/>
      </c>
    </row>
    <row r="144" spans="1:55" s="164" customFormat="1" ht="19.899999999999999" customHeight="1">
      <c r="A144" s="9" t="s">
        <v>1433</v>
      </c>
      <c r="B144" s="7" t="s">
        <v>1434</v>
      </c>
      <c r="C144" s="2" t="s">
        <v>1435</v>
      </c>
      <c r="D144" s="5" t="s">
        <v>1189</v>
      </c>
      <c r="E144" s="7">
        <v>8</v>
      </c>
      <c r="F144" s="491" t="s">
        <v>812</v>
      </c>
      <c r="G144" s="491" t="s">
        <v>812</v>
      </c>
      <c r="H144" s="5"/>
      <c r="I144" s="16"/>
      <c r="J144" s="47" t="s">
        <v>86</v>
      </c>
      <c r="K144" s="48"/>
      <c r="L144" s="48"/>
      <c r="M144" s="49"/>
      <c r="N144" s="492" t="s">
        <v>812</v>
      </c>
      <c r="O144" s="493" t="s">
        <v>812</v>
      </c>
      <c r="P144" s="493" t="s">
        <v>812</v>
      </c>
      <c r="Q144" s="493" t="s">
        <v>812</v>
      </c>
      <c r="R144" s="493" t="s">
        <v>812</v>
      </c>
      <c r="S144" s="493" t="s">
        <v>812</v>
      </c>
      <c r="T144" s="494" t="s">
        <v>812</v>
      </c>
      <c r="U144" s="49"/>
      <c r="V144" s="58" t="s">
        <v>86</v>
      </c>
      <c r="W144" s="495" t="s">
        <v>812</v>
      </c>
      <c r="X144" s="56"/>
      <c r="Y144" s="68"/>
      <c r="Z144" s="68"/>
      <c r="AA144" s="67"/>
      <c r="AB144" s="57"/>
      <c r="AC144" s="58" t="s">
        <v>744</v>
      </c>
      <c r="AD144" s="56"/>
      <c r="AE144" s="49"/>
      <c r="AF144" s="164">
        <f t="shared" si="36"/>
        <v>-1</v>
      </c>
      <c r="AG144" s="164">
        <f t="shared" si="36"/>
        <v>-1</v>
      </c>
      <c r="AH144" s="164">
        <f t="shared" si="36"/>
        <v>-1</v>
      </c>
      <c r="AI144" s="164">
        <f t="shared" si="36"/>
        <v>0</v>
      </c>
      <c r="AJ144" s="164">
        <f t="shared" si="36"/>
        <v>0</v>
      </c>
      <c r="AK144" s="164">
        <f t="shared" si="36"/>
        <v>0</v>
      </c>
      <c r="AL144" s="164">
        <f t="shared" si="36"/>
        <v>0</v>
      </c>
      <c r="AM144" s="164">
        <f t="shared" si="36"/>
        <v>0</v>
      </c>
      <c r="AN144" s="164" t="str">
        <f t="shared" si="34"/>
        <v>tbd</v>
      </c>
      <c r="AO144" s="164" t="str">
        <f t="shared" si="34"/>
        <v>tbd</v>
      </c>
      <c r="AP144" s="164" t="str">
        <f t="shared" si="34"/>
        <v>tbd</v>
      </c>
      <c r="AQ144" s="164" t="str">
        <f t="shared" si="34"/>
        <v/>
      </c>
      <c r="AR144" s="164" t="str">
        <f t="shared" si="34"/>
        <v/>
      </c>
      <c r="AS144" s="164" t="str">
        <f t="shared" si="34"/>
        <v/>
      </c>
      <c r="AT144" s="164" t="str">
        <f t="shared" si="34"/>
        <v/>
      </c>
      <c r="AU144" s="164" t="str">
        <f t="shared" si="32"/>
        <v/>
      </c>
      <c r="AV144" s="164" t="str">
        <f t="shared" si="35"/>
        <v>not req'ed</v>
      </c>
      <c r="AW144" s="164" t="str">
        <f t="shared" si="35"/>
        <v>not req'ed</v>
      </c>
      <c r="AX144" s="164" t="str">
        <f t="shared" si="35"/>
        <v>not req'ed</v>
      </c>
      <c r="AY144" s="164" t="str">
        <f t="shared" si="35"/>
        <v/>
      </c>
      <c r="AZ144" s="164" t="str">
        <f t="shared" si="35"/>
        <v/>
      </c>
      <c r="BA144" s="164" t="str">
        <f t="shared" si="35"/>
        <v/>
      </c>
      <c r="BB144" s="164" t="str">
        <f t="shared" si="35"/>
        <v/>
      </c>
      <c r="BC144" s="164" t="str">
        <f t="shared" si="33"/>
        <v/>
      </c>
    </row>
    <row r="145" spans="1:55" s="164" customFormat="1" ht="19.899999999999999" customHeight="1">
      <c r="A145" s="761" t="s">
        <v>1436</v>
      </c>
      <c r="B145" s="762"/>
      <c r="C145" s="762"/>
      <c r="D145" s="762"/>
      <c r="E145" s="762"/>
      <c r="F145" s="762"/>
      <c r="G145" s="762"/>
      <c r="H145" s="762"/>
      <c r="I145" s="763"/>
      <c r="J145" s="496"/>
      <c r="K145" s="497"/>
      <c r="L145" s="497"/>
      <c r="M145" s="498"/>
      <c r="N145" s="496"/>
      <c r="O145" s="497"/>
      <c r="P145" s="497"/>
      <c r="Q145" s="497"/>
      <c r="R145" s="497"/>
      <c r="S145" s="497"/>
      <c r="T145" s="499"/>
      <c r="U145" s="498"/>
      <c r="V145" s="496"/>
      <c r="W145" s="500"/>
      <c r="X145" s="497"/>
      <c r="Y145" s="499"/>
      <c r="Z145" s="499"/>
      <c r="AA145" s="501"/>
      <c r="AB145" s="498"/>
      <c r="AC145" s="496"/>
      <c r="AD145" s="497"/>
      <c r="AE145" s="498"/>
      <c r="AF145" s="164">
        <v>-1</v>
      </c>
      <c r="AG145" s="164">
        <v>-1</v>
      </c>
      <c r="AH145" s="164">
        <v>-1</v>
      </c>
      <c r="AI145" s="164">
        <v>0</v>
      </c>
      <c r="AJ145" s="164">
        <v>0</v>
      </c>
      <c r="AK145" s="164">
        <v>0</v>
      </c>
      <c r="AL145" s="164">
        <v>0</v>
      </c>
      <c r="AM145" s="164">
        <v>0</v>
      </c>
      <c r="AN145" s="164">
        <f t="shared" si="34"/>
        <v>0</v>
      </c>
      <c r="AO145" s="164">
        <f t="shared" si="34"/>
        <v>0</v>
      </c>
      <c r="AP145" s="164">
        <f t="shared" si="34"/>
        <v>0</v>
      </c>
      <c r="AQ145" s="164" t="str">
        <f t="shared" si="34"/>
        <v/>
      </c>
      <c r="AR145" s="164" t="str">
        <f t="shared" si="34"/>
        <v/>
      </c>
      <c r="AS145" s="164" t="str">
        <f t="shared" si="34"/>
        <v/>
      </c>
      <c r="AT145" s="164" t="str">
        <f t="shared" si="34"/>
        <v/>
      </c>
      <c r="AU145" s="164" t="str">
        <f t="shared" si="32"/>
        <v/>
      </c>
      <c r="AV145" s="164">
        <f t="shared" si="35"/>
        <v>0</v>
      </c>
      <c r="AW145" s="164">
        <f t="shared" si="35"/>
        <v>0</v>
      </c>
      <c r="AX145" s="164">
        <f t="shared" si="35"/>
        <v>0</v>
      </c>
      <c r="AY145" s="164" t="str">
        <f t="shared" si="35"/>
        <v/>
      </c>
      <c r="AZ145" s="164" t="str">
        <f t="shared" si="35"/>
        <v/>
      </c>
      <c r="BA145" s="164" t="str">
        <f t="shared" si="35"/>
        <v/>
      </c>
      <c r="BB145" s="164" t="str">
        <f t="shared" si="35"/>
        <v/>
      </c>
      <c r="BC145" s="164" t="str">
        <f t="shared" si="33"/>
        <v/>
      </c>
    </row>
    <row r="146" spans="1:55" s="164" customFormat="1" ht="19.899999999999999" customHeight="1">
      <c r="A146" s="9" t="s">
        <v>1437</v>
      </c>
      <c r="B146" s="7" t="s">
        <v>1438</v>
      </c>
      <c r="C146" s="2" t="s">
        <v>1439</v>
      </c>
      <c r="D146" s="5" t="s">
        <v>1153</v>
      </c>
      <c r="E146" s="4">
        <v>8</v>
      </c>
      <c r="F146" s="4" t="s">
        <v>821</v>
      </c>
      <c r="G146" s="491" t="s">
        <v>812</v>
      </c>
      <c r="H146" s="5"/>
      <c r="I146" s="16"/>
      <c r="J146" s="47" t="s">
        <v>86</v>
      </c>
      <c r="K146" s="48"/>
      <c r="L146" s="48"/>
      <c r="M146" s="49"/>
      <c r="N146" s="47" t="s">
        <v>86</v>
      </c>
      <c r="O146" s="48"/>
      <c r="P146" s="48"/>
      <c r="Q146" s="48"/>
      <c r="R146" s="48"/>
      <c r="S146" s="48"/>
      <c r="T146" s="64"/>
      <c r="U146" s="49"/>
      <c r="V146" s="58" t="s">
        <v>86</v>
      </c>
      <c r="W146" s="124" t="s">
        <v>86</v>
      </c>
      <c r="X146" s="56"/>
      <c r="Y146" s="68"/>
      <c r="Z146" s="68"/>
      <c r="AA146" s="67"/>
      <c r="AB146" s="57"/>
      <c r="AC146" s="58" t="s">
        <v>744</v>
      </c>
      <c r="AD146" s="56"/>
      <c r="AE146" s="49"/>
      <c r="AF146" s="164">
        <f t="shared" si="36"/>
        <v>-1</v>
      </c>
      <c r="AG146" s="164">
        <f t="shared" si="36"/>
        <v>-1</v>
      </c>
      <c r="AH146" s="164">
        <f t="shared" si="36"/>
        <v>-1</v>
      </c>
      <c r="AI146" s="164">
        <f t="shared" si="36"/>
        <v>0</v>
      </c>
      <c r="AJ146" s="164">
        <f t="shared" si="36"/>
        <v>0</v>
      </c>
      <c r="AK146" s="164">
        <f t="shared" si="36"/>
        <v>0</v>
      </c>
      <c r="AL146" s="164">
        <f t="shared" si="36"/>
        <v>0</v>
      </c>
      <c r="AM146" s="164">
        <f t="shared" si="36"/>
        <v>0</v>
      </c>
      <c r="AN146" s="164" t="str">
        <f t="shared" si="34"/>
        <v>tbd</v>
      </c>
      <c r="AO146" s="164" t="str">
        <f t="shared" si="34"/>
        <v>tbd</v>
      </c>
      <c r="AP146" s="164" t="str">
        <f t="shared" si="34"/>
        <v>tbd</v>
      </c>
      <c r="AQ146" s="164" t="str">
        <f t="shared" si="34"/>
        <v/>
      </c>
      <c r="AR146" s="164" t="str">
        <f t="shared" si="34"/>
        <v/>
      </c>
      <c r="AS146" s="164" t="str">
        <f t="shared" si="34"/>
        <v/>
      </c>
      <c r="AT146" s="164" t="str">
        <f t="shared" si="34"/>
        <v/>
      </c>
      <c r="AU146" s="164" t="str">
        <f t="shared" si="32"/>
        <v/>
      </c>
      <c r="AV146" s="164" t="str">
        <f t="shared" si="35"/>
        <v>tbd</v>
      </c>
      <c r="AW146" s="164" t="str">
        <f t="shared" si="35"/>
        <v>tbd</v>
      </c>
      <c r="AX146" s="164" t="str">
        <f t="shared" si="35"/>
        <v>tbd</v>
      </c>
      <c r="AY146" s="164" t="str">
        <f t="shared" si="35"/>
        <v/>
      </c>
      <c r="AZ146" s="164" t="str">
        <f t="shared" si="35"/>
        <v/>
      </c>
      <c r="BA146" s="164" t="str">
        <f t="shared" si="35"/>
        <v/>
      </c>
      <c r="BB146" s="164" t="str">
        <f t="shared" si="35"/>
        <v/>
      </c>
      <c r="BC146" s="164" t="str">
        <f t="shared" si="33"/>
        <v/>
      </c>
    </row>
    <row r="147" spans="1:55" s="164" customFormat="1" ht="19.899999999999999" customHeight="1">
      <c r="A147" s="9" t="s">
        <v>1440</v>
      </c>
      <c r="B147" s="7" t="s">
        <v>1441</v>
      </c>
      <c r="C147" s="2" t="s">
        <v>1442</v>
      </c>
      <c r="D147" s="5" t="s">
        <v>842</v>
      </c>
      <c r="E147" s="4">
        <v>8</v>
      </c>
      <c r="F147" s="4" t="s">
        <v>1241</v>
      </c>
      <c r="G147" s="491" t="s">
        <v>812</v>
      </c>
      <c r="H147" s="5"/>
      <c r="I147" s="16"/>
      <c r="J147" s="47" t="s">
        <v>86</v>
      </c>
      <c r="K147" s="48"/>
      <c r="L147" s="48"/>
      <c r="M147" s="49"/>
      <c r="N147" s="47" t="s">
        <v>86</v>
      </c>
      <c r="O147" s="48"/>
      <c r="P147" s="48"/>
      <c r="Q147" s="48"/>
      <c r="R147" s="48"/>
      <c r="S147" s="48"/>
      <c r="T147" s="64"/>
      <c r="U147" s="49"/>
      <c r="V147" s="58" t="s">
        <v>86</v>
      </c>
      <c r="W147" s="124" t="s">
        <v>86</v>
      </c>
      <c r="X147" s="56"/>
      <c r="Y147" s="68"/>
      <c r="Z147" s="68"/>
      <c r="AA147" s="67"/>
      <c r="AB147" s="57"/>
      <c r="AC147" s="58" t="s">
        <v>744</v>
      </c>
      <c r="AD147" s="56"/>
      <c r="AE147" s="49"/>
      <c r="AF147" s="164">
        <f t="shared" si="36"/>
        <v>-1</v>
      </c>
      <c r="AG147" s="164">
        <f t="shared" si="36"/>
        <v>-1</v>
      </c>
      <c r="AH147" s="164">
        <f t="shared" si="36"/>
        <v>-1</v>
      </c>
      <c r="AI147" s="164">
        <f t="shared" si="36"/>
        <v>0</v>
      </c>
      <c r="AJ147" s="164">
        <f t="shared" si="36"/>
        <v>0</v>
      </c>
      <c r="AK147" s="164">
        <f t="shared" si="36"/>
        <v>0</v>
      </c>
      <c r="AL147" s="164">
        <f t="shared" si="36"/>
        <v>0</v>
      </c>
      <c r="AM147" s="164">
        <f t="shared" si="36"/>
        <v>0</v>
      </c>
      <c r="AN147" s="164" t="str">
        <f t="shared" si="34"/>
        <v>tbd</v>
      </c>
      <c r="AO147" s="164" t="str">
        <f t="shared" si="34"/>
        <v>tbd</v>
      </c>
      <c r="AP147" s="164" t="str">
        <f t="shared" si="34"/>
        <v>tbd</v>
      </c>
      <c r="AQ147" s="164" t="str">
        <f t="shared" si="34"/>
        <v/>
      </c>
      <c r="AR147" s="164" t="str">
        <f t="shared" si="34"/>
        <v/>
      </c>
      <c r="AS147" s="164" t="str">
        <f t="shared" si="34"/>
        <v/>
      </c>
      <c r="AT147" s="164" t="str">
        <f t="shared" si="34"/>
        <v/>
      </c>
      <c r="AU147" s="164" t="str">
        <f t="shared" si="32"/>
        <v/>
      </c>
      <c r="AV147" s="164" t="str">
        <f t="shared" si="35"/>
        <v>tbd</v>
      </c>
      <c r="AW147" s="164" t="str">
        <f t="shared" si="35"/>
        <v>tbd</v>
      </c>
      <c r="AX147" s="164" t="str">
        <f t="shared" si="35"/>
        <v>tbd</v>
      </c>
      <c r="AY147" s="164" t="str">
        <f t="shared" si="35"/>
        <v/>
      </c>
      <c r="AZ147" s="164" t="str">
        <f t="shared" si="35"/>
        <v/>
      </c>
      <c r="BA147" s="164" t="str">
        <f t="shared" si="35"/>
        <v/>
      </c>
      <c r="BB147" s="164" t="str">
        <f t="shared" si="35"/>
        <v/>
      </c>
      <c r="BC147" s="164" t="str">
        <f t="shared" si="33"/>
        <v/>
      </c>
    </row>
    <row r="148" spans="1:55" s="164" customFormat="1" ht="19.899999999999999" customHeight="1">
      <c r="A148" s="761" t="s">
        <v>1443</v>
      </c>
      <c r="B148" s="762"/>
      <c r="C148" s="762"/>
      <c r="D148" s="762"/>
      <c r="E148" s="762"/>
      <c r="F148" s="762"/>
      <c r="G148" s="762"/>
      <c r="H148" s="762"/>
      <c r="I148" s="763"/>
      <c r="J148" s="496"/>
      <c r="K148" s="497"/>
      <c r="L148" s="497"/>
      <c r="M148" s="498"/>
      <c r="N148" s="496"/>
      <c r="O148" s="497"/>
      <c r="P148" s="497"/>
      <c r="Q148" s="497"/>
      <c r="R148" s="497"/>
      <c r="S148" s="497"/>
      <c r="T148" s="499"/>
      <c r="U148" s="498"/>
      <c r="V148" s="496"/>
      <c r="W148" s="500"/>
      <c r="X148" s="497"/>
      <c r="Y148" s="499"/>
      <c r="Z148" s="499"/>
      <c r="AA148" s="501"/>
      <c r="AB148" s="498"/>
      <c r="AC148" s="496"/>
      <c r="AD148" s="497"/>
      <c r="AE148" s="498"/>
      <c r="AF148" s="164">
        <v>-1</v>
      </c>
      <c r="AG148" s="164">
        <v>-1</v>
      </c>
      <c r="AH148" s="164">
        <v>0</v>
      </c>
      <c r="AI148" s="164">
        <v>0</v>
      </c>
      <c r="AJ148" s="164">
        <v>0</v>
      </c>
      <c r="AK148" s="164">
        <v>0</v>
      </c>
      <c r="AL148" s="164">
        <v>0</v>
      </c>
      <c r="AM148" s="164">
        <v>0</v>
      </c>
      <c r="AN148" s="164">
        <f t="shared" si="34"/>
        <v>0</v>
      </c>
      <c r="AO148" s="164">
        <f t="shared" si="34"/>
        <v>0</v>
      </c>
      <c r="AP148" s="164" t="str">
        <f t="shared" si="34"/>
        <v/>
      </c>
      <c r="AQ148" s="164" t="str">
        <f t="shared" si="34"/>
        <v/>
      </c>
      <c r="AR148" s="164" t="str">
        <f t="shared" si="34"/>
        <v/>
      </c>
      <c r="AS148" s="164" t="str">
        <f t="shared" si="34"/>
        <v/>
      </c>
      <c r="AT148" s="164" t="str">
        <f t="shared" si="34"/>
        <v/>
      </c>
      <c r="AU148" s="164" t="str">
        <f t="shared" si="32"/>
        <v/>
      </c>
      <c r="AV148" s="164">
        <f t="shared" si="35"/>
        <v>0</v>
      </c>
      <c r="AW148" s="164">
        <f t="shared" si="35"/>
        <v>0</v>
      </c>
      <c r="AX148" s="164" t="str">
        <f t="shared" si="35"/>
        <v/>
      </c>
      <c r="AY148" s="164" t="str">
        <f t="shared" si="35"/>
        <v/>
      </c>
      <c r="AZ148" s="164" t="str">
        <f t="shared" si="35"/>
        <v/>
      </c>
      <c r="BA148" s="164" t="str">
        <f t="shared" si="35"/>
        <v/>
      </c>
      <c r="BB148" s="164" t="str">
        <f t="shared" si="35"/>
        <v/>
      </c>
      <c r="BC148" s="164" t="str">
        <f t="shared" si="33"/>
        <v/>
      </c>
    </row>
    <row r="149" spans="1:55" s="164" customFormat="1" ht="19.899999999999999" customHeight="1">
      <c r="A149" s="9" t="s">
        <v>1444</v>
      </c>
      <c r="B149" s="7" t="s">
        <v>1445</v>
      </c>
      <c r="C149" s="2" t="s">
        <v>1446</v>
      </c>
      <c r="D149" s="5" t="s">
        <v>842</v>
      </c>
      <c r="E149" s="4">
        <v>2</v>
      </c>
      <c r="F149" s="4" t="s">
        <v>847</v>
      </c>
      <c r="G149" s="491" t="s">
        <v>812</v>
      </c>
      <c r="H149" s="5"/>
      <c r="I149" s="16"/>
      <c r="J149" s="47" t="s">
        <v>86</v>
      </c>
      <c r="K149" s="48"/>
      <c r="L149" s="48"/>
      <c r="M149" s="49"/>
      <c r="N149" s="47" t="s">
        <v>86</v>
      </c>
      <c r="O149" s="48"/>
      <c r="P149" s="48"/>
      <c r="Q149" s="48"/>
      <c r="R149" s="48"/>
      <c r="S149" s="48"/>
      <c r="T149" s="64"/>
      <c r="U149" s="49"/>
      <c r="V149" s="58" t="s">
        <v>86</v>
      </c>
      <c r="W149" s="124" t="s">
        <v>86</v>
      </c>
      <c r="X149" s="56"/>
      <c r="Y149" s="68"/>
      <c r="Z149" s="68"/>
      <c r="AA149" s="67"/>
      <c r="AB149" s="57"/>
      <c r="AC149" s="58" t="s">
        <v>744</v>
      </c>
      <c r="AD149" s="56"/>
      <c r="AE149" s="49"/>
      <c r="AF149" s="164">
        <f t="shared" si="36"/>
        <v>-1</v>
      </c>
      <c r="AG149" s="164">
        <f t="shared" si="36"/>
        <v>-1</v>
      </c>
      <c r="AH149" s="164">
        <f t="shared" si="36"/>
        <v>0</v>
      </c>
      <c r="AI149" s="164">
        <f t="shared" si="36"/>
        <v>0</v>
      </c>
      <c r="AJ149" s="164">
        <f t="shared" si="36"/>
        <v>0</v>
      </c>
      <c r="AK149" s="164">
        <f t="shared" si="36"/>
        <v>0</v>
      </c>
      <c r="AL149" s="164">
        <f t="shared" si="36"/>
        <v>0</v>
      </c>
      <c r="AM149" s="164">
        <f t="shared" si="36"/>
        <v>0</v>
      </c>
      <c r="AN149" s="164" t="str">
        <f t="shared" si="34"/>
        <v>tbd</v>
      </c>
      <c r="AO149" s="164" t="str">
        <f t="shared" si="34"/>
        <v>tbd</v>
      </c>
      <c r="AP149" s="164" t="str">
        <f t="shared" si="34"/>
        <v/>
      </c>
      <c r="AQ149" s="164" t="str">
        <f t="shared" si="34"/>
        <v/>
      </c>
      <c r="AR149" s="164" t="str">
        <f t="shared" si="34"/>
        <v/>
      </c>
      <c r="AS149" s="164" t="str">
        <f t="shared" si="34"/>
        <v/>
      </c>
      <c r="AT149" s="164" t="str">
        <f t="shared" si="34"/>
        <v/>
      </c>
      <c r="AU149" s="164" t="str">
        <f t="shared" si="32"/>
        <v/>
      </c>
      <c r="AV149" s="164" t="str">
        <f t="shared" si="35"/>
        <v>tbd</v>
      </c>
      <c r="AW149" s="164" t="str">
        <f t="shared" si="35"/>
        <v>tbd</v>
      </c>
      <c r="AX149" s="164" t="str">
        <f t="shared" si="35"/>
        <v/>
      </c>
      <c r="AY149" s="164" t="str">
        <f t="shared" si="35"/>
        <v/>
      </c>
      <c r="AZ149" s="164" t="str">
        <f t="shared" si="35"/>
        <v/>
      </c>
      <c r="BA149" s="164" t="str">
        <f t="shared" si="35"/>
        <v/>
      </c>
      <c r="BB149" s="164" t="str">
        <f t="shared" si="35"/>
        <v/>
      </c>
      <c r="BC149" s="164" t="str">
        <f t="shared" si="33"/>
        <v/>
      </c>
    </row>
    <row r="150" spans="1:55" s="164" customFormat="1" ht="19.899999999999999" customHeight="1">
      <c r="A150" s="9" t="s">
        <v>1447</v>
      </c>
      <c r="B150" s="7" t="s">
        <v>1448</v>
      </c>
      <c r="C150" s="2" t="s">
        <v>1449</v>
      </c>
      <c r="D150" s="5" t="s">
        <v>842</v>
      </c>
      <c r="E150" s="4">
        <v>8</v>
      </c>
      <c r="F150" s="502">
        <v>1</v>
      </c>
      <c r="G150" s="491"/>
      <c r="H150" s="5"/>
      <c r="I150" s="16"/>
      <c r="J150" s="47" t="s">
        <v>86</v>
      </c>
      <c r="K150" s="48"/>
      <c r="L150" s="48"/>
      <c r="M150" s="49"/>
      <c r="N150" s="47" t="s">
        <v>86</v>
      </c>
      <c r="O150" s="48"/>
      <c r="P150" s="48"/>
      <c r="Q150" s="48"/>
      <c r="R150" s="48"/>
      <c r="S150" s="48"/>
      <c r="T150" s="64"/>
      <c r="U150" s="49"/>
      <c r="V150" s="58" t="s">
        <v>86</v>
      </c>
      <c r="W150" s="124" t="s">
        <v>86</v>
      </c>
      <c r="X150" s="56"/>
      <c r="Y150" s="68"/>
      <c r="Z150" s="68"/>
      <c r="AA150" s="67"/>
      <c r="AB150" s="57"/>
      <c r="AC150" s="58" t="s">
        <v>744</v>
      </c>
      <c r="AD150" s="56"/>
      <c r="AE150" s="49"/>
      <c r="AF150" s="164">
        <f t="shared" si="36"/>
        <v>-1</v>
      </c>
      <c r="AG150" s="164">
        <f t="shared" si="36"/>
        <v>-1</v>
      </c>
      <c r="AH150" s="164">
        <f t="shared" si="36"/>
        <v>0</v>
      </c>
      <c r="AI150" s="164">
        <f t="shared" si="36"/>
        <v>0</v>
      </c>
      <c r="AJ150" s="164">
        <f t="shared" si="36"/>
        <v>0</v>
      </c>
      <c r="AK150" s="164">
        <f t="shared" si="36"/>
        <v>0</v>
      </c>
      <c r="AL150" s="164">
        <f t="shared" si="36"/>
        <v>0</v>
      </c>
      <c r="AM150" s="164">
        <f t="shared" si="36"/>
        <v>0</v>
      </c>
      <c r="AN150" s="164" t="str">
        <f t="shared" si="34"/>
        <v>tbd</v>
      </c>
      <c r="AO150" s="164" t="str">
        <f t="shared" si="34"/>
        <v>tbd</v>
      </c>
      <c r="AP150" s="164" t="str">
        <f t="shared" si="34"/>
        <v/>
      </c>
      <c r="AQ150" s="164" t="str">
        <f t="shared" si="34"/>
        <v/>
      </c>
      <c r="AR150" s="164" t="str">
        <f t="shared" si="34"/>
        <v/>
      </c>
      <c r="AS150" s="164" t="str">
        <f t="shared" si="34"/>
        <v/>
      </c>
      <c r="AT150" s="164" t="str">
        <f t="shared" si="34"/>
        <v/>
      </c>
      <c r="AU150" s="164" t="str">
        <f t="shared" si="32"/>
        <v/>
      </c>
      <c r="AV150" s="164" t="str">
        <f t="shared" si="35"/>
        <v>tbd</v>
      </c>
      <c r="AW150" s="164" t="str">
        <f t="shared" si="35"/>
        <v>tbd</v>
      </c>
      <c r="AX150" s="164" t="str">
        <f t="shared" si="35"/>
        <v/>
      </c>
      <c r="AY150" s="164" t="str">
        <f t="shared" si="35"/>
        <v/>
      </c>
      <c r="AZ150" s="164" t="str">
        <f t="shared" si="35"/>
        <v/>
      </c>
      <c r="BA150" s="164" t="str">
        <f t="shared" si="35"/>
        <v/>
      </c>
      <c r="BB150" s="164" t="str">
        <f t="shared" si="35"/>
        <v/>
      </c>
      <c r="BC150" s="164" t="str">
        <f t="shared" si="33"/>
        <v/>
      </c>
    </row>
    <row r="151" spans="1:55" s="164" customFormat="1" ht="19.899999999999999" customHeight="1">
      <c r="A151" s="761" t="s">
        <v>1450</v>
      </c>
      <c r="B151" s="762"/>
      <c r="C151" s="762"/>
      <c r="D151" s="762"/>
      <c r="E151" s="762"/>
      <c r="F151" s="762"/>
      <c r="G151" s="762"/>
      <c r="H151" s="762"/>
      <c r="I151" s="763"/>
      <c r="J151" s="496"/>
      <c r="K151" s="497"/>
      <c r="L151" s="497"/>
      <c r="M151" s="498"/>
      <c r="N151" s="496"/>
      <c r="O151" s="497"/>
      <c r="P151" s="497"/>
      <c r="Q151" s="497"/>
      <c r="R151" s="497"/>
      <c r="S151" s="497"/>
      <c r="T151" s="499"/>
      <c r="U151" s="498"/>
      <c r="V151" s="496"/>
      <c r="W151" s="500"/>
      <c r="X151" s="497"/>
      <c r="Y151" s="499"/>
      <c r="Z151" s="499"/>
      <c r="AA151" s="501"/>
      <c r="AB151" s="498"/>
      <c r="AC151" s="496"/>
      <c r="AD151" s="497"/>
      <c r="AE151" s="498"/>
      <c r="AF151" s="164">
        <v>0</v>
      </c>
      <c r="AG151" s="164">
        <v>-1</v>
      </c>
      <c r="AH151" s="164">
        <v>-1</v>
      </c>
      <c r="AI151" s="164">
        <v>0</v>
      </c>
      <c r="AJ151" s="164">
        <v>0</v>
      </c>
      <c r="AK151" s="164">
        <v>0</v>
      </c>
      <c r="AL151" s="164">
        <v>0</v>
      </c>
      <c r="AM151" s="164">
        <v>0</v>
      </c>
      <c r="AN151" s="164" t="str">
        <f t="shared" si="34"/>
        <v/>
      </c>
      <c r="AO151" s="164">
        <f t="shared" si="34"/>
        <v>0</v>
      </c>
      <c r="AP151" s="164">
        <f t="shared" si="34"/>
        <v>0</v>
      </c>
      <c r="AQ151" s="164" t="str">
        <f t="shared" si="34"/>
        <v/>
      </c>
      <c r="AR151" s="164" t="str">
        <f t="shared" si="34"/>
        <v/>
      </c>
      <c r="AS151" s="164" t="str">
        <f t="shared" si="34"/>
        <v/>
      </c>
      <c r="AT151" s="164" t="str">
        <f t="shared" si="34"/>
        <v/>
      </c>
      <c r="AU151" s="164" t="str">
        <f t="shared" si="32"/>
        <v/>
      </c>
      <c r="AV151" s="164" t="str">
        <f t="shared" si="35"/>
        <v/>
      </c>
      <c r="AW151" s="164">
        <f t="shared" si="35"/>
        <v>0</v>
      </c>
      <c r="AX151" s="164">
        <f t="shared" si="35"/>
        <v>0</v>
      </c>
      <c r="AY151" s="164" t="str">
        <f t="shared" si="35"/>
        <v/>
      </c>
      <c r="AZ151" s="164" t="str">
        <f t="shared" si="35"/>
        <v/>
      </c>
      <c r="BA151" s="164" t="str">
        <f t="shared" si="35"/>
        <v/>
      </c>
      <c r="BB151" s="164" t="str">
        <f t="shared" si="35"/>
        <v/>
      </c>
      <c r="BC151" s="164" t="str">
        <f t="shared" si="33"/>
        <v/>
      </c>
    </row>
    <row r="152" spans="1:55" s="164" customFormat="1" ht="19.899999999999999" customHeight="1">
      <c r="A152" s="9" t="s">
        <v>1451</v>
      </c>
      <c r="B152" s="7" t="s">
        <v>1452</v>
      </c>
      <c r="C152" s="2" t="s">
        <v>1453</v>
      </c>
      <c r="D152" s="5" t="s">
        <v>842</v>
      </c>
      <c r="E152" s="4">
        <v>8</v>
      </c>
      <c r="F152" s="4" t="s">
        <v>847</v>
      </c>
      <c r="G152" s="491" t="s">
        <v>812</v>
      </c>
      <c r="H152" s="5"/>
      <c r="I152" s="16"/>
      <c r="J152" s="47" t="s">
        <v>86</v>
      </c>
      <c r="K152" s="48"/>
      <c r="L152" s="48"/>
      <c r="M152" s="49"/>
      <c r="N152" s="47" t="s">
        <v>86</v>
      </c>
      <c r="O152" s="48"/>
      <c r="P152" s="48"/>
      <c r="Q152" s="48"/>
      <c r="R152" s="48"/>
      <c r="S152" s="48"/>
      <c r="T152" s="64"/>
      <c r="U152" s="49"/>
      <c r="V152" s="58" t="s">
        <v>86</v>
      </c>
      <c r="W152" s="124" t="s">
        <v>86</v>
      </c>
      <c r="X152" s="56"/>
      <c r="Y152" s="68"/>
      <c r="Z152" s="68"/>
      <c r="AA152" s="67"/>
      <c r="AB152" s="57"/>
      <c r="AC152" s="58" t="s">
        <v>744</v>
      </c>
      <c r="AD152" s="56"/>
      <c r="AE152" s="49"/>
      <c r="AF152" s="164">
        <f t="shared" si="36"/>
        <v>0</v>
      </c>
      <c r="AG152" s="164">
        <f t="shared" si="36"/>
        <v>-1</v>
      </c>
      <c r="AH152" s="164">
        <f t="shared" si="36"/>
        <v>-1</v>
      </c>
      <c r="AI152" s="164">
        <f t="shared" si="36"/>
        <v>0</v>
      </c>
      <c r="AJ152" s="164">
        <f t="shared" si="36"/>
        <v>0</v>
      </c>
      <c r="AK152" s="164">
        <f t="shared" si="36"/>
        <v>0</v>
      </c>
      <c r="AL152" s="164">
        <f t="shared" si="36"/>
        <v>0</v>
      </c>
      <c r="AM152" s="164">
        <f t="shared" si="36"/>
        <v>0</v>
      </c>
      <c r="AN152" s="164" t="str">
        <f t="shared" si="34"/>
        <v/>
      </c>
      <c r="AO152" s="164" t="str">
        <f t="shared" si="34"/>
        <v>tbd</v>
      </c>
      <c r="AP152" s="164" t="str">
        <f t="shared" si="34"/>
        <v>tbd</v>
      </c>
      <c r="AQ152" s="164" t="str">
        <f t="shared" si="34"/>
        <v/>
      </c>
      <c r="AR152" s="164" t="str">
        <f t="shared" si="34"/>
        <v/>
      </c>
      <c r="AS152" s="164" t="str">
        <f t="shared" si="34"/>
        <v/>
      </c>
      <c r="AT152" s="164" t="str">
        <f t="shared" si="34"/>
        <v/>
      </c>
      <c r="AU152" s="164" t="str">
        <f t="shared" si="32"/>
        <v/>
      </c>
      <c r="AV152" s="164" t="str">
        <f t="shared" si="35"/>
        <v/>
      </c>
      <c r="AW152" s="164" t="str">
        <f t="shared" si="35"/>
        <v>tbd</v>
      </c>
      <c r="AX152" s="164" t="str">
        <f t="shared" si="35"/>
        <v>tbd</v>
      </c>
      <c r="AY152" s="164" t="str">
        <f t="shared" si="35"/>
        <v/>
      </c>
      <c r="AZ152" s="164" t="str">
        <f t="shared" si="35"/>
        <v/>
      </c>
      <c r="BA152" s="164" t="str">
        <f t="shared" si="35"/>
        <v/>
      </c>
      <c r="BB152" s="164" t="str">
        <f t="shared" si="35"/>
        <v/>
      </c>
      <c r="BC152" s="164" t="str">
        <f t="shared" si="33"/>
        <v/>
      </c>
    </row>
    <row r="153" spans="1:55" s="164" customFormat="1" ht="19.899999999999999" customHeight="1">
      <c r="A153" s="9" t="s">
        <v>1454</v>
      </c>
      <c r="B153" s="7" t="s">
        <v>1455</v>
      </c>
      <c r="C153" s="2" t="s">
        <v>1456</v>
      </c>
      <c r="D153" s="5" t="s">
        <v>851</v>
      </c>
      <c r="E153" s="4" t="s">
        <v>811</v>
      </c>
      <c r="F153" s="491" t="s">
        <v>812</v>
      </c>
      <c r="G153" s="491" t="s">
        <v>812</v>
      </c>
      <c r="H153" s="5"/>
      <c r="I153" s="16"/>
      <c r="J153" s="47" t="s">
        <v>86</v>
      </c>
      <c r="K153" s="48"/>
      <c r="L153" s="48"/>
      <c r="M153" s="49"/>
      <c r="N153" s="492" t="s">
        <v>812</v>
      </c>
      <c r="O153" s="493" t="s">
        <v>812</v>
      </c>
      <c r="P153" s="493" t="s">
        <v>812</v>
      </c>
      <c r="Q153" s="493" t="s">
        <v>812</v>
      </c>
      <c r="R153" s="493" t="s">
        <v>812</v>
      </c>
      <c r="S153" s="493" t="s">
        <v>812</v>
      </c>
      <c r="T153" s="494" t="s">
        <v>812</v>
      </c>
      <c r="U153" s="49"/>
      <c r="V153" s="58" t="s">
        <v>86</v>
      </c>
      <c r="W153" s="495" t="s">
        <v>812</v>
      </c>
      <c r="X153" s="56"/>
      <c r="Y153" s="68"/>
      <c r="Z153" s="68"/>
      <c r="AA153" s="67"/>
      <c r="AB153" s="57"/>
      <c r="AC153" s="58" t="s">
        <v>744</v>
      </c>
      <c r="AD153" s="56"/>
      <c r="AE153" s="49"/>
      <c r="AF153" s="164">
        <f t="shared" si="36"/>
        <v>0</v>
      </c>
      <c r="AG153" s="164">
        <f t="shared" si="36"/>
        <v>-1</v>
      </c>
      <c r="AH153" s="164">
        <f t="shared" si="36"/>
        <v>-1</v>
      </c>
      <c r="AI153" s="164">
        <f t="shared" si="36"/>
        <v>0</v>
      </c>
      <c r="AJ153" s="164">
        <f t="shared" si="36"/>
        <v>0</v>
      </c>
      <c r="AK153" s="164">
        <f t="shared" si="36"/>
        <v>0</v>
      </c>
      <c r="AL153" s="164">
        <f t="shared" si="36"/>
        <v>0</v>
      </c>
      <c r="AM153" s="164">
        <f t="shared" si="36"/>
        <v>0</v>
      </c>
      <c r="AN153" s="164" t="str">
        <f t="shared" si="34"/>
        <v/>
      </c>
      <c r="AO153" s="164" t="str">
        <f t="shared" si="34"/>
        <v>tbd</v>
      </c>
      <c r="AP153" s="164" t="str">
        <f t="shared" si="34"/>
        <v>tbd</v>
      </c>
      <c r="AQ153" s="164" t="str">
        <f t="shared" si="34"/>
        <v/>
      </c>
      <c r="AR153" s="164" t="str">
        <f t="shared" si="34"/>
        <v/>
      </c>
      <c r="AS153" s="164" t="str">
        <f t="shared" si="34"/>
        <v/>
      </c>
      <c r="AT153" s="164" t="str">
        <f t="shared" si="34"/>
        <v/>
      </c>
      <c r="AU153" s="164" t="str">
        <f t="shared" si="32"/>
        <v/>
      </c>
      <c r="AV153" s="164" t="str">
        <f t="shared" si="35"/>
        <v/>
      </c>
      <c r="AW153" s="164" t="str">
        <f t="shared" si="35"/>
        <v>not req'ed</v>
      </c>
      <c r="AX153" s="164" t="str">
        <f t="shared" si="35"/>
        <v>not req'ed</v>
      </c>
      <c r="AY153" s="164" t="str">
        <f t="shared" si="35"/>
        <v/>
      </c>
      <c r="AZ153" s="164" t="str">
        <f t="shared" si="35"/>
        <v/>
      </c>
      <c r="BA153" s="164" t="str">
        <f t="shared" si="35"/>
        <v/>
      </c>
      <c r="BB153" s="164" t="str">
        <f t="shared" si="35"/>
        <v/>
      </c>
      <c r="BC153" s="164" t="str">
        <f t="shared" si="33"/>
        <v/>
      </c>
    </row>
    <row r="154" spans="1:55" s="164" customFormat="1" ht="19.899999999999999" customHeight="1">
      <c r="A154" s="9" t="s">
        <v>1457</v>
      </c>
      <c r="B154" s="7" t="s">
        <v>1458</v>
      </c>
      <c r="C154" s="2" t="s">
        <v>1459</v>
      </c>
      <c r="D154" s="5" t="s">
        <v>842</v>
      </c>
      <c r="E154" s="4">
        <v>8</v>
      </c>
      <c r="F154" s="4" t="s">
        <v>1061</v>
      </c>
      <c r="G154" s="491" t="s">
        <v>812</v>
      </c>
      <c r="H154" s="5"/>
      <c r="I154" s="16"/>
      <c r="J154" s="47" t="s">
        <v>86</v>
      </c>
      <c r="K154" s="48"/>
      <c r="L154" s="48"/>
      <c r="M154" s="49"/>
      <c r="N154" s="47" t="s">
        <v>86</v>
      </c>
      <c r="O154" s="48"/>
      <c r="P154" s="48"/>
      <c r="Q154" s="48"/>
      <c r="R154" s="48"/>
      <c r="S154" s="48"/>
      <c r="T154" s="64"/>
      <c r="U154" s="49"/>
      <c r="V154" s="58" t="s">
        <v>86</v>
      </c>
      <c r="W154" s="124" t="s">
        <v>86</v>
      </c>
      <c r="X154" s="56"/>
      <c r="Y154" s="68"/>
      <c r="Z154" s="68"/>
      <c r="AA154" s="67"/>
      <c r="AB154" s="57"/>
      <c r="AC154" s="58" t="s">
        <v>744</v>
      </c>
      <c r="AD154" s="56"/>
      <c r="AE154" s="49"/>
      <c r="AF154" s="164">
        <f t="shared" si="36"/>
        <v>0</v>
      </c>
      <c r="AG154" s="164">
        <f t="shared" si="36"/>
        <v>-1</v>
      </c>
      <c r="AH154" s="164">
        <f t="shared" si="36"/>
        <v>-1</v>
      </c>
      <c r="AI154" s="164">
        <f t="shared" si="36"/>
        <v>0</v>
      </c>
      <c r="AJ154" s="164">
        <f t="shared" si="36"/>
        <v>0</v>
      </c>
      <c r="AK154" s="164">
        <f t="shared" si="36"/>
        <v>0</v>
      </c>
      <c r="AL154" s="164">
        <f t="shared" si="36"/>
        <v>0</v>
      </c>
      <c r="AM154" s="164">
        <f t="shared" si="36"/>
        <v>0</v>
      </c>
      <c r="AN154" s="164" t="str">
        <f t="shared" si="34"/>
        <v/>
      </c>
      <c r="AO154" s="164" t="str">
        <f t="shared" si="34"/>
        <v>tbd</v>
      </c>
      <c r="AP154" s="164" t="str">
        <f t="shared" si="34"/>
        <v>tbd</v>
      </c>
      <c r="AQ154" s="164" t="str">
        <f t="shared" si="34"/>
        <v/>
      </c>
      <c r="AR154" s="164" t="str">
        <f t="shared" si="34"/>
        <v/>
      </c>
      <c r="AS154" s="164" t="str">
        <f t="shared" si="34"/>
        <v/>
      </c>
      <c r="AT154" s="164" t="str">
        <f t="shared" si="34"/>
        <v/>
      </c>
      <c r="AU154" s="164" t="str">
        <f t="shared" si="32"/>
        <v/>
      </c>
      <c r="AV154" s="164" t="str">
        <f t="shared" si="35"/>
        <v/>
      </c>
      <c r="AW154" s="164" t="str">
        <f t="shared" si="35"/>
        <v>tbd</v>
      </c>
      <c r="AX154" s="164" t="str">
        <f t="shared" si="35"/>
        <v>tbd</v>
      </c>
      <c r="AY154" s="164" t="str">
        <f t="shared" si="35"/>
        <v/>
      </c>
      <c r="AZ154" s="164" t="str">
        <f t="shared" si="35"/>
        <v/>
      </c>
      <c r="BA154" s="164" t="str">
        <f t="shared" si="35"/>
        <v/>
      </c>
      <c r="BB154" s="164" t="str">
        <f t="shared" si="35"/>
        <v/>
      </c>
      <c r="BC154" s="164" t="str">
        <f t="shared" si="33"/>
        <v/>
      </c>
    </row>
    <row r="155" spans="1:55" s="164" customFormat="1" ht="19.899999999999999" customHeight="1">
      <c r="A155" s="9" t="s">
        <v>1460</v>
      </c>
      <c r="B155" s="7" t="s">
        <v>1461</v>
      </c>
      <c r="C155" s="2" t="s">
        <v>1462</v>
      </c>
      <c r="D155" s="5" t="s">
        <v>842</v>
      </c>
      <c r="E155" s="4">
        <v>8</v>
      </c>
      <c r="F155" s="502">
        <v>1</v>
      </c>
      <c r="G155" s="491"/>
      <c r="H155" s="5"/>
      <c r="I155" s="16"/>
      <c r="J155" s="47" t="s">
        <v>86</v>
      </c>
      <c r="K155" s="48"/>
      <c r="L155" s="48"/>
      <c r="M155" s="49"/>
      <c r="N155" s="47" t="s">
        <v>86</v>
      </c>
      <c r="O155" s="48"/>
      <c r="P155" s="48"/>
      <c r="Q155" s="48"/>
      <c r="R155" s="48"/>
      <c r="S155" s="48"/>
      <c r="T155" s="64"/>
      <c r="U155" s="49"/>
      <c r="V155" s="58" t="s">
        <v>86</v>
      </c>
      <c r="W155" s="124" t="s">
        <v>86</v>
      </c>
      <c r="X155" s="56"/>
      <c r="Y155" s="68"/>
      <c r="Z155" s="68"/>
      <c r="AA155" s="67"/>
      <c r="AB155" s="57"/>
      <c r="AC155" s="58" t="s">
        <v>744</v>
      </c>
      <c r="AD155" s="56"/>
      <c r="AE155" s="49"/>
      <c r="AF155" s="164">
        <f t="shared" si="36"/>
        <v>0</v>
      </c>
      <c r="AG155" s="164">
        <f t="shared" si="36"/>
        <v>-1</v>
      </c>
      <c r="AH155" s="164">
        <f t="shared" si="36"/>
        <v>-1</v>
      </c>
      <c r="AI155" s="164">
        <f t="shared" si="36"/>
        <v>0</v>
      </c>
      <c r="AJ155" s="164">
        <f t="shared" si="36"/>
        <v>0</v>
      </c>
      <c r="AK155" s="164">
        <f t="shared" si="36"/>
        <v>0</v>
      </c>
      <c r="AL155" s="164">
        <f t="shared" si="36"/>
        <v>0</v>
      </c>
      <c r="AM155" s="164">
        <f t="shared" si="36"/>
        <v>0</v>
      </c>
      <c r="AN155" s="164" t="str">
        <f t="shared" si="34"/>
        <v/>
      </c>
      <c r="AO155" s="164" t="str">
        <f t="shared" si="34"/>
        <v>tbd</v>
      </c>
      <c r="AP155" s="164" t="str">
        <f t="shared" si="34"/>
        <v>tbd</v>
      </c>
      <c r="AQ155" s="164" t="str">
        <f t="shared" si="34"/>
        <v/>
      </c>
      <c r="AR155" s="164" t="str">
        <f t="shared" si="34"/>
        <v/>
      </c>
      <c r="AS155" s="164" t="str">
        <f t="shared" si="34"/>
        <v/>
      </c>
      <c r="AT155" s="164" t="str">
        <f t="shared" si="34"/>
        <v/>
      </c>
      <c r="AU155" s="164" t="str">
        <f t="shared" si="32"/>
        <v/>
      </c>
      <c r="AV155" s="164" t="str">
        <f t="shared" si="35"/>
        <v/>
      </c>
      <c r="AW155" s="164" t="str">
        <f t="shared" si="35"/>
        <v>tbd</v>
      </c>
      <c r="AX155" s="164" t="str">
        <f t="shared" si="35"/>
        <v>tbd</v>
      </c>
      <c r="AY155" s="164" t="str">
        <f t="shared" si="35"/>
        <v/>
      </c>
      <c r="AZ155" s="164" t="str">
        <f t="shared" si="35"/>
        <v/>
      </c>
      <c r="BA155" s="164" t="str">
        <f t="shared" si="35"/>
        <v/>
      </c>
      <c r="BB155" s="164" t="str">
        <f t="shared" si="35"/>
        <v/>
      </c>
      <c r="BC155" s="164" t="str">
        <f t="shared" si="33"/>
        <v/>
      </c>
    </row>
    <row r="156" spans="1:55" s="164" customFormat="1" ht="19.899999999999999" hidden="1" customHeight="1">
      <c r="A156" s="9"/>
      <c r="B156" s="7"/>
      <c r="C156" s="2"/>
      <c r="D156" s="5"/>
      <c r="E156" s="4"/>
      <c r="F156" s="4"/>
      <c r="G156" s="4"/>
      <c r="H156" s="5"/>
      <c r="I156" s="16"/>
      <c r="J156" s="47"/>
      <c r="K156" s="48"/>
      <c r="L156" s="48"/>
      <c r="M156" s="49"/>
      <c r="N156" s="47"/>
      <c r="O156" s="48"/>
      <c r="P156" s="48"/>
      <c r="Q156" s="48"/>
      <c r="R156" s="48"/>
      <c r="S156" s="48"/>
      <c r="T156" s="64"/>
      <c r="U156" s="49"/>
      <c r="V156" s="58"/>
      <c r="W156" s="124"/>
      <c r="X156" s="56"/>
      <c r="Y156" s="68"/>
      <c r="Z156" s="68"/>
      <c r="AA156" s="67"/>
      <c r="AB156" s="57"/>
      <c r="AC156" s="58"/>
      <c r="AD156" s="56"/>
      <c r="AE156" s="49"/>
      <c r="AF156" s="164">
        <f t="shared" si="36"/>
        <v>0</v>
      </c>
      <c r="AG156" s="164">
        <f t="shared" si="36"/>
        <v>-1</v>
      </c>
      <c r="AH156" s="164">
        <f t="shared" si="36"/>
        <v>-1</v>
      </c>
      <c r="AI156" s="164">
        <f t="shared" si="36"/>
        <v>0</v>
      </c>
      <c r="AJ156" s="164">
        <f t="shared" si="36"/>
        <v>0</v>
      </c>
      <c r="AK156" s="164">
        <f t="shared" si="36"/>
        <v>0</v>
      </c>
      <c r="AL156" s="164">
        <f t="shared" si="36"/>
        <v>0</v>
      </c>
      <c r="AM156" s="164">
        <f t="shared" si="36"/>
        <v>0</v>
      </c>
      <c r="AN156" s="164" t="str">
        <f t="shared" si="34"/>
        <v/>
      </c>
      <c r="AO156" s="164">
        <f t="shared" si="34"/>
        <v>0</v>
      </c>
      <c r="AP156" s="164">
        <f t="shared" si="34"/>
        <v>0</v>
      </c>
      <c r="AQ156" s="164" t="str">
        <f t="shared" si="34"/>
        <v/>
      </c>
      <c r="AR156" s="164" t="str">
        <f t="shared" si="34"/>
        <v/>
      </c>
      <c r="AS156" s="164" t="str">
        <f t="shared" si="34"/>
        <v/>
      </c>
      <c r="AT156" s="164" t="str">
        <f t="shared" si="34"/>
        <v/>
      </c>
      <c r="AU156" s="164" t="str">
        <f t="shared" si="32"/>
        <v/>
      </c>
      <c r="AV156" s="164" t="str">
        <f t="shared" si="35"/>
        <v/>
      </c>
      <c r="AW156" s="164">
        <f t="shared" si="35"/>
        <v>0</v>
      </c>
      <c r="AX156" s="164">
        <f t="shared" si="35"/>
        <v>0</v>
      </c>
      <c r="AY156" s="164" t="str">
        <f t="shared" si="35"/>
        <v/>
      </c>
      <c r="AZ156" s="164" t="str">
        <f t="shared" si="35"/>
        <v/>
      </c>
      <c r="BA156" s="164" t="str">
        <f t="shared" si="35"/>
        <v/>
      </c>
      <c r="BB156" s="164" t="str">
        <f t="shared" si="35"/>
        <v/>
      </c>
      <c r="BC156" s="164" t="str">
        <f t="shared" si="33"/>
        <v/>
      </c>
    </row>
    <row r="157" spans="1:55" s="164" customFormat="1" ht="19.899999999999999" hidden="1" customHeight="1">
      <c r="A157" s="9"/>
      <c r="B157" s="7"/>
      <c r="C157" s="2"/>
      <c r="D157" s="5"/>
      <c r="E157" s="4"/>
      <c r="F157" s="4"/>
      <c r="G157" s="4"/>
      <c r="H157" s="5"/>
      <c r="I157" s="16"/>
      <c r="J157" s="47"/>
      <c r="K157" s="48"/>
      <c r="L157" s="48"/>
      <c r="M157" s="49"/>
      <c r="N157" s="47"/>
      <c r="O157" s="48"/>
      <c r="P157" s="48"/>
      <c r="Q157" s="48"/>
      <c r="R157" s="48"/>
      <c r="S157" s="48"/>
      <c r="T157" s="64"/>
      <c r="U157" s="49"/>
      <c r="V157" s="58"/>
      <c r="W157" s="124"/>
      <c r="X157" s="56"/>
      <c r="Y157" s="68"/>
      <c r="Z157" s="68"/>
      <c r="AA157" s="67"/>
      <c r="AB157" s="57"/>
      <c r="AC157" s="58"/>
      <c r="AD157" s="56"/>
      <c r="AE157" s="49"/>
      <c r="AF157" s="164">
        <f t="shared" si="36"/>
        <v>0</v>
      </c>
      <c r="AG157" s="164">
        <f t="shared" si="36"/>
        <v>-1</v>
      </c>
      <c r="AH157" s="164">
        <f t="shared" si="36"/>
        <v>-1</v>
      </c>
      <c r="AI157" s="164">
        <f t="shared" si="36"/>
        <v>0</v>
      </c>
      <c r="AJ157" s="164">
        <f t="shared" si="36"/>
        <v>0</v>
      </c>
      <c r="AK157" s="164">
        <f t="shared" si="36"/>
        <v>0</v>
      </c>
      <c r="AL157" s="164">
        <f t="shared" si="36"/>
        <v>0</v>
      </c>
      <c r="AM157" s="164">
        <f t="shared" si="36"/>
        <v>0</v>
      </c>
      <c r="AN157" s="164" t="str">
        <f t="shared" si="34"/>
        <v/>
      </c>
      <c r="AO157" s="164">
        <f t="shared" si="34"/>
        <v>0</v>
      </c>
      <c r="AP157" s="164">
        <f t="shared" si="34"/>
        <v>0</v>
      </c>
      <c r="AQ157" s="164" t="str">
        <f t="shared" si="34"/>
        <v/>
      </c>
      <c r="AR157" s="164" t="str">
        <f t="shared" si="34"/>
        <v/>
      </c>
      <c r="AS157" s="164" t="str">
        <f t="shared" si="34"/>
        <v/>
      </c>
      <c r="AT157" s="164" t="str">
        <f t="shared" si="34"/>
        <v/>
      </c>
      <c r="AU157" s="164" t="str">
        <f t="shared" si="32"/>
        <v/>
      </c>
      <c r="AV157" s="164" t="str">
        <f t="shared" si="35"/>
        <v/>
      </c>
      <c r="AW157" s="164">
        <f t="shared" si="35"/>
        <v>0</v>
      </c>
      <c r="AX157" s="164">
        <f t="shared" si="35"/>
        <v>0</v>
      </c>
      <c r="AY157" s="164" t="str">
        <f t="shared" si="35"/>
        <v/>
      </c>
      <c r="AZ157" s="164" t="str">
        <f t="shared" si="35"/>
        <v/>
      </c>
      <c r="BA157" s="164" t="str">
        <f t="shared" si="35"/>
        <v/>
      </c>
      <c r="BB157" s="164" t="str">
        <f t="shared" si="35"/>
        <v/>
      </c>
      <c r="BC157" s="164" t="str">
        <f t="shared" si="33"/>
        <v/>
      </c>
    </row>
    <row r="158" spans="1:55" s="164" customFormat="1" ht="19.899999999999999" hidden="1" customHeight="1">
      <c r="A158" s="9"/>
      <c r="B158" s="7"/>
      <c r="C158" s="2"/>
      <c r="D158" s="5"/>
      <c r="E158" s="4"/>
      <c r="F158" s="4"/>
      <c r="G158" s="4"/>
      <c r="H158" s="5"/>
      <c r="I158" s="16"/>
      <c r="J158" s="47"/>
      <c r="K158" s="48"/>
      <c r="L158" s="48"/>
      <c r="M158" s="49"/>
      <c r="N158" s="47"/>
      <c r="O158" s="48"/>
      <c r="P158" s="48"/>
      <c r="Q158" s="48"/>
      <c r="R158" s="48"/>
      <c r="S158" s="48"/>
      <c r="T158" s="64"/>
      <c r="U158" s="49"/>
      <c r="V158" s="58"/>
      <c r="W158" s="124"/>
      <c r="X158" s="56"/>
      <c r="Y158" s="68"/>
      <c r="Z158" s="68"/>
      <c r="AA158" s="67"/>
      <c r="AB158" s="57"/>
      <c r="AC158" s="58"/>
      <c r="AD158" s="56"/>
      <c r="AE158" s="49"/>
      <c r="AF158" s="164">
        <f t="shared" si="36"/>
        <v>0</v>
      </c>
      <c r="AG158" s="164">
        <f t="shared" si="36"/>
        <v>-1</v>
      </c>
      <c r="AH158" s="164">
        <f t="shared" si="36"/>
        <v>-1</v>
      </c>
      <c r="AI158" s="164">
        <f t="shared" si="36"/>
        <v>0</v>
      </c>
      <c r="AJ158" s="164">
        <f t="shared" si="36"/>
        <v>0</v>
      </c>
      <c r="AK158" s="164">
        <f t="shared" si="36"/>
        <v>0</v>
      </c>
      <c r="AL158" s="164">
        <f t="shared" si="36"/>
        <v>0</v>
      </c>
      <c r="AM158" s="164">
        <f t="shared" si="36"/>
        <v>0</v>
      </c>
      <c r="AN158" s="164" t="str">
        <f t="shared" si="34"/>
        <v/>
      </c>
      <c r="AO158" s="164">
        <f t="shared" si="34"/>
        <v>0</v>
      </c>
      <c r="AP158" s="164">
        <f t="shared" si="34"/>
        <v>0</v>
      </c>
      <c r="AQ158" s="164" t="str">
        <f t="shared" si="34"/>
        <v/>
      </c>
      <c r="AR158" s="164" t="str">
        <f t="shared" si="34"/>
        <v/>
      </c>
      <c r="AS158" s="164" t="str">
        <f t="shared" si="34"/>
        <v/>
      </c>
      <c r="AT158" s="164" t="str">
        <f t="shared" si="34"/>
        <v/>
      </c>
      <c r="AU158" s="164" t="str">
        <f t="shared" si="32"/>
        <v/>
      </c>
      <c r="AV158" s="164" t="str">
        <f t="shared" si="35"/>
        <v/>
      </c>
      <c r="AW158" s="164">
        <f t="shared" si="35"/>
        <v>0</v>
      </c>
      <c r="AX158" s="164">
        <f t="shared" si="35"/>
        <v>0</v>
      </c>
      <c r="AY158" s="164" t="str">
        <f t="shared" si="35"/>
        <v/>
      </c>
      <c r="AZ158" s="164" t="str">
        <f t="shared" si="35"/>
        <v/>
      </c>
      <c r="BA158" s="164" t="str">
        <f t="shared" si="35"/>
        <v/>
      </c>
      <c r="BB158" s="164" t="str">
        <f t="shared" si="35"/>
        <v/>
      </c>
      <c r="BC158" s="164" t="str">
        <f t="shared" si="33"/>
        <v/>
      </c>
    </row>
    <row r="159" spans="1:55" s="164" customFormat="1" ht="19.899999999999999" hidden="1" customHeight="1">
      <c r="A159" s="9"/>
      <c r="B159" s="7"/>
      <c r="C159" s="2"/>
      <c r="D159" s="5"/>
      <c r="E159" s="4"/>
      <c r="F159" s="4"/>
      <c r="G159" s="4"/>
      <c r="H159" s="5"/>
      <c r="I159" s="16"/>
      <c r="J159" s="47"/>
      <c r="K159" s="48"/>
      <c r="L159" s="48"/>
      <c r="M159" s="49"/>
      <c r="N159" s="47"/>
      <c r="O159" s="48"/>
      <c r="P159" s="48"/>
      <c r="Q159" s="48"/>
      <c r="R159" s="48"/>
      <c r="S159" s="48"/>
      <c r="T159" s="64"/>
      <c r="U159" s="49"/>
      <c r="V159" s="58"/>
      <c r="W159" s="124"/>
      <c r="X159" s="56"/>
      <c r="Y159" s="68"/>
      <c r="Z159" s="68"/>
      <c r="AA159" s="67"/>
      <c r="AB159" s="57"/>
      <c r="AC159" s="58"/>
      <c r="AD159" s="56"/>
      <c r="AE159" s="49"/>
      <c r="AF159" s="164">
        <f t="shared" ref="AF159:AM174" si="37">AF158</f>
        <v>0</v>
      </c>
      <c r="AG159" s="164">
        <f t="shared" si="37"/>
        <v>-1</v>
      </c>
      <c r="AH159" s="164">
        <f t="shared" si="37"/>
        <v>-1</v>
      </c>
      <c r="AI159" s="164">
        <f t="shared" si="37"/>
        <v>0</v>
      </c>
      <c r="AJ159" s="164">
        <f t="shared" si="37"/>
        <v>0</v>
      </c>
      <c r="AK159" s="164">
        <f t="shared" si="37"/>
        <v>0</v>
      </c>
      <c r="AL159" s="164">
        <f t="shared" si="37"/>
        <v>0</v>
      </c>
      <c r="AM159" s="164">
        <f t="shared" si="37"/>
        <v>0</v>
      </c>
      <c r="AN159" s="164" t="str">
        <f t="shared" si="34"/>
        <v/>
      </c>
      <c r="AO159" s="164">
        <f t="shared" si="34"/>
        <v>0</v>
      </c>
      <c r="AP159" s="164">
        <f t="shared" si="34"/>
        <v>0</v>
      </c>
      <c r="AQ159" s="164" t="str">
        <f t="shared" si="34"/>
        <v/>
      </c>
      <c r="AR159" s="164" t="str">
        <f t="shared" si="34"/>
        <v/>
      </c>
      <c r="AS159" s="164" t="str">
        <f t="shared" si="34"/>
        <v/>
      </c>
      <c r="AT159" s="164" t="str">
        <f t="shared" si="34"/>
        <v/>
      </c>
      <c r="AU159" s="164" t="str">
        <f t="shared" si="32"/>
        <v/>
      </c>
      <c r="AV159" s="164" t="str">
        <f t="shared" si="35"/>
        <v/>
      </c>
      <c r="AW159" s="164">
        <f t="shared" si="35"/>
        <v>0</v>
      </c>
      <c r="AX159" s="164">
        <f t="shared" si="35"/>
        <v>0</v>
      </c>
      <c r="AY159" s="164" t="str">
        <f t="shared" si="35"/>
        <v/>
      </c>
      <c r="AZ159" s="164" t="str">
        <f t="shared" si="35"/>
        <v/>
      </c>
      <c r="BA159" s="164" t="str">
        <f t="shared" si="35"/>
        <v/>
      </c>
      <c r="BB159" s="164" t="str">
        <f t="shared" si="35"/>
        <v/>
      </c>
      <c r="BC159" s="164" t="str">
        <f t="shared" si="33"/>
        <v/>
      </c>
    </row>
    <row r="160" spans="1:55" s="164" customFormat="1" ht="19.899999999999999" hidden="1" customHeight="1">
      <c r="A160" s="9"/>
      <c r="B160" s="7"/>
      <c r="C160" s="2"/>
      <c r="D160" s="5"/>
      <c r="E160" s="4"/>
      <c r="F160" s="4"/>
      <c r="G160" s="4"/>
      <c r="H160" s="5"/>
      <c r="I160" s="16"/>
      <c r="J160" s="47"/>
      <c r="K160" s="48"/>
      <c r="L160" s="48"/>
      <c r="M160" s="49"/>
      <c r="N160" s="47"/>
      <c r="O160" s="48"/>
      <c r="P160" s="48"/>
      <c r="Q160" s="48"/>
      <c r="R160" s="48"/>
      <c r="S160" s="48"/>
      <c r="T160" s="64"/>
      <c r="U160" s="49"/>
      <c r="V160" s="58"/>
      <c r="W160" s="124"/>
      <c r="X160" s="56"/>
      <c r="Y160" s="68"/>
      <c r="Z160" s="68"/>
      <c r="AA160" s="67"/>
      <c r="AB160" s="57"/>
      <c r="AC160" s="58"/>
      <c r="AD160" s="56"/>
      <c r="AE160" s="49"/>
      <c r="AF160" s="164">
        <f t="shared" si="37"/>
        <v>0</v>
      </c>
      <c r="AG160" s="164">
        <f t="shared" si="37"/>
        <v>-1</v>
      </c>
      <c r="AH160" s="164">
        <f t="shared" si="37"/>
        <v>-1</v>
      </c>
      <c r="AI160" s="164">
        <f t="shared" si="37"/>
        <v>0</v>
      </c>
      <c r="AJ160" s="164">
        <f t="shared" si="37"/>
        <v>0</v>
      </c>
      <c r="AK160" s="164">
        <f t="shared" si="37"/>
        <v>0</v>
      </c>
      <c r="AL160" s="164">
        <f t="shared" si="37"/>
        <v>0</v>
      </c>
      <c r="AM160" s="164">
        <f t="shared" si="37"/>
        <v>0</v>
      </c>
      <c r="AN160" s="164" t="str">
        <f t="shared" si="34"/>
        <v/>
      </c>
      <c r="AO160" s="164">
        <f t="shared" si="34"/>
        <v>0</v>
      </c>
      <c r="AP160" s="164">
        <f t="shared" si="34"/>
        <v>0</v>
      </c>
      <c r="AQ160" s="164" t="str">
        <f t="shared" si="34"/>
        <v/>
      </c>
      <c r="AR160" s="164" t="str">
        <f t="shared" si="34"/>
        <v/>
      </c>
      <c r="AS160" s="164" t="str">
        <f t="shared" si="34"/>
        <v/>
      </c>
      <c r="AT160" s="164" t="str">
        <f t="shared" si="34"/>
        <v/>
      </c>
      <c r="AU160" s="164" t="str">
        <f t="shared" si="32"/>
        <v/>
      </c>
      <c r="AV160" s="164" t="str">
        <f t="shared" si="35"/>
        <v/>
      </c>
      <c r="AW160" s="164">
        <f t="shared" si="35"/>
        <v>0</v>
      </c>
      <c r="AX160" s="164">
        <f t="shared" si="35"/>
        <v>0</v>
      </c>
      <c r="AY160" s="164" t="str">
        <f t="shared" si="35"/>
        <v/>
      </c>
      <c r="AZ160" s="164" t="str">
        <f t="shared" si="35"/>
        <v/>
      </c>
      <c r="BA160" s="164" t="str">
        <f t="shared" si="35"/>
        <v/>
      </c>
      <c r="BB160" s="164" t="str">
        <f t="shared" si="35"/>
        <v/>
      </c>
      <c r="BC160" s="164" t="str">
        <f t="shared" si="33"/>
        <v/>
      </c>
    </row>
    <row r="161" spans="1:55" s="164" customFormat="1" ht="19.899999999999999" hidden="1" customHeight="1">
      <c r="A161" s="9"/>
      <c r="B161" s="7"/>
      <c r="C161" s="2"/>
      <c r="D161" s="5"/>
      <c r="E161" s="4"/>
      <c r="F161" s="4"/>
      <c r="G161" s="4"/>
      <c r="H161" s="5"/>
      <c r="I161" s="16"/>
      <c r="J161" s="47"/>
      <c r="K161" s="48"/>
      <c r="L161" s="48"/>
      <c r="M161" s="49"/>
      <c r="N161" s="47"/>
      <c r="O161" s="48"/>
      <c r="P161" s="48"/>
      <c r="Q161" s="48"/>
      <c r="R161" s="48"/>
      <c r="S161" s="48"/>
      <c r="T161" s="64"/>
      <c r="U161" s="49"/>
      <c r="V161" s="58"/>
      <c r="W161" s="124"/>
      <c r="X161" s="56"/>
      <c r="Y161" s="68"/>
      <c r="Z161" s="68"/>
      <c r="AA161" s="67"/>
      <c r="AB161" s="57"/>
      <c r="AC161" s="58"/>
      <c r="AD161" s="56"/>
      <c r="AE161" s="49"/>
      <c r="AF161" s="164">
        <f t="shared" si="37"/>
        <v>0</v>
      </c>
      <c r="AG161" s="164">
        <f t="shared" si="37"/>
        <v>-1</v>
      </c>
      <c r="AH161" s="164">
        <f t="shared" si="37"/>
        <v>-1</v>
      </c>
      <c r="AI161" s="164">
        <f t="shared" si="37"/>
        <v>0</v>
      </c>
      <c r="AJ161" s="164">
        <f t="shared" si="37"/>
        <v>0</v>
      </c>
      <c r="AK161" s="164">
        <f t="shared" si="37"/>
        <v>0</v>
      </c>
      <c r="AL161" s="164">
        <f t="shared" si="37"/>
        <v>0</v>
      </c>
      <c r="AM161" s="164">
        <f t="shared" si="37"/>
        <v>0</v>
      </c>
      <c r="AN161" s="164" t="str">
        <f t="shared" si="34"/>
        <v/>
      </c>
      <c r="AO161" s="164">
        <f t="shared" si="34"/>
        <v>0</v>
      </c>
      <c r="AP161" s="164">
        <f t="shared" si="34"/>
        <v>0</v>
      </c>
      <c r="AQ161" s="164" t="str">
        <f t="shared" si="34"/>
        <v/>
      </c>
      <c r="AR161" s="164" t="str">
        <f t="shared" si="34"/>
        <v/>
      </c>
      <c r="AS161" s="164" t="str">
        <f t="shared" si="34"/>
        <v/>
      </c>
      <c r="AT161" s="164" t="str">
        <f t="shared" si="34"/>
        <v/>
      </c>
      <c r="AU161" s="164" t="str">
        <f t="shared" si="32"/>
        <v/>
      </c>
      <c r="AV161" s="164" t="str">
        <f t="shared" si="35"/>
        <v/>
      </c>
      <c r="AW161" s="164">
        <f t="shared" si="35"/>
        <v>0</v>
      </c>
      <c r="AX161" s="164">
        <f t="shared" si="35"/>
        <v>0</v>
      </c>
      <c r="AY161" s="164" t="str">
        <f t="shared" si="35"/>
        <v/>
      </c>
      <c r="AZ161" s="164" t="str">
        <f t="shared" si="35"/>
        <v/>
      </c>
      <c r="BA161" s="164" t="str">
        <f t="shared" si="35"/>
        <v/>
      </c>
      <c r="BB161" s="164" t="str">
        <f t="shared" si="35"/>
        <v/>
      </c>
      <c r="BC161" s="164" t="str">
        <f t="shared" si="33"/>
        <v/>
      </c>
    </row>
    <row r="162" spans="1:55" s="164" customFormat="1" ht="19.899999999999999" hidden="1" customHeight="1">
      <c r="A162" s="9"/>
      <c r="B162" s="7"/>
      <c r="C162" s="2"/>
      <c r="D162" s="5"/>
      <c r="E162" s="4"/>
      <c r="F162" s="4"/>
      <c r="G162" s="4"/>
      <c r="H162" s="5"/>
      <c r="I162" s="16"/>
      <c r="J162" s="47"/>
      <c r="K162" s="48"/>
      <c r="L162" s="48"/>
      <c r="M162" s="49"/>
      <c r="N162" s="47"/>
      <c r="O162" s="48"/>
      <c r="P162" s="48"/>
      <c r="Q162" s="48"/>
      <c r="R162" s="48"/>
      <c r="S162" s="48"/>
      <c r="T162" s="64"/>
      <c r="U162" s="49"/>
      <c r="V162" s="58"/>
      <c r="W162" s="124"/>
      <c r="X162" s="56"/>
      <c r="Y162" s="68"/>
      <c r="Z162" s="68"/>
      <c r="AA162" s="67"/>
      <c r="AB162" s="57"/>
      <c r="AC162" s="58"/>
      <c r="AD162" s="56"/>
      <c r="AE162" s="49"/>
      <c r="AF162" s="164">
        <f t="shared" si="37"/>
        <v>0</v>
      </c>
      <c r="AG162" s="164">
        <f t="shared" si="37"/>
        <v>-1</v>
      </c>
      <c r="AH162" s="164">
        <f t="shared" si="37"/>
        <v>-1</v>
      </c>
      <c r="AI162" s="164">
        <f t="shared" si="37"/>
        <v>0</v>
      </c>
      <c r="AJ162" s="164">
        <f t="shared" si="37"/>
        <v>0</v>
      </c>
      <c r="AK162" s="164">
        <f t="shared" si="37"/>
        <v>0</v>
      </c>
      <c r="AL162" s="164">
        <f t="shared" si="37"/>
        <v>0</v>
      </c>
      <c r="AM162" s="164">
        <f t="shared" si="37"/>
        <v>0</v>
      </c>
      <c r="AN162" s="164" t="str">
        <f t="shared" si="34"/>
        <v/>
      </c>
      <c r="AO162" s="164">
        <f t="shared" si="34"/>
        <v>0</v>
      </c>
      <c r="AP162" s="164">
        <f t="shared" si="34"/>
        <v>0</v>
      </c>
      <c r="AQ162" s="164" t="str">
        <f t="shared" si="34"/>
        <v/>
      </c>
      <c r="AR162" s="164" t="str">
        <f t="shared" si="34"/>
        <v/>
      </c>
      <c r="AS162" s="164" t="str">
        <f t="shared" si="34"/>
        <v/>
      </c>
      <c r="AT162" s="164" t="str">
        <f t="shared" si="34"/>
        <v/>
      </c>
      <c r="AU162" s="164" t="str">
        <f t="shared" si="32"/>
        <v/>
      </c>
      <c r="AV162" s="164" t="str">
        <f t="shared" si="35"/>
        <v/>
      </c>
      <c r="AW162" s="164">
        <f t="shared" si="35"/>
        <v>0</v>
      </c>
      <c r="AX162" s="164">
        <f t="shared" si="35"/>
        <v>0</v>
      </c>
      <c r="AY162" s="164" t="str">
        <f t="shared" si="35"/>
        <v/>
      </c>
      <c r="AZ162" s="164" t="str">
        <f t="shared" si="35"/>
        <v/>
      </c>
      <c r="BA162" s="164" t="str">
        <f t="shared" si="35"/>
        <v/>
      </c>
      <c r="BB162" s="164" t="str">
        <f t="shared" si="35"/>
        <v/>
      </c>
      <c r="BC162" s="164" t="str">
        <f t="shared" si="33"/>
        <v/>
      </c>
    </row>
    <row r="163" spans="1:55" s="164" customFormat="1" ht="19.899999999999999" hidden="1" customHeight="1">
      <c r="A163" s="9"/>
      <c r="B163" s="7"/>
      <c r="C163" s="2"/>
      <c r="D163" s="5"/>
      <c r="E163" s="4"/>
      <c r="F163" s="4"/>
      <c r="G163" s="4"/>
      <c r="H163" s="5"/>
      <c r="I163" s="16"/>
      <c r="J163" s="47"/>
      <c r="K163" s="48"/>
      <c r="L163" s="48"/>
      <c r="M163" s="49"/>
      <c r="N163" s="47"/>
      <c r="O163" s="48"/>
      <c r="P163" s="48"/>
      <c r="Q163" s="48"/>
      <c r="R163" s="48"/>
      <c r="S163" s="48"/>
      <c r="T163" s="64"/>
      <c r="U163" s="49"/>
      <c r="V163" s="58"/>
      <c r="W163" s="124"/>
      <c r="X163" s="56"/>
      <c r="Y163" s="68"/>
      <c r="Z163" s="68"/>
      <c r="AA163" s="67"/>
      <c r="AB163" s="57"/>
      <c r="AC163" s="58"/>
      <c r="AD163" s="56"/>
      <c r="AE163" s="49"/>
      <c r="AF163" s="164">
        <f t="shared" si="37"/>
        <v>0</v>
      </c>
      <c r="AG163" s="164">
        <f t="shared" si="37"/>
        <v>-1</v>
      </c>
      <c r="AH163" s="164">
        <f t="shared" si="37"/>
        <v>-1</v>
      </c>
      <c r="AI163" s="164">
        <f t="shared" si="37"/>
        <v>0</v>
      </c>
      <c r="AJ163" s="164">
        <f t="shared" si="37"/>
        <v>0</v>
      </c>
      <c r="AK163" s="164">
        <f t="shared" si="37"/>
        <v>0</v>
      </c>
      <c r="AL163" s="164">
        <f t="shared" si="37"/>
        <v>0</v>
      </c>
      <c r="AM163" s="164">
        <f t="shared" si="37"/>
        <v>0</v>
      </c>
      <c r="AN163" s="164" t="str">
        <f t="shared" si="34"/>
        <v/>
      </c>
      <c r="AO163" s="164">
        <f t="shared" si="34"/>
        <v>0</v>
      </c>
      <c r="AP163" s="164">
        <f t="shared" si="34"/>
        <v>0</v>
      </c>
      <c r="AQ163" s="164" t="str">
        <f t="shared" si="34"/>
        <v/>
      </c>
      <c r="AR163" s="164" t="str">
        <f t="shared" si="34"/>
        <v/>
      </c>
      <c r="AS163" s="164" t="str">
        <f t="shared" si="34"/>
        <v/>
      </c>
      <c r="AT163" s="164" t="str">
        <f t="shared" si="34"/>
        <v/>
      </c>
      <c r="AU163" s="164" t="str">
        <f t="shared" si="32"/>
        <v/>
      </c>
      <c r="AV163" s="164" t="str">
        <f t="shared" si="35"/>
        <v/>
      </c>
      <c r="AW163" s="164">
        <f t="shared" si="35"/>
        <v>0</v>
      </c>
      <c r="AX163" s="164">
        <f t="shared" si="35"/>
        <v>0</v>
      </c>
      <c r="AY163" s="164" t="str">
        <f t="shared" si="35"/>
        <v/>
      </c>
      <c r="AZ163" s="164" t="str">
        <f t="shared" si="35"/>
        <v/>
      </c>
      <c r="BA163" s="164" t="str">
        <f t="shared" si="35"/>
        <v/>
      </c>
      <c r="BB163" s="164" t="str">
        <f t="shared" si="35"/>
        <v/>
      </c>
      <c r="BC163" s="164" t="str">
        <f t="shared" si="33"/>
        <v/>
      </c>
    </row>
    <row r="164" spans="1:55" s="164" customFormat="1" ht="19.899999999999999" hidden="1" customHeight="1">
      <c r="A164" s="9"/>
      <c r="B164" s="7"/>
      <c r="C164" s="2"/>
      <c r="D164" s="5"/>
      <c r="E164" s="4"/>
      <c r="F164" s="4"/>
      <c r="G164" s="4"/>
      <c r="H164" s="5"/>
      <c r="I164" s="16"/>
      <c r="J164" s="47"/>
      <c r="K164" s="48"/>
      <c r="L164" s="48"/>
      <c r="M164" s="49"/>
      <c r="N164" s="47"/>
      <c r="O164" s="48"/>
      <c r="P164" s="48"/>
      <c r="Q164" s="48"/>
      <c r="R164" s="48"/>
      <c r="S164" s="48"/>
      <c r="T164" s="64"/>
      <c r="U164" s="49"/>
      <c r="V164" s="58"/>
      <c r="W164" s="124"/>
      <c r="X164" s="56"/>
      <c r="Y164" s="68"/>
      <c r="Z164" s="68"/>
      <c r="AA164" s="67"/>
      <c r="AB164" s="57"/>
      <c r="AC164" s="58"/>
      <c r="AD164" s="56"/>
      <c r="AE164" s="49"/>
      <c r="AF164" s="164">
        <f t="shared" si="37"/>
        <v>0</v>
      </c>
      <c r="AG164" s="164">
        <f t="shared" si="37"/>
        <v>-1</v>
      </c>
      <c r="AH164" s="164">
        <f t="shared" si="37"/>
        <v>-1</v>
      </c>
      <c r="AI164" s="164">
        <f t="shared" si="37"/>
        <v>0</v>
      </c>
      <c r="AJ164" s="164">
        <f t="shared" si="37"/>
        <v>0</v>
      </c>
      <c r="AK164" s="164">
        <f t="shared" si="37"/>
        <v>0</v>
      </c>
      <c r="AL164" s="164">
        <f t="shared" si="37"/>
        <v>0</v>
      </c>
      <c r="AM164" s="164">
        <f t="shared" si="37"/>
        <v>0</v>
      </c>
      <c r="AN164" s="164" t="str">
        <f t="shared" si="34"/>
        <v/>
      </c>
      <c r="AO164" s="164">
        <f t="shared" si="34"/>
        <v>0</v>
      </c>
      <c r="AP164" s="164">
        <f t="shared" si="34"/>
        <v>0</v>
      </c>
      <c r="AQ164" s="164" t="str">
        <f t="shared" si="34"/>
        <v/>
      </c>
      <c r="AR164" s="164" t="str">
        <f t="shared" si="34"/>
        <v/>
      </c>
      <c r="AS164" s="164" t="str">
        <f t="shared" si="34"/>
        <v/>
      </c>
      <c r="AT164" s="164" t="str">
        <f t="shared" si="34"/>
        <v/>
      </c>
      <c r="AU164" s="164" t="str">
        <f t="shared" si="32"/>
        <v/>
      </c>
      <c r="AV164" s="164" t="str">
        <f t="shared" si="35"/>
        <v/>
      </c>
      <c r="AW164" s="164">
        <f t="shared" si="35"/>
        <v>0</v>
      </c>
      <c r="AX164" s="164">
        <f t="shared" si="35"/>
        <v>0</v>
      </c>
      <c r="AY164" s="164" t="str">
        <f t="shared" si="35"/>
        <v/>
      </c>
      <c r="AZ164" s="164" t="str">
        <f t="shared" si="35"/>
        <v/>
      </c>
      <c r="BA164" s="164" t="str">
        <f t="shared" si="35"/>
        <v/>
      </c>
      <c r="BB164" s="164" t="str">
        <f t="shared" si="35"/>
        <v/>
      </c>
      <c r="BC164" s="164" t="str">
        <f t="shared" si="33"/>
        <v/>
      </c>
    </row>
    <row r="165" spans="1:55" s="164" customFormat="1" ht="19.899999999999999" hidden="1" customHeight="1">
      <c r="A165" s="9"/>
      <c r="B165" s="7"/>
      <c r="C165" s="2"/>
      <c r="D165" s="5"/>
      <c r="E165" s="4"/>
      <c r="F165" s="4"/>
      <c r="G165" s="4"/>
      <c r="H165" s="5"/>
      <c r="I165" s="16"/>
      <c r="J165" s="47"/>
      <c r="K165" s="48"/>
      <c r="L165" s="48"/>
      <c r="M165" s="49"/>
      <c r="N165" s="47"/>
      <c r="O165" s="48"/>
      <c r="P165" s="48"/>
      <c r="Q165" s="48"/>
      <c r="R165" s="48"/>
      <c r="S165" s="48"/>
      <c r="T165" s="64"/>
      <c r="U165" s="49"/>
      <c r="V165" s="58"/>
      <c r="W165" s="124"/>
      <c r="X165" s="56"/>
      <c r="Y165" s="68"/>
      <c r="Z165" s="68"/>
      <c r="AA165" s="67"/>
      <c r="AB165" s="57"/>
      <c r="AC165" s="58"/>
      <c r="AD165" s="56"/>
      <c r="AE165" s="49"/>
      <c r="AF165" s="164">
        <f t="shared" si="37"/>
        <v>0</v>
      </c>
      <c r="AG165" s="164">
        <f t="shared" si="37"/>
        <v>-1</v>
      </c>
      <c r="AH165" s="164">
        <f t="shared" si="37"/>
        <v>-1</v>
      </c>
      <c r="AI165" s="164">
        <f t="shared" si="37"/>
        <v>0</v>
      </c>
      <c r="AJ165" s="164">
        <f t="shared" si="37"/>
        <v>0</v>
      </c>
      <c r="AK165" s="164">
        <f t="shared" si="37"/>
        <v>0</v>
      </c>
      <c r="AL165" s="164">
        <f t="shared" si="37"/>
        <v>0</v>
      </c>
      <c r="AM165" s="164">
        <f t="shared" si="37"/>
        <v>0</v>
      </c>
      <c r="AN165" s="164" t="str">
        <f t="shared" si="34"/>
        <v/>
      </c>
      <c r="AO165" s="164">
        <f t="shared" si="34"/>
        <v>0</v>
      </c>
      <c r="AP165" s="164">
        <f t="shared" si="34"/>
        <v>0</v>
      </c>
      <c r="AQ165" s="164" t="str">
        <f t="shared" si="34"/>
        <v/>
      </c>
      <c r="AR165" s="164" t="str">
        <f t="shared" si="34"/>
        <v/>
      </c>
      <c r="AS165" s="164" t="str">
        <f t="shared" si="34"/>
        <v/>
      </c>
      <c r="AT165" s="164" t="str">
        <f t="shared" si="34"/>
        <v/>
      </c>
      <c r="AU165" s="164" t="str">
        <f t="shared" si="32"/>
        <v/>
      </c>
      <c r="AV165" s="164" t="str">
        <f t="shared" si="35"/>
        <v/>
      </c>
      <c r="AW165" s="164">
        <f t="shared" si="35"/>
        <v>0</v>
      </c>
      <c r="AX165" s="164">
        <f t="shared" si="35"/>
        <v>0</v>
      </c>
      <c r="AY165" s="164" t="str">
        <f t="shared" si="35"/>
        <v/>
      </c>
      <c r="AZ165" s="164" t="str">
        <f t="shared" si="35"/>
        <v/>
      </c>
      <c r="BA165" s="164" t="str">
        <f t="shared" si="35"/>
        <v/>
      </c>
      <c r="BB165" s="164" t="str">
        <f t="shared" si="35"/>
        <v/>
      </c>
      <c r="BC165" s="164" t="str">
        <f t="shared" si="33"/>
        <v/>
      </c>
    </row>
    <row r="166" spans="1:55" s="164" customFormat="1" ht="19.899999999999999" hidden="1" customHeight="1">
      <c r="A166" s="9"/>
      <c r="B166" s="7"/>
      <c r="C166" s="2"/>
      <c r="D166" s="5"/>
      <c r="E166" s="4"/>
      <c r="F166" s="4"/>
      <c r="G166" s="4"/>
      <c r="H166" s="5"/>
      <c r="I166" s="16"/>
      <c r="J166" s="47"/>
      <c r="K166" s="48"/>
      <c r="L166" s="48"/>
      <c r="M166" s="49"/>
      <c r="N166" s="47"/>
      <c r="O166" s="48"/>
      <c r="P166" s="48"/>
      <c r="Q166" s="48"/>
      <c r="R166" s="48"/>
      <c r="S166" s="48"/>
      <c r="T166" s="64"/>
      <c r="U166" s="49"/>
      <c r="V166" s="58"/>
      <c r="W166" s="124"/>
      <c r="X166" s="56"/>
      <c r="Y166" s="68"/>
      <c r="Z166" s="68"/>
      <c r="AA166" s="67"/>
      <c r="AB166" s="57"/>
      <c r="AC166" s="58"/>
      <c r="AD166" s="56"/>
      <c r="AE166" s="49"/>
      <c r="AF166" s="164">
        <f t="shared" si="37"/>
        <v>0</v>
      </c>
      <c r="AG166" s="164">
        <f t="shared" si="37"/>
        <v>-1</v>
      </c>
      <c r="AH166" s="164">
        <f t="shared" si="37"/>
        <v>-1</v>
      </c>
      <c r="AI166" s="164">
        <f t="shared" si="37"/>
        <v>0</v>
      </c>
      <c r="AJ166" s="164">
        <f t="shared" si="37"/>
        <v>0</v>
      </c>
      <c r="AK166" s="164">
        <f t="shared" si="37"/>
        <v>0</v>
      </c>
      <c r="AL166" s="164">
        <f t="shared" si="37"/>
        <v>0</v>
      </c>
      <c r="AM166" s="164">
        <f t="shared" si="37"/>
        <v>0</v>
      </c>
      <c r="AN166" s="164" t="str">
        <f t="shared" si="34"/>
        <v/>
      </c>
      <c r="AO166" s="164">
        <f t="shared" si="34"/>
        <v>0</v>
      </c>
      <c r="AP166" s="164">
        <f t="shared" si="34"/>
        <v>0</v>
      </c>
      <c r="AQ166" s="164" t="str">
        <f t="shared" si="34"/>
        <v/>
      </c>
      <c r="AR166" s="164" t="str">
        <f t="shared" si="34"/>
        <v/>
      </c>
      <c r="AS166" s="164" t="str">
        <f t="shared" si="34"/>
        <v/>
      </c>
      <c r="AT166" s="164" t="str">
        <f t="shared" si="34"/>
        <v/>
      </c>
      <c r="AU166" s="164" t="str">
        <f t="shared" si="32"/>
        <v/>
      </c>
      <c r="AV166" s="164" t="str">
        <f t="shared" si="35"/>
        <v/>
      </c>
      <c r="AW166" s="164">
        <f t="shared" si="35"/>
        <v>0</v>
      </c>
      <c r="AX166" s="164">
        <f t="shared" si="35"/>
        <v>0</v>
      </c>
      <c r="AY166" s="164" t="str">
        <f t="shared" si="35"/>
        <v/>
      </c>
      <c r="AZ166" s="164" t="str">
        <f t="shared" si="35"/>
        <v/>
      </c>
      <c r="BA166" s="164" t="str">
        <f t="shared" si="35"/>
        <v/>
      </c>
      <c r="BB166" s="164" t="str">
        <f t="shared" si="35"/>
        <v/>
      </c>
      <c r="BC166" s="164" t="str">
        <f t="shared" si="33"/>
        <v/>
      </c>
    </row>
    <row r="167" spans="1:55" s="164" customFormat="1" ht="19.899999999999999" hidden="1" customHeight="1">
      <c r="A167" s="9"/>
      <c r="B167" s="7"/>
      <c r="C167" s="2"/>
      <c r="D167" s="5"/>
      <c r="E167" s="4"/>
      <c r="F167" s="4"/>
      <c r="G167" s="4"/>
      <c r="H167" s="5"/>
      <c r="I167" s="16"/>
      <c r="J167" s="47"/>
      <c r="K167" s="48"/>
      <c r="L167" s="48"/>
      <c r="M167" s="49"/>
      <c r="N167" s="47"/>
      <c r="O167" s="48"/>
      <c r="P167" s="48"/>
      <c r="Q167" s="48"/>
      <c r="R167" s="48"/>
      <c r="S167" s="48"/>
      <c r="T167" s="64"/>
      <c r="U167" s="49"/>
      <c r="V167" s="58"/>
      <c r="W167" s="124"/>
      <c r="X167" s="56"/>
      <c r="Y167" s="68"/>
      <c r="Z167" s="68"/>
      <c r="AA167" s="67"/>
      <c r="AB167" s="57"/>
      <c r="AC167" s="58"/>
      <c r="AD167" s="56"/>
      <c r="AE167" s="49"/>
      <c r="AF167" s="164">
        <f t="shared" si="37"/>
        <v>0</v>
      </c>
      <c r="AG167" s="164">
        <f t="shared" si="37"/>
        <v>-1</v>
      </c>
      <c r="AH167" s="164">
        <f t="shared" si="37"/>
        <v>-1</v>
      </c>
      <c r="AI167" s="164">
        <f t="shared" si="37"/>
        <v>0</v>
      </c>
      <c r="AJ167" s="164">
        <f t="shared" si="37"/>
        <v>0</v>
      </c>
      <c r="AK167" s="164">
        <f t="shared" si="37"/>
        <v>0</v>
      </c>
      <c r="AL167" s="164">
        <f t="shared" si="37"/>
        <v>0</v>
      </c>
      <c r="AM167" s="164">
        <f t="shared" si="37"/>
        <v>0</v>
      </c>
      <c r="AN167" s="164" t="str">
        <f t="shared" si="34"/>
        <v/>
      </c>
      <c r="AO167" s="164">
        <f t="shared" si="34"/>
        <v>0</v>
      </c>
      <c r="AP167" s="164">
        <f t="shared" si="34"/>
        <v>0</v>
      </c>
      <c r="AQ167" s="164" t="str">
        <f t="shared" si="34"/>
        <v/>
      </c>
      <c r="AR167" s="164" t="str">
        <f t="shared" si="34"/>
        <v/>
      </c>
      <c r="AS167" s="164" t="str">
        <f t="shared" si="34"/>
        <v/>
      </c>
      <c r="AT167" s="164" t="str">
        <f t="shared" si="34"/>
        <v/>
      </c>
      <c r="AU167" s="164" t="str">
        <f t="shared" si="32"/>
        <v/>
      </c>
      <c r="AV167" s="164" t="str">
        <f t="shared" si="35"/>
        <v/>
      </c>
      <c r="AW167" s="164">
        <f t="shared" si="35"/>
        <v>0</v>
      </c>
      <c r="AX167" s="164">
        <f t="shared" si="35"/>
        <v>0</v>
      </c>
      <c r="AY167" s="164" t="str">
        <f t="shared" si="35"/>
        <v/>
      </c>
      <c r="AZ167" s="164" t="str">
        <f t="shared" si="35"/>
        <v/>
      </c>
      <c r="BA167" s="164" t="str">
        <f t="shared" si="35"/>
        <v/>
      </c>
      <c r="BB167" s="164" t="str">
        <f t="shared" si="35"/>
        <v/>
      </c>
      <c r="BC167" s="164" t="str">
        <f t="shared" si="33"/>
        <v/>
      </c>
    </row>
    <row r="168" spans="1:55" s="164" customFormat="1" ht="19.899999999999999" hidden="1" customHeight="1">
      <c r="A168" s="9"/>
      <c r="B168" s="7"/>
      <c r="C168" s="2"/>
      <c r="D168" s="5"/>
      <c r="E168" s="4"/>
      <c r="F168" s="4"/>
      <c r="G168" s="4"/>
      <c r="H168" s="5"/>
      <c r="I168" s="16"/>
      <c r="J168" s="47"/>
      <c r="K168" s="48"/>
      <c r="L168" s="48"/>
      <c r="M168" s="49"/>
      <c r="N168" s="47"/>
      <c r="O168" s="48"/>
      <c r="P168" s="48"/>
      <c r="Q168" s="48"/>
      <c r="R168" s="48"/>
      <c r="S168" s="48"/>
      <c r="T168" s="64"/>
      <c r="U168" s="49"/>
      <c r="V168" s="58"/>
      <c r="W168" s="124"/>
      <c r="X168" s="56"/>
      <c r="Y168" s="68"/>
      <c r="Z168" s="68"/>
      <c r="AA168" s="67"/>
      <c r="AB168" s="57"/>
      <c r="AC168" s="58"/>
      <c r="AD168" s="56"/>
      <c r="AE168" s="49"/>
      <c r="AF168" s="164">
        <f t="shared" si="37"/>
        <v>0</v>
      </c>
      <c r="AG168" s="164">
        <f t="shared" si="37"/>
        <v>-1</v>
      </c>
      <c r="AH168" s="164">
        <f t="shared" si="37"/>
        <v>-1</v>
      </c>
      <c r="AI168" s="164">
        <f t="shared" si="37"/>
        <v>0</v>
      </c>
      <c r="AJ168" s="164">
        <f t="shared" si="37"/>
        <v>0</v>
      </c>
      <c r="AK168" s="164">
        <f t="shared" si="37"/>
        <v>0</v>
      </c>
      <c r="AL168" s="164">
        <f t="shared" si="37"/>
        <v>0</v>
      </c>
      <c r="AM168" s="164">
        <f t="shared" si="37"/>
        <v>0</v>
      </c>
      <c r="AN168" s="164" t="str">
        <f t="shared" si="34"/>
        <v/>
      </c>
      <c r="AO168" s="164">
        <f t="shared" si="34"/>
        <v>0</v>
      </c>
      <c r="AP168" s="164">
        <f t="shared" si="34"/>
        <v>0</v>
      </c>
      <c r="AQ168" s="164" t="str">
        <f t="shared" si="34"/>
        <v/>
      </c>
      <c r="AR168" s="164" t="str">
        <f t="shared" si="34"/>
        <v/>
      </c>
      <c r="AS168" s="164" t="str">
        <f t="shared" si="34"/>
        <v/>
      </c>
      <c r="AT168" s="164" t="str">
        <f t="shared" si="34"/>
        <v/>
      </c>
      <c r="AU168" s="164" t="str">
        <f t="shared" si="32"/>
        <v/>
      </c>
      <c r="AV168" s="164" t="str">
        <f t="shared" si="35"/>
        <v/>
      </c>
      <c r="AW168" s="164">
        <f t="shared" si="35"/>
        <v>0</v>
      </c>
      <c r="AX168" s="164">
        <f t="shared" si="35"/>
        <v>0</v>
      </c>
      <c r="AY168" s="164" t="str">
        <f t="shared" si="35"/>
        <v/>
      </c>
      <c r="AZ168" s="164" t="str">
        <f t="shared" si="35"/>
        <v/>
      </c>
      <c r="BA168" s="164" t="str">
        <f t="shared" si="35"/>
        <v/>
      </c>
      <c r="BB168" s="164" t="str">
        <f t="shared" si="35"/>
        <v/>
      </c>
      <c r="BC168" s="164" t="str">
        <f t="shared" si="33"/>
        <v/>
      </c>
    </row>
    <row r="169" spans="1:55" s="164" customFormat="1" ht="19.899999999999999" hidden="1" customHeight="1">
      <c r="A169" s="9"/>
      <c r="B169" s="7"/>
      <c r="C169" s="2"/>
      <c r="D169" s="5"/>
      <c r="E169" s="4"/>
      <c r="F169" s="4"/>
      <c r="G169" s="4"/>
      <c r="H169" s="5"/>
      <c r="I169" s="16"/>
      <c r="J169" s="47"/>
      <c r="K169" s="48"/>
      <c r="L169" s="48"/>
      <c r="M169" s="49"/>
      <c r="N169" s="47"/>
      <c r="O169" s="48"/>
      <c r="P169" s="48"/>
      <c r="Q169" s="48"/>
      <c r="R169" s="48"/>
      <c r="S169" s="48"/>
      <c r="T169" s="64"/>
      <c r="U169" s="49"/>
      <c r="V169" s="58"/>
      <c r="W169" s="124"/>
      <c r="X169" s="56"/>
      <c r="Y169" s="68"/>
      <c r="Z169" s="68"/>
      <c r="AA169" s="67"/>
      <c r="AB169" s="57"/>
      <c r="AC169" s="58"/>
      <c r="AD169" s="56"/>
      <c r="AE169" s="49"/>
      <c r="AF169" s="164">
        <f t="shared" si="37"/>
        <v>0</v>
      </c>
      <c r="AG169" s="164">
        <f t="shared" si="37"/>
        <v>-1</v>
      </c>
      <c r="AH169" s="164">
        <f t="shared" si="37"/>
        <v>-1</v>
      </c>
      <c r="AI169" s="164">
        <f t="shared" si="37"/>
        <v>0</v>
      </c>
      <c r="AJ169" s="164">
        <f t="shared" si="37"/>
        <v>0</v>
      </c>
      <c r="AK169" s="164">
        <f t="shared" si="37"/>
        <v>0</v>
      </c>
      <c r="AL169" s="164">
        <f t="shared" si="37"/>
        <v>0</v>
      </c>
      <c r="AM169" s="164">
        <f t="shared" si="37"/>
        <v>0</v>
      </c>
      <c r="AN169" s="164" t="str">
        <f t="shared" si="34"/>
        <v/>
      </c>
      <c r="AO169" s="164">
        <f t="shared" si="34"/>
        <v>0</v>
      </c>
      <c r="AP169" s="164">
        <f t="shared" si="34"/>
        <v>0</v>
      </c>
      <c r="AQ169" s="164" t="str">
        <f t="shared" si="34"/>
        <v/>
      </c>
      <c r="AR169" s="164" t="str">
        <f t="shared" si="34"/>
        <v/>
      </c>
      <c r="AS169" s="164" t="str">
        <f t="shared" si="34"/>
        <v/>
      </c>
      <c r="AT169" s="164" t="str">
        <f t="shared" si="34"/>
        <v/>
      </c>
      <c r="AU169" s="164" t="str">
        <f t="shared" si="32"/>
        <v/>
      </c>
      <c r="AV169" s="164" t="str">
        <f t="shared" si="35"/>
        <v/>
      </c>
      <c r="AW169" s="164">
        <f t="shared" si="35"/>
        <v>0</v>
      </c>
      <c r="AX169" s="164">
        <f t="shared" si="35"/>
        <v>0</v>
      </c>
      <c r="AY169" s="164" t="str">
        <f t="shared" si="35"/>
        <v/>
      </c>
      <c r="AZ169" s="164" t="str">
        <f t="shared" si="35"/>
        <v/>
      </c>
      <c r="BA169" s="164" t="str">
        <f t="shared" si="35"/>
        <v/>
      </c>
      <c r="BB169" s="164" t="str">
        <f t="shared" si="35"/>
        <v/>
      </c>
      <c r="BC169" s="164" t="str">
        <f t="shared" si="33"/>
        <v/>
      </c>
    </row>
    <row r="170" spans="1:55" s="164" customFormat="1" ht="19.899999999999999" hidden="1" customHeight="1">
      <c r="A170" s="9"/>
      <c r="B170" s="7"/>
      <c r="C170" s="2"/>
      <c r="D170" s="5"/>
      <c r="E170" s="4"/>
      <c r="F170" s="4"/>
      <c r="G170" s="4"/>
      <c r="H170" s="5"/>
      <c r="I170" s="16"/>
      <c r="J170" s="47"/>
      <c r="K170" s="48"/>
      <c r="L170" s="48"/>
      <c r="M170" s="49"/>
      <c r="N170" s="47"/>
      <c r="O170" s="48"/>
      <c r="P170" s="48"/>
      <c r="Q170" s="48"/>
      <c r="R170" s="48"/>
      <c r="S170" s="48"/>
      <c r="T170" s="64"/>
      <c r="U170" s="49"/>
      <c r="V170" s="58"/>
      <c r="W170" s="124"/>
      <c r="X170" s="56"/>
      <c r="Y170" s="68"/>
      <c r="Z170" s="68"/>
      <c r="AA170" s="67"/>
      <c r="AB170" s="57"/>
      <c r="AC170" s="58"/>
      <c r="AD170" s="56"/>
      <c r="AE170" s="49"/>
      <c r="AF170" s="164">
        <f t="shared" si="37"/>
        <v>0</v>
      </c>
      <c r="AG170" s="164">
        <f t="shared" si="37"/>
        <v>-1</v>
      </c>
      <c r="AH170" s="164">
        <f t="shared" si="37"/>
        <v>-1</v>
      </c>
      <c r="AI170" s="164">
        <f t="shared" si="37"/>
        <v>0</v>
      </c>
      <c r="AJ170" s="164">
        <f t="shared" si="37"/>
        <v>0</v>
      </c>
      <c r="AK170" s="164">
        <f t="shared" si="37"/>
        <v>0</v>
      </c>
      <c r="AL170" s="164">
        <f t="shared" si="37"/>
        <v>0</v>
      </c>
      <c r="AM170" s="164">
        <f t="shared" si="37"/>
        <v>0</v>
      </c>
      <c r="AN170" s="164" t="str">
        <f t="shared" si="34"/>
        <v/>
      </c>
      <c r="AO170" s="164">
        <f t="shared" si="34"/>
        <v>0</v>
      </c>
      <c r="AP170" s="164">
        <f t="shared" si="34"/>
        <v>0</v>
      </c>
      <c r="AQ170" s="164" t="str">
        <f t="shared" si="34"/>
        <v/>
      </c>
      <c r="AR170" s="164" t="str">
        <f t="shared" si="34"/>
        <v/>
      </c>
      <c r="AS170" s="164" t="str">
        <f t="shared" si="34"/>
        <v/>
      </c>
      <c r="AT170" s="164" t="str">
        <f t="shared" si="34"/>
        <v/>
      </c>
      <c r="AU170" s="164" t="str">
        <f t="shared" si="32"/>
        <v/>
      </c>
      <c r="AV170" s="164" t="str">
        <f t="shared" si="35"/>
        <v/>
      </c>
      <c r="AW170" s="164">
        <f t="shared" si="35"/>
        <v>0</v>
      </c>
      <c r="AX170" s="164">
        <f t="shared" si="35"/>
        <v>0</v>
      </c>
      <c r="AY170" s="164" t="str">
        <f t="shared" si="35"/>
        <v/>
      </c>
      <c r="AZ170" s="164" t="str">
        <f t="shared" si="35"/>
        <v/>
      </c>
      <c r="BA170" s="164" t="str">
        <f t="shared" si="35"/>
        <v/>
      </c>
      <c r="BB170" s="164" t="str">
        <f t="shared" si="35"/>
        <v/>
      </c>
      <c r="BC170" s="164" t="str">
        <f t="shared" si="33"/>
        <v/>
      </c>
    </row>
    <row r="171" spans="1:55" s="164" customFormat="1" ht="19.899999999999999" hidden="1" customHeight="1">
      <c r="A171" s="9"/>
      <c r="B171" s="7"/>
      <c r="C171" s="2"/>
      <c r="D171" s="5"/>
      <c r="E171" s="4"/>
      <c r="F171" s="4"/>
      <c r="G171" s="4"/>
      <c r="H171" s="5"/>
      <c r="I171" s="16"/>
      <c r="J171" s="47"/>
      <c r="K171" s="48"/>
      <c r="L171" s="48"/>
      <c r="M171" s="49"/>
      <c r="N171" s="47"/>
      <c r="O171" s="48"/>
      <c r="P171" s="48"/>
      <c r="Q171" s="48"/>
      <c r="R171" s="48"/>
      <c r="S171" s="48"/>
      <c r="T171" s="64"/>
      <c r="U171" s="49"/>
      <c r="V171" s="58"/>
      <c r="W171" s="124"/>
      <c r="X171" s="56"/>
      <c r="Y171" s="68"/>
      <c r="Z171" s="68"/>
      <c r="AA171" s="67"/>
      <c r="AB171" s="57"/>
      <c r="AC171" s="58"/>
      <c r="AD171" s="56"/>
      <c r="AE171" s="49"/>
      <c r="AF171" s="164">
        <f t="shared" si="37"/>
        <v>0</v>
      </c>
      <c r="AG171" s="164">
        <f t="shared" si="37"/>
        <v>-1</v>
      </c>
      <c r="AH171" s="164">
        <f t="shared" si="37"/>
        <v>-1</v>
      </c>
      <c r="AI171" s="164">
        <f t="shared" si="37"/>
        <v>0</v>
      </c>
      <c r="AJ171" s="164">
        <f t="shared" si="37"/>
        <v>0</v>
      </c>
      <c r="AK171" s="164">
        <f t="shared" si="37"/>
        <v>0</v>
      </c>
      <c r="AL171" s="164">
        <f t="shared" si="37"/>
        <v>0</v>
      </c>
      <c r="AM171" s="164">
        <f t="shared" si="37"/>
        <v>0</v>
      </c>
      <c r="AN171" s="164" t="str">
        <f t="shared" si="34"/>
        <v/>
      </c>
      <c r="AO171" s="164">
        <f t="shared" si="34"/>
        <v>0</v>
      </c>
      <c r="AP171" s="164">
        <f t="shared" si="34"/>
        <v>0</v>
      </c>
      <c r="AQ171" s="164" t="str">
        <f t="shared" si="34"/>
        <v/>
      </c>
      <c r="AR171" s="164" t="str">
        <f t="shared" si="34"/>
        <v/>
      </c>
      <c r="AS171" s="164" t="str">
        <f t="shared" si="34"/>
        <v/>
      </c>
      <c r="AT171" s="164" t="str">
        <f t="shared" si="34"/>
        <v/>
      </c>
      <c r="AU171" s="164" t="str">
        <f t="shared" si="32"/>
        <v/>
      </c>
      <c r="AV171" s="164" t="str">
        <f t="shared" si="35"/>
        <v/>
      </c>
      <c r="AW171" s="164">
        <f t="shared" si="35"/>
        <v>0</v>
      </c>
      <c r="AX171" s="164">
        <f t="shared" si="35"/>
        <v>0</v>
      </c>
      <c r="AY171" s="164" t="str">
        <f t="shared" si="35"/>
        <v/>
      </c>
      <c r="AZ171" s="164" t="str">
        <f t="shared" si="35"/>
        <v/>
      </c>
      <c r="BA171" s="164" t="str">
        <f t="shared" si="35"/>
        <v/>
      </c>
      <c r="BB171" s="164" t="str">
        <f t="shared" si="35"/>
        <v/>
      </c>
      <c r="BC171" s="164" t="str">
        <f t="shared" si="33"/>
        <v/>
      </c>
    </row>
    <row r="172" spans="1:55" s="164" customFormat="1" ht="19.899999999999999" hidden="1" customHeight="1">
      <c r="A172" s="9"/>
      <c r="B172" s="7"/>
      <c r="C172" s="2"/>
      <c r="D172" s="5"/>
      <c r="E172" s="4"/>
      <c r="F172" s="4"/>
      <c r="G172" s="4"/>
      <c r="H172" s="5"/>
      <c r="I172" s="16"/>
      <c r="J172" s="47"/>
      <c r="K172" s="48"/>
      <c r="L172" s="48"/>
      <c r="M172" s="49"/>
      <c r="N172" s="47"/>
      <c r="O172" s="48"/>
      <c r="P172" s="48"/>
      <c r="Q172" s="48"/>
      <c r="R172" s="48"/>
      <c r="S172" s="48"/>
      <c r="T172" s="64"/>
      <c r="U172" s="49"/>
      <c r="V172" s="58"/>
      <c r="W172" s="124"/>
      <c r="X172" s="56"/>
      <c r="Y172" s="68"/>
      <c r="Z172" s="68"/>
      <c r="AA172" s="67"/>
      <c r="AB172" s="57"/>
      <c r="AC172" s="58"/>
      <c r="AD172" s="56"/>
      <c r="AE172" s="49"/>
      <c r="AF172" s="164">
        <f t="shared" si="37"/>
        <v>0</v>
      </c>
      <c r="AG172" s="164">
        <f t="shared" si="37"/>
        <v>-1</v>
      </c>
      <c r="AH172" s="164">
        <f t="shared" si="37"/>
        <v>-1</v>
      </c>
      <c r="AI172" s="164">
        <f t="shared" si="37"/>
        <v>0</v>
      </c>
      <c r="AJ172" s="164">
        <f t="shared" si="37"/>
        <v>0</v>
      </c>
      <c r="AK172" s="164">
        <f t="shared" si="37"/>
        <v>0</v>
      </c>
      <c r="AL172" s="164">
        <f t="shared" si="37"/>
        <v>0</v>
      </c>
      <c r="AM172" s="164">
        <f t="shared" si="37"/>
        <v>0</v>
      </c>
      <c r="AN172" s="164" t="str">
        <f t="shared" si="34"/>
        <v/>
      </c>
      <c r="AO172" s="164">
        <f t="shared" si="34"/>
        <v>0</v>
      </c>
      <c r="AP172" s="164">
        <f t="shared" si="34"/>
        <v>0</v>
      </c>
      <c r="AQ172" s="164" t="str">
        <f t="shared" si="34"/>
        <v/>
      </c>
      <c r="AR172" s="164" t="str">
        <f t="shared" si="34"/>
        <v/>
      </c>
      <c r="AS172" s="164" t="str">
        <f t="shared" si="34"/>
        <v/>
      </c>
      <c r="AT172" s="164" t="str">
        <f t="shared" si="34"/>
        <v/>
      </c>
      <c r="AU172" s="164" t="str">
        <f t="shared" si="32"/>
        <v/>
      </c>
      <c r="AV172" s="164" t="str">
        <f t="shared" si="35"/>
        <v/>
      </c>
      <c r="AW172" s="164">
        <f t="shared" si="35"/>
        <v>0</v>
      </c>
      <c r="AX172" s="164">
        <f t="shared" si="35"/>
        <v>0</v>
      </c>
      <c r="AY172" s="164" t="str">
        <f t="shared" si="35"/>
        <v/>
      </c>
      <c r="AZ172" s="164" t="str">
        <f t="shared" si="35"/>
        <v/>
      </c>
      <c r="BA172" s="164" t="str">
        <f t="shared" si="35"/>
        <v/>
      </c>
      <c r="BB172" s="164" t="str">
        <f t="shared" si="35"/>
        <v/>
      </c>
      <c r="BC172" s="164" t="str">
        <f t="shared" si="33"/>
        <v/>
      </c>
    </row>
    <row r="173" spans="1:55" s="164" customFormat="1" ht="19.899999999999999" hidden="1" customHeight="1">
      <c r="A173" s="9"/>
      <c r="B173" s="7"/>
      <c r="C173" s="2"/>
      <c r="D173" s="5"/>
      <c r="E173" s="4"/>
      <c r="F173" s="4"/>
      <c r="G173" s="4"/>
      <c r="H173" s="5"/>
      <c r="I173" s="16"/>
      <c r="J173" s="47"/>
      <c r="K173" s="48"/>
      <c r="L173" s="48"/>
      <c r="M173" s="49"/>
      <c r="N173" s="47"/>
      <c r="O173" s="48"/>
      <c r="P173" s="48"/>
      <c r="Q173" s="48"/>
      <c r="R173" s="48"/>
      <c r="S173" s="48"/>
      <c r="T173" s="64"/>
      <c r="U173" s="49"/>
      <c r="V173" s="58"/>
      <c r="W173" s="124"/>
      <c r="X173" s="56"/>
      <c r="Y173" s="68"/>
      <c r="Z173" s="68"/>
      <c r="AA173" s="67"/>
      <c r="AB173" s="57"/>
      <c r="AC173" s="58"/>
      <c r="AD173" s="56"/>
      <c r="AE173" s="49"/>
      <c r="AF173" s="164">
        <f t="shared" si="37"/>
        <v>0</v>
      </c>
      <c r="AG173" s="164">
        <f t="shared" si="37"/>
        <v>-1</v>
      </c>
      <c r="AH173" s="164">
        <f t="shared" si="37"/>
        <v>-1</v>
      </c>
      <c r="AI173" s="164">
        <f t="shared" si="37"/>
        <v>0</v>
      </c>
      <c r="AJ173" s="164">
        <f t="shared" si="37"/>
        <v>0</v>
      </c>
      <c r="AK173" s="164">
        <f t="shared" si="37"/>
        <v>0</v>
      </c>
      <c r="AL173" s="164">
        <f t="shared" si="37"/>
        <v>0</v>
      </c>
      <c r="AM173" s="164">
        <f t="shared" si="37"/>
        <v>0</v>
      </c>
      <c r="AN173" s="164" t="str">
        <f t="shared" si="34"/>
        <v/>
      </c>
      <c r="AO173" s="164">
        <f t="shared" si="34"/>
        <v>0</v>
      </c>
      <c r="AP173" s="164">
        <f t="shared" si="34"/>
        <v>0</v>
      </c>
      <c r="AQ173" s="164" t="str">
        <f t="shared" si="34"/>
        <v/>
      </c>
      <c r="AR173" s="164" t="str">
        <f t="shared" si="34"/>
        <v/>
      </c>
      <c r="AS173" s="164" t="str">
        <f t="shared" si="34"/>
        <v/>
      </c>
      <c r="AT173" s="164" t="str">
        <f t="shared" si="34"/>
        <v/>
      </c>
      <c r="AU173" s="164" t="str">
        <f t="shared" si="32"/>
        <v/>
      </c>
      <c r="AV173" s="164" t="str">
        <f t="shared" si="35"/>
        <v/>
      </c>
      <c r="AW173" s="164">
        <f t="shared" si="35"/>
        <v>0</v>
      </c>
      <c r="AX173" s="164">
        <f t="shared" si="35"/>
        <v>0</v>
      </c>
      <c r="AY173" s="164" t="str">
        <f t="shared" si="35"/>
        <v/>
      </c>
      <c r="AZ173" s="164" t="str">
        <f t="shared" si="35"/>
        <v/>
      </c>
      <c r="BA173" s="164" t="str">
        <f t="shared" si="35"/>
        <v/>
      </c>
      <c r="BB173" s="164" t="str">
        <f t="shared" si="35"/>
        <v/>
      </c>
      <c r="BC173" s="164" t="str">
        <f t="shared" si="33"/>
        <v/>
      </c>
    </row>
    <row r="174" spans="1:55" s="164" customFormat="1" ht="19.899999999999999" hidden="1" customHeight="1">
      <c r="A174" s="9"/>
      <c r="B174" s="7"/>
      <c r="C174" s="2"/>
      <c r="D174" s="5"/>
      <c r="E174" s="4"/>
      <c r="F174" s="4"/>
      <c r="G174" s="4"/>
      <c r="H174" s="5"/>
      <c r="I174" s="16"/>
      <c r="J174" s="47"/>
      <c r="K174" s="48"/>
      <c r="L174" s="48"/>
      <c r="M174" s="49"/>
      <c r="N174" s="47"/>
      <c r="O174" s="48"/>
      <c r="P174" s="48"/>
      <c r="Q174" s="48"/>
      <c r="R174" s="48"/>
      <c r="S174" s="48"/>
      <c r="T174" s="64"/>
      <c r="U174" s="49"/>
      <c r="V174" s="58"/>
      <c r="W174" s="124"/>
      <c r="X174" s="56"/>
      <c r="Y174" s="68"/>
      <c r="Z174" s="68"/>
      <c r="AA174" s="67"/>
      <c r="AB174" s="57"/>
      <c r="AC174" s="58"/>
      <c r="AD174" s="56"/>
      <c r="AE174" s="49"/>
      <c r="AF174" s="164">
        <f t="shared" si="37"/>
        <v>0</v>
      </c>
      <c r="AG174" s="164">
        <f t="shared" si="37"/>
        <v>-1</v>
      </c>
      <c r="AH174" s="164">
        <f t="shared" si="37"/>
        <v>-1</v>
      </c>
      <c r="AI174" s="164">
        <f t="shared" si="37"/>
        <v>0</v>
      </c>
      <c r="AJ174" s="164">
        <f t="shared" si="37"/>
        <v>0</v>
      </c>
      <c r="AK174" s="164">
        <f t="shared" si="37"/>
        <v>0</v>
      </c>
      <c r="AL174" s="164">
        <f t="shared" si="37"/>
        <v>0</v>
      </c>
      <c r="AM174" s="164">
        <f t="shared" si="37"/>
        <v>0</v>
      </c>
      <c r="AN174" s="164" t="str">
        <f t="shared" si="34"/>
        <v/>
      </c>
      <c r="AO174" s="164">
        <f t="shared" si="34"/>
        <v>0</v>
      </c>
      <c r="AP174" s="164">
        <f t="shared" si="34"/>
        <v>0</v>
      </c>
      <c r="AQ174" s="164" t="str">
        <f t="shared" si="34"/>
        <v/>
      </c>
      <c r="AR174" s="164" t="str">
        <f t="shared" si="34"/>
        <v/>
      </c>
      <c r="AS174" s="164" t="str">
        <f t="shared" si="34"/>
        <v/>
      </c>
      <c r="AT174" s="164" t="str">
        <f t="shared" si="34"/>
        <v/>
      </c>
      <c r="AU174" s="164" t="str">
        <f t="shared" si="32"/>
        <v/>
      </c>
      <c r="AV174" s="164" t="str">
        <f t="shared" si="35"/>
        <v/>
      </c>
      <c r="AW174" s="164">
        <f t="shared" si="35"/>
        <v>0</v>
      </c>
      <c r="AX174" s="164">
        <f t="shared" si="35"/>
        <v>0</v>
      </c>
      <c r="AY174" s="164" t="str">
        <f t="shared" si="35"/>
        <v/>
      </c>
      <c r="AZ174" s="164" t="str">
        <f t="shared" si="35"/>
        <v/>
      </c>
      <c r="BA174" s="164" t="str">
        <f t="shared" si="35"/>
        <v/>
      </c>
      <c r="BB174" s="164" t="str">
        <f t="shared" si="35"/>
        <v/>
      </c>
      <c r="BC174" s="164" t="str">
        <f t="shared" si="33"/>
        <v/>
      </c>
    </row>
    <row r="175" spans="1:55" s="164" customFormat="1" ht="19.899999999999999" hidden="1" customHeight="1">
      <c r="A175" s="9"/>
      <c r="B175" s="7"/>
      <c r="C175" s="2"/>
      <c r="D175" s="5"/>
      <c r="E175" s="4"/>
      <c r="F175" s="4"/>
      <c r="G175" s="4"/>
      <c r="H175" s="5"/>
      <c r="I175" s="16"/>
      <c r="J175" s="47"/>
      <c r="K175" s="48"/>
      <c r="L175" s="48"/>
      <c r="M175" s="49"/>
      <c r="N175" s="47"/>
      <c r="O175" s="48"/>
      <c r="P175" s="48"/>
      <c r="Q175" s="48"/>
      <c r="R175" s="48"/>
      <c r="S175" s="48"/>
      <c r="T175" s="64"/>
      <c r="U175" s="49"/>
      <c r="V175" s="58"/>
      <c r="W175" s="124"/>
      <c r="X175" s="56"/>
      <c r="Y175" s="68"/>
      <c r="Z175" s="68"/>
      <c r="AA175" s="67"/>
      <c r="AB175" s="57"/>
      <c r="AC175" s="58"/>
      <c r="AD175" s="56"/>
      <c r="AE175" s="49"/>
      <c r="AF175" s="164">
        <f t="shared" ref="AF175:AM190" si="38">AF174</f>
        <v>0</v>
      </c>
      <c r="AG175" s="164">
        <f t="shared" si="38"/>
        <v>-1</v>
      </c>
      <c r="AH175" s="164">
        <f t="shared" si="38"/>
        <v>-1</v>
      </c>
      <c r="AI175" s="164">
        <f t="shared" si="38"/>
        <v>0</v>
      </c>
      <c r="AJ175" s="164">
        <f t="shared" si="38"/>
        <v>0</v>
      </c>
      <c r="AK175" s="164">
        <f t="shared" si="38"/>
        <v>0</v>
      </c>
      <c r="AL175" s="164">
        <f t="shared" si="38"/>
        <v>0</v>
      </c>
      <c r="AM175" s="164">
        <f t="shared" si="38"/>
        <v>0</v>
      </c>
      <c r="AN175" s="164" t="str">
        <f t="shared" si="34"/>
        <v/>
      </c>
      <c r="AO175" s="164">
        <f t="shared" si="34"/>
        <v>0</v>
      </c>
      <c r="AP175" s="164">
        <f t="shared" si="34"/>
        <v>0</v>
      </c>
      <c r="AQ175" s="164" t="str">
        <f t="shared" si="34"/>
        <v/>
      </c>
      <c r="AR175" s="164" t="str">
        <f t="shared" si="34"/>
        <v/>
      </c>
      <c r="AS175" s="164" t="str">
        <f t="shared" si="34"/>
        <v/>
      </c>
      <c r="AT175" s="164" t="str">
        <f t="shared" si="34"/>
        <v/>
      </c>
      <c r="AU175" s="164" t="str">
        <f t="shared" si="32"/>
        <v/>
      </c>
      <c r="AV175" s="164" t="str">
        <f t="shared" si="35"/>
        <v/>
      </c>
      <c r="AW175" s="164">
        <f t="shared" si="35"/>
        <v>0</v>
      </c>
      <c r="AX175" s="164">
        <f t="shared" si="35"/>
        <v>0</v>
      </c>
      <c r="AY175" s="164" t="str">
        <f t="shared" si="35"/>
        <v/>
      </c>
      <c r="AZ175" s="164" t="str">
        <f t="shared" si="35"/>
        <v/>
      </c>
      <c r="BA175" s="164" t="str">
        <f t="shared" si="35"/>
        <v/>
      </c>
      <c r="BB175" s="164" t="str">
        <f t="shared" si="35"/>
        <v/>
      </c>
      <c r="BC175" s="164" t="str">
        <f t="shared" si="33"/>
        <v/>
      </c>
    </row>
    <row r="176" spans="1:55" s="164" customFormat="1" ht="19.899999999999999" hidden="1" customHeight="1">
      <c r="A176" s="9"/>
      <c r="B176" s="7"/>
      <c r="C176" s="2"/>
      <c r="D176" s="5"/>
      <c r="E176" s="4"/>
      <c r="F176" s="4"/>
      <c r="G176" s="4"/>
      <c r="H176" s="5"/>
      <c r="I176" s="16"/>
      <c r="J176" s="47"/>
      <c r="K176" s="48"/>
      <c r="L176" s="48"/>
      <c r="M176" s="49"/>
      <c r="N176" s="47"/>
      <c r="O176" s="48"/>
      <c r="P176" s="48"/>
      <c r="Q176" s="48"/>
      <c r="R176" s="48"/>
      <c r="S176" s="48"/>
      <c r="T176" s="64"/>
      <c r="U176" s="49"/>
      <c r="V176" s="58"/>
      <c r="W176" s="124"/>
      <c r="X176" s="56"/>
      <c r="Y176" s="68"/>
      <c r="Z176" s="68"/>
      <c r="AA176" s="67"/>
      <c r="AB176" s="57"/>
      <c r="AC176" s="58"/>
      <c r="AD176" s="56"/>
      <c r="AE176" s="49"/>
      <c r="AF176" s="164">
        <f t="shared" si="38"/>
        <v>0</v>
      </c>
      <c r="AG176" s="164">
        <f t="shared" si="38"/>
        <v>-1</v>
      </c>
      <c r="AH176" s="164">
        <f t="shared" si="38"/>
        <v>-1</v>
      </c>
      <c r="AI176" s="164">
        <f t="shared" si="38"/>
        <v>0</v>
      </c>
      <c r="AJ176" s="164">
        <f t="shared" si="38"/>
        <v>0</v>
      </c>
      <c r="AK176" s="164">
        <f t="shared" si="38"/>
        <v>0</v>
      </c>
      <c r="AL176" s="164">
        <f t="shared" si="38"/>
        <v>0</v>
      </c>
      <c r="AM176" s="164">
        <f t="shared" si="38"/>
        <v>0</v>
      </c>
      <c r="AN176" s="164" t="str">
        <f t="shared" si="34"/>
        <v/>
      </c>
      <c r="AO176" s="164">
        <f t="shared" si="34"/>
        <v>0</v>
      </c>
      <c r="AP176" s="164">
        <f t="shared" si="34"/>
        <v>0</v>
      </c>
      <c r="AQ176" s="164" t="str">
        <f t="shared" si="34"/>
        <v/>
      </c>
      <c r="AR176" s="164" t="str">
        <f t="shared" si="34"/>
        <v/>
      </c>
      <c r="AS176" s="164" t="str">
        <f t="shared" si="34"/>
        <v/>
      </c>
      <c r="AT176" s="164" t="str">
        <f t="shared" si="34"/>
        <v/>
      </c>
      <c r="AU176" s="164" t="str">
        <f t="shared" si="32"/>
        <v/>
      </c>
      <c r="AV176" s="164" t="str">
        <f t="shared" si="35"/>
        <v/>
      </c>
      <c r="AW176" s="164">
        <f t="shared" si="35"/>
        <v>0</v>
      </c>
      <c r="AX176" s="164">
        <f t="shared" si="35"/>
        <v>0</v>
      </c>
      <c r="AY176" s="164" t="str">
        <f t="shared" si="35"/>
        <v/>
      </c>
      <c r="AZ176" s="164" t="str">
        <f t="shared" si="35"/>
        <v/>
      </c>
      <c r="BA176" s="164" t="str">
        <f t="shared" si="35"/>
        <v/>
      </c>
      <c r="BB176" s="164" t="str">
        <f t="shared" si="35"/>
        <v/>
      </c>
      <c r="BC176" s="164" t="str">
        <f t="shared" si="33"/>
        <v/>
      </c>
    </row>
    <row r="177" spans="1:55" s="164" customFormat="1" ht="19.899999999999999" hidden="1" customHeight="1">
      <c r="A177" s="9"/>
      <c r="B177" s="7"/>
      <c r="C177" s="2"/>
      <c r="D177" s="5"/>
      <c r="E177" s="4"/>
      <c r="F177" s="4"/>
      <c r="G177" s="4"/>
      <c r="H177" s="5"/>
      <c r="I177" s="16"/>
      <c r="J177" s="47"/>
      <c r="K177" s="48"/>
      <c r="L177" s="48"/>
      <c r="M177" s="49"/>
      <c r="N177" s="47"/>
      <c r="O177" s="48"/>
      <c r="P177" s="48"/>
      <c r="Q177" s="48"/>
      <c r="R177" s="48"/>
      <c r="S177" s="48"/>
      <c r="T177" s="64"/>
      <c r="U177" s="49"/>
      <c r="V177" s="58"/>
      <c r="W177" s="124"/>
      <c r="X177" s="56"/>
      <c r="Y177" s="68"/>
      <c r="Z177" s="68"/>
      <c r="AA177" s="67"/>
      <c r="AB177" s="57"/>
      <c r="AC177" s="58"/>
      <c r="AD177" s="56"/>
      <c r="AE177" s="49"/>
      <c r="AF177" s="164">
        <f t="shared" si="38"/>
        <v>0</v>
      </c>
      <c r="AG177" s="164">
        <f t="shared" si="38"/>
        <v>-1</v>
      </c>
      <c r="AH177" s="164">
        <f t="shared" si="38"/>
        <v>-1</v>
      </c>
      <c r="AI177" s="164">
        <f t="shared" si="38"/>
        <v>0</v>
      </c>
      <c r="AJ177" s="164">
        <f t="shared" si="38"/>
        <v>0</v>
      </c>
      <c r="AK177" s="164">
        <f t="shared" si="38"/>
        <v>0</v>
      </c>
      <c r="AL177" s="164">
        <f t="shared" si="38"/>
        <v>0</v>
      </c>
      <c r="AM177" s="164">
        <f t="shared" si="38"/>
        <v>0</v>
      </c>
      <c r="AN177" s="164" t="str">
        <f t="shared" si="34"/>
        <v/>
      </c>
      <c r="AO177" s="164">
        <f t="shared" si="34"/>
        <v>0</v>
      </c>
      <c r="AP177" s="164">
        <f t="shared" si="34"/>
        <v>0</v>
      </c>
      <c r="AQ177" s="164" t="str">
        <f t="shared" si="34"/>
        <v/>
      </c>
      <c r="AR177" s="164" t="str">
        <f t="shared" si="34"/>
        <v/>
      </c>
      <c r="AS177" s="164" t="str">
        <f t="shared" si="34"/>
        <v/>
      </c>
      <c r="AT177" s="164" t="str">
        <f t="shared" si="34"/>
        <v/>
      </c>
      <c r="AU177" s="164" t="str">
        <f t="shared" si="32"/>
        <v/>
      </c>
      <c r="AV177" s="164" t="str">
        <f t="shared" si="35"/>
        <v/>
      </c>
      <c r="AW177" s="164">
        <f t="shared" si="35"/>
        <v>0</v>
      </c>
      <c r="AX177" s="164">
        <f t="shared" si="35"/>
        <v>0</v>
      </c>
      <c r="AY177" s="164" t="str">
        <f t="shared" si="35"/>
        <v/>
      </c>
      <c r="AZ177" s="164" t="str">
        <f t="shared" si="35"/>
        <v/>
      </c>
      <c r="BA177" s="164" t="str">
        <f t="shared" si="35"/>
        <v/>
      </c>
      <c r="BB177" s="164" t="str">
        <f t="shared" si="35"/>
        <v/>
      </c>
      <c r="BC177" s="164" t="str">
        <f t="shared" si="33"/>
        <v/>
      </c>
    </row>
    <row r="178" spans="1:55" s="164" customFormat="1" ht="19.899999999999999" hidden="1" customHeight="1">
      <c r="A178" s="9"/>
      <c r="B178" s="7"/>
      <c r="C178" s="2"/>
      <c r="D178" s="5"/>
      <c r="E178" s="4"/>
      <c r="F178" s="4"/>
      <c r="G178" s="4"/>
      <c r="H178" s="5"/>
      <c r="I178" s="16"/>
      <c r="J178" s="47"/>
      <c r="K178" s="48"/>
      <c r="L178" s="48"/>
      <c r="M178" s="49"/>
      <c r="N178" s="47"/>
      <c r="O178" s="48"/>
      <c r="P178" s="48"/>
      <c r="Q178" s="48"/>
      <c r="R178" s="48"/>
      <c r="S178" s="48"/>
      <c r="T178" s="64"/>
      <c r="U178" s="49"/>
      <c r="V178" s="58"/>
      <c r="W178" s="124"/>
      <c r="X178" s="56"/>
      <c r="Y178" s="68"/>
      <c r="Z178" s="68"/>
      <c r="AA178" s="67"/>
      <c r="AB178" s="57"/>
      <c r="AC178" s="58"/>
      <c r="AD178" s="56"/>
      <c r="AE178" s="49"/>
      <c r="AF178" s="164">
        <f t="shared" si="38"/>
        <v>0</v>
      </c>
      <c r="AG178" s="164">
        <f t="shared" si="38"/>
        <v>-1</v>
      </c>
      <c r="AH178" s="164">
        <f t="shared" si="38"/>
        <v>-1</v>
      </c>
      <c r="AI178" s="164">
        <f t="shared" si="38"/>
        <v>0</v>
      </c>
      <c r="AJ178" s="164">
        <f t="shared" si="38"/>
        <v>0</v>
      </c>
      <c r="AK178" s="164">
        <f t="shared" si="38"/>
        <v>0</v>
      </c>
      <c r="AL178" s="164">
        <f t="shared" si="38"/>
        <v>0</v>
      </c>
      <c r="AM178" s="164">
        <f t="shared" si="38"/>
        <v>0</v>
      </c>
      <c r="AN178" s="164" t="str">
        <f t="shared" si="34"/>
        <v/>
      </c>
      <c r="AO178" s="164">
        <f t="shared" si="34"/>
        <v>0</v>
      </c>
      <c r="AP178" s="164">
        <f t="shared" si="34"/>
        <v>0</v>
      </c>
      <c r="AQ178" s="164" t="str">
        <f t="shared" ref="AQ178:AU234" si="39">IF(AI178,$V178,"")</f>
        <v/>
      </c>
      <c r="AR178" s="164" t="str">
        <f t="shared" si="39"/>
        <v/>
      </c>
      <c r="AS178" s="164" t="str">
        <f t="shared" si="39"/>
        <v/>
      </c>
      <c r="AT178" s="164" t="str">
        <f t="shared" si="39"/>
        <v/>
      </c>
      <c r="AU178" s="164" t="str">
        <f t="shared" si="32"/>
        <v/>
      </c>
      <c r="AV178" s="164" t="str">
        <f t="shared" si="35"/>
        <v/>
      </c>
      <c r="AW178" s="164">
        <f t="shared" si="35"/>
        <v>0</v>
      </c>
      <c r="AX178" s="164">
        <f t="shared" si="35"/>
        <v>0</v>
      </c>
      <c r="AY178" s="164" t="str">
        <f t="shared" ref="AY178:BB241" si="40">IF(AI178,$W178,"")</f>
        <v/>
      </c>
      <c r="AZ178" s="164" t="str">
        <f t="shared" si="40"/>
        <v/>
      </c>
      <c r="BA178" s="164" t="str">
        <f t="shared" si="40"/>
        <v/>
      </c>
      <c r="BB178" s="164" t="str">
        <f t="shared" si="40"/>
        <v/>
      </c>
      <c r="BC178" s="164" t="str">
        <f t="shared" si="33"/>
        <v/>
      </c>
    </row>
    <row r="179" spans="1:55" s="164" customFormat="1" ht="19.899999999999999" hidden="1" customHeight="1">
      <c r="A179" s="9"/>
      <c r="B179" s="7"/>
      <c r="C179" s="2"/>
      <c r="D179" s="5"/>
      <c r="E179" s="4"/>
      <c r="F179" s="4"/>
      <c r="G179" s="4"/>
      <c r="H179" s="5"/>
      <c r="I179" s="16"/>
      <c r="J179" s="47"/>
      <c r="K179" s="48"/>
      <c r="L179" s="48"/>
      <c r="M179" s="49"/>
      <c r="N179" s="47"/>
      <c r="O179" s="48"/>
      <c r="P179" s="48"/>
      <c r="Q179" s="48"/>
      <c r="R179" s="48"/>
      <c r="S179" s="48"/>
      <c r="T179" s="64"/>
      <c r="U179" s="49"/>
      <c r="V179" s="58"/>
      <c r="W179" s="124"/>
      <c r="X179" s="56"/>
      <c r="Y179" s="68"/>
      <c r="Z179" s="68"/>
      <c r="AA179" s="67"/>
      <c r="AB179" s="57"/>
      <c r="AC179" s="58"/>
      <c r="AD179" s="56"/>
      <c r="AE179" s="49"/>
      <c r="AF179" s="164">
        <f t="shared" si="38"/>
        <v>0</v>
      </c>
      <c r="AG179" s="164">
        <f t="shared" si="38"/>
        <v>-1</v>
      </c>
      <c r="AH179" s="164">
        <f t="shared" si="38"/>
        <v>-1</v>
      </c>
      <c r="AI179" s="164">
        <f t="shared" si="38"/>
        <v>0</v>
      </c>
      <c r="AJ179" s="164">
        <f t="shared" si="38"/>
        <v>0</v>
      </c>
      <c r="AK179" s="164">
        <f t="shared" si="38"/>
        <v>0</v>
      </c>
      <c r="AL179" s="164">
        <f t="shared" si="38"/>
        <v>0</v>
      </c>
      <c r="AM179" s="164">
        <f t="shared" si="38"/>
        <v>0</v>
      </c>
      <c r="AN179" s="164" t="str">
        <f t="shared" ref="AN179:AR242" si="41">IF(AF179,$V179,"")</f>
        <v/>
      </c>
      <c r="AO179" s="164">
        <f t="shared" si="41"/>
        <v>0</v>
      </c>
      <c r="AP179" s="164">
        <f t="shared" si="41"/>
        <v>0</v>
      </c>
      <c r="AQ179" s="164" t="str">
        <f t="shared" si="39"/>
        <v/>
      </c>
      <c r="AR179" s="164" t="str">
        <f t="shared" si="39"/>
        <v/>
      </c>
      <c r="AS179" s="164" t="str">
        <f t="shared" si="39"/>
        <v/>
      </c>
      <c r="AT179" s="164" t="str">
        <f t="shared" si="39"/>
        <v/>
      </c>
      <c r="AU179" s="164" t="str">
        <f t="shared" si="32"/>
        <v/>
      </c>
      <c r="AV179" s="164" t="str">
        <f t="shared" ref="AV179:BA242" si="42">IF(AF179,$W179,"")</f>
        <v/>
      </c>
      <c r="AW179" s="164">
        <f t="shared" si="42"/>
        <v>0</v>
      </c>
      <c r="AX179" s="164">
        <f t="shared" si="42"/>
        <v>0</v>
      </c>
      <c r="AY179" s="164" t="str">
        <f t="shared" si="40"/>
        <v/>
      </c>
      <c r="AZ179" s="164" t="str">
        <f t="shared" si="40"/>
        <v/>
      </c>
      <c r="BA179" s="164" t="str">
        <f t="shared" si="40"/>
        <v/>
      </c>
      <c r="BB179" s="164" t="str">
        <f t="shared" si="40"/>
        <v/>
      </c>
      <c r="BC179" s="164" t="str">
        <f t="shared" si="33"/>
        <v/>
      </c>
    </row>
    <row r="180" spans="1:55" s="164" customFormat="1" ht="19.899999999999999" hidden="1" customHeight="1">
      <c r="A180" s="9"/>
      <c r="B180" s="7"/>
      <c r="C180" s="2"/>
      <c r="D180" s="5"/>
      <c r="E180" s="4"/>
      <c r="F180" s="4"/>
      <c r="G180" s="4"/>
      <c r="H180" s="5"/>
      <c r="I180" s="16"/>
      <c r="J180" s="47"/>
      <c r="K180" s="48"/>
      <c r="L180" s="48"/>
      <c r="M180" s="49"/>
      <c r="N180" s="47"/>
      <c r="O180" s="48"/>
      <c r="P180" s="48"/>
      <c r="Q180" s="48"/>
      <c r="R180" s="48"/>
      <c r="S180" s="48"/>
      <c r="T180" s="64"/>
      <c r="U180" s="49"/>
      <c r="V180" s="58"/>
      <c r="W180" s="124"/>
      <c r="X180" s="56"/>
      <c r="Y180" s="68"/>
      <c r="Z180" s="68"/>
      <c r="AA180" s="67"/>
      <c r="AB180" s="57"/>
      <c r="AC180" s="58"/>
      <c r="AD180" s="56"/>
      <c r="AE180" s="49"/>
      <c r="AF180" s="164">
        <f t="shared" si="38"/>
        <v>0</v>
      </c>
      <c r="AG180" s="164">
        <f t="shared" si="38"/>
        <v>-1</v>
      </c>
      <c r="AH180" s="164">
        <f t="shared" si="38"/>
        <v>-1</v>
      </c>
      <c r="AI180" s="164">
        <f t="shared" si="38"/>
        <v>0</v>
      </c>
      <c r="AJ180" s="164">
        <f t="shared" si="38"/>
        <v>0</v>
      </c>
      <c r="AK180" s="164">
        <f t="shared" si="38"/>
        <v>0</v>
      </c>
      <c r="AL180" s="164">
        <f t="shared" si="38"/>
        <v>0</v>
      </c>
      <c r="AM180" s="164">
        <f t="shared" si="38"/>
        <v>0</v>
      </c>
      <c r="AN180" s="164" t="str">
        <f t="shared" si="41"/>
        <v/>
      </c>
      <c r="AO180" s="164">
        <f t="shared" si="41"/>
        <v>0</v>
      </c>
      <c r="AP180" s="164">
        <f t="shared" si="41"/>
        <v>0</v>
      </c>
      <c r="AQ180" s="164" t="str">
        <f t="shared" si="39"/>
        <v/>
      </c>
      <c r="AR180" s="164" t="str">
        <f t="shared" si="39"/>
        <v/>
      </c>
      <c r="AS180" s="164" t="str">
        <f t="shared" si="39"/>
        <v/>
      </c>
      <c r="AT180" s="164" t="str">
        <f t="shared" si="39"/>
        <v/>
      </c>
      <c r="AU180" s="164" t="str">
        <f t="shared" si="32"/>
        <v/>
      </c>
      <c r="AV180" s="164" t="str">
        <f t="shared" si="42"/>
        <v/>
      </c>
      <c r="AW180" s="164">
        <f t="shared" si="42"/>
        <v>0</v>
      </c>
      <c r="AX180" s="164">
        <f t="shared" si="42"/>
        <v>0</v>
      </c>
      <c r="AY180" s="164" t="str">
        <f t="shared" si="40"/>
        <v/>
      </c>
      <c r="AZ180" s="164" t="str">
        <f t="shared" si="40"/>
        <v/>
      </c>
      <c r="BA180" s="164" t="str">
        <f t="shared" si="40"/>
        <v/>
      </c>
      <c r="BB180" s="164" t="str">
        <f t="shared" si="40"/>
        <v/>
      </c>
      <c r="BC180" s="164" t="str">
        <f t="shared" si="33"/>
        <v/>
      </c>
    </row>
    <row r="181" spans="1:55" s="164" customFormat="1" ht="19.899999999999999" hidden="1" customHeight="1">
      <c r="A181" s="9"/>
      <c r="B181" s="7"/>
      <c r="C181" s="2"/>
      <c r="D181" s="5"/>
      <c r="E181" s="4"/>
      <c r="F181" s="4"/>
      <c r="G181" s="4"/>
      <c r="H181" s="5"/>
      <c r="I181" s="16"/>
      <c r="J181" s="47"/>
      <c r="K181" s="48"/>
      <c r="L181" s="48"/>
      <c r="M181" s="49"/>
      <c r="N181" s="47"/>
      <c r="O181" s="48"/>
      <c r="P181" s="48"/>
      <c r="Q181" s="48"/>
      <c r="R181" s="48"/>
      <c r="S181" s="48"/>
      <c r="T181" s="64"/>
      <c r="U181" s="49"/>
      <c r="V181" s="58"/>
      <c r="W181" s="124"/>
      <c r="X181" s="56"/>
      <c r="Y181" s="68"/>
      <c r="Z181" s="68"/>
      <c r="AA181" s="67"/>
      <c r="AB181" s="57"/>
      <c r="AC181" s="58"/>
      <c r="AD181" s="56"/>
      <c r="AE181" s="49"/>
      <c r="AF181" s="164">
        <f t="shared" si="38"/>
        <v>0</v>
      </c>
      <c r="AG181" s="164">
        <f t="shared" si="38"/>
        <v>-1</v>
      </c>
      <c r="AH181" s="164">
        <f t="shared" si="38"/>
        <v>-1</v>
      </c>
      <c r="AI181" s="164">
        <f t="shared" si="38"/>
        <v>0</v>
      </c>
      <c r="AJ181" s="164">
        <f t="shared" si="38"/>
        <v>0</v>
      </c>
      <c r="AK181" s="164">
        <f t="shared" si="38"/>
        <v>0</v>
      </c>
      <c r="AL181" s="164">
        <f t="shared" si="38"/>
        <v>0</v>
      </c>
      <c r="AM181" s="164">
        <f t="shared" si="38"/>
        <v>0</v>
      </c>
      <c r="AN181" s="164" t="str">
        <f t="shared" si="41"/>
        <v/>
      </c>
      <c r="AO181" s="164">
        <f t="shared" si="41"/>
        <v>0</v>
      </c>
      <c r="AP181" s="164">
        <f t="shared" si="41"/>
        <v>0</v>
      </c>
      <c r="AQ181" s="164" t="str">
        <f t="shared" si="39"/>
        <v/>
      </c>
      <c r="AR181" s="164" t="str">
        <f t="shared" si="39"/>
        <v/>
      </c>
      <c r="AS181" s="164" t="str">
        <f t="shared" si="39"/>
        <v/>
      </c>
      <c r="AT181" s="164" t="str">
        <f t="shared" si="39"/>
        <v/>
      </c>
      <c r="AU181" s="164" t="str">
        <f t="shared" si="32"/>
        <v/>
      </c>
      <c r="AV181" s="164" t="str">
        <f t="shared" si="42"/>
        <v/>
      </c>
      <c r="AW181" s="164">
        <f t="shared" si="42"/>
        <v>0</v>
      </c>
      <c r="AX181" s="164">
        <f t="shared" si="42"/>
        <v>0</v>
      </c>
      <c r="AY181" s="164" t="str">
        <f t="shared" si="40"/>
        <v/>
      </c>
      <c r="AZ181" s="164" t="str">
        <f t="shared" si="40"/>
        <v/>
      </c>
      <c r="BA181" s="164" t="str">
        <f t="shared" si="40"/>
        <v/>
      </c>
      <c r="BB181" s="164" t="str">
        <f t="shared" si="40"/>
        <v/>
      </c>
      <c r="BC181" s="164" t="str">
        <f t="shared" si="33"/>
        <v/>
      </c>
    </row>
    <row r="182" spans="1:55" s="164" customFormat="1" ht="19.899999999999999" hidden="1" customHeight="1">
      <c r="A182" s="9"/>
      <c r="B182" s="7"/>
      <c r="C182" s="2"/>
      <c r="D182" s="5"/>
      <c r="E182" s="4"/>
      <c r="F182" s="4"/>
      <c r="G182" s="4"/>
      <c r="H182" s="5"/>
      <c r="I182" s="16"/>
      <c r="J182" s="47"/>
      <c r="K182" s="48"/>
      <c r="L182" s="48"/>
      <c r="M182" s="49"/>
      <c r="N182" s="47"/>
      <c r="O182" s="48"/>
      <c r="P182" s="48"/>
      <c r="Q182" s="48"/>
      <c r="R182" s="48"/>
      <c r="S182" s="48"/>
      <c r="T182" s="64"/>
      <c r="U182" s="49"/>
      <c r="V182" s="58"/>
      <c r="W182" s="124"/>
      <c r="X182" s="56"/>
      <c r="Y182" s="68"/>
      <c r="Z182" s="68"/>
      <c r="AA182" s="67"/>
      <c r="AB182" s="57"/>
      <c r="AC182" s="58"/>
      <c r="AD182" s="56"/>
      <c r="AE182" s="49"/>
      <c r="AF182" s="164">
        <f t="shared" si="38"/>
        <v>0</v>
      </c>
      <c r="AG182" s="164">
        <f t="shared" si="38"/>
        <v>-1</v>
      </c>
      <c r="AH182" s="164">
        <f t="shared" si="38"/>
        <v>-1</v>
      </c>
      <c r="AI182" s="164">
        <f t="shared" si="38"/>
        <v>0</v>
      </c>
      <c r="AJ182" s="164">
        <f t="shared" si="38"/>
        <v>0</v>
      </c>
      <c r="AK182" s="164">
        <f t="shared" si="38"/>
        <v>0</v>
      </c>
      <c r="AL182" s="164">
        <f t="shared" si="38"/>
        <v>0</v>
      </c>
      <c r="AM182" s="164">
        <f t="shared" si="38"/>
        <v>0</v>
      </c>
      <c r="AN182" s="164" t="str">
        <f t="shared" si="41"/>
        <v/>
      </c>
      <c r="AO182" s="164">
        <f t="shared" si="41"/>
        <v>0</v>
      </c>
      <c r="AP182" s="164">
        <f t="shared" si="41"/>
        <v>0</v>
      </c>
      <c r="AQ182" s="164" t="str">
        <f t="shared" si="39"/>
        <v/>
      </c>
      <c r="AR182" s="164" t="str">
        <f t="shared" si="39"/>
        <v/>
      </c>
      <c r="AS182" s="164" t="str">
        <f t="shared" si="39"/>
        <v/>
      </c>
      <c r="AT182" s="164" t="str">
        <f t="shared" si="39"/>
        <v/>
      </c>
      <c r="AU182" s="164" t="str">
        <f t="shared" si="32"/>
        <v/>
      </c>
      <c r="AV182" s="164" t="str">
        <f t="shared" si="42"/>
        <v/>
      </c>
      <c r="AW182" s="164">
        <f t="shared" si="42"/>
        <v>0</v>
      </c>
      <c r="AX182" s="164">
        <f t="shared" si="42"/>
        <v>0</v>
      </c>
      <c r="AY182" s="164" t="str">
        <f t="shared" si="40"/>
        <v/>
      </c>
      <c r="AZ182" s="164" t="str">
        <f t="shared" si="40"/>
        <v/>
      </c>
      <c r="BA182" s="164" t="str">
        <f t="shared" si="40"/>
        <v/>
      </c>
      <c r="BB182" s="164" t="str">
        <f t="shared" si="40"/>
        <v/>
      </c>
      <c r="BC182" s="164" t="str">
        <f t="shared" si="33"/>
        <v/>
      </c>
    </row>
    <row r="183" spans="1:55" s="164" customFormat="1" ht="19.899999999999999" hidden="1" customHeight="1">
      <c r="A183" s="9"/>
      <c r="B183" s="7"/>
      <c r="C183" s="2"/>
      <c r="D183" s="5"/>
      <c r="E183" s="4"/>
      <c r="F183" s="4"/>
      <c r="G183" s="4"/>
      <c r="H183" s="5"/>
      <c r="I183" s="16"/>
      <c r="J183" s="47"/>
      <c r="K183" s="48"/>
      <c r="L183" s="48"/>
      <c r="M183" s="49"/>
      <c r="N183" s="47"/>
      <c r="O183" s="48"/>
      <c r="P183" s="48"/>
      <c r="Q183" s="48"/>
      <c r="R183" s="48"/>
      <c r="S183" s="48"/>
      <c r="T183" s="64"/>
      <c r="U183" s="49"/>
      <c r="V183" s="58"/>
      <c r="W183" s="124"/>
      <c r="X183" s="56"/>
      <c r="Y183" s="68"/>
      <c r="Z183" s="68"/>
      <c r="AA183" s="67"/>
      <c r="AB183" s="57"/>
      <c r="AC183" s="58"/>
      <c r="AD183" s="56"/>
      <c r="AE183" s="49"/>
      <c r="AF183" s="164">
        <f t="shared" si="38"/>
        <v>0</v>
      </c>
      <c r="AG183" s="164">
        <f t="shared" si="38"/>
        <v>-1</v>
      </c>
      <c r="AH183" s="164">
        <f t="shared" si="38"/>
        <v>-1</v>
      </c>
      <c r="AI183" s="164">
        <f t="shared" si="38"/>
        <v>0</v>
      </c>
      <c r="AJ183" s="164">
        <f t="shared" si="38"/>
        <v>0</v>
      </c>
      <c r="AK183" s="164">
        <f t="shared" si="38"/>
        <v>0</v>
      </c>
      <c r="AL183" s="164">
        <f t="shared" si="38"/>
        <v>0</v>
      </c>
      <c r="AM183" s="164">
        <f t="shared" si="38"/>
        <v>0</v>
      </c>
      <c r="AN183" s="164" t="str">
        <f t="shared" si="41"/>
        <v/>
      </c>
      <c r="AO183" s="164">
        <f t="shared" si="41"/>
        <v>0</v>
      </c>
      <c r="AP183" s="164">
        <f t="shared" si="41"/>
        <v>0</v>
      </c>
      <c r="AQ183" s="164" t="str">
        <f t="shared" si="39"/>
        <v/>
      </c>
      <c r="AR183" s="164" t="str">
        <f t="shared" si="39"/>
        <v/>
      </c>
      <c r="AS183" s="164" t="str">
        <f t="shared" si="39"/>
        <v/>
      </c>
      <c r="AT183" s="164" t="str">
        <f t="shared" si="39"/>
        <v/>
      </c>
      <c r="AU183" s="164" t="str">
        <f t="shared" si="32"/>
        <v/>
      </c>
      <c r="AV183" s="164" t="str">
        <f t="shared" si="42"/>
        <v/>
      </c>
      <c r="AW183" s="164">
        <f t="shared" si="42"/>
        <v>0</v>
      </c>
      <c r="AX183" s="164">
        <f t="shared" si="42"/>
        <v>0</v>
      </c>
      <c r="AY183" s="164" t="str">
        <f t="shared" si="40"/>
        <v/>
      </c>
      <c r="AZ183" s="164" t="str">
        <f t="shared" si="40"/>
        <v/>
      </c>
      <c r="BA183" s="164" t="str">
        <f t="shared" si="40"/>
        <v/>
      </c>
      <c r="BB183" s="164" t="str">
        <f t="shared" si="40"/>
        <v/>
      </c>
      <c r="BC183" s="164" t="str">
        <f t="shared" si="33"/>
        <v/>
      </c>
    </row>
    <row r="184" spans="1:55" s="164" customFormat="1" ht="19.899999999999999" hidden="1" customHeight="1">
      <c r="A184" s="9"/>
      <c r="B184" s="7"/>
      <c r="C184" s="2"/>
      <c r="D184" s="5"/>
      <c r="E184" s="4"/>
      <c r="F184" s="4"/>
      <c r="G184" s="4"/>
      <c r="H184" s="5"/>
      <c r="I184" s="16"/>
      <c r="J184" s="47"/>
      <c r="K184" s="48"/>
      <c r="L184" s="48"/>
      <c r="M184" s="49"/>
      <c r="N184" s="47"/>
      <c r="O184" s="48"/>
      <c r="P184" s="48"/>
      <c r="Q184" s="48"/>
      <c r="R184" s="48"/>
      <c r="S184" s="48"/>
      <c r="T184" s="64"/>
      <c r="U184" s="49"/>
      <c r="V184" s="58"/>
      <c r="W184" s="124"/>
      <c r="X184" s="56"/>
      <c r="Y184" s="68"/>
      <c r="Z184" s="68"/>
      <c r="AA184" s="67"/>
      <c r="AB184" s="57"/>
      <c r="AC184" s="58"/>
      <c r="AD184" s="56"/>
      <c r="AE184" s="49"/>
      <c r="AF184" s="164">
        <f t="shared" si="38"/>
        <v>0</v>
      </c>
      <c r="AG184" s="164">
        <f t="shared" si="38"/>
        <v>-1</v>
      </c>
      <c r="AH184" s="164">
        <f t="shared" si="38"/>
        <v>-1</v>
      </c>
      <c r="AI184" s="164">
        <f t="shared" si="38"/>
        <v>0</v>
      </c>
      <c r="AJ184" s="164">
        <f t="shared" si="38"/>
        <v>0</v>
      </c>
      <c r="AK184" s="164">
        <f t="shared" si="38"/>
        <v>0</v>
      </c>
      <c r="AL184" s="164">
        <f t="shared" si="38"/>
        <v>0</v>
      </c>
      <c r="AM184" s="164">
        <f t="shared" si="38"/>
        <v>0</v>
      </c>
      <c r="AN184" s="164" t="str">
        <f t="shared" si="41"/>
        <v/>
      </c>
      <c r="AO184" s="164">
        <f t="shared" si="41"/>
        <v>0</v>
      </c>
      <c r="AP184" s="164">
        <f t="shared" si="41"/>
        <v>0</v>
      </c>
      <c r="AQ184" s="164" t="str">
        <f t="shared" si="39"/>
        <v/>
      </c>
      <c r="AR184" s="164" t="str">
        <f t="shared" si="39"/>
        <v/>
      </c>
      <c r="AS184" s="164" t="str">
        <f t="shared" si="39"/>
        <v/>
      </c>
      <c r="AT184" s="164" t="str">
        <f t="shared" si="39"/>
        <v/>
      </c>
      <c r="AU184" s="164" t="str">
        <f t="shared" si="32"/>
        <v/>
      </c>
      <c r="AV184" s="164" t="str">
        <f t="shared" si="42"/>
        <v/>
      </c>
      <c r="AW184" s="164">
        <f t="shared" si="42"/>
        <v>0</v>
      </c>
      <c r="AX184" s="164">
        <f t="shared" si="42"/>
        <v>0</v>
      </c>
      <c r="AY184" s="164" t="str">
        <f t="shared" si="40"/>
        <v/>
      </c>
      <c r="AZ184" s="164" t="str">
        <f t="shared" si="40"/>
        <v/>
      </c>
      <c r="BA184" s="164" t="str">
        <f t="shared" si="40"/>
        <v/>
      </c>
      <c r="BB184" s="164" t="str">
        <f t="shared" si="40"/>
        <v/>
      </c>
      <c r="BC184" s="164" t="str">
        <f t="shared" si="33"/>
        <v/>
      </c>
    </row>
    <row r="185" spans="1:55" s="164" customFormat="1" ht="19.899999999999999" hidden="1" customHeight="1">
      <c r="A185" s="9"/>
      <c r="B185" s="7"/>
      <c r="C185" s="2"/>
      <c r="D185" s="5"/>
      <c r="E185" s="4"/>
      <c r="F185" s="4"/>
      <c r="G185" s="4"/>
      <c r="H185" s="5"/>
      <c r="I185" s="16"/>
      <c r="J185" s="47"/>
      <c r="K185" s="48"/>
      <c r="L185" s="48"/>
      <c r="M185" s="49"/>
      <c r="N185" s="47"/>
      <c r="O185" s="48"/>
      <c r="P185" s="48"/>
      <c r="Q185" s="48"/>
      <c r="R185" s="48"/>
      <c r="S185" s="48"/>
      <c r="T185" s="64"/>
      <c r="U185" s="49"/>
      <c r="V185" s="58"/>
      <c r="W185" s="124"/>
      <c r="X185" s="56"/>
      <c r="Y185" s="68"/>
      <c r="Z185" s="68"/>
      <c r="AA185" s="67"/>
      <c r="AB185" s="57"/>
      <c r="AC185" s="58"/>
      <c r="AD185" s="56"/>
      <c r="AE185" s="49"/>
      <c r="AF185" s="164">
        <f t="shared" si="38"/>
        <v>0</v>
      </c>
      <c r="AG185" s="164">
        <f t="shared" si="38"/>
        <v>-1</v>
      </c>
      <c r="AH185" s="164">
        <f t="shared" si="38"/>
        <v>-1</v>
      </c>
      <c r="AI185" s="164">
        <f t="shared" si="38"/>
        <v>0</v>
      </c>
      <c r="AJ185" s="164">
        <f t="shared" si="38"/>
        <v>0</v>
      </c>
      <c r="AK185" s="164">
        <f t="shared" si="38"/>
        <v>0</v>
      </c>
      <c r="AL185" s="164">
        <f t="shared" si="38"/>
        <v>0</v>
      </c>
      <c r="AM185" s="164">
        <f t="shared" si="38"/>
        <v>0</v>
      </c>
      <c r="AN185" s="164" t="str">
        <f t="shared" si="41"/>
        <v/>
      </c>
      <c r="AO185" s="164">
        <f t="shared" si="41"/>
        <v>0</v>
      </c>
      <c r="AP185" s="164">
        <f t="shared" si="41"/>
        <v>0</v>
      </c>
      <c r="AQ185" s="164" t="str">
        <f t="shared" si="39"/>
        <v/>
      </c>
      <c r="AR185" s="164" t="str">
        <f t="shared" si="39"/>
        <v/>
      </c>
      <c r="AS185" s="164" t="str">
        <f t="shared" si="39"/>
        <v/>
      </c>
      <c r="AT185" s="164" t="str">
        <f t="shared" si="39"/>
        <v/>
      </c>
      <c r="AU185" s="164" t="str">
        <f t="shared" si="32"/>
        <v/>
      </c>
      <c r="AV185" s="164" t="str">
        <f t="shared" si="42"/>
        <v/>
      </c>
      <c r="AW185" s="164">
        <f t="shared" si="42"/>
        <v>0</v>
      </c>
      <c r="AX185" s="164">
        <f t="shared" si="42"/>
        <v>0</v>
      </c>
      <c r="AY185" s="164" t="str">
        <f t="shared" si="40"/>
        <v/>
      </c>
      <c r="AZ185" s="164" t="str">
        <f t="shared" si="40"/>
        <v/>
      </c>
      <c r="BA185" s="164" t="str">
        <f t="shared" si="40"/>
        <v/>
      </c>
      <c r="BB185" s="164" t="str">
        <f t="shared" si="40"/>
        <v/>
      </c>
      <c r="BC185" s="164" t="str">
        <f t="shared" si="33"/>
        <v/>
      </c>
    </row>
    <row r="186" spans="1:55" s="164" customFormat="1" ht="19.899999999999999" hidden="1" customHeight="1">
      <c r="A186" s="9"/>
      <c r="B186" s="7"/>
      <c r="C186" s="2"/>
      <c r="D186" s="5"/>
      <c r="E186" s="4"/>
      <c r="F186" s="4"/>
      <c r="G186" s="4"/>
      <c r="H186" s="5"/>
      <c r="I186" s="16"/>
      <c r="J186" s="47"/>
      <c r="K186" s="48"/>
      <c r="L186" s="48"/>
      <c r="M186" s="49"/>
      <c r="N186" s="47"/>
      <c r="O186" s="48"/>
      <c r="P186" s="48"/>
      <c r="Q186" s="48"/>
      <c r="R186" s="48"/>
      <c r="S186" s="48"/>
      <c r="T186" s="64"/>
      <c r="U186" s="49"/>
      <c r="V186" s="58"/>
      <c r="W186" s="124"/>
      <c r="X186" s="56"/>
      <c r="Y186" s="68"/>
      <c r="Z186" s="68"/>
      <c r="AA186" s="67"/>
      <c r="AB186" s="57"/>
      <c r="AC186" s="58"/>
      <c r="AD186" s="56"/>
      <c r="AE186" s="49"/>
      <c r="AF186" s="164">
        <f t="shared" si="38"/>
        <v>0</v>
      </c>
      <c r="AG186" s="164">
        <f t="shared" si="38"/>
        <v>-1</v>
      </c>
      <c r="AH186" s="164">
        <f t="shared" si="38"/>
        <v>-1</v>
      </c>
      <c r="AI186" s="164">
        <f t="shared" si="38"/>
        <v>0</v>
      </c>
      <c r="AJ186" s="164">
        <f t="shared" si="38"/>
        <v>0</v>
      </c>
      <c r="AK186" s="164">
        <f t="shared" si="38"/>
        <v>0</v>
      </c>
      <c r="AL186" s="164">
        <f t="shared" si="38"/>
        <v>0</v>
      </c>
      <c r="AM186" s="164">
        <f t="shared" si="38"/>
        <v>0</v>
      </c>
      <c r="AN186" s="164" t="str">
        <f t="shared" si="41"/>
        <v/>
      </c>
      <c r="AO186" s="164">
        <f t="shared" si="41"/>
        <v>0</v>
      </c>
      <c r="AP186" s="164">
        <f t="shared" si="41"/>
        <v>0</v>
      </c>
      <c r="AQ186" s="164" t="str">
        <f t="shared" si="39"/>
        <v/>
      </c>
      <c r="AR186" s="164" t="str">
        <f t="shared" si="39"/>
        <v/>
      </c>
      <c r="AS186" s="164" t="str">
        <f t="shared" si="39"/>
        <v/>
      </c>
      <c r="AT186" s="164" t="str">
        <f t="shared" si="39"/>
        <v/>
      </c>
      <c r="AU186" s="164" t="str">
        <f t="shared" si="32"/>
        <v/>
      </c>
      <c r="AV186" s="164" t="str">
        <f t="shared" si="42"/>
        <v/>
      </c>
      <c r="AW186" s="164">
        <f t="shared" si="42"/>
        <v>0</v>
      </c>
      <c r="AX186" s="164">
        <f t="shared" si="42"/>
        <v>0</v>
      </c>
      <c r="AY186" s="164" t="str">
        <f t="shared" si="40"/>
        <v/>
      </c>
      <c r="AZ186" s="164" t="str">
        <f t="shared" si="40"/>
        <v/>
      </c>
      <c r="BA186" s="164" t="str">
        <f t="shared" si="40"/>
        <v/>
      </c>
      <c r="BB186" s="164" t="str">
        <f t="shared" si="40"/>
        <v/>
      </c>
      <c r="BC186" s="164" t="str">
        <f t="shared" si="33"/>
        <v/>
      </c>
    </row>
    <row r="187" spans="1:55" s="164" customFormat="1" ht="19.899999999999999" hidden="1" customHeight="1">
      <c r="A187" s="9"/>
      <c r="B187" s="7"/>
      <c r="C187" s="2"/>
      <c r="D187" s="5"/>
      <c r="E187" s="4"/>
      <c r="F187" s="4"/>
      <c r="G187" s="4"/>
      <c r="H187" s="5"/>
      <c r="I187" s="16"/>
      <c r="J187" s="47"/>
      <c r="K187" s="48"/>
      <c r="L187" s="48"/>
      <c r="M187" s="49"/>
      <c r="N187" s="47"/>
      <c r="O187" s="48"/>
      <c r="P187" s="48"/>
      <c r="Q187" s="48"/>
      <c r="R187" s="48"/>
      <c r="S187" s="48"/>
      <c r="T187" s="64"/>
      <c r="U187" s="49"/>
      <c r="V187" s="58"/>
      <c r="W187" s="124"/>
      <c r="X187" s="56"/>
      <c r="Y187" s="68"/>
      <c r="Z187" s="68"/>
      <c r="AA187" s="67"/>
      <c r="AB187" s="57"/>
      <c r="AC187" s="58"/>
      <c r="AD187" s="56"/>
      <c r="AE187" s="49"/>
      <c r="AF187" s="164">
        <f t="shared" si="38"/>
        <v>0</v>
      </c>
      <c r="AG187" s="164">
        <f t="shared" si="38"/>
        <v>-1</v>
      </c>
      <c r="AH187" s="164">
        <f t="shared" si="38"/>
        <v>-1</v>
      </c>
      <c r="AI187" s="164">
        <f t="shared" si="38"/>
        <v>0</v>
      </c>
      <c r="AJ187" s="164">
        <f t="shared" si="38"/>
        <v>0</v>
      </c>
      <c r="AK187" s="164">
        <f t="shared" si="38"/>
        <v>0</v>
      </c>
      <c r="AL187" s="164">
        <f t="shared" si="38"/>
        <v>0</v>
      </c>
      <c r="AM187" s="164">
        <f t="shared" si="38"/>
        <v>0</v>
      </c>
      <c r="AN187" s="164" t="str">
        <f t="shared" si="41"/>
        <v/>
      </c>
      <c r="AO187" s="164">
        <f t="shared" si="41"/>
        <v>0</v>
      </c>
      <c r="AP187" s="164">
        <f t="shared" si="41"/>
        <v>0</v>
      </c>
      <c r="AQ187" s="164" t="str">
        <f t="shared" si="39"/>
        <v/>
      </c>
      <c r="AR187" s="164" t="str">
        <f t="shared" si="39"/>
        <v/>
      </c>
      <c r="AS187" s="164" t="str">
        <f t="shared" si="39"/>
        <v/>
      </c>
      <c r="AT187" s="164" t="str">
        <f t="shared" si="39"/>
        <v/>
      </c>
      <c r="AU187" s="164" t="str">
        <f t="shared" si="32"/>
        <v/>
      </c>
      <c r="AV187" s="164" t="str">
        <f t="shared" si="42"/>
        <v/>
      </c>
      <c r="AW187" s="164">
        <f t="shared" si="42"/>
        <v>0</v>
      </c>
      <c r="AX187" s="164">
        <f t="shared" si="42"/>
        <v>0</v>
      </c>
      <c r="AY187" s="164" t="str">
        <f t="shared" si="40"/>
        <v/>
      </c>
      <c r="AZ187" s="164" t="str">
        <f t="shared" si="40"/>
        <v/>
      </c>
      <c r="BA187" s="164" t="str">
        <f t="shared" si="40"/>
        <v/>
      </c>
      <c r="BB187" s="164" t="str">
        <f t="shared" si="40"/>
        <v/>
      </c>
      <c r="BC187" s="164" t="str">
        <f t="shared" si="33"/>
        <v/>
      </c>
    </row>
    <row r="188" spans="1:55" s="164" customFormat="1" ht="19.899999999999999" hidden="1" customHeight="1">
      <c r="A188" s="9"/>
      <c r="B188" s="7"/>
      <c r="C188" s="2"/>
      <c r="D188" s="5"/>
      <c r="E188" s="4"/>
      <c r="F188" s="4"/>
      <c r="G188" s="4"/>
      <c r="H188" s="5"/>
      <c r="I188" s="16"/>
      <c r="J188" s="47"/>
      <c r="K188" s="48"/>
      <c r="L188" s="48"/>
      <c r="M188" s="49"/>
      <c r="N188" s="47"/>
      <c r="O188" s="48"/>
      <c r="P188" s="48"/>
      <c r="Q188" s="48"/>
      <c r="R188" s="48"/>
      <c r="S188" s="48"/>
      <c r="T188" s="64"/>
      <c r="U188" s="49"/>
      <c r="V188" s="58"/>
      <c r="W188" s="124"/>
      <c r="X188" s="56"/>
      <c r="Y188" s="68"/>
      <c r="Z188" s="68"/>
      <c r="AA188" s="67"/>
      <c r="AB188" s="57"/>
      <c r="AC188" s="58"/>
      <c r="AD188" s="56"/>
      <c r="AE188" s="49"/>
      <c r="AF188" s="164">
        <f t="shared" si="38"/>
        <v>0</v>
      </c>
      <c r="AG188" s="164">
        <f t="shared" si="38"/>
        <v>-1</v>
      </c>
      <c r="AH188" s="164">
        <f t="shared" si="38"/>
        <v>-1</v>
      </c>
      <c r="AI188" s="164">
        <f t="shared" si="38"/>
        <v>0</v>
      </c>
      <c r="AJ188" s="164">
        <f t="shared" si="38"/>
        <v>0</v>
      </c>
      <c r="AK188" s="164">
        <f t="shared" si="38"/>
        <v>0</v>
      </c>
      <c r="AL188" s="164">
        <f t="shared" si="38"/>
        <v>0</v>
      </c>
      <c r="AM188" s="164">
        <f t="shared" si="38"/>
        <v>0</v>
      </c>
      <c r="AN188" s="164" t="str">
        <f t="shared" si="41"/>
        <v/>
      </c>
      <c r="AO188" s="164">
        <f t="shared" si="41"/>
        <v>0</v>
      </c>
      <c r="AP188" s="164">
        <f t="shared" si="41"/>
        <v>0</v>
      </c>
      <c r="AQ188" s="164" t="str">
        <f t="shared" si="39"/>
        <v/>
      </c>
      <c r="AR188" s="164" t="str">
        <f t="shared" si="39"/>
        <v/>
      </c>
      <c r="AS188" s="164" t="str">
        <f t="shared" si="39"/>
        <v/>
      </c>
      <c r="AT188" s="164" t="str">
        <f t="shared" si="39"/>
        <v/>
      </c>
      <c r="AU188" s="164" t="str">
        <f t="shared" si="32"/>
        <v/>
      </c>
      <c r="AV188" s="164" t="str">
        <f t="shared" si="42"/>
        <v/>
      </c>
      <c r="AW188" s="164">
        <f t="shared" si="42"/>
        <v>0</v>
      </c>
      <c r="AX188" s="164">
        <f t="shared" si="42"/>
        <v>0</v>
      </c>
      <c r="AY188" s="164" t="str">
        <f t="shared" si="40"/>
        <v/>
      </c>
      <c r="AZ188" s="164" t="str">
        <f t="shared" si="40"/>
        <v/>
      </c>
      <c r="BA188" s="164" t="str">
        <f t="shared" si="40"/>
        <v/>
      </c>
      <c r="BB188" s="164" t="str">
        <f t="shared" si="40"/>
        <v/>
      </c>
      <c r="BC188" s="164" t="str">
        <f t="shared" si="33"/>
        <v/>
      </c>
    </row>
    <row r="189" spans="1:55" s="164" customFormat="1" ht="17.25" hidden="1" customHeight="1">
      <c r="A189" s="9"/>
      <c r="B189" s="7"/>
      <c r="C189" s="2"/>
      <c r="D189" s="5"/>
      <c r="E189" s="4"/>
      <c r="F189" s="4"/>
      <c r="G189" s="4"/>
      <c r="H189" s="5"/>
      <c r="I189" s="16"/>
      <c r="J189" s="47"/>
      <c r="K189" s="48"/>
      <c r="L189" s="48"/>
      <c r="M189" s="49"/>
      <c r="N189" s="47"/>
      <c r="O189" s="48"/>
      <c r="P189" s="48"/>
      <c r="Q189" s="48"/>
      <c r="R189" s="48"/>
      <c r="S189" s="48"/>
      <c r="T189" s="64"/>
      <c r="U189" s="49"/>
      <c r="V189" s="58"/>
      <c r="W189" s="124"/>
      <c r="X189" s="56"/>
      <c r="Y189" s="68"/>
      <c r="Z189" s="68"/>
      <c r="AA189" s="67"/>
      <c r="AB189" s="57"/>
      <c r="AC189" s="58"/>
      <c r="AD189" s="56"/>
      <c r="AE189" s="49"/>
      <c r="AF189" s="164">
        <f t="shared" si="38"/>
        <v>0</v>
      </c>
      <c r="AG189" s="164">
        <f t="shared" si="38"/>
        <v>-1</v>
      </c>
      <c r="AH189" s="164">
        <f t="shared" si="38"/>
        <v>-1</v>
      </c>
      <c r="AI189" s="164">
        <f t="shared" si="38"/>
        <v>0</v>
      </c>
      <c r="AJ189" s="164">
        <f t="shared" si="38"/>
        <v>0</v>
      </c>
      <c r="AK189" s="164">
        <f t="shared" si="38"/>
        <v>0</v>
      </c>
      <c r="AL189" s="164">
        <f t="shared" si="38"/>
        <v>0</v>
      </c>
      <c r="AM189" s="164">
        <f t="shared" si="38"/>
        <v>0</v>
      </c>
      <c r="AN189" s="164" t="str">
        <f t="shared" si="41"/>
        <v/>
      </c>
      <c r="AO189" s="164">
        <f t="shared" si="41"/>
        <v>0</v>
      </c>
      <c r="AP189" s="164">
        <f t="shared" si="41"/>
        <v>0</v>
      </c>
      <c r="AQ189" s="164" t="str">
        <f t="shared" si="39"/>
        <v/>
      </c>
      <c r="AR189" s="164" t="str">
        <f t="shared" si="39"/>
        <v/>
      </c>
      <c r="AS189" s="164" t="str">
        <f t="shared" si="39"/>
        <v/>
      </c>
      <c r="AT189" s="164" t="str">
        <f t="shared" si="39"/>
        <v/>
      </c>
      <c r="AU189" s="164" t="str">
        <f t="shared" si="32"/>
        <v/>
      </c>
      <c r="AV189" s="164" t="str">
        <f t="shared" si="42"/>
        <v/>
      </c>
      <c r="AW189" s="164">
        <f t="shared" si="42"/>
        <v>0</v>
      </c>
      <c r="AX189" s="164">
        <f t="shared" si="42"/>
        <v>0</v>
      </c>
      <c r="AY189" s="164" t="str">
        <f t="shared" si="40"/>
        <v/>
      </c>
      <c r="AZ189" s="164" t="str">
        <f t="shared" si="40"/>
        <v/>
      </c>
      <c r="BA189" s="164" t="str">
        <f t="shared" si="40"/>
        <v/>
      </c>
      <c r="BB189" s="164" t="str">
        <f t="shared" si="40"/>
        <v/>
      </c>
      <c r="BC189" s="164" t="str">
        <f t="shared" si="33"/>
        <v/>
      </c>
    </row>
    <row r="190" spans="1:55" s="164" customFormat="1" ht="17.25" hidden="1" customHeight="1">
      <c r="A190" s="9"/>
      <c r="B190" s="7"/>
      <c r="C190" s="2"/>
      <c r="D190" s="5"/>
      <c r="E190" s="4"/>
      <c r="F190" s="4"/>
      <c r="G190" s="4"/>
      <c r="H190" s="5"/>
      <c r="I190" s="16"/>
      <c r="J190" s="47"/>
      <c r="K190" s="48"/>
      <c r="L190" s="48"/>
      <c r="M190" s="49"/>
      <c r="N190" s="47"/>
      <c r="O190" s="48"/>
      <c r="P190" s="48"/>
      <c r="Q190" s="48"/>
      <c r="R190" s="48"/>
      <c r="S190" s="48"/>
      <c r="T190" s="64"/>
      <c r="U190" s="49"/>
      <c r="V190" s="58"/>
      <c r="W190" s="124"/>
      <c r="X190" s="56"/>
      <c r="Y190" s="68"/>
      <c r="Z190" s="68"/>
      <c r="AA190" s="67"/>
      <c r="AB190" s="57"/>
      <c r="AC190" s="58"/>
      <c r="AD190" s="56"/>
      <c r="AE190" s="49"/>
      <c r="AF190" s="164">
        <f t="shared" si="38"/>
        <v>0</v>
      </c>
      <c r="AG190" s="164">
        <f t="shared" si="38"/>
        <v>-1</v>
      </c>
      <c r="AH190" s="164">
        <f t="shared" si="38"/>
        <v>-1</v>
      </c>
      <c r="AI190" s="164">
        <f t="shared" si="38"/>
        <v>0</v>
      </c>
      <c r="AJ190" s="164">
        <f t="shared" si="38"/>
        <v>0</v>
      </c>
      <c r="AK190" s="164">
        <f t="shared" si="38"/>
        <v>0</v>
      </c>
      <c r="AL190" s="164">
        <f t="shared" si="38"/>
        <v>0</v>
      </c>
      <c r="AM190" s="164">
        <f t="shared" si="38"/>
        <v>0</v>
      </c>
      <c r="AN190" s="164" t="str">
        <f t="shared" si="41"/>
        <v/>
      </c>
      <c r="AO190" s="164">
        <f t="shared" si="41"/>
        <v>0</v>
      </c>
      <c r="AP190" s="164">
        <f t="shared" si="41"/>
        <v>0</v>
      </c>
      <c r="AQ190" s="164" t="str">
        <f t="shared" si="39"/>
        <v/>
      </c>
      <c r="AR190" s="164" t="str">
        <f t="shared" si="39"/>
        <v/>
      </c>
      <c r="AS190" s="164" t="str">
        <f t="shared" si="39"/>
        <v/>
      </c>
      <c r="AT190" s="164" t="str">
        <f t="shared" si="39"/>
        <v/>
      </c>
      <c r="AU190" s="164" t="str">
        <f t="shared" si="32"/>
        <v/>
      </c>
      <c r="AV190" s="164" t="str">
        <f t="shared" si="42"/>
        <v/>
      </c>
      <c r="AW190" s="164">
        <f t="shared" si="42"/>
        <v>0</v>
      </c>
      <c r="AX190" s="164">
        <f t="shared" si="42"/>
        <v>0</v>
      </c>
      <c r="AY190" s="164" t="str">
        <f t="shared" si="40"/>
        <v/>
      </c>
      <c r="AZ190" s="164" t="str">
        <f t="shared" si="40"/>
        <v/>
      </c>
      <c r="BA190" s="164" t="str">
        <f t="shared" si="40"/>
        <v/>
      </c>
      <c r="BB190" s="164" t="str">
        <f t="shared" si="40"/>
        <v/>
      </c>
      <c r="BC190" s="164" t="str">
        <f t="shared" si="33"/>
        <v/>
      </c>
    </row>
    <row r="191" spans="1:55" s="164" customFormat="1" ht="17.25" hidden="1" customHeight="1">
      <c r="A191" s="9"/>
      <c r="B191" s="7"/>
      <c r="C191" s="2"/>
      <c r="D191" s="5"/>
      <c r="E191" s="4"/>
      <c r="F191" s="4"/>
      <c r="G191" s="4"/>
      <c r="H191" s="5"/>
      <c r="I191" s="16"/>
      <c r="J191" s="47"/>
      <c r="K191" s="48"/>
      <c r="L191" s="48"/>
      <c r="M191" s="49"/>
      <c r="N191" s="47"/>
      <c r="O191" s="48"/>
      <c r="P191" s="48"/>
      <c r="Q191" s="48"/>
      <c r="R191" s="48"/>
      <c r="S191" s="48"/>
      <c r="T191" s="64"/>
      <c r="U191" s="49"/>
      <c r="V191" s="58"/>
      <c r="W191" s="124"/>
      <c r="X191" s="56"/>
      <c r="Y191" s="68"/>
      <c r="Z191" s="68"/>
      <c r="AA191" s="67"/>
      <c r="AB191" s="57"/>
      <c r="AC191" s="58"/>
      <c r="AD191" s="56"/>
      <c r="AE191" s="49"/>
      <c r="AF191" s="164">
        <f t="shared" ref="AF191:AM206" si="43">AF190</f>
        <v>0</v>
      </c>
      <c r="AG191" s="164">
        <f t="shared" si="43"/>
        <v>-1</v>
      </c>
      <c r="AH191" s="164">
        <f t="shared" si="43"/>
        <v>-1</v>
      </c>
      <c r="AI191" s="164">
        <f t="shared" si="43"/>
        <v>0</v>
      </c>
      <c r="AJ191" s="164">
        <f t="shared" si="43"/>
        <v>0</v>
      </c>
      <c r="AK191" s="164">
        <f t="shared" si="43"/>
        <v>0</v>
      </c>
      <c r="AL191" s="164">
        <f t="shared" si="43"/>
        <v>0</v>
      </c>
      <c r="AM191" s="164">
        <f t="shared" si="43"/>
        <v>0</v>
      </c>
      <c r="AN191" s="164" t="str">
        <f t="shared" si="41"/>
        <v/>
      </c>
      <c r="AO191" s="164">
        <f t="shared" si="41"/>
        <v>0</v>
      </c>
      <c r="AP191" s="164">
        <f t="shared" si="41"/>
        <v>0</v>
      </c>
      <c r="AQ191" s="164" t="str">
        <f t="shared" si="39"/>
        <v/>
      </c>
      <c r="AR191" s="164" t="str">
        <f t="shared" si="39"/>
        <v/>
      </c>
      <c r="AS191" s="164" t="str">
        <f t="shared" si="39"/>
        <v/>
      </c>
      <c r="AT191" s="164" t="str">
        <f t="shared" si="39"/>
        <v/>
      </c>
      <c r="AU191" s="164" t="str">
        <f t="shared" si="32"/>
        <v/>
      </c>
      <c r="AV191" s="164" t="str">
        <f t="shared" si="42"/>
        <v/>
      </c>
      <c r="AW191" s="164">
        <f t="shared" si="42"/>
        <v>0</v>
      </c>
      <c r="AX191" s="164">
        <f t="shared" si="42"/>
        <v>0</v>
      </c>
      <c r="AY191" s="164" t="str">
        <f t="shared" si="40"/>
        <v/>
      </c>
      <c r="AZ191" s="164" t="str">
        <f t="shared" si="40"/>
        <v/>
      </c>
      <c r="BA191" s="164" t="str">
        <f t="shared" si="40"/>
        <v/>
      </c>
      <c r="BB191" s="164" t="str">
        <f t="shared" si="40"/>
        <v/>
      </c>
      <c r="BC191" s="164" t="str">
        <f t="shared" si="33"/>
        <v/>
      </c>
    </row>
    <row r="192" spans="1:55" s="164" customFormat="1" ht="17.25" hidden="1" customHeight="1">
      <c r="A192" s="9"/>
      <c r="B192" s="7"/>
      <c r="C192" s="2"/>
      <c r="D192" s="5"/>
      <c r="E192" s="4"/>
      <c r="F192" s="4"/>
      <c r="G192" s="4"/>
      <c r="H192" s="5"/>
      <c r="I192" s="16"/>
      <c r="J192" s="47"/>
      <c r="K192" s="48"/>
      <c r="L192" s="48"/>
      <c r="M192" s="49"/>
      <c r="N192" s="47"/>
      <c r="O192" s="48"/>
      <c r="P192" s="48"/>
      <c r="Q192" s="48"/>
      <c r="R192" s="48"/>
      <c r="S192" s="48"/>
      <c r="T192" s="64"/>
      <c r="U192" s="49"/>
      <c r="V192" s="58"/>
      <c r="W192" s="124"/>
      <c r="X192" s="56"/>
      <c r="Y192" s="68"/>
      <c r="Z192" s="68"/>
      <c r="AA192" s="67"/>
      <c r="AB192" s="57"/>
      <c r="AC192" s="58"/>
      <c r="AD192" s="56"/>
      <c r="AE192" s="49"/>
      <c r="AF192" s="164">
        <f t="shared" si="43"/>
        <v>0</v>
      </c>
      <c r="AG192" s="164">
        <f t="shared" si="43"/>
        <v>-1</v>
      </c>
      <c r="AH192" s="164">
        <f t="shared" si="43"/>
        <v>-1</v>
      </c>
      <c r="AI192" s="164">
        <f t="shared" si="43"/>
        <v>0</v>
      </c>
      <c r="AJ192" s="164">
        <f t="shared" si="43"/>
        <v>0</v>
      </c>
      <c r="AK192" s="164">
        <f t="shared" si="43"/>
        <v>0</v>
      </c>
      <c r="AL192" s="164">
        <f t="shared" si="43"/>
        <v>0</v>
      </c>
      <c r="AM192" s="164">
        <f t="shared" si="43"/>
        <v>0</v>
      </c>
      <c r="AN192" s="164" t="str">
        <f t="shared" si="41"/>
        <v/>
      </c>
      <c r="AO192" s="164">
        <f t="shared" si="41"/>
        <v>0</v>
      </c>
      <c r="AP192" s="164">
        <f t="shared" si="41"/>
        <v>0</v>
      </c>
      <c r="AQ192" s="164" t="str">
        <f t="shared" si="39"/>
        <v/>
      </c>
      <c r="AR192" s="164" t="str">
        <f t="shared" si="39"/>
        <v/>
      </c>
      <c r="AS192" s="164" t="str">
        <f t="shared" si="39"/>
        <v/>
      </c>
      <c r="AT192" s="164" t="str">
        <f t="shared" si="39"/>
        <v/>
      </c>
      <c r="AU192" s="164" t="str">
        <f t="shared" si="32"/>
        <v/>
      </c>
      <c r="AV192" s="164" t="str">
        <f t="shared" si="42"/>
        <v/>
      </c>
      <c r="AW192" s="164">
        <f t="shared" si="42"/>
        <v>0</v>
      </c>
      <c r="AX192" s="164">
        <f t="shared" si="42"/>
        <v>0</v>
      </c>
      <c r="AY192" s="164" t="str">
        <f t="shared" si="40"/>
        <v/>
      </c>
      <c r="AZ192" s="164" t="str">
        <f t="shared" si="40"/>
        <v/>
      </c>
      <c r="BA192" s="164" t="str">
        <f t="shared" si="40"/>
        <v/>
      </c>
      <c r="BB192" s="164" t="str">
        <f t="shared" si="40"/>
        <v/>
      </c>
      <c r="BC192" s="164" t="str">
        <f t="shared" si="33"/>
        <v/>
      </c>
    </row>
    <row r="193" spans="1:55" s="164" customFormat="1" ht="17.25" hidden="1" customHeight="1">
      <c r="A193" s="9"/>
      <c r="B193" s="7"/>
      <c r="C193" s="2"/>
      <c r="D193" s="5"/>
      <c r="E193" s="4"/>
      <c r="F193" s="4"/>
      <c r="G193" s="4"/>
      <c r="H193" s="5"/>
      <c r="I193" s="16"/>
      <c r="J193" s="47"/>
      <c r="K193" s="48"/>
      <c r="L193" s="48"/>
      <c r="M193" s="49"/>
      <c r="N193" s="47"/>
      <c r="O193" s="48"/>
      <c r="P193" s="48"/>
      <c r="Q193" s="48"/>
      <c r="R193" s="48"/>
      <c r="S193" s="48"/>
      <c r="T193" s="64"/>
      <c r="U193" s="49"/>
      <c r="V193" s="58"/>
      <c r="W193" s="124"/>
      <c r="X193" s="56"/>
      <c r="Y193" s="68"/>
      <c r="Z193" s="68"/>
      <c r="AA193" s="67"/>
      <c r="AB193" s="57"/>
      <c r="AC193" s="58"/>
      <c r="AD193" s="56"/>
      <c r="AE193" s="49"/>
      <c r="AF193" s="164">
        <f t="shared" si="43"/>
        <v>0</v>
      </c>
      <c r="AG193" s="164">
        <f t="shared" si="43"/>
        <v>-1</v>
      </c>
      <c r="AH193" s="164">
        <f t="shared" si="43"/>
        <v>-1</v>
      </c>
      <c r="AI193" s="164">
        <f t="shared" si="43"/>
        <v>0</v>
      </c>
      <c r="AJ193" s="164">
        <f t="shared" si="43"/>
        <v>0</v>
      </c>
      <c r="AK193" s="164">
        <f t="shared" si="43"/>
        <v>0</v>
      </c>
      <c r="AL193" s="164">
        <f t="shared" si="43"/>
        <v>0</v>
      </c>
      <c r="AM193" s="164">
        <f t="shared" si="43"/>
        <v>0</v>
      </c>
      <c r="AN193" s="164" t="str">
        <f t="shared" si="41"/>
        <v/>
      </c>
      <c r="AO193" s="164">
        <f t="shared" si="41"/>
        <v>0</v>
      </c>
      <c r="AP193" s="164">
        <f t="shared" si="41"/>
        <v>0</v>
      </c>
      <c r="AQ193" s="164" t="str">
        <f t="shared" si="39"/>
        <v/>
      </c>
      <c r="AR193" s="164" t="str">
        <f t="shared" si="39"/>
        <v/>
      </c>
      <c r="AS193" s="164" t="str">
        <f t="shared" si="39"/>
        <v/>
      </c>
      <c r="AT193" s="164" t="str">
        <f t="shared" si="39"/>
        <v/>
      </c>
      <c r="AU193" s="164" t="str">
        <f t="shared" si="32"/>
        <v/>
      </c>
      <c r="AV193" s="164" t="str">
        <f t="shared" si="42"/>
        <v/>
      </c>
      <c r="AW193" s="164">
        <f t="shared" si="42"/>
        <v>0</v>
      </c>
      <c r="AX193" s="164">
        <f t="shared" si="42"/>
        <v>0</v>
      </c>
      <c r="AY193" s="164" t="str">
        <f t="shared" si="40"/>
        <v/>
      </c>
      <c r="AZ193" s="164" t="str">
        <f t="shared" si="40"/>
        <v/>
      </c>
      <c r="BA193" s="164" t="str">
        <f t="shared" si="40"/>
        <v/>
      </c>
      <c r="BB193" s="164" t="str">
        <f t="shared" si="40"/>
        <v/>
      </c>
      <c r="BC193" s="164" t="str">
        <f t="shared" si="33"/>
        <v/>
      </c>
    </row>
    <row r="194" spans="1:55" s="164" customFormat="1" ht="17.25" hidden="1" customHeight="1">
      <c r="A194" s="9"/>
      <c r="B194" s="7"/>
      <c r="C194" s="2"/>
      <c r="D194" s="5"/>
      <c r="E194" s="4"/>
      <c r="F194" s="4"/>
      <c r="G194" s="4"/>
      <c r="H194" s="5"/>
      <c r="I194" s="16"/>
      <c r="J194" s="47"/>
      <c r="K194" s="48"/>
      <c r="L194" s="48"/>
      <c r="M194" s="49"/>
      <c r="N194" s="47"/>
      <c r="O194" s="48"/>
      <c r="P194" s="48"/>
      <c r="Q194" s="48"/>
      <c r="R194" s="48"/>
      <c r="S194" s="48"/>
      <c r="T194" s="64"/>
      <c r="U194" s="49"/>
      <c r="V194" s="58"/>
      <c r="W194" s="124"/>
      <c r="X194" s="56"/>
      <c r="Y194" s="68"/>
      <c r="Z194" s="68"/>
      <c r="AA194" s="67"/>
      <c r="AB194" s="57"/>
      <c r="AC194" s="58"/>
      <c r="AD194" s="56"/>
      <c r="AE194" s="49"/>
      <c r="AF194" s="164">
        <f t="shared" si="43"/>
        <v>0</v>
      </c>
      <c r="AG194" s="164">
        <f t="shared" si="43"/>
        <v>-1</v>
      </c>
      <c r="AH194" s="164">
        <f t="shared" si="43"/>
        <v>-1</v>
      </c>
      <c r="AI194" s="164">
        <f t="shared" si="43"/>
        <v>0</v>
      </c>
      <c r="AJ194" s="164">
        <f t="shared" si="43"/>
        <v>0</v>
      </c>
      <c r="AK194" s="164">
        <f t="shared" si="43"/>
        <v>0</v>
      </c>
      <c r="AL194" s="164">
        <f t="shared" si="43"/>
        <v>0</v>
      </c>
      <c r="AM194" s="164">
        <f t="shared" si="43"/>
        <v>0</v>
      </c>
      <c r="AN194" s="164" t="str">
        <f t="shared" si="41"/>
        <v/>
      </c>
      <c r="AO194" s="164">
        <f t="shared" si="41"/>
        <v>0</v>
      </c>
      <c r="AP194" s="164">
        <f t="shared" si="41"/>
        <v>0</v>
      </c>
      <c r="AQ194" s="164" t="str">
        <f t="shared" si="39"/>
        <v/>
      </c>
      <c r="AR194" s="164" t="str">
        <f t="shared" si="39"/>
        <v/>
      </c>
      <c r="AS194" s="164" t="str">
        <f t="shared" si="39"/>
        <v/>
      </c>
      <c r="AT194" s="164" t="str">
        <f t="shared" si="39"/>
        <v/>
      </c>
      <c r="AU194" s="164" t="str">
        <f t="shared" si="32"/>
        <v/>
      </c>
      <c r="AV194" s="164" t="str">
        <f t="shared" si="42"/>
        <v/>
      </c>
      <c r="AW194" s="164">
        <f t="shared" si="42"/>
        <v>0</v>
      </c>
      <c r="AX194" s="164">
        <f t="shared" si="42"/>
        <v>0</v>
      </c>
      <c r="AY194" s="164" t="str">
        <f t="shared" si="40"/>
        <v/>
      </c>
      <c r="AZ194" s="164" t="str">
        <f t="shared" si="40"/>
        <v/>
      </c>
      <c r="BA194" s="164" t="str">
        <f t="shared" si="40"/>
        <v/>
      </c>
      <c r="BB194" s="164" t="str">
        <f t="shared" si="40"/>
        <v/>
      </c>
      <c r="BC194" s="164" t="str">
        <f t="shared" si="33"/>
        <v/>
      </c>
    </row>
    <row r="195" spans="1:55" s="164" customFormat="1" ht="17.25" hidden="1" customHeight="1">
      <c r="A195" s="9"/>
      <c r="B195" s="7"/>
      <c r="C195" s="2"/>
      <c r="D195" s="5"/>
      <c r="E195" s="4"/>
      <c r="F195" s="4"/>
      <c r="G195" s="4"/>
      <c r="H195" s="5"/>
      <c r="I195" s="16"/>
      <c r="J195" s="47"/>
      <c r="K195" s="48"/>
      <c r="L195" s="48"/>
      <c r="M195" s="49"/>
      <c r="N195" s="47"/>
      <c r="O195" s="48"/>
      <c r="P195" s="48"/>
      <c r="Q195" s="48"/>
      <c r="R195" s="48"/>
      <c r="S195" s="48"/>
      <c r="T195" s="64"/>
      <c r="U195" s="49"/>
      <c r="V195" s="58"/>
      <c r="W195" s="124"/>
      <c r="X195" s="56"/>
      <c r="Y195" s="68"/>
      <c r="Z195" s="68"/>
      <c r="AA195" s="67"/>
      <c r="AB195" s="57"/>
      <c r="AC195" s="58"/>
      <c r="AD195" s="56"/>
      <c r="AE195" s="49"/>
      <c r="AF195" s="164">
        <f t="shared" si="43"/>
        <v>0</v>
      </c>
      <c r="AG195" s="164">
        <f t="shared" si="43"/>
        <v>-1</v>
      </c>
      <c r="AH195" s="164">
        <f t="shared" si="43"/>
        <v>-1</v>
      </c>
      <c r="AI195" s="164">
        <f t="shared" si="43"/>
        <v>0</v>
      </c>
      <c r="AJ195" s="164">
        <f t="shared" si="43"/>
        <v>0</v>
      </c>
      <c r="AK195" s="164">
        <f t="shared" si="43"/>
        <v>0</v>
      </c>
      <c r="AL195" s="164">
        <f t="shared" si="43"/>
        <v>0</v>
      </c>
      <c r="AM195" s="164">
        <f t="shared" si="43"/>
        <v>0</v>
      </c>
      <c r="AN195" s="164" t="str">
        <f t="shared" si="41"/>
        <v/>
      </c>
      <c r="AO195" s="164">
        <f t="shared" si="41"/>
        <v>0</v>
      </c>
      <c r="AP195" s="164">
        <f t="shared" si="41"/>
        <v>0</v>
      </c>
      <c r="AQ195" s="164" t="str">
        <f t="shared" si="39"/>
        <v/>
      </c>
      <c r="AR195" s="164" t="str">
        <f t="shared" si="39"/>
        <v/>
      </c>
      <c r="AS195" s="164" t="str">
        <f t="shared" si="39"/>
        <v/>
      </c>
      <c r="AT195" s="164" t="str">
        <f t="shared" si="39"/>
        <v/>
      </c>
      <c r="AU195" s="164" t="str">
        <f t="shared" si="32"/>
        <v/>
      </c>
      <c r="AV195" s="164" t="str">
        <f t="shared" si="42"/>
        <v/>
      </c>
      <c r="AW195" s="164">
        <f t="shared" si="42"/>
        <v>0</v>
      </c>
      <c r="AX195" s="164">
        <f t="shared" si="42"/>
        <v>0</v>
      </c>
      <c r="AY195" s="164" t="str">
        <f t="shared" si="40"/>
        <v/>
      </c>
      <c r="AZ195" s="164" t="str">
        <f t="shared" si="40"/>
        <v/>
      </c>
      <c r="BA195" s="164" t="str">
        <f t="shared" si="40"/>
        <v/>
      </c>
      <c r="BB195" s="164" t="str">
        <f t="shared" si="40"/>
        <v/>
      </c>
      <c r="BC195" s="164" t="str">
        <f t="shared" si="33"/>
        <v/>
      </c>
    </row>
    <row r="196" spans="1:55" s="164" customFormat="1" ht="17.25" hidden="1" customHeight="1">
      <c r="A196" s="9"/>
      <c r="B196" s="7"/>
      <c r="C196" s="2"/>
      <c r="D196" s="5"/>
      <c r="E196" s="4"/>
      <c r="F196" s="4"/>
      <c r="G196" s="4"/>
      <c r="H196" s="5"/>
      <c r="I196" s="16"/>
      <c r="J196" s="47"/>
      <c r="K196" s="48"/>
      <c r="L196" s="48"/>
      <c r="M196" s="49"/>
      <c r="N196" s="47"/>
      <c r="O196" s="48"/>
      <c r="P196" s="48"/>
      <c r="Q196" s="48"/>
      <c r="R196" s="48"/>
      <c r="S196" s="48"/>
      <c r="T196" s="64"/>
      <c r="U196" s="49"/>
      <c r="V196" s="58"/>
      <c r="W196" s="124"/>
      <c r="X196" s="56"/>
      <c r="Y196" s="68"/>
      <c r="Z196" s="68"/>
      <c r="AA196" s="67"/>
      <c r="AB196" s="57"/>
      <c r="AC196" s="58"/>
      <c r="AD196" s="56"/>
      <c r="AE196" s="49"/>
      <c r="AF196" s="164">
        <f t="shared" si="43"/>
        <v>0</v>
      </c>
      <c r="AG196" s="164">
        <f t="shared" si="43"/>
        <v>-1</v>
      </c>
      <c r="AH196" s="164">
        <f t="shared" si="43"/>
        <v>-1</v>
      </c>
      <c r="AI196" s="164">
        <f t="shared" si="43"/>
        <v>0</v>
      </c>
      <c r="AJ196" s="164">
        <f t="shared" si="43"/>
        <v>0</v>
      </c>
      <c r="AK196" s="164">
        <f t="shared" si="43"/>
        <v>0</v>
      </c>
      <c r="AL196" s="164">
        <f t="shared" si="43"/>
        <v>0</v>
      </c>
      <c r="AM196" s="164">
        <f t="shared" si="43"/>
        <v>0</v>
      </c>
      <c r="AN196" s="164" t="str">
        <f t="shared" si="41"/>
        <v/>
      </c>
      <c r="AO196" s="164">
        <f t="shared" si="41"/>
        <v>0</v>
      </c>
      <c r="AP196" s="164">
        <f t="shared" si="41"/>
        <v>0</v>
      </c>
      <c r="AQ196" s="164" t="str">
        <f t="shared" si="39"/>
        <v/>
      </c>
      <c r="AR196" s="164" t="str">
        <f t="shared" si="39"/>
        <v/>
      </c>
      <c r="AS196" s="164" t="str">
        <f t="shared" si="39"/>
        <v/>
      </c>
      <c r="AT196" s="164" t="str">
        <f t="shared" si="39"/>
        <v/>
      </c>
      <c r="AU196" s="164" t="str">
        <f t="shared" si="32"/>
        <v/>
      </c>
      <c r="AV196" s="164" t="str">
        <f t="shared" si="42"/>
        <v/>
      </c>
      <c r="AW196" s="164">
        <f t="shared" si="42"/>
        <v>0</v>
      </c>
      <c r="AX196" s="164">
        <f t="shared" si="42"/>
        <v>0</v>
      </c>
      <c r="AY196" s="164" t="str">
        <f t="shared" si="40"/>
        <v/>
      </c>
      <c r="AZ196" s="164" t="str">
        <f t="shared" si="40"/>
        <v/>
      </c>
      <c r="BA196" s="164" t="str">
        <f t="shared" si="40"/>
        <v/>
      </c>
      <c r="BB196" s="164" t="str">
        <f t="shared" si="40"/>
        <v/>
      </c>
      <c r="BC196" s="164" t="str">
        <f t="shared" si="33"/>
        <v/>
      </c>
    </row>
    <row r="197" spans="1:55" s="164" customFormat="1" ht="17.25" hidden="1" customHeight="1">
      <c r="A197" s="9"/>
      <c r="B197" s="7"/>
      <c r="C197" s="2"/>
      <c r="D197" s="5"/>
      <c r="E197" s="4"/>
      <c r="F197" s="4"/>
      <c r="G197" s="4"/>
      <c r="H197" s="5"/>
      <c r="I197" s="16"/>
      <c r="J197" s="47"/>
      <c r="K197" s="48"/>
      <c r="L197" s="48"/>
      <c r="M197" s="49"/>
      <c r="N197" s="47"/>
      <c r="O197" s="48"/>
      <c r="P197" s="48"/>
      <c r="Q197" s="48"/>
      <c r="R197" s="48"/>
      <c r="S197" s="48"/>
      <c r="T197" s="64"/>
      <c r="U197" s="49"/>
      <c r="V197" s="58"/>
      <c r="W197" s="124"/>
      <c r="X197" s="56"/>
      <c r="Y197" s="68"/>
      <c r="Z197" s="68"/>
      <c r="AA197" s="67"/>
      <c r="AB197" s="57"/>
      <c r="AC197" s="58"/>
      <c r="AD197" s="56"/>
      <c r="AE197" s="49"/>
      <c r="AF197" s="164">
        <f t="shared" si="43"/>
        <v>0</v>
      </c>
      <c r="AG197" s="164">
        <f t="shared" si="43"/>
        <v>-1</v>
      </c>
      <c r="AH197" s="164">
        <f t="shared" si="43"/>
        <v>-1</v>
      </c>
      <c r="AI197" s="164">
        <f t="shared" si="43"/>
        <v>0</v>
      </c>
      <c r="AJ197" s="164">
        <f t="shared" si="43"/>
        <v>0</v>
      </c>
      <c r="AK197" s="164">
        <f t="shared" si="43"/>
        <v>0</v>
      </c>
      <c r="AL197" s="164">
        <f t="shared" si="43"/>
        <v>0</v>
      </c>
      <c r="AM197" s="164">
        <f t="shared" si="43"/>
        <v>0</v>
      </c>
      <c r="AN197" s="164" t="str">
        <f t="shared" si="41"/>
        <v/>
      </c>
      <c r="AO197" s="164">
        <f t="shared" si="41"/>
        <v>0</v>
      </c>
      <c r="AP197" s="164">
        <f t="shared" si="41"/>
        <v>0</v>
      </c>
      <c r="AQ197" s="164" t="str">
        <f t="shared" si="39"/>
        <v/>
      </c>
      <c r="AR197" s="164" t="str">
        <f t="shared" si="39"/>
        <v/>
      </c>
      <c r="AS197" s="164" t="str">
        <f t="shared" si="39"/>
        <v/>
      </c>
      <c r="AT197" s="164" t="str">
        <f t="shared" si="39"/>
        <v/>
      </c>
      <c r="AU197" s="164" t="str">
        <f t="shared" si="32"/>
        <v/>
      </c>
      <c r="AV197" s="164" t="str">
        <f t="shared" si="42"/>
        <v/>
      </c>
      <c r="AW197" s="164">
        <f t="shared" si="42"/>
        <v>0</v>
      </c>
      <c r="AX197" s="164">
        <f t="shared" si="42"/>
        <v>0</v>
      </c>
      <c r="AY197" s="164" t="str">
        <f t="shared" si="40"/>
        <v/>
      </c>
      <c r="AZ197" s="164" t="str">
        <f t="shared" si="40"/>
        <v/>
      </c>
      <c r="BA197" s="164" t="str">
        <f t="shared" si="40"/>
        <v/>
      </c>
      <c r="BB197" s="164" t="str">
        <f t="shared" si="40"/>
        <v/>
      </c>
      <c r="BC197" s="164" t="str">
        <f t="shared" si="33"/>
        <v/>
      </c>
    </row>
    <row r="198" spans="1:55" s="164" customFormat="1" ht="17.25" hidden="1" customHeight="1">
      <c r="A198" s="9"/>
      <c r="B198" s="7"/>
      <c r="C198" s="2"/>
      <c r="D198" s="5"/>
      <c r="E198" s="4"/>
      <c r="F198" s="4"/>
      <c r="G198" s="4"/>
      <c r="H198" s="5"/>
      <c r="I198" s="16"/>
      <c r="J198" s="47"/>
      <c r="K198" s="48"/>
      <c r="L198" s="48"/>
      <c r="M198" s="49"/>
      <c r="N198" s="47"/>
      <c r="O198" s="48"/>
      <c r="P198" s="48"/>
      <c r="Q198" s="48"/>
      <c r="R198" s="48"/>
      <c r="S198" s="48"/>
      <c r="T198" s="64"/>
      <c r="U198" s="49"/>
      <c r="V198" s="58"/>
      <c r="W198" s="124"/>
      <c r="X198" s="56"/>
      <c r="Y198" s="68"/>
      <c r="Z198" s="68"/>
      <c r="AA198" s="67"/>
      <c r="AB198" s="57"/>
      <c r="AC198" s="58"/>
      <c r="AD198" s="56"/>
      <c r="AE198" s="49"/>
      <c r="AF198" s="164">
        <f t="shared" si="43"/>
        <v>0</v>
      </c>
      <c r="AG198" s="164">
        <f t="shared" si="43"/>
        <v>-1</v>
      </c>
      <c r="AH198" s="164">
        <f t="shared" si="43"/>
        <v>-1</v>
      </c>
      <c r="AI198" s="164">
        <f t="shared" si="43"/>
        <v>0</v>
      </c>
      <c r="AJ198" s="164">
        <f t="shared" si="43"/>
        <v>0</v>
      </c>
      <c r="AK198" s="164">
        <f t="shared" si="43"/>
        <v>0</v>
      </c>
      <c r="AL198" s="164">
        <f t="shared" si="43"/>
        <v>0</v>
      </c>
      <c r="AM198" s="164">
        <f t="shared" si="43"/>
        <v>0</v>
      </c>
      <c r="AN198" s="164" t="str">
        <f t="shared" si="41"/>
        <v/>
      </c>
      <c r="AO198" s="164">
        <f t="shared" si="41"/>
        <v>0</v>
      </c>
      <c r="AP198" s="164">
        <f t="shared" si="41"/>
        <v>0</v>
      </c>
      <c r="AQ198" s="164" t="str">
        <f t="shared" si="39"/>
        <v/>
      </c>
      <c r="AR198" s="164" t="str">
        <f t="shared" si="39"/>
        <v/>
      </c>
      <c r="AS198" s="164" t="str">
        <f t="shared" si="39"/>
        <v/>
      </c>
      <c r="AT198" s="164" t="str">
        <f t="shared" si="39"/>
        <v/>
      </c>
      <c r="AU198" s="164" t="str">
        <f t="shared" si="32"/>
        <v/>
      </c>
      <c r="AV198" s="164" t="str">
        <f t="shared" si="42"/>
        <v/>
      </c>
      <c r="AW198" s="164">
        <f t="shared" si="42"/>
        <v>0</v>
      </c>
      <c r="AX198" s="164">
        <f t="shared" si="42"/>
        <v>0</v>
      </c>
      <c r="AY198" s="164" t="str">
        <f t="shared" si="40"/>
        <v/>
      </c>
      <c r="AZ198" s="164" t="str">
        <f t="shared" si="40"/>
        <v/>
      </c>
      <c r="BA198" s="164" t="str">
        <f t="shared" si="40"/>
        <v/>
      </c>
      <c r="BB198" s="164" t="str">
        <f t="shared" si="40"/>
        <v/>
      </c>
      <c r="BC198" s="164" t="str">
        <f t="shared" si="33"/>
        <v/>
      </c>
    </row>
    <row r="199" spans="1:55" s="164" customFormat="1" ht="17.25" hidden="1" customHeight="1">
      <c r="A199" s="9"/>
      <c r="B199" s="7"/>
      <c r="C199" s="2"/>
      <c r="D199" s="5"/>
      <c r="E199" s="4"/>
      <c r="F199" s="4"/>
      <c r="G199" s="4"/>
      <c r="H199" s="5"/>
      <c r="I199" s="16"/>
      <c r="J199" s="47"/>
      <c r="K199" s="48"/>
      <c r="L199" s="48"/>
      <c r="M199" s="49"/>
      <c r="N199" s="47"/>
      <c r="O199" s="48"/>
      <c r="P199" s="48"/>
      <c r="Q199" s="48"/>
      <c r="R199" s="48"/>
      <c r="S199" s="48"/>
      <c r="T199" s="64"/>
      <c r="U199" s="49"/>
      <c r="V199" s="58"/>
      <c r="W199" s="124"/>
      <c r="X199" s="56"/>
      <c r="Y199" s="68"/>
      <c r="Z199" s="68"/>
      <c r="AA199" s="67"/>
      <c r="AB199" s="57"/>
      <c r="AC199" s="58"/>
      <c r="AD199" s="56"/>
      <c r="AE199" s="49"/>
      <c r="AF199" s="164">
        <f t="shared" si="43"/>
        <v>0</v>
      </c>
      <c r="AG199" s="164">
        <f t="shared" si="43"/>
        <v>-1</v>
      </c>
      <c r="AH199" s="164">
        <f t="shared" si="43"/>
        <v>-1</v>
      </c>
      <c r="AI199" s="164">
        <f t="shared" si="43"/>
        <v>0</v>
      </c>
      <c r="AJ199" s="164">
        <f t="shared" si="43"/>
        <v>0</v>
      </c>
      <c r="AK199" s="164">
        <f t="shared" si="43"/>
        <v>0</v>
      </c>
      <c r="AL199" s="164">
        <f t="shared" si="43"/>
        <v>0</v>
      </c>
      <c r="AM199" s="164">
        <f t="shared" si="43"/>
        <v>0</v>
      </c>
      <c r="AN199" s="164" t="str">
        <f t="shared" si="41"/>
        <v/>
      </c>
      <c r="AO199" s="164">
        <f t="shared" si="41"/>
        <v>0</v>
      </c>
      <c r="AP199" s="164">
        <f t="shared" si="41"/>
        <v>0</v>
      </c>
      <c r="AQ199" s="164" t="str">
        <f t="shared" si="39"/>
        <v/>
      </c>
      <c r="AR199" s="164" t="str">
        <f t="shared" si="39"/>
        <v/>
      </c>
      <c r="AS199" s="164" t="str">
        <f t="shared" si="39"/>
        <v/>
      </c>
      <c r="AT199" s="164" t="str">
        <f t="shared" si="39"/>
        <v/>
      </c>
      <c r="AU199" s="164" t="str">
        <f t="shared" si="32"/>
        <v/>
      </c>
      <c r="AV199" s="164" t="str">
        <f t="shared" si="42"/>
        <v/>
      </c>
      <c r="AW199" s="164">
        <f t="shared" si="42"/>
        <v>0</v>
      </c>
      <c r="AX199" s="164">
        <f t="shared" si="42"/>
        <v>0</v>
      </c>
      <c r="AY199" s="164" t="str">
        <f t="shared" si="40"/>
        <v/>
      </c>
      <c r="AZ199" s="164" t="str">
        <f t="shared" si="40"/>
        <v/>
      </c>
      <c r="BA199" s="164" t="str">
        <f t="shared" si="40"/>
        <v/>
      </c>
      <c r="BB199" s="164" t="str">
        <f t="shared" si="40"/>
        <v/>
      </c>
      <c r="BC199" s="164" t="str">
        <f t="shared" si="33"/>
        <v/>
      </c>
    </row>
    <row r="200" spans="1:55" s="164" customFormat="1" ht="17.25" hidden="1" customHeight="1">
      <c r="A200" s="9"/>
      <c r="B200" s="7"/>
      <c r="C200" s="2"/>
      <c r="D200" s="5"/>
      <c r="E200" s="4"/>
      <c r="F200" s="4"/>
      <c r="G200" s="4"/>
      <c r="H200" s="5"/>
      <c r="I200" s="16"/>
      <c r="J200" s="47"/>
      <c r="K200" s="48"/>
      <c r="L200" s="48"/>
      <c r="M200" s="49"/>
      <c r="N200" s="47"/>
      <c r="O200" s="48"/>
      <c r="P200" s="48"/>
      <c r="Q200" s="48"/>
      <c r="R200" s="48"/>
      <c r="S200" s="48"/>
      <c r="T200" s="64"/>
      <c r="U200" s="49"/>
      <c r="V200" s="58"/>
      <c r="W200" s="124"/>
      <c r="X200" s="56"/>
      <c r="Y200" s="68"/>
      <c r="Z200" s="68"/>
      <c r="AA200" s="67"/>
      <c r="AB200" s="57"/>
      <c r="AC200" s="58"/>
      <c r="AD200" s="56"/>
      <c r="AE200" s="49"/>
      <c r="AF200" s="164">
        <f t="shared" si="43"/>
        <v>0</v>
      </c>
      <c r="AG200" s="164">
        <f t="shared" si="43"/>
        <v>-1</v>
      </c>
      <c r="AH200" s="164">
        <f t="shared" si="43"/>
        <v>-1</v>
      </c>
      <c r="AI200" s="164">
        <f t="shared" si="43"/>
        <v>0</v>
      </c>
      <c r="AJ200" s="164">
        <f t="shared" si="43"/>
        <v>0</v>
      </c>
      <c r="AK200" s="164">
        <f t="shared" si="43"/>
        <v>0</v>
      </c>
      <c r="AL200" s="164">
        <f t="shared" si="43"/>
        <v>0</v>
      </c>
      <c r="AM200" s="164">
        <f t="shared" si="43"/>
        <v>0</v>
      </c>
      <c r="AN200" s="164" t="str">
        <f t="shared" si="41"/>
        <v/>
      </c>
      <c r="AO200" s="164">
        <f t="shared" si="41"/>
        <v>0</v>
      </c>
      <c r="AP200" s="164">
        <f t="shared" si="41"/>
        <v>0</v>
      </c>
      <c r="AQ200" s="164" t="str">
        <f t="shared" si="39"/>
        <v/>
      </c>
      <c r="AR200" s="164" t="str">
        <f t="shared" si="39"/>
        <v/>
      </c>
      <c r="AS200" s="164" t="str">
        <f t="shared" si="39"/>
        <v/>
      </c>
      <c r="AT200" s="164" t="str">
        <f t="shared" si="39"/>
        <v/>
      </c>
      <c r="AU200" s="164" t="str">
        <f t="shared" si="32"/>
        <v/>
      </c>
      <c r="AV200" s="164" t="str">
        <f t="shared" si="42"/>
        <v/>
      </c>
      <c r="AW200" s="164">
        <f t="shared" si="42"/>
        <v>0</v>
      </c>
      <c r="AX200" s="164">
        <f t="shared" si="42"/>
        <v>0</v>
      </c>
      <c r="AY200" s="164" t="str">
        <f t="shared" si="40"/>
        <v/>
      </c>
      <c r="AZ200" s="164" t="str">
        <f t="shared" si="40"/>
        <v/>
      </c>
      <c r="BA200" s="164" t="str">
        <f t="shared" si="40"/>
        <v/>
      </c>
      <c r="BB200" s="164" t="str">
        <f t="shared" si="40"/>
        <v/>
      </c>
      <c r="BC200" s="164" t="str">
        <f t="shared" si="33"/>
        <v/>
      </c>
    </row>
    <row r="201" spans="1:55" s="164" customFormat="1" ht="17.25" hidden="1" customHeight="1">
      <c r="A201" s="9"/>
      <c r="B201" s="7"/>
      <c r="C201" s="2"/>
      <c r="D201" s="5"/>
      <c r="E201" s="4"/>
      <c r="F201" s="4"/>
      <c r="G201" s="4"/>
      <c r="H201" s="5"/>
      <c r="I201" s="16"/>
      <c r="J201" s="47"/>
      <c r="K201" s="48"/>
      <c r="L201" s="48"/>
      <c r="M201" s="49"/>
      <c r="N201" s="47"/>
      <c r="O201" s="48"/>
      <c r="P201" s="48"/>
      <c r="Q201" s="48"/>
      <c r="R201" s="48"/>
      <c r="S201" s="48"/>
      <c r="T201" s="64"/>
      <c r="U201" s="49"/>
      <c r="V201" s="58"/>
      <c r="W201" s="124"/>
      <c r="X201" s="56"/>
      <c r="Y201" s="68"/>
      <c r="Z201" s="68"/>
      <c r="AA201" s="67"/>
      <c r="AB201" s="57"/>
      <c r="AC201" s="58"/>
      <c r="AD201" s="56"/>
      <c r="AE201" s="49"/>
      <c r="AF201" s="164">
        <f t="shared" si="43"/>
        <v>0</v>
      </c>
      <c r="AG201" s="164">
        <f t="shared" si="43"/>
        <v>-1</v>
      </c>
      <c r="AH201" s="164">
        <f t="shared" si="43"/>
        <v>-1</v>
      </c>
      <c r="AI201" s="164">
        <f t="shared" si="43"/>
        <v>0</v>
      </c>
      <c r="AJ201" s="164">
        <f t="shared" si="43"/>
        <v>0</v>
      </c>
      <c r="AK201" s="164">
        <f t="shared" si="43"/>
        <v>0</v>
      </c>
      <c r="AL201" s="164">
        <f t="shared" si="43"/>
        <v>0</v>
      </c>
      <c r="AM201" s="164">
        <f t="shared" si="43"/>
        <v>0</v>
      </c>
      <c r="AN201" s="164" t="str">
        <f t="shared" si="41"/>
        <v/>
      </c>
      <c r="AO201" s="164">
        <f t="shared" si="41"/>
        <v>0</v>
      </c>
      <c r="AP201" s="164">
        <f t="shared" si="41"/>
        <v>0</v>
      </c>
      <c r="AQ201" s="164" t="str">
        <f t="shared" si="39"/>
        <v/>
      </c>
      <c r="AR201" s="164" t="str">
        <f t="shared" si="39"/>
        <v/>
      </c>
      <c r="AS201" s="164" t="str">
        <f t="shared" si="39"/>
        <v/>
      </c>
      <c r="AT201" s="164" t="str">
        <f t="shared" si="39"/>
        <v/>
      </c>
      <c r="AU201" s="164" t="str">
        <f t="shared" si="32"/>
        <v/>
      </c>
      <c r="AV201" s="164" t="str">
        <f t="shared" si="42"/>
        <v/>
      </c>
      <c r="AW201" s="164">
        <f t="shared" si="42"/>
        <v>0</v>
      </c>
      <c r="AX201" s="164">
        <f t="shared" si="42"/>
        <v>0</v>
      </c>
      <c r="AY201" s="164" t="str">
        <f t="shared" si="40"/>
        <v/>
      </c>
      <c r="AZ201" s="164" t="str">
        <f t="shared" si="40"/>
        <v/>
      </c>
      <c r="BA201" s="164" t="str">
        <f t="shared" si="40"/>
        <v/>
      </c>
      <c r="BB201" s="164" t="str">
        <f t="shared" si="40"/>
        <v/>
      </c>
      <c r="BC201" s="164" t="str">
        <f t="shared" si="33"/>
        <v/>
      </c>
    </row>
    <row r="202" spans="1:55" s="164" customFormat="1" ht="17.25" hidden="1" customHeight="1">
      <c r="A202" s="9"/>
      <c r="B202" s="7"/>
      <c r="C202" s="2"/>
      <c r="D202" s="5"/>
      <c r="E202" s="4"/>
      <c r="F202" s="4"/>
      <c r="G202" s="4"/>
      <c r="H202" s="5"/>
      <c r="I202" s="16"/>
      <c r="J202" s="47"/>
      <c r="K202" s="48"/>
      <c r="L202" s="48"/>
      <c r="M202" s="49"/>
      <c r="N202" s="47"/>
      <c r="O202" s="48"/>
      <c r="P202" s="48"/>
      <c r="Q202" s="48"/>
      <c r="R202" s="48"/>
      <c r="S202" s="48"/>
      <c r="T202" s="64"/>
      <c r="U202" s="49"/>
      <c r="V202" s="58"/>
      <c r="W202" s="124"/>
      <c r="X202" s="56"/>
      <c r="Y202" s="68"/>
      <c r="Z202" s="68"/>
      <c r="AA202" s="67"/>
      <c r="AB202" s="57"/>
      <c r="AC202" s="58"/>
      <c r="AD202" s="56"/>
      <c r="AE202" s="49"/>
      <c r="AF202" s="164">
        <f t="shared" si="43"/>
        <v>0</v>
      </c>
      <c r="AG202" s="164">
        <f t="shared" si="43"/>
        <v>-1</v>
      </c>
      <c r="AH202" s="164">
        <f t="shared" si="43"/>
        <v>-1</v>
      </c>
      <c r="AI202" s="164">
        <f t="shared" si="43"/>
        <v>0</v>
      </c>
      <c r="AJ202" s="164">
        <f t="shared" si="43"/>
        <v>0</v>
      </c>
      <c r="AK202" s="164">
        <f t="shared" si="43"/>
        <v>0</v>
      </c>
      <c r="AL202" s="164">
        <f t="shared" si="43"/>
        <v>0</v>
      </c>
      <c r="AM202" s="164">
        <f t="shared" si="43"/>
        <v>0</v>
      </c>
      <c r="AN202" s="164" t="str">
        <f t="shared" si="41"/>
        <v/>
      </c>
      <c r="AO202" s="164">
        <f t="shared" si="41"/>
        <v>0</v>
      </c>
      <c r="AP202" s="164">
        <f t="shared" si="41"/>
        <v>0</v>
      </c>
      <c r="AQ202" s="164" t="str">
        <f t="shared" si="39"/>
        <v/>
      </c>
      <c r="AR202" s="164" t="str">
        <f t="shared" si="39"/>
        <v/>
      </c>
      <c r="AS202" s="164" t="str">
        <f t="shared" si="39"/>
        <v/>
      </c>
      <c r="AT202" s="164" t="str">
        <f t="shared" si="39"/>
        <v/>
      </c>
      <c r="AU202" s="164" t="str">
        <f t="shared" si="32"/>
        <v/>
      </c>
      <c r="AV202" s="164" t="str">
        <f t="shared" si="42"/>
        <v/>
      </c>
      <c r="AW202" s="164">
        <f t="shared" si="42"/>
        <v>0</v>
      </c>
      <c r="AX202" s="164">
        <f t="shared" si="42"/>
        <v>0</v>
      </c>
      <c r="AY202" s="164" t="str">
        <f t="shared" si="40"/>
        <v/>
      </c>
      <c r="AZ202" s="164" t="str">
        <f t="shared" si="40"/>
        <v/>
      </c>
      <c r="BA202" s="164" t="str">
        <f t="shared" si="40"/>
        <v/>
      </c>
      <c r="BB202" s="164" t="str">
        <f t="shared" si="40"/>
        <v/>
      </c>
      <c r="BC202" s="164" t="str">
        <f t="shared" si="33"/>
        <v/>
      </c>
    </row>
    <row r="203" spans="1:55" s="164" customFormat="1" ht="17.25" hidden="1" customHeight="1">
      <c r="A203" s="9"/>
      <c r="B203" s="7"/>
      <c r="C203" s="2"/>
      <c r="D203" s="5"/>
      <c r="E203" s="4"/>
      <c r="F203" s="4"/>
      <c r="G203" s="4"/>
      <c r="H203" s="5"/>
      <c r="I203" s="16"/>
      <c r="J203" s="47"/>
      <c r="K203" s="48"/>
      <c r="L203" s="48"/>
      <c r="M203" s="49"/>
      <c r="N203" s="47"/>
      <c r="O203" s="48"/>
      <c r="P203" s="48"/>
      <c r="Q203" s="48"/>
      <c r="R203" s="48"/>
      <c r="S203" s="48"/>
      <c r="T203" s="64"/>
      <c r="U203" s="49"/>
      <c r="V203" s="58"/>
      <c r="W203" s="124"/>
      <c r="X203" s="56"/>
      <c r="Y203" s="68"/>
      <c r="Z203" s="68"/>
      <c r="AA203" s="67"/>
      <c r="AB203" s="57"/>
      <c r="AC203" s="58"/>
      <c r="AD203" s="56"/>
      <c r="AE203" s="49"/>
      <c r="AF203" s="164">
        <f t="shared" si="43"/>
        <v>0</v>
      </c>
      <c r="AG203" s="164">
        <f t="shared" si="43"/>
        <v>-1</v>
      </c>
      <c r="AH203" s="164">
        <f t="shared" si="43"/>
        <v>-1</v>
      </c>
      <c r="AI203" s="164">
        <f t="shared" si="43"/>
        <v>0</v>
      </c>
      <c r="AJ203" s="164">
        <f t="shared" si="43"/>
        <v>0</v>
      </c>
      <c r="AK203" s="164">
        <f t="shared" si="43"/>
        <v>0</v>
      </c>
      <c r="AL203" s="164">
        <f t="shared" si="43"/>
        <v>0</v>
      </c>
      <c r="AM203" s="164">
        <f t="shared" si="43"/>
        <v>0</v>
      </c>
      <c r="AN203" s="164" t="str">
        <f t="shared" si="41"/>
        <v/>
      </c>
      <c r="AO203" s="164">
        <f t="shared" si="41"/>
        <v>0</v>
      </c>
      <c r="AP203" s="164">
        <f t="shared" si="41"/>
        <v>0</v>
      </c>
      <c r="AQ203" s="164" t="str">
        <f t="shared" si="39"/>
        <v/>
      </c>
      <c r="AR203" s="164" t="str">
        <f t="shared" si="39"/>
        <v/>
      </c>
      <c r="AS203" s="164" t="str">
        <f t="shared" si="39"/>
        <v/>
      </c>
      <c r="AT203" s="164" t="str">
        <f t="shared" si="39"/>
        <v/>
      </c>
      <c r="AU203" s="164" t="str">
        <f t="shared" si="32"/>
        <v/>
      </c>
      <c r="AV203" s="164" t="str">
        <f t="shared" si="42"/>
        <v/>
      </c>
      <c r="AW203" s="164">
        <f t="shared" si="42"/>
        <v>0</v>
      </c>
      <c r="AX203" s="164">
        <f t="shared" si="42"/>
        <v>0</v>
      </c>
      <c r="AY203" s="164" t="str">
        <f t="shared" si="40"/>
        <v/>
      </c>
      <c r="AZ203" s="164" t="str">
        <f t="shared" si="40"/>
        <v/>
      </c>
      <c r="BA203" s="164" t="str">
        <f t="shared" si="40"/>
        <v/>
      </c>
      <c r="BB203" s="164" t="str">
        <f t="shared" si="40"/>
        <v/>
      </c>
      <c r="BC203" s="164" t="str">
        <f t="shared" si="33"/>
        <v/>
      </c>
    </row>
    <row r="204" spans="1:55" s="164" customFormat="1" ht="17.25" hidden="1" customHeight="1">
      <c r="A204" s="9"/>
      <c r="B204" s="7"/>
      <c r="C204" s="2"/>
      <c r="D204" s="5"/>
      <c r="E204" s="4"/>
      <c r="F204" s="4"/>
      <c r="G204" s="4"/>
      <c r="H204" s="5"/>
      <c r="I204" s="16"/>
      <c r="J204" s="47"/>
      <c r="K204" s="48"/>
      <c r="L204" s="48"/>
      <c r="M204" s="49"/>
      <c r="N204" s="47"/>
      <c r="O204" s="48"/>
      <c r="P204" s="48"/>
      <c r="Q204" s="48"/>
      <c r="R204" s="48"/>
      <c r="S204" s="48"/>
      <c r="T204" s="64"/>
      <c r="U204" s="49"/>
      <c r="V204" s="58"/>
      <c r="W204" s="124"/>
      <c r="X204" s="56"/>
      <c r="Y204" s="68"/>
      <c r="Z204" s="68"/>
      <c r="AA204" s="67"/>
      <c r="AB204" s="57"/>
      <c r="AC204" s="58"/>
      <c r="AD204" s="56"/>
      <c r="AE204" s="49"/>
      <c r="AF204" s="164">
        <f t="shared" si="43"/>
        <v>0</v>
      </c>
      <c r="AG204" s="164">
        <f t="shared" si="43"/>
        <v>-1</v>
      </c>
      <c r="AH204" s="164">
        <f t="shared" si="43"/>
        <v>-1</v>
      </c>
      <c r="AI204" s="164">
        <f t="shared" si="43"/>
        <v>0</v>
      </c>
      <c r="AJ204" s="164">
        <f t="shared" si="43"/>
        <v>0</v>
      </c>
      <c r="AK204" s="164">
        <f t="shared" si="43"/>
        <v>0</v>
      </c>
      <c r="AL204" s="164">
        <f t="shared" si="43"/>
        <v>0</v>
      </c>
      <c r="AM204" s="164">
        <f t="shared" si="43"/>
        <v>0</v>
      </c>
      <c r="AN204" s="164" t="str">
        <f t="shared" si="41"/>
        <v/>
      </c>
      <c r="AO204" s="164">
        <f t="shared" si="41"/>
        <v>0</v>
      </c>
      <c r="AP204" s="164">
        <f t="shared" si="41"/>
        <v>0</v>
      </c>
      <c r="AQ204" s="164" t="str">
        <f t="shared" si="39"/>
        <v/>
      </c>
      <c r="AR204" s="164" t="str">
        <f t="shared" si="39"/>
        <v/>
      </c>
      <c r="AS204" s="164" t="str">
        <f t="shared" si="39"/>
        <v/>
      </c>
      <c r="AT204" s="164" t="str">
        <f t="shared" si="39"/>
        <v/>
      </c>
      <c r="AU204" s="164" t="str">
        <f t="shared" si="32"/>
        <v/>
      </c>
      <c r="AV204" s="164" t="str">
        <f t="shared" si="42"/>
        <v/>
      </c>
      <c r="AW204" s="164">
        <f t="shared" si="42"/>
        <v>0</v>
      </c>
      <c r="AX204" s="164">
        <f t="shared" si="42"/>
        <v>0</v>
      </c>
      <c r="AY204" s="164" t="str">
        <f t="shared" si="40"/>
        <v/>
      </c>
      <c r="AZ204" s="164" t="str">
        <f t="shared" si="40"/>
        <v/>
      </c>
      <c r="BA204" s="164" t="str">
        <f t="shared" si="40"/>
        <v/>
      </c>
      <c r="BB204" s="164" t="str">
        <f t="shared" si="40"/>
        <v/>
      </c>
      <c r="BC204" s="164" t="str">
        <f t="shared" si="33"/>
        <v/>
      </c>
    </row>
    <row r="205" spans="1:55" s="164" customFormat="1" ht="17.25" hidden="1" customHeight="1">
      <c r="A205" s="9"/>
      <c r="B205" s="7"/>
      <c r="C205" s="2"/>
      <c r="D205" s="5"/>
      <c r="E205" s="4"/>
      <c r="F205" s="4"/>
      <c r="G205" s="4"/>
      <c r="H205" s="5"/>
      <c r="I205" s="16"/>
      <c r="J205" s="47"/>
      <c r="K205" s="48"/>
      <c r="L205" s="48"/>
      <c r="M205" s="49"/>
      <c r="N205" s="47"/>
      <c r="O205" s="48"/>
      <c r="P205" s="48"/>
      <c r="Q205" s="48"/>
      <c r="R205" s="48"/>
      <c r="S205" s="48"/>
      <c r="T205" s="64"/>
      <c r="U205" s="49"/>
      <c r="V205" s="58"/>
      <c r="W205" s="124"/>
      <c r="X205" s="56"/>
      <c r="Y205" s="68"/>
      <c r="Z205" s="68"/>
      <c r="AA205" s="67"/>
      <c r="AB205" s="57"/>
      <c r="AC205" s="58"/>
      <c r="AD205" s="56"/>
      <c r="AE205" s="49"/>
      <c r="AF205" s="164">
        <f t="shared" si="43"/>
        <v>0</v>
      </c>
      <c r="AG205" s="164">
        <f t="shared" si="43"/>
        <v>-1</v>
      </c>
      <c r="AH205" s="164">
        <f t="shared" si="43"/>
        <v>-1</v>
      </c>
      <c r="AI205" s="164">
        <f t="shared" si="43"/>
        <v>0</v>
      </c>
      <c r="AJ205" s="164">
        <f t="shared" si="43"/>
        <v>0</v>
      </c>
      <c r="AK205" s="164">
        <f t="shared" si="43"/>
        <v>0</v>
      </c>
      <c r="AL205" s="164">
        <f t="shared" si="43"/>
        <v>0</v>
      </c>
      <c r="AM205" s="164">
        <f t="shared" si="43"/>
        <v>0</v>
      </c>
      <c r="AN205" s="164" t="str">
        <f t="shared" si="41"/>
        <v/>
      </c>
      <c r="AO205" s="164">
        <f t="shared" si="41"/>
        <v>0</v>
      </c>
      <c r="AP205" s="164">
        <f t="shared" si="41"/>
        <v>0</v>
      </c>
      <c r="AQ205" s="164" t="str">
        <f t="shared" si="39"/>
        <v/>
      </c>
      <c r="AR205" s="164" t="str">
        <f t="shared" si="39"/>
        <v/>
      </c>
      <c r="AS205" s="164" t="str">
        <f t="shared" si="39"/>
        <v/>
      </c>
      <c r="AT205" s="164" t="str">
        <f t="shared" si="39"/>
        <v/>
      </c>
      <c r="AU205" s="164" t="str">
        <f t="shared" si="39"/>
        <v/>
      </c>
      <c r="AV205" s="164" t="str">
        <f t="shared" si="42"/>
        <v/>
      </c>
      <c r="AW205" s="164">
        <f t="shared" si="42"/>
        <v>0</v>
      </c>
      <c r="AX205" s="164">
        <f t="shared" si="42"/>
        <v>0</v>
      </c>
      <c r="AY205" s="164" t="str">
        <f t="shared" si="40"/>
        <v/>
      </c>
      <c r="AZ205" s="164" t="str">
        <f t="shared" si="40"/>
        <v/>
      </c>
      <c r="BA205" s="164" t="str">
        <f t="shared" si="40"/>
        <v/>
      </c>
      <c r="BB205" s="164" t="str">
        <f t="shared" si="40"/>
        <v/>
      </c>
      <c r="BC205" s="164" t="str">
        <f t="shared" si="33"/>
        <v/>
      </c>
    </row>
    <row r="206" spans="1:55" s="164" customFormat="1" ht="17.25" hidden="1" customHeight="1">
      <c r="A206" s="9"/>
      <c r="B206" s="7"/>
      <c r="C206" s="2"/>
      <c r="D206" s="5"/>
      <c r="E206" s="4"/>
      <c r="F206" s="4"/>
      <c r="G206" s="4"/>
      <c r="H206" s="5"/>
      <c r="I206" s="16"/>
      <c r="J206" s="47"/>
      <c r="K206" s="48"/>
      <c r="L206" s="48"/>
      <c r="M206" s="49"/>
      <c r="N206" s="47"/>
      <c r="O206" s="48"/>
      <c r="P206" s="48"/>
      <c r="Q206" s="48"/>
      <c r="R206" s="48"/>
      <c r="S206" s="48"/>
      <c r="T206" s="64"/>
      <c r="U206" s="49"/>
      <c r="V206" s="58"/>
      <c r="W206" s="124"/>
      <c r="X206" s="56"/>
      <c r="Y206" s="68"/>
      <c r="Z206" s="68"/>
      <c r="AA206" s="67"/>
      <c r="AB206" s="57"/>
      <c r="AC206" s="58"/>
      <c r="AD206" s="56"/>
      <c r="AE206" s="49"/>
      <c r="AF206" s="164">
        <f t="shared" si="43"/>
        <v>0</v>
      </c>
      <c r="AG206" s="164">
        <f t="shared" si="43"/>
        <v>-1</v>
      </c>
      <c r="AH206" s="164">
        <f t="shared" si="43"/>
        <v>-1</v>
      </c>
      <c r="AI206" s="164">
        <f t="shared" si="43"/>
        <v>0</v>
      </c>
      <c r="AJ206" s="164">
        <f t="shared" si="43"/>
        <v>0</v>
      </c>
      <c r="AK206" s="164">
        <f t="shared" si="43"/>
        <v>0</v>
      </c>
      <c r="AL206" s="164">
        <f t="shared" si="43"/>
        <v>0</v>
      </c>
      <c r="AM206" s="164">
        <f t="shared" si="43"/>
        <v>0</v>
      </c>
      <c r="AN206" s="164" t="str">
        <f t="shared" si="41"/>
        <v/>
      </c>
      <c r="AO206" s="164">
        <f t="shared" si="41"/>
        <v>0</v>
      </c>
      <c r="AP206" s="164">
        <f t="shared" si="41"/>
        <v>0</v>
      </c>
      <c r="AQ206" s="164" t="str">
        <f t="shared" si="39"/>
        <v/>
      </c>
      <c r="AR206" s="164" t="str">
        <f t="shared" si="39"/>
        <v/>
      </c>
      <c r="AS206" s="164" t="str">
        <f t="shared" si="39"/>
        <v/>
      </c>
      <c r="AT206" s="164" t="str">
        <f t="shared" si="39"/>
        <v/>
      </c>
      <c r="AU206" s="164" t="str">
        <f t="shared" si="39"/>
        <v/>
      </c>
      <c r="AV206" s="164" t="str">
        <f t="shared" si="42"/>
        <v/>
      </c>
      <c r="AW206" s="164">
        <f t="shared" si="42"/>
        <v>0</v>
      </c>
      <c r="AX206" s="164">
        <f t="shared" si="42"/>
        <v>0</v>
      </c>
      <c r="AY206" s="164" t="str">
        <f t="shared" si="40"/>
        <v/>
      </c>
      <c r="AZ206" s="164" t="str">
        <f t="shared" si="40"/>
        <v/>
      </c>
      <c r="BA206" s="164" t="str">
        <f t="shared" si="40"/>
        <v/>
      </c>
      <c r="BB206" s="164" t="str">
        <f t="shared" si="40"/>
        <v/>
      </c>
      <c r="BC206" s="164" t="str">
        <f t="shared" si="33"/>
        <v/>
      </c>
    </row>
    <row r="207" spans="1:55" s="164" customFormat="1" ht="17.25" hidden="1" customHeight="1">
      <c r="A207" s="9"/>
      <c r="B207" s="7"/>
      <c r="C207" s="2"/>
      <c r="D207" s="5"/>
      <c r="E207" s="4"/>
      <c r="F207" s="4"/>
      <c r="G207" s="4"/>
      <c r="H207" s="5"/>
      <c r="I207" s="16"/>
      <c r="J207" s="47"/>
      <c r="K207" s="48"/>
      <c r="L207" s="48"/>
      <c r="M207" s="49"/>
      <c r="N207" s="47"/>
      <c r="O207" s="48"/>
      <c r="P207" s="48"/>
      <c r="Q207" s="48"/>
      <c r="R207" s="48"/>
      <c r="S207" s="48"/>
      <c r="T207" s="64"/>
      <c r="U207" s="49"/>
      <c r="V207" s="58"/>
      <c r="W207" s="124"/>
      <c r="X207" s="56"/>
      <c r="Y207" s="68"/>
      <c r="Z207" s="68"/>
      <c r="AA207" s="67"/>
      <c r="AB207" s="57"/>
      <c r="AC207" s="58"/>
      <c r="AD207" s="56"/>
      <c r="AE207" s="49"/>
      <c r="AF207" s="164">
        <f t="shared" ref="AF207:AM222" si="44">AF206</f>
        <v>0</v>
      </c>
      <c r="AG207" s="164">
        <f t="shared" si="44"/>
        <v>-1</v>
      </c>
      <c r="AH207" s="164">
        <f t="shared" si="44"/>
        <v>-1</v>
      </c>
      <c r="AI207" s="164">
        <f t="shared" si="44"/>
        <v>0</v>
      </c>
      <c r="AJ207" s="164">
        <f t="shared" si="44"/>
        <v>0</v>
      </c>
      <c r="AK207" s="164">
        <f t="shared" si="44"/>
        <v>0</v>
      </c>
      <c r="AL207" s="164">
        <f t="shared" si="44"/>
        <v>0</v>
      </c>
      <c r="AM207" s="164">
        <f t="shared" si="44"/>
        <v>0</v>
      </c>
      <c r="AN207" s="164" t="str">
        <f t="shared" si="41"/>
        <v/>
      </c>
      <c r="AO207" s="164">
        <f t="shared" si="41"/>
        <v>0</v>
      </c>
      <c r="AP207" s="164">
        <f t="shared" si="41"/>
        <v>0</v>
      </c>
      <c r="AQ207" s="164" t="str">
        <f t="shared" si="39"/>
        <v/>
      </c>
      <c r="AR207" s="164" t="str">
        <f t="shared" si="39"/>
        <v/>
      </c>
      <c r="AS207" s="164" t="str">
        <f t="shared" si="39"/>
        <v/>
      </c>
      <c r="AT207" s="164" t="str">
        <f t="shared" si="39"/>
        <v/>
      </c>
      <c r="AU207" s="164" t="str">
        <f t="shared" si="39"/>
        <v/>
      </c>
      <c r="AV207" s="164" t="str">
        <f t="shared" si="42"/>
        <v/>
      </c>
      <c r="AW207" s="164">
        <f t="shared" si="42"/>
        <v>0</v>
      </c>
      <c r="AX207" s="164">
        <f t="shared" si="42"/>
        <v>0</v>
      </c>
      <c r="AY207" s="164" t="str">
        <f t="shared" si="40"/>
        <v/>
      </c>
      <c r="AZ207" s="164" t="str">
        <f t="shared" si="40"/>
        <v/>
      </c>
      <c r="BA207" s="164" t="str">
        <f t="shared" si="40"/>
        <v/>
      </c>
      <c r="BB207" s="164" t="str">
        <f t="shared" si="40"/>
        <v/>
      </c>
      <c r="BC207" s="164" t="str">
        <f t="shared" si="33"/>
        <v/>
      </c>
    </row>
    <row r="208" spans="1:55" s="164" customFormat="1" ht="17.25" hidden="1" customHeight="1">
      <c r="A208" s="9"/>
      <c r="B208" s="7"/>
      <c r="C208" s="2"/>
      <c r="D208" s="5"/>
      <c r="E208" s="4"/>
      <c r="F208" s="4"/>
      <c r="G208" s="4"/>
      <c r="H208" s="5"/>
      <c r="I208" s="16"/>
      <c r="J208" s="47"/>
      <c r="K208" s="48"/>
      <c r="L208" s="48"/>
      <c r="M208" s="49"/>
      <c r="N208" s="47"/>
      <c r="O208" s="48"/>
      <c r="P208" s="48"/>
      <c r="Q208" s="48"/>
      <c r="R208" s="48"/>
      <c r="S208" s="48"/>
      <c r="T208" s="64"/>
      <c r="U208" s="49"/>
      <c r="V208" s="58"/>
      <c r="W208" s="124"/>
      <c r="X208" s="56"/>
      <c r="Y208" s="68"/>
      <c r="Z208" s="68"/>
      <c r="AA208" s="67"/>
      <c r="AB208" s="57"/>
      <c r="AC208" s="58"/>
      <c r="AD208" s="56"/>
      <c r="AE208" s="49"/>
      <c r="AF208" s="164">
        <f t="shared" si="44"/>
        <v>0</v>
      </c>
      <c r="AG208" s="164">
        <f t="shared" si="44"/>
        <v>-1</v>
      </c>
      <c r="AH208" s="164">
        <f t="shared" si="44"/>
        <v>-1</v>
      </c>
      <c r="AI208" s="164">
        <f t="shared" si="44"/>
        <v>0</v>
      </c>
      <c r="AJ208" s="164">
        <f t="shared" si="44"/>
        <v>0</v>
      </c>
      <c r="AK208" s="164">
        <f t="shared" si="44"/>
        <v>0</v>
      </c>
      <c r="AL208" s="164">
        <f t="shared" si="44"/>
        <v>0</v>
      </c>
      <c r="AM208" s="164">
        <f t="shared" si="44"/>
        <v>0</v>
      </c>
      <c r="AN208" s="164" t="str">
        <f t="shared" si="41"/>
        <v/>
      </c>
      <c r="AO208" s="164">
        <f t="shared" si="41"/>
        <v>0</v>
      </c>
      <c r="AP208" s="164">
        <f t="shared" si="41"/>
        <v>0</v>
      </c>
      <c r="AQ208" s="164" t="str">
        <f t="shared" si="39"/>
        <v/>
      </c>
      <c r="AR208" s="164" t="str">
        <f t="shared" si="39"/>
        <v/>
      </c>
      <c r="AS208" s="164" t="str">
        <f t="shared" si="39"/>
        <v/>
      </c>
      <c r="AT208" s="164" t="str">
        <f t="shared" si="39"/>
        <v/>
      </c>
      <c r="AU208" s="164" t="str">
        <f t="shared" si="39"/>
        <v/>
      </c>
      <c r="AV208" s="164" t="str">
        <f t="shared" si="42"/>
        <v/>
      </c>
      <c r="AW208" s="164">
        <f t="shared" si="42"/>
        <v>0</v>
      </c>
      <c r="AX208" s="164">
        <f t="shared" si="42"/>
        <v>0</v>
      </c>
      <c r="AY208" s="164" t="str">
        <f t="shared" si="40"/>
        <v/>
      </c>
      <c r="AZ208" s="164" t="str">
        <f t="shared" si="40"/>
        <v/>
      </c>
      <c r="BA208" s="164" t="str">
        <f t="shared" si="40"/>
        <v/>
      </c>
      <c r="BB208" s="164" t="str">
        <f t="shared" si="40"/>
        <v/>
      </c>
      <c r="BC208" s="164" t="str">
        <f t="shared" si="33"/>
        <v/>
      </c>
    </row>
    <row r="209" spans="1:55" s="164" customFormat="1" ht="17.25" hidden="1" customHeight="1">
      <c r="A209" s="9"/>
      <c r="B209" s="7"/>
      <c r="C209" s="2"/>
      <c r="D209" s="5"/>
      <c r="E209" s="4"/>
      <c r="F209" s="4"/>
      <c r="G209" s="4"/>
      <c r="H209" s="5"/>
      <c r="I209" s="16"/>
      <c r="J209" s="47"/>
      <c r="K209" s="48"/>
      <c r="L209" s="48"/>
      <c r="M209" s="49"/>
      <c r="N209" s="47"/>
      <c r="O209" s="48"/>
      <c r="P209" s="48"/>
      <c r="Q209" s="48"/>
      <c r="R209" s="48"/>
      <c r="S209" s="48"/>
      <c r="T209" s="64"/>
      <c r="U209" s="49"/>
      <c r="V209" s="58"/>
      <c r="W209" s="124"/>
      <c r="X209" s="56"/>
      <c r="Y209" s="68"/>
      <c r="Z209" s="68"/>
      <c r="AA209" s="67"/>
      <c r="AB209" s="57"/>
      <c r="AC209" s="58"/>
      <c r="AD209" s="56"/>
      <c r="AE209" s="49"/>
      <c r="AF209" s="164">
        <f t="shared" si="44"/>
        <v>0</v>
      </c>
      <c r="AG209" s="164">
        <f t="shared" si="44"/>
        <v>-1</v>
      </c>
      <c r="AH209" s="164">
        <f t="shared" si="44"/>
        <v>-1</v>
      </c>
      <c r="AI209" s="164">
        <f t="shared" si="44"/>
        <v>0</v>
      </c>
      <c r="AJ209" s="164">
        <f t="shared" si="44"/>
        <v>0</v>
      </c>
      <c r="AK209" s="164">
        <f t="shared" si="44"/>
        <v>0</v>
      </c>
      <c r="AL209" s="164">
        <f t="shared" si="44"/>
        <v>0</v>
      </c>
      <c r="AM209" s="164">
        <f t="shared" si="44"/>
        <v>0</v>
      </c>
      <c r="AN209" s="164" t="str">
        <f t="shared" si="41"/>
        <v/>
      </c>
      <c r="AO209" s="164">
        <f t="shared" si="41"/>
        <v>0</v>
      </c>
      <c r="AP209" s="164">
        <f t="shared" si="41"/>
        <v>0</v>
      </c>
      <c r="AQ209" s="164" t="str">
        <f t="shared" si="39"/>
        <v/>
      </c>
      <c r="AR209" s="164" t="str">
        <f t="shared" si="39"/>
        <v/>
      </c>
      <c r="AS209" s="164" t="str">
        <f t="shared" si="39"/>
        <v/>
      </c>
      <c r="AT209" s="164" t="str">
        <f t="shared" si="39"/>
        <v/>
      </c>
      <c r="AU209" s="164" t="str">
        <f t="shared" si="39"/>
        <v/>
      </c>
      <c r="AV209" s="164" t="str">
        <f t="shared" si="42"/>
        <v/>
      </c>
      <c r="AW209" s="164">
        <f t="shared" si="42"/>
        <v>0</v>
      </c>
      <c r="AX209" s="164">
        <f t="shared" si="42"/>
        <v>0</v>
      </c>
      <c r="AY209" s="164" t="str">
        <f t="shared" si="40"/>
        <v/>
      </c>
      <c r="AZ209" s="164" t="str">
        <f t="shared" si="40"/>
        <v/>
      </c>
      <c r="BA209" s="164" t="str">
        <f t="shared" si="40"/>
        <v/>
      </c>
      <c r="BB209" s="164" t="str">
        <f t="shared" si="40"/>
        <v/>
      </c>
      <c r="BC209" s="164" t="str">
        <f t="shared" si="33"/>
        <v/>
      </c>
    </row>
    <row r="210" spans="1:55" s="164" customFormat="1" ht="17.25" hidden="1" customHeight="1">
      <c r="A210" s="9"/>
      <c r="B210" s="7"/>
      <c r="C210" s="2"/>
      <c r="D210" s="5"/>
      <c r="E210" s="4"/>
      <c r="F210" s="4"/>
      <c r="G210" s="4"/>
      <c r="H210" s="5"/>
      <c r="I210" s="16"/>
      <c r="J210" s="47"/>
      <c r="K210" s="48"/>
      <c r="L210" s="48"/>
      <c r="M210" s="49"/>
      <c r="N210" s="47"/>
      <c r="O210" s="48"/>
      <c r="P210" s="48"/>
      <c r="Q210" s="48"/>
      <c r="R210" s="48"/>
      <c r="S210" s="48"/>
      <c r="T210" s="64"/>
      <c r="U210" s="49"/>
      <c r="V210" s="58"/>
      <c r="W210" s="124"/>
      <c r="X210" s="56"/>
      <c r="Y210" s="68"/>
      <c r="Z210" s="68"/>
      <c r="AA210" s="67"/>
      <c r="AB210" s="57"/>
      <c r="AC210" s="58"/>
      <c r="AD210" s="56"/>
      <c r="AE210" s="49"/>
      <c r="AF210" s="164">
        <f t="shared" si="44"/>
        <v>0</v>
      </c>
      <c r="AG210" s="164">
        <f t="shared" si="44"/>
        <v>-1</v>
      </c>
      <c r="AH210" s="164">
        <f t="shared" si="44"/>
        <v>-1</v>
      </c>
      <c r="AI210" s="164">
        <f t="shared" si="44"/>
        <v>0</v>
      </c>
      <c r="AJ210" s="164">
        <f t="shared" si="44"/>
        <v>0</v>
      </c>
      <c r="AK210" s="164">
        <f t="shared" si="44"/>
        <v>0</v>
      </c>
      <c r="AL210" s="164">
        <f t="shared" si="44"/>
        <v>0</v>
      </c>
      <c r="AM210" s="164">
        <f t="shared" si="44"/>
        <v>0</v>
      </c>
      <c r="AN210" s="164" t="str">
        <f t="shared" si="41"/>
        <v/>
      </c>
      <c r="AO210" s="164">
        <f t="shared" si="41"/>
        <v>0</v>
      </c>
      <c r="AP210" s="164">
        <f t="shared" si="41"/>
        <v>0</v>
      </c>
      <c r="AQ210" s="164" t="str">
        <f t="shared" si="39"/>
        <v/>
      </c>
      <c r="AR210" s="164" t="str">
        <f t="shared" si="39"/>
        <v/>
      </c>
      <c r="AS210" s="164" t="str">
        <f t="shared" si="39"/>
        <v/>
      </c>
      <c r="AT210" s="164" t="str">
        <f t="shared" si="39"/>
        <v/>
      </c>
      <c r="AU210" s="164" t="str">
        <f t="shared" si="39"/>
        <v/>
      </c>
      <c r="AV210" s="164" t="str">
        <f t="shared" si="42"/>
        <v/>
      </c>
      <c r="AW210" s="164">
        <f t="shared" si="42"/>
        <v>0</v>
      </c>
      <c r="AX210" s="164">
        <f t="shared" si="42"/>
        <v>0</v>
      </c>
      <c r="AY210" s="164" t="str">
        <f t="shared" si="40"/>
        <v/>
      </c>
      <c r="AZ210" s="164" t="str">
        <f t="shared" si="40"/>
        <v/>
      </c>
      <c r="BA210" s="164" t="str">
        <f t="shared" si="40"/>
        <v/>
      </c>
      <c r="BB210" s="164" t="str">
        <f t="shared" si="40"/>
        <v/>
      </c>
      <c r="BC210" s="164" t="str">
        <f t="shared" si="33"/>
        <v/>
      </c>
    </row>
    <row r="211" spans="1:55" s="164" customFormat="1" ht="17.25" hidden="1" customHeight="1">
      <c r="A211" s="9"/>
      <c r="B211" s="7"/>
      <c r="C211" s="2"/>
      <c r="D211" s="5"/>
      <c r="E211" s="4"/>
      <c r="F211" s="4"/>
      <c r="G211" s="4"/>
      <c r="H211" s="5"/>
      <c r="I211" s="16"/>
      <c r="J211" s="47"/>
      <c r="K211" s="48"/>
      <c r="L211" s="48"/>
      <c r="M211" s="49"/>
      <c r="N211" s="47"/>
      <c r="O211" s="48"/>
      <c r="P211" s="48"/>
      <c r="Q211" s="48"/>
      <c r="R211" s="48"/>
      <c r="S211" s="48"/>
      <c r="T211" s="64"/>
      <c r="U211" s="49"/>
      <c r="V211" s="58"/>
      <c r="W211" s="124"/>
      <c r="X211" s="56"/>
      <c r="Y211" s="68"/>
      <c r="Z211" s="68"/>
      <c r="AA211" s="67"/>
      <c r="AB211" s="57"/>
      <c r="AC211" s="58"/>
      <c r="AD211" s="56"/>
      <c r="AE211" s="49"/>
      <c r="AF211" s="164">
        <f t="shared" si="44"/>
        <v>0</v>
      </c>
      <c r="AG211" s="164">
        <f t="shared" si="44"/>
        <v>-1</v>
      </c>
      <c r="AH211" s="164">
        <f t="shared" si="44"/>
        <v>-1</v>
      </c>
      <c r="AI211" s="164">
        <f t="shared" si="44"/>
        <v>0</v>
      </c>
      <c r="AJ211" s="164">
        <f t="shared" si="44"/>
        <v>0</v>
      </c>
      <c r="AK211" s="164">
        <f t="shared" si="44"/>
        <v>0</v>
      </c>
      <c r="AL211" s="164">
        <f t="shared" si="44"/>
        <v>0</v>
      </c>
      <c r="AM211" s="164">
        <f t="shared" si="44"/>
        <v>0</v>
      </c>
      <c r="AN211" s="164" t="str">
        <f t="shared" si="41"/>
        <v/>
      </c>
      <c r="AO211" s="164">
        <f t="shared" si="41"/>
        <v>0</v>
      </c>
      <c r="AP211" s="164">
        <f t="shared" si="41"/>
        <v>0</v>
      </c>
      <c r="AQ211" s="164" t="str">
        <f t="shared" si="39"/>
        <v/>
      </c>
      <c r="AR211" s="164" t="str">
        <f t="shared" si="39"/>
        <v/>
      </c>
      <c r="AS211" s="164" t="str">
        <f t="shared" si="39"/>
        <v/>
      </c>
      <c r="AT211" s="164" t="str">
        <f t="shared" si="39"/>
        <v/>
      </c>
      <c r="AU211" s="164" t="str">
        <f t="shared" si="39"/>
        <v/>
      </c>
      <c r="AV211" s="164" t="str">
        <f t="shared" si="42"/>
        <v/>
      </c>
      <c r="AW211" s="164">
        <f t="shared" si="42"/>
        <v>0</v>
      </c>
      <c r="AX211" s="164">
        <f t="shared" si="42"/>
        <v>0</v>
      </c>
      <c r="AY211" s="164" t="str">
        <f t="shared" si="40"/>
        <v/>
      </c>
      <c r="AZ211" s="164" t="str">
        <f t="shared" si="40"/>
        <v/>
      </c>
      <c r="BA211" s="164" t="str">
        <f t="shared" si="40"/>
        <v/>
      </c>
      <c r="BB211" s="164" t="str">
        <f t="shared" si="40"/>
        <v/>
      </c>
      <c r="BC211" s="164" t="str">
        <f t="shared" si="33"/>
        <v/>
      </c>
    </row>
    <row r="212" spans="1:55" s="164" customFormat="1" ht="17.25" hidden="1" customHeight="1">
      <c r="A212" s="9"/>
      <c r="B212" s="7"/>
      <c r="C212" s="2"/>
      <c r="D212" s="5"/>
      <c r="E212" s="4"/>
      <c r="F212" s="4"/>
      <c r="G212" s="4"/>
      <c r="H212" s="5"/>
      <c r="I212" s="16"/>
      <c r="J212" s="47"/>
      <c r="K212" s="48"/>
      <c r="L212" s="48"/>
      <c r="M212" s="49"/>
      <c r="N212" s="47"/>
      <c r="O212" s="48"/>
      <c r="P212" s="48"/>
      <c r="Q212" s="48"/>
      <c r="R212" s="48"/>
      <c r="S212" s="48"/>
      <c r="T212" s="64"/>
      <c r="U212" s="49"/>
      <c r="V212" s="58"/>
      <c r="W212" s="124"/>
      <c r="X212" s="56"/>
      <c r="Y212" s="68"/>
      <c r="Z212" s="68"/>
      <c r="AA212" s="67"/>
      <c r="AB212" s="57"/>
      <c r="AC212" s="58"/>
      <c r="AD212" s="56"/>
      <c r="AE212" s="49"/>
      <c r="AF212" s="164">
        <f t="shared" si="44"/>
        <v>0</v>
      </c>
      <c r="AG212" s="164">
        <f t="shared" si="44"/>
        <v>-1</v>
      </c>
      <c r="AH212" s="164">
        <f t="shared" si="44"/>
        <v>-1</v>
      </c>
      <c r="AI212" s="164">
        <f t="shared" si="44"/>
        <v>0</v>
      </c>
      <c r="AJ212" s="164">
        <f t="shared" si="44"/>
        <v>0</v>
      </c>
      <c r="AK212" s="164">
        <f t="shared" si="44"/>
        <v>0</v>
      </c>
      <c r="AL212" s="164">
        <f t="shared" si="44"/>
        <v>0</v>
      </c>
      <c r="AM212" s="164">
        <f t="shared" si="44"/>
        <v>0</v>
      </c>
      <c r="AN212" s="164" t="str">
        <f t="shared" si="41"/>
        <v/>
      </c>
      <c r="AO212" s="164">
        <f t="shared" si="41"/>
        <v>0</v>
      </c>
      <c r="AP212" s="164">
        <f t="shared" si="41"/>
        <v>0</v>
      </c>
      <c r="AQ212" s="164" t="str">
        <f t="shared" si="39"/>
        <v/>
      </c>
      <c r="AR212" s="164" t="str">
        <f t="shared" si="39"/>
        <v/>
      </c>
      <c r="AS212" s="164" t="str">
        <f t="shared" si="39"/>
        <v/>
      </c>
      <c r="AT212" s="164" t="str">
        <f t="shared" si="39"/>
        <v/>
      </c>
      <c r="AU212" s="164" t="str">
        <f t="shared" si="39"/>
        <v/>
      </c>
      <c r="AV212" s="164" t="str">
        <f t="shared" si="42"/>
        <v/>
      </c>
      <c r="AW212" s="164">
        <f t="shared" si="42"/>
        <v>0</v>
      </c>
      <c r="AX212" s="164">
        <f t="shared" si="42"/>
        <v>0</v>
      </c>
      <c r="AY212" s="164" t="str">
        <f t="shared" si="40"/>
        <v/>
      </c>
      <c r="AZ212" s="164" t="str">
        <f t="shared" si="40"/>
        <v/>
      </c>
      <c r="BA212" s="164" t="str">
        <f t="shared" si="40"/>
        <v/>
      </c>
      <c r="BB212" s="164" t="str">
        <f t="shared" si="40"/>
        <v/>
      </c>
      <c r="BC212" s="164" t="str">
        <f t="shared" si="33"/>
        <v/>
      </c>
    </row>
    <row r="213" spans="1:55" s="164" customFormat="1" ht="17.25" hidden="1" customHeight="1">
      <c r="A213" s="9"/>
      <c r="B213" s="7"/>
      <c r="C213" s="2"/>
      <c r="D213" s="5"/>
      <c r="E213" s="4"/>
      <c r="F213" s="4"/>
      <c r="G213" s="4"/>
      <c r="H213" s="5"/>
      <c r="I213" s="16"/>
      <c r="J213" s="47"/>
      <c r="K213" s="48"/>
      <c r="L213" s="48"/>
      <c r="M213" s="49"/>
      <c r="N213" s="47"/>
      <c r="O213" s="48"/>
      <c r="P213" s="48"/>
      <c r="Q213" s="48"/>
      <c r="R213" s="48"/>
      <c r="S213" s="48"/>
      <c r="T213" s="64"/>
      <c r="U213" s="49"/>
      <c r="V213" s="58"/>
      <c r="W213" s="124"/>
      <c r="X213" s="56"/>
      <c r="Y213" s="68"/>
      <c r="Z213" s="68"/>
      <c r="AA213" s="67"/>
      <c r="AB213" s="57"/>
      <c r="AC213" s="58"/>
      <c r="AD213" s="56"/>
      <c r="AE213" s="49"/>
      <c r="AF213" s="164">
        <f t="shared" si="44"/>
        <v>0</v>
      </c>
      <c r="AG213" s="164">
        <f t="shared" si="44"/>
        <v>-1</v>
      </c>
      <c r="AH213" s="164">
        <f t="shared" si="44"/>
        <v>-1</v>
      </c>
      <c r="AI213" s="164">
        <f t="shared" si="44"/>
        <v>0</v>
      </c>
      <c r="AJ213" s="164">
        <f t="shared" si="44"/>
        <v>0</v>
      </c>
      <c r="AK213" s="164">
        <f t="shared" si="44"/>
        <v>0</v>
      </c>
      <c r="AL213" s="164">
        <f t="shared" si="44"/>
        <v>0</v>
      </c>
      <c r="AM213" s="164">
        <f t="shared" si="44"/>
        <v>0</v>
      </c>
      <c r="AN213" s="164" t="str">
        <f t="shared" si="41"/>
        <v/>
      </c>
      <c r="AO213" s="164">
        <f t="shared" si="41"/>
        <v>0</v>
      </c>
      <c r="AP213" s="164">
        <f t="shared" si="41"/>
        <v>0</v>
      </c>
      <c r="AQ213" s="164" t="str">
        <f t="shared" si="39"/>
        <v/>
      </c>
      <c r="AR213" s="164" t="str">
        <f t="shared" si="39"/>
        <v/>
      </c>
      <c r="AS213" s="164" t="str">
        <f t="shared" si="39"/>
        <v/>
      </c>
      <c r="AT213" s="164" t="str">
        <f t="shared" si="39"/>
        <v/>
      </c>
      <c r="AU213" s="164" t="str">
        <f t="shared" si="39"/>
        <v/>
      </c>
      <c r="AV213" s="164" t="str">
        <f t="shared" si="42"/>
        <v/>
      </c>
      <c r="AW213" s="164">
        <f t="shared" si="42"/>
        <v>0</v>
      </c>
      <c r="AX213" s="164">
        <f t="shared" si="42"/>
        <v>0</v>
      </c>
      <c r="AY213" s="164" t="str">
        <f t="shared" si="40"/>
        <v/>
      </c>
      <c r="AZ213" s="164" t="str">
        <f t="shared" si="40"/>
        <v/>
      </c>
      <c r="BA213" s="164" t="str">
        <f t="shared" si="40"/>
        <v/>
      </c>
      <c r="BB213" s="164" t="str">
        <f t="shared" si="40"/>
        <v/>
      </c>
      <c r="BC213" s="164" t="str">
        <f t="shared" si="33"/>
        <v/>
      </c>
    </row>
    <row r="214" spans="1:55" s="164" customFormat="1" ht="17.25" hidden="1" customHeight="1">
      <c r="A214" s="9"/>
      <c r="B214" s="7"/>
      <c r="C214" s="2"/>
      <c r="D214" s="5"/>
      <c r="E214" s="4"/>
      <c r="F214" s="4"/>
      <c r="G214" s="4"/>
      <c r="H214" s="5"/>
      <c r="I214" s="16"/>
      <c r="J214" s="47"/>
      <c r="K214" s="48"/>
      <c r="L214" s="48"/>
      <c r="M214" s="49"/>
      <c r="N214" s="47"/>
      <c r="O214" s="48"/>
      <c r="P214" s="48"/>
      <c r="Q214" s="48"/>
      <c r="R214" s="48"/>
      <c r="S214" s="48"/>
      <c r="T214" s="64"/>
      <c r="U214" s="49"/>
      <c r="V214" s="58"/>
      <c r="W214" s="124"/>
      <c r="X214" s="56"/>
      <c r="Y214" s="68"/>
      <c r="Z214" s="68"/>
      <c r="AA214" s="67"/>
      <c r="AB214" s="57"/>
      <c r="AC214" s="58"/>
      <c r="AD214" s="56"/>
      <c r="AE214" s="49"/>
      <c r="AF214" s="164">
        <f t="shared" si="44"/>
        <v>0</v>
      </c>
      <c r="AG214" s="164">
        <f t="shared" si="44"/>
        <v>-1</v>
      </c>
      <c r="AH214" s="164">
        <f t="shared" si="44"/>
        <v>-1</v>
      </c>
      <c r="AI214" s="164">
        <f t="shared" si="44"/>
        <v>0</v>
      </c>
      <c r="AJ214" s="164">
        <f t="shared" si="44"/>
        <v>0</v>
      </c>
      <c r="AK214" s="164">
        <f t="shared" si="44"/>
        <v>0</v>
      </c>
      <c r="AL214" s="164">
        <f t="shared" si="44"/>
        <v>0</v>
      </c>
      <c r="AM214" s="164">
        <f t="shared" si="44"/>
        <v>0</v>
      </c>
      <c r="AN214" s="164" t="str">
        <f t="shared" si="41"/>
        <v/>
      </c>
      <c r="AO214" s="164">
        <f t="shared" si="41"/>
        <v>0</v>
      </c>
      <c r="AP214" s="164">
        <f t="shared" si="41"/>
        <v>0</v>
      </c>
      <c r="AQ214" s="164" t="str">
        <f t="shared" si="39"/>
        <v/>
      </c>
      <c r="AR214" s="164" t="str">
        <f t="shared" si="39"/>
        <v/>
      </c>
      <c r="AS214" s="164" t="str">
        <f t="shared" si="39"/>
        <v/>
      </c>
      <c r="AT214" s="164" t="str">
        <f t="shared" si="39"/>
        <v/>
      </c>
      <c r="AU214" s="164" t="str">
        <f t="shared" si="39"/>
        <v/>
      </c>
      <c r="AV214" s="164" t="str">
        <f t="shared" si="42"/>
        <v/>
      </c>
      <c r="AW214" s="164">
        <f t="shared" si="42"/>
        <v>0</v>
      </c>
      <c r="AX214" s="164">
        <f t="shared" si="42"/>
        <v>0</v>
      </c>
      <c r="AY214" s="164" t="str">
        <f t="shared" si="40"/>
        <v/>
      </c>
      <c r="AZ214" s="164" t="str">
        <f t="shared" si="40"/>
        <v/>
      </c>
      <c r="BA214" s="164" t="str">
        <f t="shared" si="40"/>
        <v/>
      </c>
      <c r="BB214" s="164" t="str">
        <f t="shared" si="40"/>
        <v/>
      </c>
      <c r="BC214" s="164" t="str">
        <f t="shared" si="33"/>
        <v/>
      </c>
    </row>
    <row r="215" spans="1:55" s="164" customFormat="1" ht="17.25" hidden="1" customHeight="1">
      <c r="A215" s="9"/>
      <c r="B215" s="7"/>
      <c r="C215" s="2"/>
      <c r="D215" s="5"/>
      <c r="E215" s="4"/>
      <c r="F215" s="4"/>
      <c r="G215" s="4"/>
      <c r="H215" s="5"/>
      <c r="I215" s="16"/>
      <c r="J215" s="47"/>
      <c r="K215" s="48"/>
      <c r="L215" s="48"/>
      <c r="M215" s="49"/>
      <c r="N215" s="47"/>
      <c r="O215" s="48"/>
      <c r="P215" s="48"/>
      <c r="Q215" s="48"/>
      <c r="R215" s="48"/>
      <c r="S215" s="48"/>
      <c r="T215" s="64"/>
      <c r="U215" s="49"/>
      <c r="V215" s="58"/>
      <c r="W215" s="124"/>
      <c r="X215" s="56"/>
      <c r="Y215" s="68"/>
      <c r="Z215" s="68"/>
      <c r="AA215" s="67"/>
      <c r="AB215" s="57"/>
      <c r="AC215" s="58"/>
      <c r="AD215" s="56"/>
      <c r="AE215" s="49"/>
      <c r="AF215" s="164">
        <f t="shared" si="44"/>
        <v>0</v>
      </c>
      <c r="AG215" s="164">
        <f t="shared" si="44"/>
        <v>-1</v>
      </c>
      <c r="AH215" s="164">
        <f t="shared" si="44"/>
        <v>-1</v>
      </c>
      <c r="AI215" s="164">
        <f t="shared" si="44"/>
        <v>0</v>
      </c>
      <c r="AJ215" s="164">
        <f t="shared" si="44"/>
        <v>0</v>
      </c>
      <c r="AK215" s="164">
        <f t="shared" si="44"/>
        <v>0</v>
      </c>
      <c r="AL215" s="164">
        <f t="shared" si="44"/>
        <v>0</v>
      </c>
      <c r="AM215" s="164">
        <f t="shared" si="44"/>
        <v>0</v>
      </c>
      <c r="AN215" s="164" t="str">
        <f t="shared" si="41"/>
        <v/>
      </c>
      <c r="AO215" s="164">
        <f t="shared" si="41"/>
        <v>0</v>
      </c>
      <c r="AP215" s="164">
        <f t="shared" si="41"/>
        <v>0</v>
      </c>
      <c r="AQ215" s="164" t="str">
        <f t="shared" si="39"/>
        <v/>
      </c>
      <c r="AR215" s="164" t="str">
        <f t="shared" si="39"/>
        <v/>
      </c>
      <c r="AS215" s="164" t="str">
        <f t="shared" si="39"/>
        <v/>
      </c>
      <c r="AT215" s="164" t="str">
        <f t="shared" si="39"/>
        <v/>
      </c>
      <c r="AU215" s="164" t="str">
        <f t="shared" si="39"/>
        <v/>
      </c>
      <c r="AV215" s="164" t="str">
        <f t="shared" si="42"/>
        <v/>
      </c>
      <c r="AW215" s="164">
        <f t="shared" si="42"/>
        <v>0</v>
      </c>
      <c r="AX215" s="164">
        <f t="shared" si="42"/>
        <v>0</v>
      </c>
      <c r="AY215" s="164" t="str">
        <f t="shared" si="40"/>
        <v/>
      </c>
      <c r="AZ215" s="164" t="str">
        <f t="shared" si="40"/>
        <v/>
      </c>
      <c r="BA215" s="164" t="str">
        <f t="shared" si="40"/>
        <v/>
      </c>
      <c r="BB215" s="164" t="str">
        <f t="shared" si="40"/>
        <v/>
      </c>
      <c r="BC215" s="164" t="str">
        <f t="shared" si="33"/>
        <v/>
      </c>
    </row>
    <row r="216" spans="1:55" s="164" customFormat="1" ht="17.25" hidden="1" customHeight="1">
      <c r="A216" s="9"/>
      <c r="B216" s="7"/>
      <c r="C216" s="2"/>
      <c r="D216" s="5"/>
      <c r="E216" s="4"/>
      <c r="F216" s="4"/>
      <c r="G216" s="4"/>
      <c r="H216" s="5"/>
      <c r="I216" s="16"/>
      <c r="J216" s="47"/>
      <c r="K216" s="48"/>
      <c r="L216" s="48"/>
      <c r="M216" s="49"/>
      <c r="N216" s="47"/>
      <c r="O216" s="48"/>
      <c r="P216" s="48"/>
      <c r="Q216" s="48"/>
      <c r="R216" s="48"/>
      <c r="S216" s="48"/>
      <c r="T216" s="64"/>
      <c r="U216" s="49"/>
      <c r="V216" s="58"/>
      <c r="W216" s="124"/>
      <c r="X216" s="56"/>
      <c r="Y216" s="68"/>
      <c r="Z216" s="68"/>
      <c r="AA216" s="67"/>
      <c r="AB216" s="57"/>
      <c r="AC216" s="58"/>
      <c r="AD216" s="56"/>
      <c r="AE216" s="49"/>
      <c r="AF216" s="164">
        <f t="shared" si="44"/>
        <v>0</v>
      </c>
      <c r="AG216" s="164">
        <f t="shared" si="44"/>
        <v>-1</v>
      </c>
      <c r="AH216" s="164">
        <f t="shared" si="44"/>
        <v>-1</v>
      </c>
      <c r="AI216" s="164">
        <f t="shared" si="44"/>
        <v>0</v>
      </c>
      <c r="AJ216" s="164">
        <f t="shared" si="44"/>
        <v>0</v>
      </c>
      <c r="AK216" s="164">
        <f t="shared" si="44"/>
        <v>0</v>
      </c>
      <c r="AL216" s="164">
        <f t="shared" si="44"/>
        <v>0</v>
      </c>
      <c r="AM216" s="164">
        <f t="shared" si="44"/>
        <v>0</v>
      </c>
      <c r="AN216" s="164" t="str">
        <f t="shared" si="41"/>
        <v/>
      </c>
      <c r="AO216" s="164">
        <f t="shared" si="41"/>
        <v>0</v>
      </c>
      <c r="AP216" s="164">
        <f t="shared" si="41"/>
        <v>0</v>
      </c>
      <c r="AQ216" s="164" t="str">
        <f t="shared" si="39"/>
        <v/>
      </c>
      <c r="AR216" s="164" t="str">
        <f t="shared" si="39"/>
        <v/>
      </c>
      <c r="AS216" s="164" t="str">
        <f t="shared" si="39"/>
        <v/>
      </c>
      <c r="AT216" s="164" t="str">
        <f t="shared" si="39"/>
        <v/>
      </c>
      <c r="AU216" s="164" t="str">
        <f t="shared" si="39"/>
        <v/>
      </c>
      <c r="AV216" s="164" t="str">
        <f t="shared" si="42"/>
        <v/>
      </c>
      <c r="AW216" s="164">
        <f t="shared" si="42"/>
        <v>0</v>
      </c>
      <c r="AX216" s="164">
        <f t="shared" si="42"/>
        <v>0</v>
      </c>
      <c r="AY216" s="164" t="str">
        <f t="shared" si="40"/>
        <v/>
      </c>
      <c r="AZ216" s="164" t="str">
        <f t="shared" si="40"/>
        <v/>
      </c>
      <c r="BA216" s="164" t="str">
        <f t="shared" si="40"/>
        <v/>
      </c>
      <c r="BB216" s="164" t="str">
        <f t="shared" si="40"/>
        <v/>
      </c>
      <c r="BC216" s="164" t="str">
        <f t="shared" si="33"/>
        <v/>
      </c>
    </row>
    <row r="217" spans="1:55" s="164" customFormat="1" ht="17.25" hidden="1" customHeight="1">
      <c r="A217" s="9"/>
      <c r="B217" s="7"/>
      <c r="C217" s="2"/>
      <c r="D217" s="5"/>
      <c r="E217" s="4"/>
      <c r="F217" s="4"/>
      <c r="G217" s="4"/>
      <c r="H217" s="5"/>
      <c r="I217" s="16"/>
      <c r="J217" s="47"/>
      <c r="K217" s="48"/>
      <c r="L217" s="48"/>
      <c r="M217" s="49"/>
      <c r="N217" s="47"/>
      <c r="O217" s="48"/>
      <c r="P217" s="48"/>
      <c r="Q217" s="48"/>
      <c r="R217" s="48"/>
      <c r="S217" s="48"/>
      <c r="T217" s="64"/>
      <c r="U217" s="49"/>
      <c r="V217" s="58"/>
      <c r="W217" s="124"/>
      <c r="X217" s="56"/>
      <c r="Y217" s="68"/>
      <c r="Z217" s="68"/>
      <c r="AA217" s="67"/>
      <c r="AB217" s="57"/>
      <c r="AC217" s="58"/>
      <c r="AD217" s="56"/>
      <c r="AE217" s="49"/>
      <c r="AF217" s="164">
        <f t="shared" si="44"/>
        <v>0</v>
      </c>
      <c r="AG217" s="164">
        <f t="shared" si="44"/>
        <v>-1</v>
      </c>
      <c r="AH217" s="164">
        <f t="shared" si="44"/>
        <v>-1</v>
      </c>
      <c r="AI217" s="164">
        <f t="shared" si="44"/>
        <v>0</v>
      </c>
      <c r="AJ217" s="164">
        <f t="shared" si="44"/>
        <v>0</v>
      </c>
      <c r="AK217" s="164">
        <f t="shared" si="44"/>
        <v>0</v>
      </c>
      <c r="AL217" s="164">
        <f t="shared" si="44"/>
        <v>0</v>
      </c>
      <c r="AM217" s="164">
        <f t="shared" si="44"/>
        <v>0</v>
      </c>
      <c r="AN217" s="164" t="str">
        <f t="shared" si="41"/>
        <v/>
      </c>
      <c r="AO217" s="164">
        <f t="shared" si="41"/>
        <v>0</v>
      </c>
      <c r="AP217" s="164">
        <f t="shared" si="41"/>
        <v>0</v>
      </c>
      <c r="AQ217" s="164" t="str">
        <f t="shared" si="39"/>
        <v/>
      </c>
      <c r="AR217" s="164" t="str">
        <f t="shared" si="39"/>
        <v/>
      </c>
      <c r="AS217" s="164" t="str">
        <f t="shared" si="39"/>
        <v/>
      </c>
      <c r="AT217" s="164" t="str">
        <f t="shared" si="39"/>
        <v/>
      </c>
      <c r="AU217" s="164" t="str">
        <f t="shared" si="39"/>
        <v/>
      </c>
      <c r="AV217" s="164" t="str">
        <f t="shared" si="42"/>
        <v/>
      </c>
      <c r="AW217" s="164">
        <f t="shared" si="42"/>
        <v>0</v>
      </c>
      <c r="AX217" s="164">
        <f t="shared" si="42"/>
        <v>0</v>
      </c>
      <c r="AY217" s="164" t="str">
        <f t="shared" si="40"/>
        <v/>
      </c>
      <c r="AZ217" s="164" t="str">
        <f t="shared" si="40"/>
        <v/>
      </c>
      <c r="BA217" s="164" t="str">
        <f t="shared" si="40"/>
        <v/>
      </c>
      <c r="BB217" s="164" t="str">
        <f t="shared" si="40"/>
        <v/>
      </c>
      <c r="BC217" s="164" t="str">
        <f t="shared" si="33"/>
        <v/>
      </c>
    </row>
    <row r="218" spans="1:55" s="164" customFormat="1" ht="17.25" hidden="1" customHeight="1">
      <c r="A218" s="9"/>
      <c r="B218" s="7"/>
      <c r="C218" s="2"/>
      <c r="D218" s="5"/>
      <c r="E218" s="4"/>
      <c r="F218" s="4"/>
      <c r="G218" s="4"/>
      <c r="H218" s="5"/>
      <c r="I218" s="16"/>
      <c r="J218" s="47"/>
      <c r="K218" s="48"/>
      <c r="L218" s="48"/>
      <c r="M218" s="49"/>
      <c r="N218" s="47"/>
      <c r="O218" s="48"/>
      <c r="P218" s="48"/>
      <c r="Q218" s="48"/>
      <c r="R218" s="48"/>
      <c r="S218" s="48"/>
      <c r="T218" s="64"/>
      <c r="U218" s="49"/>
      <c r="V218" s="58"/>
      <c r="W218" s="124"/>
      <c r="X218" s="56"/>
      <c r="Y218" s="68"/>
      <c r="Z218" s="68"/>
      <c r="AA218" s="67"/>
      <c r="AB218" s="57"/>
      <c r="AC218" s="58"/>
      <c r="AD218" s="56"/>
      <c r="AE218" s="49"/>
      <c r="AF218" s="164">
        <f t="shared" si="44"/>
        <v>0</v>
      </c>
      <c r="AG218" s="164">
        <f t="shared" si="44"/>
        <v>-1</v>
      </c>
      <c r="AH218" s="164">
        <f t="shared" si="44"/>
        <v>-1</v>
      </c>
      <c r="AI218" s="164">
        <f t="shared" si="44"/>
        <v>0</v>
      </c>
      <c r="AJ218" s="164">
        <f t="shared" si="44"/>
        <v>0</v>
      </c>
      <c r="AK218" s="164">
        <f t="shared" si="44"/>
        <v>0</v>
      </c>
      <c r="AL218" s="164">
        <f t="shared" si="44"/>
        <v>0</v>
      </c>
      <c r="AM218" s="164">
        <f t="shared" si="44"/>
        <v>0</v>
      </c>
      <c r="AN218" s="164" t="str">
        <f t="shared" si="41"/>
        <v/>
      </c>
      <c r="AO218" s="164">
        <f t="shared" si="41"/>
        <v>0</v>
      </c>
      <c r="AP218" s="164">
        <f t="shared" si="41"/>
        <v>0</v>
      </c>
      <c r="AQ218" s="164" t="str">
        <f t="shared" si="39"/>
        <v/>
      </c>
      <c r="AR218" s="164" t="str">
        <f t="shared" si="39"/>
        <v/>
      </c>
      <c r="AS218" s="164" t="str">
        <f t="shared" si="39"/>
        <v/>
      </c>
      <c r="AT218" s="164" t="str">
        <f t="shared" si="39"/>
        <v/>
      </c>
      <c r="AU218" s="164" t="str">
        <f t="shared" si="39"/>
        <v/>
      </c>
      <c r="AV218" s="164" t="str">
        <f t="shared" si="42"/>
        <v/>
      </c>
      <c r="AW218" s="164">
        <f t="shared" si="42"/>
        <v>0</v>
      </c>
      <c r="AX218" s="164">
        <f t="shared" si="42"/>
        <v>0</v>
      </c>
      <c r="AY218" s="164" t="str">
        <f t="shared" si="40"/>
        <v/>
      </c>
      <c r="AZ218" s="164" t="str">
        <f t="shared" si="40"/>
        <v/>
      </c>
      <c r="BA218" s="164" t="str">
        <f t="shared" si="40"/>
        <v/>
      </c>
      <c r="BB218" s="164" t="str">
        <f t="shared" si="40"/>
        <v/>
      </c>
      <c r="BC218" s="164" t="str">
        <f t="shared" si="33"/>
        <v/>
      </c>
    </row>
    <row r="219" spans="1:55" s="164" customFormat="1" ht="17.25" hidden="1" customHeight="1">
      <c r="A219" s="9"/>
      <c r="B219" s="7"/>
      <c r="C219" s="2"/>
      <c r="D219" s="5"/>
      <c r="E219" s="4"/>
      <c r="F219" s="4"/>
      <c r="G219" s="4"/>
      <c r="H219" s="5"/>
      <c r="I219" s="16"/>
      <c r="J219" s="47"/>
      <c r="K219" s="48"/>
      <c r="L219" s="48"/>
      <c r="M219" s="49"/>
      <c r="N219" s="47"/>
      <c r="O219" s="48"/>
      <c r="P219" s="48"/>
      <c r="Q219" s="48"/>
      <c r="R219" s="48"/>
      <c r="S219" s="48"/>
      <c r="T219" s="64"/>
      <c r="U219" s="49"/>
      <c r="V219" s="58"/>
      <c r="W219" s="124"/>
      <c r="X219" s="56"/>
      <c r="Y219" s="68"/>
      <c r="Z219" s="68"/>
      <c r="AA219" s="67"/>
      <c r="AB219" s="57"/>
      <c r="AC219" s="58"/>
      <c r="AD219" s="56"/>
      <c r="AE219" s="49"/>
      <c r="AF219" s="164">
        <f t="shared" si="44"/>
        <v>0</v>
      </c>
      <c r="AG219" s="164">
        <f t="shared" si="44"/>
        <v>-1</v>
      </c>
      <c r="AH219" s="164">
        <f t="shared" si="44"/>
        <v>-1</v>
      </c>
      <c r="AI219" s="164">
        <f t="shared" si="44"/>
        <v>0</v>
      </c>
      <c r="AJ219" s="164">
        <f t="shared" si="44"/>
        <v>0</v>
      </c>
      <c r="AK219" s="164">
        <f t="shared" si="44"/>
        <v>0</v>
      </c>
      <c r="AL219" s="164">
        <f t="shared" si="44"/>
        <v>0</v>
      </c>
      <c r="AM219" s="164">
        <f t="shared" si="44"/>
        <v>0</v>
      </c>
      <c r="AN219" s="164" t="str">
        <f t="shared" si="41"/>
        <v/>
      </c>
      <c r="AO219" s="164">
        <f t="shared" si="41"/>
        <v>0</v>
      </c>
      <c r="AP219" s="164">
        <f t="shared" si="41"/>
        <v>0</v>
      </c>
      <c r="AQ219" s="164" t="str">
        <f t="shared" si="39"/>
        <v/>
      </c>
      <c r="AR219" s="164" t="str">
        <f t="shared" si="39"/>
        <v/>
      </c>
      <c r="AS219" s="164" t="str">
        <f t="shared" si="39"/>
        <v/>
      </c>
      <c r="AT219" s="164" t="str">
        <f t="shared" si="39"/>
        <v/>
      </c>
      <c r="AU219" s="164" t="str">
        <f t="shared" si="39"/>
        <v/>
      </c>
      <c r="AV219" s="164" t="str">
        <f t="shared" si="42"/>
        <v/>
      </c>
      <c r="AW219" s="164">
        <f t="shared" si="42"/>
        <v>0</v>
      </c>
      <c r="AX219" s="164">
        <f t="shared" si="42"/>
        <v>0</v>
      </c>
      <c r="AY219" s="164" t="str">
        <f t="shared" si="40"/>
        <v/>
      </c>
      <c r="AZ219" s="164" t="str">
        <f t="shared" si="40"/>
        <v/>
      </c>
      <c r="BA219" s="164" t="str">
        <f t="shared" si="40"/>
        <v/>
      </c>
      <c r="BB219" s="164" t="str">
        <f t="shared" si="40"/>
        <v/>
      </c>
      <c r="BC219" s="164" t="str">
        <f t="shared" si="33"/>
        <v/>
      </c>
    </row>
    <row r="220" spans="1:55" s="164" customFormat="1" ht="17.25" hidden="1" customHeight="1">
      <c r="A220" s="9"/>
      <c r="B220" s="7"/>
      <c r="C220" s="2"/>
      <c r="D220" s="5"/>
      <c r="E220" s="4"/>
      <c r="F220" s="4"/>
      <c r="G220" s="4"/>
      <c r="H220" s="5"/>
      <c r="I220" s="16"/>
      <c r="J220" s="47"/>
      <c r="K220" s="48"/>
      <c r="L220" s="48"/>
      <c r="M220" s="49"/>
      <c r="N220" s="47"/>
      <c r="O220" s="48"/>
      <c r="P220" s="48"/>
      <c r="Q220" s="48"/>
      <c r="R220" s="48"/>
      <c r="S220" s="48"/>
      <c r="T220" s="64"/>
      <c r="U220" s="49"/>
      <c r="V220" s="58"/>
      <c r="W220" s="124"/>
      <c r="X220" s="56"/>
      <c r="Y220" s="68"/>
      <c r="Z220" s="68"/>
      <c r="AA220" s="67"/>
      <c r="AB220" s="57"/>
      <c r="AC220" s="58"/>
      <c r="AD220" s="56"/>
      <c r="AE220" s="49"/>
      <c r="AF220" s="164">
        <f t="shared" si="44"/>
        <v>0</v>
      </c>
      <c r="AG220" s="164">
        <f t="shared" si="44"/>
        <v>-1</v>
      </c>
      <c r="AH220" s="164">
        <f t="shared" si="44"/>
        <v>-1</v>
      </c>
      <c r="AI220" s="164">
        <f t="shared" si="44"/>
        <v>0</v>
      </c>
      <c r="AJ220" s="164">
        <f t="shared" si="44"/>
        <v>0</v>
      </c>
      <c r="AK220" s="164">
        <f t="shared" si="44"/>
        <v>0</v>
      </c>
      <c r="AL220" s="164">
        <f t="shared" si="44"/>
        <v>0</v>
      </c>
      <c r="AM220" s="164">
        <f t="shared" si="44"/>
        <v>0</v>
      </c>
      <c r="AN220" s="164" t="str">
        <f t="shared" si="41"/>
        <v/>
      </c>
      <c r="AO220" s="164">
        <f t="shared" si="41"/>
        <v>0</v>
      </c>
      <c r="AP220" s="164">
        <f t="shared" si="41"/>
        <v>0</v>
      </c>
      <c r="AQ220" s="164" t="str">
        <f t="shared" si="39"/>
        <v/>
      </c>
      <c r="AR220" s="164" t="str">
        <f t="shared" si="39"/>
        <v/>
      </c>
      <c r="AS220" s="164" t="str">
        <f t="shared" si="39"/>
        <v/>
      </c>
      <c r="AT220" s="164" t="str">
        <f t="shared" si="39"/>
        <v/>
      </c>
      <c r="AU220" s="164" t="str">
        <f t="shared" si="39"/>
        <v/>
      </c>
      <c r="AV220" s="164" t="str">
        <f t="shared" si="42"/>
        <v/>
      </c>
      <c r="AW220" s="164">
        <f t="shared" si="42"/>
        <v>0</v>
      </c>
      <c r="AX220" s="164">
        <f t="shared" si="42"/>
        <v>0</v>
      </c>
      <c r="AY220" s="164" t="str">
        <f t="shared" si="40"/>
        <v/>
      </c>
      <c r="AZ220" s="164" t="str">
        <f t="shared" si="40"/>
        <v/>
      </c>
      <c r="BA220" s="164" t="str">
        <f t="shared" si="40"/>
        <v/>
      </c>
      <c r="BB220" s="164" t="str">
        <f t="shared" si="40"/>
        <v/>
      </c>
      <c r="BC220" s="164" t="str">
        <f t="shared" si="33"/>
        <v/>
      </c>
    </row>
    <row r="221" spans="1:55" s="164" customFormat="1" ht="17.25" hidden="1" customHeight="1">
      <c r="A221" s="9"/>
      <c r="B221" s="7"/>
      <c r="C221" s="2"/>
      <c r="D221" s="5"/>
      <c r="E221" s="4"/>
      <c r="F221" s="4"/>
      <c r="G221" s="4"/>
      <c r="H221" s="5"/>
      <c r="I221" s="16"/>
      <c r="J221" s="47"/>
      <c r="K221" s="48"/>
      <c r="L221" s="48"/>
      <c r="M221" s="49"/>
      <c r="N221" s="47"/>
      <c r="O221" s="48"/>
      <c r="P221" s="48"/>
      <c r="Q221" s="48"/>
      <c r="R221" s="48"/>
      <c r="S221" s="48"/>
      <c r="T221" s="64"/>
      <c r="U221" s="49"/>
      <c r="V221" s="58"/>
      <c r="W221" s="124"/>
      <c r="X221" s="56"/>
      <c r="Y221" s="68"/>
      <c r="Z221" s="68"/>
      <c r="AA221" s="67"/>
      <c r="AB221" s="57"/>
      <c r="AC221" s="58"/>
      <c r="AD221" s="56"/>
      <c r="AE221" s="49"/>
      <c r="AF221" s="164">
        <f t="shared" si="44"/>
        <v>0</v>
      </c>
      <c r="AG221" s="164">
        <f t="shared" si="44"/>
        <v>-1</v>
      </c>
      <c r="AH221" s="164">
        <f t="shared" si="44"/>
        <v>-1</v>
      </c>
      <c r="AI221" s="164">
        <f t="shared" si="44"/>
        <v>0</v>
      </c>
      <c r="AJ221" s="164">
        <f t="shared" si="44"/>
        <v>0</v>
      </c>
      <c r="AK221" s="164">
        <f t="shared" si="44"/>
        <v>0</v>
      </c>
      <c r="AL221" s="164">
        <f t="shared" si="44"/>
        <v>0</v>
      </c>
      <c r="AM221" s="164">
        <f t="shared" si="44"/>
        <v>0</v>
      </c>
      <c r="AN221" s="164" t="str">
        <f t="shared" si="41"/>
        <v/>
      </c>
      <c r="AO221" s="164">
        <f t="shared" si="41"/>
        <v>0</v>
      </c>
      <c r="AP221" s="164">
        <f t="shared" si="41"/>
        <v>0</v>
      </c>
      <c r="AQ221" s="164" t="str">
        <f t="shared" si="39"/>
        <v/>
      </c>
      <c r="AR221" s="164" t="str">
        <f t="shared" si="39"/>
        <v/>
      </c>
      <c r="AS221" s="164" t="str">
        <f t="shared" si="39"/>
        <v/>
      </c>
      <c r="AT221" s="164" t="str">
        <f t="shared" si="39"/>
        <v/>
      </c>
      <c r="AU221" s="164" t="str">
        <f t="shared" si="39"/>
        <v/>
      </c>
      <c r="AV221" s="164" t="str">
        <f t="shared" si="42"/>
        <v/>
      </c>
      <c r="AW221" s="164">
        <f t="shared" si="42"/>
        <v>0</v>
      </c>
      <c r="AX221" s="164">
        <f t="shared" si="42"/>
        <v>0</v>
      </c>
      <c r="AY221" s="164" t="str">
        <f t="shared" si="40"/>
        <v/>
      </c>
      <c r="AZ221" s="164" t="str">
        <f t="shared" si="40"/>
        <v/>
      </c>
      <c r="BA221" s="164" t="str">
        <f t="shared" si="40"/>
        <v/>
      </c>
      <c r="BB221" s="164" t="str">
        <f t="shared" si="40"/>
        <v/>
      </c>
      <c r="BC221" s="164" t="str">
        <f t="shared" si="33"/>
        <v/>
      </c>
    </row>
    <row r="222" spans="1:55" s="164" customFormat="1" ht="17.25" hidden="1" customHeight="1">
      <c r="A222" s="9"/>
      <c r="B222" s="7"/>
      <c r="C222" s="2"/>
      <c r="D222" s="5"/>
      <c r="E222" s="4"/>
      <c r="F222" s="4"/>
      <c r="G222" s="4"/>
      <c r="H222" s="5"/>
      <c r="I222" s="16"/>
      <c r="J222" s="47"/>
      <c r="K222" s="48"/>
      <c r="L222" s="48"/>
      <c r="M222" s="49"/>
      <c r="N222" s="47"/>
      <c r="O222" s="48"/>
      <c r="P222" s="48"/>
      <c r="Q222" s="48"/>
      <c r="R222" s="48"/>
      <c r="S222" s="48"/>
      <c r="T222" s="64"/>
      <c r="U222" s="49"/>
      <c r="V222" s="58"/>
      <c r="W222" s="124"/>
      <c r="X222" s="56"/>
      <c r="Y222" s="68"/>
      <c r="Z222" s="68"/>
      <c r="AA222" s="67"/>
      <c r="AB222" s="57"/>
      <c r="AC222" s="58"/>
      <c r="AD222" s="56"/>
      <c r="AE222" s="49"/>
      <c r="AF222" s="164">
        <f t="shared" si="44"/>
        <v>0</v>
      </c>
      <c r="AG222" s="164">
        <f t="shared" si="44"/>
        <v>-1</v>
      </c>
      <c r="AH222" s="164">
        <f t="shared" si="44"/>
        <v>-1</v>
      </c>
      <c r="AI222" s="164">
        <f t="shared" si="44"/>
        <v>0</v>
      </c>
      <c r="AJ222" s="164">
        <f t="shared" si="44"/>
        <v>0</v>
      </c>
      <c r="AK222" s="164">
        <f t="shared" si="44"/>
        <v>0</v>
      </c>
      <c r="AL222" s="164">
        <f t="shared" si="44"/>
        <v>0</v>
      </c>
      <c r="AM222" s="164">
        <f t="shared" si="44"/>
        <v>0</v>
      </c>
      <c r="AN222" s="164" t="str">
        <f t="shared" si="41"/>
        <v/>
      </c>
      <c r="AO222" s="164">
        <f t="shared" si="41"/>
        <v>0</v>
      </c>
      <c r="AP222" s="164">
        <f t="shared" si="41"/>
        <v>0</v>
      </c>
      <c r="AQ222" s="164" t="str">
        <f t="shared" si="39"/>
        <v/>
      </c>
      <c r="AR222" s="164" t="str">
        <f t="shared" si="39"/>
        <v/>
      </c>
      <c r="AS222" s="164" t="str">
        <f t="shared" si="39"/>
        <v/>
      </c>
      <c r="AT222" s="164" t="str">
        <f t="shared" si="39"/>
        <v/>
      </c>
      <c r="AU222" s="164" t="str">
        <f t="shared" si="39"/>
        <v/>
      </c>
      <c r="AV222" s="164" t="str">
        <f t="shared" si="42"/>
        <v/>
      </c>
      <c r="AW222" s="164">
        <f t="shared" si="42"/>
        <v>0</v>
      </c>
      <c r="AX222" s="164">
        <f t="shared" si="42"/>
        <v>0</v>
      </c>
      <c r="AY222" s="164" t="str">
        <f t="shared" si="40"/>
        <v/>
      </c>
      <c r="AZ222" s="164" t="str">
        <f t="shared" si="40"/>
        <v/>
      </c>
      <c r="BA222" s="164" t="str">
        <f t="shared" si="40"/>
        <v/>
      </c>
      <c r="BB222" s="164" t="str">
        <f t="shared" si="40"/>
        <v/>
      </c>
      <c r="BC222" s="164" t="str">
        <f t="shared" si="33"/>
        <v/>
      </c>
    </row>
    <row r="223" spans="1:55" s="164" customFormat="1" ht="17.25" hidden="1" customHeight="1">
      <c r="A223" s="9"/>
      <c r="B223" s="7"/>
      <c r="C223" s="2"/>
      <c r="D223" s="5"/>
      <c r="E223" s="4"/>
      <c r="F223" s="4"/>
      <c r="G223" s="4"/>
      <c r="H223" s="5"/>
      <c r="I223" s="16"/>
      <c r="J223" s="47"/>
      <c r="K223" s="48"/>
      <c r="L223" s="48"/>
      <c r="M223" s="49"/>
      <c r="N223" s="47"/>
      <c r="O223" s="48"/>
      <c r="P223" s="48"/>
      <c r="Q223" s="48"/>
      <c r="R223" s="48"/>
      <c r="S223" s="48"/>
      <c r="T223" s="64"/>
      <c r="U223" s="49"/>
      <c r="V223" s="58"/>
      <c r="W223" s="124"/>
      <c r="X223" s="56"/>
      <c r="Y223" s="68"/>
      <c r="Z223" s="68"/>
      <c r="AA223" s="67"/>
      <c r="AB223" s="57"/>
      <c r="AC223" s="58"/>
      <c r="AD223" s="56"/>
      <c r="AE223" s="49"/>
      <c r="AF223" s="164">
        <f t="shared" ref="AF223:AM238" si="45">AF222</f>
        <v>0</v>
      </c>
      <c r="AG223" s="164">
        <f t="shared" si="45"/>
        <v>-1</v>
      </c>
      <c r="AH223" s="164">
        <f t="shared" si="45"/>
        <v>-1</v>
      </c>
      <c r="AI223" s="164">
        <f t="shared" si="45"/>
        <v>0</v>
      </c>
      <c r="AJ223" s="164">
        <f t="shared" si="45"/>
        <v>0</v>
      </c>
      <c r="AK223" s="164">
        <f t="shared" si="45"/>
        <v>0</v>
      </c>
      <c r="AL223" s="164">
        <f t="shared" si="45"/>
        <v>0</v>
      </c>
      <c r="AM223" s="164">
        <f t="shared" si="45"/>
        <v>0</v>
      </c>
      <c r="AN223" s="164" t="str">
        <f t="shared" si="41"/>
        <v/>
      </c>
      <c r="AO223" s="164">
        <f t="shared" si="41"/>
        <v>0</v>
      </c>
      <c r="AP223" s="164">
        <f t="shared" si="41"/>
        <v>0</v>
      </c>
      <c r="AQ223" s="164" t="str">
        <f t="shared" si="39"/>
        <v/>
      </c>
      <c r="AR223" s="164" t="str">
        <f t="shared" si="39"/>
        <v/>
      </c>
      <c r="AS223" s="164" t="str">
        <f t="shared" si="39"/>
        <v/>
      </c>
      <c r="AT223" s="164" t="str">
        <f t="shared" si="39"/>
        <v/>
      </c>
      <c r="AU223" s="164" t="str">
        <f t="shared" si="39"/>
        <v/>
      </c>
      <c r="AV223" s="164" t="str">
        <f t="shared" si="42"/>
        <v/>
      </c>
      <c r="AW223" s="164">
        <f t="shared" si="42"/>
        <v>0</v>
      </c>
      <c r="AX223" s="164">
        <f t="shared" si="42"/>
        <v>0</v>
      </c>
      <c r="AY223" s="164" t="str">
        <f t="shared" si="40"/>
        <v/>
      </c>
      <c r="AZ223" s="164" t="str">
        <f t="shared" si="40"/>
        <v/>
      </c>
      <c r="BA223" s="164" t="str">
        <f t="shared" si="40"/>
        <v/>
      </c>
      <c r="BB223" s="164" t="str">
        <f t="shared" si="40"/>
        <v/>
      </c>
      <c r="BC223" s="164" t="str">
        <f t="shared" si="33"/>
        <v/>
      </c>
    </row>
    <row r="224" spans="1:55" s="164" customFormat="1" ht="17.25" hidden="1" customHeight="1">
      <c r="A224" s="9"/>
      <c r="B224" s="7"/>
      <c r="C224" s="2"/>
      <c r="D224" s="5"/>
      <c r="E224" s="4"/>
      <c r="F224" s="4"/>
      <c r="G224" s="4"/>
      <c r="H224" s="5"/>
      <c r="I224" s="16"/>
      <c r="J224" s="47"/>
      <c r="K224" s="48"/>
      <c r="L224" s="48"/>
      <c r="M224" s="49"/>
      <c r="N224" s="47"/>
      <c r="O224" s="48"/>
      <c r="P224" s="48"/>
      <c r="Q224" s="48"/>
      <c r="R224" s="48"/>
      <c r="S224" s="48"/>
      <c r="T224" s="64"/>
      <c r="U224" s="49"/>
      <c r="V224" s="58"/>
      <c r="W224" s="124"/>
      <c r="X224" s="56"/>
      <c r="Y224" s="68"/>
      <c r="Z224" s="68"/>
      <c r="AA224" s="67"/>
      <c r="AB224" s="57"/>
      <c r="AC224" s="58"/>
      <c r="AD224" s="56"/>
      <c r="AE224" s="49"/>
      <c r="AF224" s="164">
        <f t="shared" si="45"/>
        <v>0</v>
      </c>
      <c r="AG224" s="164">
        <f t="shared" si="45"/>
        <v>-1</v>
      </c>
      <c r="AH224" s="164">
        <f t="shared" si="45"/>
        <v>-1</v>
      </c>
      <c r="AI224" s="164">
        <f t="shared" si="45"/>
        <v>0</v>
      </c>
      <c r="AJ224" s="164">
        <f t="shared" si="45"/>
        <v>0</v>
      </c>
      <c r="AK224" s="164">
        <f t="shared" si="45"/>
        <v>0</v>
      </c>
      <c r="AL224" s="164">
        <f t="shared" si="45"/>
        <v>0</v>
      </c>
      <c r="AM224" s="164">
        <f t="shared" si="45"/>
        <v>0</v>
      </c>
      <c r="AN224" s="164" t="str">
        <f t="shared" si="41"/>
        <v/>
      </c>
      <c r="AO224" s="164">
        <f t="shared" si="41"/>
        <v>0</v>
      </c>
      <c r="AP224" s="164">
        <f t="shared" si="41"/>
        <v>0</v>
      </c>
      <c r="AQ224" s="164" t="str">
        <f t="shared" si="39"/>
        <v/>
      </c>
      <c r="AR224" s="164" t="str">
        <f t="shared" si="39"/>
        <v/>
      </c>
      <c r="AS224" s="164" t="str">
        <f t="shared" si="39"/>
        <v/>
      </c>
      <c r="AT224" s="164" t="str">
        <f t="shared" si="39"/>
        <v/>
      </c>
      <c r="AU224" s="164" t="str">
        <f t="shared" si="39"/>
        <v/>
      </c>
      <c r="AV224" s="164" t="str">
        <f t="shared" si="42"/>
        <v/>
      </c>
      <c r="AW224" s="164">
        <f t="shared" si="42"/>
        <v>0</v>
      </c>
      <c r="AX224" s="164">
        <f t="shared" si="42"/>
        <v>0</v>
      </c>
      <c r="AY224" s="164" t="str">
        <f t="shared" si="40"/>
        <v/>
      </c>
      <c r="AZ224" s="164" t="str">
        <f t="shared" si="40"/>
        <v/>
      </c>
      <c r="BA224" s="164" t="str">
        <f t="shared" si="40"/>
        <v/>
      </c>
      <c r="BB224" s="164" t="str">
        <f t="shared" si="40"/>
        <v/>
      </c>
      <c r="BC224" s="164" t="str">
        <f t="shared" si="33"/>
        <v/>
      </c>
    </row>
    <row r="225" spans="1:55" s="164" customFormat="1" ht="17.25" hidden="1" customHeight="1">
      <c r="A225" s="9"/>
      <c r="B225" s="7"/>
      <c r="C225" s="2"/>
      <c r="D225" s="5"/>
      <c r="E225" s="4"/>
      <c r="F225" s="4"/>
      <c r="G225" s="4"/>
      <c r="H225" s="5"/>
      <c r="I225" s="16"/>
      <c r="J225" s="47"/>
      <c r="K225" s="48"/>
      <c r="L225" s="48"/>
      <c r="M225" s="49"/>
      <c r="N225" s="47"/>
      <c r="O225" s="48"/>
      <c r="P225" s="48"/>
      <c r="Q225" s="48"/>
      <c r="R225" s="48"/>
      <c r="S225" s="48"/>
      <c r="T225" s="64"/>
      <c r="U225" s="49"/>
      <c r="V225" s="58"/>
      <c r="W225" s="124"/>
      <c r="X225" s="56"/>
      <c r="Y225" s="68"/>
      <c r="Z225" s="68"/>
      <c r="AA225" s="67"/>
      <c r="AB225" s="57"/>
      <c r="AC225" s="58"/>
      <c r="AD225" s="56"/>
      <c r="AE225" s="49"/>
      <c r="AF225" s="164">
        <f t="shared" si="45"/>
        <v>0</v>
      </c>
      <c r="AG225" s="164">
        <f t="shared" si="45"/>
        <v>-1</v>
      </c>
      <c r="AH225" s="164">
        <f t="shared" si="45"/>
        <v>-1</v>
      </c>
      <c r="AI225" s="164">
        <f t="shared" si="45"/>
        <v>0</v>
      </c>
      <c r="AJ225" s="164">
        <f t="shared" si="45"/>
        <v>0</v>
      </c>
      <c r="AK225" s="164">
        <f t="shared" si="45"/>
        <v>0</v>
      </c>
      <c r="AL225" s="164">
        <f t="shared" si="45"/>
        <v>0</v>
      </c>
      <c r="AM225" s="164">
        <f t="shared" si="45"/>
        <v>0</v>
      </c>
      <c r="AN225" s="164" t="str">
        <f t="shared" si="41"/>
        <v/>
      </c>
      <c r="AO225" s="164">
        <f t="shared" si="41"/>
        <v>0</v>
      </c>
      <c r="AP225" s="164">
        <f t="shared" si="41"/>
        <v>0</v>
      </c>
      <c r="AQ225" s="164" t="str">
        <f t="shared" si="39"/>
        <v/>
      </c>
      <c r="AR225" s="164" t="str">
        <f t="shared" si="39"/>
        <v/>
      </c>
      <c r="AS225" s="164" t="str">
        <f t="shared" si="39"/>
        <v/>
      </c>
      <c r="AT225" s="164" t="str">
        <f t="shared" si="39"/>
        <v/>
      </c>
      <c r="AU225" s="164" t="str">
        <f t="shared" si="39"/>
        <v/>
      </c>
      <c r="AV225" s="164" t="str">
        <f t="shared" si="42"/>
        <v/>
      </c>
      <c r="AW225" s="164">
        <f t="shared" si="42"/>
        <v>0</v>
      </c>
      <c r="AX225" s="164">
        <f t="shared" si="42"/>
        <v>0</v>
      </c>
      <c r="AY225" s="164" t="str">
        <f t="shared" si="40"/>
        <v/>
      </c>
      <c r="AZ225" s="164" t="str">
        <f t="shared" si="40"/>
        <v/>
      </c>
      <c r="BA225" s="164" t="str">
        <f t="shared" si="40"/>
        <v/>
      </c>
      <c r="BB225" s="164" t="str">
        <f t="shared" si="40"/>
        <v/>
      </c>
      <c r="BC225" s="164" t="str">
        <f t="shared" si="33"/>
        <v/>
      </c>
    </row>
    <row r="226" spans="1:55" s="164" customFormat="1" ht="17.25" hidden="1" customHeight="1">
      <c r="A226" s="9"/>
      <c r="B226" s="7"/>
      <c r="C226" s="2"/>
      <c r="D226" s="5"/>
      <c r="E226" s="4"/>
      <c r="F226" s="4"/>
      <c r="G226" s="4"/>
      <c r="H226" s="5"/>
      <c r="I226" s="16"/>
      <c r="J226" s="47"/>
      <c r="K226" s="48"/>
      <c r="L226" s="48"/>
      <c r="M226" s="49"/>
      <c r="N226" s="47"/>
      <c r="O226" s="48"/>
      <c r="P226" s="48"/>
      <c r="Q226" s="48"/>
      <c r="R226" s="48"/>
      <c r="S226" s="48"/>
      <c r="T226" s="64"/>
      <c r="U226" s="49"/>
      <c r="V226" s="58"/>
      <c r="W226" s="124"/>
      <c r="X226" s="56"/>
      <c r="Y226" s="68"/>
      <c r="Z226" s="68"/>
      <c r="AA226" s="67"/>
      <c r="AB226" s="57"/>
      <c r="AC226" s="58"/>
      <c r="AD226" s="56"/>
      <c r="AE226" s="49"/>
      <c r="AF226" s="164">
        <f t="shared" si="45"/>
        <v>0</v>
      </c>
      <c r="AG226" s="164">
        <f t="shared" si="45"/>
        <v>-1</v>
      </c>
      <c r="AH226" s="164">
        <f t="shared" si="45"/>
        <v>-1</v>
      </c>
      <c r="AI226" s="164">
        <f t="shared" si="45"/>
        <v>0</v>
      </c>
      <c r="AJ226" s="164">
        <f t="shared" si="45"/>
        <v>0</v>
      </c>
      <c r="AK226" s="164">
        <f t="shared" si="45"/>
        <v>0</v>
      </c>
      <c r="AL226" s="164">
        <f t="shared" si="45"/>
        <v>0</v>
      </c>
      <c r="AM226" s="164">
        <f t="shared" si="45"/>
        <v>0</v>
      </c>
      <c r="AN226" s="164" t="str">
        <f t="shared" si="41"/>
        <v/>
      </c>
      <c r="AO226" s="164">
        <f t="shared" si="41"/>
        <v>0</v>
      </c>
      <c r="AP226" s="164">
        <f t="shared" si="41"/>
        <v>0</v>
      </c>
      <c r="AQ226" s="164" t="str">
        <f t="shared" si="39"/>
        <v/>
      </c>
      <c r="AR226" s="164" t="str">
        <f t="shared" si="39"/>
        <v/>
      </c>
      <c r="AS226" s="164" t="str">
        <f t="shared" si="39"/>
        <v/>
      </c>
      <c r="AT226" s="164" t="str">
        <f t="shared" si="39"/>
        <v/>
      </c>
      <c r="AU226" s="164" t="str">
        <f t="shared" si="39"/>
        <v/>
      </c>
      <c r="AV226" s="164" t="str">
        <f t="shared" si="42"/>
        <v/>
      </c>
      <c r="AW226" s="164">
        <f t="shared" si="42"/>
        <v>0</v>
      </c>
      <c r="AX226" s="164">
        <f t="shared" si="42"/>
        <v>0</v>
      </c>
      <c r="AY226" s="164" t="str">
        <f t="shared" si="40"/>
        <v/>
      </c>
      <c r="AZ226" s="164" t="str">
        <f t="shared" si="40"/>
        <v/>
      </c>
      <c r="BA226" s="164" t="str">
        <f t="shared" si="40"/>
        <v/>
      </c>
      <c r="BB226" s="164" t="str">
        <f t="shared" si="40"/>
        <v/>
      </c>
      <c r="BC226" s="164" t="str">
        <f t="shared" si="33"/>
        <v/>
      </c>
    </row>
    <row r="227" spans="1:55" s="164" customFormat="1" ht="17.25" hidden="1" customHeight="1">
      <c r="A227" s="9"/>
      <c r="B227" s="7"/>
      <c r="C227" s="2"/>
      <c r="D227" s="5"/>
      <c r="E227" s="4"/>
      <c r="F227" s="4"/>
      <c r="G227" s="4"/>
      <c r="H227" s="5"/>
      <c r="I227" s="16"/>
      <c r="J227" s="47"/>
      <c r="K227" s="48"/>
      <c r="L227" s="48"/>
      <c r="M227" s="49"/>
      <c r="N227" s="47"/>
      <c r="O227" s="48"/>
      <c r="P227" s="48"/>
      <c r="Q227" s="48"/>
      <c r="R227" s="48"/>
      <c r="S227" s="48"/>
      <c r="T227" s="64"/>
      <c r="U227" s="49"/>
      <c r="V227" s="58"/>
      <c r="W227" s="124"/>
      <c r="X227" s="56"/>
      <c r="Y227" s="68"/>
      <c r="Z227" s="68"/>
      <c r="AA227" s="67"/>
      <c r="AB227" s="57"/>
      <c r="AC227" s="58"/>
      <c r="AD227" s="56"/>
      <c r="AE227" s="49"/>
      <c r="AF227" s="164">
        <f t="shared" si="45"/>
        <v>0</v>
      </c>
      <c r="AG227" s="164">
        <f t="shared" si="45"/>
        <v>-1</v>
      </c>
      <c r="AH227" s="164">
        <f t="shared" si="45"/>
        <v>-1</v>
      </c>
      <c r="AI227" s="164">
        <f t="shared" si="45"/>
        <v>0</v>
      </c>
      <c r="AJ227" s="164">
        <f t="shared" si="45"/>
        <v>0</v>
      </c>
      <c r="AK227" s="164">
        <f t="shared" si="45"/>
        <v>0</v>
      </c>
      <c r="AL227" s="164">
        <f t="shared" si="45"/>
        <v>0</v>
      </c>
      <c r="AM227" s="164">
        <f t="shared" si="45"/>
        <v>0</v>
      </c>
      <c r="AN227" s="164" t="str">
        <f t="shared" si="41"/>
        <v/>
      </c>
      <c r="AO227" s="164">
        <f t="shared" si="41"/>
        <v>0</v>
      </c>
      <c r="AP227" s="164">
        <f t="shared" si="41"/>
        <v>0</v>
      </c>
      <c r="AQ227" s="164" t="str">
        <f t="shared" si="39"/>
        <v/>
      </c>
      <c r="AR227" s="164" t="str">
        <f t="shared" si="39"/>
        <v/>
      </c>
      <c r="AS227" s="164" t="str">
        <f t="shared" si="39"/>
        <v/>
      </c>
      <c r="AT227" s="164" t="str">
        <f t="shared" si="39"/>
        <v/>
      </c>
      <c r="AU227" s="164" t="str">
        <f t="shared" si="39"/>
        <v/>
      </c>
      <c r="AV227" s="164" t="str">
        <f t="shared" si="42"/>
        <v/>
      </c>
      <c r="AW227" s="164">
        <f t="shared" si="42"/>
        <v>0</v>
      </c>
      <c r="AX227" s="164">
        <f t="shared" si="42"/>
        <v>0</v>
      </c>
      <c r="AY227" s="164" t="str">
        <f t="shared" si="40"/>
        <v/>
      </c>
      <c r="AZ227" s="164" t="str">
        <f t="shared" si="40"/>
        <v/>
      </c>
      <c r="BA227" s="164" t="str">
        <f t="shared" si="40"/>
        <v/>
      </c>
      <c r="BB227" s="164" t="str">
        <f t="shared" si="40"/>
        <v/>
      </c>
      <c r="BC227" s="164" t="str">
        <f t="shared" si="33"/>
        <v/>
      </c>
    </row>
    <row r="228" spans="1:55" s="164" customFormat="1" ht="17.25" hidden="1" customHeight="1">
      <c r="A228" s="9"/>
      <c r="B228" s="7"/>
      <c r="C228" s="2"/>
      <c r="D228" s="5"/>
      <c r="E228" s="4"/>
      <c r="F228" s="4"/>
      <c r="G228" s="4"/>
      <c r="H228" s="5"/>
      <c r="I228" s="16"/>
      <c r="J228" s="47"/>
      <c r="K228" s="48"/>
      <c r="L228" s="48"/>
      <c r="M228" s="49"/>
      <c r="N228" s="47"/>
      <c r="O228" s="48"/>
      <c r="P228" s="48"/>
      <c r="Q228" s="48"/>
      <c r="R228" s="48"/>
      <c r="S228" s="48"/>
      <c r="T228" s="64"/>
      <c r="U228" s="49"/>
      <c r="V228" s="58"/>
      <c r="W228" s="124"/>
      <c r="X228" s="56"/>
      <c r="Y228" s="68"/>
      <c r="Z228" s="68"/>
      <c r="AA228" s="67"/>
      <c r="AB228" s="57"/>
      <c r="AC228" s="58"/>
      <c r="AD228" s="56"/>
      <c r="AE228" s="49"/>
      <c r="AF228" s="164">
        <f t="shared" si="45"/>
        <v>0</v>
      </c>
      <c r="AG228" s="164">
        <f t="shared" si="45"/>
        <v>-1</v>
      </c>
      <c r="AH228" s="164">
        <f t="shared" si="45"/>
        <v>-1</v>
      </c>
      <c r="AI228" s="164">
        <f t="shared" si="45"/>
        <v>0</v>
      </c>
      <c r="AJ228" s="164">
        <f t="shared" si="45"/>
        <v>0</v>
      </c>
      <c r="AK228" s="164">
        <f t="shared" si="45"/>
        <v>0</v>
      </c>
      <c r="AL228" s="164">
        <f t="shared" si="45"/>
        <v>0</v>
      </c>
      <c r="AM228" s="164">
        <f t="shared" si="45"/>
        <v>0</v>
      </c>
      <c r="AN228" s="164" t="str">
        <f t="shared" si="41"/>
        <v/>
      </c>
      <c r="AO228" s="164">
        <f t="shared" si="41"/>
        <v>0</v>
      </c>
      <c r="AP228" s="164">
        <f t="shared" si="41"/>
        <v>0</v>
      </c>
      <c r="AQ228" s="164" t="str">
        <f t="shared" si="39"/>
        <v/>
      </c>
      <c r="AR228" s="164" t="str">
        <f t="shared" si="39"/>
        <v/>
      </c>
      <c r="AS228" s="164" t="str">
        <f t="shared" si="39"/>
        <v/>
      </c>
      <c r="AT228" s="164" t="str">
        <f t="shared" si="39"/>
        <v/>
      </c>
      <c r="AU228" s="164" t="str">
        <f t="shared" si="39"/>
        <v/>
      </c>
      <c r="AV228" s="164" t="str">
        <f t="shared" si="42"/>
        <v/>
      </c>
      <c r="AW228" s="164">
        <f t="shared" si="42"/>
        <v>0</v>
      </c>
      <c r="AX228" s="164">
        <f t="shared" si="42"/>
        <v>0</v>
      </c>
      <c r="AY228" s="164" t="str">
        <f t="shared" si="40"/>
        <v/>
      </c>
      <c r="AZ228" s="164" t="str">
        <f t="shared" si="40"/>
        <v/>
      </c>
      <c r="BA228" s="164" t="str">
        <f t="shared" si="40"/>
        <v/>
      </c>
      <c r="BB228" s="164" t="str">
        <f t="shared" si="40"/>
        <v/>
      </c>
      <c r="BC228" s="164" t="str">
        <f t="shared" si="33"/>
        <v/>
      </c>
    </row>
    <row r="229" spans="1:55" s="164" customFormat="1" ht="17.25" hidden="1" customHeight="1">
      <c r="A229" s="9"/>
      <c r="B229" s="7"/>
      <c r="C229" s="2"/>
      <c r="D229" s="5"/>
      <c r="E229" s="4"/>
      <c r="F229" s="4"/>
      <c r="G229" s="4"/>
      <c r="H229" s="5"/>
      <c r="I229" s="16"/>
      <c r="J229" s="47"/>
      <c r="K229" s="48"/>
      <c r="L229" s="48"/>
      <c r="M229" s="49"/>
      <c r="N229" s="47"/>
      <c r="O229" s="48"/>
      <c r="P229" s="48"/>
      <c r="Q229" s="48"/>
      <c r="R229" s="48"/>
      <c r="S229" s="48"/>
      <c r="T229" s="64"/>
      <c r="U229" s="49"/>
      <c r="V229" s="58"/>
      <c r="W229" s="124"/>
      <c r="X229" s="56"/>
      <c r="Y229" s="68"/>
      <c r="Z229" s="68"/>
      <c r="AA229" s="67"/>
      <c r="AB229" s="57"/>
      <c r="AC229" s="58"/>
      <c r="AD229" s="56"/>
      <c r="AE229" s="49"/>
      <c r="AF229" s="164">
        <f t="shared" si="45"/>
        <v>0</v>
      </c>
      <c r="AG229" s="164">
        <f t="shared" si="45"/>
        <v>-1</v>
      </c>
      <c r="AH229" s="164">
        <f t="shared" si="45"/>
        <v>-1</v>
      </c>
      <c r="AI229" s="164">
        <f t="shared" si="45"/>
        <v>0</v>
      </c>
      <c r="AJ229" s="164">
        <f t="shared" si="45"/>
        <v>0</v>
      </c>
      <c r="AK229" s="164">
        <f t="shared" si="45"/>
        <v>0</v>
      </c>
      <c r="AL229" s="164">
        <f t="shared" si="45"/>
        <v>0</v>
      </c>
      <c r="AM229" s="164">
        <f t="shared" si="45"/>
        <v>0</v>
      </c>
      <c r="AN229" s="164" t="str">
        <f t="shared" si="41"/>
        <v/>
      </c>
      <c r="AO229" s="164">
        <f t="shared" si="41"/>
        <v>0</v>
      </c>
      <c r="AP229" s="164">
        <f t="shared" si="41"/>
        <v>0</v>
      </c>
      <c r="AQ229" s="164" t="str">
        <f t="shared" si="39"/>
        <v/>
      </c>
      <c r="AR229" s="164" t="str">
        <f t="shared" si="39"/>
        <v/>
      </c>
      <c r="AS229" s="164" t="str">
        <f t="shared" si="39"/>
        <v/>
      </c>
      <c r="AT229" s="164" t="str">
        <f t="shared" si="39"/>
        <v/>
      </c>
      <c r="AU229" s="164" t="str">
        <f t="shared" si="39"/>
        <v/>
      </c>
      <c r="AV229" s="164" t="str">
        <f t="shared" si="42"/>
        <v/>
      </c>
      <c r="AW229" s="164">
        <f t="shared" si="42"/>
        <v>0</v>
      </c>
      <c r="AX229" s="164">
        <f t="shared" si="42"/>
        <v>0</v>
      </c>
      <c r="AY229" s="164" t="str">
        <f t="shared" si="40"/>
        <v/>
      </c>
      <c r="AZ229" s="164" t="str">
        <f t="shared" si="40"/>
        <v/>
      </c>
      <c r="BA229" s="164" t="str">
        <f t="shared" si="40"/>
        <v/>
      </c>
      <c r="BB229" s="164" t="str">
        <f t="shared" si="40"/>
        <v/>
      </c>
      <c r="BC229" s="164" t="str">
        <f t="shared" si="33"/>
        <v/>
      </c>
    </row>
    <row r="230" spans="1:55" s="164" customFormat="1" ht="17.25" hidden="1" customHeight="1">
      <c r="A230" s="9"/>
      <c r="B230" s="7"/>
      <c r="C230" s="2"/>
      <c r="D230" s="5"/>
      <c r="E230" s="4"/>
      <c r="F230" s="4"/>
      <c r="G230" s="4"/>
      <c r="H230" s="5"/>
      <c r="I230" s="16"/>
      <c r="J230" s="47"/>
      <c r="K230" s="48"/>
      <c r="L230" s="48"/>
      <c r="M230" s="49"/>
      <c r="N230" s="47"/>
      <c r="O230" s="48"/>
      <c r="P230" s="48"/>
      <c r="Q230" s="48"/>
      <c r="R230" s="48"/>
      <c r="S230" s="48"/>
      <c r="T230" s="64"/>
      <c r="U230" s="49"/>
      <c r="V230" s="58"/>
      <c r="W230" s="124"/>
      <c r="X230" s="56"/>
      <c r="Y230" s="68"/>
      <c r="Z230" s="68"/>
      <c r="AA230" s="67"/>
      <c r="AB230" s="57"/>
      <c r="AC230" s="58"/>
      <c r="AD230" s="56"/>
      <c r="AE230" s="49"/>
      <c r="AF230" s="164">
        <f t="shared" si="45"/>
        <v>0</v>
      </c>
      <c r="AG230" s="164">
        <f t="shared" si="45"/>
        <v>-1</v>
      </c>
      <c r="AH230" s="164">
        <f t="shared" si="45"/>
        <v>-1</v>
      </c>
      <c r="AI230" s="164">
        <f t="shared" si="45"/>
        <v>0</v>
      </c>
      <c r="AJ230" s="164">
        <f t="shared" si="45"/>
        <v>0</v>
      </c>
      <c r="AK230" s="164">
        <f t="shared" si="45"/>
        <v>0</v>
      </c>
      <c r="AL230" s="164">
        <f t="shared" si="45"/>
        <v>0</v>
      </c>
      <c r="AM230" s="164">
        <f t="shared" si="45"/>
        <v>0</v>
      </c>
      <c r="AN230" s="164" t="str">
        <f t="shared" si="41"/>
        <v/>
      </c>
      <c r="AO230" s="164">
        <f t="shared" si="41"/>
        <v>0</v>
      </c>
      <c r="AP230" s="164">
        <f t="shared" si="41"/>
        <v>0</v>
      </c>
      <c r="AQ230" s="164" t="str">
        <f t="shared" si="39"/>
        <v/>
      </c>
      <c r="AR230" s="164" t="str">
        <f t="shared" si="39"/>
        <v/>
      </c>
      <c r="AS230" s="164" t="str">
        <f t="shared" si="39"/>
        <v/>
      </c>
      <c r="AT230" s="164" t="str">
        <f t="shared" si="39"/>
        <v/>
      </c>
      <c r="AU230" s="164" t="str">
        <f t="shared" si="39"/>
        <v/>
      </c>
      <c r="AV230" s="164" t="str">
        <f t="shared" si="42"/>
        <v/>
      </c>
      <c r="AW230" s="164">
        <f t="shared" si="42"/>
        <v>0</v>
      </c>
      <c r="AX230" s="164">
        <f t="shared" si="42"/>
        <v>0</v>
      </c>
      <c r="AY230" s="164" t="str">
        <f t="shared" si="40"/>
        <v/>
      </c>
      <c r="AZ230" s="164" t="str">
        <f t="shared" si="40"/>
        <v/>
      </c>
      <c r="BA230" s="164" t="str">
        <f t="shared" si="40"/>
        <v/>
      </c>
      <c r="BB230" s="164" t="str">
        <f t="shared" si="40"/>
        <v/>
      </c>
      <c r="BC230" s="164" t="str">
        <f t="shared" si="33"/>
        <v/>
      </c>
    </row>
    <row r="231" spans="1:55" s="164" customFormat="1" ht="17.25" hidden="1" customHeight="1">
      <c r="A231" s="9"/>
      <c r="B231" s="7"/>
      <c r="C231" s="2"/>
      <c r="D231" s="5"/>
      <c r="E231" s="4"/>
      <c r="F231" s="4"/>
      <c r="G231" s="4"/>
      <c r="H231" s="5"/>
      <c r="I231" s="16"/>
      <c r="J231" s="47"/>
      <c r="K231" s="48"/>
      <c r="L231" s="48"/>
      <c r="M231" s="49"/>
      <c r="N231" s="47"/>
      <c r="O231" s="48"/>
      <c r="P231" s="48"/>
      <c r="Q231" s="48"/>
      <c r="R231" s="48"/>
      <c r="S231" s="48"/>
      <c r="T231" s="64"/>
      <c r="U231" s="49"/>
      <c r="V231" s="58"/>
      <c r="W231" s="124"/>
      <c r="X231" s="56"/>
      <c r="Y231" s="68"/>
      <c r="Z231" s="68"/>
      <c r="AA231" s="67"/>
      <c r="AB231" s="57"/>
      <c r="AC231" s="58"/>
      <c r="AD231" s="56"/>
      <c r="AE231" s="49"/>
      <c r="AF231" s="164">
        <f t="shared" si="45"/>
        <v>0</v>
      </c>
      <c r="AG231" s="164">
        <f t="shared" si="45"/>
        <v>-1</v>
      </c>
      <c r="AH231" s="164">
        <f t="shared" si="45"/>
        <v>-1</v>
      </c>
      <c r="AI231" s="164">
        <f t="shared" si="45"/>
        <v>0</v>
      </c>
      <c r="AJ231" s="164">
        <f t="shared" si="45"/>
        <v>0</v>
      </c>
      <c r="AK231" s="164">
        <f t="shared" si="45"/>
        <v>0</v>
      </c>
      <c r="AL231" s="164">
        <f t="shared" si="45"/>
        <v>0</v>
      </c>
      <c r="AM231" s="164">
        <f t="shared" si="45"/>
        <v>0</v>
      </c>
      <c r="AN231" s="164" t="str">
        <f t="shared" si="41"/>
        <v/>
      </c>
      <c r="AO231" s="164">
        <f t="shared" si="41"/>
        <v>0</v>
      </c>
      <c r="AP231" s="164">
        <f t="shared" si="41"/>
        <v>0</v>
      </c>
      <c r="AQ231" s="164" t="str">
        <f t="shared" si="39"/>
        <v/>
      </c>
      <c r="AR231" s="164" t="str">
        <f t="shared" si="39"/>
        <v/>
      </c>
      <c r="AS231" s="164" t="str">
        <f t="shared" si="39"/>
        <v/>
      </c>
      <c r="AT231" s="164" t="str">
        <f t="shared" si="39"/>
        <v/>
      </c>
      <c r="AU231" s="164" t="str">
        <f t="shared" si="39"/>
        <v/>
      </c>
      <c r="AV231" s="164" t="str">
        <f t="shared" si="42"/>
        <v/>
      </c>
      <c r="AW231" s="164">
        <f t="shared" si="42"/>
        <v>0</v>
      </c>
      <c r="AX231" s="164">
        <f t="shared" si="42"/>
        <v>0</v>
      </c>
      <c r="AY231" s="164" t="str">
        <f t="shared" si="40"/>
        <v/>
      </c>
      <c r="AZ231" s="164" t="str">
        <f t="shared" si="40"/>
        <v/>
      </c>
      <c r="BA231" s="164" t="str">
        <f t="shared" si="40"/>
        <v/>
      </c>
      <c r="BB231" s="164" t="str">
        <f t="shared" si="40"/>
        <v/>
      </c>
      <c r="BC231" s="164" t="str">
        <f t="shared" si="33"/>
        <v/>
      </c>
    </row>
    <row r="232" spans="1:55" s="164" customFormat="1" ht="17.25" hidden="1" customHeight="1">
      <c r="A232" s="9"/>
      <c r="B232" s="7"/>
      <c r="C232" s="2"/>
      <c r="D232" s="5"/>
      <c r="E232" s="4"/>
      <c r="F232" s="4"/>
      <c r="G232" s="4"/>
      <c r="H232" s="5"/>
      <c r="I232" s="16"/>
      <c r="J232" s="47"/>
      <c r="K232" s="48"/>
      <c r="L232" s="48"/>
      <c r="M232" s="49"/>
      <c r="N232" s="47"/>
      <c r="O232" s="48"/>
      <c r="P232" s="48"/>
      <c r="Q232" s="48"/>
      <c r="R232" s="48"/>
      <c r="S232" s="48"/>
      <c r="T232" s="64"/>
      <c r="U232" s="49"/>
      <c r="V232" s="58"/>
      <c r="W232" s="124"/>
      <c r="X232" s="56"/>
      <c r="Y232" s="68"/>
      <c r="Z232" s="68"/>
      <c r="AA232" s="67"/>
      <c r="AB232" s="57"/>
      <c r="AC232" s="58"/>
      <c r="AD232" s="56"/>
      <c r="AE232" s="49"/>
      <c r="AF232" s="164">
        <f t="shared" si="45"/>
        <v>0</v>
      </c>
      <c r="AG232" s="164">
        <f t="shared" si="45"/>
        <v>-1</v>
      </c>
      <c r="AH232" s="164">
        <f t="shared" si="45"/>
        <v>-1</v>
      </c>
      <c r="AI232" s="164">
        <f t="shared" si="45"/>
        <v>0</v>
      </c>
      <c r="AJ232" s="164">
        <f t="shared" si="45"/>
        <v>0</v>
      </c>
      <c r="AK232" s="164">
        <f t="shared" si="45"/>
        <v>0</v>
      </c>
      <c r="AL232" s="164">
        <f t="shared" si="45"/>
        <v>0</v>
      </c>
      <c r="AM232" s="164">
        <f t="shared" si="45"/>
        <v>0</v>
      </c>
      <c r="AN232" s="164" t="str">
        <f t="shared" si="41"/>
        <v/>
      </c>
      <c r="AO232" s="164">
        <f t="shared" si="41"/>
        <v>0</v>
      </c>
      <c r="AP232" s="164">
        <f t="shared" si="41"/>
        <v>0</v>
      </c>
      <c r="AQ232" s="164" t="str">
        <f t="shared" si="39"/>
        <v/>
      </c>
      <c r="AR232" s="164" t="str">
        <f t="shared" si="39"/>
        <v/>
      </c>
      <c r="AS232" s="164" t="str">
        <f t="shared" si="39"/>
        <v/>
      </c>
      <c r="AT232" s="164" t="str">
        <f t="shared" si="39"/>
        <v/>
      </c>
      <c r="AU232" s="164" t="str">
        <f t="shared" si="39"/>
        <v/>
      </c>
      <c r="AV232" s="164" t="str">
        <f t="shared" si="42"/>
        <v/>
      </c>
      <c r="AW232" s="164">
        <f t="shared" si="42"/>
        <v>0</v>
      </c>
      <c r="AX232" s="164">
        <f t="shared" si="42"/>
        <v>0</v>
      </c>
      <c r="AY232" s="164" t="str">
        <f t="shared" si="40"/>
        <v/>
      </c>
      <c r="AZ232" s="164" t="str">
        <f t="shared" si="40"/>
        <v/>
      </c>
      <c r="BA232" s="164" t="str">
        <f t="shared" si="40"/>
        <v/>
      </c>
      <c r="BB232" s="164" t="str">
        <f t="shared" si="40"/>
        <v/>
      </c>
      <c r="BC232" s="164" t="str">
        <f t="shared" si="33"/>
        <v/>
      </c>
    </row>
    <row r="233" spans="1:55" s="164" customFormat="1" ht="17.25" hidden="1" customHeight="1">
      <c r="A233" s="9"/>
      <c r="B233" s="7"/>
      <c r="C233" s="2"/>
      <c r="D233" s="5"/>
      <c r="E233" s="4"/>
      <c r="F233" s="4"/>
      <c r="G233" s="4"/>
      <c r="H233" s="5"/>
      <c r="I233" s="16"/>
      <c r="J233" s="47"/>
      <c r="K233" s="48"/>
      <c r="L233" s="48"/>
      <c r="M233" s="49"/>
      <c r="N233" s="47"/>
      <c r="O233" s="48"/>
      <c r="P233" s="48"/>
      <c r="Q233" s="48"/>
      <c r="R233" s="48"/>
      <c r="S233" s="48"/>
      <c r="T233" s="64"/>
      <c r="U233" s="49"/>
      <c r="V233" s="58"/>
      <c r="W233" s="124"/>
      <c r="X233" s="56"/>
      <c r="Y233" s="68"/>
      <c r="Z233" s="68"/>
      <c r="AA233" s="67"/>
      <c r="AB233" s="57"/>
      <c r="AC233" s="58"/>
      <c r="AD233" s="56"/>
      <c r="AE233" s="49"/>
      <c r="AF233" s="164">
        <f t="shared" si="45"/>
        <v>0</v>
      </c>
      <c r="AG233" s="164">
        <f t="shared" si="45"/>
        <v>-1</v>
      </c>
      <c r="AH233" s="164">
        <f t="shared" si="45"/>
        <v>-1</v>
      </c>
      <c r="AI233" s="164">
        <f t="shared" si="45"/>
        <v>0</v>
      </c>
      <c r="AJ233" s="164">
        <f t="shared" si="45"/>
        <v>0</v>
      </c>
      <c r="AK233" s="164">
        <f t="shared" si="45"/>
        <v>0</v>
      </c>
      <c r="AL233" s="164">
        <f t="shared" si="45"/>
        <v>0</v>
      </c>
      <c r="AM233" s="164">
        <f t="shared" si="45"/>
        <v>0</v>
      </c>
      <c r="AN233" s="164" t="str">
        <f t="shared" si="41"/>
        <v/>
      </c>
      <c r="AO233" s="164">
        <f t="shared" si="41"/>
        <v>0</v>
      </c>
      <c r="AP233" s="164">
        <f t="shared" si="41"/>
        <v>0</v>
      </c>
      <c r="AQ233" s="164" t="str">
        <f t="shared" si="39"/>
        <v/>
      </c>
      <c r="AR233" s="164" t="str">
        <f t="shared" si="39"/>
        <v/>
      </c>
      <c r="AS233" s="164" t="str">
        <f t="shared" si="39"/>
        <v/>
      </c>
      <c r="AT233" s="164" t="str">
        <f t="shared" si="39"/>
        <v/>
      </c>
      <c r="AU233" s="164" t="str">
        <f t="shared" si="39"/>
        <v/>
      </c>
      <c r="AV233" s="164" t="str">
        <f t="shared" si="42"/>
        <v/>
      </c>
      <c r="AW233" s="164">
        <f t="shared" si="42"/>
        <v>0</v>
      </c>
      <c r="AX233" s="164">
        <f t="shared" si="42"/>
        <v>0</v>
      </c>
      <c r="AY233" s="164" t="str">
        <f t="shared" si="40"/>
        <v/>
      </c>
      <c r="AZ233" s="164" t="str">
        <f t="shared" si="40"/>
        <v/>
      </c>
      <c r="BA233" s="164" t="str">
        <f t="shared" si="40"/>
        <v/>
      </c>
      <c r="BB233" s="164" t="str">
        <f t="shared" si="40"/>
        <v/>
      </c>
      <c r="BC233" s="164" t="str">
        <f t="shared" si="33"/>
        <v/>
      </c>
    </row>
    <row r="234" spans="1:55" s="164" customFormat="1" ht="17.25" hidden="1" customHeight="1">
      <c r="A234" s="9"/>
      <c r="B234" s="7"/>
      <c r="C234" s="2"/>
      <c r="D234" s="5"/>
      <c r="E234" s="4"/>
      <c r="F234" s="4"/>
      <c r="G234" s="4"/>
      <c r="H234" s="5"/>
      <c r="I234" s="16"/>
      <c r="J234" s="47"/>
      <c r="K234" s="48"/>
      <c r="L234" s="48"/>
      <c r="M234" s="49"/>
      <c r="N234" s="47"/>
      <c r="O234" s="48"/>
      <c r="P234" s="48"/>
      <c r="Q234" s="48"/>
      <c r="R234" s="48"/>
      <c r="S234" s="48"/>
      <c r="T234" s="64"/>
      <c r="U234" s="49"/>
      <c r="V234" s="58"/>
      <c r="W234" s="124"/>
      <c r="X234" s="56"/>
      <c r="Y234" s="68"/>
      <c r="Z234" s="68"/>
      <c r="AA234" s="67"/>
      <c r="AB234" s="57"/>
      <c r="AC234" s="58"/>
      <c r="AD234" s="56"/>
      <c r="AE234" s="49"/>
      <c r="AF234" s="164">
        <f t="shared" si="45"/>
        <v>0</v>
      </c>
      <c r="AG234" s="164">
        <f t="shared" si="45"/>
        <v>-1</v>
      </c>
      <c r="AH234" s="164">
        <f t="shared" si="45"/>
        <v>-1</v>
      </c>
      <c r="AI234" s="164">
        <f t="shared" si="45"/>
        <v>0</v>
      </c>
      <c r="AJ234" s="164">
        <f t="shared" si="45"/>
        <v>0</v>
      </c>
      <c r="AK234" s="164">
        <f t="shared" si="45"/>
        <v>0</v>
      </c>
      <c r="AL234" s="164">
        <f t="shared" si="45"/>
        <v>0</v>
      </c>
      <c r="AM234" s="164">
        <f t="shared" si="45"/>
        <v>0</v>
      </c>
      <c r="AN234" s="164" t="str">
        <f t="shared" si="41"/>
        <v/>
      </c>
      <c r="AO234" s="164">
        <f t="shared" si="41"/>
        <v>0</v>
      </c>
      <c r="AP234" s="164">
        <f t="shared" si="41"/>
        <v>0</v>
      </c>
      <c r="AQ234" s="164" t="str">
        <f t="shared" si="39"/>
        <v/>
      </c>
      <c r="AR234" s="164" t="str">
        <f t="shared" si="39"/>
        <v/>
      </c>
      <c r="AS234" s="164" t="str">
        <f t="shared" ref="AS234:AU288" si="46">IF(AK234,$V234,"")</f>
        <v/>
      </c>
      <c r="AT234" s="164" t="str">
        <f t="shared" si="46"/>
        <v/>
      </c>
      <c r="AU234" s="164" t="str">
        <f t="shared" si="46"/>
        <v/>
      </c>
      <c r="AV234" s="164" t="str">
        <f t="shared" si="42"/>
        <v/>
      </c>
      <c r="AW234" s="164">
        <f t="shared" si="42"/>
        <v>0</v>
      </c>
      <c r="AX234" s="164">
        <f t="shared" si="42"/>
        <v>0</v>
      </c>
      <c r="AY234" s="164" t="str">
        <f t="shared" si="40"/>
        <v/>
      </c>
      <c r="AZ234" s="164" t="str">
        <f t="shared" si="40"/>
        <v/>
      </c>
      <c r="BA234" s="164" t="str">
        <f t="shared" si="40"/>
        <v/>
      </c>
      <c r="BB234" s="164" t="str">
        <f t="shared" si="40"/>
        <v/>
      </c>
      <c r="BC234" s="164" t="str">
        <f t="shared" si="33"/>
        <v/>
      </c>
    </row>
    <row r="235" spans="1:55" s="164" customFormat="1" ht="17.25" hidden="1" customHeight="1">
      <c r="A235" s="9"/>
      <c r="B235" s="7"/>
      <c r="C235" s="2"/>
      <c r="D235" s="5"/>
      <c r="E235" s="4"/>
      <c r="F235" s="4"/>
      <c r="G235" s="4"/>
      <c r="H235" s="5"/>
      <c r="I235" s="16"/>
      <c r="J235" s="47"/>
      <c r="K235" s="48"/>
      <c r="L235" s="48"/>
      <c r="M235" s="49"/>
      <c r="N235" s="47"/>
      <c r="O235" s="48"/>
      <c r="P235" s="48"/>
      <c r="Q235" s="48"/>
      <c r="R235" s="48"/>
      <c r="S235" s="48"/>
      <c r="T235" s="64"/>
      <c r="U235" s="49"/>
      <c r="V235" s="58"/>
      <c r="W235" s="124"/>
      <c r="X235" s="56"/>
      <c r="Y235" s="68"/>
      <c r="Z235" s="68"/>
      <c r="AA235" s="67"/>
      <c r="AB235" s="57"/>
      <c r="AC235" s="58"/>
      <c r="AD235" s="56"/>
      <c r="AE235" s="49"/>
      <c r="AF235" s="164">
        <f t="shared" si="45"/>
        <v>0</v>
      </c>
      <c r="AG235" s="164">
        <f t="shared" si="45"/>
        <v>-1</v>
      </c>
      <c r="AH235" s="164">
        <f t="shared" si="45"/>
        <v>-1</v>
      </c>
      <c r="AI235" s="164">
        <f t="shared" si="45"/>
        <v>0</v>
      </c>
      <c r="AJ235" s="164">
        <f t="shared" si="45"/>
        <v>0</v>
      </c>
      <c r="AK235" s="164">
        <f t="shared" si="45"/>
        <v>0</v>
      </c>
      <c r="AL235" s="164">
        <f t="shared" si="45"/>
        <v>0</v>
      </c>
      <c r="AM235" s="164">
        <f t="shared" si="45"/>
        <v>0</v>
      </c>
      <c r="AN235" s="164" t="str">
        <f t="shared" si="41"/>
        <v/>
      </c>
      <c r="AO235" s="164">
        <f t="shared" si="41"/>
        <v>0</v>
      </c>
      <c r="AP235" s="164">
        <f t="shared" si="41"/>
        <v>0</v>
      </c>
      <c r="AQ235" s="164" t="str">
        <f t="shared" si="41"/>
        <v/>
      </c>
      <c r="AR235" s="164" t="str">
        <f t="shared" si="41"/>
        <v/>
      </c>
      <c r="AS235" s="164" t="str">
        <f t="shared" si="46"/>
        <v/>
      </c>
      <c r="AT235" s="164" t="str">
        <f t="shared" si="46"/>
        <v/>
      </c>
      <c r="AU235" s="164" t="str">
        <f t="shared" si="46"/>
        <v/>
      </c>
      <c r="AV235" s="164" t="str">
        <f t="shared" si="42"/>
        <v/>
      </c>
      <c r="AW235" s="164">
        <f t="shared" si="42"/>
        <v>0</v>
      </c>
      <c r="AX235" s="164">
        <f t="shared" si="42"/>
        <v>0</v>
      </c>
      <c r="AY235" s="164" t="str">
        <f t="shared" si="40"/>
        <v/>
      </c>
      <c r="AZ235" s="164" t="str">
        <f t="shared" si="40"/>
        <v/>
      </c>
      <c r="BA235" s="164" t="str">
        <f t="shared" si="40"/>
        <v/>
      </c>
      <c r="BB235" s="164" t="str">
        <f t="shared" si="40"/>
        <v/>
      </c>
      <c r="BC235" s="164" t="str">
        <f t="shared" si="33"/>
        <v/>
      </c>
    </row>
    <row r="236" spans="1:55" s="164" customFormat="1" ht="17.25" hidden="1" customHeight="1">
      <c r="A236" s="9"/>
      <c r="B236" s="7"/>
      <c r="C236" s="2"/>
      <c r="D236" s="5"/>
      <c r="E236" s="4"/>
      <c r="F236" s="4"/>
      <c r="G236" s="4"/>
      <c r="H236" s="5"/>
      <c r="I236" s="16"/>
      <c r="J236" s="47"/>
      <c r="K236" s="48"/>
      <c r="L236" s="48"/>
      <c r="M236" s="49"/>
      <c r="N236" s="47"/>
      <c r="O236" s="48"/>
      <c r="P236" s="48"/>
      <c r="Q236" s="48"/>
      <c r="R236" s="48"/>
      <c r="S236" s="48"/>
      <c r="T236" s="64"/>
      <c r="U236" s="49"/>
      <c r="V236" s="58"/>
      <c r="W236" s="124"/>
      <c r="X236" s="56"/>
      <c r="Y236" s="68"/>
      <c r="Z236" s="68"/>
      <c r="AA236" s="67"/>
      <c r="AB236" s="57"/>
      <c r="AC236" s="58"/>
      <c r="AD236" s="56"/>
      <c r="AE236" s="49"/>
      <c r="AF236" s="164">
        <f t="shared" si="45"/>
        <v>0</v>
      </c>
      <c r="AG236" s="164">
        <f t="shared" si="45"/>
        <v>-1</v>
      </c>
      <c r="AH236" s="164">
        <f t="shared" si="45"/>
        <v>-1</v>
      </c>
      <c r="AI236" s="164">
        <f t="shared" si="45"/>
        <v>0</v>
      </c>
      <c r="AJ236" s="164">
        <f t="shared" si="45"/>
        <v>0</v>
      </c>
      <c r="AK236" s="164">
        <f t="shared" si="45"/>
        <v>0</v>
      </c>
      <c r="AL236" s="164">
        <f t="shared" si="45"/>
        <v>0</v>
      </c>
      <c r="AM236" s="164">
        <f t="shared" si="45"/>
        <v>0</v>
      </c>
      <c r="AN236" s="164" t="str">
        <f t="shared" si="41"/>
        <v/>
      </c>
      <c r="AO236" s="164">
        <f t="shared" si="41"/>
        <v>0</v>
      </c>
      <c r="AP236" s="164">
        <f t="shared" si="41"/>
        <v>0</v>
      </c>
      <c r="AQ236" s="164" t="str">
        <f t="shared" si="41"/>
        <v/>
      </c>
      <c r="AR236" s="164" t="str">
        <f t="shared" si="41"/>
        <v/>
      </c>
      <c r="AS236" s="164" t="str">
        <f t="shared" si="46"/>
        <v/>
      </c>
      <c r="AT236" s="164" t="str">
        <f t="shared" si="46"/>
        <v/>
      </c>
      <c r="AU236" s="164" t="str">
        <f t="shared" si="46"/>
        <v/>
      </c>
      <c r="AV236" s="164" t="str">
        <f t="shared" si="42"/>
        <v/>
      </c>
      <c r="AW236" s="164">
        <f t="shared" si="42"/>
        <v>0</v>
      </c>
      <c r="AX236" s="164">
        <f t="shared" si="42"/>
        <v>0</v>
      </c>
      <c r="AY236" s="164" t="str">
        <f t="shared" si="40"/>
        <v/>
      </c>
      <c r="AZ236" s="164" t="str">
        <f t="shared" si="40"/>
        <v/>
      </c>
      <c r="BA236" s="164" t="str">
        <f t="shared" si="40"/>
        <v/>
      </c>
      <c r="BB236" s="164" t="str">
        <f t="shared" si="40"/>
        <v/>
      </c>
      <c r="BC236" s="164" t="str">
        <f t="shared" si="33"/>
        <v/>
      </c>
    </row>
    <row r="237" spans="1:55" s="164" customFormat="1" ht="17.25" hidden="1" customHeight="1">
      <c r="A237" s="9"/>
      <c r="B237" s="7"/>
      <c r="C237" s="2"/>
      <c r="D237" s="5"/>
      <c r="E237" s="4"/>
      <c r="F237" s="4"/>
      <c r="G237" s="4"/>
      <c r="H237" s="5"/>
      <c r="I237" s="16"/>
      <c r="J237" s="47"/>
      <c r="K237" s="48"/>
      <c r="L237" s="48"/>
      <c r="M237" s="49"/>
      <c r="N237" s="47"/>
      <c r="O237" s="48"/>
      <c r="P237" s="48"/>
      <c r="Q237" s="48"/>
      <c r="R237" s="48"/>
      <c r="S237" s="48"/>
      <c r="T237" s="64"/>
      <c r="U237" s="49"/>
      <c r="V237" s="58"/>
      <c r="W237" s="124"/>
      <c r="X237" s="56"/>
      <c r="Y237" s="68"/>
      <c r="Z237" s="68"/>
      <c r="AA237" s="67"/>
      <c r="AB237" s="57"/>
      <c r="AC237" s="58"/>
      <c r="AD237" s="56"/>
      <c r="AE237" s="49"/>
      <c r="AF237" s="164">
        <f t="shared" si="45"/>
        <v>0</v>
      </c>
      <c r="AG237" s="164">
        <f t="shared" si="45"/>
        <v>-1</v>
      </c>
      <c r="AH237" s="164">
        <f t="shared" si="45"/>
        <v>-1</v>
      </c>
      <c r="AI237" s="164">
        <f t="shared" si="45"/>
        <v>0</v>
      </c>
      <c r="AJ237" s="164">
        <f t="shared" si="45"/>
        <v>0</v>
      </c>
      <c r="AK237" s="164">
        <f t="shared" si="45"/>
        <v>0</v>
      </c>
      <c r="AL237" s="164">
        <f t="shared" si="45"/>
        <v>0</v>
      </c>
      <c r="AM237" s="164">
        <f t="shared" si="45"/>
        <v>0</v>
      </c>
      <c r="AN237" s="164" t="str">
        <f t="shared" si="41"/>
        <v/>
      </c>
      <c r="AO237" s="164">
        <f t="shared" si="41"/>
        <v>0</v>
      </c>
      <c r="AP237" s="164">
        <f t="shared" si="41"/>
        <v>0</v>
      </c>
      <c r="AQ237" s="164" t="str">
        <f t="shared" si="41"/>
        <v/>
      </c>
      <c r="AR237" s="164" t="str">
        <f t="shared" si="41"/>
        <v/>
      </c>
      <c r="AS237" s="164" t="str">
        <f t="shared" si="46"/>
        <v/>
      </c>
      <c r="AT237" s="164" t="str">
        <f t="shared" si="46"/>
        <v/>
      </c>
      <c r="AU237" s="164" t="str">
        <f t="shared" si="46"/>
        <v/>
      </c>
      <c r="AV237" s="164" t="str">
        <f t="shared" si="42"/>
        <v/>
      </c>
      <c r="AW237" s="164">
        <f t="shared" si="42"/>
        <v>0</v>
      </c>
      <c r="AX237" s="164">
        <f t="shared" si="42"/>
        <v>0</v>
      </c>
      <c r="AY237" s="164" t="str">
        <f t="shared" si="40"/>
        <v/>
      </c>
      <c r="AZ237" s="164" t="str">
        <f t="shared" si="40"/>
        <v/>
      </c>
      <c r="BA237" s="164" t="str">
        <f t="shared" si="40"/>
        <v/>
      </c>
      <c r="BB237" s="164" t="str">
        <f t="shared" si="40"/>
        <v/>
      </c>
      <c r="BC237" s="164" t="str">
        <f t="shared" si="33"/>
        <v/>
      </c>
    </row>
    <row r="238" spans="1:55" s="164" customFormat="1" ht="17.25" hidden="1" customHeight="1">
      <c r="A238" s="9"/>
      <c r="B238" s="7"/>
      <c r="C238" s="2"/>
      <c r="D238" s="5"/>
      <c r="E238" s="4"/>
      <c r="F238" s="4"/>
      <c r="G238" s="4"/>
      <c r="H238" s="5"/>
      <c r="I238" s="16"/>
      <c r="J238" s="47"/>
      <c r="K238" s="48"/>
      <c r="L238" s="48"/>
      <c r="M238" s="49"/>
      <c r="N238" s="47"/>
      <c r="O238" s="48"/>
      <c r="P238" s="48"/>
      <c r="Q238" s="48"/>
      <c r="R238" s="48"/>
      <c r="S238" s="48"/>
      <c r="T238" s="64"/>
      <c r="U238" s="49"/>
      <c r="V238" s="58"/>
      <c r="W238" s="124"/>
      <c r="X238" s="56"/>
      <c r="Y238" s="68"/>
      <c r="Z238" s="68"/>
      <c r="AA238" s="67"/>
      <c r="AB238" s="57"/>
      <c r="AC238" s="58"/>
      <c r="AD238" s="56"/>
      <c r="AE238" s="49"/>
      <c r="AF238" s="164">
        <f t="shared" si="45"/>
        <v>0</v>
      </c>
      <c r="AG238" s="164">
        <f t="shared" si="45"/>
        <v>-1</v>
      </c>
      <c r="AH238" s="164">
        <f t="shared" si="45"/>
        <v>-1</v>
      </c>
      <c r="AI238" s="164">
        <f t="shared" si="45"/>
        <v>0</v>
      </c>
      <c r="AJ238" s="164">
        <f t="shared" si="45"/>
        <v>0</v>
      </c>
      <c r="AK238" s="164">
        <f t="shared" si="45"/>
        <v>0</v>
      </c>
      <c r="AL238" s="164">
        <f t="shared" si="45"/>
        <v>0</v>
      </c>
      <c r="AM238" s="164">
        <f t="shared" si="45"/>
        <v>0</v>
      </c>
      <c r="AN238" s="164" t="str">
        <f t="shared" si="41"/>
        <v/>
      </c>
      <c r="AO238" s="164">
        <f t="shared" si="41"/>
        <v>0</v>
      </c>
      <c r="AP238" s="164">
        <f t="shared" si="41"/>
        <v>0</v>
      </c>
      <c r="AQ238" s="164" t="str">
        <f t="shared" si="41"/>
        <v/>
      </c>
      <c r="AR238" s="164" t="str">
        <f t="shared" si="41"/>
        <v/>
      </c>
      <c r="AS238" s="164" t="str">
        <f t="shared" si="46"/>
        <v/>
      </c>
      <c r="AT238" s="164" t="str">
        <f t="shared" si="46"/>
        <v/>
      </c>
      <c r="AU238" s="164" t="str">
        <f t="shared" si="46"/>
        <v/>
      </c>
      <c r="AV238" s="164" t="str">
        <f t="shared" si="42"/>
        <v/>
      </c>
      <c r="AW238" s="164">
        <f t="shared" si="42"/>
        <v>0</v>
      </c>
      <c r="AX238" s="164">
        <f t="shared" si="42"/>
        <v>0</v>
      </c>
      <c r="AY238" s="164" t="str">
        <f t="shared" si="40"/>
        <v/>
      </c>
      <c r="AZ238" s="164" t="str">
        <f t="shared" si="40"/>
        <v/>
      </c>
      <c r="BA238" s="164" t="str">
        <f t="shared" si="40"/>
        <v/>
      </c>
      <c r="BB238" s="164" t="str">
        <f t="shared" si="40"/>
        <v/>
      </c>
      <c r="BC238" s="164" t="str">
        <f t="shared" si="33"/>
        <v/>
      </c>
    </row>
    <row r="239" spans="1:55" s="164" customFormat="1" ht="17.25" hidden="1" customHeight="1">
      <c r="A239" s="9"/>
      <c r="B239" s="7"/>
      <c r="C239" s="2"/>
      <c r="D239" s="5"/>
      <c r="E239" s="4"/>
      <c r="F239" s="4"/>
      <c r="G239" s="4"/>
      <c r="H239" s="5"/>
      <c r="I239" s="16"/>
      <c r="J239" s="47"/>
      <c r="K239" s="48"/>
      <c r="L239" s="48"/>
      <c r="M239" s="49"/>
      <c r="N239" s="47"/>
      <c r="O239" s="48"/>
      <c r="P239" s="48"/>
      <c r="Q239" s="48"/>
      <c r="R239" s="48"/>
      <c r="S239" s="48"/>
      <c r="T239" s="64"/>
      <c r="U239" s="49"/>
      <c r="V239" s="58"/>
      <c r="W239" s="124"/>
      <c r="X239" s="56"/>
      <c r="Y239" s="68"/>
      <c r="Z239" s="68"/>
      <c r="AA239" s="67"/>
      <c r="AB239" s="57"/>
      <c r="AC239" s="58"/>
      <c r="AD239" s="56"/>
      <c r="AE239" s="49"/>
      <c r="AF239" s="164">
        <f t="shared" ref="AF239:AM254" si="47">AF238</f>
        <v>0</v>
      </c>
      <c r="AG239" s="164">
        <f t="shared" si="47"/>
        <v>-1</v>
      </c>
      <c r="AH239" s="164">
        <f t="shared" si="47"/>
        <v>-1</v>
      </c>
      <c r="AI239" s="164">
        <f t="shared" si="47"/>
        <v>0</v>
      </c>
      <c r="AJ239" s="164">
        <f t="shared" si="47"/>
        <v>0</v>
      </c>
      <c r="AK239" s="164">
        <f t="shared" si="47"/>
        <v>0</v>
      </c>
      <c r="AL239" s="164">
        <f t="shared" si="47"/>
        <v>0</v>
      </c>
      <c r="AM239" s="164">
        <f t="shared" si="47"/>
        <v>0</v>
      </c>
      <c r="AN239" s="164" t="str">
        <f t="shared" si="41"/>
        <v/>
      </c>
      <c r="AO239" s="164">
        <f t="shared" si="41"/>
        <v>0</v>
      </c>
      <c r="AP239" s="164">
        <f t="shared" si="41"/>
        <v>0</v>
      </c>
      <c r="AQ239" s="164" t="str">
        <f t="shared" si="41"/>
        <v/>
      </c>
      <c r="AR239" s="164" t="str">
        <f t="shared" si="41"/>
        <v/>
      </c>
      <c r="AS239" s="164" t="str">
        <f t="shared" si="46"/>
        <v/>
      </c>
      <c r="AT239" s="164" t="str">
        <f t="shared" si="46"/>
        <v/>
      </c>
      <c r="AU239" s="164" t="str">
        <f t="shared" si="46"/>
        <v/>
      </c>
      <c r="AV239" s="164" t="str">
        <f t="shared" si="42"/>
        <v/>
      </c>
      <c r="AW239" s="164">
        <f t="shared" si="42"/>
        <v>0</v>
      </c>
      <c r="AX239" s="164">
        <f t="shared" si="42"/>
        <v>0</v>
      </c>
      <c r="AY239" s="164" t="str">
        <f t="shared" si="40"/>
        <v/>
      </c>
      <c r="AZ239" s="164" t="str">
        <f t="shared" si="40"/>
        <v/>
      </c>
      <c r="BA239" s="164" t="str">
        <f t="shared" si="40"/>
        <v/>
      </c>
      <c r="BB239" s="164" t="str">
        <f t="shared" si="40"/>
        <v/>
      </c>
      <c r="BC239" s="164" t="str">
        <f t="shared" si="33"/>
        <v/>
      </c>
    </row>
    <row r="240" spans="1:55" s="164" customFormat="1" ht="17.25" hidden="1" customHeight="1">
      <c r="A240" s="9"/>
      <c r="B240" s="7"/>
      <c r="C240" s="2"/>
      <c r="D240" s="5"/>
      <c r="E240" s="4"/>
      <c r="F240" s="4"/>
      <c r="G240" s="4"/>
      <c r="H240" s="5"/>
      <c r="I240" s="16"/>
      <c r="J240" s="47"/>
      <c r="K240" s="48"/>
      <c r="L240" s="48"/>
      <c r="M240" s="49"/>
      <c r="N240" s="47"/>
      <c r="O240" s="48"/>
      <c r="P240" s="48"/>
      <c r="Q240" s="48"/>
      <c r="R240" s="48"/>
      <c r="S240" s="48"/>
      <c r="T240" s="64"/>
      <c r="U240" s="49"/>
      <c r="V240" s="58"/>
      <c r="W240" s="124"/>
      <c r="X240" s="56"/>
      <c r="Y240" s="68"/>
      <c r="Z240" s="68"/>
      <c r="AA240" s="67"/>
      <c r="AB240" s="57"/>
      <c r="AC240" s="58"/>
      <c r="AD240" s="56"/>
      <c r="AE240" s="49"/>
      <c r="AF240" s="164">
        <f t="shared" si="47"/>
        <v>0</v>
      </c>
      <c r="AG240" s="164">
        <f t="shared" si="47"/>
        <v>-1</v>
      </c>
      <c r="AH240" s="164">
        <f t="shared" si="47"/>
        <v>-1</v>
      </c>
      <c r="AI240" s="164">
        <f t="shared" si="47"/>
        <v>0</v>
      </c>
      <c r="AJ240" s="164">
        <f t="shared" si="47"/>
        <v>0</v>
      </c>
      <c r="AK240" s="164">
        <f t="shared" si="47"/>
        <v>0</v>
      </c>
      <c r="AL240" s="164">
        <f t="shared" si="47"/>
        <v>0</v>
      </c>
      <c r="AM240" s="164">
        <f t="shared" si="47"/>
        <v>0</v>
      </c>
      <c r="AN240" s="164" t="str">
        <f t="shared" si="41"/>
        <v/>
      </c>
      <c r="AO240" s="164">
        <f t="shared" si="41"/>
        <v>0</v>
      </c>
      <c r="AP240" s="164">
        <f t="shared" si="41"/>
        <v>0</v>
      </c>
      <c r="AQ240" s="164" t="str">
        <f t="shared" si="41"/>
        <v/>
      </c>
      <c r="AR240" s="164" t="str">
        <f t="shared" si="41"/>
        <v/>
      </c>
      <c r="AS240" s="164" t="str">
        <f t="shared" si="46"/>
        <v/>
      </c>
      <c r="AT240" s="164" t="str">
        <f t="shared" si="46"/>
        <v/>
      </c>
      <c r="AU240" s="164" t="str">
        <f t="shared" si="46"/>
        <v/>
      </c>
      <c r="AV240" s="164" t="str">
        <f t="shared" si="42"/>
        <v/>
      </c>
      <c r="AW240" s="164">
        <f t="shared" si="42"/>
        <v>0</v>
      </c>
      <c r="AX240" s="164">
        <f t="shared" si="42"/>
        <v>0</v>
      </c>
      <c r="AY240" s="164" t="str">
        <f t="shared" si="40"/>
        <v/>
      </c>
      <c r="AZ240" s="164" t="str">
        <f t="shared" si="40"/>
        <v/>
      </c>
      <c r="BA240" s="164" t="str">
        <f t="shared" si="40"/>
        <v/>
      </c>
      <c r="BB240" s="164" t="str">
        <f t="shared" si="40"/>
        <v/>
      </c>
      <c r="BC240" s="164" t="str">
        <f t="shared" si="33"/>
        <v/>
      </c>
    </row>
    <row r="241" spans="1:55" s="164" customFormat="1" ht="17.25" hidden="1" customHeight="1">
      <c r="A241" s="9"/>
      <c r="B241" s="7"/>
      <c r="C241" s="2"/>
      <c r="D241" s="5"/>
      <c r="E241" s="4"/>
      <c r="F241" s="4"/>
      <c r="G241" s="4"/>
      <c r="H241" s="5"/>
      <c r="I241" s="16"/>
      <c r="J241" s="47"/>
      <c r="K241" s="48"/>
      <c r="L241" s="48"/>
      <c r="M241" s="49"/>
      <c r="N241" s="47"/>
      <c r="O241" s="48"/>
      <c r="P241" s="48"/>
      <c r="Q241" s="48"/>
      <c r="R241" s="48"/>
      <c r="S241" s="48"/>
      <c r="T241" s="64"/>
      <c r="U241" s="49"/>
      <c r="V241" s="58"/>
      <c r="W241" s="124"/>
      <c r="X241" s="56"/>
      <c r="Y241" s="68"/>
      <c r="Z241" s="68"/>
      <c r="AA241" s="67"/>
      <c r="AB241" s="57"/>
      <c r="AC241" s="58"/>
      <c r="AD241" s="56"/>
      <c r="AE241" s="49"/>
      <c r="AF241" s="164">
        <f t="shared" si="47"/>
        <v>0</v>
      </c>
      <c r="AG241" s="164">
        <f t="shared" si="47"/>
        <v>-1</v>
      </c>
      <c r="AH241" s="164">
        <f t="shared" si="47"/>
        <v>-1</v>
      </c>
      <c r="AI241" s="164">
        <f t="shared" si="47"/>
        <v>0</v>
      </c>
      <c r="AJ241" s="164">
        <f t="shared" si="47"/>
        <v>0</v>
      </c>
      <c r="AK241" s="164">
        <f t="shared" si="47"/>
        <v>0</v>
      </c>
      <c r="AL241" s="164">
        <f t="shared" si="47"/>
        <v>0</v>
      </c>
      <c r="AM241" s="164">
        <f t="shared" si="47"/>
        <v>0</v>
      </c>
      <c r="AN241" s="164" t="str">
        <f t="shared" si="41"/>
        <v/>
      </c>
      <c r="AO241" s="164">
        <f t="shared" si="41"/>
        <v>0</v>
      </c>
      <c r="AP241" s="164">
        <f t="shared" si="41"/>
        <v>0</v>
      </c>
      <c r="AQ241" s="164" t="str">
        <f t="shared" si="41"/>
        <v/>
      </c>
      <c r="AR241" s="164" t="str">
        <f t="shared" si="41"/>
        <v/>
      </c>
      <c r="AS241" s="164" t="str">
        <f t="shared" si="46"/>
        <v/>
      </c>
      <c r="AT241" s="164" t="str">
        <f t="shared" si="46"/>
        <v/>
      </c>
      <c r="AU241" s="164" t="str">
        <f t="shared" si="46"/>
        <v/>
      </c>
      <c r="AV241" s="164" t="str">
        <f t="shared" si="42"/>
        <v/>
      </c>
      <c r="AW241" s="164">
        <f t="shared" si="42"/>
        <v>0</v>
      </c>
      <c r="AX241" s="164">
        <f t="shared" si="42"/>
        <v>0</v>
      </c>
      <c r="AY241" s="164" t="str">
        <f t="shared" si="40"/>
        <v/>
      </c>
      <c r="AZ241" s="164" t="str">
        <f t="shared" si="40"/>
        <v/>
      </c>
      <c r="BA241" s="164" t="str">
        <f t="shared" si="40"/>
        <v/>
      </c>
      <c r="BB241" s="164" t="str">
        <f t="shared" ref="BB241:BB288" si="48">IF(AL241,$W241,"")</f>
        <v/>
      </c>
      <c r="BC241" s="164" t="str">
        <f t="shared" si="33"/>
        <v/>
      </c>
    </row>
    <row r="242" spans="1:55" s="164" customFormat="1" ht="17.25" hidden="1" customHeight="1">
      <c r="A242" s="9"/>
      <c r="B242" s="7"/>
      <c r="C242" s="2"/>
      <c r="D242" s="5"/>
      <c r="E242" s="4"/>
      <c r="F242" s="4"/>
      <c r="G242" s="4"/>
      <c r="H242" s="5"/>
      <c r="I242" s="16"/>
      <c r="J242" s="47"/>
      <c r="K242" s="48"/>
      <c r="L242" s="48"/>
      <c r="M242" s="49"/>
      <c r="N242" s="47"/>
      <c r="O242" s="48"/>
      <c r="P242" s="48"/>
      <c r="Q242" s="48"/>
      <c r="R242" s="48"/>
      <c r="S242" s="48"/>
      <c r="T242" s="64"/>
      <c r="U242" s="49"/>
      <c r="V242" s="58"/>
      <c r="W242" s="124"/>
      <c r="X242" s="56"/>
      <c r="Y242" s="68"/>
      <c r="Z242" s="68"/>
      <c r="AA242" s="67"/>
      <c r="AB242" s="57"/>
      <c r="AC242" s="58"/>
      <c r="AD242" s="56"/>
      <c r="AE242" s="49"/>
      <c r="AF242" s="164">
        <f t="shared" si="47"/>
        <v>0</v>
      </c>
      <c r="AG242" s="164">
        <f t="shared" si="47"/>
        <v>-1</v>
      </c>
      <c r="AH242" s="164">
        <f t="shared" si="47"/>
        <v>-1</v>
      </c>
      <c r="AI242" s="164">
        <f t="shared" si="47"/>
        <v>0</v>
      </c>
      <c r="AJ242" s="164">
        <f t="shared" si="47"/>
        <v>0</v>
      </c>
      <c r="AK242" s="164">
        <f t="shared" si="47"/>
        <v>0</v>
      </c>
      <c r="AL242" s="164">
        <f t="shared" si="47"/>
        <v>0</v>
      </c>
      <c r="AM242" s="164">
        <f t="shared" si="47"/>
        <v>0</v>
      </c>
      <c r="AN242" s="164" t="str">
        <f t="shared" si="41"/>
        <v/>
      </c>
      <c r="AO242" s="164">
        <f t="shared" si="41"/>
        <v>0</v>
      </c>
      <c r="AP242" s="164">
        <f t="shared" si="41"/>
        <v>0</v>
      </c>
      <c r="AQ242" s="164" t="str">
        <f t="shared" si="41"/>
        <v/>
      </c>
      <c r="AR242" s="164" t="str">
        <f t="shared" si="41"/>
        <v/>
      </c>
      <c r="AS242" s="164" t="str">
        <f t="shared" si="46"/>
        <v/>
      </c>
      <c r="AT242" s="164" t="str">
        <f t="shared" si="46"/>
        <v/>
      </c>
      <c r="AU242" s="164" t="str">
        <f t="shared" si="46"/>
        <v/>
      </c>
      <c r="AV242" s="164" t="str">
        <f t="shared" si="42"/>
        <v/>
      </c>
      <c r="AW242" s="164">
        <f t="shared" si="42"/>
        <v>0</v>
      </c>
      <c r="AX242" s="164">
        <f t="shared" si="42"/>
        <v>0</v>
      </c>
      <c r="AY242" s="164" t="str">
        <f t="shared" si="42"/>
        <v/>
      </c>
      <c r="AZ242" s="164" t="str">
        <f t="shared" si="42"/>
        <v/>
      </c>
      <c r="BA242" s="164" t="str">
        <f t="shared" si="42"/>
        <v/>
      </c>
      <c r="BB242" s="164" t="str">
        <f t="shared" si="48"/>
        <v/>
      </c>
      <c r="BC242" s="164" t="str">
        <f t="shared" si="33"/>
        <v/>
      </c>
    </row>
    <row r="243" spans="1:55" s="164" customFormat="1" ht="17.25" hidden="1" customHeight="1">
      <c r="A243" s="9"/>
      <c r="B243" s="7"/>
      <c r="C243" s="2"/>
      <c r="D243" s="5"/>
      <c r="E243" s="4"/>
      <c r="F243" s="4"/>
      <c r="G243" s="4"/>
      <c r="H243" s="5"/>
      <c r="I243" s="16"/>
      <c r="J243" s="47"/>
      <c r="K243" s="48"/>
      <c r="L243" s="48"/>
      <c r="M243" s="49"/>
      <c r="N243" s="47"/>
      <c r="O243" s="48"/>
      <c r="P243" s="48"/>
      <c r="Q243" s="48"/>
      <c r="R243" s="48"/>
      <c r="S243" s="48"/>
      <c r="T243" s="64"/>
      <c r="U243" s="49"/>
      <c r="V243" s="58"/>
      <c r="W243" s="124"/>
      <c r="X243" s="56"/>
      <c r="Y243" s="68"/>
      <c r="Z243" s="68"/>
      <c r="AA243" s="67"/>
      <c r="AB243" s="57"/>
      <c r="AC243" s="58"/>
      <c r="AD243" s="56"/>
      <c r="AE243" s="49"/>
      <c r="AF243" s="164">
        <f t="shared" si="47"/>
        <v>0</v>
      </c>
      <c r="AG243" s="164">
        <f t="shared" si="47"/>
        <v>-1</v>
      </c>
      <c r="AH243" s="164">
        <f t="shared" si="47"/>
        <v>-1</v>
      </c>
      <c r="AI243" s="164">
        <f t="shared" si="47"/>
        <v>0</v>
      </c>
      <c r="AJ243" s="164">
        <f t="shared" si="47"/>
        <v>0</v>
      </c>
      <c r="AK243" s="164">
        <f t="shared" si="47"/>
        <v>0</v>
      </c>
      <c r="AL243" s="164">
        <f t="shared" si="47"/>
        <v>0</v>
      </c>
      <c r="AM243" s="164">
        <f t="shared" si="47"/>
        <v>0</v>
      </c>
      <c r="AN243" s="164" t="str">
        <f t="shared" ref="AN243:AR288" si="49">IF(AF243,$V243,"")</f>
        <v/>
      </c>
      <c r="AO243" s="164">
        <f t="shared" si="49"/>
        <v>0</v>
      </c>
      <c r="AP243" s="164">
        <f t="shared" si="49"/>
        <v>0</v>
      </c>
      <c r="AQ243" s="164" t="str">
        <f t="shared" si="49"/>
        <v/>
      </c>
      <c r="AR243" s="164" t="str">
        <f t="shared" si="49"/>
        <v/>
      </c>
      <c r="AS243" s="164" t="str">
        <f t="shared" si="46"/>
        <v/>
      </c>
      <c r="AT243" s="164" t="str">
        <f t="shared" si="46"/>
        <v/>
      </c>
      <c r="AU243" s="164" t="str">
        <f t="shared" si="46"/>
        <v/>
      </c>
      <c r="AV243" s="164" t="str">
        <f t="shared" ref="AV243:BA285" si="50">IF(AF243,$W243,"")</f>
        <v/>
      </c>
      <c r="AW243" s="164">
        <f t="shared" si="50"/>
        <v>0</v>
      </c>
      <c r="AX243" s="164">
        <f t="shared" si="50"/>
        <v>0</v>
      </c>
      <c r="AY243" s="164" t="str">
        <f t="shared" si="50"/>
        <v/>
      </c>
      <c r="AZ243" s="164" t="str">
        <f t="shared" si="50"/>
        <v/>
      </c>
      <c r="BA243" s="164" t="str">
        <f t="shared" si="50"/>
        <v/>
      </c>
      <c r="BB243" s="164" t="str">
        <f t="shared" si="48"/>
        <v/>
      </c>
      <c r="BC243" s="164" t="str">
        <f t="shared" si="33"/>
        <v/>
      </c>
    </row>
    <row r="244" spans="1:55" s="164" customFormat="1" ht="17.25" hidden="1" customHeight="1">
      <c r="A244" s="9"/>
      <c r="B244" s="7"/>
      <c r="C244" s="2"/>
      <c r="D244" s="5"/>
      <c r="E244" s="4"/>
      <c r="F244" s="4"/>
      <c r="G244" s="4"/>
      <c r="H244" s="5"/>
      <c r="I244" s="16"/>
      <c r="J244" s="47"/>
      <c r="K244" s="48"/>
      <c r="L244" s="48"/>
      <c r="M244" s="49"/>
      <c r="N244" s="47"/>
      <c r="O244" s="48"/>
      <c r="P244" s="48"/>
      <c r="Q244" s="48"/>
      <c r="R244" s="48"/>
      <c r="S244" s="48"/>
      <c r="T244" s="64"/>
      <c r="U244" s="49"/>
      <c r="V244" s="58"/>
      <c r="W244" s="124"/>
      <c r="X244" s="56"/>
      <c r="Y244" s="68"/>
      <c r="Z244" s="68"/>
      <c r="AA244" s="67"/>
      <c r="AB244" s="57"/>
      <c r="AC244" s="58"/>
      <c r="AD244" s="56"/>
      <c r="AE244" s="49"/>
      <c r="AF244" s="164">
        <f t="shared" si="47"/>
        <v>0</v>
      </c>
      <c r="AG244" s="164">
        <f t="shared" si="47"/>
        <v>-1</v>
      </c>
      <c r="AH244" s="164">
        <f t="shared" si="47"/>
        <v>-1</v>
      </c>
      <c r="AI244" s="164">
        <f t="shared" si="47"/>
        <v>0</v>
      </c>
      <c r="AJ244" s="164">
        <f t="shared" si="47"/>
        <v>0</v>
      </c>
      <c r="AK244" s="164">
        <f t="shared" si="47"/>
        <v>0</v>
      </c>
      <c r="AL244" s="164">
        <f t="shared" si="47"/>
        <v>0</v>
      </c>
      <c r="AM244" s="164">
        <f t="shared" si="47"/>
        <v>0</v>
      </c>
      <c r="AN244" s="164" t="str">
        <f t="shared" si="49"/>
        <v/>
      </c>
      <c r="AO244" s="164">
        <f t="shared" si="49"/>
        <v>0</v>
      </c>
      <c r="AP244" s="164">
        <f t="shared" si="49"/>
        <v>0</v>
      </c>
      <c r="AQ244" s="164" t="str">
        <f t="shared" si="49"/>
        <v/>
      </c>
      <c r="AR244" s="164" t="str">
        <f t="shared" si="49"/>
        <v/>
      </c>
      <c r="AS244" s="164" t="str">
        <f t="shared" si="46"/>
        <v/>
      </c>
      <c r="AT244" s="164" t="str">
        <f t="shared" si="46"/>
        <v/>
      </c>
      <c r="AU244" s="164" t="str">
        <f t="shared" si="46"/>
        <v/>
      </c>
      <c r="AV244" s="164" t="str">
        <f t="shared" si="50"/>
        <v/>
      </c>
      <c r="AW244" s="164">
        <f t="shared" si="50"/>
        <v>0</v>
      </c>
      <c r="AX244" s="164">
        <f t="shared" si="50"/>
        <v>0</v>
      </c>
      <c r="AY244" s="164" t="str">
        <f t="shared" si="50"/>
        <v/>
      </c>
      <c r="AZ244" s="164" t="str">
        <f t="shared" si="50"/>
        <v/>
      </c>
      <c r="BA244" s="164" t="str">
        <f t="shared" si="50"/>
        <v/>
      </c>
      <c r="BB244" s="164" t="str">
        <f t="shared" si="48"/>
        <v/>
      </c>
      <c r="BC244" s="164" t="str">
        <f t="shared" si="33"/>
        <v/>
      </c>
    </row>
    <row r="245" spans="1:55" s="164" customFormat="1" ht="17.25" hidden="1" customHeight="1">
      <c r="A245" s="9"/>
      <c r="B245" s="7"/>
      <c r="C245" s="2"/>
      <c r="D245" s="5"/>
      <c r="E245" s="4"/>
      <c r="F245" s="4"/>
      <c r="G245" s="4"/>
      <c r="H245" s="5"/>
      <c r="I245" s="16"/>
      <c r="J245" s="47"/>
      <c r="K245" s="48"/>
      <c r="L245" s="48"/>
      <c r="M245" s="49"/>
      <c r="N245" s="47"/>
      <c r="O245" s="48"/>
      <c r="P245" s="48"/>
      <c r="Q245" s="48"/>
      <c r="R245" s="48"/>
      <c r="S245" s="48"/>
      <c r="T245" s="64"/>
      <c r="U245" s="49"/>
      <c r="V245" s="58"/>
      <c r="W245" s="124"/>
      <c r="X245" s="56"/>
      <c r="Y245" s="68"/>
      <c r="Z245" s="68"/>
      <c r="AA245" s="67"/>
      <c r="AB245" s="57"/>
      <c r="AC245" s="58"/>
      <c r="AD245" s="56"/>
      <c r="AE245" s="49"/>
      <c r="AF245" s="164">
        <f t="shared" si="47"/>
        <v>0</v>
      </c>
      <c r="AG245" s="164">
        <f t="shared" si="47"/>
        <v>-1</v>
      </c>
      <c r="AH245" s="164">
        <f t="shared" si="47"/>
        <v>-1</v>
      </c>
      <c r="AI245" s="164">
        <f t="shared" si="47"/>
        <v>0</v>
      </c>
      <c r="AJ245" s="164">
        <f t="shared" si="47"/>
        <v>0</v>
      </c>
      <c r="AK245" s="164">
        <f t="shared" si="47"/>
        <v>0</v>
      </c>
      <c r="AL245" s="164">
        <f t="shared" si="47"/>
        <v>0</v>
      </c>
      <c r="AM245" s="164">
        <f t="shared" si="47"/>
        <v>0</v>
      </c>
      <c r="AN245" s="164" t="str">
        <f t="shared" si="49"/>
        <v/>
      </c>
      <c r="AO245" s="164">
        <f t="shared" si="49"/>
        <v>0</v>
      </c>
      <c r="AP245" s="164">
        <f t="shared" si="49"/>
        <v>0</v>
      </c>
      <c r="AQ245" s="164" t="str">
        <f t="shared" si="49"/>
        <v/>
      </c>
      <c r="AR245" s="164" t="str">
        <f t="shared" si="49"/>
        <v/>
      </c>
      <c r="AS245" s="164" t="str">
        <f t="shared" si="46"/>
        <v/>
      </c>
      <c r="AT245" s="164" t="str">
        <f t="shared" si="46"/>
        <v/>
      </c>
      <c r="AU245" s="164" t="str">
        <f t="shared" si="46"/>
        <v/>
      </c>
      <c r="AV245" s="164" t="str">
        <f t="shared" si="50"/>
        <v/>
      </c>
      <c r="AW245" s="164">
        <f t="shared" si="50"/>
        <v>0</v>
      </c>
      <c r="AX245" s="164">
        <f t="shared" si="50"/>
        <v>0</v>
      </c>
      <c r="AY245" s="164" t="str">
        <f t="shared" si="50"/>
        <v/>
      </c>
      <c r="AZ245" s="164" t="str">
        <f t="shared" si="50"/>
        <v/>
      </c>
      <c r="BA245" s="164" t="str">
        <f t="shared" si="50"/>
        <v/>
      </c>
      <c r="BB245" s="164" t="str">
        <f t="shared" si="48"/>
        <v/>
      </c>
      <c r="BC245" s="164" t="str">
        <f t="shared" si="33"/>
        <v/>
      </c>
    </row>
    <row r="246" spans="1:55" s="164" customFormat="1" ht="17.25" hidden="1" customHeight="1">
      <c r="A246" s="9"/>
      <c r="B246" s="7"/>
      <c r="C246" s="2"/>
      <c r="D246" s="5"/>
      <c r="E246" s="4"/>
      <c r="F246" s="4"/>
      <c r="G246" s="4"/>
      <c r="H246" s="5"/>
      <c r="I246" s="16"/>
      <c r="J246" s="47"/>
      <c r="K246" s="48"/>
      <c r="L246" s="48"/>
      <c r="M246" s="49"/>
      <c r="N246" s="47"/>
      <c r="O246" s="48"/>
      <c r="P246" s="48"/>
      <c r="Q246" s="48"/>
      <c r="R246" s="48"/>
      <c r="S246" s="48"/>
      <c r="T246" s="64"/>
      <c r="U246" s="49"/>
      <c r="V246" s="58"/>
      <c r="W246" s="124"/>
      <c r="X246" s="56"/>
      <c r="Y246" s="68"/>
      <c r="Z246" s="68"/>
      <c r="AA246" s="67"/>
      <c r="AB246" s="57"/>
      <c r="AC246" s="58"/>
      <c r="AD246" s="56"/>
      <c r="AE246" s="49"/>
      <c r="AF246" s="164">
        <f t="shared" si="47"/>
        <v>0</v>
      </c>
      <c r="AG246" s="164">
        <f t="shared" si="47"/>
        <v>-1</v>
      </c>
      <c r="AH246" s="164">
        <f t="shared" si="47"/>
        <v>-1</v>
      </c>
      <c r="AI246" s="164">
        <f t="shared" si="47"/>
        <v>0</v>
      </c>
      <c r="AJ246" s="164">
        <f t="shared" si="47"/>
        <v>0</v>
      </c>
      <c r="AK246" s="164">
        <f t="shared" si="47"/>
        <v>0</v>
      </c>
      <c r="AL246" s="164">
        <f t="shared" si="47"/>
        <v>0</v>
      </c>
      <c r="AM246" s="164">
        <f t="shared" si="47"/>
        <v>0</v>
      </c>
      <c r="AN246" s="164" t="str">
        <f t="shared" si="49"/>
        <v/>
      </c>
      <c r="AO246" s="164">
        <f t="shared" si="49"/>
        <v>0</v>
      </c>
      <c r="AP246" s="164">
        <f t="shared" si="49"/>
        <v>0</v>
      </c>
      <c r="AQ246" s="164" t="str">
        <f t="shared" si="49"/>
        <v/>
      </c>
      <c r="AR246" s="164" t="str">
        <f t="shared" si="49"/>
        <v/>
      </c>
      <c r="AS246" s="164" t="str">
        <f t="shared" si="46"/>
        <v/>
      </c>
      <c r="AT246" s="164" t="str">
        <f t="shared" si="46"/>
        <v/>
      </c>
      <c r="AU246" s="164" t="str">
        <f t="shared" si="46"/>
        <v/>
      </c>
      <c r="AV246" s="164" t="str">
        <f t="shared" si="50"/>
        <v/>
      </c>
      <c r="AW246" s="164">
        <f t="shared" si="50"/>
        <v>0</v>
      </c>
      <c r="AX246" s="164">
        <f t="shared" si="50"/>
        <v>0</v>
      </c>
      <c r="AY246" s="164" t="str">
        <f t="shared" si="50"/>
        <v/>
      </c>
      <c r="AZ246" s="164" t="str">
        <f t="shared" si="50"/>
        <v/>
      </c>
      <c r="BA246" s="164" t="str">
        <f t="shared" si="50"/>
        <v/>
      </c>
      <c r="BB246" s="164" t="str">
        <f t="shared" si="48"/>
        <v/>
      </c>
      <c r="BC246" s="164" t="str">
        <f t="shared" si="33"/>
        <v/>
      </c>
    </row>
    <row r="247" spans="1:55" s="164" customFormat="1" ht="17.25" hidden="1" customHeight="1">
      <c r="A247" s="9"/>
      <c r="B247" s="7"/>
      <c r="C247" s="2"/>
      <c r="D247" s="5"/>
      <c r="E247" s="4"/>
      <c r="F247" s="4"/>
      <c r="G247" s="4"/>
      <c r="H247" s="5"/>
      <c r="I247" s="16"/>
      <c r="J247" s="47"/>
      <c r="K247" s="48"/>
      <c r="L247" s="48"/>
      <c r="M247" s="49"/>
      <c r="N247" s="47"/>
      <c r="O247" s="48"/>
      <c r="P247" s="48"/>
      <c r="Q247" s="48"/>
      <c r="R247" s="48"/>
      <c r="S247" s="48"/>
      <c r="T247" s="64"/>
      <c r="U247" s="49"/>
      <c r="V247" s="58"/>
      <c r="W247" s="124"/>
      <c r="X247" s="56"/>
      <c r="Y247" s="68"/>
      <c r="Z247" s="68"/>
      <c r="AA247" s="67"/>
      <c r="AB247" s="57"/>
      <c r="AC247" s="58"/>
      <c r="AD247" s="56"/>
      <c r="AE247" s="49"/>
      <c r="AF247" s="164">
        <f t="shared" si="47"/>
        <v>0</v>
      </c>
      <c r="AG247" s="164">
        <f t="shared" si="47"/>
        <v>-1</v>
      </c>
      <c r="AH247" s="164">
        <f t="shared" si="47"/>
        <v>-1</v>
      </c>
      <c r="AI247" s="164">
        <f t="shared" si="47"/>
        <v>0</v>
      </c>
      <c r="AJ247" s="164">
        <f t="shared" si="47"/>
        <v>0</v>
      </c>
      <c r="AK247" s="164">
        <f t="shared" si="47"/>
        <v>0</v>
      </c>
      <c r="AL247" s="164">
        <f t="shared" si="47"/>
        <v>0</v>
      </c>
      <c r="AM247" s="164">
        <f t="shared" si="47"/>
        <v>0</v>
      </c>
      <c r="AN247" s="164" t="str">
        <f t="shared" si="49"/>
        <v/>
      </c>
      <c r="AO247" s="164">
        <f t="shared" si="49"/>
        <v>0</v>
      </c>
      <c r="AP247" s="164">
        <f t="shared" si="49"/>
        <v>0</v>
      </c>
      <c r="AQ247" s="164" t="str">
        <f t="shared" si="49"/>
        <v/>
      </c>
      <c r="AR247" s="164" t="str">
        <f t="shared" si="49"/>
        <v/>
      </c>
      <c r="AS247" s="164" t="str">
        <f t="shared" si="46"/>
        <v/>
      </c>
      <c r="AT247" s="164" t="str">
        <f t="shared" si="46"/>
        <v/>
      </c>
      <c r="AU247" s="164" t="str">
        <f t="shared" si="46"/>
        <v/>
      </c>
      <c r="AV247" s="164" t="str">
        <f t="shared" si="50"/>
        <v/>
      </c>
      <c r="AW247" s="164">
        <f t="shared" si="50"/>
        <v>0</v>
      </c>
      <c r="AX247" s="164">
        <f t="shared" si="50"/>
        <v>0</v>
      </c>
      <c r="AY247" s="164" t="str">
        <f t="shared" si="50"/>
        <v/>
      </c>
      <c r="AZ247" s="164" t="str">
        <f t="shared" si="50"/>
        <v/>
      </c>
      <c r="BA247" s="164" t="str">
        <f t="shared" si="50"/>
        <v/>
      </c>
      <c r="BB247" s="164" t="str">
        <f t="shared" si="48"/>
        <v/>
      </c>
      <c r="BC247" s="164" t="str">
        <f t="shared" si="33"/>
        <v/>
      </c>
    </row>
    <row r="248" spans="1:55" s="164" customFormat="1" ht="17.25" hidden="1" customHeight="1">
      <c r="A248" s="9"/>
      <c r="B248" s="7"/>
      <c r="C248" s="2"/>
      <c r="D248" s="5"/>
      <c r="E248" s="4"/>
      <c r="F248" s="4"/>
      <c r="G248" s="4"/>
      <c r="H248" s="5"/>
      <c r="I248" s="16"/>
      <c r="J248" s="47"/>
      <c r="K248" s="48"/>
      <c r="L248" s="48"/>
      <c r="M248" s="49"/>
      <c r="N248" s="47"/>
      <c r="O248" s="48"/>
      <c r="P248" s="48"/>
      <c r="Q248" s="48"/>
      <c r="R248" s="48"/>
      <c r="S248" s="48"/>
      <c r="T248" s="64"/>
      <c r="U248" s="49"/>
      <c r="V248" s="58"/>
      <c r="W248" s="124"/>
      <c r="X248" s="56"/>
      <c r="Y248" s="68"/>
      <c r="Z248" s="68"/>
      <c r="AA248" s="67"/>
      <c r="AB248" s="57"/>
      <c r="AC248" s="58"/>
      <c r="AD248" s="56"/>
      <c r="AE248" s="49"/>
      <c r="AF248" s="164">
        <f t="shared" si="47"/>
        <v>0</v>
      </c>
      <c r="AG248" s="164">
        <f t="shared" si="47"/>
        <v>-1</v>
      </c>
      <c r="AH248" s="164">
        <f t="shared" si="47"/>
        <v>-1</v>
      </c>
      <c r="AI248" s="164">
        <f t="shared" si="47"/>
        <v>0</v>
      </c>
      <c r="AJ248" s="164">
        <f t="shared" si="47"/>
        <v>0</v>
      </c>
      <c r="AK248" s="164">
        <f t="shared" si="47"/>
        <v>0</v>
      </c>
      <c r="AL248" s="164">
        <f t="shared" si="47"/>
        <v>0</v>
      </c>
      <c r="AM248" s="164">
        <f t="shared" si="47"/>
        <v>0</v>
      </c>
      <c r="AN248" s="164" t="str">
        <f t="shared" si="49"/>
        <v/>
      </c>
      <c r="AO248" s="164">
        <f t="shared" si="49"/>
        <v>0</v>
      </c>
      <c r="AP248" s="164">
        <f t="shared" si="49"/>
        <v>0</v>
      </c>
      <c r="AQ248" s="164" t="str">
        <f t="shared" si="49"/>
        <v/>
      </c>
      <c r="AR248" s="164" t="str">
        <f t="shared" si="49"/>
        <v/>
      </c>
      <c r="AS248" s="164" t="str">
        <f t="shared" si="46"/>
        <v/>
      </c>
      <c r="AT248" s="164" t="str">
        <f t="shared" si="46"/>
        <v/>
      </c>
      <c r="AU248" s="164" t="str">
        <f t="shared" si="46"/>
        <v/>
      </c>
      <c r="AV248" s="164" t="str">
        <f t="shared" si="50"/>
        <v/>
      </c>
      <c r="AW248" s="164">
        <f t="shared" si="50"/>
        <v>0</v>
      </c>
      <c r="AX248" s="164">
        <f t="shared" si="50"/>
        <v>0</v>
      </c>
      <c r="AY248" s="164" t="str">
        <f t="shared" si="50"/>
        <v/>
      </c>
      <c r="AZ248" s="164" t="str">
        <f t="shared" si="50"/>
        <v/>
      </c>
      <c r="BA248" s="164" t="str">
        <f t="shared" si="50"/>
        <v/>
      </c>
      <c r="BB248" s="164" t="str">
        <f t="shared" si="48"/>
        <v/>
      </c>
      <c r="BC248" s="164" t="str">
        <f t="shared" si="33"/>
        <v/>
      </c>
    </row>
    <row r="249" spans="1:55" s="164" customFormat="1" ht="17.25" hidden="1" customHeight="1">
      <c r="A249" s="9"/>
      <c r="B249" s="7"/>
      <c r="C249" s="2"/>
      <c r="D249" s="5"/>
      <c r="E249" s="4"/>
      <c r="F249" s="4"/>
      <c r="G249" s="4"/>
      <c r="H249" s="5"/>
      <c r="I249" s="16"/>
      <c r="J249" s="47"/>
      <c r="K249" s="48"/>
      <c r="L249" s="48"/>
      <c r="M249" s="49"/>
      <c r="N249" s="47"/>
      <c r="O249" s="48"/>
      <c r="P249" s="48"/>
      <c r="Q249" s="48"/>
      <c r="R249" s="48"/>
      <c r="S249" s="48"/>
      <c r="T249" s="64"/>
      <c r="U249" s="49"/>
      <c r="V249" s="58"/>
      <c r="W249" s="124"/>
      <c r="X249" s="56"/>
      <c r="Y249" s="68"/>
      <c r="Z249" s="68"/>
      <c r="AA249" s="67"/>
      <c r="AB249" s="57"/>
      <c r="AC249" s="58"/>
      <c r="AD249" s="56"/>
      <c r="AE249" s="49"/>
      <c r="AF249" s="164">
        <f t="shared" si="47"/>
        <v>0</v>
      </c>
      <c r="AG249" s="164">
        <f t="shared" si="47"/>
        <v>-1</v>
      </c>
      <c r="AH249" s="164">
        <f t="shared" si="47"/>
        <v>-1</v>
      </c>
      <c r="AI249" s="164">
        <f t="shared" si="47"/>
        <v>0</v>
      </c>
      <c r="AJ249" s="164">
        <f t="shared" si="47"/>
        <v>0</v>
      </c>
      <c r="AK249" s="164">
        <f t="shared" si="47"/>
        <v>0</v>
      </c>
      <c r="AL249" s="164">
        <f t="shared" si="47"/>
        <v>0</v>
      </c>
      <c r="AM249" s="164">
        <f t="shared" si="47"/>
        <v>0</v>
      </c>
      <c r="AN249" s="164" t="str">
        <f t="shared" si="49"/>
        <v/>
      </c>
      <c r="AO249" s="164">
        <f t="shared" si="49"/>
        <v>0</v>
      </c>
      <c r="AP249" s="164">
        <f t="shared" si="49"/>
        <v>0</v>
      </c>
      <c r="AQ249" s="164" t="str">
        <f t="shared" si="49"/>
        <v/>
      </c>
      <c r="AR249" s="164" t="str">
        <f t="shared" si="49"/>
        <v/>
      </c>
      <c r="AS249" s="164" t="str">
        <f t="shared" si="46"/>
        <v/>
      </c>
      <c r="AT249" s="164" t="str">
        <f t="shared" si="46"/>
        <v/>
      </c>
      <c r="AU249" s="164" t="str">
        <f t="shared" si="46"/>
        <v/>
      </c>
      <c r="AV249" s="164" t="str">
        <f t="shared" si="50"/>
        <v/>
      </c>
      <c r="AW249" s="164">
        <f t="shared" si="50"/>
        <v>0</v>
      </c>
      <c r="AX249" s="164">
        <f t="shared" si="50"/>
        <v>0</v>
      </c>
      <c r="AY249" s="164" t="str">
        <f t="shared" si="50"/>
        <v/>
      </c>
      <c r="AZ249" s="164" t="str">
        <f t="shared" si="50"/>
        <v/>
      </c>
      <c r="BA249" s="164" t="str">
        <f t="shared" si="50"/>
        <v/>
      </c>
      <c r="BB249" s="164" t="str">
        <f t="shared" si="48"/>
        <v/>
      </c>
      <c r="BC249" s="164" t="str">
        <f t="shared" si="33"/>
        <v/>
      </c>
    </row>
    <row r="250" spans="1:55" s="164" customFormat="1" ht="17.25" hidden="1" customHeight="1">
      <c r="A250" s="9"/>
      <c r="B250" s="7"/>
      <c r="C250" s="2"/>
      <c r="D250" s="5"/>
      <c r="E250" s="4"/>
      <c r="F250" s="4"/>
      <c r="G250" s="4"/>
      <c r="H250" s="5"/>
      <c r="I250" s="16"/>
      <c r="J250" s="47"/>
      <c r="K250" s="48"/>
      <c r="L250" s="48"/>
      <c r="M250" s="49"/>
      <c r="N250" s="47"/>
      <c r="O250" s="48"/>
      <c r="P250" s="48"/>
      <c r="Q250" s="48"/>
      <c r="R250" s="48"/>
      <c r="S250" s="48"/>
      <c r="T250" s="64"/>
      <c r="U250" s="49"/>
      <c r="V250" s="58"/>
      <c r="W250" s="124"/>
      <c r="X250" s="56"/>
      <c r="Y250" s="68"/>
      <c r="Z250" s="68"/>
      <c r="AA250" s="67"/>
      <c r="AB250" s="57"/>
      <c r="AC250" s="58"/>
      <c r="AD250" s="56"/>
      <c r="AE250" s="49"/>
      <c r="AF250" s="164">
        <f t="shared" si="47"/>
        <v>0</v>
      </c>
      <c r="AG250" s="164">
        <f t="shared" si="47"/>
        <v>-1</v>
      </c>
      <c r="AH250" s="164">
        <f t="shared" si="47"/>
        <v>-1</v>
      </c>
      <c r="AI250" s="164">
        <f t="shared" si="47"/>
        <v>0</v>
      </c>
      <c r="AJ250" s="164">
        <f t="shared" si="47"/>
        <v>0</v>
      </c>
      <c r="AK250" s="164">
        <f t="shared" si="47"/>
        <v>0</v>
      </c>
      <c r="AL250" s="164">
        <f t="shared" si="47"/>
        <v>0</v>
      </c>
      <c r="AM250" s="164">
        <f t="shared" si="47"/>
        <v>0</v>
      </c>
      <c r="AN250" s="164" t="str">
        <f t="shared" si="49"/>
        <v/>
      </c>
      <c r="AO250" s="164">
        <f t="shared" si="49"/>
        <v>0</v>
      </c>
      <c r="AP250" s="164">
        <f t="shared" si="49"/>
        <v>0</v>
      </c>
      <c r="AQ250" s="164" t="str">
        <f t="shared" si="49"/>
        <v/>
      </c>
      <c r="AR250" s="164" t="str">
        <f t="shared" si="49"/>
        <v/>
      </c>
      <c r="AS250" s="164" t="str">
        <f t="shared" si="46"/>
        <v/>
      </c>
      <c r="AT250" s="164" t="str">
        <f t="shared" si="46"/>
        <v/>
      </c>
      <c r="AU250" s="164" t="str">
        <f t="shared" si="46"/>
        <v/>
      </c>
      <c r="AV250" s="164" t="str">
        <f t="shared" si="50"/>
        <v/>
      </c>
      <c r="AW250" s="164">
        <f t="shared" si="50"/>
        <v>0</v>
      </c>
      <c r="AX250" s="164">
        <f t="shared" si="50"/>
        <v>0</v>
      </c>
      <c r="AY250" s="164" t="str">
        <f t="shared" si="50"/>
        <v/>
      </c>
      <c r="AZ250" s="164" t="str">
        <f t="shared" si="50"/>
        <v/>
      </c>
      <c r="BA250" s="164" t="str">
        <f t="shared" si="50"/>
        <v/>
      </c>
      <c r="BB250" s="164" t="str">
        <f t="shared" si="48"/>
        <v/>
      </c>
      <c r="BC250" s="164" t="str">
        <f t="shared" si="33"/>
        <v/>
      </c>
    </row>
    <row r="251" spans="1:55" s="164" customFormat="1" ht="17.25" hidden="1" customHeight="1">
      <c r="A251" s="9"/>
      <c r="B251" s="7"/>
      <c r="C251" s="2"/>
      <c r="D251" s="5"/>
      <c r="E251" s="4"/>
      <c r="F251" s="4"/>
      <c r="G251" s="4"/>
      <c r="H251" s="5"/>
      <c r="I251" s="16"/>
      <c r="J251" s="47"/>
      <c r="K251" s="48"/>
      <c r="L251" s="48"/>
      <c r="M251" s="49"/>
      <c r="N251" s="47"/>
      <c r="O251" s="48"/>
      <c r="P251" s="48"/>
      <c r="Q251" s="48"/>
      <c r="R251" s="48"/>
      <c r="S251" s="48"/>
      <c r="T251" s="64"/>
      <c r="U251" s="49"/>
      <c r="V251" s="58"/>
      <c r="W251" s="124"/>
      <c r="X251" s="56"/>
      <c r="Y251" s="68"/>
      <c r="Z251" s="68"/>
      <c r="AA251" s="67"/>
      <c r="AB251" s="57"/>
      <c r="AC251" s="58"/>
      <c r="AD251" s="56"/>
      <c r="AE251" s="49"/>
      <c r="AF251" s="164">
        <f t="shared" si="47"/>
        <v>0</v>
      </c>
      <c r="AG251" s="164">
        <f t="shared" si="47"/>
        <v>-1</v>
      </c>
      <c r="AH251" s="164">
        <f t="shared" si="47"/>
        <v>-1</v>
      </c>
      <c r="AI251" s="164">
        <f t="shared" si="47"/>
        <v>0</v>
      </c>
      <c r="AJ251" s="164">
        <f t="shared" si="47"/>
        <v>0</v>
      </c>
      <c r="AK251" s="164">
        <f t="shared" si="47"/>
        <v>0</v>
      </c>
      <c r="AL251" s="164">
        <f t="shared" si="47"/>
        <v>0</v>
      </c>
      <c r="AM251" s="164">
        <f t="shared" si="47"/>
        <v>0</v>
      </c>
      <c r="AN251" s="164" t="str">
        <f t="shared" si="49"/>
        <v/>
      </c>
      <c r="AO251" s="164">
        <f t="shared" si="49"/>
        <v>0</v>
      </c>
      <c r="AP251" s="164">
        <f t="shared" si="49"/>
        <v>0</v>
      </c>
      <c r="AQ251" s="164" t="str">
        <f t="shared" si="49"/>
        <v/>
      </c>
      <c r="AR251" s="164" t="str">
        <f t="shared" si="49"/>
        <v/>
      </c>
      <c r="AS251" s="164" t="str">
        <f t="shared" si="46"/>
        <v/>
      </c>
      <c r="AT251" s="164" t="str">
        <f t="shared" si="46"/>
        <v/>
      </c>
      <c r="AU251" s="164" t="str">
        <f t="shared" si="46"/>
        <v/>
      </c>
      <c r="AV251" s="164" t="str">
        <f t="shared" si="50"/>
        <v/>
      </c>
      <c r="AW251" s="164">
        <f t="shared" si="50"/>
        <v>0</v>
      </c>
      <c r="AX251" s="164">
        <f t="shared" si="50"/>
        <v>0</v>
      </c>
      <c r="AY251" s="164" t="str">
        <f t="shared" si="50"/>
        <v/>
      </c>
      <c r="AZ251" s="164" t="str">
        <f t="shared" si="50"/>
        <v/>
      </c>
      <c r="BA251" s="164" t="str">
        <f t="shared" si="50"/>
        <v/>
      </c>
      <c r="BB251" s="164" t="str">
        <f t="shared" si="48"/>
        <v/>
      </c>
      <c r="BC251" s="164" t="str">
        <f t="shared" si="33"/>
        <v/>
      </c>
    </row>
    <row r="252" spans="1:55" s="164" customFormat="1" ht="17.25" hidden="1" customHeight="1">
      <c r="A252" s="9"/>
      <c r="B252" s="7"/>
      <c r="C252" s="2"/>
      <c r="D252" s="5"/>
      <c r="E252" s="4"/>
      <c r="F252" s="4"/>
      <c r="G252" s="4"/>
      <c r="H252" s="5"/>
      <c r="I252" s="16"/>
      <c r="J252" s="47"/>
      <c r="K252" s="48"/>
      <c r="L252" s="48"/>
      <c r="M252" s="49"/>
      <c r="N252" s="47"/>
      <c r="O252" s="48"/>
      <c r="P252" s="48"/>
      <c r="Q252" s="48"/>
      <c r="R252" s="48"/>
      <c r="S252" s="48"/>
      <c r="T252" s="64"/>
      <c r="U252" s="49"/>
      <c r="V252" s="58"/>
      <c r="W252" s="124"/>
      <c r="X252" s="56"/>
      <c r="Y252" s="68"/>
      <c r="Z252" s="68"/>
      <c r="AA252" s="67"/>
      <c r="AB252" s="57"/>
      <c r="AC252" s="58"/>
      <c r="AD252" s="56"/>
      <c r="AE252" s="49"/>
      <c r="AF252" s="164">
        <f t="shared" si="47"/>
        <v>0</v>
      </c>
      <c r="AG252" s="164">
        <f t="shared" si="47"/>
        <v>-1</v>
      </c>
      <c r="AH252" s="164">
        <f t="shared" si="47"/>
        <v>-1</v>
      </c>
      <c r="AI252" s="164">
        <f t="shared" si="47"/>
        <v>0</v>
      </c>
      <c r="AJ252" s="164">
        <f t="shared" si="47"/>
        <v>0</v>
      </c>
      <c r="AK252" s="164">
        <f t="shared" si="47"/>
        <v>0</v>
      </c>
      <c r="AL252" s="164">
        <f t="shared" si="47"/>
        <v>0</v>
      </c>
      <c r="AM252" s="164">
        <f t="shared" si="47"/>
        <v>0</v>
      </c>
      <c r="AN252" s="164" t="str">
        <f t="shared" si="49"/>
        <v/>
      </c>
      <c r="AO252" s="164">
        <f t="shared" si="49"/>
        <v>0</v>
      </c>
      <c r="AP252" s="164">
        <f t="shared" si="49"/>
        <v>0</v>
      </c>
      <c r="AQ252" s="164" t="str">
        <f t="shared" si="49"/>
        <v/>
      </c>
      <c r="AR252" s="164" t="str">
        <f t="shared" si="49"/>
        <v/>
      </c>
      <c r="AS252" s="164" t="str">
        <f t="shared" si="46"/>
        <v/>
      </c>
      <c r="AT252" s="164" t="str">
        <f t="shared" si="46"/>
        <v/>
      </c>
      <c r="AU252" s="164" t="str">
        <f t="shared" si="46"/>
        <v/>
      </c>
      <c r="AV252" s="164" t="str">
        <f t="shared" si="50"/>
        <v/>
      </c>
      <c r="AW252" s="164">
        <f t="shared" si="50"/>
        <v>0</v>
      </c>
      <c r="AX252" s="164">
        <f t="shared" si="50"/>
        <v>0</v>
      </c>
      <c r="AY252" s="164" t="str">
        <f t="shared" si="50"/>
        <v/>
      </c>
      <c r="AZ252" s="164" t="str">
        <f t="shared" si="50"/>
        <v/>
      </c>
      <c r="BA252" s="164" t="str">
        <f t="shared" si="50"/>
        <v/>
      </c>
      <c r="BB252" s="164" t="str">
        <f t="shared" si="48"/>
        <v/>
      </c>
      <c r="BC252" s="164" t="str">
        <f t="shared" si="33"/>
        <v/>
      </c>
    </row>
    <row r="253" spans="1:55" s="164" customFormat="1" ht="17.25" hidden="1" customHeight="1">
      <c r="A253" s="9"/>
      <c r="B253" s="7"/>
      <c r="C253" s="2"/>
      <c r="D253" s="5"/>
      <c r="E253" s="4"/>
      <c r="F253" s="4"/>
      <c r="G253" s="4"/>
      <c r="H253" s="5"/>
      <c r="I253" s="16"/>
      <c r="J253" s="47"/>
      <c r="K253" s="48"/>
      <c r="L253" s="48"/>
      <c r="M253" s="49"/>
      <c r="N253" s="47"/>
      <c r="O253" s="48"/>
      <c r="P253" s="48"/>
      <c r="Q253" s="48"/>
      <c r="R253" s="48"/>
      <c r="S253" s="48"/>
      <c r="T253" s="64"/>
      <c r="U253" s="49"/>
      <c r="V253" s="58"/>
      <c r="W253" s="124"/>
      <c r="X253" s="56"/>
      <c r="Y253" s="68"/>
      <c r="Z253" s="68"/>
      <c r="AA253" s="67"/>
      <c r="AB253" s="57"/>
      <c r="AC253" s="58"/>
      <c r="AD253" s="56"/>
      <c r="AE253" s="49"/>
      <c r="AF253" s="164">
        <f t="shared" si="47"/>
        <v>0</v>
      </c>
      <c r="AG253" s="164">
        <f t="shared" si="47"/>
        <v>-1</v>
      </c>
      <c r="AH253" s="164">
        <f t="shared" si="47"/>
        <v>-1</v>
      </c>
      <c r="AI253" s="164">
        <f t="shared" si="47"/>
        <v>0</v>
      </c>
      <c r="AJ253" s="164">
        <f t="shared" si="47"/>
        <v>0</v>
      </c>
      <c r="AK253" s="164">
        <f t="shared" si="47"/>
        <v>0</v>
      </c>
      <c r="AL253" s="164">
        <f t="shared" si="47"/>
        <v>0</v>
      </c>
      <c r="AM253" s="164">
        <f t="shared" si="47"/>
        <v>0</v>
      </c>
      <c r="AN253" s="164" t="str">
        <f t="shared" si="49"/>
        <v/>
      </c>
      <c r="AO253" s="164">
        <f t="shared" si="49"/>
        <v>0</v>
      </c>
      <c r="AP253" s="164">
        <f t="shared" si="49"/>
        <v>0</v>
      </c>
      <c r="AQ253" s="164" t="str">
        <f t="shared" si="49"/>
        <v/>
      </c>
      <c r="AR253" s="164" t="str">
        <f t="shared" si="49"/>
        <v/>
      </c>
      <c r="AS253" s="164" t="str">
        <f t="shared" si="46"/>
        <v/>
      </c>
      <c r="AT253" s="164" t="str">
        <f t="shared" si="46"/>
        <v/>
      </c>
      <c r="AU253" s="164" t="str">
        <f t="shared" si="46"/>
        <v/>
      </c>
      <c r="AV253" s="164" t="str">
        <f t="shared" si="50"/>
        <v/>
      </c>
      <c r="AW253" s="164">
        <f t="shared" si="50"/>
        <v>0</v>
      </c>
      <c r="AX253" s="164">
        <f t="shared" si="50"/>
        <v>0</v>
      </c>
      <c r="AY253" s="164" t="str">
        <f t="shared" si="50"/>
        <v/>
      </c>
      <c r="AZ253" s="164" t="str">
        <f t="shared" si="50"/>
        <v/>
      </c>
      <c r="BA253" s="164" t="str">
        <f t="shared" si="50"/>
        <v/>
      </c>
      <c r="BB253" s="164" t="str">
        <f t="shared" si="48"/>
        <v/>
      </c>
      <c r="BC253" s="164" t="str">
        <f t="shared" si="33"/>
        <v/>
      </c>
    </row>
    <row r="254" spans="1:55" s="164" customFormat="1" ht="17.25" hidden="1" customHeight="1">
      <c r="A254" s="9"/>
      <c r="B254" s="7"/>
      <c r="C254" s="2"/>
      <c r="D254" s="5"/>
      <c r="E254" s="4"/>
      <c r="F254" s="4"/>
      <c r="G254" s="4"/>
      <c r="H254" s="5"/>
      <c r="I254" s="16"/>
      <c r="J254" s="47"/>
      <c r="K254" s="48"/>
      <c r="L254" s="48"/>
      <c r="M254" s="49"/>
      <c r="N254" s="47"/>
      <c r="O254" s="48"/>
      <c r="P254" s="48"/>
      <c r="Q254" s="48"/>
      <c r="R254" s="48"/>
      <c r="S254" s="48"/>
      <c r="T254" s="64"/>
      <c r="U254" s="49"/>
      <c r="V254" s="58"/>
      <c r="W254" s="124"/>
      <c r="X254" s="56"/>
      <c r="Y254" s="68"/>
      <c r="Z254" s="68"/>
      <c r="AA254" s="67"/>
      <c r="AB254" s="57"/>
      <c r="AC254" s="58"/>
      <c r="AD254" s="56"/>
      <c r="AE254" s="49"/>
      <c r="AF254" s="164">
        <f t="shared" si="47"/>
        <v>0</v>
      </c>
      <c r="AG254" s="164">
        <f t="shared" si="47"/>
        <v>-1</v>
      </c>
      <c r="AH254" s="164">
        <f t="shared" si="47"/>
        <v>-1</v>
      </c>
      <c r="AI254" s="164">
        <f t="shared" si="47"/>
        <v>0</v>
      </c>
      <c r="AJ254" s="164">
        <f t="shared" si="47"/>
        <v>0</v>
      </c>
      <c r="AK254" s="164">
        <f t="shared" si="47"/>
        <v>0</v>
      </c>
      <c r="AL254" s="164">
        <f t="shared" si="47"/>
        <v>0</v>
      </c>
      <c r="AM254" s="164">
        <f t="shared" si="47"/>
        <v>0</v>
      </c>
      <c r="AN254" s="164" t="str">
        <f t="shared" si="49"/>
        <v/>
      </c>
      <c r="AO254" s="164">
        <f t="shared" si="49"/>
        <v>0</v>
      </c>
      <c r="AP254" s="164">
        <f t="shared" si="49"/>
        <v>0</v>
      </c>
      <c r="AQ254" s="164" t="str">
        <f t="shared" si="49"/>
        <v/>
      </c>
      <c r="AR254" s="164" t="str">
        <f t="shared" si="49"/>
        <v/>
      </c>
      <c r="AS254" s="164" t="str">
        <f t="shared" si="46"/>
        <v/>
      </c>
      <c r="AT254" s="164" t="str">
        <f t="shared" si="46"/>
        <v/>
      </c>
      <c r="AU254" s="164" t="str">
        <f t="shared" si="46"/>
        <v/>
      </c>
      <c r="AV254" s="164" t="str">
        <f t="shared" si="50"/>
        <v/>
      </c>
      <c r="AW254" s="164">
        <f t="shared" si="50"/>
        <v>0</v>
      </c>
      <c r="AX254" s="164">
        <f t="shared" si="50"/>
        <v>0</v>
      </c>
      <c r="AY254" s="164" t="str">
        <f t="shared" si="50"/>
        <v/>
      </c>
      <c r="AZ254" s="164" t="str">
        <f t="shared" si="50"/>
        <v/>
      </c>
      <c r="BA254" s="164" t="str">
        <f t="shared" si="50"/>
        <v/>
      </c>
      <c r="BB254" s="164" t="str">
        <f t="shared" si="48"/>
        <v/>
      </c>
      <c r="BC254" s="164" t="str">
        <f t="shared" si="33"/>
        <v/>
      </c>
    </row>
    <row r="255" spans="1:55" s="164" customFormat="1" ht="17.25" hidden="1" customHeight="1">
      <c r="A255" s="9"/>
      <c r="B255" s="7"/>
      <c r="C255" s="2"/>
      <c r="D255" s="5"/>
      <c r="E255" s="4"/>
      <c r="F255" s="4"/>
      <c r="G255" s="4"/>
      <c r="H255" s="5"/>
      <c r="I255" s="16"/>
      <c r="J255" s="47"/>
      <c r="K255" s="48"/>
      <c r="L255" s="48"/>
      <c r="M255" s="49"/>
      <c r="N255" s="47"/>
      <c r="O255" s="48"/>
      <c r="P255" s="48"/>
      <c r="Q255" s="48"/>
      <c r="R255" s="48"/>
      <c r="S255" s="48"/>
      <c r="T255" s="64"/>
      <c r="U255" s="49"/>
      <c r="V255" s="58"/>
      <c r="W255" s="124"/>
      <c r="X255" s="56"/>
      <c r="Y255" s="68"/>
      <c r="Z255" s="68"/>
      <c r="AA255" s="67"/>
      <c r="AB255" s="57"/>
      <c r="AC255" s="58"/>
      <c r="AD255" s="56"/>
      <c r="AE255" s="49"/>
      <c r="AF255" s="164">
        <f t="shared" ref="AF255:AM270" si="51">AF254</f>
        <v>0</v>
      </c>
      <c r="AG255" s="164">
        <f t="shared" si="51"/>
        <v>-1</v>
      </c>
      <c r="AH255" s="164">
        <f t="shared" si="51"/>
        <v>-1</v>
      </c>
      <c r="AI255" s="164">
        <f t="shared" si="51"/>
        <v>0</v>
      </c>
      <c r="AJ255" s="164">
        <f t="shared" si="51"/>
        <v>0</v>
      </c>
      <c r="AK255" s="164">
        <f t="shared" si="51"/>
        <v>0</v>
      </c>
      <c r="AL255" s="164">
        <f t="shared" si="51"/>
        <v>0</v>
      </c>
      <c r="AM255" s="164">
        <f t="shared" si="51"/>
        <v>0</v>
      </c>
      <c r="AN255" s="164" t="str">
        <f t="shared" si="49"/>
        <v/>
      </c>
      <c r="AO255" s="164">
        <f t="shared" si="49"/>
        <v>0</v>
      </c>
      <c r="AP255" s="164">
        <f t="shared" si="49"/>
        <v>0</v>
      </c>
      <c r="AQ255" s="164" t="str">
        <f t="shared" si="49"/>
        <v/>
      </c>
      <c r="AR255" s="164" t="str">
        <f t="shared" si="49"/>
        <v/>
      </c>
      <c r="AS255" s="164" t="str">
        <f t="shared" si="46"/>
        <v/>
      </c>
      <c r="AT255" s="164" t="str">
        <f t="shared" si="46"/>
        <v/>
      </c>
      <c r="AU255" s="164" t="str">
        <f t="shared" si="46"/>
        <v/>
      </c>
      <c r="AV255" s="164" t="str">
        <f t="shared" si="50"/>
        <v/>
      </c>
      <c r="AW255" s="164">
        <f t="shared" si="50"/>
        <v>0</v>
      </c>
      <c r="AX255" s="164">
        <f t="shared" si="50"/>
        <v>0</v>
      </c>
      <c r="AY255" s="164" t="str">
        <f t="shared" si="50"/>
        <v/>
      </c>
      <c r="AZ255" s="164" t="str">
        <f t="shared" si="50"/>
        <v/>
      </c>
      <c r="BA255" s="164" t="str">
        <f t="shared" si="50"/>
        <v/>
      </c>
      <c r="BB255" s="164" t="str">
        <f t="shared" si="48"/>
        <v/>
      </c>
      <c r="BC255" s="164" t="str">
        <f t="shared" si="33"/>
        <v/>
      </c>
    </row>
    <row r="256" spans="1:55" s="164" customFormat="1" ht="17.25" hidden="1" customHeight="1">
      <c r="A256" s="9"/>
      <c r="B256" s="7"/>
      <c r="C256" s="2"/>
      <c r="D256" s="5"/>
      <c r="E256" s="4"/>
      <c r="F256" s="4"/>
      <c r="G256" s="4"/>
      <c r="H256" s="5"/>
      <c r="I256" s="16"/>
      <c r="J256" s="47"/>
      <c r="K256" s="48"/>
      <c r="L256" s="48"/>
      <c r="M256" s="49"/>
      <c r="N256" s="47"/>
      <c r="O256" s="48"/>
      <c r="P256" s="48"/>
      <c r="Q256" s="48"/>
      <c r="R256" s="48"/>
      <c r="S256" s="48"/>
      <c r="T256" s="64"/>
      <c r="U256" s="49"/>
      <c r="V256" s="58"/>
      <c r="W256" s="124"/>
      <c r="X256" s="56"/>
      <c r="Y256" s="68"/>
      <c r="Z256" s="68"/>
      <c r="AA256" s="67"/>
      <c r="AB256" s="57"/>
      <c r="AC256" s="58"/>
      <c r="AD256" s="56"/>
      <c r="AE256" s="49"/>
      <c r="AF256" s="164">
        <f t="shared" si="51"/>
        <v>0</v>
      </c>
      <c r="AG256" s="164">
        <f t="shared" si="51"/>
        <v>-1</v>
      </c>
      <c r="AH256" s="164">
        <f t="shared" si="51"/>
        <v>-1</v>
      </c>
      <c r="AI256" s="164">
        <f t="shared" si="51"/>
        <v>0</v>
      </c>
      <c r="AJ256" s="164">
        <f t="shared" si="51"/>
        <v>0</v>
      </c>
      <c r="AK256" s="164">
        <f t="shared" si="51"/>
        <v>0</v>
      </c>
      <c r="AL256" s="164">
        <f t="shared" si="51"/>
        <v>0</v>
      </c>
      <c r="AM256" s="164">
        <f t="shared" si="51"/>
        <v>0</v>
      </c>
      <c r="AN256" s="164" t="str">
        <f t="shared" si="49"/>
        <v/>
      </c>
      <c r="AO256" s="164">
        <f t="shared" si="49"/>
        <v>0</v>
      </c>
      <c r="AP256" s="164">
        <f t="shared" si="49"/>
        <v>0</v>
      </c>
      <c r="AQ256" s="164" t="str">
        <f t="shared" si="49"/>
        <v/>
      </c>
      <c r="AR256" s="164" t="str">
        <f t="shared" si="49"/>
        <v/>
      </c>
      <c r="AS256" s="164" t="str">
        <f t="shared" si="46"/>
        <v/>
      </c>
      <c r="AT256" s="164" t="str">
        <f t="shared" si="46"/>
        <v/>
      </c>
      <c r="AU256" s="164" t="str">
        <f t="shared" si="46"/>
        <v/>
      </c>
      <c r="AV256" s="164" t="str">
        <f t="shared" si="50"/>
        <v/>
      </c>
      <c r="AW256" s="164">
        <f t="shared" si="50"/>
        <v>0</v>
      </c>
      <c r="AX256" s="164">
        <f t="shared" si="50"/>
        <v>0</v>
      </c>
      <c r="AY256" s="164" t="str">
        <f t="shared" si="50"/>
        <v/>
      </c>
      <c r="AZ256" s="164" t="str">
        <f t="shared" si="50"/>
        <v/>
      </c>
      <c r="BA256" s="164" t="str">
        <f t="shared" si="50"/>
        <v/>
      </c>
      <c r="BB256" s="164" t="str">
        <f t="shared" si="48"/>
        <v/>
      </c>
      <c r="BC256" s="164" t="str">
        <f t="shared" si="33"/>
        <v/>
      </c>
    </row>
    <row r="257" spans="1:55" s="164" customFormat="1" ht="17.25" hidden="1" customHeight="1">
      <c r="A257" s="9"/>
      <c r="B257" s="7"/>
      <c r="C257" s="2"/>
      <c r="D257" s="5"/>
      <c r="E257" s="4"/>
      <c r="F257" s="4"/>
      <c r="G257" s="4"/>
      <c r="H257" s="5"/>
      <c r="I257" s="16"/>
      <c r="J257" s="47"/>
      <c r="K257" s="48"/>
      <c r="L257" s="48"/>
      <c r="M257" s="49"/>
      <c r="N257" s="47"/>
      <c r="O257" s="48"/>
      <c r="P257" s="48"/>
      <c r="Q257" s="48"/>
      <c r="R257" s="48"/>
      <c r="S257" s="48"/>
      <c r="T257" s="64"/>
      <c r="U257" s="49"/>
      <c r="V257" s="58"/>
      <c r="W257" s="124"/>
      <c r="X257" s="56"/>
      <c r="Y257" s="68"/>
      <c r="Z257" s="68"/>
      <c r="AA257" s="67"/>
      <c r="AB257" s="57"/>
      <c r="AC257" s="58"/>
      <c r="AD257" s="56"/>
      <c r="AE257" s="49"/>
      <c r="AF257" s="164">
        <f t="shared" si="51"/>
        <v>0</v>
      </c>
      <c r="AG257" s="164">
        <f t="shared" si="51"/>
        <v>-1</v>
      </c>
      <c r="AH257" s="164">
        <f t="shared" si="51"/>
        <v>-1</v>
      </c>
      <c r="AI257" s="164">
        <f t="shared" si="51"/>
        <v>0</v>
      </c>
      <c r="AJ257" s="164">
        <f t="shared" si="51"/>
        <v>0</v>
      </c>
      <c r="AK257" s="164">
        <f t="shared" si="51"/>
        <v>0</v>
      </c>
      <c r="AL257" s="164">
        <f t="shared" si="51"/>
        <v>0</v>
      </c>
      <c r="AM257" s="164">
        <f t="shared" si="51"/>
        <v>0</v>
      </c>
      <c r="AN257" s="164" t="str">
        <f t="shared" si="49"/>
        <v/>
      </c>
      <c r="AO257" s="164">
        <f t="shared" si="49"/>
        <v>0</v>
      </c>
      <c r="AP257" s="164">
        <f t="shared" si="49"/>
        <v>0</v>
      </c>
      <c r="AQ257" s="164" t="str">
        <f t="shared" si="49"/>
        <v/>
      </c>
      <c r="AR257" s="164" t="str">
        <f t="shared" si="49"/>
        <v/>
      </c>
      <c r="AS257" s="164" t="str">
        <f t="shared" si="46"/>
        <v/>
      </c>
      <c r="AT257" s="164" t="str">
        <f t="shared" si="46"/>
        <v/>
      </c>
      <c r="AU257" s="164" t="str">
        <f t="shared" si="46"/>
        <v/>
      </c>
      <c r="AV257" s="164" t="str">
        <f t="shared" si="50"/>
        <v/>
      </c>
      <c r="AW257" s="164">
        <f t="shared" si="50"/>
        <v>0</v>
      </c>
      <c r="AX257" s="164">
        <f t="shared" si="50"/>
        <v>0</v>
      </c>
      <c r="AY257" s="164" t="str">
        <f t="shared" si="50"/>
        <v/>
      </c>
      <c r="AZ257" s="164" t="str">
        <f t="shared" si="50"/>
        <v/>
      </c>
      <c r="BA257" s="164" t="str">
        <f t="shared" si="50"/>
        <v/>
      </c>
      <c r="BB257" s="164" t="str">
        <f t="shared" si="48"/>
        <v/>
      </c>
      <c r="BC257" s="164" t="str">
        <f t="shared" si="33"/>
        <v/>
      </c>
    </row>
    <row r="258" spans="1:55" s="164" customFormat="1" ht="17.25" hidden="1" customHeight="1">
      <c r="A258" s="9"/>
      <c r="B258" s="7"/>
      <c r="C258" s="2"/>
      <c r="D258" s="5"/>
      <c r="E258" s="4"/>
      <c r="F258" s="4"/>
      <c r="G258" s="4"/>
      <c r="H258" s="5"/>
      <c r="I258" s="16"/>
      <c r="J258" s="47"/>
      <c r="K258" s="48"/>
      <c r="L258" s="48"/>
      <c r="M258" s="49"/>
      <c r="N258" s="47"/>
      <c r="O258" s="48"/>
      <c r="P258" s="48"/>
      <c r="Q258" s="48"/>
      <c r="R258" s="48"/>
      <c r="S258" s="48"/>
      <c r="T258" s="64"/>
      <c r="U258" s="49"/>
      <c r="V258" s="58"/>
      <c r="W258" s="124"/>
      <c r="X258" s="56"/>
      <c r="Y258" s="68"/>
      <c r="Z258" s="68"/>
      <c r="AA258" s="67"/>
      <c r="AB258" s="57"/>
      <c r="AC258" s="58"/>
      <c r="AD258" s="56"/>
      <c r="AE258" s="49"/>
      <c r="AF258" s="164">
        <f t="shared" si="51"/>
        <v>0</v>
      </c>
      <c r="AG258" s="164">
        <f t="shared" si="51"/>
        <v>-1</v>
      </c>
      <c r="AH258" s="164">
        <f t="shared" si="51"/>
        <v>-1</v>
      </c>
      <c r="AI258" s="164">
        <f t="shared" si="51"/>
        <v>0</v>
      </c>
      <c r="AJ258" s="164">
        <f t="shared" si="51"/>
        <v>0</v>
      </c>
      <c r="AK258" s="164">
        <f t="shared" si="51"/>
        <v>0</v>
      </c>
      <c r="AL258" s="164">
        <f t="shared" si="51"/>
        <v>0</v>
      </c>
      <c r="AM258" s="164">
        <f t="shared" si="51"/>
        <v>0</v>
      </c>
      <c r="AN258" s="164" t="str">
        <f t="shared" si="49"/>
        <v/>
      </c>
      <c r="AO258" s="164">
        <f t="shared" si="49"/>
        <v>0</v>
      </c>
      <c r="AP258" s="164">
        <f t="shared" si="49"/>
        <v>0</v>
      </c>
      <c r="AQ258" s="164" t="str">
        <f t="shared" si="49"/>
        <v/>
      </c>
      <c r="AR258" s="164" t="str">
        <f t="shared" si="49"/>
        <v/>
      </c>
      <c r="AS258" s="164" t="str">
        <f t="shared" si="46"/>
        <v/>
      </c>
      <c r="AT258" s="164" t="str">
        <f t="shared" si="46"/>
        <v/>
      </c>
      <c r="AU258" s="164" t="str">
        <f t="shared" si="46"/>
        <v/>
      </c>
      <c r="AV258" s="164" t="str">
        <f t="shared" si="50"/>
        <v/>
      </c>
      <c r="AW258" s="164">
        <f t="shared" si="50"/>
        <v>0</v>
      </c>
      <c r="AX258" s="164">
        <f t="shared" si="50"/>
        <v>0</v>
      </c>
      <c r="AY258" s="164" t="str">
        <f t="shared" si="50"/>
        <v/>
      </c>
      <c r="AZ258" s="164" t="str">
        <f t="shared" si="50"/>
        <v/>
      </c>
      <c r="BA258" s="164" t="str">
        <f t="shared" si="50"/>
        <v/>
      </c>
      <c r="BB258" s="164" t="str">
        <f t="shared" si="48"/>
        <v/>
      </c>
      <c r="BC258" s="164" t="str">
        <f t="shared" si="33"/>
        <v/>
      </c>
    </row>
    <row r="259" spans="1:55" s="164" customFormat="1" ht="17.25" hidden="1" customHeight="1">
      <c r="A259" s="9"/>
      <c r="B259" s="7"/>
      <c r="C259" s="2"/>
      <c r="D259" s="5"/>
      <c r="E259" s="4"/>
      <c r="F259" s="4"/>
      <c r="G259" s="4"/>
      <c r="H259" s="5"/>
      <c r="I259" s="16"/>
      <c r="J259" s="47"/>
      <c r="K259" s="48"/>
      <c r="L259" s="48"/>
      <c r="M259" s="49"/>
      <c r="N259" s="47"/>
      <c r="O259" s="48"/>
      <c r="P259" s="48"/>
      <c r="Q259" s="48"/>
      <c r="R259" s="48"/>
      <c r="S259" s="48"/>
      <c r="T259" s="64"/>
      <c r="U259" s="49"/>
      <c r="V259" s="58"/>
      <c r="W259" s="124"/>
      <c r="X259" s="56"/>
      <c r="Y259" s="68"/>
      <c r="Z259" s="68"/>
      <c r="AA259" s="67"/>
      <c r="AB259" s="57"/>
      <c r="AC259" s="58"/>
      <c r="AD259" s="56"/>
      <c r="AE259" s="49"/>
      <c r="AF259" s="164">
        <f t="shared" si="51"/>
        <v>0</v>
      </c>
      <c r="AG259" s="164">
        <f t="shared" si="51"/>
        <v>-1</v>
      </c>
      <c r="AH259" s="164">
        <f t="shared" si="51"/>
        <v>-1</v>
      </c>
      <c r="AI259" s="164">
        <f t="shared" si="51"/>
        <v>0</v>
      </c>
      <c r="AJ259" s="164">
        <f t="shared" si="51"/>
        <v>0</v>
      </c>
      <c r="AK259" s="164">
        <f t="shared" si="51"/>
        <v>0</v>
      </c>
      <c r="AL259" s="164">
        <f t="shared" si="51"/>
        <v>0</v>
      </c>
      <c r="AM259" s="164">
        <f t="shared" si="51"/>
        <v>0</v>
      </c>
      <c r="AN259" s="164" t="str">
        <f t="shared" si="49"/>
        <v/>
      </c>
      <c r="AO259" s="164">
        <f t="shared" si="49"/>
        <v>0</v>
      </c>
      <c r="AP259" s="164">
        <f t="shared" si="49"/>
        <v>0</v>
      </c>
      <c r="AQ259" s="164" t="str">
        <f t="shared" si="49"/>
        <v/>
      </c>
      <c r="AR259" s="164" t="str">
        <f t="shared" si="49"/>
        <v/>
      </c>
      <c r="AS259" s="164" t="str">
        <f t="shared" si="46"/>
        <v/>
      </c>
      <c r="AT259" s="164" t="str">
        <f t="shared" si="46"/>
        <v/>
      </c>
      <c r="AU259" s="164" t="str">
        <f t="shared" si="46"/>
        <v/>
      </c>
      <c r="AV259" s="164" t="str">
        <f t="shared" si="50"/>
        <v/>
      </c>
      <c r="AW259" s="164">
        <f t="shared" si="50"/>
        <v>0</v>
      </c>
      <c r="AX259" s="164">
        <f t="shared" si="50"/>
        <v>0</v>
      </c>
      <c r="AY259" s="164" t="str">
        <f t="shared" si="50"/>
        <v/>
      </c>
      <c r="AZ259" s="164" t="str">
        <f t="shared" si="50"/>
        <v/>
      </c>
      <c r="BA259" s="164" t="str">
        <f t="shared" si="50"/>
        <v/>
      </c>
      <c r="BB259" s="164" t="str">
        <f t="shared" si="48"/>
        <v/>
      </c>
      <c r="BC259" s="164" t="str">
        <f t="shared" si="33"/>
        <v/>
      </c>
    </row>
    <row r="260" spans="1:55" s="164" customFormat="1" ht="17.25" hidden="1" customHeight="1">
      <c r="A260" s="9"/>
      <c r="B260" s="7"/>
      <c r="C260" s="2"/>
      <c r="D260" s="5"/>
      <c r="E260" s="4"/>
      <c r="F260" s="4"/>
      <c r="G260" s="4"/>
      <c r="H260" s="5"/>
      <c r="I260" s="16"/>
      <c r="J260" s="47"/>
      <c r="K260" s="48"/>
      <c r="L260" s="48"/>
      <c r="M260" s="49"/>
      <c r="N260" s="47"/>
      <c r="O260" s="48"/>
      <c r="P260" s="48"/>
      <c r="Q260" s="48"/>
      <c r="R260" s="48"/>
      <c r="S260" s="48"/>
      <c r="T260" s="64"/>
      <c r="U260" s="49"/>
      <c r="V260" s="58"/>
      <c r="W260" s="124"/>
      <c r="X260" s="56"/>
      <c r="Y260" s="68"/>
      <c r="Z260" s="68"/>
      <c r="AA260" s="67"/>
      <c r="AB260" s="57"/>
      <c r="AC260" s="58"/>
      <c r="AD260" s="56"/>
      <c r="AE260" s="49"/>
      <c r="AF260" s="164">
        <f t="shared" si="51"/>
        <v>0</v>
      </c>
      <c r="AG260" s="164">
        <f t="shared" si="51"/>
        <v>-1</v>
      </c>
      <c r="AH260" s="164">
        <f t="shared" si="51"/>
        <v>-1</v>
      </c>
      <c r="AI260" s="164">
        <f t="shared" si="51"/>
        <v>0</v>
      </c>
      <c r="AJ260" s="164">
        <f t="shared" si="51"/>
        <v>0</v>
      </c>
      <c r="AK260" s="164">
        <f t="shared" si="51"/>
        <v>0</v>
      </c>
      <c r="AL260" s="164">
        <f t="shared" si="51"/>
        <v>0</v>
      </c>
      <c r="AM260" s="164">
        <f t="shared" si="51"/>
        <v>0</v>
      </c>
      <c r="AN260" s="164" t="str">
        <f t="shared" si="49"/>
        <v/>
      </c>
      <c r="AO260" s="164">
        <f t="shared" si="49"/>
        <v>0</v>
      </c>
      <c r="AP260" s="164">
        <f t="shared" si="49"/>
        <v>0</v>
      </c>
      <c r="AQ260" s="164" t="str">
        <f t="shared" si="49"/>
        <v/>
      </c>
      <c r="AR260" s="164" t="str">
        <f t="shared" si="49"/>
        <v/>
      </c>
      <c r="AS260" s="164" t="str">
        <f t="shared" si="46"/>
        <v/>
      </c>
      <c r="AT260" s="164" t="str">
        <f t="shared" si="46"/>
        <v/>
      </c>
      <c r="AU260" s="164" t="str">
        <f t="shared" si="46"/>
        <v/>
      </c>
      <c r="AV260" s="164" t="str">
        <f t="shared" si="50"/>
        <v/>
      </c>
      <c r="AW260" s="164">
        <f t="shared" si="50"/>
        <v>0</v>
      </c>
      <c r="AX260" s="164">
        <f t="shared" si="50"/>
        <v>0</v>
      </c>
      <c r="AY260" s="164" t="str">
        <f t="shared" si="50"/>
        <v/>
      </c>
      <c r="AZ260" s="164" t="str">
        <f t="shared" si="50"/>
        <v/>
      </c>
      <c r="BA260" s="164" t="str">
        <f t="shared" si="50"/>
        <v/>
      </c>
      <c r="BB260" s="164" t="str">
        <f t="shared" si="48"/>
        <v/>
      </c>
      <c r="BC260" s="164" t="str">
        <f t="shared" si="33"/>
        <v/>
      </c>
    </row>
    <row r="261" spans="1:55" s="164" customFormat="1" ht="17.25" hidden="1" customHeight="1">
      <c r="A261" s="9"/>
      <c r="B261" s="7"/>
      <c r="C261" s="2"/>
      <c r="D261" s="5"/>
      <c r="E261" s="4"/>
      <c r="F261" s="4"/>
      <c r="G261" s="4"/>
      <c r="H261" s="5"/>
      <c r="I261" s="16"/>
      <c r="J261" s="47"/>
      <c r="K261" s="48"/>
      <c r="L261" s="48"/>
      <c r="M261" s="49"/>
      <c r="N261" s="47"/>
      <c r="O261" s="48"/>
      <c r="P261" s="48"/>
      <c r="Q261" s="48"/>
      <c r="R261" s="48"/>
      <c r="S261" s="48"/>
      <c r="T261" s="64"/>
      <c r="U261" s="49"/>
      <c r="V261" s="58"/>
      <c r="W261" s="124"/>
      <c r="X261" s="56"/>
      <c r="Y261" s="68"/>
      <c r="Z261" s="68"/>
      <c r="AA261" s="67"/>
      <c r="AB261" s="57"/>
      <c r="AC261" s="58"/>
      <c r="AD261" s="56"/>
      <c r="AE261" s="49"/>
      <c r="AF261" s="164">
        <f t="shared" si="51"/>
        <v>0</v>
      </c>
      <c r="AG261" s="164">
        <f t="shared" si="51"/>
        <v>-1</v>
      </c>
      <c r="AH261" s="164">
        <f t="shared" si="51"/>
        <v>-1</v>
      </c>
      <c r="AI261" s="164">
        <f t="shared" si="51"/>
        <v>0</v>
      </c>
      <c r="AJ261" s="164">
        <f t="shared" si="51"/>
        <v>0</v>
      </c>
      <c r="AK261" s="164">
        <f t="shared" si="51"/>
        <v>0</v>
      </c>
      <c r="AL261" s="164">
        <f t="shared" si="51"/>
        <v>0</v>
      </c>
      <c r="AM261" s="164">
        <f t="shared" si="51"/>
        <v>0</v>
      </c>
      <c r="AN261" s="164" t="str">
        <f t="shared" si="49"/>
        <v/>
      </c>
      <c r="AO261" s="164">
        <f t="shared" si="49"/>
        <v>0</v>
      </c>
      <c r="AP261" s="164">
        <f t="shared" si="49"/>
        <v>0</v>
      </c>
      <c r="AQ261" s="164" t="str">
        <f t="shared" si="49"/>
        <v/>
      </c>
      <c r="AR261" s="164" t="str">
        <f t="shared" si="49"/>
        <v/>
      </c>
      <c r="AS261" s="164" t="str">
        <f t="shared" si="46"/>
        <v/>
      </c>
      <c r="AT261" s="164" t="str">
        <f t="shared" si="46"/>
        <v/>
      </c>
      <c r="AU261" s="164" t="str">
        <f t="shared" si="46"/>
        <v/>
      </c>
      <c r="AV261" s="164" t="str">
        <f t="shared" si="50"/>
        <v/>
      </c>
      <c r="AW261" s="164">
        <f t="shared" si="50"/>
        <v>0</v>
      </c>
      <c r="AX261" s="164">
        <f t="shared" si="50"/>
        <v>0</v>
      </c>
      <c r="AY261" s="164" t="str">
        <f t="shared" si="50"/>
        <v/>
      </c>
      <c r="AZ261" s="164" t="str">
        <f t="shared" si="50"/>
        <v/>
      </c>
      <c r="BA261" s="164" t="str">
        <f t="shared" si="50"/>
        <v/>
      </c>
      <c r="BB261" s="164" t="str">
        <f t="shared" si="48"/>
        <v/>
      </c>
      <c r="BC261" s="164" t="str">
        <f t="shared" si="33"/>
        <v/>
      </c>
    </row>
    <row r="262" spans="1:55" s="164" customFormat="1" ht="17.25" hidden="1" customHeight="1">
      <c r="A262" s="9"/>
      <c r="B262" s="7"/>
      <c r="C262" s="2"/>
      <c r="D262" s="5"/>
      <c r="E262" s="4"/>
      <c r="F262" s="4"/>
      <c r="G262" s="4"/>
      <c r="H262" s="5"/>
      <c r="I262" s="16"/>
      <c r="J262" s="47"/>
      <c r="K262" s="48"/>
      <c r="L262" s="48"/>
      <c r="M262" s="49"/>
      <c r="N262" s="47"/>
      <c r="O262" s="48"/>
      <c r="P262" s="48"/>
      <c r="Q262" s="48"/>
      <c r="R262" s="48"/>
      <c r="S262" s="48"/>
      <c r="T262" s="64"/>
      <c r="U262" s="49"/>
      <c r="V262" s="58"/>
      <c r="W262" s="124"/>
      <c r="X262" s="56"/>
      <c r="Y262" s="68"/>
      <c r="Z262" s="68"/>
      <c r="AA262" s="67"/>
      <c r="AB262" s="57"/>
      <c r="AC262" s="58"/>
      <c r="AD262" s="56"/>
      <c r="AE262" s="49"/>
      <c r="AF262" s="164">
        <f t="shared" si="51"/>
        <v>0</v>
      </c>
      <c r="AG262" s="164">
        <f t="shared" si="51"/>
        <v>-1</v>
      </c>
      <c r="AH262" s="164">
        <f t="shared" si="51"/>
        <v>-1</v>
      </c>
      <c r="AI262" s="164">
        <f t="shared" si="51"/>
        <v>0</v>
      </c>
      <c r="AJ262" s="164">
        <f t="shared" si="51"/>
        <v>0</v>
      </c>
      <c r="AK262" s="164">
        <f t="shared" si="51"/>
        <v>0</v>
      </c>
      <c r="AL262" s="164">
        <f t="shared" si="51"/>
        <v>0</v>
      </c>
      <c r="AM262" s="164">
        <f t="shared" si="51"/>
        <v>0</v>
      </c>
      <c r="AN262" s="164" t="str">
        <f t="shared" si="49"/>
        <v/>
      </c>
      <c r="AO262" s="164">
        <f t="shared" si="49"/>
        <v>0</v>
      </c>
      <c r="AP262" s="164">
        <f t="shared" si="49"/>
        <v>0</v>
      </c>
      <c r="AQ262" s="164" t="str">
        <f t="shared" si="49"/>
        <v/>
      </c>
      <c r="AR262" s="164" t="str">
        <f t="shared" si="49"/>
        <v/>
      </c>
      <c r="AS262" s="164" t="str">
        <f t="shared" si="46"/>
        <v/>
      </c>
      <c r="AT262" s="164" t="str">
        <f t="shared" si="46"/>
        <v/>
      </c>
      <c r="AU262" s="164" t="str">
        <f t="shared" si="46"/>
        <v/>
      </c>
      <c r="AV262" s="164" t="str">
        <f t="shared" si="50"/>
        <v/>
      </c>
      <c r="AW262" s="164">
        <f t="shared" si="50"/>
        <v>0</v>
      </c>
      <c r="AX262" s="164">
        <f t="shared" si="50"/>
        <v>0</v>
      </c>
      <c r="AY262" s="164" t="str">
        <f t="shared" si="50"/>
        <v/>
      </c>
      <c r="AZ262" s="164" t="str">
        <f t="shared" si="50"/>
        <v/>
      </c>
      <c r="BA262" s="164" t="str">
        <f t="shared" si="50"/>
        <v/>
      </c>
      <c r="BB262" s="164" t="str">
        <f t="shared" si="48"/>
        <v/>
      </c>
      <c r="BC262" s="164" t="str">
        <f t="shared" si="33"/>
        <v/>
      </c>
    </row>
    <row r="263" spans="1:55" s="164" customFormat="1" ht="17.25" hidden="1" customHeight="1">
      <c r="A263" s="9"/>
      <c r="B263" s="7"/>
      <c r="C263" s="2"/>
      <c r="D263" s="5"/>
      <c r="E263" s="4"/>
      <c r="F263" s="4"/>
      <c r="G263" s="4"/>
      <c r="H263" s="5"/>
      <c r="I263" s="16"/>
      <c r="J263" s="47"/>
      <c r="K263" s="48"/>
      <c r="L263" s="48"/>
      <c r="M263" s="49"/>
      <c r="N263" s="47"/>
      <c r="O263" s="48"/>
      <c r="P263" s="48"/>
      <c r="Q263" s="48"/>
      <c r="R263" s="48"/>
      <c r="S263" s="48"/>
      <c r="T263" s="64"/>
      <c r="U263" s="49"/>
      <c r="V263" s="58"/>
      <c r="W263" s="124"/>
      <c r="X263" s="56"/>
      <c r="Y263" s="68"/>
      <c r="Z263" s="68"/>
      <c r="AA263" s="67"/>
      <c r="AB263" s="57"/>
      <c r="AC263" s="58"/>
      <c r="AD263" s="56"/>
      <c r="AE263" s="49"/>
      <c r="AF263" s="164">
        <f t="shared" si="51"/>
        <v>0</v>
      </c>
      <c r="AG263" s="164">
        <f t="shared" si="51"/>
        <v>-1</v>
      </c>
      <c r="AH263" s="164">
        <f t="shared" si="51"/>
        <v>-1</v>
      </c>
      <c r="AI263" s="164">
        <f t="shared" si="51"/>
        <v>0</v>
      </c>
      <c r="AJ263" s="164">
        <f t="shared" si="51"/>
        <v>0</v>
      </c>
      <c r="AK263" s="164">
        <f t="shared" si="51"/>
        <v>0</v>
      </c>
      <c r="AL263" s="164">
        <f t="shared" si="51"/>
        <v>0</v>
      </c>
      <c r="AM263" s="164">
        <f t="shared" si="51"/>
        <v>0</v>
      </c>
      <c r="AN263" s="164" t="str">
        <f t="shared" si="49"/>
        <v/>
      </c>
      <c r="AO263" s="164">
        <f t="shared" si="49"/>
        <v>0</v>
      </c>
      <c r="AP263" s="164">
        <f t="shared" si="49"/>
        <v>0</v>
      </c>
      <c r="AQ263" s="164" t="str">
        <f t="shared" si="49"/>
        <v/>
      </c>
      <c r="AR263" s="164" t="str">
        <f t="shared" si="49"/>
        <v/>
      </c>
      <c r="AS263" s="164" t="str">
        <f t="shared" si="46"/>
        <v/>
      </c>
      <c r="AT263" s="164" t="str">
        <f t="shared" si="46"/>
        <v/>
      </c>
      <c r="AU263" s="164" t="str">
        <f t="shared" si="46"/>
        <v/>
      </c>
      <c r="AV263" s="164" t="str">
        <f t="shared" si="50"/>
        <v/>
      </c>
      <c r="AW263" s="164">
        <f t="shared" si="50"/>
        <v>0</v>
      </c>
      <c r="AX263" s="164">
        <f t="shared" si="50"/>
        <v>0</v>
      </c>
      <c r="AY263" s="164" t="str">
        <f t="shared" si="50"/>
        <v/>
      </c>
      <c r="AZ263" s="164" t="str">
        <f t="shared" si="50"/>
        <v/>
      </c>
      <c r="BA263" s="164" t="str">
        <f t="shared" si="50"/>
        <v/>
      </c>
      <c r="BB263" s="164" t="str">
        <f t="shared" si="48"/>
        <v/>
      </c>
      <c r="BC263" s="164" t="str">
        <f t="shared" si="33"/>
        <v/>
      </c>
    </row>
    <row r="264" spans="1:55" s="164" customFormat="1" ht="17.25" hidden="1" customHeight="1">
      <c r="A264" s="9"/>
      <c r="B264" s="7"/>
      <c r="C264" s="2"/>
      <c r="D264" s="5"/>
      <c r="E264" s="4"/>
      <c r="F264" s="4"/>
      <c r="G264" s="4"/>
      <c r="H264" s="5"/>
      <c r="I264" s="16"/>
      <c r="J264" s="47"/>
      <c r="K264" s="48"/>
      <c r="L264" s="48"/>
      <c r="M264" s="49"/>
      <c r="N264" s="47"/>
      <c r="O264" s="48"/>
      <c r="P264" s="48"/>
      <c r="Q264" s="48"/>
      <c r="R264" s="48"/>
      <c r="S264" s="48"/>
      <c r="T264" s="64"/>
      <c r="U264" s="49"/>
      <c r="V264" s="58"/>
      <c r="W264" s="124"/>
      <c r="X264" s="56"/>
      <c r="Y264" s="68"/>
      <c r="Z264" s="68"/>
      <c r="AA264" s="67"/>
      <c r="AB264" s="57"/>
      <c r="AC264" s="58"/>
      <c r="AD264" s="56"/>
      <c r="AE264" s="49"/>
      <c r="AF264" s="164">
        <f t="shared" si="51"/>
        <v>0</v>
      </c>
      <c r="AG264" s="164">
        <f t="shared" si="51"/>
        <v>-1</v>
      </c>
      <c r="AH264" s="164">
        <f t="shared" si="51"/>
        <v>-1</v>
      </c>
      <c r="AI264" s="164">
        <f t="shared" si="51"/>
        <v>0</v>
      </c>
      <c r="AJ264" s="164">
        <f t="shared" si="51"/>
        <v>0</v>
      </c>
      <c r="AK264" s="164">
        <f t="shared" si="51"/>
        <v>0</v>
      </c>
      <c r="AL264" s="164">
        <f t="shared" si="51"/>
        <v>0</v>
      </c>
      <c r="AM264" s="164">
        <f t="shared" si="51"/>
        <v>0</v>
      </c>
      <c r="AN264" s="164" t="str">
        <f t="shared" si="49"/>
        <v/>
      </c>
      <c r="AO264" s="164">
        <f t="shared" si="49"/>
        <v>0</v>
      </c>
      <c r="AP264" s="164">
        <f t="shared" si="49"/>
        <v>0</v>
      </c>
      <c r="AQ264" s="164" t="str">
        <f t="shared" si="49"/>
        <v/>
      </c>
      <c r="AR264" s="164" t="str">
        <f t="shared" si="49"/>
        <v/>
      </c>
      <c r="AS264" s="164" t="str">
        <f t="shared" si="46"/>
        <v/>
      </c>
      <c r="AT264" s="164" t="str">
        <f t="shared" si="46"/>
        <v/>
      </c>
      <c r="AU264" s="164" t="str">
        <f t="shared" si="46"/>
        <v/>
      </c>
      <c r="AV264" s="164" t="str">
        <f t="shared" si="50"/>
        <v/>
      </c>
      <c r="AW264" s="164">
        <f t="shared" si="50"/>
        <v>0</v>
      </c>
      <c r="AX264" s="164">
        <f t="shared" si="50"/>
        <v>0</v>
      </c>
      <c r="AY264" s="164" t="str">
        <f t="shared" si="50"/>
        <v/>
      </c>
      <c r="AZ264" s="164" t="str">
        <f t="shared" si="50"/>
        <v/>
      </c>
      <c r="BA264" s="164" t="str">
        <f t="shared" si="50"/>
        <v/>
      </c>
      <c r="BB264" s="164" t="str">
        <f t="shared" si="48"/>
        <v/>
      </c>
      <c r="BC264" s="164" t="str">
        <f t="shared" si="33"/>
        <v/>
      </c>
    </row>
    <row r="265" spans="1:55" s="164" customFormat="1" ht="17.25" hidden="1" customHeight="1">
      <c r="A265" s="9"/>
      <c r="B265" s="7"/>
      <c r="C265" s="2"/>
      <c r="D265" s="5"/>
      <c r="E265" s="4"/>
      <c r="F265" s="4"/>
      <c r="G265" s="4"/>
      <c r="H265" s="5"/>
      <c r="I265" s="16"/>
      <c r="J265" s="47"/>
      <c r="K265" s="48"/>
      <c r="L265" s="48"/>
      <c r="M265" s="49"/>
      <c r="N265" s="47"/>
      <c r="O265" s="48"/>
      <c r="P265" s="48"/>
      <c r="Q265" s="48"/>
      <c r="R265" s="48"/>
      <c r="S265" s="48"/>
      <c r="T265" s="64"/>
      <c r="U265" s="49"/>
      <c r="V265" s="58"/>
      <c r="W265" s="124"/>
      <c r="X265" s="56"/>
      <c r="Y265" s="68"/>
      <c r="Z265" s="68"/>
      <c r="AA265" s="67"/>
      <c r="AB265" s="57"/>
      <c r="AC265" s="58"/>
      <c r="AD265" s="56"/>
      <c r="AE265" s="49"/>
      <c r="AF265" s="164">
        <f t="shared" si="51"/>
        <v>0</v>
      </c>
      <c r="AG265" s="164">
        <f t="shared" si="51"/>
        <v>-1</v>
      </c>
      <c r="AH265" s="164">
        <f t="shared" si="51"/>
        <v>-1</v>
      </c>
      <c r="AI265" s="164">
        <f t="shared" si="51"/>
        <v>0</v>
      </c>
      <c r="AJ265" s="164">
        <f t="shared" si="51"/>
        <v>0</v>
      </c>
      <c r="AK265" s="164">
        <f t="shared" si="51"/>
        <v>0</v>
      </c>
      <c r="AL265" s="164">
        <f t="shared" si="51"/>
        <v>0</v>
      </c>
      <c r="AM265" s="164">
        <f t="shared" si="51"/>
        <v>0</v>
      </c>
      <c r="AN265" s="164" t="str">
        <f t="shared" si="49"/>
        <v/>
      </c>
      <c r="AO265" s="164">
        <f t="shared" si="49"/>
        <v>0</v>
      </c>
      <c r="AP265" s="164">
        <f t="shared" si="49"/>
        <v>0</v>
      </c>
      <c r="AQ265" s="164" t="str">
        <f t="shared" si="49"/>
        <v/>
      </c>
      <c r="AR265" s="164" t="str">
        <f t="shared" si="49"/>
        <v/>
      </c>
      <c r="AS265" s="164" t="str">
        <f t="shared" si="46"/>
        <v/>
      </c>
      <c r="AT265" s="164" t="str">
        <f t="shared" si="46"/>
        <v/>
      </c>
      <c r="AU265" s="164" t="str">
        <f t="shared" si="46"/>
        <v/>
      </c>
      <c r="AV265" s="164" t="str">
        <f t="shared" si="50"/>
        <v/>
      </c>
      <c r="AW265" s="164">
        <f t="shared" si="50"/>
        <v>0</v>
      </c>
      <c r="AX265" s="164">
        <f t="shared" si="50"/>
        <v>0</v>
      </c>
      <c r="AY265" s="164" t="str">
        <f t="shared" si="50"/>
        <v/>
      </c>
      <c r="AZ265" s="164" t="str">
        <f t="shared" si="50"/>
        <v/>
      </c>
      <c r="BA265" s="164" t="str">
        <f t="shared" si="50"/>
        <v/>
      </c>
      <c r="BB265" s="164" t="str">
        <f t="shared" si="48"/>
        <v/>
      </c>
      <c r="BC265" s="164" t="str">
        <f t="shared" si="33"/>
        <v/>
      </c>
    </row>
    <row r="266" spans="1:55" s="164" customFormat="1" ht="17.25" hidden="1" customHeight="1">
      <c r="A266" s="9"/>
      <c r="B266" s="7"/>
      <c r="C266" s="2"/>
      <c r="D266" s="5"/>
      <c r="E266" s="4"/>
      <c r="F266" s="4"/>
      <c r="G266" s="4"/>
      <c r="H266" s="5"/>
      <c r="I266" s="16"/>
      <c r="J266" s="47"/>
      <c r="K266" s="48"/>
      <c r="L266" s="48"/>
      <c r="M266" s="49"/>
      <c r="N266" s="47"/>
      <c r="O266" s="48"/>
      <c r="P266" s="48"/>
      <c r="Q266" s="48"/>
      <c r="R266" s="48"/>
      <c r="S266" s="48"/>
      <c r="T266" s="64"/>
      <c r="U266" s="49"/>
      <c r="V266" s="58"/>
      <c r="W266" s="124"/>
      <c r="X266" s="56"/>
      <c r="Y266" s="68"/>
      <c r="Z266" s="68"/>
      <c r="AA266" s="67"/>
      <c r="AB266" s="57"/>
      <c r="AC266" s="58"/>
      <c r="AD266" s="56"/>
      <c r="AE266" s="49"/>
      <c r="AF266" s="164">
        <f t="shared" si="51"/>
        <v>0</v>
      </c>
      <c r="AG266" s="164">
        <f t="shared" si="51"/>
        <v>-1</v>
      </c>
      <c r="AH266" s="164">
        <f t="shared" si="51"/>
        <v>-1</v>
      </c>
      <c r="AI266" s="164">
        <f t="shared" si="51"/>
        <v>0</v>
      </c>
      <c r="AJ266" s="164">
        <f t="shared" si="51"/>
        <v>0</v>
      </c>
      <c r="AK266" s="164">
        <f t="shared" si="51"/>
        <v>0</v>
      </c>
      <c r="AL266" s="164">
        <f t="shared" si="51"/>
        <v>0</v>
      </c>
      <c r="AM266" s="164">
        <f t="shared" si="51"/>
        <v>0</v>
      </c>
      <c r="AN266" s="164" t="str">
        <f t="shared" si="49"/>
        <v/>
      </c>
      <c r="AO266" s="164">
        <f t="shared" si="49"/>
        <v>0</v>
      </c>
      <c r="AP266" s="164">
        <f t="shared" si="49"/>
        <v>0</v>
      </c>
      <c r="AQ266" s="164" t="str">
        <f t="shared" si="49"/>
        <v/>
      </c>
      <c r="AR266" s="164" t="str">
        <f t="shared" si="49"/>
        <v/>
      </c>
      <c r="AS266" s="164" t="str">
        <f t="shared" si="46"/>
        <v/>
      </c>
      <c r="AT266" s="164" t="str">
        <f t="shared" si="46"/>
        <v/>
      </c>
      <c r="AU266" s="164" t="str">
        <f t="shared" si="46"/>
        <v/>
      </c>
      <c r="AV266" s="164" t="str">
        <f t="shared" si="50"/>
        <v/>
      </c>
      <c r="AW266" s="164">
        <f t="shared" si="50"/>
        <v>0</v>
      </c>
      <c r="AX266" s="164">
        <f t="shared" si="50"/>
        <v>0</v>
      </c>
      <c r="AY266" s="164" t="str">
        <f t="shared" si="50"/>
        <v/>
      </c>
      <c r="AZ266" s="164" t="str">
        <f t="shared" si="50"/>
        <v/>
      </c>
      <c r="BA266" s="164" t="str">
        <f t="shared" si="50"/>
        <v/>
      </c>
      <c r="BB266" s="164" t="str">
        <f t="shared" si="48"/>
        <v/>
      </c>
      <c r="BC266" s="164" t="str">
        <f t="shared" si="33"/>
        <v/>
      </c>
    </row>
    <row r="267" spans="1:55" s="164" customFormat="1" ht="17.25" hidden="1" customHeight="1">
      <c r="A267" s="9"/>
      <c r="B267" s="7"/>
      <c r="C267" s="2"/>
      <c r="D267" s="5"/>
      <c r="E267" s="4"/>
      <c r="F267" s="4"/>
      <c r="G267" s="4"/>
      <c r="H267" s="5"/>
      <c r="I267" s="16"/>
      <c r="J267" s="47"/>
      <c r="K267" s="48"/>
      <c r="L267" s="48"/>
      <c r="M267" s="49"/>
      <c r="N267" s="47"/>
      <c r="O267" s="48"/>
      <c r="P267" s="48"/>
      <c r="Q267" s="48"/>
      <c r="R267" s="48"/>
      <c r="S267" s="48"/>
      <c r="T267" s="64"/>
      <c r="U267" s="49"/>
      <c r="V267" s="58"/>
      <c r="W267" s="124"/>
      <c r="X267" s="56"/>
      <c r="Y267" s="68"/>
      <c r="Z267" s="68"/>
      <c r="AA267" s="67"/>
      <c r="AB267" s="57"/>
      <c r="AC267" s="58"/>
      <c r="AD267" s="56"/>
      <c r="AE267" s="49"/>
      <c r="AF267" s="164">
        <f t="shared" si="51"/>
        <v>0</v>
      </c>
      <c r="AG267" s="164">
        <f t="shared" si="51"/>
        <v>-1</v>
      </c>
      <c r="AH267" s="164">
        <f t="shared" si="51"/>
        <v>-1</v>
      </c>
      <c r="AI267" s="164">
        <f t="shared" si="51"/>
        <v>0</v>
      </c>
      <c r="AJ267" s="164">
        <f t="shared" si="51"/>
        <v>0</v>
      </c>
      <c r="AK267" s="164">
        <f t="shared" si="51"/>
        <v>0</v>
      </c>
      <c r="AL267" s="164">
        <f t="shared" si="51"/>
        <v>0</v>
      </c>
      <c r="AM267" s="164">
        <f t="shared" si="51"/>
        <v>0</v>
      </c>
      <c r="AN267" s="164" t="str">
        <f t="shared" si="49"/>
        <v/>
      </c>
      <c r="AO267" s="164">
        <f t="shared" si="49"/>
        <v>0</v>
      </c>
      <c r="AP267" s="164">
        <f t="shared" si="49"/>
        <v>0</v>
      </c>
      <c r="AQ267" s="164" t="str">
        <f t="shared" si="49"/>
        <v/>
      </c>
      <c r="AR267" s="164" t="str">
        <f t="shared" si="49"/>
        <v/>
      </c>
      <c r="AS267" s="164" t="str">
        <f t="shared" si="46"/>
        <v/>
      </c>
      <c r="AT267" s="164" t="str">
        <f t="shared" si="46"/>
        <v/>
      </c>
      <c r="AU267" s="164" t="str">
        <f t="shared" si="46"/>
        <v/>
      </c>
      <c r="AV267" s="164" t="str">
        <f t="shared" si="50"/>
        <v/>
      </c>
      <c r="AW267" s="164">
        <f t="shared" si="50"/>
        <v>0</v>
      </c>
      <c r="AX267" s="164">
        <f t="shared" si="50"/>
        <v>0</v>
      </c>
      <c r="AY267" s="164" t="str">
        <f t="shared" si="50"/>
        <v/>
      </c>
      <c r="AZ267" s="164" t="str">
        <f t="shared" si="50"/>
        <v/>
      </c>
      <c r="BA267" s="164" t="str">
        <f t="shared" si="50"/>
        <v/>
      </c>
      <c r="BB267" s="164" t="str">
        <f t="shared" si="48"/>
        <v/>
      </c>
      <c r="BC267" s="164" t="str">
        <f t="shared" si="33"/>
        <v/>
      </c>
    </row>
    <row r="268" spans="1:55" s="164" customFormat="1" ht="17.25" hidden="1" customHeight="1">
      <c r="A268" s="9"/>
      <c r="B268" s="7"/>
      <c r="C268" s="2"/>
      <c r="D268" s="5"/>
      <c r="E268" s="4"/>
      <c r="F268" s="4"/>
      <c r="G268" s="4"/>
      <c r="H268" s="5"/>
      <c r="I268" s="16"/>
      <c r="J268" s="47"/>
      <c r="K268" s="48"/>
      <c r="L268" s="48"/>
      <c r="M268" s="49"/>
      <c r="N268" s="47"/>
      <c r="O268" s="48"/>
      <c r="P268" s="48"/>
      <c r="Q268" s="48"/>
      <c r="R268" s="48"/>
      <c r="S268" s="48"/>
      <c r="T268" s="64"/>
      <c r="U268" s="49"/>
      <c r="V268" s="58"/>
      <c r="W268" s="124"/>
      <c r="X268" s="56"/>
      <c r="Y268" s="68"/>
      <c r="Z268" s="68"/>
      <c r="AA268" s="67"/>
      <c r="AB268" s="57"/>
      <c r="AC268" s="58"/>
      <c r="AD268" s="56"/>
      <c r="AE268" s="49"/>
      <c r="AF268" s="164">
        <f t="shared" si="51"/>
        <v>0</v>
      </c>
      <c r="AG268" s="164">
        <f t="shared" si="51"/>
        <v>-1</v>
      </c>
      <c r="AH268" s="164">
        <f t="shared" si="51"/>
        <v>-1</v>
      </c>
      <c r="AI268" s="164">
        <f t="shared" si="51"/>
        <v>0</v>
      </c>
      <c r="AJ268" s="164">
        <f t="shared" si="51"/>
        <v>0</v>
      </c>
      <c r="AK268" s="164">
        <f t="shared" si="51"/>
        <v>0</v>
      </c>
      <c r="AL268" s="164">
        <f t="shared" si="51"/>
        <v>0</v>
      </c>
      <c r="AM268" s="164">
        <f t="shared" si="51"/>
        <v>0</v>
      </c>
      <c r="AN268" s="164" t="str">
        <f t="shared" si="49"/>
        <v/>
      </c>
      <c r="AO268" s="164">
        <f t="shared" si="49"/>
        <v>0</v>
      </c>
      <c r="AP268" s="164">
        <f t="shared" si="49"/>
        <v>0</v>
      </c>
      <c r="AQ268" s="164" t="str">
        <f t="shared" si="49"/>
        <v/>
      </c>
      <c r="AR268" s="164" t="str">
        <f t="shared" si="49"/>
        <v/>
      </c>
      <c r="AS268" s="164" t="str">
        <f t="shared" si="46"/>
        <v/>
      </c>
      <c r="AT268" s="164" t="str">
        <f t="shared" si="46"/>
        <v/>
      </c>
      <c r="AU268" s="164" t="str">
        <f t="shared" si="46"/>
        <v/>
      </c>
      <c r="AV268" s="164" t="str">
        <f t="shared" si="50"/>
        <v/>
      </c>
      <c r="AW268" s="164">
        <f t="shared" si="50"/>
        <v>0</v>
      </c>
      <c r="AX268" s="164">
        <f t="shared" si="50"/>
        <v>0</v>
      </c>
      <c r="AY268" s="164" t="str">
        <f t="shared" si="50"/>
        <v/>
      </c>
      <c r="AZ268" s="164" t="str">
        <f t="shared" si="50"/>
        <v/>
      </c>
      <c r="BA268" s="164" t="str">
        <f t="shared" si="50"/>
        <v/>
      </c>
      <c r="BB268" s="164" t="str">
        <f t="shared" si="48"/>
        <v/>
      </c>
      <c r="BC268" s="164" t="str">
        <f t="shared" si="33"/>
        <v/>
      </c>
    </row>
    <row r="269" spans="1:55" s="164" customFormat="1" ht="17.25" hidden="1" customHeight="1">
      <c r="A269" s="9"/>
      <c r="B269" s="7"/>
      <c r="C269" s="2"/>
      <c r="D269" s="5"/>
      <c r="E269" s="4"/>
      <c r="F269" s="4"/>
      <c r="G269" s="4"/>
      <c r="H269" s="5"/>
      <c r="I269" s="16"/>
      <c r="J269" s="47"/>
      <c r="K269" s="48"/>
      <c r="L269" s="48"/>
      <c r="M269" s="49"/>
      <c r="N269" s="47"/>
      <c r="O269" s="48"/>
      <c r="P269" s="48"/>
      <c r="Q269" s="48"/>
      <c r="R269" s="48"/>
      <c r="S269" s="48"/>
      <c r="T269" s="64"/>
      <c r="U269" s="49"/>
      <c r="V269" s="58"/>
      <c r="W269" s="124"/>
      <c r="X269" s="56"/>
      <c r="Y269" s="68"/>
      <c r="Z269" s="68"/>
      <c r="AA269" s="67"/>
      <c r="AB269" s="57"/>
      <c r="AC269" s="58"/>
      <c r="AD269" s="56"/>
      <c r="AE269" s="49"/>
      <c r="AF269" s="164">
        <f t="shared" si="51"/>
        <v>0</v>
      </c>
      <c r="AG269" s="164">
        <f t="shared" si="51"/>
        <v>-1</v>
      </c>
      <c r="AH269" s="164">
        <f t="shared" si="51"/>
        <v>-1</v>
      </c>
      <c r="AI269" s="164">
        <f t="shared" si="51"/>
        <v>0</v>
      </c>
      <c r="AJ269" s="164">
        <f t="shared" si="51"/>
        <v>0</v>
      </c>
      <c r="AK269" s="164">
        <f t="shared" si="51"/>
        <v>0</v>
      </c>
      <c r="AL269" s="164">
        <f t="shared" si="51"/>
        <v>0</v>
      </c>
      <c r="AM269" s="164">
        <f t="shared" si="51"/>
        <v>0</v>
      </c>
      <c r="AN269" s="164" t="str">
        <f t="shared" si="49"/>
        <v/>
      </c>
      <c r="AO269" s="164">
        <f t="shared" si="49"/>
        <v>0</v>
      </c>
      <c r="AP269" s="164">
        <f t="shared" si="49"/>
        <v>0</v>
      </c>
      <c r="AQ269" s="164" t="str">
        <f t="shared" si="49"/>
        <v/>
      </c>
      <c r="AR269" s="164" t="str">
        <f t="shared" si="49"/>
        <v/>
      </c>
      <c r="AS269" s="164" t="str">
        <f t="shared" si="46"/>
        <v/>
      </c>
      <c r="AT269" s="164" t="str">
        <f t="shared" si="46"/>
        <v/>
      </c>
      <c r="AU269" s="164" t="str">
        <f t="shared" si="46"/>
        <v/>
      </c>
      <c r="AV269" s="164" t="str">
        <f t="shared" si="50"/>
        <v/>
      </c>
      <c r="AW269" s="164">
        <f t="shared" si="50"/>
        <v>0</v>
      </c>
      <c r="AX269" s="164">
        <f t="shared" si="50"/>
        <v>0</v>
      </c>
      <c r="AY269" s="164" t="str">
        <f t="shared" si="50"/>
        <v/>
      </c>
      <c r="AZ269" s="164" t="str">
        <f t="shared" si="50"/>
        <v/>
      </c>
      <c r="BA269" s="164" t="str">
        <f t="shared" si="50"/>
        <v/>
      </c>
      <c r="BB269" s="164" t="str">
        <f t="shared" si="48"/>
        <v/>
      </c>
      <c r="BC269" s="164" t="str">
        <f t="shared" si="33"/>
        <v/>
      </c>
    </row>
    <row r="270" spans="1:55" s="164" customFormat="1" ht="17.25" hidden="1" customHeight="1">
      <c r="A270" s="9"/>
      <c r="B270" s="7"/>
      <c r="C270" s="2"/>
      <c r="D270" s="5"/>
      <c r="E270" s="4"/>
      <c r="F270" s="4"/>
      <c r="G270" s="4"/>
      <c r="H270" s="5"/>
      <c r="I270" s="16"/>
      <c r="J270" s="47"/>
      <c r="K270" s="48"/>
      <c r="L270" s="48"/>
      <c r="M270" s="49"/>
      <c r="N270" s="47"/>
      <c r="O270" s="48"/>
      <c r="P270" s="48"/>
      <c r="Q270" s="48"/>
      <c r="R270" s="48"/>
      <c r="S270" s="48"/>
      <c r="T270" s="64"/>
      <c r="U270" s="49"/>
      <c r="V270" s="58"/>
      <c r="W270" s="124"/>
      <c r="X270" s="56"/>
      <c r="Y270" s="68"/>
      <c r="Z270" s="68"/>
      <c r="AA270" s="67"/>
      <c r="AB270" s="57"/>
      <c r="AC270" s="58"/>
      <c r="AD270" s="56"/>
      <c r="AE270" s="49"/>
      <c r="AF270" s="164">
        <f t="shared" si="51"/>
        <v>0</v>
      </c>
      <c r="AG270" s="164">
        <f t="shared" si="51"/>
        <v>-1</v>
      </c>
      <c r="AH270" s="164">
        <f t="shared" si="51"/>
        <v>-1</v>
      </c>
      <c r="AI270" s="164">
        <f t="shared" si="51"/>
        <v>0</v>
      </c>
      <c r="AJ270" s="164">
        <f t="shared" si="51"/>
        <v>0</v>
      </c>
      <c r="AK270" s="164">
        <f t="shared" si="51"/>
        <v>0</v>
      </c>
      <c r="AL270" s="164">
        <f t="shared" si="51"/>
        <v>0</v>
      </c>
      <c r="AM270" s="164">
        <f t="shared" si="51"/>
        <v>0</v>
      </c>
      <c r="AN270" s="164" t="str">
        <f t="shared" si="49"/>
        <v/>
      </c>
      <c r="AO270" s="164">
        <f t="shared" si="49"/>
        <v>0</v>
      </c>
      <c r="AP270" s="164">
        <f t="shared" si="49"/>
        <v>0</v>
      </c>
      <c r="AQ270" s="164" t="str">
        <f t="shared" si="49"/>
        <v/>
      </c>
      <c r="AR270" s="164" t="str">
        <f t="shared" si="49"/>
        <v/>
      </c>
      <c r="AS270" s="164" t="str">
        <f t="shared" si="46"/>
        <v/>
      </c>
      <c r="AT270" s="164" t="str">
        <f t="shared" si="46"/>
        <v/>
      </c>
      <c r="AU270" s="164" t="str">
        <f t="shared" si="46"/>
        <v/>
      </c>
      <c r="AV270" s="164" t="str">
        <f t="shared" si="50"/>
        <v/>
      </c>
      <c r="AW270" s="164">
        <f t="shared" si="50"/>
        <v>0</v>
      </c>
      <c r="AX270" s="164">
        <f t="shared" si="50"/>
        <v>0</v>
      </c>
      <c r="AY270" s="164" t="str">
        <f t="shared" si="50"/>
        <v/>
      </c>
      <c r="AZ270" s="164" t="str">
        <f t="shared" si="50"/>
        <v/>
      </c>
      <c r="BA270" s="164" t="str">
        <f t="shared" si="50"/>
        <v/>
      </c>
      <c r="BB270" s="164" t="str">
        <f t="shared" si="48"/>
        <v/>
      </c>
      <c r="BC270" s="164" t="str">
        <f t="shared" si="33"/>
        <v/>
      </c>
    </row>
    <row r="271" spans="1:55" s="164" customFormat="1" ht="17.25" hidden="1" customHeight="1">
      <c r="A271" s="9"/>
      <c r="B271" s="7"/>
      <c r="C271" s="2"/>
      <c r="D271" s="5"/>
      <c r="E271" s="4"/>
      <c r="F271" s="4"/>
      <c r="G271" s="4"/>
      <c r="H271" s="5"/>
      <c r="I271" s="16"/>
      <c r="J271" s="47"/>
      <c r="K271" s="48"/>
      <c r="L271" s="48"/>
      <c r="M271" s="49"/>
      <c r="N271" s="47"/>
      <c r="O271" s="48"/>
      <c r="P271" s="48"/>
      <c r="Q271" s="48"/>
      <c r="R271" s="48"/>
      <c r="S271" s="48"/>
      <c r="T271" s="64"/>
      <c r="U271" s="49"/>
      <c r="V271" s="58"/>
      <c r="W271" s="124"/>
      <c r="X271" s="56"/>
      <c r="Y271" s="68"/>
      <c r="Z271" s="68"/>
      <c r="AA271" s="67"/>
      <c r="AB271" s="57"/>
      <c r="AC271" s="58"/>
      <c r="AD271" s="56"/>
      <c r="AE271" s="49"/>
      <c r="AF271" s="164">
        <f t="shared" ref="AF271:AM286" si="52">AF270</f>
        <v>0</v>
      </c>
      <c r="AG271" s="164">
        <f t="shared" si="52"/>
        <v>-1</v>
      </c>
      <c r="AH271" s="164">
        <f t="shared" si="52"/>
        <v>-1</v>
      </c>
      <c r="AI271" s="164">
        <f t="shared" si="52"/>
        <v>0</v>
      </c>
      <c r="AJ271" s="164">
        <f t="shared" si="52"/>
        <v>0</v>
      </c>
      <c r="AK271" s="164">
        <f t="shared" si="52"/>
        <v>0</v>
      </c>
      <c r="AL271" s="164">
        <f t="shared" si="52"/>
        <v>0</v>
      </c>
      <c r="AM271" s="164">
        <f t="shared" si="52"/>
        <v>0</v>
      </c>
      <c r="AN271" s="164" t="str">
        <f t="shared" si="49"/>
        <v/>
      </c>
      <c r="AO271" s="164">
        <f t="shared" si="49"/>
        <v>0</v>
      </c>
      <c r="AP271" s="164">
        <f t="shared" si="49"/>
        <v>0</v>
      </c>
      <c r="AQ271" s="164" t="str">
        <f t="shared" si="49"/>
        <v/>
      </c>
      <c r="AR271" s="164" t="str">
        <f t="shared" si="49"/>
        <v/>
      </c>
      <c r="AS271" s="164" t="str">
        <f t="shared" si="46"/>
        <v/>
      </c>
      <c r="AT271" s="164" t="str">
        <f t="shared" si="46"/>
        <v/>
      </c>
      <c r="AU271" s="164" t="str">
        <f t="shared" si="46"/>
        <v/>
      </c>
      <c r="AV271" s="164" t="str">
        <f t="shared" si="50"/>
        <v/>
      </c>
      <c r="AW271" s="164">
        <f t="shared" si="50"/>
        <v>0</v>
      </c>
      <c r="AX271" s="164">
        <f t="shared" si="50"/>
        <v>0</v>
      </c>
      <c r="AY271" s="164" t="str">
        <f t="shared" si="50"/>
        <v/>
      </c>
      <c r="AZ271" s="164" t="str">
        <f t="shared" si="50"/>
        <v/>
      </c>
      <c r="BA271" s="164" t="str">
        <f t="shared" si="50"/>
        <v/>
      </c>
      <c r="BB271" s="164" t="str">
        <f t="shared" si="48"/>
        <v/>
      </c>
      <c r="BC271" s="164" t="str">
        <f t="shared" si="33"/>
        <v/>
      </c>
    </row>
    <row r="272" spans="1:55" s="164" customFormat="1" ht="17.25" hidden="1" customHeight="1">
      <c r="A272" s="9"/>
      <c r="B272" s="7"/>
      <c r="C272" s="2"/>
      <c r="D272" s="5"/>
      <c r="E272" s="4"/>
      <c r="F272" s="4"/>
      <c r="G272" s="4"/>
      <c r="H272" s="5"/>
      <c r="I272" s="16"/>
      <c r="J272" s="47"/>
      <c r="K272" s="48"/>
      <c r="L272" s="48"/>
      <c r="M272" s="49"/>
      <c r="N272" s="47"/>
      <c r="O272" s="48"/>
      <c r="P272" s="48"/>
      <c r="Q272" s="48"/>
      <c r="R272" s="48"/>
      <c r="S272" s="48"/>
      <c r="T272" s="64"/>
      <c r="U272" s="49"/>
      <c r="V272" s="58"/>
      <c r="W272" s="124"/>
      <c r="X272" s="56"/>
      <c r="Y272" s="68"/>
      <c r="Z272" s="68"/>
      <c r="AA272" s="67"/>
      <c r="AB272" s="57"/>
      <c r="AC272" s="58"/>
      <c r="AD272" s="56"/>
      <c r="AE272" s="49"/>
      <c r="AF272" s="164">
        <f t="shared" si="52"/>
        <v>0</v>
      </c>
      <c r="AG272" s="164">
        <f t="shared" si="52"/>
        <v>-1</v>
      </c>
      <c r="AH272" s="164">
        <f t="shared" si="52"/>
        <v>-1</v>
      </c>
      <c r="AI272" s="164">
        <f t="shared" si="52"/>
        <v>0</v>
      </c>
      <c r="AJ272" s="164">
        <f t="shared" si="52"/>
        <v>0</v>
      </c>
      <c r="AK272" s="164">
        <f t="shared" si="52"/>
        <v>0</v>
      </c>
      <c r="AL272" s="164">
        <f t="shared" si="52"/>
        <v>0</v>
      </c>
      <c r="AM272" s="164">
        <f t="shared" si="52"/>
        <v>0</v>
      </c>
      <c r="AN272" s="164" t="str">
        <f t="shared" si="49"/>
        <v/>
      </c>
      <c r="AO272" s="164">
        <f t="shared" si="49"/>
        <v>0</v>
      </c>
      <c r="AP272" s="164">
        <f t="shared" si="49"/>
        <v>0</v>
      </c>
      <c r="AQ272" s="164" t="str">
        <f t="shared" si="49"/>
        <v/>
      </c>
      <c r="AR272" s="164" t="str">
        <f t="shared" si="49"/>
        <v/>
      </c>
      <c r="AS272" s="164" t="str">
        <f t="shared" si="46"/>
        <v/>
      </c>
      <c r="AT272" s="164" t="str">
        <f t="shared" si="46"/>
        <v/>
      </c>
      <c r="AU272" s="164" t="str">
        <f t="shared" si="46"/>
        <v/>
      </c>
      <c r="AV272" s="164" t="str">
        <f t="shared" si="50"/>
        <v/>
      </c>
      <c r="AW272" s="164">
        <f t="shared" si="50"/>
        <v>0</v>
      </c>
      <c r="AX272" s="164">
        <f t="shared" si="50"/>
        <v>0</v>
      </c>
      <c r="AY272" s="164" t="str">
        <f t="shared" si="50"/>
        <v/>
      </c>
      <c r="AZ272" s="164" t="str">
        <f t="shared" si="50"/>
        <v/>
      </c>
      <c r="BA272" s="164" t="str">
        <f t="shared" si="50"/>
        <v/>
      </c>
      <c r="BB272" s="164" t="str">
        <f t="shared" si="48"/>
        <v/>
      </c>
      <c r="BC272" s="164" t="str">
        <f t="shared" si="33"/>
        <v/>
      </c>
    </row>
    <row r="273" spans="1:55" s="164" customFormat="1" ht="17.25" hidden="1" customHeight="1">
      <c r="A273" s="9"/>
      <c r="B273" s="7"/>
      <c r="C273" s="2"/>
      <c r="D273" s="5"/>
      <c r="E273" s="4"/>
      <c r="F273" s="4"/>
      <c r="G273" s="4"/>
      <c r="H273" s="5"/>
      <c r="I273" s="16"/>
      <c r="J273" s="47"/>
      <c r="K273" s="48"/>
      <c r="L273" s="48"/>
      <c r="M273" s="49"/>
      <c r="N273" s="47"/>
      <c r="O273" s="48"/>
      <c r="P273" s="48"/>
      <c r="Q273" s="48"/>
      <c r="R273" s="48"/>
      <c r="S273" s="48"/>
      <c r="T273" s="64"/>
      <c r="U273" s="49"/>
      <c r="V273" s="58"/>
      <c r="W273" s="124"/>
      <c r="X273" s="56"/>
      <c r="Y273" s="68"/>
      <c r="Z273" s="68"/>
      <c r="AA273" s="67"/>
      <c r="AB273" s="57"/>
      <c r="AC273" s="58"/>
      <c r="AD273" s="56"/>
      <c r="AE273" s="49"/>
      <c r="AF273" s="164">
        <f t="shared" si="52"/>
        <v>0</v>
      </c>
      <c r="AG273" s="164">
        <f t="shared" si="52"/>
        <v>-1</v>
      </c>
      <c r="AH273" s="164">
        <f t="shared" si="52"/>
        <v>-1</v>
      </c>
      <c r="AI273" s="164">
        <f t="shared" si="52"/>
        <v>0</v>
      </c>
      <c r="AJ273" s="164">
        <f t="shared" si="52"/>
        <v>0</v>
      </c>
      <c r="AK273" s="164">
        <f t="shared" si="52"/>
        <v>0</v>
      </c>
      <c r="AL273" s="164">
        <f t="shared" si="52"/>
        <v>0</v>
      </c>
      <c r="AM273" s="164">
        <f t="shared" si="52"/>
        <v>0</v>
      </c>
      <c r="AN273" s="164" t="str">
        <f t="shared" si="49"/>
        <v/>
      </c>
      <c r="AO273" s="164">
        <f t="shared" si="49"/>
        <v>0</v>
      </c>
      <c r="AP273" s="164">
        <f t="shared" si="49"/>
        <v>0</v>
      </c>
      <c r="AQ273" s="164" t="str">
        <f t="shared" si="49"/>
        <v/>
      </c>
      <c r="AR273" s="164" t="str">
        <f t="shared" si="49"/>
        <v/>
      </c>
      <c r="AS273" s="164" t="str">
        <f t="shared" si="46"/>
        <v/>
      </c>
      <c r="AT273" s="164" t="str">
        <f t="shared" si="46"/>
        <v/>
      </c>
      <c r="AU273" s="164" t="str">
        <f t="shared" si="46"/>
        <v/>
      </c>
      <c r="AV273" s="164" t="str">
        <f t="shared" si="50"/>
        <v/>
      </c>
      <c r="AW273" s="164">
        <f t="shared" si="50"/>
        <v>0</v>
      </c>
      <c r="AX273" s="164">
        <f t="shared" si="50"/>
        <v>0</v>
      </c>
      <c r="AY273" s="164" t="str">
        <f t="shared" si="50"/>
        <v/>
      </c>
      <c r="AZ273" s="164" t="str">
        <f t="shared" si="50"/>
        <v/>
      </c>
      <c r="BA273" s="164" t="str">
        <f t="shared" si="50"/>
        <v/>
      </c>
      <c r="BB273" s="164" t="str">
        <f t="shared" si="48"/>
        <v/>
      </c>
      <c r="BC273" s="164" t="str">
        <f t="shared" si="33"/>
        <v/>
      </c>
    </row>
    <row r="274" spans="1:55" s="164" customFormat="1" ht="17.25" hidden="1" customHeight="1">
      <c r="A274" s="9"/>
      <c r="B274" s="7"/>
      <c r="C274" s="2"/>
      <c r="D274" s="5"/>
      <c r="E274" s="4"/>
      <c r="F274" s="4"/>
      <c r="G274" s="4"/>
      <c r="H274" s="5"/>
      <c r="I274" s="16"/>
      <c r="J274" s="47"/>
      <c r="K274" s="48"/>
      <c r="L274" s="48"/>
      <c r="M274" s="49"/>
      <c r="N274" s="47"/>
      <c r="O274" s="48"/>
      <c r="P274" s="48"/>
      <c r="Q274" s="48"/>
      <c r="R274" s="48"/>
      <c r="S274" s="48"/>
      <c r="T274" s="64"/>
      <c r="U274" s="49"/>
      <c r="V274" s="58"/>
      <c r="W274" s="124"/>
      <c r="X274" s="56"/>
      <c r="Y274" s="68"/>
      <c r="Z274" s="68"/>
      <c r="AA274" s="67"/>
      <c r="AB274" s="57"/>
      <c r="AC274" s="58"/>
      <c r="AD274" s="56"/>
      <c r="AE274" s="49"/>
      <c r="AF274" s="164">
        <f t="shared" si="52"/>
        <v>0</v>
      </c>
      <c r="AG274" s="164">
        <f t="shared" si="52"/>
        <v>-1</v>
      </c>
      <c r="AH274" s="164">
        <f t="shared" si="52"/>
        <v>-1</v>
      </c>
      <c r="AI274" s="164">
        <f t="shared" si="52"/>
        <v>0</v>
      </c>
      <c r="AJ274" s="164">
        <f t="shared" si="52"/>
        <v>0</v>
      </c>
      <c r="AK274" s="164">
        <f t="shared" si="52"/>
        <v>0</v>
      </c>
      <c r="AL274" s="164">
        <f t="shared" si="52"/>
        <v>0</v>
      </c>
      <c r="AM274" s="164">
        <f t="shared" si="52"/>
        <v>0</v>
      </c>
      <c r="AN274" s="164" t="str">
        <f t="shared" si="49"/>
        <v/>
      </c>
      <c r="AO274" s="164">
        <f t="shared" si="49"/>
        <v>0</v>
      </c>
      <c r="AP274" s="164">
        <f t="shared" si="49"/>
        <v>0</v>
      </c>
      <c r="AQ274" s="164" t="str">
        <f t="shared" si="49"/>
        <v/>
      </c>
      <c r="AR274" s="164" t="str">
        <f t="shared" si="49"/>
        <v/>
      </c>
      <c r="AS274" s="164" t="str">
        <f t="shared" si="46"/>
        <v/>
      </c>
      <c r="AT274" s="164" t="str">
        <f t="shared" si="46"/>
        <v/>
      </c>
      <c r="AU274" s="164" t="str">
        <f t="shared" si="46"/>
        <v/>
      </c>
      <c r="AV274" s="164" t="str">
        <f t="shared" si="50"/>
        <v/>
      </c>
      <c r="AW274" s="164">
        <f t="shared" si="50"/>
        <v>0</v>
      </c>
      <c r="AX274" s="164">
        <f t="shared" si="50"/>
        <v>0</v>
      </c>
      <c r="AY274" s="164" t="str">
        <f t="shared" si="50"/>
        <v/>
      </c>
      <c r="AZ274" s="164" t="str">
        <f t="shared" si="50"/>
        <v/>
      </c>
      <c r="BA274" s="164" t="str">
        <f t="shared" si="50"/>
        <v/>
      </c>
      <c r="BB274" s="164" t="str">
        <f t="shared" si="48"/>
        <v/>
      </c>
      <c r="BC274" s="164" t="str">
        <f t="shared" si="33"/>
        <v/>
      </c>
    </row>
    <row r="275" spans="1:55" s="164" customFormat="1" ht="17.25" hidden="1" customHeight="1">
      <c r="A275" s="9"/>
      <c r="B275" s="7"/>
      <c r="C275" s="2"/>
      <c r="D275" s="5"/>
      <c r="E275" s="4"/>
      <c r="F275" s="4"/>
      <c r="G275" s="4"/>
      <c r="H275" s="5"/>
      <c r="I275" s="16"/>
      <c r="J275" s="47"/>
      <c r="K275" s="48"/>
      <c r="L275" s="48"/>
      <c r="M275" s="49"/>
      <c r="N275" s="47"/>
      <c r="O275" s="48"/>
      <c r="P275" s="48"/>
      <c r="Q275" s="48"/>
      <c r="R275" s="48"/>
      <c r="S275" s="48"/>
      <c r="T275" s="64"/>
      <c r="U275" s="49"/>
      <c r="V275" s="58"/>
      <c r="W275" s="124"/>
      <c r="X275" s="56"/>
      <c r="Y275" s="68"/>
      <c r="Z275" s="68"/>
      <c r="AA275" s="67"/>
      <c r="AB275" s="57"/>
      <c r="AC275" s="58"/>
      <c r="AD275" s="56"/>
      <c r="AE275" s="49"/>
      <c r="AF275" s="164">
        <f t="shared" si="52"/>
        <v>0</v>
      </c>
      <c r="AG275" s="164">
        <f t="shared" si="52"/>
        <v>-1</v>
      </c>
      <c r="AH275" s="164">
        <f t="shared" si="52"/>
        <v>-1</v>
      </c>
      <c r="AI275" s="164">
        <f t="shared" si="52"/>
        <v>0</v>
      </c>
      <c r="AJ275" s="164">
        <f t="shared" si="52"/>
        <v>0</v>
      </c>
      <c r="AK275" s="164">
        <f t="shared" si="52"/>
        <v>0</v>
      </c>
      <c r="AL275" s="164">
        <f t="shared" si="52"/>
        <v>0</v>
      </c>
      <c r="AM275" s="164">
        <f t="shared" si="52"/>
        <v>0</v>
      </c>
      <c r="AN275" s="164" t="str">
        <f t="shared" si="49"/>
        <v/>
      </c>
      <c r="AO275" s="164">
        <f t="shared" si="49"/>
        <v>0</v>
      </c>
      <c r="AP275" s="164">
        <f t="shared" si="49"/>
        <v>0</v>
      </c>
      <c r="AQ275" s="164" t="str">
        <f t="shared" si="49"/>
        <v/>
      </c>
      <c r="AR275" s="164" t="str">
        <f t="shared" si="49"/>
        <v/>
      </c>
      <c r="AS275" s="164" t="str">
        <f t="shared" si="46"/>
        <v/>
      </c>
      <c r="AT275" s="164" t="str">
        <f t="shared" si="46"/>
        <v/>
      </c>
      <c r="AU275" s="164" t="str">
        <f t="shared" si="46"/>
        <v/>
      </c>
      <c r="AV275" s="164" t="str">
        <f t="shared" si="50"/>
        <v/>
      </c>
      <c r="AW275" s="164">
        <f t="shared" si="50"/>
        <v>0</v>
      </c>
      <c r="AX275" s="164">
        <f t="shared" si="50"/>
        <v>0</v>
      </c>
      <c r="AY275" s="164" t="str">
        <f t="shared" si="50"/>
        <v/>
      </c>
      <c r="AZ275" s="164" t="str">
        <f t="shared" si="50"/>
        <v/>
      </c>
      <c r="BA275" s="164" t="str">
        <f t="shared" si="50"/>
        <v/>
      </c>
      <c r="BB275" s="164" t="str">
        <f t="shared" si="48"/>
        <v/>
      </c>
      <c r="BC275" s="164" t="str">
        <f t="shared" si="33"/>
        <v/>
      </c>
    </row>
    <row r="276" spans="1:55" s="164" customFormat="1" ht="17.25" hidden="1" customHeight="1">
      <c r="A276" s="9"/>
      <c r="B276" s="7"/>
      <c r="C276" s="2"/>
      <c r="D276" s="5"/>
      <c r="E276" s="4"/>
      <c r="F276" s="4"/>
      <c r="G276" s="4"/>
      <c r="H276" s="5"/>
      <c r="I276" s="16"/>
      <c r="J276" s="47"/>
      <c r="K276" s="48"/>
      <c r="L276" s="48"/>
      <c r="M276" s="49"/>
      <c r="N276" s="47"/>
      <c r="O276" s="48"/>
      <c r="P276" s="48"/>
      <c r="Q276" s="48"/>
      <c r="R276" s="48"/>
      <c r="S276" s="48"/>
      <c r="T276" s="64"/>
      <c r="U276" s="49"/>
      <c r="V276" s="58"/>
      <c r="W276" s="124"/>
      <c r="X276" s="56"/>
      <c r="Y276" s="68"/>
      <c r="Z276" s="68"/>
      <c r="AA276" s="67"/>
      <c r="AB276" s="57"/>
      <c r="AC276" s="58"/>
      <c r="AD276" s="56"/>
      <c r="AE276" s="49"/>
      <c r="AF276" s="164">
        <f t="shared" si="52"/>
        <v>0</v>
      </c>
      <c r="AG276" s="164">
        <f t="shared" si="52"/>
        <v>-1</v>
      </c>
      <c r="AH276" s="164">
        <f t="shared" si="52"/>
        <v>-1</v>
      </c>
      <c r="AI276" s="164">
        <f t="shared" si="52"/>
        <v>0</v>
      </c>
      <c r="AJ276" s="164">
        <f t="shared" si="52"/>
        <v>0</v>
      </c>
      <c r="AK276" s="164">
        <f t="shared" si="52"/>
        <v>0</v>
      </c>
      <c r="AL276" s="164">
        <f t="shared" si="52"/>
        <v>0</v>
      </c>
      <c r="AM276" s="164">
        <f t="shared" si="52"/>
        <v>0</v>
      </c>
      <c r="AN276" s="164" t="str">
        <f t="shared" si="49"/>
        <v/>
      </c>
      <c r="AO276" s="164">
        <f t="shared" si="49"/>
        <v>0</v>
      </c>
      <c r="AP276" s="164">
        <f t="shared" si="49"/>
        <v>0</v>
      </c>
      <c r="AQ276" s="164" t="str">
        <f t="shared" si="49"/>
        <v/>
      </c>
      <c r="AR276" s="164" t="str">
        <f t="shared" si="49"/>
        <v/>
      </c>
      <c r="AS276" s="164" t="str">
        <f t="shared" si="46"/>
        <v/>
      </c>
      <c r="AT276" s="164" t="str">
        <f t="shared" si="46"/>
        <v/>
      </c>
      <c r="AU276" s="164" t="str">
        <f t="shared" si="46"/>
        <v/>
      </c>
      <c r="AV276" s="164" t="str">
        <f t="shared" si="50"/>
        <v/>
      </c>
      <c r="AW276" s="164">
        <f t="shared" si="50"/>
        <v>0</v>
      </c>
      <c r="AX276" s="164">
        <f t="shared" si="50"/>
        <v>0</v>
      </c>
      <c r="AY276" s="164" t="str">
        <f t="shared" si="50"/>
        <v/>
      </c>
      <c r="AZ276" s="164" t="str">
        <f t="shared" si="50"/>
        <v/>
      </c>
      <c r="BA276" s="164" t="str">
        <f t="shared" si="50"/>
        <v/>
      </c>
      <c r="BB276" s="164" t="str">
        <f t="shared" si="48"/>
        <v/>
      </c>
      <c r="BC276" s="164" t="str">
        <f t="shared" si="33"/>
        <v/>
      </c>
    </row>
    <row r="277" spans="1:55" s="164" customFormat="1" ht="17.25" hidden="1" customHeight="1">
      <c r="A277" s="9"/>
      <c r="B277" s="7"/>
      <c r="C277" s="2"/>
      <c r="D277" s="5"/>
      <c r="E277" s="4"/>
      <c r="F277" s="4"/>
      <c r="G277" s="4"/>
      <c r="H277" s="5"/>
      <c r="I277" s="16"/>
      <c r="J277" s="47"/>
      <c r="K277" s="48"/>
      <c r="L277" s="48"/>
      <c r="M277" s="49"/>
      <c r="N277" s="47"/>
      <c r="O277" s="48"/>
      <c r="P277" s="48"/>
      <c r="Q277" s="48"/>
      <c r="R277" s="48"/>
      <c r="S277" s="48"/>
      <c r="T277" s="64"/>
      <c r="U277" s="49"/>
      <c r="V277" s="58"/>
      <c r="W277" s="124"/>
      <c r="X277" s="56"/>
      <c r="Y277" s="68"/>
      <c r="Z277" s="68"/>
      <c r="AA277" s="67"/>
      <c r="AB277" s="57"/>
      <c r="AC277" s="58"/>
      <c r="AD277" s="56"/>
      <c r="AE277" s="49"/>
      <c r="AF277" s="164">
        <f t="shared" si="52"/>
        <v>0</v>
      </c>
      <c r="AG277" s="164">
        <f t="shared" si="52"/>
        <v>-1</v>
      </c>
      <c r="AH277" s="164">
        <f t="shared" si="52"/>
        <v>-1</v>
      </c>
      <c r="AI277" s="164">
        <f t="shared" si="52"/>
        <v>0</v>
      </c>
      <c r="AJ277" s="164">
        <f t="shared" si="52"/>
        <v>0</v>
      </c>
      <c r="AK277" s="164">
        <f t="shared" si="52"/>
        <v>0</v>
      </c>
      <c r="AL277" s="164">
        <f t="shared" si="52"/>
        <v>0</v>
      </c>
      <c r="AM277" s="164">
        <f t="shared" si="52"/>
        <v>0</v>
      </c>
      <c r="AN277" s="164" t="str">
        <f t="shared" si="49"/>
        <v/>
      </c>
      <c r="AO277" s="164">
        <f t="shared" si="49"/>
        <v>0</v>
      </c>
      <c r="AP277" s="164">
        <f t="shared" si="49"/>
        <v>0</v>
      </c>
      <c r="AQ277" s="164" t="str">
        <f t="shared" si="49"/>
        <v/>
      </c>
      <c r="AR277" s="164" t="str">
        <f t="shared" si="49"/>
        <v/>
      </c>
      <c r="AS277" s="164" t="str">
        <f t="shared" si="46"/>
        <v/>
      </c>
      <c r="AT277" s="164" t="str">
        <f t="shared" si="46"/>
        <v/>
      </c>
      <c r="AU277" s="164" t="str">
        <f t="shared" si="46"/>
        <v/>
      </c>
      <c r="AV277" s="164" t="str">
        <f t="shared" si="50"/>
        <v/>
      </c>
      <c r="AW277" s="164">
        <f t="shared" si="50"/>
        <v>0</v>
      </c>
      <c r="AX277" s="164">
        <f t="shared" si="50"/>
        <v>0</v>
      </c>
      <c r="AY277" s="164" t="str">
        <f t="shared" si="50"/>
        <v/>
      </c>
      <c r="AZ277" s="164" t="str">
        <f t="shared" si="50"/>
        <v/>
      </c>
      <c r="BA277" s="164" t="str">
        <f t="shared" si="50"/>
        <v/>
      </c>
      <c r="BB277" s="164" t="str">
        <f t="shared" si="48"/>
        <v/>
      </c>
      <c r="BC277" s="164" t="str">
        <f t="shared" si="33"/>
        <v/>
      </c>
    </row>
    <row r="278" spans="1:55" s="164" customFormat="1" ht="17.25" hidden="1" customHeight="1">
      <c r="A278" s="9"/>
      <c r="B278" s="7"/>
      <c r="C278" s="2"/>
      <c r="D278" s="5"/>
      <c r="E278" s="4"/>
      <c r="F278" s="4"/>
      <c r="G278" s="4"/>
      <c r="H278" s="5"/>
      <c r="I278" s="16"/>
      <c r="J278" s="47"/>
      <c r="K278" s="48"/>
      <c r="L278" s="48"/>
      <c r="M278" s="49"/>
      <c r="N278" s="47"/>
      <c r="O278" s="48"/>
      <c r="P278" s="48"/>
      <c r="Q278" s="48"/>
      <c r="R278" s="48"/>
      <c r="S278" s="48"/>
      <c r="T278" s="64"/>
      <c r="U278" s="49"/>
      <c r="V278" s="58"/>
      <c r="W278" s="124"/>
      <c r="X278" s="56"/>
      <c r="Y278" s="68"/>
      <c r="Z278" s="68"/>
      <c r="AA278" s="67"/>
      <c r="AB278" s="57"/>
      <c r="AC278" s="58"/>
      <c r="AD278" s="56"/>
      <c r="AE278" s="49"/>
      <c r="AF278" s="164">
        <f t="shared" si="52"/>
        <v>0</v>
      </c>
      <c r="AG278" s="164">
        <f t="shared" si="52"/>
        <v>-1</v>
      </c>
      <c r="AH278" s="164">
        <f t="shared" si="52"/>
        <v>-1</v>
      </c>
      <c r="AI278" s="164">
        <f t="shared" si="52"/>
        <v>0</v>
      </c>
      <c r="AJ278" s="164">
        <f t="shared" si="52"/>
        <v>0</v>
      </c>
      <c r="AK278" s="164">
        <f t="shared" si="52"/>
        <v>0</v>
      </c>
      <c r="AL278" s="164">
        <f t="shared" si="52"/>
        <v>0</v>
      </c>
      <c r="AM278" s="164">
        <f t="shared" si="52"/>
        <v>0</v>
      </c>
      <c r="AN278" s="164" t="str">
        <f t="shared" si="49"/>
        <v/>
      </c>
      <c r="AO278" s="164">
        <f t="shared" si="49"/>
        <v>0</v>
      </c>
      <c r="AP278" s="164">
        <f t="shared" si="49"/>
        <v>0</v>
      </c>
      <c r="AQ278" s="164" t="str">
        <f t="shared" si="49"/>
        <v/>
      </c>
      <c r="AR278" s="164" t="str">
        <f t="shared" si="49"/>
        <v/>
      </c>
      <c r="AS278" s="164" t="str">
        <f t="shared" si="46"/>
        <v/>
      </c>
      <c r="AT278" s="164" t="str">
        <f t="shared" si="46"/>
        <v/>
      </c>
      <c r="AU278" s="164" t="str">
        <f t="shared" si="46"/>
        <v/>
      </c>
      <c r="AV278" s="164" t="str">
        <f t="shared" si="50"/>
        <v/>
      </c>
      <c r="AW278" s="164">
        <f t="shared" si="50"/>
        <v>0</v>
      </c>
      <c r="AX278" s="164">
        <f t="shared" si="50"/>
        <v>0</v>
      </c>
      <c r="AY278" s="164" t="str">
        <f t="shared" si="50"/>
        <v/>
      </c>
      <c r="AZ278" s="164" t="str">
        <f t="shared" si="50"/>
        <v/>
      </c>
      <c r="BA278" s="164" t="str">
        <f t="shared" si="50"/>
        <v/>
      </c>
      <c r="BB278" s="164" t="str">
        <f t="shared" si="48"/>
        <v/>
      </c>
      <c r="BC278" s="164" t="str">
        <f t="shared" si="33"/>
        <v/>
      </c>
    </row>
    <row r="279" spans="1:55" s="164" customFormat="1" ht="17.25" hidden="1" customHeight="1">
      <c r="A279" s="9"/>
      <c r="B279" s="7"/>
      <c r="C279" s="2"/>
      <c r="D279" s="5"/>
      <c r="E279" s="4"/>
      <c r="F279" s="4"/>
      <c r="G279" s="4"/>
      <c r="H279" s="5"/>
      <c r="I279" s="16"/>
      <c r="J279" s="47"/>
      <c r="K279" s="48"/>
      <c r="L279" s="48"/>
      <c r="M279" s="49"/>
      <c r="N279" s="47"/>
      <c r="O279" s="48"/>
      <c r="P279" s="48"/>
      <c r="Q279" s="48"/>
      <c r="R279" s="48"/>
      <c r="S279" s="48"/>
      <c r="T279" s="64"/>
      <c r="U279" s="49"/>
      <c r="V279" s="58"/>
      <c r="W279" s="124"/>
      <c r="X279" s="56"/>
      <c r="Y279" s="68"/>
      <c r="Z279" s="68"/>
      <c r="AA279" s="67"/>
      <c r="AB279" s="57"/>
      <c r="AC279" s="58"/>
      <c r="AD279" s="56"/>
      <c r="AE279" s="49"/>
      <c r="AF279" s="164">
        <f t="shared" si="52"/>
        <v>0</v>
      </c>
      <c r="AG279" s="164">
        <f t="shared" si="52"/>
        <v>-1</v>
      </c>
      <c r="AH279" s="164">
        <f t="shared" si="52"/>
        <v>-1</v>
      </c>
      <c r="AI279" s="164">
        <f t="shared" si="52"/>
        <v>0</v>
      </c>
      <c r="AJ279" s="164">
        <f t="shared" si="52"/>
        <v>0</v>
      </c>
      <c r="AK279" s="164">
        <f t="shared" si="52"/>
        <v>0</v>
      </c>
      <c r="AL279" s="164">
        <f t="shared" si="52"/>
        <v>0</v>
      </c>
      <c r="AM279" s="164">
        <f t="shared" si="52"/>
        <v>0</v>
      </c>
      <c r="AN279" s="164" t="str">
        <f t="shared" si="49"/>
        <v/>
      </c>
      <c r="AO279" s="164">
        <f t="shared" si="49"/>
        <v>0</v>
      </c>
      <c r="AP279" s="164">
        <f t="shared" si="49"/>
        <v>0</v>
      </c>
      <c r="AQ279" s="164" t="str">
        <f t="shared" si="49"/>
        <v/>
      </c>
      <c r="AR279" s="164" t="str">
        <f t="shared" si="49"/>
        <v/>
      </c>
      <c r="AS279" s="164" t="str">
        <f t="shared" si="46"/>
        <v/>
      </c>
      <c r="AT279" s="164" t="str">
        <f t="shared" si="46"/>
        <v/>
      </c>
      <c r="AU279" s="164" t="str">
        <f t="shared" si="46"/>
        <v/>
      </c>
      <c r="AV279" s="164" t="str">
        <f t="shared" si="50"/>
        <v/>
      </c>
      <c r="AW279" s="164">
        <f t="shared" si="50"/>
        <v>0</v>
      </c>
      <c r="AX279" s="164">
        <f t="shared" si="50"/>
        <v>0</v>
      </c>
      <c r="AY279" s="164" t="str">
        <f t="shared" si="50"/>
        <v/>
      </c>
      <c r="AZ279" s="164" t="str">
        <f t="shared" si="50"/>
        <v/>
      </c>
      <c r="BA279" s="164" t="str">
        <f t="shared" si="50"/>
        <v/>
      </c>
      <c r="BB279" s="164" t="str">
        <f t="shared" si="48"/>
        <v/>
      </c>
      <c r="BC279" s="164" t="str">
        <f t="shared" si="33"/>
        <v/>
      </c>
    </row>
    <row r="280" spans="1:55" s="164" customFormat="1" ht="17.25" hidden="1" customHeight="1">
      <c r="A280" s="9"/>
      <c r="B280" s="7"/>
      <c r="C280" s="2"/>
      <c r="D280" s="5"/>
      <c r="E280" s="4"/>
      <c r="F280" s="4"/>
      <c r="G280" s="4"/>
      <c r="H280" s="5"/>
      <c r="I280" s="16"/>
      <c r="J280" s="47"/>
      <c r="K280" s="48"/>
      <c r="L280" s="48"/>
      <c r="M280" s="49"/>
      <c r="N280" s="47"/>
      <c r="O280" s="48"/>
      <c r="P280" s="48"/>
      <c r="Q280" s="48"/>
      <c r="R280" s="48"/>
      <c r="S280" s="48"/>
      <c r="T280" s="64"/>
      <c r="U280" s="49"/>
      <c r="V280" s="58"/>
      <c r="W280" s="124"/>
      <c r="X280" s="56"/>
      <c r="Y280" s="68"/>
      <c r="Z280" s="68"/>
      <c r="AA280" s="67"/>
      <c r="AB280" s="57"/>
      <c r="AC280" s="58"/>
      <c r="AD280" s="56"/>
      <c r="AE280" s="49"/>
      <c r="AF280" s="164">
        <f t="shared" si="52"/>
        <v>0</v>
      </c>
      <c r="AG280" s="164">
        <f t="shared" si="52"/>
        <v>-1</v>
      </c>
      <c r="AH280" s="164">
        <f t="shared" si="52"/>
        <v>-1</v>
      </c>
      <c r="AI280" s="164">
        <f t="shared" si="52"/>
        <v>0</v>
      </c>
      <c r="AJ280" s="164">
        <f t="shared" si="52"/>
        <v>0</v>
      </c>
      <c r="AK280" s="164">
        <f t="shared" si="52"/>
        <v>0</v>
      </c>
      <c r="AL280" s="164">
        <f t="shared" si="52"/>
        <v>0</v>
      </c>
      <c r="AM280" s="164">
        <f t="shared" si="52"/>
        <v>0</v>
      </c>
      <c r="AN280" s="164" t="str">
        <f t="shared" si="49"/>
        <v/>
      </c>
      <c r="AO280" s="164">
        <f t="shared" si="49"/>
        <v>0</v>
      </c>
      <c r="AP280" s="164">
        <f t="shared" si="49"/>
        <v>0</v>
      </c>
      <c r="AQ280" s="164" t="str">
        <f t="shared" si="49"/>
        <v/>
      </c>
      <c r="AR280" s="164" t="str">
        <f t="shared" si="49"/>
        <v/>
      </c>
      <c r="AS280" s="164" t="str">
        <f t="shared" si="46"/>
        <v/>
      </c>
      <c r="AT280" s="164" t="str">
        <f t="shared" si="46"/>
        <v/>
      </c>
      <c r="AU280" s="164" t="str">
        <f t="shared" si="46"/>
        <v/>
      </c>
      <c r="AV280" s="164" t="str">
        <f t="shared" si="50"/>
        <v/>
      </c>
      <c r="AW280" s="164">
        <f t="shared" si="50"/>
        <v>0</v>
      </c>
      <c r="AX280" s="164">
        <f t="shared" si="50"/>
        <v>0</v>
      </c>
      <c r="AY280" s="164" t="str">
        <f t="shared" si="50"/>
        <v/>
      </c>
      <c r="AZ280" s="164" t="str">
        <f t="shared" si="50"/>
        <v/>
      </c>
      <c r="BA280" s="164" t="str">
        <f t="shared" si="50"/>
        <v/>
      </c>
      <c r="BB280" s="164" t="str">
        <f t="shared" si="48"/>
        <v/>
      </c>
      <c r="BC280" s="164" t="str">
        <f t="shared" si="33"/>
        <v/>
      </c>
    </row>
    <row r="281" spans="1:55" s="164" customFormat="1" ht="17.25" hidden="1" customHeight="1">
      <c r="A281" s="9"/>
      <c r="B281" s="7"/>
      <c r="C281" s="2"/>
      <c r="D281" s="5"/>
      <c r="E281" s="4"/>
      <c r="F281" s="4"/>
      <c r="G281" s="4"/>
      <c r="H281" s="5"/>
      <c r="I281" s="16"/>
      <c r="J281" s="47"/>
      <c r="K281" s="48"/>
      <c r="L281" s="48"/>
      <c r="M281" s="49"/>
      <c r="N281" s="47"/>
      <c r="O281" s="48"/>
      <c r="P281" s="48"/>
      <c r="Q281" s="48"/>
      <c r="R281" s="48"/>
      <c r="S281" s="48"/>
      <c r="T281" s="64"/>
      <c r="U281" s="49"/>
      <c r="V281" s="58"/>
      <c r="W281" s="124"/>
      <c r="X281" s="56"/>
      <c r="Y281" s="68"/>
      <c r="Z281" s="68"/>
      <c r="AA281" s="67"/>
      <c r="AB281" s="57"/>
      <c r="AC281" s="58"/>
      <c r="AD281" s="56"/>
      <c r="AE281" s="49"/>
      <c r="AF281" s="164">
        <f t="shared" si="52"/>
        <v>0</v>
      </c>
      <c r="AG281" s="164">
        <f t="shared" si="52"/>
        <v>-1</v>
      </c>
      <c r="AH281" s="164">
        <f t="shared" si="52"/>
        <v>-1</v>
      </c>
      <c r="AI281" s="164">
        <f t="shared" si="52"/>
        <v>0</v>
      </c>
      <c r="AJ281" s="164">
        <f t="shared" si="52"/>
        <v>0</v>
      </c>
      <c r="AK281" s="164">
        <f t="shared" si="52"/>
        <v>0</v>
      </c>
      <c r="AL281" s="164">
        <f t="shared" si="52"/>
        <v>0</v>
      </c>
      <c r="AM281" s="164">
        <f t="shared" si="52"/>
        <v>0</v>
      </c>
      <c r="AN281" s="164" t="str">
        <f t="shared" si="49"/>
        <v/>
      </c>
      <c r="AO281" s="164">
        <f t="shared" si="49"/>
        <v>0</v>
      </c>
      <c r="AP281" s="164">
        <f t="shared" si="49"/>
        <v>0</v>
      </c>
      <c r="AQ281" s="164" t="str">
        <f t="shared" si="49"/>
        <v/>
      </c>
      <c r="AR281" s="164" t="str">
        <f t="shared" si="49"/>
        <v/>
      </c>
      <c r="AS281" s="164" t="str">
        <f t="shared" si="46"/>
        <v/>
      </c>
      <c r="AT281" s="164" t="str">
        <f t="shared" si="46"/>
        <v/>
      </c>
      <c r="AU281" s="164" t="str">
        <f t="shared" si="46"/>
        <v/>
      </c>
      <c r="AV281" s="164" t="str">
        <f t="shared" si="50"/>
        <v/>
      </c>
      <c r="AW281" s="164">
        <f t="shared" si="50"/>
        <v>0</v>
      </c>
      <c r="AX281" s="164">
        <f t="shared" si="50"/>
        <v>0</v>
      </c>
      <c r="AY281" s="164" t="str">
        <f t="shared" si="50"/>
        <v/>
      </c>
      <c r="AZ281" s="164" t="str">
        <f t="shared" si="50"/>
        <v/>
      </c>
      <c r="BA281" s="164" t="str">
        <f t="shared" si="50"/>
        <v/>
      </c>
      <c r="BB281" s="164" t="str">
        <f t="shared" si="48"/>
        <v/>
      </c>
      <c r="BC281" s="164" t="str">
        <f t="shared" si="33"/>
        <v/>
      </c>
    </row>
    <row r="282" spans="1:55" s="164" customFormat="1" ht="17.25" hidden="1" customHeight="1">
      <c r="A282" s="9"/>
      <c r="B282" s="7"/>
      <c r="C282" s="2"/>
      <c r="D282" s="5"/>
      <c r="E282" s="4"/>
      <c r="F282" s="4"/>
      <c r="G282" s="4"/>
      <c r="H282" s="5"/>
      <c r="I282" s="16"/>
      <c r="J282" s="47"/>
      <c r="K282" s="48"/>
      <c r="L282" s="48"/>
      <c r="M282" s="49"/>
      <c r="N282" s="47"/>
      <c r="O282" s="48"/>
      <c r="P282" s="48"/>
      <c r="Q282" s="48"/>
      <c r="R282" s="48"/>
      <c r="S282" s="48"/>
      <c r="T282" s="64"/>
      <c r="U282" s="49"/>
      <c r="V282" s="58"/>
      <c r="W282" s="124"/>
      <c r="X282" s="56"/>
      <c r="Y282" s="68"/>
      <c r="Z282" s="68"/>
      <c r="AA282" s="67"/>
      <c r="AB282" s="57"/>
      <c r="AC282" s="58"/>
      <c r="AD282" s="56"/>
      <c r="AE282" s="49"/>
      <c r="AF282" s="164">
        <f t="shared" si="52"/>
        <v>0</v>
      </c>
      <c r="AG282" s="164">
        <f t="shared" si="52"/>
        <v>-1</v>
      </c>
      <c r="AH282" s="164">
        <f t="shared" si="52"/>
        <v>-1</v>
      </c>
      <c r="AI282" s="164">
        <f t="shared" si="52"/>
        <v>0</v>
      </c>
      <c r="AJ282" s="164">
        <f t="shared" si="52"/>
        <v>0</v>
      </c>
      <c r="AK282" s="164">
        <f t="shared" si="52"/>
        <v>0</v>
      </c>
      <c r="AL282" s="164">
        <f t="shared" si="52"/>
        <v>0</v>
      </c>
      <c r="AM282" s="164">
        <f t="shared" si="52"/>
        <v>0</v>
      </c>
      <c r="AN282" s="164" t="str">
        <f t="shared" si="49"/>
        <v/>
      </c>
      <c r="AO282" s="164">
        <f t="shared" si="49"/>
        <v>0</v>
      </c>
      <c r="AP282" s="164">
        <f t="shared" si="49"/>
        <v>0</v>
      </c>
      <c r="AQ282" s="164" t="str">
        <f t="shared" si="49"/>
        <v/>
      </c>
      <c r="AR282" s="164" t="str">
        <f t="shared" si="49"/>
        <v/>
      </c>
      <c r="AS282" s="164" t="str">
        <f t="shared" si="46"/>
        <v/>
      </c>
      <c r="AT282" s="164" t="str">
        <f t="shared" si="46"/>
        <v/>
      </c>
      <c r="AU282" s="164" t="str">
        <f t="shared" si="46"/>
        <v/>
      </c>
      <c r="AV282" s="164" t="str">
        <f t="shared" si="50"/>
        <v/>
      </c>
      <c r="AW282" s="164">
        <f t="shared" si="50"/>
        <v>0</v>
      </c>
      <c r="AX282" s="164">
        <f t="shared" si="50"/>
        <v>0</v>
      </c>
      <c r="AY282" s="164" t="str">
        <f t="shared" si="50"/>
        <v/>
      </c>
      <c r="AZ282" s="164" t="str">
        <f t="shared" si="50"/>
        <v/>
      </c>
      <c r="BA282" s="164" t="str">
        <f t="shared" si="50"/>
        <v/>
      </c>
      <c r="BB282" s="164" t="str">
        <f t="shared" si="48"/>
        <v/>
      </c>
      <c r="BC282" s="164" t="str">
        <f t="shared" si="33"/>
        <v/>
      </c>
    </row>
    <row r="283" spans="1:55" s="164" customFormat="1" ht="17.25" hidden="1" customHeight="1">
      <c r="A283" s="9"/>
      <c r="B283" s="7"/>
      <c r="C283" s="2"/>
      <c r="D283" s="5"/>
      <c r="E283" s="4"/>
      <c r="F283" s="4"/>
      <c r="G283" s="4"/>
      <c r="H283" s="5"/>
      <c r="I283" s="16"/>
      <c r="J283" s="47"/>
      <c r="K283" s="48"/>
      <c r="L283" s="48"/>
      <c r="M283" s="49"/>
      <c r="N283" s="47"/>
      <c r="O283" s="48"/>
      <c r="P283" s="48"/>
      <c r="Q283" s="48"/>
      <c r="R283" s="48"/>
      <c r="S283" s="48"/>
      <c r="T283" s="64"/>
      <c r="U283" s="49"/>
      <c r="V283" s="58"/>
      <c r="W283" s="124"/>
      <c r="X283" s="56"/>
      <c r="Y283" s="68"/>
      <c r="Z283" s="68"/>
      <c r="AA283" s="67"/>
      <c r="AB283" s="57"/>
      <c r="AC283" s="58"/>
      <c r="AD283" s="56"/>
      <c r="AE283" s="49"/>
      <c r="AF283" s="164">
        <f t="shared" si="52"/>
        <v>0</v>
      </c>
      <c r="AG283" s="164">
        <f t="shared" si="52"/>
        <v>-1</v>
      </c>
      <c r="AH283" s="164">
        <f t="shared" si="52"/>
        <v>-1</v>
      </c>
      <c r="AI283" s="164">
        <f t="shared" si="52"/>
        <v>0</v>
      </c>
      <c r="AJ283" s="164">
        <f t="shared" si="52"/>
        <v>0</v>
      </c>
      <c r="AK283" s="164">
        <f t="shared" si="52"/>
        <v>0</v>
      </c>
      <c r="AL283" s="164">
        <f t="shared" si="52"/>
        <v>0</v>
      </c>
      <c r="AM283" s="164">
        <f t="shared" si="52"/>
        <v>0</v>
      </c>
      <c r="AN283" s="164" t="str">
        <f t="shared" si="49"/>
        <v/>
      </c>
      <c r="AO283" s="164">
        <f t="shared" si="49"/>
        <v>0</v>
      </c>
      <c r="AP283" s="164">
        <f t="shared" si="49"/>
        <v>0</v>
      </c>
      <c r="AQ283" s="164" t="str">
        <f t="shared" si="49"/>
        <v/>
      </c>
      <c r="AR283" s="164" t="str">
        <f t="shared" si="49"/>
        <v/>
      </c>
      <c r="AS283" s="164" t="str">
        <f t="shared" si="46"/>
        <v/>
      </c>
      <c r="AT283" s="164" t="str">
        <f t="shared" si="46"/>
        <v/>
      </c>
      <c r="AU283" s="164" t="str">
        <f t="shared" si="46"/>
        <v/>
      </c>
      <c r="AV283" s="164" t="str">
        <f t="shared" si="50"/>
        <v/>
      </c>
      <c r="AW283" s="164">
        <f t="shared" si="50"/>
        <v>0</v>
      </c>
      <c r="AX283" s="164">
        <f t="shared" si="50"/>
        <v>0</v>
      </c>
      <c r="AY283" s="164" t="str">
        <f t="shared" si="50"/>
        <v/>
      </c>
      <c r="AZ283" s="164" t="str">
        <f t="shared" si="50"/>
        <v/>
      </c>
      <c r="BA283" s="164" t="str">
        <f t="shared" si="50"/>
        <v/>
      </c>
      <c r="BB283" s="164" t="str">
        <f t="shared" si="48"/>
        <v/>
      </c>
      <c r="BC283" s="164" t="str">
        <f t="shared" si="33"/>
        <v/>
      </c>
    </row>
    <row r="284" spans="1:55" s="164" customFormat="1" ht="17.25" hidden="1" customHeight="1">
      <c r="A284" s="9"/>
      <c r="B284" s="7"/>
      <c r="C284" s="2"/>
      <c r="D284" s="5"/>
      <c r="E284" s="4"/>
      <c r="F284" s="4"/>
      <c r="G284" s="4"/>
      <c r="H284" s="5"/>
      <c r="I284" s="16"/>
      <c r="J284" s="47"/>
      <c r="K284" s="48"/>
      <c r="L284" s="48"/>
      <c r="M284" s="49"/>
      <c r="N284" s="47"/>
      <c r="O284" s="48"/>
      <c r="P284" s="48"/>
      <c r="Q284" s="48"/>
      <c r="R284" s="48"/>
      <c r="S284" s="48"/>
      <c r="T284" s="64"/>
      <c r="U284" s="49"/>
      <c r="V284" s="58"/>
      <c r="W284" s="124"/>
      <c r="X284" s="56"/>
      <c r="Y284" s="68"/>
      <c r="Z284" s="68"/>
      <c r="AA284" s="67"/>
      <c r="AB284" s="57"/>
      <c r="AC284" s="58"/>
      <c r="AD284" s="56"/>
      <c r="AE284" s="49"/>
      <c r="AF284" s="164">
        <f t="shared" si="52"/>
        <v>0</v>
      </c>
      <c r="AG284" s="164">
        <f t="shared" si="52"/>
        <v>-1</v>
      </c>
      <c r="AH284" s="164">
        <f t="shared" si="52"/>
        <v>-1</v>
      </c>
      <c r="AI284" s="164">
        <f t="shared" si="52"/>
        <v>0</v>
      </c>
      <c r="AJ284" s="164">
        <f t="shared" si="52"/>
        <v>0</v>
      </c>
      <c r="AK284" s="164">
        <f t="shared" si="52"/>
        <v>0</v>
      </c>
      <c r="AL284" s="164">
        <f t="shared" si="52"/>
        <v>0</v>
      </c>
      <c r="AM284" s="164">
        <f t="shared" si="52"/>
        <v>0</v>
      </c>
      <c r="AN284" s="164" t="str">
        <f t="shared" si="49"/>
        <v/>
      </c>
      <c r="AO284" s="164">
        <f t="shared" si="49"/>
        <v>0</v>
      </c>
      <c r="AP284" s="164">
        <f t="shared" si="49"/>
        <v>0</v>
      </c>
      <c r="AQ284" s="164" t="str">
        <f t="shared" si="49"/>
        <v/>
      </c>
      <c r="AR284" s="164" t="str">
        <f t="shared" si="49"/>
        <v/>
      </c>
      <c r="AS284" s="164" t="str">
        <f t="shared" si="46"/>
        <v/>
      </c>
      <c r="AT284" s="164" t="str">
        <f t="shared" si="46"/>
        <v/>
      </c>
      <c r="AU284" s="164" t="str">
        <f t="shared" si="46"/>
        <v/>
      </c>
      <c r="AV284" s="164" t="str">
        <f t="shared" si="50"/>
        <v/>
      </c>
      <c r="AW284" s="164">
        <f t="shared" si="50"/>
        <v>0</v>
      </c>
      <c r="AX284" s="164">
        <f t="shared" si="50"/>
        <v>0</v>
      </c>
      <c r="AY284" s="164" t="str">
        <f t="shared" si="50"/>
        <v/>
      </c>
      <c r="AZ284" s="164" t="str">
        <f t="shared" si="50"/>
        <v/>
      </c>
      <c r="BA284" s="164" t="str">
        <f t="shared" si="50"/>
        <v/>
      </c>
      <c r="BB284" s="164" t="str">
        <f t="shared" si="48"/>
        <v/>
      </c>
      <c r="BC284" s="164" t="str">
        <f t="shared" si="33"/>
        <v/>
      </c>
    </row>
    <row r="285" spans="1:55" s="164" customFormat="1" ht="17.25" hidden="1" customHeight="1">
      <c r="A285" s="9"/>
      <c r="B285" s="7"/>
      <c r="C285" s="2"/>
      <c r="D285" s="5"/>
      <c r="E285" s="4"/>
      <c r="F285" s="4"/>
      <c r="G285" s="4"/>
      <c r="H285" s="5"/>
      <c r="I285" s="16"/>
      <c r="J285" s="47"/>
      <c r="K285" s="48"/>
      <c r="L285" s="48"/>
      <c r="M285" s="49"/>
      <c r="N285" s="47"/>
      <c r="O285" s="48"/>
      <c r="P285" s="48"/>
      <c r="Q285" s="48"/>
      <c r="R285" s="48"/>
      <c r="S285" s="48"/>
      <c r="T285" s="64"/>
      <c r="U285" s="49"/>
      <c r="V285" s="58"/>
      <c r="W285" s="124"/>
      <c r="X285" s="56"/>
      <c r="Y285" s="68"/>
      <c r="Z285" s="68"/>
      <c r="AA285" s="67"/>
      <c r="AB285" s="57"/>
      <c r="AC285" s="58"/>
      <c r="AD285" s="56"/>
      <c r="AE285" s="49"/>
      <c r="AF285" s="164">
        <f t="shared" si="52"/>
        <v>0</v>
      </c>
      <c r="AG285" s="164">
        <f t="shared" si="52"/>
        <v>-1</v>
      </c>
      <c r="AH285" s="164">
        <f t="shared" si="52"/>
        <v>-1</v>
      </c>
      <c r="AI285" s="164">
        <f t="shared" si="52"/>
        <v>0</v>
      </c>
      <c r="AJ285" s="164">
        <f t="shared" si="52"/>
        <v>0</v>
      </c>
      <c r="AK285" s="164">
        <f t="shared" si="52"/>
        <v>0</v>
      </c>
      <c r="AL285" s="164">
        <f t="shared" si="52"/>
        <v>0</v>
      </c>
      <c r="AM285" s="164">
        <f t="shared" si="52"/>
        <v>0</v>
      </c>
      <c r="AN285" s="164" t="str">
        <f t="shared" si="49"/>
        <v/>
      </c>
      <c r="AO285" s="164">
        <f t="shared" si="49"/>
        <v>0</v>
      </c>
      <c r="AP285" s="164">
        <f t="shared" si="49"/>
        <v>0</v>
      </c>
      <c r="AQ285" s="164" t="str">
        <f t="shared" si="49"/>
        <v/>
      </c>
      <c r="AR285" s="164" t="str">
        <f t="shared" si="49"/>
        <v/>
      </c>
      <c r="AS285" s="164" t="str">
        <f t="shared" si="46"/>
        <v/>
      </c>
      <c r="AT285" s="164" t="str">
        <f t="shared" si="46"/>
        <v/>
      </c>
      <c r="AU285" s="164" t="str">
        <f t="shared" si="46"/>
        <v/>
      </c>
      <c r="AV285" s="164" t="str">
        <f t="shared" si="50"/>
        <v/>
      </c>
      <c r="AW285" s="164">
        <f t="shared" si="50"/>
        <v>0</v>
      </c>
      <c r="AX285" s="164">
        <f t="shared" si="50"/>
        <v>0</v>
      </c>
      <c r="AY285" s="164" t="str">
        <f t="shared" ref="AY285:BA288" si="53">IF(AI285,$W285,"")</f>
        <v/>
      </c>
      <c r="AZ285" s="164" t="str">
        <f t="shared" si="53"/>
        <v/>
      </c>
      <c r="BA285" s="164" t="str">
        <f t="shared" si="53"/>
        <v/>
      </c>
      <c r="BB285" s="164" t="str">
        <f t="shared" si="48"/>
        <v/>
      </c>
      <c r="BC285" s="164" t="str">
        <f t="shared" si="33"/>
        <v/>
      </c>
    </row>
    <row r="286" spans="1:55" s="164" customFormat="1" ht="17.25" hidden="1" customHeight="1">
      <c r="A286" s="9"/>
      <c r="B286" s="7"/>
      <c r="C286" s="2"/>
      <c r="D286" s="5"/>
      <c r="E286" s="4"/>
      <c r="F286" s="4"/>
      <c r="G286" s="4"/>
      <c r="H286" s="5"/>
      <c r="I286" s="16"/>
      <c r="J286" s="47"/>
      <c r="K286" s="48"/>
      <c r="L286" s="48"/>
      <c r="M286" s="49"/>
      <c r="N286" s="47"/>
      <c r="O286" s="48"/>
      <c r="P286" s="48"/>
      <c r="Q286" s="48"/>
      <c r="R286" s="48"/>
      <c r="S286" s="48"/>
      <c r="T286" s="64"/>
      <c r="U286" s="49"/>
      <c r="V286" s="58"/>
      <c r="W286" s="124"/>
      <c r="X286" s="56"/>
      <c r="Y286" s="68"/>
      <c r="Z286" s="68"/>
      <c r="AA286" s="67"/>
      <c r="AB286" s="57"/>
      <c r="AC286" s="58"/>
      <c r="AD286" s="56"/>
      <c r="AE286" s="49"/>
      <c r="AF286" s="164">
        <f t="shared" si="52"/>
        <v>0</v>
      </c>
      <c r="AG286" s="164">
        <f t="shared" si="52"/>
        <v>-1</v>
      </c>
      <c r="AH286" s="164">
        <f t="shared" si="52"/>
        <v>-1</v>
      </c>
      <c r="AI286" s="164">
        <f t="shared" si="52"/>
        <v>0</v>
      </c>
      <c r="AJ286" s="164">
        <f t="shared" si="52"/>
        <v>0</v>
      </c>
      <c r="AK286" s="164">
        <f t="shared" si="52"/>
        <v>0</v>
      </c>
      <c r="AL286" s="164">
        <f t="shared" si="52"/>
        <v>0</v>
      </c>
      <c r="AM286" s="164">
        <f t="shared" si="52"/>
        <v>0</v>
      </c>
      <c r="AN286" s="164" t="str">
        <f t="shared" si="49"/>
        <v/>
      </c>
      <c r="AO286" s="164">
        <f t="shared" si="49"/>
        <v>0</v>
      </c>
      <c r="AP286" s="164">
        <f t="shared" si="49"/>
        <v>0</v>
      </c>
      <c r="AQ286" s="164" t="str">
        <f t="shared" si="49"/>
        <v/>
      </c>
      <c r="AR286" s="164" t="str">
        <f t="shared" si="49"/>
        <v/>
      </c>
      <c r="AS286" s="164" t="str">
        <f t="shared" si="46"/>
        <v/>
      </c>
      <c r="AT286" s="164" t="str">
        <f t="shared" si="46"/>
        <v/>
      </c>
      <c r="AU286" s="164" t="str">
        <f t="shared" si="46"/>
        <v/>
      </c>
      <c r="AV286" s="164" t="str">
        <f t="shared" ref="AV286:AX288" si="54">IF(AF286,$W286,"")</f>
        <v/>
      </c>
      <c r="AW286" s="164">
        <f t="shared" si="54"/>
        <v>0</v>
      </c>
      <c r="AX286" s="164">
        <f t="shared" si="54"/>
        <v>0</v>
      </c>
      <c r="AY286" s="164" t="str">
        <f t="shared" si="53"/>
        <v/>
      </c>
      <c r="AZ286" s="164" t="str">
        <f t="shared" si="53"/>
        <v/>
      </c>
      <c r="BA286" s="164" t="str">
        <f t="shared" si="53"/>
        <v/>
      </c>
      <c r="BB286" s="164" t="str">
        <f t="shared" si="48"/>
        <v/>
      </c>
      <c r="BC286" s="164" t="str">
        <f t="shared" si="33"/>
        <v/>
      </c>
    </row>
    <row r="287" spans="1:55" s="164" customFormat="1" ht="17.25" hidden="1" customHeight="1">
      <c r="A287" s="9"/>
      <c r="B287" s="7"/>
      <c r="C287" s="2"/>
      <c r="D287" s="5"/>
      <c r="E287" s="4"/>
      <c r="F287" s="4"/>
      <c r="G287" s="4"/>
      <c r="H287" s="5"/>
      <c r="I287" s="16"/>
      <c r="J287" s="47"/>
      <c r="K287" s="48"/>
      <c r="L287" s="48"/>
      <c r="M287" s="49"/>
      <c r="N287" s="47"/>
      <c r="O287" s="48"/>
      <c r="P287" s="48"/>
      <c r="Q287" s="48"/>
      <c r="R287" s="48"/>
      <c r="S287" s="48"/>
      <c r="T287" s="64"/>
      <c r="U287" s="49"/>
      <c r="V287" s="58"/>
      <c r="W287" s="124"/>
      <c r="X287" s="56"/>
      <c r="Y287" s="68"/>
      <c r="Z287" s="68"/>
      <c r="AA287" s="67"/>
      <c r="AB287" s="57"/>
      <c r="AC287" s="58"/>
      <c r="AD287" s="56"/>
      <c r="AE287" s="49"/>
      <c r="AF287" s="164">
        <f t="shared" ref="AF287:AM288" si="55">AF286</f>
        <v>0</v>
      </c>
      <c r="AG287" s="164">
        <f t="shared" si="55"/>
        <v>-1</v>
      </c>
      <c r="AH287" s="164">
        <f t="shared" si="55"/>
        <v>-1</v>
      </c>
      <c r="AI287" s="164">
        <f t="shared" si="55"/>
        <v>0</v>
      </c>
      <c r="AJ287" s="164">
        <f t="shared" si="55"/>
        <v>0</v>
      </c>
      <c r="AK287" s="164">
        <f t="shared" si="55"/>
        <v>0</v>
      </c>
      <c r="AL287" s="164">
        <f t="shared" si="55"/>
        <v>0</v>
      </c>
      <c r="AM287" s="164">
        <f t="shared" si="55"/>
        <v>0</v>
      </c>
      <c r="AN287" s="164" t="str">
        <f t="shared" si="49"/>
        <v/>
      </c>
      <c r="AO287" s="164">
        <f t="shared" si="49"/>
        <v>0</v>
      </c>
      <c r="AP287" s="164">
        <f t="shared" si="49"/>
        <v>0</v>
      </c>
      <c r="AQ287" s="164" t="str">
        <f t="shared" si="49"/>
        <v/>
      </c>
      <c r="AR287" s="164" t="str">
        <f t="shared" si="49"/>
        <v/>
      </c>
      <c r="AS287" s="164" t="str">
        <f t="shared" si="46"/>
        <v/>
      </c>
      <c r="AT287" s="164" t="str">
        <f t="shared" si="46"/>
        <v/>
      </c>
      <c r="AU287" s="164" t="str">
        <f t="shared" si="46"/>
        <v/>
      </c>
      <c r="AV287" s="164" t="str">
        <f t="shared" si="54"/>
        <v/>
      </c>
      <c r="AW287" s="164">
        <f t="shared" si="54"/>
        <v>0</v>
      </c>
      <c r="AX287" s="164">
        <f t="shared" si="54"/>
        <v>0</v>
      </c>
      <c r="AY287" s="164" t="str">
        <f t="shared" si="53"/>
        <v/>
      </c>
      <c r="AZ287" s="164" t="str">
        <f t="shared" si="53"/>
        <v/>
      </c>
      <c r="BA287" s="164" t="str">
        <f t="shared" si="53"/>
        <v/>
      </c>
      <c r="BB287" s="164" t="str">
        <f t="shared" si="48"/>
        <v/>
      </c>
      <c r="BC287" s="164" t="str">
        <f t="shared" si="33"/>
        <v/>
      </c>
    </row>
    <row r="288" spans="1:55" s="164" customFormat="1" ht="17.25" hidden="1" customHeight="1" thickBot="1">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164">
        <f t="shared" si="55"/>
        <v>0</v>
      </c>
      <c r="AG288" s="164">
        <f t="shared" si="55"/>
        <v>-1</v>
      </c>
      <c r="AH288" s="164">
        <f t="shared" si="55"/>
        <v>-1</v>
      </c>
      <c r="AI288" s="164">
        <f t="shared" si="55"/>
        <v>0</v>
      </c>
      <c r="AJ288" s="164">
        <f t="shared" si="55"/>
        <v>0</v>
      </c>
      <c r="AK288" s="164">
        <f t="shared" si="55"/>
        <v>0</v>
      </c>
      <c r="AL288" s="164">
        <f t="shared" si="55"/>
        <v>0</v>
      </c>
      <c r="AM288" s="164">
        <f t="shared" si="55"/>
        <v>0</v>
      </c>
      <c r="AN288" s="164" t="str">
        <f t="shared" si="49"/>
        <v/>
      </c>
      <c r="AO288" s="164">
        <f t="shared" si="49"/>
        <v>0</v>
      </c>
      <c r="AP288" s="164">
        <f t="shared" si="49"/>
        <v>0</v>
      </c>
      <c r="AQ288" s="164" t="str">
        <f t="shared" si="49"/>
        <v/>
      </c>
      <c r="AR288" s="164" t="str">
        <f t="shared" si="49"/>
        <v/>
      </c>
      <c r="AS288" s="164" t="str">
        <f t="shared" si="46"/>
        <v/>
      </c>
      <c r="AT288" s="164" t="str">
        <f t="shared" si="46"/>
        <v/>
      </c>
      <c r="AU288" s="164" t="str">
        <f t="shared" si="46"/>
        <v/>
      </c>
      <c r="AV288" s="164" t="str">
        <f t="shared" si="54"/>
        <v/>
      </c>
      <c r="AW288" s="164">
        <f t="shared" si="54"/>
        <v>0</v>
      </c>
      <c r="AX288" s="164">
        <f t="shared" si="54"/>
        <v>0</v>
      </c>
      <c r="AY288" s="164" t="str">
        <f t="shared" si="53"/>
        <v/>
      </c>
      <c r="AZ288" s="164" t="str">
        <f t="shared" si="53"/>
        <v/>
      </c>
      <c r="BA288" s="164" t="str">
        <f t="shared" si="53"/>
        <v/>
      </c>
      <c r="BB288" s="164" t="str">
        <f t="shared" si="48"/>
        <v/>
      </c>
      <c r="BC288" s="164" t="str">
        <f t="shared" si="33"/>
        <v/>
      </c>
    </row>
    <row r="289" spans="1:55" hidden="1">
      <c r="A289" s="179"/>
      <c r="B289" s="179"/>
      <c r="C289" s="129"/>
      <c r="D289" s="180"/>
      <c r="E289" s="181"/>
      <c r="F289" s="179"/>
      <c r="G289" s="179"/>
      <c r="H289" s="180"/>
      <c r="I289" s="180"/>
      <c r="J289" s="182"/>
      <c r="K289" s="182"/>
      <c r="L289" s="182"/>
      <c r="M289" s="182"/>
      <c r="N289" s="182"/>
      <c r="O289" s="182"/>
      <c r="P289" s="182"/>
      <c r="Q289" s="182"/>
      <c r="R289" s="182"/>
      <c r="S289" s="182"/>
      <c r="T289" s="182"/>
      <c r="U289" s="182"/>
      <c r="V289" s="183"/>
      <c r="W289" s="183"/>
      <c r="X289" s="183"/>
      <c r="Y289" s="183"/>
      <c r="Z289" s="183"/>
      <c r="AA289" s="184"/>
      <c r="AB289" s="183"/>
      <c r="AC289" s="183"/>
      <c r="AD289" s="183"/>
      <c r="AE289" s="183"/>
      <c r="AF289" s="129"/>
      <c r="AG289" s="129"/>
      <c r="AH289" s="129"/>
      <c r="AI289" s="129"/>
      <c r="AJ289" s="129"/>
      <c r="AK289" s="129"/>
      <c r="AL289" s="129"/>
      <c r="AM289" s="185" t="s">
        <v>56</v>
      </c>
      <c r="AN289" s="186">
        <f t="shared" ref="AN289:BC289" si="56">COUNTIF(AN7:AN288,"NC+")</f>
        <v>0</v>
      </c>
      <c r="AO289" s="186">
        <f t="shared" si="56"/>
        <v>0</v>
      </c>
      <c r="AP289" s="186">
        <f t="shared" si="56"/>
        <v>0</v>
      </c>
      <c r="AQ289" s="186">
        <f t="shared" si="56"/>
        <v>0</v>
      </c>
      <c r="AR289" s="186">
        <f t="shared" si="56"/>
        <v>0</v>
      </c>
      <c r="AS289" s="186">
        <f t="shared" si="56"/>
        <v>0</v>
      </c>
      <c r="AT289" s="186">
        <f t="shared" si="56"/>
        <v>0</v>
      </c>
      <c r="AU289" s="186">
        <f t="shared" si="56"/>
        <v>0</v>
      </c>
      <c r="AV289" s="186">
        <f t="shared" si="56"/>
        <v>0</v>
      </c>
      <c r="AW289" s="186">
        <f t="shared" si="56"/>
        <v>0</v>
      </c>
      <c r="AX289" s="186">
        <f t="shared" si="56"/>
        <v>0</v>
      </c>
      <c r="AY289" s="186">
        <f t="shared" si="56"/>
        <v>0</v>
      </c>
      <c r="AZ289" s="186">
        <f t="shared" si="56"/>
        <v>0</v>
      </c>
      <c r="BA289" s="186">
        <f t="shared" si="56"/>
        <v>0</v>
      </c>
      <c r="BB289" s="186">
        <f t="shared" si="56"/>
        <v>0</v>
      </c>
      <c r="BC289" s="186">
        <f t="shared" si="56"/>
        <v>0</v>
      </c>
    </row>
    <row r="290" spans="1:55" hidden="1">
      <c r="A290" s="179"/>
      <c r="B290" s="179"/>
      <c r="C290" s="129"/>
      <c r="D290" s="180"/>
      <c r="E290" s="181"/>
      <c r="F290" s="179"/>
      <c r="G290" s="179"/>
      <c r="H290" s="180"/>
      <c r="I290" s="180"/>
      <c r="J290" s="187" t="s">
        <v>86</v>
      </c>
      <c r="K290" s="188"/>
      <c r="L290" s="188" t="s">
        <v>60</v>
      </c>
      <c r="M290" s="188"/>
      <c r="N290" s="188" t="s">
        <v>60</v>
      </c>
      <c r="O290" s="188"/>
      <c r="P290" s="188"/>
      <c r="Q290" s="188"/>
      <c r="R290" s="188"/>
      <c r="S290" s="188"/>
      <c r="T290" s="188" t="s">
        <v>62</v>
      </c>
      <c r="U290" s="188"/>
      <c r="V290" s="189" t="s">
        <v>56</v>
      </c>
      <c r="W290" s="189" t="s">
        <v>56</v>
      </c>
      <c r="X290" s="190"/>
      <c r="Y290" s="190"/>
      <c r="Z290" s="190"/>
      <c r="AA290" s="187"/>
      <c r="AB290" s="190"/>
      <c r="AC290" s="188" t="s">
        <v>60</v>
      </c>
      <c r="AD290" s="190"/>
      <c r="AE290" s="190"/>
      <c r="AF290" s="129"/>
      <c r="AG290" s="129"/>
      <c r="AH290" s="129"/>
      <c r="AI290" s="129"/>
      <c r="AJ290" s="129"/>
      <c r="AK290" s="129"/>
      <c r="AL290" s="129"/>
      <c r="AM290" s="185" t="s">
        <v>57</v>
      </c>
      <c r="AN290" s="186">
        <f t="shared" ref="AN290:BC290" si="57">COUNTIF(AN7:AN288,"nc-")</f>
        <v>0</v>
      </c>
      <c r="AO290" s="186">
        <f t="shared" si="57"/>
        <v>0</v>
      </c>
      <c r="AP290" s="186">
        <f t="shared" si="57"/>
        <v>0</v>
      </c>
      <c r="AQ290" s="186">
        <f t="shared" si="57"/>
        <v>0</v>
      </c>
      <c r="AR290" s="186">
        <f t="shared" si="57"/>
        <v>0</v>
      </c>
      <c r="AS290" s="186">
        <f t="shared" si="57"/>
        <v>0</v>
      </c>
      <c r="AT290" s="186">
        <f t="shared" si="57"/>
        <v>0</v>
      </c>
      <c r="AU290" s="186">
        <f t="shared" si="57"/>
        <v>0</v>
      </c>
      <c r="AV290" s="186">
        <f t="shared" si="57"/>
        <v>0</v>
      </c>
      <c r="AW290" s="186">
        <f t="shared" si="57"/>
        <v>0</v>
      </c>
      <c r="AX290" s="186">
        <f t="shared" si="57"/>
        <v>0</v>
      </c>
      <c r="AY290" s="186">
        <f t="shared" si="57"/>
        <v>0</v>
      </c>
      <c r="AZ290" s="186">
        <f t="shared" si="57"/>
        <v>0</v>
      </c>
      <c r="BA290" s="186">
        <f t="shared" si="57"/>
        <v>0</v>
      </c>
      <c r="BB290" s="186">
        <f t="shared" si="57"/>
        <v>0</v>
      </c>
      <c r="BC290" s="186">
        <f t="shared" si="57"/>
        <v>0</v>
      </c>
    </row>
    <row r="291" spans="1:55" hidden="1">
      <c r="A291" s="179"/>
      <c r="B291" s="179"/>
      <c r="C291" s="129"/>
      <c r="D291" s="180"/>
      <c r="E291" s="181"/>
      <c r="F291" s="179"/>
      <c r="G291" s="179"/>
      <c r="H291" s="180"/>
      <c r="I291" s="180"/>
      <c r="J291" s="187" t="s">
        <v>60</v>
      </c>
      <c r="K291" s="188"/>
      <c r="L291" s="188" t="s">
        <v>63</v>
      </c>
      <c r="M291" s="188"/>
      <c r="N291" s="188" t="s">
        <v>63</v>
      </c>
      <c r="O291" s="188"/>
      <c r="P291" s="188"/>
      <c r="Q291" s="188"/>
      <c r="R291" s="188"/>
      <c r="S291" s="188"/>
      <c r="T291" s="188" t="s">
        <v>65</v>
      </c>
      <c r="U291" s="188"/>
      <c r="V291" s="189" t="s">
        <v>57</v>
      </c>
      <c r="W291" s="189" t="s">
        <v>57</v>
      </c>
      <c r="X291" s="190"/>
      <c r="Y291" s="190"/>
      <c r="Z291" s="190"/>
      <c r="AA291" s="187"/>
      <c r="AB291" s="190"/>
      <c r="AC291" s="188" t="s">
        <v>61</v>
      </c>
      <c r="AD291" s="190"/>
      <c r="AE291" s="190"/>
      <c r="AF291" s="129"/>
      <c r="AG291" s="129"/>
      <c r="AH291" s="129"/>
      <c r="AI291" s="129"/>
      <c r="AJ291" s="129"/>
      <c r="AK291" s="129"/>
      <c r="AL291" s="129"/>
      <c r="AM291" s="185" t="s">
        <v>58</v>
      </c>
      <c r="AN291" s="191">
        <f t="shared" ref="AN291:BC291" si="58">COUNTIF(AN7:AN288,"RI")</f>
        <v>0</v>
      </c>
      <c r="AO291" s="191">
        <f t="shared" si="58"/>
        <v>0</v>
      </c>
      <c r="AP291" s="191">
        <f t="shared" si="58"/>
        <v>0</v>
      </c>
      <c r="AQ291" s="191">
        <f t="shared" si="58"/>
        <v>0</v>
      </c>
      <c r="AR291" s="191">
        <f t="shared" si="58"/>
        <v>0</v>
      </c>
      <c r="AS291" s="191">
        <f t="shared" si="58"/>
        <v>0</v>
      </c>
      <c r="AT291" s="191">
        <f t="shared" si="58"/>
        <v>0</v>
      </c>
      <c r="AU291" s="191">
        <f t="shared" si="58"/>
        <v>0</v>
      </c>
      <c r="AV291" s="191">
        <f t="shared" si="58"/>
        <v>0</v>
      </c>
      <c r="AW291" s="191">
        <f t="shared" si="58"/>
        <v>0</v>
      </c>
      <c r="AX291" s="191">
        <f t="shared" si="58"/>
        <v>0</v>
      </c>
      <c r="AY291" s="191">
        <f t="shared" si="58"/>
        <v>0</v>
      </c>
      <c r="AZ291" s="191">
        <f t="shared" si="58"/>
        <v>0</v>
      </c>
      <c r="BA291" s="191">
        <f t="shared" si="58"/>
        <v>0</v>
      </c>
      <c r="BB291" s="191">
        <f t="shared" si="58"/>
        <v>0</v>
      </c>
      <c r="BC291" s="191">
        <f t="shared" si="58"/>
        <v>0</v>
      </c>
    </row>
    <row r="292" spans="1:55" hidden="1">
      <c r="A292" s="179"/>
      <c r="B292" s="179"/>
      <c r="C292" s="129"/>
      <c r="D292" s="180"/>
      <c r="E292" s="181"/>
      <c r="F292" s="179"/>
      <c r="G292" s="179"/>
      <c r="H292" s="180"/>
      <c r="I292" s="180"/>
      <c r="J292" s="187" t="s">
        <v>61</v>
      </c>
      <c r="K292" s="188"/>
      <c r="L292" s="188" t="s">
        <v>61</v>
      </c>
      <c r="M292" s="188"/>
      <c r="N292" s="188" t="s">
        <v>61</v>
      </c>
      <c r="O292" s="188"/>
      <c r="P292" s="188"/>
      <c r="Q292" s="188"/>
      <c r="R292" s="188"/>
      <c r="S292" s="188"/>
      <c r="T292" s="188" t="s">
        <v>64</v>
      </c>
      <c r="U292" s="188"/>
      <c r="V292" s="189" t="s">
        <v>58</v>
      </c>
      <c r="W292" s="189" t="s">
        <v>58</v>
      </c>
      <c r="X292" s="190"/>
      <c r="Y292" s="190"/>
      <c r="Z292" s="190"/>
      <c r="AA292" s="187"/>
      <c r="AB292" s="190"/>
      <c r="AC292" s="130" t="s">
        <v>340</v>
      </c>
      <c r="AD292" s="190"/>
      <c r="AE292" s="190"/>
      <c r="AF292" s="129"/>
      <c r="AG292" s="129"/>
      <c r="AH292" s="129"/>
      <c r="AI292" s="129"/>
      <c r="AJ292" s="129"/>
      <c r="AK292" s="129"/>
      <c r="AL292" s="129"/>
      <c r="AM292" s="185" t="s">
        <v>59</v>
      </c>
      <c r="AN292" s="191">
        <f t="shared" ref="AN292:BC292" si="59">COUNTIF(AN7:AN288,"Full")</f>
        <v>0</v>
      </c>
      <c r="AO292" s="191">
        <f t="shared" si="59"/>
        <v>0</v>
      </c>
      <c r="AP292" s="191">
        <f t="shared" si="59"/>
        <v>0</v>
      </c>
      <c r="AQ292" s="191">
        <f t="shared" si="59"/>
        <v>0</v>
      </c>
      <c r="AR292" s="191">
        <f t="shared" si="59"/>
        <v>0</v>
      </c>
      <c r="AS292" s="191">
        <f t="shared" si="59"/>
        <v>0</v>
      </c>
      <c r="AT292" s="191">
        <f t="shared" si="59"/>
        <v>0</v>
      </c>
      <c r="AU292" s="191">
        <f t="shared" si="59"/>
        <v>0</v>
      </c>
      <c r="AV292" s="191">
        <f t="shared" si="59"/>
        <v>0</v>
      </c>
      <c r="AW292" s="191">
        <f t="shared" si="59"/>
        <v>0</v>
      </c>
      <c r="AX292" s="191">
        <f t="shared" si="59"/>
        <v>0</v>
      </c>
      <c r="AY292" s="191">
        <f t="shared" si="59"/>
        <v>0</v>
      </c>
      <c r="AZ292" s="191">
        <f t="shared" si="59"/>
        <v>0</v>
      </c>
      <c r="BA292" s="191">
        <f t="shared" si="59"/>
        <v>0</v>
      </c>
      <c r="BB292" s="191">
        <f t="shared" si="59"/>
        <v>0</v>
      </c>
      <c r="BC292" s="191">
        <f t="shared" si="59"/>
        <v>0</v>
      </c>
    </row>
    <row r="293" spans="1:55" hidden="1">
      <c r="A293" s="179"/>
      <c r="B293" s="179"/>
      <c r="C293" s="129"/>
      <c r="D293" s="180"/>
      <c r="E293" s="181"/>
      <c r="F293" s="179"/>
      <c r="G293" s="179"/>
      <c r="H293" s="180"/>
      <c r="I293" s="180"/>
      <c r="J293" s="111" t="s">
        <v>489</v>
      </c>
      <c r="K293" s="188"/>
      <c r="L293" s="188" t="s">
        <v>68</v>
      </c>
      <c r="M293" s="188"/>
      <c r="N293" s="188" t="s">
        <v>86</v>
      </c>
      <c r="O293" s="188"/>
      <c r="P293" s="188"/>
      <c r="Q293" s="188"/>
      <c r="R293" s="188"/>
      <c r="S293" s="188"/>
      <c r="T293" s="188" t="s">
        <v>103</v>
      </c>
      <c r="U293" s="188"/>
      <c r="V293" s="190" t="s">
        <v>59</v>
      </c>
      <c r="W293" s="190" t="s">
        <v>59</v>
      </c>
      <c r="X293" s="190"/>
      <c r="Y293" s="190"/>
      <c r="Z293" s="190"/>
      <c r="AA293" s="187"/>
      <c r="AB293" s="190"/>
      <c r="AC293" s="130" t="s">
        <v>339</v>
      </c>
      <c r="AD293" s="190"/>
      <c r="AE293" s="190"/>
      <c r="AF293" s="129"/>
      <c r="AG293" s="129"/>
      <c r="AH293" s="129"/>
      <c r="AI293" s="129"/>
      <c r="AJ293" s="129"/>
      <c r="AK293" s="129"/>
      <c r="AL293" s="129"/>
      <c r="AM293" s="185" t="s">
        <v>86</v>
      </c>
      <c r="AN293" s="191">
        <f t="shared" ref="AN293:BC293" si="60">COUNTIF(AN7:AN288,"tbd")</f>
        <v>63</v>
      </c>
      <c r="AO293" s="191">
        <f t="shared" si="60"/>
        <v>67</v>
      </c>
      <c r="AP293" s="191">
        <f t="shared" si="60"/>
        <v>65</v>
      </c>
      <c r="AQ293" s="191">
        <f t="shared" si="60"/>
        <v>31</v>
      </c>
      <c r="AR293" s="191">
        <f t="shared" si="60"/>
        <v>31</v>
      </c>
      <c r="AS293" s="191">
        <f t="shared" si="60"/>
        <v>31</v>
      </c>
      <c r="AT293" s="191">
        <f t="shared" si="60"/>
        <v>31</v>
      </c>
      <c r="AU293" s="191">
        <f t="shared" si="60"/>
        <v>31</v>
      </c>
      <c r="AV293" s="191">
        <f t="shared" si="60"/>
        <v>21</v>
      </c>
      <c r="AW293" s="191">
        <f t="shared" si="60"/>
        <v>24</v>
      </c>
      <c r="AX293" s="191">
        <f t="shared" si="60"/>
        <v>22</v>
      </c>
      <c r="AY293" s="191">
        <f t="shared" si="60"/>
        <v>0</v>
      </c>
      <c r="AZ293" s="191">
        <f t="shared" si="60"/>
        <v>0</v>
      </c>
      <c r="BA293" s="191">
        <f t="shared" si="60"/>
        <v>0</v>
      </c>
      <c r="BB293" s="191">
        <f t="shared" si="60"/>
        <v>0</v>
      </c>
      <c r="BC293" s="191">
        <f t="shared" si="60"/>
        <v>0</v>
      </c>
    </row>
    <row r="294" spans="1:55" ht="33" hidden="1">
      <c r="A294" s="179"/>
      <c r="B294" s="179"/>
      <c r="C294" s="129"/>
      <c r="D294" s="180"/>
      <c r="E294" s="181"/>
      <c r="F294" s="179"/>
      <c r="G294" s="179"/>
      <c r="H294" s="180"/>
      <c r="I294" s="180"/>
      <c r="J294" s="192" t="s">
        <v>483</v>
      </c>
      <c r="K294" s="188"/>
      <c r="L294" s="188"/>
      <c r="M294" s="188"/>
      <c r="N294" s="188" t="s">
        <v>68</v>
      </c>
      <c r="O294" s="188"/>
      <c r="P294" s="188"/>
      <c r="Q294" s="188"/>
      <c r="R294" s="188"/>
      <c r="S294" s="188"/>
      <c r="T294" s="188"/>
      <c r="U294" s="188"/>
      <c r="V294" s="190" t="s">
        <v>86</v>
      </c>
      <c r="W294" s="190" t="s">
        <v>86</v>
      </c>
      <c r="X294" s="190"/>
      <c r="Y294" s="190"/>
      <c r="Z294" s="190"/>
      <c r="AA294" s="187"/>
      <c r="AB294" s="190"/>
      <c r="AC294" s="188" t="s">
        <v>86</v>
      </c>
      <c r="AD294" s="190"/>
      <c r="AE294" s="190"/>
    </row>
    <row r="295" spans="1:55" ht="49.5" hidden="1">
      <c r="J295" s="192" t="s">
        <v>490</v>
      </c>
      <c r="K295" s="188"/>
      <c r="L295" s="188"/>
      <c r="M295" s="188"/>
      <c r="N295" s="188"/>
      <c r="O295" s="188"/>
      <c r="P295" s="188"/>
      <c r="Q295" s="188"/>
      <c r="R295" s="188"/>
      <c r="S295" s="188"/>
      <c r="T295" s="188"/>
      <c r="U295" s="188"/>
      <c r="V295" s="190" t="s">
        <v>68</v>
      </c>
      <c r="W295" s="190" t="s">
        <v>68</v>
      </c>
      <c r="X295" s="190"/>
      <c r="Y295" s="190"/>
      <c r="Z295" s="190"/>
      <c r="AA295" s="187"/>
      <c r="AB295" s="190"/>
      <c r="AC295" s="188" t="s">
        <v>68</v>
      </c>
      <c r="AD295" s="190"/>
      <c r="AE295" s="190"/>
    </row>
    <row r="296" spans="1:55" ht="33" hidden="1">
      <c r="J296" s="187" t="s">
        <v>491</v>
      </c>
      <c r="K296" s="188"/>
      <c r="L296" s="188"/>
      <c r="M296" s="188"/>
      <c r="N296" s="188"/>
      <c r="O296" s="188"/>
      <c r="P296" s="188"/>
      <c r="Q296" s="188"/>
      <c r="R296" s="188"/>
      <c r="S296" s="188"/>
      <c r="T296" s="188"/>
      <c r="U296" s="196"/>
      <c r="V296" s="197">
        <f>COLUMN(W295)</f>
        <v>23</v>
      </c>
      <c r="W296" s="190"/>
      <c r="X296" s="190"/>
      <c r="Y296" s="190"/>
      <c r="Z296" s="190"/>
      <c r="AA296" s="187"/>
      <c r="AB296" s="190"/>
      <c r="AC296" s="190"/>
      <c r="AD296" s="190"/>
      <c r="AE296" s="190"/>
    </row>
    <row r="297" spans="1:55" hidden="1">
      <c r="J297" s="187" t="s">
        <v>68</v>
      </c>
      <c r="K297" s="188"/>
      <c r="L297" s="188"/>
      <c r="M297" s="188"/>
      <c r="N297" s="188"/>
      <c r="O297" s="188"/>
      <c r="P297" s="188"/>
      <c r="Q297" s="188"/>
      <c r="R297" s="188"/>
      <c r="S297" s="188"/>
      <c r="T297" s="188"/>
      <c r="U297" s="196" t="str">
        <f>V290 &amp; ":"</f>
        <v>NC+:</v>
      </c>
      <c r="V297" s="197">
        <f t="shared" ref="V297:V302" si="61">COUNTIF($V$110:$V$288,$V290)+COUNTIF($W$110:$W$288,$V290)+COUNTIF($V$7:$W$107,$V290)</f>
        <v>0</v>
      </c>
      <c r="W297" s="190"/>
      <c r="X297" s="190"/>
      <c r="Y297" s="190"/>
      <c r="Z297" s="190"/>
      <c r="AA297" s="187"/>
      <c r="AB297" s="190"/>
      <c r="AC297" s="190"/>
      <c r="AD297" s="190"/>
      <c r="AE297" s="190"/>
    </row>
    <row r="298" spans="1:55" hidden="1">
      <c r="J298" s="188"/>
      <c r="K298" s="188"/>
      <c r="L298" s="188"/>
      <c r="M298" s="188"/>
      <c r="N298" s="188"/>
      <c r="O298" s="188"/>
      <c r="P298" s="188"/>
      <c r="Q298" s="188"/>
      <c r="R298" s="188"/>
      <c r="S298" s="188"/>
      <c r="T298" s="188"/>
      <c r="U298" s="196" t="str">
        <f t="shared" ref="U298:U302" si="62">V291 &amp; ":"</f>
        <v>nc-:</v>
      </c>
      <c r="V298" s="197">
        <f t="shared" si="61"/>
        <v>0</v>
      </c>
      <c r="W298" s="190"/>
      <c r="X298" s="190"/>
      <c r="Y298" s="190"/>
      <c r="Z298" s="190"/>
      <c r="AA298" s="187"/>
      <c r="AB298" s="190"/>
      <c r="AC298" s="190"/>
      <c r="AD298" s="190"/>
      <c r="AE298" s="190"/>
    </row>
    <row r="299" spans="1:55" hidden="1">
      <c r="J299" s="188"/>
      <c r="K299" s="188"/>
      <c r="L299" s="188"/>
      <c r="M299" s="188"/>
      <c r="N299" s="188"/>
      <c r="O299" s="188"/>
      <c r="P299" s="188"/>
      <c r="Q299" s="188"/>
      <c r="R299" s="188"/>
      <c r="S299" s="188"/>
      <c r="T299" s="188"/>
      <c r="U299" s="196" t="str">
        <f t="shared" si="62"/>
        <v>RI:</v>
      </c>
      <c r="V299" s="197">
        <f t="shared" si="61"/>
        <v>0</v>
      </c>
      <c r="W299" s="190"/>
      <c r="X299" s="190"/>
      <c r="Y299" s="190"/>
      <c r="Z299" s="190"/>
      <c r="AA299" s="187"/>
      <c r="AB299" s="190"/>
      <c r="AC299" s="190"/>
      <c r="AD299" s="190"/>
      <c r="AE299" s="190"/>
    </row>
    <row r="300" spans="1:55" hidden="1">
      <c r="J300" s="187" t="s">
        <v>86</v>
      </c>
      <c r="K300" s="188"/>
      <c r="L300" s="188"/>
      <c r="M300" s="188"/>
      <c r="N300" s="188"/>
      <c r="O300" s="188"/>
      <c r="P300" s="188"/>
      <c r="Q300" s="188"/>
      <c r="R300" s="188"/>
      <c r="S300" s="188"/>
      <c r="T300" s="188"/>
      <c r="U300" s="196" t="str">
        <f t="shared" si="62"/>
        <v>Full:</v>
      </c>
      <c r="V300" s="197">
        <f t="shared" si="61"/>
        <v>0</v>
      </c>
      <c r="W300" s="190"/>
      <c r="X300" s="190"/>
      <c r="Y300" s="190"/>
      <c r="Z300" s="190"/>
      <c r="AA300" s="187"/>
      <c r="AB300" s="190"/>
      <c r="AC300" s="190"/>
      <c r="AD300" s="190"/>
      <c r="AE300" s="190"/>
    </row>
    <row r="301" spans="1:55" hidden="1">
      <c r="J301" s="187" t="s">
        <v>60</v>
      </c>
      <c r="K301" s="188"/>
      <c r="L301" s="188"/>
      <c r="M301" s="188"/>
      <c r="N301" s="188"/>
      <c r="O301" s="188"/>
      <c r="P301" s="188"/>
      <c r="Q301" s="188"/>
      <c r="R301" s="188"/>
      <c r="S301" s="188"/>
      <c r="T301" s="188"/>
      <c r="U301" s="196" t="str">
        <f t="shared" si="62"/>
        <v>tbd:</v>
      </c>
      <c r="V301" s="197">
        <f t="shared" si="61"/>
        <v>91</v>
      </c>
      <c r="W301" s="190"/>
      <c r="X301" s="190"/>
      <c r="Y301" s="190"/>
      <c r="Z301" s="190"/>
      <c r="AA301" s="187"/>
      <c r="AB301" s="190"/>
      <c r="AC301" s="190"/>
      <c r="AD301" s="190"/>
      <c r="AE301" s="190"/>
    </row>
    <row r="302" spans="1:55" hidden="1">
      <c r="J302" s="187" t="s">
        <v>66</v>
      </c>
      <c r="K302" s="188"/>
      <c r="L302" s="188"/>
      <c r="M302" s="188"/>
      <c r="N302" s="188"/>
      <c r="O302" s="188"/>
      <c r="P302" s="188"/>
      <c r="Q302" s="188"/>
      <c r="R302" s="188"/>
      <c r="S302" s="188"/>
      <c r="T302" s="188"/>
      <c r="U302" s="196" t="str">
        <f t="shared" si="62"/>
        <v>n/a:</v>
      </c>
      <c r="V302" s="197">
        <f t="shared" si="61"/>
        <v>0</v>
      </c>
      <c r="W302" s="190"/>
      <c r="X302" s="190"/>
      <c r="Y302" s="190"/>
      <c r="Z302" s="190"/>
      <c r="AA302" s="187"/>
      <c r="AB302" s="190"/>
      <c r="AC302" s="190"/>
      <c r="AD302" s="190"/>
      <c r="AE302" s="190"/>
    </row>
    <row r="303" spans="1:55" hidden="1">
      <c r="J303" s="187" t="s">
        <v>67</v>
      </c>
      <c r="K303" s="188"/>
      <c r="L303" s="188"/>
      <c r="M303" s="188"/>
      <c r="N303" s="188"/>
      <c r="O303" s="188"/>
      <c r="P303" s="188"/>
      <c r="Q303" s="188"/>
      <c r="R303" s="188"/>
      <c r="S303" s="188"/>
      <c r="T303" s="188"/>
      <c r="U303" s="188"/>
      <c r="W303" s="190"/>
      <c r="X303" s="190"/>
      <c r="Y303" s="190"/>
      <c r="Z303" s="190"/>
      <c r="AA303" s="187"/>
      <c r="AB303" s="190"/>
      <c r="AC303" s="190"/>
      <c r="AD303" s="190"/>
      <c r="AE303" s="190"/>
    </row>
    <row r="304" spans="1:55" hidden="1">
      <c r="J304" s="187" t="s">
        <v>61</v>
      </c>
    </row>
    <row r="305" spans="10:10" hidden="1">
      <c r="J305" s="111" t="s">
        <v>489</v>
      </c>
    </row>
    <row r="306" spans="10:10" ht="33" hidden="1">
      <c r="J306" s="192" t="s">
        <v>483</v>
      </c>
    </row>
    <row r="307" spans="10:10" ht="49.5" hidden="1">
      <c r="J307" s="192" t="s">
        <v>490</v>
      </c>
    </row>
    <row r="308" spans="10:10" ht="33" hidden="1">
      <c r="J308" s="187" t="s">
        <v>491</v>
      </c>
    </row>
    <row r="309" spans="10:10" hidden="1">
      <c r="J309" s="187" t="s">
        <v>68</v>
      </c>
    </row>
    <row r="310" spans="10:10" hidden="1"/>
  </sheetData>
  <sheetProtection algorithmName="SHA-512" hashValue="uZEvg8r7eGengkY2hOygIdoGRyiv/xWe8TLxOgbkgENEKRZT81KEraru050pvzNEt4/Mp8+LyLdlSINhc9UotA==" saltValue="xYVGBTktbUnrN1BdBG/ZLQ==" spinCount="100000" sheet="1" objects="1" scenarios="1" formatCells="0" formatColumns="0" formatRows="0" insertHyperlinks="0" autoFilter="0"/>
  <mergeCells count="371">
    <mergeCell ref="A151:I151"/>
    <mergeCell ref="A110:I110"/>
    <mergeCell ref="A116:I116"/>
    <mergeCell ref="A126:I126"/>
    <mergeCell ref="A129:I129"/>
    <mergeCell ref="A133:I133"/>
    <mergeCell ref="A139:I139"/>
    <mergeCell ref="A142:I142"/>
    <mergeCell ref="A145:I145"/>
    <mergeCell ref="A148:I148"/>
    <mergeCell ref="AC108:AE108"/>
    <mergeCell ref="A108:C108"/>
    <mergeCell ref="F108:G108"/>
    <mergeCell ref="J108:M108"/>
    <mergeCell ref="N108:U108"/>
    <mergeCell ref="V108:Z108"/>
    <mergeCell ref="AA108:AB108"/>
    <mergeCell ref="K105:M105"/>
    <mergeCell ref="V105:W105"/>
    <mergeCell ref="K106:M106"/>
    <mergeCell ref="V106:W106"/>
    <mergeCell ref="K107:M107"/>
    <mergeCell ref="V107:W107"/>
    <mergeCell ref="K102:M102"/>
    <mergeCell ref="V102:W102"/>
    <mergeCell ref="K103:M103"/>
    <mergeCell ref="V103:W103"/>
    <mergeCell ref="K104:M104"/>
    <mergeCell ref="V104:W104"/>
    <mergeCell ref="K99:M99"/>
    <mergeCell ref="V99:W99"/>
    <mergeCell ref="K100:M100"/>
    <mergeCell ref="V100:W100"/>
    <mergeCell ref="K101:M101"/>
    <mergeCell ref="V101:W101"/>
    <mergeCell ref="K96:M96"/>
    <mergeCell ref="V96:W96"/>
    <mergeCell ref="K97:M97"/>
    <mergeCell ref="V97:W97"/>
    <mergeCell ref="K98:M98"/>
    <mergeCell ref="V98:W98"/>
    <mergeCell ref="K93:M93"/>
    <mergeCell ref="V93:W93"/>
    <mergeCell ref="K94:M94"/>
    <mergeCell ref="V94:W94"/>
    <mergeCell ref="K95:M95"/>
    <mergeCell ref="V95:W95"/>
    <mergeCell ref="K90:M90"/>
    <mergeCell ref="V90:W90"/>
    <mergeCell ref="K91:M91"/>
    <mergeCell ref="V91:W91"/>
    <mergeCell ref="K92:M92"/>
    <mergeCell ref="V92:W92"/>
    <mergeCell ref="K87:M87"/>
    <mergeCell ref="V87:W87"/>
    <mergeCell ref="K88:M88"/>
    <mergeCell ref="V88:W88"/>
    <mergeCell ref="K89:M89"/>
    <mergeCell ref="V89:W89"/>
    <mergeCell ref="K84:M84"/>
    <mergeCell ref="V84:W84"/>
    <mergeCell ref="K85:M85"/>
    <mergeCell ref="V85:W85"/>
    <mergeCell ref="K86:M86"/>
    <mergeCell ref="V86:W86"/>
    <mergeCell ref="K81:M81"/>
    <mergeCell ref="V81:W81"/>
    <mergeCell ref="K82:M82"/>
    <mergeCell ref="V82:W82"/>
    <mergeCell ref="K83:M83"/>
    <mergeCell ref="V83:W83"/>
    <mergeCell ref="K78:M78"/>
    <mergeCell ref="V78:W78"/>
    <mergeCell ref="K79:M79"/>
    <mergeCell ref="V79:W79"/>
    <mergeCell ref="K80:M80"/>
    <mergeCell ref="V80:W80"/>
    <mergeCell ref="K75:M75"/>
    <mergeCell ref="V75:W75"/>
    <mergeCell ref="K76:M76"/>
    <mergeCell ref="V76:W76"/>
    <mergeCell ref="K77:M77"/>
    <mergeCell ref="V77:W77"/>
    <mergeCell ref="K72:M72"/>
    <mergeCell ref="V72:W72"/>
    <mergeCell ref="K73:M73"/>
    <mergeCell ref="V73:W73"/>
    <mergeCell ref="K74:M74"/>
    <mergeCell ref="V74:W74"/>
    <mergeCell ref="AA69:AB69"/>
    <mergeCell ref="AC69:AE69"/>
    <mergeCell ref="K70:M70"/>
    <mergeCell ref="V70:W70"/>
    <mergeCell ref="K71:M71"/>
    <mergeCell ref="V71:W71"/>
    <mergeCell ref="K68:L68"/>
    <mergeCell ref="M68:O68"/>
    <mergeCell ref="P68:R68"/>
    <mergeCell ref="V68:W68"/>
    <mergeCell ref="A69:C69"/>
    <mergeCell ref="F69:G69"/>
    <mergeCell ref="J69:U69"/>
    <mergeCell ref="V69:Z69"/>
    <mergeCell ref="K66:L66"/>
    <mergeCell ref="M66:O66"/>
    <mergeCell ref="P66:R66"/>
    <mergeCell ref="V66:W66"/>
    <mergeCell ref="K67:L67"/>
    <mergeCell ref="M67:O67"/>
    <mergeCell ref="P67:R67"/>
    <mergeCell ref="V67:W67"/>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AC5:AE5"/>
    <mergeCell ref="K6:L6"/>
    <mergeCell ref="M6:O6"/>
    <mergeCell ref="P6:R6"/>
    <mergeCell ref="V6:W6"/>
    <mergeCell ref="K7:L7"/>
    <mergeCell ref="M7:O7"/>
    <mergeCell ref="P7:R7"/>
    <mergeCell ref="V7:W7"/>
    <mergeCell ref="A5:G5"/>
    <mergeCell ref="J5:U5"/>
    <mergeCell ref="V5:Z5"/>
    <mergeCell ref="AA5:AB5"/>
    <mergeCell ref="K8:L8"/>
    <mergeCell ref="M8:O8"/>
    <mergeCell ref="P8:R8"/>
    <mergeCell ref="V8:W8"/>
    <mergeCell ref="K9:L9"/>
    <mergeCell ref="M9:O9"/>
    <mergeCell ref="P9:R9"/>
    <mergeCell ref="V9:W9"/>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s>
  <conditionalFormatting sqref="N110:N288">
    <cfRule type="cellIs" dxfId="267" priority="30" stopIfTrue="1" operator="equal">
      <formula>"n/a"</formula>
    </cfRule>
    <cfRule type="cellIs" dxfId="266" priority="31" stopIfTrue="1" operator="equal">
      <formula>"tbd"</formula>
    </cfRule>
    <cfRule type="cellIs" dxfId="265" priority="32" stopIfTrue="1" operator="equal">
      <formula>"No"</formula>
    </cfRule>
    <cfRule type="cellIs" dxfId="264" priority="33" stopIfTrue="1" operator="equal">
      <formula>"Practice only"</formula>
    </cfRule>
    <cfRule type="cellIs" dxfId="263" priority="34" stopIfTrue="1" operator="equal">
      <formula>"Procedure only"</formula>
    </cfRule>
    <cfRule type="cellIs" dxfId="262" priority="35" stopIfTrue="1" operator="equal">
      <formula>"Yes"</formula>
    </cfRule>
  </conditionalFormatting>
  <conditionalFormatting sqref="A71:AC107 A7:K68 M7:M68 S7:AC68">
    <cfRule type="cellIs" dxfId="261" priority="8" stopIfTrue="1" operator="equal">
      <formula>"n/a"</formula>
    </cfRule>
    <cfRule type="cellIs" dxfId="260" priority="9" stopIfTrue="1" operator="equal">
      <formula>"tbd"</formula>
    </cfRule>
  </conditionalFormatting>
  <conditionalFormatting sqref="AC7:AC68 AC71:AC107">
    <cfRule type="cellIs" dxfId="259" priority="4" operator="equal">
      <formula>"Received"</formula>
    </cfRule>
    <cfRule type="cellIs" dxfId="258" priority="7" operator="equal">
      <formula>"Reviewed"</formula>
    </cfRule>
    <cfRule type="cellIs" dxfId="257" priority="10" stopIfTrue="1" operator="equal">
      <formula>"No"</formula>
    </cfRule>
    <cfRule type="cellIs" dxfId="256" priority="11" stopIfTrue="1" operator="equal">
      <formula>"Yes"</formula>
    </cfRule>
  </conditionalFormatting>
  <conditionalFormatting sqref="AC110:AC288">
    <cfRule type="cellIs" dxfId="255" priority="5" operator="equal">
      <formula>"Received"</formula>
    </cfRule>
    <cfRule type="cellIs" dxfId="254" priority="6" operator="equal">
      <formula>"Reviewed"</formula>
    </cfRule>
    <cfRule type="cellIs" dxfId="253" priority="26" stopIfTrue="1" operator="equal">
      <formula>"n/a"</formula>
    </cfRule>
    <cfRule type="cellIs" dxfId="252" priority="27" stopIfTrue="1" operator="equal">
      <formula>"tbd"</formula>
    </cfRule>
    <cfRule type="cellIs" dxfId="251" priority="28" stopIfTrue="1" operator="equal">
      <formula>"No"</formula>
    </cfRule>
    <cfRule type="cellIs" dxfId="250" priority="29" stopIfTrue="1" operator="equal">
      <formula>"Yes"</formula>
    </cfRule>
  </conditionalFormatting>
  <conditionalFormatting sqref="J71:J107 N71:N107 J7:J68">
    <cfRule type="cellIs" dxfId="249" priority="1" stopIfTrue="1" operator="equal">
      <formula>"Supplier (CQM cert)"</formula>
    </cfRule>
    <cfRule type="cellIs" dxfId="248" priority="2" stopIfTrue="1" operator="equal">
      <formula>"Yes (Supplier/Subcon)"</formula>
    </cfRule>
    <cfRule type="cellIs" dxfId="247" priority="3" stopIfTrue="1" operator="equal">
      <formula>"Supplier/Subcon"</formula>
    </cfRule>
    <cfRule type="cellIs" dxfId="246" priority="22" stopIfTrue="1" operator="equal">
      <formula>"No"</formula>
    </cfRule>
    <cfRule type="cellIs" dxfId="245" priority="23" stopIfTrue="1" operator="equal">
      <formula>"Practice only"</formula>
    </cfRule>
    <cfRule type="cellIs" dxfId="244" priority="24" stopIfTrue="1" operator="equal">
      <formula>"Procedure only"</formula>
    </cfRule>
    <cfRule type="cellIs" dxfId="243" priority="25" stopIfTrue="1" operator="equal">
      <formula>"Yes"</formula>
    </cfRule>
  </conditionalFormatting>
  <conditionalFormatting sqref="V7:V68 V71:V107">
    <cfRule type="cellIs" dxfId="242" priority="12" stopIfTrue="1" operator="equal">
      <formula>"Full"</formula>
    </cfRule>
    <cfRule type="cellIs" dxfId="241" priority="13" stopIfTrue="1" operator="equal">
      <formula>"RI"</formula>
    </cfRule>
    <cfRule type="cellIs" dxfId="240" priority="14" stopIfTrue="1" operator="equal">
      <formula>"nc-"</formula>
    </cfRule>
    <cfRule type="cellIs" dxfId="239" priority="15" stopIfTrue="1" operator="equal">
      <formula>"NC+"</formula>
    </cfRule>
    <cfRule type="cellIs" dxfId="238" priority="16" stopIfTrue="1" operator="equal">
      <formula>"n/a"</formula>
    </cfRule>
    <cfRule type="cellIs" dxfId="237" priority="17" stopIfTrue="1" operator="equal">
      <formula>"tbd"</formula>
    </cfRule>
    <cfRule type="cellIs" dxfId="236" priority="18" stopIfTrue="1" operator="equal">
      <formula>"Full"</formula>
    </cfRule>
    <cfRule type="cellIs" dxfId="235" priority="19" stopIfTrue="1" operator="equal">
      <formula>"RI"</formula>
    </cfRule>
    <cfRule type="cellIs" dxfId="234" priority="20" stopIfTrue="1" operator="equal">
      <formula>"nc-"</formula>
    </cfRule>
    <cfRule type="cellIs" dxfId="233" priority="21" stopIfTrue="1" operator="equal">
      <formula>"NC+"</formula>
    </cfRule>
  </conditionalFormatting>
  <conditionalFormatting sqref="V110:W288">
    <cfRule type="cellIs" dxfId="232" priority="42" stopIfTrue="1" operator="equal">
      <formula>"n/a"</formula>
    </cfRule>
    <cfRule type="cellIs" dxfId="231" priority="43" stopIfTrue="1" operator="equal">
      <formula>"tbd"</formula>
    </cfRule>
    <cfRule type="cellIs" dxfId="230" priority="44" stopIfTrue="1" operator="equal">
      <formula>"Full"</formula>
    </cfRule>
    <cfRule type="cellIs" dxfId="229" priority="45" stopIfTrue="1" operator="equal">
      <formula>"RI"</formula>
    </cfRule>
    <cfRule type="cellIs" dxfId="228" priority="46" stopIfTrue="1" operator="equal">
      <formula>"nc-"</formula>
    </cfRule>
    <cfRule type="cellIs" dxfId="227" priority="47" stopIfTrue="1" operator="equal">
      <formula>"NC+"</formula>
    </cfRule>
  </conditionalFormatting>
  <conditionalFormatting sqref="J110:J288 N110:N288">
    <cfRule type="cellIs" dxfId="226" priority="36" stopIfTrue="1" operator="equal">
      <formula>"n/a"</formula>
    </cfRule>
    <cfRule type="cellIs" dxfId="225" priority="37" stopIfTrue="1" operator="equal">
      <formula>"tbd"</formula>
    </cfRule>
    <cfRule type="cellIs" dxfId="224" priority="38" stopIfTrue="1" operator="equal">
      <formula>"No"</formula>
    </cfRule>
    <cfRule type="cellIs" dxfId="223" priority="39" stopIfTrue="1" operator="equal">
      <formula>"Practice only"</formula>
    </cfRule>
    <cfRule type="cellIs" dxfId="222" priority="40" stopIfTrue="1" operator="equal">
      <formula>"Procedure only"</formula>
    </cfRule>
    <cfRule type="cellIs" dxfId="221" priority="41" stopIfTrue="1" operator="equal">
      <formula>"Yes"</formula>
    </cfRule>
  </conditionalFormatting>
  <dataValidations count="8">
    <dataValidation type="list" allowBlank="1" showInputMessage="1" showErrorMessage="1" sqref="J71:J107 J7:J68">
      <formula1>$J$300:$J$309</formula1>
    </dataValidation>
    <dataValidation type="list" allowBlank="1" showInputMessage="1" showErrorMessage="1" sqref="J110:J288">
      <formula1>$J$290:$J$297</formula1>
    </dataValidation>
    <dataValidation type="list" allowBlank="1" showInputMessage="1" showErrorMessage="1" sqref="AC110:AC288 AC71:AC107 AC7:AC68">
      <formula1>$AC$290:$AC$295</formula1>
    </dataValidation>
    <dataValidation type="list" allowBlank="1" showInputMessage="1" showErrorMessage="1" sqref="T71:T107">
      <formula1>$U$290:$U$293</formula1>
    </dataValidation>
    <dataValidation type="list" allowBlank="1" showInputMessage="1" showErrorMessage="1" sqref="V110:W288 V71:V107 V7:V68">
      <formula1>$V$290:$V$295</formula1>
    </dataValidation>
    <dataValidation type="list" allowBlank="1" showInputMessage="1" showErrorMessage="1" sqref="T110:T288">
      <formula1>$T$290:$T$293</formula1>
    </dataValidation>
    <dataValidation type="list" allowBlank="1" showInputMessage="1" showErrorMessage="1" sqref="N110:N288 N71:N107">
      <formula1>$N$290:$N$294</formula1>
    </dataValidation>
    <dataValidation type="list" allowBlank="1" showInputMessage="1" showErrorMessage="1" sqref="L110:L288">
      <formula1>$L$290:$L$293</formula1>
    </dataValidation>
  </dataValidations>
  <hyperlinks>
    <hyperlink ref="D1:G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C310"/>
  <sheetViews>
    <sheetView showGridLines="0" tabSelected="1" topLeftCell="A12" zoomScale="85" zoomScaleNormal="85" workbookViewId="0"/>
  </sheetViews>
  <sheetFormatPr defaultColWidth="11.42578125" defaultRowHeight="16.5"/>
  <cols>
    <col min="1" max="1" width="16.5703125" style="193" customWidth="1"/>
    <col min="2" max="2" width="9" style="193" customWidth="1"/>
    <col min="3" max="3" width="71.28515625" style="130" customWidth="1"/>
    <col min="4" max="4" width="24.140625" style="194" customWidth="1"/>
    <col min="5" max="5" width="13" style="195" customWidth="1"/>
    <col min="6" max="6" width="13.5703125" style="193" customWidth="1"/>
    <col min="7" max="7" width="11.140625" style="193" customWidth="1"/>
    <col min="8" max="9" width="8.28515625" style="194" customWidth="1"/>
    <col min="10" max="10" width="17.28515625" style="199" customWidth="1"/>
    <col min="11" max="16" width="15" style="199" customWidth="1"/>
    <col min="17" max="17" width="15.85546875" style="199" customWidth="1"/>
    <col min="18" max="18" width="13.5703125" style="199" customWidth="1"/>
    <col min="19" max="19" width="19.7109375" style="199" customWidth="1"/>
    <col min="20" max="20" width="21" style="199" customWidth="1"/>
    <col min="21" max="21" width="23.28515625" style="199" customWidth="1"/>
    <col min="22" max="22" width="14.42578125" style="198" customWidth="1"/>
    <col min="23" max="23" width="12.7109375" style="198" customWidth="1"/>
    <col min="24" max="24" width="35.42578125" style="198" customWidth="1"/>
    <col min="25" max="25" width="23.7109375" style="198" customWidth="1"/>
    <col min="26" max="26" width="25.7109375" style="198" customWidth="1"/>
    <col min="27" max="27" width="33.7109375" style="192" customWidth="1"/>
    <col min="28" max="28" width="37.140625" style="198" customWidth="1"/>
    <col min="29" max="29" width="20.28515625" style="198" customWidth="1"/>
    <col min="30" max="30" width="42.5703125" style="198" customWidth="1"/>
    <col min="31" max="31" width="45" style="198" customWidth="1"/>
    <col min="32" max="55" width="11.42578125" style="130" hidden="1" customWidth="1"/>
    <col min="56" max="16384" width="11.42578125" style="130"/>
  </cols>
  <sheetData>
    <row r="1" spans="1:55" ht="15" customHeight="1">
      <c r="A1" s="125" t="s">
        <v>31</v>
      </c>
      <c r="B1" s="742" t="str">
        <f>IF(Coverpage!D5&lt;&gt;"",Coverpage!D5,"")</f>
        <v>[Company]</v>
      </c>
      <c r="C1" s="743"/>
      <c r="D1" s="733" t="s">
        <v>270</v>
      </c>
      <c r="E1" s="734"/>
      <c r="F1" s="734"/>
      <c r="G1" s="735"/>
      <c r="H1" s="126"/>
      <c r="I1" s="127"/>
      <c r="J1" s="673" t="s">
        <v>10</v>
      </c>
      <c r="K1" s="674"/>
      <c r="L1" s="741"/>
      <c r="M1" s="741"/>
      <c r="N1" s="741"/>
      <c r="O1" s="741"/>
      <c r="P1" s="741"/>
      <c r="Q1" s="741"/>
      <c r="R1" s="741"/>
      <c r="S1" s="741"/>
      <c r="T1" s="741"/>
      <c r="U1" s="741"/>
      <c r="V1" s="684" t="s">
        <v>54</v>
      </c>
      <c r="W1" s="685"/>
      <c r="X1" s="685"/>
      <c r="Y1" s="685"/>
      <c r="Z1" s="685"/>
      <c r="AA1" s="685"/>
      <c r="AB1" s="686"/>
      <c r="AC1" s="128"/>
      <c r="AD1" s="128"/>
      <c r="AE1" s="128"/>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row>
    <row r="2" spans="1:55" ht="14.45" customHeight="1">
      <c r="A2" s="131" t="s">
        <v>30</v>
      </c>
      <c r="B2" s="739" t="str">
        <f>IF(Coverpage!D6&lt;&gt;"",Coverpage!D6,"")</f>
        <v>[Site]</v>
      </c>
      <c r="C2" s="740"/>
      <c r="D2" s="736"/>
      <c r="E2" s="737"/>
      <c r="F2" s="737"/>
      <c r="G2" s="738"/>
      <c r="H2" s="132"/>
      <c r="I2" s="133"/>
      <c r="J2" s="750" t="s">
        <v>33</v>
      </c>
      <c r="K2" s="751"/>
      <c r="L2" s="748" t="str">
        <f>IF(Coverpage!D32&lt;&gt;"",Coverpage!D32,"")</f>
        <v/>
      </c>
      <c r="M2" s="749"/>
      <c r="N2" s="749"/>
      <c r="O2" s="749"/>
      <c r="P2" s="749"/>
      <c r="Q2" s="749"/>
      <c r="R2" s="749"/>
      <c r="S2" s="749"/>
      <c r="T2" s="749"/>
      <c r="U2" s="749"/>
      <c r="V2" s="134" t="s">
        <v>16</v>
      </c>
      <c r="W2" s="687" t="str">
        <f>IF(Coverpage!D36&lt;&gt;"",Coverpage!D36,"")</f>
        <v/>
      </c>
      <c r="X2" s="688"/>
      <c r="Y2" s="688"/>
      <c r="Z2" s="688"/>
      <c r="AA2" s="688"/>
      <c r="AB2" s="689"/>
      <c r="AC2" s="135"/>
      <c r="AD2" s="135"/>
      <c r="AE2" s="135"/>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row>
    <row r="3" spans="1:55" ht="16.899999999999999" customHeight="1">
      <c r="A3" s="136" t="s">
        <v>32</v>
      </c>
      <c r="B3" s="739"/>
      <c r="C3" s="740"/>
      <c r="D3" s="736"/>
      <c r="E3" s="737"/>
      <c r="F3" s="737"/>
      <c r="G3" s="738"/>
      <c r="H3" s="137"/>
      <c r="I3" s="138"/>
      <c r="J3" s="750" t="s">
        <v>34</v>
      </c>
      <c r="K3" s="751"/>
      <c r="L3" s="752" t="str">
        <f>IF(Coverpage!D33&gt;0,Coverpage!D33,"")</f>
        <v/>
      </c>
      <c r="M3" s="753"/>
      <c r="N3" s="753"/>
      <c r="O3" s="753"/>
      <c r="P3" s="753"/>
      <c r="Q3" s="753"/>
      <c r="R3" s="753"/>
      <c r="S3" s="753"/>
      <c r="T3" s="753"/>
      <c r="U3" s="753"/>
      <c r="V3" s="134" t="s">
        <v>17</v>
      </c>
      <c r="W3" s="690" t="str">
        <f>IF(Coverpage!D44&gt;0,Coverpage!D44,"")</f>
        <v/>
      </c>
      <c r="X3" s="691"/>
      <c r="Y3" s="691"/>
      <c r="Z3" s="691"/>
      <c r="AA3" s="691"/>
      <c r="AB3" s="692"/>
      <c r="AC3" s="139"/>
      <c r="AD3" s="139"/>
      <c r="AE3" s="13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row>
    <row r="4" spans="1:55" ht="17.25" thickBot="1">
      <c r="A4" s="140"/>
      <c r="B4" s="732"/>
      <c r="C4" s="732"/>
      <c r="D4" s="737"/>
      <c r="E4" s="737"/>
      <c r="F4" s="737"/>
      <c r="G4" s="738"/>
      <c r="H4" s="132"/>
      <c r="I4" s="133"/>
      <c r="J4" s="744" t="s">
        <v>35</v>
      </c>
      <c r="K4" s="745"/>
      <c r="L4" s="746"/>
      <c r="M4" s="747"/>
      <c r="N4" s="747"/>
      <c r="O4" s="747"/>
      <c r="P4" s="747"/>
      <c r="Q4" s="747"/>
      <c r="R4" s="747"/>
      <c r="S4" s="747"/>
      <c r="T4" s="747"/>
      <c r="U4" s="747"/>
      <c r="V4" s="71"/>
      <c r="W4" s="141"/>
      <c r="X4" s="142"/>
      <c r="Y4" s="142"/>
      <c r="Z4" s="142"/>
      <c r="AA4" s="142"/>
      <c r="AB4" s="142"/>
      <c r="AC4" s="128"/>
      <c r="AD4" s="128"/>
      <c r="AE4" s="128"/>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row>
    <row r="5" spans="1:55" s="147" customFormat="1" ht="27" customHeight="1">
      <c r="A5" s="702" t="s">
        <v>514</v>
      </c>
      <c r="B5" s="703"/>
      <c r="C5" s="703"/>
      <c r="D5" s="703"/>
      <c r="E5" s="703"/>
      <c r="F5" s="703"/>
      <c r="G5" s="704"/>
      <c r="H5" s="144" t="s">
        <v>38</v>
      </c>
      <c r="I5" s="145" t="s">
        <v>38</v>
      </c>
      <c r="J5" s="707" t="s">
        <v>15</v>
      </c>
      <c r="K5" s="708"/>
      <c r="L5" s="708"/>
      <c r="M5" s="708"/>
      <c r="N5" s="708"/>
      <c r="O5" s="708"/>
      <c r="P5" s="708"/>
      <c r="Q5" s="708"/>
      <c r="R5" s="708"/>
      <c r="S5" s="708"/>
      <c r="T5" s="708"/>
      <c r="U5" s="709"/>
      <c r="V5" s="660" t="s">
        <v>18</v>
      </c>
      <c r="W5" s="661"/>
      <c r="X5" s="661"/>
      <c r="Y5" s="661"/>
      <c r="Z5" s="661"/>
      <c r="AA5" s="660" t="s">
        <v>39</v>
      </c>
      <c r="AB5" s="662"/>
      <c r="AC5" s="660" t="s">
        <v>293</v>
      </c>
      <c r="AD5" s="661"/>
      <c r="AE5" s="662"/>
      <c r="AF5" s="146" t="s">
        <v>69</v>
      </c>
      <c r="AG5" s="146"/>
      <c r="AH5" s="146"/>
      <c r="AI5" s="146"/>
      <c r="AJ5" s="146"/>
      <c r="AK5" s="146"/>
      <c r="AL5" s="146"/>
      <c r="AM5" s="146"/>
      <c r="AN5" s="146" t="s">
        <v>78</v>
      </c>
      <c r="AO5" s="146"/>
      <c r="AP5" s="146"/>
      <c r="AQ5" s="146"/>
      <c r="AR5" s="146"/>
      <c r="AS5" s="146"/>
      <c r="AT5" s="146"/>
      <c r="AU5" s="146"/>
      <c r="AV5" s="146" t="s">
        <v>79</v>
      </c>
      <c r="AW5" s="146"/>
      <c r="AX5" s="146"/>
      <c r="AY5" s="146"/>
      <c r="AZ5" s="146"/>
      <c r="BA5" s="146"/>
      <c r="BB5" s="146"/>
      <c r="BC5" s="146"/>
    </row>
    <row r="6" spans="1:55" s="147" customFormat="1" ht="91.9" customHeight="1" thickBot="1">
      <c r="A6" s="148" t="s">
        <v>487</v>
      </c>
      <c r="B6" s="149"/>
      <c r="C6" s="150" t="s">
        <v>488</v>
      </c>
      <c r="D6" s="151"/>
      <c r="E6" s="151"/>
      <c r="F6" s="152"/>
      <c r="G6" s="152"/>
      <c r="H6" s="153" t="s">
        <v>518</v>
      </c>
      <c r="I6" s="154" t="s">
        <v>519</v>
      </c>
      <c r="J6" s="155" t="s">
        <v>492</v>
      </c>
      <c r="K6" s="712" t="s">
        <v>496</v>
      </c>
      <c r="L6" s="754"/>
      <c r="M6" s="712" t="s">
        <v>494</v>
      </c>
      <c r="N6" s="713"/>
      <c r="O6" s="754"/>
      <c r="P6" s="712" t="s">
        <v>495</v>
      </c>
      <c r="Q6" s="713"/>
      <c r="R6" s="754"/>
      <c r="S6" s="156" t="s">
        <v>123</v>
      </c>
      <c r="T6" s="156" t="s">
        <v>124</v>
      </c>
      <c r="U6" s="157" t="s">
        <v>99</v>
      </c>
      <c r="V6" s="715" t="s">
        <v>112</v>
      </c>
      <c r="W6" s="716"/>
      <c r="X6" s="158" t="s">
        <v>107</v>
      </c>
      <c r="Y6" s="159" t="s">
        <v>108</v>
      </c>
      <c r="Z6" s="159" t="s">
        <v>109</v>
      </c>
      <c r="AA6" s="160" t="s">
        <v>113</v>
      </c>
      <c r="AB6" s="161" t="s">
        <v>235</v>
      </c>
      <c r="AC6" s="160" t="str">
        <f>"Auditor requests additional evidence" &amp; CHAR(10) &amp; "Total: " &amp; COUNTIF(AC7:AC107,"Yes") &amp; " requests"</f>
        <v>Auditor requests additional evidence
Total: 0 requests</v>
      </c>
      <c r="AD6" s="162" t="s">
        <v>294</v>
      </c>
      <c r="AE6" s="163" t="s">
        <v>295</v>
      </c>
      <c r="AF6" s="146" t="s">
        <v>505</v>
      </c>
      <c r="AG6" s="146" t="s">
        <v>515</v>
      </c>
      <c r="AH6" s="146" t="s">
        <v>1463</v>
      </c>
      <c r="AI6" s="146" t="s">
        <v>73</v>
      </c>
      <c r="AJ6" s="146" t="s">
        <v>74</v>
      </c>
      <c r="AK6" s="146" t="s">
        <v>75</v>
      </c>
      <c r="AL6" s="146" t="s">
        <v>76</v>
      </c>
      <c r="AM6" s="146" t="s">
        <v>77</v>
      </c>
      <c r="AN6" s="146" t="str">
        <f>AF6</f>
        <v>iacICM</v>
      </c>
      <c r="AO6" s="146" t="str">
        <f t="shared" ref="AO6:AU6" si="0">AG6</f>
        <v>kiacICM</v>
      </c>
      <c r="AP6" s="146" t="str">
        <f t="shared" si="0"/>
        <v>piacICM</v>
      </c>
      <c r="AQ6" s="146" t="str">
        <f t="shared" si="0"/>
        <v>Product 4</v>
      </c>
      <c r="AR6" s="146" t="str">
        <f t="shared" si="0"/>
        <v>Product 5</v>
      </c>
      <c r="AS6" s="146" t="str">
        <f t="shared" si="0"/>
        <v>Product 6</v>
      </c>
      <c r="AT6" s="146" t="str">
        <f t="shared" si="0"/>
        <v>Product 7</v>
      </c>
      <c r="AU6" s="146" t="str">
        <f t="shared" si="0"/>
        <v>Product 8</v>
      </c>
      <c r="AV6" s="146" t="str">
        <f>AF6</f>
        <v>iacICM</v>
      </c>
      <c r="AW6" s="146" t="str">
        <f t="shared" ref="AW6:BC6" si="1">AG6</f>
        <v>kiacICM</v>
      </c>
      <c r="AX6" s="146" t="str">
        <f t="shared" si="1"/>
        <v>piacICM</v>
      </c>
      <c r="AY6" s="146" t="str">
        <f t="shared" si="1"/>
        <v>Product 4</v>
      </c>
      <c r="AZ6" s="146" t="str">
        <f t="shared" si="1"/>
        <v>Product 5</v>
      </c>
      <c r="BA6" s="146" t="str">
        <f t="shared" si="1"/>
        <v>Product 6</v>
      </c>
      <c r="BB6" s="146" t="str">
        <f t="shared" si="1"/>
        <v>Product 7</v>
      </c>
      <c r="BC6" s="146" t="str">
        <f t="shared" si="1"/>
        <v>Product 8</v>
      </c>
    </row>
    <row r="7" spans="1:55" s="164" customFormat="1" ht="19.899999999999999" customHeight="1">
      <c r="A7" s="20" t="s">
        <v>745</v>
      </c>
      <c r="B7" s="21"/>
      <c r="C7" s="22" t="s">
        <v>746</v>
      </c>
      <c r="D7" s="23"/>
      <c r="E7" s="23"/>
      <c r="F7" s="24"/>
      <c r="G7" s="24"/>
      <c r="H7" s="25"/>
      <c r="I7" s="26"/>
      <c r="J7" s="43" t="s">
        <v>86</v>
      </c>
      <c r="K7" s="726"/>
      <c r="L7" s="727"/>
      <c r="M7" s="726"/>
      <c r="N7" s="728"/>
      <c r="O7" s="727"/>
      <c r="P7" s="726"/>
      <c r="Q7" s="728"/>
      <c r="R7" s="727"/>
      <c r="S7" s="481"/>
      <c r="T7" s="481"/>
      <c r="U7" s="63"/>
      <c r="V7" s="724" t="s">
        <v>86</v>
      </c>
      <c r="W7" s="725"/>
      <c r="X7" s="53"/>
      <c r="Y7" s="53"/>
      <c r="Z7" s="54"/>
      <c r="AA7" s="66"/>
      <c r="AB7" s="54"/>
      <c r="AC7" s="55" t="s">
        <v>744</v>
      </c>
      <c r="AD7" s="53"/>
      <c r="AE7" s="63"/>
      <c r="AF7" s="164">
        <v>-1</v>
      </c>
      <c r="AG7" s="164">
        <v>-1</v>
      </c>
      <c r="AH7" s="164">
        <v>-1</v>
      </c>
      <c r="AI7" s="164">
        <v>-1</v>
      </c>
      <c r="AJ7" s="164">
        <v>-1</v>
      </c>
      <c r="AK7" s="164">
        <v>-1</v>
      </c>
      <c r="AL7" s="164">
        <v>-1</v>
      </c>
      <c r="AM7" s="164">
        <v>-1</v>
      </c>
      <c r="AN7" s="164" t="str">
        <f>IF(AF7,$V7,"")</f>
        <v>tbd</v>
      </c>
      <c r="AO7" s="164" t="str">
        <f t="shared" ref="AO7:AU22" si="2">IF(AG7,$V7,"")</f>
        <v>tbd</v>
      </c>
      <c r="AP7" s="164" t="str">
        <f t="shared" si="2"/>
        <v>tbd</v>
      </c>
      <c r="AQ7" s="164" t="str">
        <f t="shared" si="2"/>
        <v>tbd</v>
      </c>
      <c r="AR7" s="164" t="str">
        <f t="shared" si="2"/>
        <v>tbd</v>
      </c>
      <c r="AS7" s="164" t="str">
        <f t="shared" si="2"/>
        <v>tbd</v>
      </c>
      <c r="AT7" s="164" t="str">
        <f t="shared" si="2"/>
        <v>tbd</v>
      </c>
      <c r="AU7" s="164" t="str">
        <f t="shared" si="2"/>
        <v>tbd</v>
      </c>
      <c r="AV7" s="164">
        <f>IF(AF7,$W7,"")</f>
        <v>0</v>
      </c>
      <c r="AW7" s="164">
        <f t="shared" ref="AW7:BC22" si="3">IF(AG7,$W7,"")</f>
        <v>0</v>
      </c>
      <c r="AX7" s="164">
        <f t="shared" si="3"/>
        <v>0</v>
      </c>
      <c r="AY7" s="164">
        <f t="shared" si="3"/>
        <v>0</v>
      </c>
      <c r="AZ7" s="164">
        <f t="shared" si="3"/>
        <v>0</v>
      </c>
      <c r="BA7" s="164">
        <f t="shared" si="3"/>
        <v>0</v>
      </c>
      <c r="BB7" s="164">
        <f t="shared" si="3"/>
        <v>0</v>
      </c>
      <c r="BC7" s="164">
        <f t="shared" si="3"/>
        <v>0</v>
      </c>
    </row>
    <row r="8" spans="1:55" s="164" customFormat="1" ht="19.899999999999999" customHeight="1">
      <c r="A8" s="9" t="s">
        <v>747</v>
      </c>
      <c r="B8" s="7"/>
      <c r="C8" s="2" t="s">
        <v>748</v>
      </c>
      <c r="D8" s="19"/>
      <c r="E8" s="18"/>
      <c r="F8" s="19"/>
      <c r="G8" s="19"/>
      <c r="H8" s="4"/>
      <c r="I8" s="15"/>
      <c r="J8" s="47" t="s">
        <v>86</v>
      </c>
      <c r="K8" s="696"/>
      <c r="L8" s="698"/>
      <c r="M8" s="696"/>
      <c r="N8" s="697"/>
      <c r="O8" s="698"/>
      <c r="P8" s="696"/>
      <c r="Q8" s="697"/>
      <c r="R8" s="698"/>
      <c r="S8" s="480"/>
      <c r="T8" s="480"/>
      <c r="U8" s="49"/>
      <c r="V8" s="710" t="s">
        <v>86</v>
      </c>
      <c r="W8" s="711"/>
      <c r="X8" s="56"/>
      <c r="Y8" s="56"/>
      <c r="Z8" s="57"/>
      <c r="AA8" s="67"/>
      <c r="AB8" s="57"/>
      <c r="AC8" s="58" t="s">
        <v>744</v>
      </c>
      <c r="AD8" s="56"/>
      <c r="AE8" s="49"/>
      <c r="AF8" s="164">
        <f>AF7</f>
        <v>-1</v>
      </c>
      <c r="AG8" s="164">
        <f t="shared" ref="AG8:AM8" si="4">AG7</f>
        <v>-1</v>
      </c>
      <c r="AH8" s="164">
        <f t="shared" si="4"/>
        <v>-1</v>
      </c>
      <c r="AI8" s="164">
        <f t="shared" si="4"/>
        <v>-1</v>
      </c>
      <c r="AJ8" s="164">
        <f t="shared" si="4"/>
        <v>-1</v>
      </c>
      <c r="AK8" s="164">
        <f t="shared" si="4"/>
        <v>-1</v>
      </c>
      <c r="AL8" s="164">
        <f t="shared" si="4"/>
        <v>-1</v>
      </c>
      <c r="AM8" s="164">
        <f t="shared" si="4"/>
        <v>-1</v>
      </c>
      <c r="AN8" s="164" t="str">
        <f t="shared" ref="AN8:AU23" si="5">IF(AF8,$V8,"")</f>
        <v>tbd</v>
      </c>
      <c r="AO8" s="164" t="str">
        <f t="shared" si="2"/>
        <v>tbd</v>
      </c>
      <c r="AP8" s="164" t="str">
        <f t="shared" si="2"/>
        <v>tbd</v>
      </c>
      <c r="AQ8" s="164" t="str">
        <f t="shared" si="2"/>
        <v>tbd</v>
      </c>
      <c r="AR8" s="164" t="str">
        <f t="shared" si="2"/>
        <v>tbd</v>
      </c>
      <c r="AS8" s="164" t="str">
        <f t="shared" si="2"/>
        <v>tbd</v>
      </c>
      <c r="AT8" s="164" t="str">
        <f t="shared" si="2"/>
        <v>tbd</v>
      </c>
      <c r="AU8" s="164" t="str">
        <f t="shared" si="2"/>
        <v>tbd</v>
      </c>
      <c r="AV8" s="164">
        <f t="shared" ref="AV8:BC23" si="6">IF(AF8,$W8,"")</f>
        <v>0</v>
      </c>
      <c r="AW8" s="164">
        <f t="shared" si="3"/>
        <v>0</v>
      </c>
      <c r="AX8" s="164">
        <f t="shared" si="3"/>
        <v>0</v>
      </c>
      <c r="AY8" s="164">
        <f t="shared" si="3"/>
        <v>0</v>
      </c>
      <c r="AZ8" s="164">
        <f t="shared" si="3"/>
        <v>0</v>
      </c>
      <c r="BA8" s="164">
        <f t="shared" si="3"/>
        <v>0</v>
      </c>
      <c r="BB8" s="164">
        <f t="shared" si="3"/>
        <v>0</v>
      </c>
      <c r="BC8" s="164">
        <f t="shared" si="3"/>
        <v>0</v>
      </c>
    </row>
    <row r="9" spans="1:55" s="164" customFormat="1" ht="19.899999999999999" customHeight="1">
      <c r="A9" s="9" t="s">
        <v>749</v>
      </c>
      <c r="B9" s="7"/>
      <c r="C9" s="2" t="s">
        <v>321</v>
      </c>
      <c r="D9" s="19"/>
      <c r="E9" s="18"/>
      <c r="F9" s="19"/>
      <c r="G9" s="19"/>
      <c r="H9" s="4"/>
      <c r="I9" s="15"/>
      <c r="J9" s="47" t="s">
        <v>86</v>
      </c>
      <c r="K9" s="696"/>
      <c r="L9" s="698"/>
      <c r="M9" s="696"/>
      <c r="N9" s="697"/>
      <c r="O9" s="698"/>
      <c r="P9" s="696"/>
      <c r="Q9" s="697"/>
      <c r="R9" s="698"/>
      <c r="S9" s="480"/>
      <c r="T9" s="480"/>
      <c r="U9" s="49"/>
      <c r="V9" s="710" t="s">
        <v>86</v>
      </c>
      <c r="W9" s="711"/>
      <c r="X9" s="56"/>
      <c r="Y9" s="56"/>
      <c r="Z9" s="57"/>
      <c r="AA9" s="67"/>
      <c r="AB9" s="57"/>
      <c r="AC9" s="58" t="s">
        <v>744</v>
      </c>
      <c r="AD9" s="56"/>
      <c r="AE9" s="49"/>
      <c r="AF9" s="164">
        <f t="shared" ref="AF9:AM24" si="7">AF8</f>
        <v>-1</v>
      </c>
      <c r="AG9" s="164">
        <f t="shared" si="7"/>
        <v>-1</v>
      </c>
      <c r="AH9" s="164">
        <f t="shared" si="7"/>
        <v>-1</v>
      </c>
      <c r="AI9" s="164">
        <f t="shared" si="7"/>
        <v>-1</v>
      </c>
      <c r="AJ9" s="164">
        <f t="shared" si="7"/>
        <v>-1</v>
      </c>
      <c r="AK9" s="164">
        <f t="shared" si="7"/>
        <v>-1</v>
      </c>
      <c r="AL9" s="164">
        <f t="shared" si="7"/>
        <v>-1</v>
      </c>
      <c r="AM9" s="164">
        <f t="shared" si="7"/>
        <v>-1</v>
      </c>
      <c r="AN9" s="164" t="str">
        <f t="shared" si="5"/>
        <v>tbd</v>
      </c>
      <c r="AO9" s="164" t="str">
        <f t="shared" si="2"/>
        <v>tbd</v>
      </c>
      <c r="AP9" s="164" t="str">
        <f t="shared" si="2"/>
        <v>tbd</v>
      </c>
      <c r="AQ9" s="164" t="str">
        <f t="shared" si="2"/>
        <v>tbd</v>
      </c>
      <c r="AR9" s="164" t="str">
        <f t="shared" si="2"/>
        <v>tbd</v>
      </c>
      <c r="AS9" s="164" t="str">
        <f t="shared" si="2"/>
        <v>tbd</v>
      </c>
      <c r="AT9" s="164" t="str">
        <f t="shared" si="2"/>
        <v>tbd</v>
      </c>
      <c r="AU9" s="164" t="str">
        <f t="shared" si="2"/>
        <v>tbd</v>
      </c>
      <c r="AV9" s="164">
        <f t="shared" si="6"/>
        <v>0</v>
      </c>
      <c r="AW9" s="164">
        <f t="shared" si="3"/>
        <v>0</v>
      </c>
      <c r="AX9" s="164">
        <f t="shared" si="3"/>
        <v>0</v>
      </c>
      <c r="AY9" s="164">
        <f t="shared" si="3"/>
        <v>0</v>
      </c>
      <c r="AZ9" s="164">
        <f t="shared" si="3"/>
        <v>0</v>
      </c>
      <c r="BA9" s="164">
        <f t="shared" si="3"/>
        <v>0</v>
      </c>
      <c r="BB9" s="164">
        <f t="shared" si="3"/>
        <v>0</v>
      </c>
      <c r="BC9" s="164">
        <f t="shared" si="3"/>
        <v>0</v>
      </c>
    </row>
    <row r="10" spans="1:55" s="164" customFormat="1" ht="19.899999999999999" customHeight="1">
      <c r="A10" s="9" t="s">
        <v>954</v>
      </c>
      <c r="B10" s="7"/>
      <c r="C10" s="2" t="s">
        <v>955</v>
      </c>
      <c r="D10" s="19"/>
      <c r="E10" s="18"/>
      <c r="F10" s="19"/>
      <c r="G10" s="19"/>
      <c r="H10" s="4"/>
      <c r="I10" s="15"/>
      <c r="J10" s="47" t="s">
        <v>86</v>
      </c>
      <c r="K10" s="696"/>
      <c r="L10" s="698"/>
      <c r="M10" s="696"/>
      <c r="N10" s="697"/>
      <c r="O10" s="698"/>
      <c r="P10" s="696"/>
      <c r="Q10" s="697"/>
      <c r="R10" s="698"/>
      <c r="S10" s="480"/>
      <c r="T10" s="480"/>
      <c r="U10" s="49"/>
      <c r="V10" s="710" t="s">
        <v>86</v>
      </c>
      <c r="W10" s="711"/>
      <c r="X10" s="56"/>
      <c r="Y10" s="56"/>
      <c r="Z10" s="57"/>
      <c r="AA10" s="67"/>
      <c r="AB10" s="57"/>
      <c r="AC10" s="58" t="s">
        <v>744</v>
      </c>
      <c r="AD10" s="56"/>
      <c r="AE10" s="49"/>
      <c r="AF10" s="164">
        <f t="shared" si="7"/>
        <v>-1</v>
      </c>
      <c r="AG10" s="164">
        <f t="shared" si="7"/>
        <v>-1</v>
      </c>
      <c r="AH10" s="164">
        <f t="shared" si="7"/>
        <v>-1</v>
      </c>
      <c r="AI10" s="164">
        <f t="shared" si="7"/>
        <v>-1</v>
      </c>
      <c r="AJ10" s="164">
        <f t="shared" si="7"/>
        <v>-1</v>
      </c>
      <c r="AK10" s="164">
        <f t="shared" si="7"/>
        <v>-1</v>
      </c>
      <c r="AL10" s="164">
        <f t="shared" si="7"/>
        <v>-1</v>
      </c>
      <c r="AM10" s="164">
        <f t="shared" si="7"/>
        <v>-1</v>
      </c>
      <c r="AN10" s="164" t="str">
        <f t="shared" si="5"/>
        <v>tbd</v>
      </c>
      <c r="AO10" s="164" t="str">
        <f t="shared" si="2"/>
        <v>tbd</v>
      </c>
      <c r="AP10" s="164" t="str">
        <f t="shared" si="2"/>
        <v>tbd</v>
      </c>
      <c r="AQ10" s="164" t="str">
        <f t="shared" si="2"/>
        <v>tbd</v>
      </c>
      <c r="AR10" s="164" t="str">
        <f t="shared" si="2"/>
        <v>tbd</v>
      </c>
      <c r="AS10" s="164" t="str">
        <f t="shared" si="2"/>
        <v>tbd</v>
      </c>
      <c r="AT10" s="164" t="str">
        <f t="shared" si="2"/>
        <v>tbd</v>
      </c>
      <c r="AU10" s="164" t="str">
        <f t="shared" si="2"/>
        <v>tbd</v>
      </c>
      <c r="AV10" s="164">
        <f t="shared" si="6"/>
        <v>0</v>
      </c>
      <c r="AW10" s="164">
        <f t="shared" si="3"/>
        <v>0</v>
      </c>
      <c r="AX10" s="164">
        <f t="shared" si="3"/>
        <v>0</v>
      </c>
      <c r="AY10" s="164">
        <f t="shared" si="3"/>
        <v>0</v>
      </c>
      <c r="AZ10" s="164">
        <f t="shared" si="3"/>
        <v>0</v>
      </c>
      <c r="BA10" s="164">
        <f t="shared" si="3"/>
        <v>0</v>
      </c>
      <c r="BB10" s="164">
        <f t="shared" si="3"/>
        <v>0</v>
      </c>
      <c r="BC10" s="164">
        <f t="shared" si="3"/>
        <v>0</v>
      </c>
    </row>
    <row r="11" spans="1:55" s="164" customFormat="1" ht="19.899999999999999" customHeight="1">
      <c r="A11" s="9" t="s">
        <v>956</v>
      </c>
      <c r="B11" s="7"/>
      <c r="C11" s="2" t="s">
        <v>957</v>
      </c>
      <c r="D11" s="19"/>
      <c r="E11" s="18"/>
      <c r="F11" s="19"/>
      <c r="G11" s="19"/>
      <c r="H11" s="4"/>
      <c r="I11" s="15"/>
      <c r="J11" s="47" t="s">
        <v>86</v>
      </c>
      <c r="K11" s="696"/>
      <c r="L11" s="698"/>
      <c r="M11" s="696"/>
      <c r="N11" s="697"/>
      <c r="O11" s="698"/>
      <c r="P11" s="696"/>
      <c r="Q11" s="697"/>
      <c r="R11" s="698"/>
      <c r="S11" s="480"/>
      <c r="T11" s="480"/>
      <c r="U11" s="49"/>
      <c r="V11" s="710" t="s">
        <v>86</v>
      </c>
      <c r="W11" s="711"/>
      <c r="X11" s="56"/>
      <c r="Y11" s="56"/>
      <c r="Z11" s="57"/>
      <c r="AA11" s="67"/>
      <c r="AB11" s="57"/>
      <c r="AC11" s="58" t="s">
        <v>744</v>
      </c>
      <c r="AD11" s="56"/>
      <c r="AE11" s="49"/>
      <c r="AF11" s="164">
        <f t="shared" si="7"/>
        <v>-1</v>
      </c>
      <c r="AG11" s="164">
        <f t="shared" si="7"/>
        <v>-1</v>
      </c>
      <c r="AH11" s="164">
        <f t="shared" si="7"/>
        <v>-1</v>
      </c>
      <c r="AI11" s="164">
        <f t="shared" si="7"/>
        <v>-1</v>
      </c>
      <c r="AJ11" s="164">
        <f t="shared" si="7"/>
        <v>-1</v>
      </c>
      <c r="AK11" s="164">
        <f t="shared" si="7"/>
        <v>-1</v>
      </c>
      <c r="AL11" s="164">
        <f t="shared" si="7"/>
        <v>-1</v>
      </c>
      <c r="AM11" s="164">
        <f t="shared" si="7"/>
        <v>-1</v>
      </c>
      <c r="AN11" s="164" t="str">
        <f t="shared" si="5"/>
        <v>tbd</v>
      </c>
      <c r="AO11" s="164" t="str">
        <f t="shared" si="2"/>
        <v>tbd</v>
      </c>
      <c r="AP11" s="164" t="str">
        <f t="shared" si="2"/>
        <v>tbd</v>
      </c>
      <c r="AQ11" s="164" t="str">
        <f t="shared" si="2"/>
        <v>tbd</v>
      </c>
      <c r="AR11" s="164" t="str">
        <f t="shared" si="2"/>
        <v>tbd</v>
      </c>
      <c r="AS11" s="164" t="str">
        <f t="shared" si="2"/>
        <v>tbd</v>
      </c>
      <c r="AT11" s="164" t="str">
        <f t="shared" si="2"/>
        <v>tbd</v>
      </c>
      <c r="AU11" s="164" t="str">
        <f t="shared" si="2"/>
        <v>tbd</v>
      </c>
      <c r="AV11" s="164">
        <f t="shared" si="6"/>
        <v>0</v>
      </c>
      <c r="AW11" s="164">
        <f t="shared" si="3"/>
        <v>0</v>
      </c>
      <c r="AX11" s="164">
        <f t="shared" si="3"/>
        <v>0</v>
      </c>
      <c r="AY11" s="164">
        <f t="shared" si="3"/>
        <v>0</v>
      </c>
      <c r="AZ11" s="164">
        <f t="shared" si="3"/>
        <v>0</v>
      </c>
      <c r="BA11" s="164">
        <f t="shared" si="3"/>
        <v>0</v>
      </c>
      <c r="BB11" s="164">
        <f t="shared" si="3"/>
        <v>0</v>
      </c>
      <c r="BC11" s="164">
        <f t="shared" si="3"/>
        <v>0</v>
      </c>
    </row>
    <row r="12" spans="1:55" s="164" customFormat="1" ht="19.899999999999999" customHeight="1">
      <c r="A12" s="9" t="s">
        <v>958</v>
      </c>
      <c r="B12" s="7"/>
      <c r="C12" s="2" t="s">
        <v>959</v>
      </c>
      <c r="D12" s="19"/>
      <c r="E12" s="18"/>
      <c r="F12" s="19"/>
      <c r="G12" s="19"/>
      <c r="H12" s="4"/>
      <c r="I12" s="15"/>
      <c r="J12" s="47" t="s">
        <v>86</v>
      </c>
      <c r="K12" s="696"/>
      <c r="L12" s="698"/>
      <c r="M12" s="696"/>
      <c r="N12" s="697"/>
      <c r="O12" s="698"/>
      <c r="P12" s="696"/>
      <c r="Q12" s="697"/>
      <c r="R12" s="698"/>
      <c r="S12" s="480"/>
      <c r="T12" s="480"/>
      <c r="U12" s="49"/>
      <c r="V12" s="710" t="s">
        <v>86</v>
      </c>
      <c r="W12" s="711"/>
      <c r="X12" s="56"/>
      <c r="Y12" s="56"/>
      <c r="Z12" s="57"/>
      <c r="AA12" s="67"/>
      <c r="AB12" s="57"/>
      <c r="AC12" s="58" t="s">
        <v>744</v>
      </c>
      <c r="AD12" s="56"/>
      <c r="AE12" s="49"/>
      <c r="AF12" s="164">
        <f t="shared" si="7"/>
        <v>-1</v>
      </c>
      <c r="AG12" s="164">
        <f t="shared" si="7"/>
        <v>-1</v>
      </c>
      <c r="AH12" s="164">
        <f t="shared" si="7"/>
        <v>-1</v>
      </c>
      <c r="AI12" s="164">
        <f t="shared" si="7"/>
        <v>-1</v>
      </c>
      <c r="AJ12" s="164">
        <f t="shared" si="7"/>
        <v>-1</v>
      </c>
      <c r="AK12" s="164">
        <f t="shared" si="7"/>
        <v>-1</v>
      </c>
      <c r="AL12" s="164">
        <f t="shared" si="7"/>
        <v>-1</v>
      </c>
      <c r="AM12" s="164">
        <f t="shared" si="7"/>
        <v>-1</v>
      </c>
      <c r="AN12" s="164" t="str">
        <f t="shared" si="5"/>
        <v>tbd</v>
      </c>
      <c r="AO12" s="164" t="str">
        <f t="shared" si="2"/>
        <v>tbd</v>
      </c>
      <c r="AP12" s="164" t="str">
        <f t="shared" si="2"/>
        <v>tbd</v>
      </c>
      <c r="AQ12" s="164" t="str">
        <f t="shared" si="2"/>
        <v>tbd</v>
      </c>
      <c r="AR12" s="164" t="str">
        <f t="shared" si="2"/>
        <v>tbd</v>
      </c>
      <c r="AS12" s="164" t="str">
        <f t="shared" si="2"/>
        <v>tbd</v>
      </c>
      <c r="AT12" s="164" t="str">
        <f t="shared" si="2"/>
        <v>tbd</v>
      </c>
      <c r="AU12" s="164" t="str">
        <f t="shared" si="2"/>
        <v>tbd</v>
      </c>
      <c r="AV12" s="164">
        <f t="shared" si="6"/>
        <v>0</v>
      </c>
      <c r="AW12" s="164">
        <f t="shared" si="3"/>
        <v>0</v>
      </c>
      <c r="AX12" s="164">
        <f t="shared" si="3"/>
        <v>0</v>
      </c>
      <c r="AY12" s="164">
        <f t="shared" si="3"/>
        <v>0</v>
      </c>
      <c r="AZ12" s="164">
        <f t="shared" si="3"/>
        <v>0</v>
      </c>
      <c r="BA12" s="164">
        <f t="shared" si="3"/>
        <v>0</v>
      </c>
      <c r="BB12" s="164">
        <f t="shared" si="3"/>
        <v>0</v>
      </c>
      <c r="BC12" s="164">
        <f t="shared" si="3"/>
        <v>0</v>
      </c>
    </row>
    <row r="13" spans="1:55" s="164" customFormat="1" ht="19.899999999999999" customHeight="1">
      <c r="A13" s="9" t="s">
        <v>960</v>
      </c>
      <c r="B13" s="7"/>
      <c r="C13" s="2" t="s">
        <v>961</v>
      </c>
      <c r="D13" s="19"/>
      <c r="E13" s="18"/>
      <c r="F13" s="19"/>
      <c r="G13" s="19"/>
      <c r="H13" s="4"/>
      <c r="I13" s="15"/>
      <c r="J13" s="47" t="s">
        <v>86</v>
      </c>
      <c r="K13" s="696"/>
      <c r="L13" s="698"/>
      <c r="M13" s="696"/>
      <c r="N13" s="697"/>
      <c r="O13" s="698"/>
      <c r="P13" s="696"/>
      <c r="Q13" s="697"/>
      <c r="R13" s="698"/>
      <c r="S13" s="480"/>
      <c r="T13" s="480"/>
      <c r="U13" s="49"/>
      <c r="V13" s="710" t="s">
        <v>86</v>
      </c>
      <c r="W13" s="711"/>
      <c r="X13" s="56"/>
      <c r="Y13" s="56"/>
      <c r="Z13" s="57"/>
      <c r="AA13" s="67"/>
      <c r="AB13" s="57"/>
      <c r="AC13" s="58" t="s">
        <v>744</v>
      </c>
      <c r="AD13" s="56"/>
      <c r="AE13" s="49"/>
      <c r="AF13" s="164">
        <f t="shared" si="7"/>
        <v>-1</v>
      </c>
      <c r="AG13" s="164">
        <f t="shared" si="7"/>
        <v>-1</v>
      </c>
      <c r="AH13" s="164">
        <f t="shared" si="7"/>
        <v>-1</v>
      </c>
      <c r="AI13" s="164">
        <f t="shared" si="7"/>
        <v>-1</v>
      </c>
      <c r="AJ13" s="164">
        <f t="shared" si="7"/>
        <v>-1</v>
      </c>
      <c r="AK13" s="164">
        <f t="shared" si="7"/>
        <v>-1</v>
      </c>
      <c r="AL13" s="164">
        <f t="shared" si="7"/>
        <v>-1</v>
      </c>
      <c r="AM13" s="164">
        <f t="shared" si="7"/>
        <v>-1</v>
      </c>
      <c r="AN13" s="164" t="str">
        <f t="shared" si="5"/>
        <v>tbd</v>
      </c>
      <c r="AO13" s="164" t="str">
        <f t="shared" si="2"/>
        <v>tbd</v>
      </c>
      <c r="AP13" s="164" t="str">
        <f t="shared" si="2"/>
        <v>tbd</v>
      </c>
      <c r="AQ13" s="164" t="str">
        <f t="shared" si="2"/>
        <v>tbd</v>
      </c>
      <c r="AR13" s="164" t="str">
        <f t="shared" si="2"/>
        <v>tbd</v>
      </c>
      <c r="AS13" s="164" t="str">
        <f t="shared" si="2"/>
        <v>tbd</v>
      </c>
      <c r="AT13" s="164" t="str">
        <f t="shared" si="2"/>
        <v>tbd</v>
      </c>
      <c r="AU13" s="164" t="str">
        <f t="shared" si="2"/>
        <v>tbd</v>
      </c>
      <c r="AV13" s="164">
        <f t="shared" si="6"/>
        <v>0</v>
      </c>
      <c r="AW13" s="164">
        <f t="shared" si="3"/>
        <v>0</v>
      </c>
      <c r="AX13" s="164">
        <f t="shared" si="3"/>
        <v>0</v>
      </c>
      <c r="AY13" s="164">
        <f t="shared" si="3"/>
        <v>0</v>
      </c>
      <c r="AZ13" s="164">
        <f t="shared" si="3"/>
        <v>0</v>
      </c>
      <c r="BA13" s="164">
        <f t="shared" si="3"/>
        <v>0</v>
      </c>
      <c r="BB13" s="164">
        <f t="shared" si="3"/>
        <v>0</v>
      </c>
      <c r="BC13" s="164">
        <f t="shared" si="3"/>
        <v>0</v>
      </c>
    </row>
    <row r="14" spans="1:55" s="164" customFormat="1" ht="19.899999999999999" customHeight="1">
      <c r="A14" s="9" t="s">
        <v>962</v>
      </c>
      <c r="B14" s="7"/>
      <c r="C14" s="2" t="s">
        <v>963</v>
      </c>
      <c r="D14" s="19"/>
      <c r="E14" s="18"/>
      <c r="F14" s="19"/>
      <c r="G14" s="19"/>
      <c r="H14" s="4"/>
      <c r="I14" s="15"/>
      <c r="J14" s="47" t="s">
        <v>86</v>
      </c>
      <c r="K14" s="696"/>
      <c r="L14" s="698"/>
      <c r="M14" s="696"/>
      <c r="N14" s="697"/>
      <c r="O14" s="698"/>
      <c r="P14" s="696"/>
      <c r="Q14" s="697"/>
      <c r="R14" s="698"/>
      <c r="S14" s="480"/>
      <c r="T14" s="480"/>
      <c r="U14" s="49"/>
      <c r="V14" s="710" t="s">
        <v>86</v>
      </c>
      <c r="W14" s="711"/>
      <c r="X14" s="56"/>
      <c r="Y14" s="56"/>
      <c r="Z14" s="57"/>
      <c r="AA14" s="67"/>
      <c r="AB14" s="57"/>
      <c r="AC14" s="58" t="s">
        <v>744</v>
      </c>
      <c r="AD14" s="56"/>
      <c r="AE14" s="49"/>
      <c r="AF14" s="164">
        <f t="shared" si="7"/>
        <v>-1</v>
      </c>
      <c r="AG14" s="164">
        <f t="shared" si="7"/>
        <v>-1</v>
      </c>
      <c r="AH14" s="164">
        <f t="shared" si="7"/>
        <v>-1</v>
      </c>
      <c r="AI14" s="164">
        <f t="shared" si="7"/>
        <v>-1</v>
      </c>
      <c r="AJ14" s="164">
        <f t="shared" si="7"/>
        <v>-1</v>
      </c>
      <c r="AK14" s="164">
        <f t="shared" si="7"/>
        <v>-1</v>
      </c>
      <c r="AL14" s="164">
        <f t="shared" si="7"/>
        <v>-1</v>
      </c>
      <c r="AM14" s="164">
        <f t="shared" si="7"/>
        <v>-1</v>
      </c>
      <c r="AN14" s="164" t="str">
        <f t="shared" si="5"/>
        <v>tbd</v>
      </c>
      <c r="AO14" s="164" t="str">
        <f t="shared" si="2"/>
        <v>tbd</v>
      </c>
      <c r="AP14" s="164" t="str">
        <f t="shared" si="2"/>
        <v>tbd</v>
      </c>
      <c r="AQ14" s="164" t="str">
        <f t="shared" si="2"/>
        <v>tbd</v>
      </c>
      <c r="AR14" s="164" t="str">
        <f t="shared" si="2"/>
        <v>tbd</v>
      </c>
      <c r="AS14" s="164" t="str">
        <f t="shared" si="2"/>
        <v>tbd</v>
      </c>
      <c r="AT14" s="164" t="str">
        <f t="shared" si="2"/>
        <v>tbd</v>
      </c>
      <c r="AU14" s="164" t="str">
        <f t="shared" si="2"/>
        <v>tbd</v>
      </c>
      <c r="AV14" s="164">
        <f t="shared" si="6"/>
        <v>0</v>
      </c>
      <c r="AW14" s="164">
        <f t="shared" si="3"/>
        <v>0</v>
      </c>
      <c r="AX14" s="164">
        <f t="shared" si="3"/>
        <v>0</v>
      </c>
      <c r="AY14" s="164">
        <f t="shared" si="3"/>
        <v>0</v>
      </c>
      <c r="AZ14" s="164">
        <f t="shared" si="3"/>
        <v>0</v>
      </c>
      <c r="BA14" s="164">
        <f t="shared" si="3"/>
        <v>0</v>
      </c>
      <c r="BB14" s="164">
        <f t="shared" si="3"/>
        <v>0</v>
      </c>
      <c r="BC14" s="164">
        <f t="shared" si="3"/>
        <v>0</v>
      </c>
    </row>
    <row r="15" spans="1:55" s="164" customFormat="1" ht="19.899999999999999" customHeight="1">
      <c r="A15" s="9" t="s">
        <v>1026</v>
      </c>
      <c r="B15" s="7"/>
      <c r="C15" s="2" t="s">
        <v>1027</v>
      </c>
      <c r="D15" s="19"/>
      <c r="E15" s="18"/>
      <c r="F15" s="19"/>
      <c r="G15" s="19"/>
      <c r="H15" s="4"/>
      <c r="I15" s="15"/>
      <c r="J15" s="47" t="s">
        <v>86</v>
      </c>
      <c r="K15" s="696"/>
      <c r="L15" s="698"/>
      <c r="M15" s="696"/>
      <c r="N15" s="697"/>
      <c r="O15" s="698"/>
      <c r="P15" s="696"/>
      <c r="Q15" s="697"/>
      <c r="R15" s="698"/>
      <c r="S15" s="480"/>
      <c r="T15" s="480"/>
      <c r="U15" s="49"/>
      <c r="V15" s="710" t="s">
        <v>86</v>
      </c>
      <c r="W15" s="711"/>
      <c r="X15" s="56"/>
      <c r="Y15" s="56"/>
      <c r="Z15" s="57"/>
      <c r="AA15" s="67"/>
      <c r="AB15" s="57"/>
      <c r="AC15" s="58" t="s">
        <v>744</v>
      </c>
      <c r="AD15" s="56"/>
      <c r="AE15" s="49"/>
      <c r="AF15" s="164">
        <f t="shared" si="7"/>
        <v>-1</v>
      </c>
      <c r="AG15" s="164">
        <f t="shared" si="7"/>
        <v>-1</v>
      </c>
      <c r="AH15" s="164">
        <f t="shared" si="7"/>
        <v>-1</v>
      </c>
      <c r="AI15" s="164">
        <f t="shared" si="7"/>
        <v>-1</v>
      </c>
      <c r="AJ15" s="164">
        <f t="shared" si="7"/>
        <v>-1</v>
      </c>
      <c r="AK15" s="164">
        <f t="shared" si="7"/>
        <v>-1</v>
      </c>
      <c r="AL15" s="164">
        <f t="shared" si="7"/>
        <v>-1</v>
      </c>
      <c r="AM15" s="164">
        <f t="shared" si="7"/>
        <v>-1</v>
      </c>
      <c r="AN15" s="164" t="str">
        <f t="shared" si="5"/>
        <v>tbd</v>
      </c>
      <c r="AO15" s="164" t="str">
        <f t="shared" si="2"/>
        <v>tbd</v>
      </c>
      <c r="AP15" s="164" t="str">
        <f t="shared" si="2"/>
        <v>tbd</v>
      </c>
      <c r="AQ15" s="164" t="str">
        <f t="shared" si="2"/>
        <v>tbd</v>
      </c>
      <c r="AR15" s="164" t="str">
        <f t="shared" si="2"/>
        <v>tbd</v>
      </c>
      <c r="AS15" s="164" t="str">
        <f t="shared" si="2"/>
        <v>tbd</v>
      </c>
      <c r="AT15" s="164" t="str">
        <f t="shared" si="2"/>
        <v>tbd</v>
      </c>
      <c r="AU15" s="164" t="str">
        <f t="shared" si="2"/>
        <v>tbd</v>
      </c>
      <c r="AV15" s="164">
        <f t="shared" si="6"/>
        <v>0</v>
      </c>
      <c r="AW15" s="164">
        <f t="shared" si="3"/>
        <v>0</v>
      </c>
      <c r="AX15" s="164">
        <f t="shared" si="3"/>
        <v>0</v>
      </c>
      <c r="AY15" s="164">
        <f t="shared" si="3"/>
        <v>0</v>
      </c>
      <c r="AZ15" s="164">
        <f t="shared" si="3"/>
        <v>0</v>
      </c>
      <c r="BA15" s="164">
        <f t="shared" si="3"/>
        <v>0</v>
      </c>
      <c r="BB15" s="164">
        <f t="shared" si="3"/>
        <v>0</v>
      </c>
      <c r="BC15" s="164">
        <f t="shared" si="3"/>
        <v>0</v>
      </c>
    </row>
    <row r="16" spans="1:55" s="164" customFormat="1" ht="19.899999999999999" customHeight="1">
      <c r="A16" s="9" t="s">
        <v>750</v>
      </c>
      <c r="B16" s="7"/>
      <c r="C16" s="2" t="s">
        <v>751</v>
      </c>
      <c r="D16" s="19"/>
      <c r="E16" s="18"/>
      <c r="F16" s="19"/>
      <c r="G16" s="19"/>
      <c r="H16" s="4"/>
      <c r="I16" s="15"/>
      <c r="J16" s="47" t="s">
        <v>86</v>
      </c>
      <c r="K16" s="696"/>
      <c r="L16" s="698"/>
      <c r="M16" s="696"/>
      <c r="N16" s="697"/>
      <c r="O16" s="698"/>
      <c r="P16" s="696"/>
      <c r="Q16" s="697"/>
      <c r="R16" s="698"/>
      <c r="S16" s="480"/>
      <c r="T16" s="480"/>
      <c r="U16" s="49"/>
      <c r="V16" s="710" t="s">
        <v>86</v>
      </c>
      <c r="W16" s="711"/>
      <c r="X16" s="56"/>
      <c r="Y16" s="56"/>
      <c r="Z16" s="57"/>
      <c r="AA16" s="67"/>
      <c r="AB16" s="57"/>
      <c r="AC16" s="58" t="s">
        <v>744</v>
      </c>
      <c r="AD16" s="56"/>
      <c r="AE16" s="49"/>
      <c r="AF16" s="164">
        <f t="shared" si="7"/>
        <v>-1</v>
      </c>
      <c r="AG16" s="164">
        <f t="shared" si="7"/>
        <v>-1</v>
      </c>
      <c r="AH16" s="164">
        <f t="shared" si="7"/>
        <v>-1</v>
      </c>
      <c r="AI16" s="164">
        <f t="shared" si="7"/>
        <v>-1</v>
      </c>
      <c r="AJ16" s="164">
        <f t="shared" si="7"/>
        <v>-1</v>
      </c>
      <c r="AK16" s="164">
        <f t="shared" si="7"/>
        <v>-1</v>
      </c>
      <c r="AL16" s="164">
        <f t="shared" si="7"/>
        <v>-1</v>
      </c>
      <c r="AM16" s="164">
        <f t="shared" si="7"/>
        <v>-1</v>
      </c>
      <c r="AN16" s="164" t="str">
        <f t="shared" si="5"/>
        <v>tbd</v>
      </c>
      <c r="AO16" s="164" t="str">
        <f t="shared" si="2"/>
        <v>tbd</v>
      </c>
      <c r="AP16" s="164" t="str">
        <f t="shared" si="2"/>
        <v>tbd</v>
      </c>
      <c r="AQ16" s="164" t="str">
        <f t="shared" si="2"/>
        <v>tbd</v>
      </c>
      <c r="AR16" s="164" t="str">
        <f t="shared" si="2"/>
        <v>tbd</v>
      </c>
      <c r="AS16" s="164" t="str">
        <f t="shared" si="2"/>
        <v>tbd</v>
      </c>
      <c r="AT16" s="164" t="str">
        <f t="shared" si="2"/>
        <v>tbd</v>
      </c>
      <c r="AU16" s="164" t="str">
        <f t="shared" si="2"/>
        <v>tbd</v>
      </c>
      <c r="AV16" s="164">
        <f t="shared" si="6"/>
        <v>0</v>
      </c>
      <c r="AW16" s="164">
        <f t="shared" si="3"/>
        <v>0</v>
      </c>
      <c r="AX16" s="164">
        <f t="shared" si="3"/>
        <v>0</v>
      </c>
      <c r="AY16" s="164">
        <f t="shared" si="3"/>
        <v>0</v>
      </c>
      <c r="AZ16" s="164">
        <f t="shared" si="3"/>
        <v>0</v>
      </c>
      <c r="BA16" s="164">
        <f t="shared" si="3"/>
        <v>0</v>
      </c>
      <c r="BB16" s="164">
        <f t="shared" si="3"/>
        <v>0</v>
      </c>
      <c r="BC16" s="164">
        <f t="shared" si="3"/>
        <v>0</v>
      </c>
    </row>
    <row r="17" spans="1:55" s="164" customFormat="1" ht="19.899999999999999" customHeight="1">
      <c r="A17" s="9" t="s">
        <v>752</v>
      </c>
      <c r="B17" s="7"/>
      <c r="C17" s="2" t="s">
        <v>753</v>
      </c>
      <c r="D17" s="19"/>
      <c r="E17" s="18"/>
      <c r="F17" s="19"/>
      <c r="G17" s="19"/>
      <c r="H17" s="4"/>
      <c r="I17" s="15"/>
      <c r="J17" s="47" t="s">
        <v>86</v>
      </c>
      <c r="K17" s="696"/>
      <c r="L17" s="698"/>
      <c r="M17" s="696"/>
      <c r="N17" s="697"/>
      <c r="O17" s="698"/>
      <c r="P17" s="696"/>
      <c r="Q17" s="697"/>
      <c r="R17" s="698"/>
      <c r="S17" s="480"/>
      <c r="T17" s="480"/>
      <c r="U17" s="49"/>
      <c r="V17" s="710" t="s">
        <v>86</v>
      </c>
      <c r="W17" s="711"/>
      <c r="X17" s="56"/>
      <c r="Y17" s="56"/>
      <c r="Z17" s="57"/>
      <c r="AA17" s="67"/>
      <c r="AB17" s="57"/>
      <c r="AC17" s="58" t="s">
        <v>744</v>
      </c>
      <c r="AD17" s="56"/>
      <c r="AE17" s="49"/>
      <c r="AF17" s="164">
        <f t="shared" si="7"/>
        <v>-1</v>
      </c>
      <c r="AG17" s="164">
        <f t="shared" si="7"/>
        <v>-1</v>
      </c>
      <c r="AH17" s="164">
        <f t="shared" si="7"/>
        <v>-1</v>
      </c>
      <c r="AI17" s="164">
        <f t="shared" si="7"/>
        <v>-1</v>
      </c>
      <c r="AJ17" s="164">
        <f t="shared" si="7"/>
        <v>-1</v>
      </c>
      <c r="AK17" s="164">
        <f t="shared" si="7"/>
        <v>-1</v>
      </c>
      <c r="AL17" s="164">
        <f t="shared" si="7"/>
        <v>-1</v>
      </c>
      <c r="AM17" s="164">
        <f t="shared" si="7"/>
        <v>-1</v>
      </c>
      <c r="AN17" s="164" t="str">
        <f t="shared" si="5"/>
        <v>tbd</v>
      </c>
      <c r="AO17" s="164" t="str">
        <f t="shared" si="2"/>
        <v>tbd</v>
      </c>
      <c r="AP17" s="164" t="str">
        <f t="shared" si="2"/>
        <v>tbd</v>
      </c>
      <c r="AQ17" s="164" t="str">
        <f t="shared" si="2"/>
        <v>tbd</v>
      </c>
      <c r="AR17" s="164" t="str">
        <f t="shared" si="2"/>
        <v>tbd</v>
      </c>
      <c r="AS17" s="164" t="str">
        <f t="shared" si="2"/>
        <v>tbd</v>
      </c>
      <c r="AT17" s="164" t="str">
        <f t="shared" si="2"/>
        <v>tbd</v>
      </c>
      <c r="AU17" s="164" t="str">
        <f t="shared" si="2"/>
        <v>tbd</v>
      </c>
      <c r="AV17" s="164">
        <f t="shared" si="6"/>
        <v>0</v>
      </c>
      <c r="AW17" s="164">
        <f t="shared" si="3"/>
        <v>0</v>
      </c>
      <c r="AX17" s="164">
        <f t="shared" si="3"/>
        <v>0</v>
      </c>
      <c r="AY17" s="164">
        <f t="shared" si="3"/>
        <v>0</v>
      </c>
      <c r="AZ17" s="164">
        <f t="shared" si="3"/>
        <v>0</v>
      </c>
      <c r="BA17" s="164">
        <f t="shared" si="3"/>
        <v>0</v>
      </c>
      <c r="BB17" s="164">
        <f t="shared" si="3"/>
        <v>0</v>
      </c>
      <c r="BC17" s="164">
        <f t="shared" si="3"/>
        <v>0</v>
      </c>
    </row>
    <row r="18" spans="1:55" s="164" customFormat="1" ht="19.899999999999999" customHeight="1">
      <c r="A18" s="9" t="s">
        <v>964</v>
      </c>
      <c r="B18" s="7"/>
      <c r="C18" s="2" t="s">
        <v>965</v>
      </c>
      <c r="D18" s="19"/>
      <c r="E18" s="18"/>
      <c r="F18" s="19"/>
      <c r="G18" s="19"/>
      <c r="H18" s="4"/>
      <c r="I18" s="15"/>
      <c r="J18" s="47" t="s">
        <v>86</v>
      </c>
      <c r="K18" s="696"/>
      <c r="L18" s="698"/>
      <c r="M18" s="696"/>
      <c r="N18" s="697"/>
      <c r="O18" s="698"/>
      <c r="P18" s="696"/>
      <c r="Q18" s="697"/>
      <c r="R18" s="698"/>
      <c r="S18" s="480"/>
      <c r="T18" s="480"/>
      <c r="U18" s="49"/>
      <c r="V18" s="710" t="s">
        <v>86</v>
      </c>
      <c r="W18" s="711"/>
      <c r="X18" s="56"/>
      <c r="Y18" s="56"/>
      <c r="Z18" s="57"/>
      <c r="AA18" s="67"/>
      <c r="AB18" s="57"/>
      <c r="AC18" s="58" t="s">
        <v>744</v>
      </c>
      <c r="AD18" s="56"/>
      <c r="AE18" s="49"/>
      <c r="AF18" s="164">
        <f t="shared" si="7"/>
        <v>-1</v>
      </c>
      <c r="AG18" s="164">
        <f t="shared" si="7"/>
        <v>-1</v>
      </c>
      <c r="AH18" s="164">
        <f t="shared" si="7"/>
        <v>-1</v>
      </c>
      <c r="AI18" s="164">
        <f t="shared" si="7"/>
        <v>-1</v>
      </c>
      <c r="AJ18" s="164">
        <f t="shared" si="7"/>
        <v>-1</v>
      </c>
      <c r="AK18" s="164">
        <f t="shared" si="7"/>
        <v>-1</v>
      </c>
      <c r="AL18" s="164">
        <f t="shared" si="7"/>
        <v>-1</v>
      </c>
      <c r="AM18" s="164">
        <f t="shared" si="7"/>
        <v>-1</v>
      </c>
      <c r="AN18" s="164" t="str">
        <f t="shared" si="5"/>
        <v>tbd</v>
      </c>
      <c r="AO18" s="164" t="str">
        <f t="shared" si="2"/>
        <v>tbd</v>
      </c>
      <c r="AP18" s="164" t="str">
        <f t="shared" si="2"/>
        <v>tbd</v>
      </c>
      <c r="AQ18" s="164" t="str">
        <f t="shared" si="2"/>
        <v>tbd</v>
      </c>
      <c r="AR18" s="164" t="str">
        <f t="shared" si="2"/>
        <v>tbd</v>
      </c>
      <c r="AS18" s="164" t="str">
        <f t="shared" si="2"/>
        <v>tbd</v>
      </c>
      <c r="AT18" s="164" t="str">
        <f t="shared" si="2"/>
        <v>tbd</v>
      </c>
      <c r="AU18" s="164" t="str">
        <f t="shared" si="2"/>
        <v>tbd</v>
      </c>
      <c r="AV18" s="164">
        <f t="shared" si="6"/>
        <v>0</v>
      </c>
      <c r="AW18" s="164">
        <f t="shared" si="3"/>
        <v>0</v>
      </c>
      <c r="AX18" s="164">
        <f t="shared" si="3"/>
        <v>0</v>
      </c>
      <c r="AY18" s="164">
        <f t="shared" si="3"/>
        <v>0</v>
      </c>
      <c r="AZ18" s="164">
        <f t="shared" si="3"/>
        <v>0</v>
      </c>
      <c r="BA18" s="164">
        <f t="shared" si="3"/>
        <v>0</v>
      </c>
      <c r="BB18" s="164">
        <f t="shared" si="3"/>
        <v>0</v>
      </c>
      <c r="BC18" s="164">
        <f t="shared" si="3"/>
        <v>0</v>
      </c>
    </row>
    <row r="19" spans="1:55" s="164" customFormat="1" ht="19.899999999999999" customHeight="1">
      <c r="A19" s="9" t="s">
        <v>966</v>
      </c>
      <c r="B19" s="7"/>
      <c r="C19" s="2" t="s">
        <v>967</v>
      </c>
      <c r="D19" s="19"/>
      <c r="E19" s="18"/>
      <c r="F19" s="19"/>
      <c r="G19" s="19"/>
      <c r="H19" s="4"/>
      <c r="I19" s="15"/>
      <c r="J19" s="47" t="s">
        <v>86</v>
      </c>
      <c r="K19" s="696"/>
      <c r="L19" s="698"/>
      <c r="M19" s="696"/>
      <c r="N19" s="697"/>
      <c r="O19" s="698"/>
      <c r="P19" s="696"/>
      <c r="Q19" s="697"/>
      <c r="R19" s="698"/>
      <c r="S19" s="480"/>
      <c r="T19" s="480"/>
      <c r="U19" s="49"/>
      <c r="V19" s="710" t="s">
        <v>86</v>
      </c>
      <c r="W19" s="711"/>
      <c r="X19" s="56"/>
      <c r="Y19" s="56"/>
      <c r="Z19" s="57"/>
      <c r="AA19" s="67"/>
      <c r="AB19" s="57"/>
      <c r="AC19" s="58" t="s">
        <v>744</v>
      </c>
      <c r="AD19" s="56"/>
      <c r="AE19" s="49"/>
      <c r="AF19" s="164">
        <f t="shared" si="7"/>
        <v>-1</v>
      </c>
      <c r="AG19" s="164">
        <f t="shared" si="7"/>
        <v>-1</v>
      </c>
      <c r="AH19" s="164">
        <f t="shared" si="7"/>
        <v>-1</v>
      </c>
      <c r="AI19" s="164">
        <f t="shared" si="7"/>
        <v>-1</v>
      </c>
      <c r="AJ19" s="164">
        <f t="shared" si="7"/>
        <v>-1</v>
      </c>
      <c r="AK19" s="164">
        <f t="shared" si="7"/>
        <v>-1</v>
      </c>
      <c r="AL19" s="164">
        <f t="shared" si="7"/>
        <v>-1</v>
      </c>
      <c r="AM19" s="164">
        <f t="shared" si="7"/>
        <v>-1</v>
      </c>
      <c r="AN19" s="164" t="str">
        <f t="shared" si="5"/>
        <v>tbd</v>
      </c>
      <c r="AO19" s="164" t="str">
        <f t="shared" si="2"/>
        <v>tbd</v>
      </c>
      <c r="AP19" s="164" t="str">
        <f t="shared" si="2"/>
        <v>tbd</v>
      </c>
      <c r="AQ19" s="164" t="str">
        <f t="shared" si="2"/>
        <v>tbd</v>
      </c>
      <c r="AR19" s="164" t="str">
        <f t="shared" si="2"/>
        <v>tbd</v>
      </c>
      <c r="AS19" s="164" t="str">
        <f t="shared" si="2"/>
        <v>tbd</v>
      </c>
      <c r="AT19" s="164" t="str">
        <f t="shared" si="2"/>
        <v>tbd</v>
      </c>
      <c r="AU19" s="164" t="str">
        <f t="shared" si="2"/>
        <v>tbd</v>
      </c>
      <c r="AV19" s="164">
        <f t="shared" si="6"/>
        <v>0</v>
      </c>
      <c r="AW19" s="164">
        <f t="shared" si="3"/>
        <v>0</v>
      </c>
      <c r="AX19" s="164">
        <f t="shared" si="3"/>
        <v>0</v>
      </c>
      <c r="AY19" s="164">
        <f t="shared" si="3"/>
        <v>0</v>
      </c>
      <c r="AZ19" s="164">
        <f t="shared" si="3"/>
        <v>0</v>
      </c>
      <c r="BA19" s="164">
        <f t="shared" si="3"/>
        <v>0</v>
      </c>
      <c r="BB19" s="164">
        <f t="shared" si="3"/>
        <v>0</v>
      </c>
      <c r="BC19" s="164">
        <f t="shared" si="3"/>
        <v>0</v>
      </c>
    </row>
    <row r="20" spans="1:55" s="164" customFormat="1" ht="19.899999999999999" customHeight="1" thickBot="1">
      <c r="A20" s="9" t="s">
        <v>968</v>
      </c>
      <c r="B20" s="7"/>
      <c r="C20" s="2" t="s">
        <v>969</v>
      </c>
      <c r="D20" s="19"/>
      <c r="E20" s="18"/>
      <c r="F20" s="19"/>
      <c r="G20" s="19"/>
      <c r="H20" s="4"/>
      <c r="I20" s="15"/>
      <c r="J20" s="47" t="s">
        <v>86</v>
      </c>
      <c r="K20" s="696"/>
      <c r="L20" s="698"/>
      <c r="M20" s="696"/>
      <c r="N20" s="697"/>
      <c r="O20" s="698"/>
      <c r="P20" s="696"/>
      <c r="Q20" s="697"/>
      <c r="R20" s="698"/>
      <c r="S20" s="480"/>
      <c r="T20" s="480"/>
      <c r="U20" s="49"/>
      <c r="V20" s="710" t="s">
        <v>86</v>
      </c>
      <c r="W20" s="711"/>
      <c r="X20" s="56"/>
      <c r="Y20" s="56"/>
      <c r="Z20" s="57"/>
      <c r="AA20" s="67"/>
      <c r="AB20" s="57"/>
      <c r="AC20" s="58" t="s">
        <v>744</v>
      </c>
      <c r="AD20" s="56"/>
      <c r="AE20" s="49"/>
      <c r="AF20" s="164">
        <f t="shared" si="7"/>
        <v>-1</v>
      </c>
      <c r="AG20" s="164">
        <f t="shared" si="7"/>
        <v>-1</v>
      </c>
      <c r="AH20" s="164">
        <f t="shared" si="7"/>
        <v>-1</v>
      </c>
      <c r="AI20" s="164">
        <f t="shared" si="7"/>
        <v>-1</v>
      </c>
      <c r="AJ20" s="164">
        <f t="shared" si="7"/>
        <v>-1</v>
      </c>
      <c r="AK20" s="164">
        <f t="shared" si="7"/>
        <v>-1</v>
      </c>
      <c r="AL20" s="164">
        <f t="shared" si="7"/>
        <v>-1</v>
      </c>
      <c r="AM20" s="164">
        <f t="shared" si="7"/>
        <v>-1</v>
      </c>
      <c r="AN20" s="164" t="str">
        <f t="shared" si="5"/>
        <v>tbd</v>
      </c>
      <c r="AO20" s="164" t="str">
        <f t="shared" si="2"/>
        <v>tbd</v>
      </c>
      <c r="AP20" s="164" t="str">
        <f t="shared" si="2"/>
        <v>tbd</v>
      </c>
      <c r="AQ20" s="164" t="str">
        <f t="shared" si="2"/>
        <v>tbd</v>
      </c>
      <c r="AR20" s="164" t="str">
        <f t="shared" si="2"/>
        <v>tbd</v>
      </c>
      <c r="AS20" s="164" t="str">
        <f t="shared" si="2"/>
        <v>tbd</v>
      </c>
      <c r="AT20" s="164" t="str">
        <f t="shared" si="2"/>
        <v>tbd</v>
      </c>
      <c r="AU20" s="164" t="str">
        <f t="shared" si="2"/>
        <v>tbd</v>
      </c>
      <c r="AV20" s="164">
        <f t="shared" si="6"/>
        <v>0</v>
      </c>
      <c r="AW20" s="164">
        <f t="shared" si="3"/>
        <v>0</v>
      </c>
      <c r="AX20" s="164">
        <f t="shared" si="3"/>
        <v>0</v>
      </c>
      <c r="AY20" s="164">
        <f t="shared" si="3"/>
        <v>0</v>
      </c>
      <c r="AZ20" s="164">
        <f t="shared" si="3"/>
        <v>0</v>
      </c>
      <c r="BA20" s="164">
        <f t="shared" si="3"/>
        <v>0</v>
      </c>
      <c r="BB20" s="164">
        <f t="shared" si="3"/>
        <v>0</v>
      </c>
      <c r="BC20" s="164">
        <f t="shared" si="3"/>
        <v>0</v>
      </c>
    </row>
    <row r="21" spans="1:55" s="164" customFormat="1" ht="19.899999999999999" hidden="1" customHeight="1">
      <c r="A21" s="9"/>
      <c r="B21" s="7"/>
      <c r="C21" s="2"/>
      <c r="D21" s="19"/>
      <c r="E21" s="18"/>
      <c r="F21" s="19"/>
      <c r="G21" s="19"/>
      <c r="H21" s="4"/>
      <c r="I21" s="15"/>
      <c r="J21" s="47"/>
      <c r="K21" s="696"/>
      <c r="L21" s="698"/>
      <c r="M21" s="696"/>
      <c r="N21" s="697"/>
      <c r="O21" s="698"/>
      <c r="P21" s="696"/>
      <c r="Q21" s="697"/>
      <c r="R21" s="698"/>
      <c r="S21" s="471"/>
      <c r="T21" s="471"/>
      <c r="U21" s="49"/>
      <c r="V21" s="710"/>
      <c r="W21" s="711"/>
      <c r="X21" s="56"/>
      <c r="Y21" s="56"/>
      <c r="Z21" s="57"/>
      <c r="AA21" s="67"/>
      <c r="AB21" s="57"/>
      <c r="AC21" s="58"/>
      <c r="AD21" s="56"/>
      <c r="AE21" s="49"/>
      <c r="AF21" s="164">
        <f t="shared" si="7"/>
        <v>-1</v>
      </c>
      <c r="AG21" s="164">
        <f t="shared" si="7"/>
        <v>-1</v>
      </c>
      <c r="AH21" s="164">
        <f t="shared" si="7"/>
        <v>-1</v>
      </c>
      <c r="AI21" s="164">
        <f t="shared" si="7"/>
        <v>-1</v>
      </c>
      <c r="AJ21" s="164">
        <f t="shared" si="7"/>
        <v>-1</v>
      </c>
      <c r="AK21" s="164">
        <f t="shared" si="7"/>
        <v>-1</v>
      </c>
      <c r="AL21" s="164">
        <f t="shared" si="7"/>
        <v>-1</v>
      </c>
      <c r="AM21" s="164">
        <f t="shared" si="7"/>
        <v>-1</v>
      </c>
      <c r="AN21" s="164">
        <f t="shared" si="5"/>
        <v>0</v>
      </c>
      <c r="AO21" s="164">
        <f t="shared" si="2"/>
        <v>0</v>
      </c>
      <c r="AP21" s="164">
        <f t="shared" si="2"/>
        <v>0</v>
      </c>
      <c r="AQ21" s="164">
        <f t="shared" si="2"/>
        <v>0</v>
      </c>
      <c r="AR21" s="164">
        <f t="shared" si="2"/>
        <v>0</v>
      </c>
      <c r="AS21" s="164">
        <f t="shared" si="2"/>
        <v>0</v>
      </c>
      <c r="AT21" s="164">
        <f t="shared" si="2"/>
        <v>0</v>
      </c>
      <c r="AU21" s="164">
        <f t="shared" si="2"/>
        <v>0</v>
      </c>
      <c r="AV21" s="164">
        <f t="shared" si="6"/>
        <v>0</v>
      </c>
      <c r="AW21" s="164">
        <f t="shared" si="3"/>
        <v>0</v>
      </c>
      <c r="AX21" s="164">
        <f t="shared" si="3"/>
        <v>0</v>
      </c>
      <c r="AY21" s="164">
        <f t="shared" si="3"/>
        <v>0</v>
      </c>
      <c r="AZ21" s="164">
        <f t="shared" si="3"/>
        <v>0</v>
      </c>
      <c r="BA21" s="164">
        <f t="shared" si="3"/>
        <v>0</v>
      </c>
      <c r="BB21" s="164">
        <f t="shared" si="3"/>
        <v>0</v>
      </c>
      <c r="BC21" s="164">
        <f t="shared" si="3"/>
        <v>0</v>
      </c>
    </row>
    <row r="22" spans="1:55" s="164" customFormat="1" ht="19.899999999999999" hidden="1" customHeight="1">
      <c r="A22" s="9"/>
      <c r="B22" s="7"/>
      <c r="C22" s="2"/>
      <c r="D22" s="19"/>
      <c r="E22" s="18"/>
      <c r="F22" s="19"/>
      <c r="G22" s="19"/>
      <c r="H22" s="4"/>
      <c r="I22" s="15"/>
      <c r="J22" s="47"/>
      <c r="K22" s="696"/>
      <c r="L22" s="698"/>
      <c r="M22" s="696"/>
      <c r="N22" s="697"/>
      <c r="O22" s="698"/>
      <c r="P22" s="696"/>
      <c r="Q22" s="697"/>
      <c r="R22" s="698"/>
      <c r="S22" s="471"/>
      <c r="T22" s="471"/>
      <c r="U22" s="49"/>
      <c r="V22" s="710"/>
      <c r="W22" s="711"/>
      <c r="X22" s="56"/>
      <c r="Y22" s="56"/>
      <c r="Z22" s="57"/>
      <c r="AA22" s="67"/>
      <c r="AB22" s="57"/>
      <c r="AC22" s="58"/>
      <c r="AD22" s="56"/>
      <c r="AE22" s="49"/>
      <c r="AF22" s="164">
        <f t="shared" si="7"/>
        <v>-1</v>
      </c>
      <c r="AG22" s="164">
        <f t="shared" si="7"/>
        <v>-1</v>
      </c>
      <c r="AH22" s="164">
        <f t="shared" si="7"/>
        <v>-1</v>
      </c>
      <c r="AI22" s="164">
        <f t="shared" si="7"/>
        <v>-1</v>
      </c>
      <c r="AJ22" s="164">
        <f t="shared" si="7"/>
        <v>-1</v>
      </c>
      <c r="AK22" s="164">
        <f t="shared" si="7"/>
        <v>-1</v>
      </c>
      <c r="AL22" s="164">
        <f t="shared" si="7"/>
        <v>-1</v>
      </c>
      <c r="AM22" s="164">
        <f t="shared" si="7"/>
        <v>-1</v>
      </c>
      <c r="AN22" s="164">
        <f t="shared" si="5"/>
        <v>0</v>
      </c>
      <c r="AO22" s="164">
        <f t="shared" si="2"/>
        <v>0</v>
      </c>
      <c r="AP22" s="164">
        <f t="shared" si="2"/>
        <v>0</v>
      </c>
      <c r="AQ22" s="164">
        <f t="shared" si="2"/>
        <v>0</v>
      </c>
      <c r="AR22" s="164">
        <f t="shared" si="2"/>
        <v>0</v>
      </c>
      <c r="AS22" s="164">
        <f t="shared" si="2"/>
        <v>0</v>
      </c>
      <c r="AT22" s="164">
        <f t="shared" si="2"/>
        <v>0</v>
      </c>
      <c r="AU22" s="164">
        <f t="shared" si="2"/>
        <v>0</v>
      </c>
      <c r="AV22" s="164">
        <f t="shared" si="6"/>
        <v>0</v>
      </c>
      <c r="AW22" s="164">
        <f t="shared" si="3"/>
        <v>0</v>
      </c>
      <c r="AX22" s="164">
        <f t="shared" si="3"/>
        <v>0</v>
      </c>
      <c r="AY22" s="164">
        <f t="shared" si="3"/>
        <v>0</v>
      </c>
      <c r="AZ22" s="164">
        <f t="shared" si="3"/>
        <v>0</v>
      </c>
      <c r="BA22" s="164">
        <f t="shared" si="3"/>
        <v>0</v>
      </c>
      <c r="BB22" s="164">
        <f t="shared" si="3"/>
        <v>0</v>
      </c>
      <c r="BC22" s="164">
        <f t="shared" si="3"/>
        <v>0</v>
      </c>
    </row>
    <row r="23" spans="1:55" s="164" customFormat="1" ht="19.899999999999999" hidden="1" customHeight="1">
      <c r="A23" s="9"/>
      <c r="B23" s="7"/>
      <c r="C23" s="2"/>
      <c r="D23" s="19"/>
      <c r="E23" s="18"/>
      <c r="F23" s="19"/>
      <c r="G23" s="19"/>
      <c r="H23" s="4"/>
      <c r="I23" s="15"/>
      <c r="J23" s="47"/>
      <c r="K23" s="696"/>
      <c r="L23" s="698"/>
      <c r="M23" s="696"/>
      <c r="N23" s="697"/>
      <c r="O23" s="698"/>
      <c r="P23" s="696"/>
      <c r="Q23" s="697"/>
      <c r="R23" s="698"/>
      <c r="S23" s="471"/>
      <c r="T23" s="471"/>
      <c r="U23" s="49"/>
      <c r="V23" s="710"/>
      <c r="W23" s="711"/>
      <c r="X23" s="56"/>
      <c r="Y23" s="56"/>
      <c r="Z23" s="57"/>
      <c r="AA23" s="67"/>
      <c r="AB23" s="57"/>
      <c r="AC23" s="58"/>
      <c r="AD23" s="56"/>
      <c r="AE23" s="49"/>
      <c r="AF23" s="164">
        <f t="shared" si="7"/>
        <v>-1</v>
      </c>
      <c r="AG23" s="164">
        <f t="shared" si="7"/>
        <v>-1</v>
      </c>
      <c r="AH23" s="164">
        <f t="shared" si="7"/>
        <v>-1</v>
      </c>
      <c r="AI23" s="164">
        <f t="shared" si="7"/>
        <v>-1</v>
      </c>
      <c r="AJ23" s="164">
        <f t="shared" si="7"/>
        <v>-1</v>
      </c>
      <c r="AK23" s="164">
        <f t="shared" si="7"/>
        <v>-1</v>
      </c>
      <c r="AL23" s="164">
        <f t="shared" si="7"/>
        <v>-1</v>
      </c>
      <c r="AM23" s="164">
        <f t="shared" si="7"/>
        <v>-1</v>
      </c>
      <c r="AN23" s="164">
        <f t="shared" si="5"/>
        <v>0</v>
      </c>
      <c r="AO23" s="164">
        <f t="shared" si="5"/>
        <v>0</v>
      </c>
      <c r="AP23" s="164">
        <f t="shared" si="5"/>
        <v>0</v>
      </c>
      <c r="AQ23" s="164">
        <f t="shared" si="5"/>
        <v>0</v>
      </c>
      <c r="AR23" s="164">
        <f t="shared" si="5"/>
        <v>0</v>
      </c>
      <c r="AS23" s="164">
        <f t="shared" si="5"/>
        <v>0</v>
      </c>
      <c r="AT23" s="164">
        <f t="shared" si="5"/>
        <v>0</v>
      </c>
      <c r="AU23" s="164">
        <f t="shared" si="5"/>
        <v>0</v>
      </c>
      <c r="AV23" s="164">
        <f t="shared" si="6"/>
        <v>0</v>
      </c>
      <c r="AW23" s="164">
        <f t="shared" si="6"/>
        <v>0</v>
      </c>
      <c r="AX23" s="164">
        <f t="shared" si="6"/>
        <v>0</v>
      </c>
      <c r="AY23" s="164">
        <f t="shared" si="6"/>
        <v>0</v>
      </c>
      <c r="AZ23" s="164">
        <f t="shared" si="6"/>
        <v>0</v>
      </c>
      <c r="BA23" s="164">
        <f t="shared" si="6"/>
        <v>0</v>
      </c>
      <c r="BB23" s="164">
        <f t="shared" si="6"/>
        <v>0</v>
      </c>
      <c r="BC23" s="164">
        <f t="shared" si="6"/>
        <v>0</v>
      </c>
    </row>
    <row r="24" spans="1:55" s="164" customFormat="1" ht="19.899999999999999" hidden="1" customHeight="1">
      <c r="A24" s="9"/>
      <c r="B24" s="7"/>
      <c r="C24" s="2"/>
      <c r="D24" s="19"/>
      <c r="E24" s="18"/>
      <c r="F24" s="19"/>
      <c r="G24" s="19"/>
      <c r="H24" s="4"/>
      <c r="I24" s="15"/>
      <c r="J24" s="47"/>
      <c r="K24" s="696"/>
      <c r="L24" s="698"/>
      <c r="M24" s="696"/>
      <c r="N24" s="697"/>
      <c r="O24" s="698"/>
      <c r="P24" s="696"/>
      <c r="Q24" s="697"/>
      <c r="R24" s="698"/>
      <c r="S24" s="471"/>
      <c r="T24" s="471"/>
      <c r="U24" s="49"/>
      <c r="V24" s="710"/>
      <c r="W24" s="711"/>
      <c r="X24" s="56"/>
      <c r="Y24" s="56"/>
      <c r="Z24" s="57"/>
      <c r="AA24" s="67"/>
      <c r="AB24" s="57"/>
      <c r="AC24" s="58"/>
      <c r="AD24" s="56"/>
      <c r="AE24" s="49"/>
      <c r="AF24" s="164">
        <f t="shared" si="7"/>
        <v>-1</v>
      </c>
      <c r="AG24" s="164">
        <f t="shared" si="7"/>
        <v>-1</v>
      </c>
      <c r="AH24" s="164">
        <f t="shared" si="7"/>
        <v>-1</v>
      </c>
      <c r="AI24" s="164">
        <f t="shared" si="7"/>
        <v>-1</v>
      </c>
      <c r="AJ24" s="164">
        <f t="shared" si="7"/>
        <v>-1</v>
      </c>
      <c r="AK24" s="164">
        <f t="shared" si="7"/>
        <v>-1</v>
      </c>
      <c r="AL24" s="164">
        <f t="shared" si="7"/>
        <v>-1</v>
      </c>
      <c r="AM24" s="164">
        <f t="shared" si="7"/>
        <v>-1</v>
      </c>
      <c r="AN24" s="164">
        <f t="shared" ref="AN24:AU55" si="8">IF(AF24,$V24,"")</f>
        <v>0</v>
      </c>
      <c r="AO24" s="164">
        <f t="shared" si="8"/>
        <v>0</v>
      </c>
      <c r="AP24" s="164">
        <f t="shared" si="8"/>
        <v>0</v>
      </c>
      <c r="AQ24" s="164">
        <f t="shared" si="8"/>
        <v>0</v>
      </c>
      <c r="AR24" s="164">
        <f t="shared" si="8"/>
        <v>0</v>
      </c>
      <c r="AS24" s="164">
        <f t="shared" si="8"/>
        <v>0</v>
      </c>
      <c r="AT24" s="164">
        <f t="shared" si="8"/>
        <v>0</v>
      </c>
      <c r="AU24" s="164">
        <f t="shared" si="8"/>
        <v>0</v>
      </c>
      <c r="AV24" s="164">
        <f t="shared" ref="AV24:BC55" si="9">IF(AF24,$W24,"")</f>
        <v>0</v>
      </c>
      <c r="AW24" s="164">
        <f t="shared" si="9"/>
        <v>0</v>
      </c>
      <c r="AX24" s="164">
        <f t="shared" si="9"/>
        <v>0</v>
      </c>
      <c r="AY24" s="164">
        <f t="shared" si="9"/>
        <v>0</v>
      </c>
      <c r="AZ24" s="164">
        <f t="shared" si="9"/>
        <v>0</v>
      </c>
      <c r="BA24" s="164">
        <f t="shared" si="9"/>
        <v>0</v>
      </c>
      <c r="BB24" s="164">
        <f t="shared" si="9"/>
        <v>0</v>
      </c>
      <c r="BC24" s="164">
        <f t="shared" si="9"/>
        <v>0</v>
      </c>
    </row>
    <row r="25" spans="1:55" s="164" customFormat="1" ht="19.899999999999999" hidden="1" customHeight="1">
      <c r="A25" s="9"/>
      <c r="B25" s="7"/>
      <c r="C25" s="2"/>
      <c r="D25" s="19"/>
      <c r="E25" s="18"/>
      <c r="F25" s="19"/>
      <c r="G25" s="19"/>
      <c r="H25" s="4"/>
      <c r="I25" s="15"/>
      <c r="J25" s="47"/>
      <c r="K25" s="696"/>
      <c r="L25" s="698"/>
      <c r="M25" s="696"/>
      <c r="N25" s="697"/>
      <c r="O25" s="698"/>
      <c r="P25" s="696"/>
      <c r="Q25" s="697"/>
      <c r="R25" s="698"/>
      <c r="S25" s="471"/>
      <c r="T25" s="471"/>
      <c r="U25" s="49"/>
      <c r="V25" s="710"/>
      <c r="W25" s="711"/>
      <c r="X25" s="56"/>
      <c r="Y25" s="56"/>
      <c r="Z25" s="57"/>
      <c r="AA25" s="67"/>
      <c r="AB25" s="57"/>
      <c r="AC25" s="58"/>
      <c r="AD25" s="56"/>
      <c r="AE25" s="49"/>
      <c r="AF25" s="164">
        <f t="shared" ref="AF25:AM40" si="10">AF24</f>
        <v>-1</v>
      </c>
      <c r="AG25" s="164">
        <f t="shared" si="10"/>
        <v>-1</v>
      </c>
      <c r="AH25" s="164">
        <f t="shared" si="10"/>
        <v>-1</v>
      </c>
      <c r="AI25" s="164">
        <f t="shared" si="10"/>
        <v>-1</v>
      </c>
      <c r="AJ25" s="164">
        <f t="shared" si="10"/>
        <v>-1</v>
      </c>
      <c r="AK25" s="164">
        <f t="shared" si="10"/>
        <v>-1</v>
      </c>
      <c r="AL25" s="164">
        <f t="shared" si="10"/>
        <v>-1</v>
      </c>
      <c r="AM25" s="164">
        <f t="shared" si="10"/>
        <v>-1</v>
      </c>
      <c r="AN25" s="164">
        <f t="shared" si="8"/>
        <v>0</v>
      </c>
      <c r="AO25" s="164">
        <f t="shared" si="8"/>
        <v>0</v>
      </c>
      <c r="AP25" s="164">
        <f t="shared" si="8"/>
        <v>0</v>
      </c>
      <c r="AQ25" s="164">
        <f t="shared" si="8"/>
        <v>0</v>
      </c>
      <c r="AR25" s="164">
        <f t="shared" si="8"/>
        <v>0</v>
      </c>
      <c r="AS25" s="164">
        <f t="shared" si="8"/>
        <v>0</v>
      </c>
      <c r="AT25" s="164">
        <f t="shared" si="8"/>
        <v>0</v>
      </c>
      <c r="AU25" s="164">
        <f t="shared" si="8"/>
        <v>0</v>
      </c>
      <c r="AV25" s="164">
        <f t="shared" si="9"/>
        <v>0</v>
      </c>
      <c r="AW25" s="164">
        <f t="shared" si="9"/>
        <v>0</v>
      </c>
      <c r="AX25" s="164">
        <f t="shared" si="9"/>
        <v>0</v>
      </c>
      <c r="AY25" s="164">
        <f t="shared" si="9"/>
        <v>0</v>
      </c>
      <c r="AZ25" s="164">
        <f t="shared" si="9"/>
        <v>0</v>
      </c>
      <c r="BA25" s="164">
        <f t="shared" si="9"/>
        <v>0</v>
      </c>
      <c r="BB25" s="164">
        <f t="shared" si="9"/>
        <v>0</v>
      </c>
      <c r="BC25" s="164">
        <f t="shared" si="9"/>
        <v>0</v>
      </c>
    </row>
    <row r="26" spans="1:55" s="164" customFormat="1" ht="19.899999999999999" hidden="1" customHeight="1">
      <c r="A26" s="9"/>
      <c r="B26" s="7"/>
      <c r="C26" s="2"/>
      <c r="D26" s="19"/>
      <c r="E26" s="18"/>
      <c r="F26" s="19"/>
      <c r="G26" s="19"/>
      <c r="H26" s="4"/>
      <c r="I26" s="15"/>
      <c r="J26" s="47"/>
      <c r="K26" s="696"/>
      <c r="L26" s="698"/>
      <c r="M26" s="696"/>
      <c r="N26" s="697"/>
      <c r="O26" s="698"/>
      <c r="P26" s="696"/>
      <c r="Q26" s="697"/>
      <c r="R26" s="698"/>
      <c r="S26" s="471"/>
      <c r="T26" s="471"/>
      <c r="U26" s="49"/>
      <c r="V26" s="710"/>
      <c r="W26" s="711"/>
      <c r="X26" s="56"/>
      <c r="Y26" s="56"/>
      <c r="Z26" s="57"/>
      <c r="AA26" s="67"/>
      <c r="AB26" s="57"/>
      <c r="AC26" s="58"/>
      <c r="AD26" s="56"/>
      <c r="AE26" s="49"/>
      <c r="AF26" s="164">
        <f t="shared" si="10"/>
        <v>-1</v>
      </c>
      <c r="AG26" s="164">
        <f t="shared" si="10"/>
        <v>-1</v>
      </c>
      <c r="AH26" s="164">
        <f t="shared" si="10"/>
        <v>-1</v>
      </c>
      <c r="AI26" s="164">
        <f t="shared" si="10"/>
        <v>-1</v>
      </c>
      <c r="AJ26" s="164">
        <f t="shared" si="10"/>
        <v>-1</v>
      </c>
      <c r="AK26" s="164">
        <f t="shared" si="10"/>
        <v>-1</v>
      </c>
      <c r="AL26" s="164">
        <f t="shared" si="10"/>
        <v>-1</v>
      </c>
      <c r="AM26" s="164">
        <f t="shared" si="10"/>
        <v>-1</v>
      </c>
      <c r="AN26" s="164">
        <f t="shared" si="8"/>
        <v>0</v>
      </c>
      <c r="AO26" s="164">
        <f t="shared" si="8"/>
        <v>0</v>
      </c>
      <c r="AP26" s="164">
        <f t="shared" si="8"/>
        <v>0</v>
      </c>
      <c r="AQ26" s="164">
        <f t="shared" si="8"/>
        <v>0</v>
      </c>
      <c r="AR26" s="164">
        <f t="shared" si="8"/>
        <v>0</v>
      </c>
      <c r="AS26" s="164">
        <f t="shared" si="8"/>
        <v>0</v>
      </c>
      <c r="AT26" s="164">
        <f t="shared" si="8"/>
        <v>0</v>
      </c>
      <c r="AU26" s="164">
        <f t="shared" si="8"/>
        <v>0</v>
      </c>
      <c r="AV26" s="164">
        <f t="shared" si="9"/>
        <v>0</v>
      </c>
      <c r="AW26" s="164">
        <f t="shared" si="9"/>
        <v>0</v>
      </c>
      <c r="AX26" s="164">
        <f t="shared" si="9"/>
        <v>0</v>
      </c>
      <c r="AY26" s="164">
        <f t="shared" si="9"/>
        <v>0</v>
      </c>
      <c r="AZ26" s="164">
        <f t="shared" si="9"/>
        <v>0</v>
      </c>
      <c r="BA26" s="164">
        <f t="shared" si="9"/>
        <v>0</v>
      </c>
      <c r="BB26" s="164">
        <f t="shared" si="9"/>
        <v>0</v>
      </c>
      <c r="BC26" s="164">
        <f t="shared" si="9"/>
        <v>0</v>
      </c>
    </row>
    <row r="27" spans="1:55" s="164" customFormat="1" ht="19.899999999999999" hidden="1" customHeight="1">
      <c r="A27" s="9"/>
      <c r="B27" s="7"/>
      <c r="C27" s="2"/>
      <c r="D27" s="19"/>
      <c r="E27" s="18"/>
      <c r="F27" s="19"/>
      <c r="G27" s="19"/>
      <c r="H27" s="4"/>
      <c r="I27" s="15"/>
      <c r="J27" s="47"/>
      <c r="K27" s="696"/>
      <c r="L27" s="698"/>
      <c r="M27" s="696"/>
      <c r="N27" s="697"/>
      <c r="O27" s="698"/>
      <c r="P27" s="696"/>
      <c r="Q27" s="697"/>
      <c r="R27" s="698"/>
      <c r="S27" s="471"/>
      <c r="T27" s="471"/>
      <c r="U27" s="49"/>
      <c r="V27" s="710"/>
      <c r="W27" s="711"/>
      <c r="X27" s="56"/>
      <c r="Y27" s="56"/>
      <c r="Z27" s="57"/>
      <c r="AA27" s="67"/>
      <c r="AB27" s="57"/>
      <c r="AC27" s="58"/>
      <c r="AD27" s="56"/>
      <c r="AE27" s="49"/>
      <c r="AF27" s="164">
        <f t="shared" si="10"/>
        <v>-1</v>
      </c>
      <c r="AG27" s="164">
        <f t="shared" si="10"/>
        <v>-1</v>
      </c>
      <c r="AH27" s="164">
        <f t="shared" si="10"/>
        <v>-1</v>
      </c>
      <c r="AI27" s="164">
        <f t="shared" si="10"/>
        <v>-1</v>
      </c>
      <c r="AJ27" s="164">
        <f t="shared" si="10"/>
        <v>-1</v>
      </c>
      <c r="AK27" s="164">
        <f t="shared" si="10"/>
        <v>-1</v>
      </c>
      <c r="AL27" s="164">
        <f t="shared" si="10"/>
        <v>-1</v>
      </c>
      <c r="AM27" s="164">
        <f t="shared" si="10"/>
        <v>-1</v>
      </c>
      <c r="AN27" s="164">
        <f t="shared" si="8"/>
        <v>0</v>
      </c>
      <c r="AO27" s="164">
        <f t="shared" si="8"/>
        <v>0</v>
      </c>
      <c r="AP27" s="164">
        <f t="shared" si="8"/>
        <v>0</v>
      </c>
      <c r="AQ27" s="164">
        <f t="shared" si="8"/>
        <v>0</v>
      </c>
      <c r="AR27" s="164">
        <f t="shared" si="8"/>
        <v>0</v>
      </c>
      <c r="AS27" s="164">
        <f t="shared" si="8"/>
        <v>0</v>
      </c>
      <c r="AT27" s="164">
        <f t="shared" si="8"/>
        <v>0</v>
      </c>
      <c r="AU27" s="164">
        <f t="shared" si="8"/>
        <v>0</v>
      </c>
      <c r="AV27" s="164">
        <f t="shared" si="9"/>
        <v>0</v>
      </c>
      <c r="AW27" s="164">
        <f t="shared" si="9"/>
        <v>0</v>
      </c>
      <c r="AX27" s="164">
        <f t="shared" si="9"/>
        <v>0</v>
      </c>
      <c r="AY27" s="164">
        <f t="shared" si="9"/>
        <v>0</v>
      </c>
      <c r="AZ27" s="164">
        <f t="shared" si="9"/>
        <v>0</v>
      </c>
      <c r="BA27" s="164">
        <f t="shared" si="9"/>
        <v>0</v>
      </c>
      <c r="BB27" s="164">
        <f t="shared" si="9"/>
        <v>0</v>
      </c>
      <c r="BC27" s="164">
        <f t="shared" si="9"/>
        <v>0</v>
      </c>
    </row>
    <row r="28" spans="1:55" s="164" customFormat="1" ht="19.899999999999999" hidden="1" customHeight="1">
      <c r="A28" s="9"/>
      <c r="B28" s="7"/>
      <c r="C28" s="2"/>
      <c r="D28" s="19"/>
      <c r="E28" s="18"/>
      <c r="F28" s="19"/>
      <c r="G28" s="19"/>
      <c r="H28" s="4"/>
      <c r="I28" s="15"/>
      <c r="J28" s="47"/>
      <c r="K28" s="696"/>
      <c r="L28" s="698"/>
      <c r="M28" s="696"/>
      <c r="N28" s="697"/>
      <c r="O28" s="698"/>
      <c r="P28" s="696"/>
      <c r="Q28" s="697"/>
      <c r="R28" s="698"/>
      <c r="S28" s="471"/>
      <c r="T28" s="471"/>
      <c r="U28" s="49"/>
      <c r="V28" s="710"/>
      <c r="W28" s="711"/>
      <c r="X28" s="56"/>
      <c r="Y28" s="56"/>
      <c r="Z28" s="57"/>
      <c r="AA28" s="67"/>
      <c r="AB28" s="57"/>
      <c r="AC28" s="58"/>
      <c r="AD28" s="56"/>
      <c r="AE28" s="49"/>
      <c r="AF28" s="164">
        <f t="shared" si="10"/>
        <v>-1</v>
      </c>
      <c r="AG28" s="164">
        <f t="shared" si="10"/>
        <v>-1</v>
      </c>
      <c r="AH28" s="164">
        <f t="shared" si="10"/>
        <v>-1</v>
      </c>
      <c r="AI28" s="164">
        <f t="shared" si="10"/>
        <v>-1</v>
      </c>
      <c r="AJ28" s="164">
        <f t="shared" si="10"/>
        <v>-1</v>
      </c>
      <c r="AK28" s="164">
        <f t="shared" si="10"/>
        <v>-1</v>
      </c>
      <c r="AL28" s="164">
        <f t="shared" si="10"/>
        <v>-1</v>
      </c>
      <c r="AM28" s="164">
        <f t="shared" si="10"/>
        <v>-1</v>
      </c>
      <c r="AN28" s="164">
        <f t="shared" si="8"/>
        <v>0</v>
      </c>
      <c r="AO28" s="164">
        <f t="shared" si="8"/>
        <v>0</v>
      </c>
      <c r="AP28" s="164">
        <f t="shared" si="8"/>
        <v>0</v>
      </c>
      <c r="AQ28" s="164">
        <f t="shared" si="8"/>
        <v>0</v>
      </c>
      <c r="AR28" s="164">
        <f t="shared" si="8"/>
        <v>0</v>
      </c>
      <c r="AS28" s="164">
        <f t="shared" si="8"/>
        <v>0</v>
      </c>
      <c r="AT28" s="164">
        <f t="shared" si="8"/>
        <v>0</v>
      </c>
      <c r="AU28" s="164">
        <f t="shared" si="8"/>
        <v>0</v>
      </c>
      <c r="AV28" s="164">
        <f t="shared" si="9"/>
        <v>0</v>
      </c>
      <c r="AW28" s="164">
        <f t="shared" si="9"/>
        <v>0</v>
      </c>
      <c r="AX28" s="164">
        <f t="shared" si="9"/>
        <v>0</v>
      </c>
      <c r="AY28" s="164">
        <f t="shared" si="9"/>
        <v>0</v>
      </c>
      <c r="AZ28" s="164">
        <f t="shared" si="9"/>
        <v>0</v>
      </c>
      <c r="BA28" s="164">
        <f t="shared" si="9"/>
        <v>0</v>
      </c>
      <c r="BB28" s="164">
        <f t="shared" si="9"/>
        <v>0</v>
      </c>
      <c r="BC28" s="164">
        <f t="shared" si="9"/>
        <v>0</v>
      </c>
    </row>
    <row r="29" spans="1:55" s="164" customFormat="1" ht="19.899999999999999" hidden="1" customHeight="1">
      <c r="A29" s="9"/>
      <c r="B29" s="7"/>
      <c r="C29" s="2"/>
      <c r="D29" s="19"/>
      <c r="E29" s="18"/>
      <c r="F29" s="19"/>
      <c r="G29" s="19"/>
      <c r="H29" s="4"/>
      <c r="I29" s="15"/>
      <c r="J29" s="47"/>
      <c r="K29" s="696"/>
      <c r="L29" s="698"/>
      <c r="M29" s="696"/>
      <c r="N29" s="697"/>
      <c r="O29" s="698"/>
      <c r="P29" s="696"/>
      <c r="Q29" s="697"/>
      <c r="R29" s="698"/>
      <c r="S29" s="471"/>
      <c r="T29" s="471"/>
      <c r="U29" s="49"/>
      <c r="V29" s="710"/>
      <c r="W29" s="711"/>
      <c r="X29" s="56"/>
      <c r="Y29" s="56"/>
      <c r="Z29" s="57"/>
      <c r="AA29" s="67"/>
      <c r="AB29" s="57"/>
      <c r="AC29" s="58"/>
      <c r="AD29" s="56"/>
      <c r="AE29" s="49"/>
      <c r="AF29" s="164">
        <f t="shared" si="10"/>
        <v>-1</v>
      </c>
      <c r="AG29" s="164">
        <f t="shared" si="10"/>
        <v>-1</v>
      </c>
      <c r="AH29" s="164">
        <f t="shared" si="10"/>
        <v>-1</v>
      </c>
      <c r="AI29" s="164">
        <f t="shared" si="10"/>
        <v>-1</v>
      </c>
      <c r="AJ29" s="164">
        <f t="shared" si="10"/>
        <v>-1</v>
      </c>
      <c r="AK29" s="164">
        <f t="shared" si="10"/>
        <v>-1</v>
      </c>
      <c r="AL29" s="164">
        <f t="shared" si="10"/>
        <v>-1</v>
      </c>
      <c r="AM29" s="164">
        <f t="shared" si="10"/>
        <v>-1</v>
      </c>
      <c r="AN29" s="164">
        <f t="shared" si="8"/>
        <v>0</v>
      </c>
      <c r="AO29" s="164">
        <f t="shared" si="8"/>
        <v>0</v>
      </c>
      <c r="AP29" s="164">
        <f t="shared" si="8"/>
        <v>0</v>
      </c>
      <c r="AQ29" s="164">
        <f t="shared" si="8"/>
        <v>0</v>
      </c>
      <c r="AR29" s="164">
        <f t="shared" si="8"/>
        <v>0</v>
      </c>
      <c r="AS29" s="164">
        <f t="shared" si="8"/>
        <v>0</v>
      </c>
      <c r="AT29" s="164">
        <f t="shared" si="8"/>
        <v>0</v>
      </c>
      <c r="AU29" s="164">
        <f t="shared" si="8"/>
        <v>0</v>
      </c>
      <c r="AV29" s="164">
        <f t="shared" si="9"/>
        <v>0</v>
      </c>
      <c r="AW29" s="164">
        <f t="shared" si="9"/>
        <v>0</v>
      </c>
      <c r="AX29" s="164">
        <f t="shared" si="9"/>
        <v>0</v>
      </c>
      <c r="AY29" s="164">
        <f t="shared" si="9"/>
        <v>0</v>
      </c>
      <c r="AZ29" s="164">
        <f t="shared" si="9"/>
        <v>0</v>
      </c>
      <c r="BA29" s="164">
        <f t="shared" si="9"/>
        <v>0</v>
      </c>
      <c r="BB29" s="164">
        <f t="shared" si="9"/>
        <v>0</v>
      </c>
      <c r="BC29" s="164">
        <f t="shared" si="9"/>
        <v>0</v>
      </c>
    </row>
    <row r="30" spans="1:55" s="164" customFormat="1" ht="19.899999999999999" hidden="1" customHeight="1">
      <c r="A30" s="9"/>
      <c r="B30" s="7"/>
      <c r="C30" s="2"/>
      <c r="D30" s="19"/>
      <c r="E30" s="18"/>
      <c r="F30" s="19"/>
      <c r="G30" s="19"/>
      <c r="H30" s="4"/>
      <c r="I30" s="15"/>
      <c r="J30" s="47"/>
      <c r="K30" s="696"/>
      <c r="L30" s="698"/>
      <c r="M30" s="696"/>
      <c r="N30" s="697"/>
      <c r="O30" s="698"/>
      <c r="P30" s="696"/>
      <c r="Q30" s="697"/>
      <c r="R30" s="698"/>
      <c r="S30" s="471"/>
      <c r="T30" s="471"/>
      <c r="U30" s="49"/>
      <c r="V30" s="710"/>
      <c r="W30" s="711"/>
      <c r="X30" s="56"/>
      <c r="Y30" s="56"/>
      <c r="Z30" s="57"/>
      <c r="AA30" s="67"/>
      <c r="AB30" s="57"/>
      <c r="AC30" s="58"/>
      <c r="AD30" s="56"/>
      <c r="AE30" s="49"/>
      <c r="AF30" s="164">
        <f t="shared" si="10"/>
        <v>-1</v>
      </c>
      <c r="AG30" s="164">
        <f t="shared" si="10"/>
        <v>-1</v>
      </c>
      <c r="AH30" s="164">
        <f t="shared" si="10"/>
        <v>-1</v>
      </c>
      <c r="AI30" s="164">
        <f t="shared" si="10"/>
        <v>-1</v>
      </c>
      <c r="AJ30" s="164">
        <f t="shared" si="10"/>
        <v>-1</v>
      </c>
      <c r="AK30" s="164">
        <f t="shared" si="10"/>
        <v>-1</v>
      </c>
      <c r="AL30" s="164">
        <f t="shared" si="10"/>
        <v>-1</v>
      </c>
      <c r="AM30" s="164">
        <f t="shared" si="10"/>
        <v>-1</v>
      </c>
      <c r="AN30" s="164">
        <f t="shared" si="8"/>
        <v>0</v>
      </c>
      <c r="AO30" s="164">
        <f t="shared" si="8"/>
        <v>0</v>
      </c>
      <c r="AP30" s="164">
        <f t="shared" si="8"/>
        <v>0</v>
      </c>
      <c r="AQ30" s="164">
        <f t="shared" si="8"/>
        <v>0</v>
      </c>
      <c r="AR30" s="164">
        <f t="shared" si="8"/>
        <v>0</v>
      </c>
      <c r="AS30" s="164">
        <f t="shared" si="8"/>
        <v>0</v>
      </c>
      <c r="AT30" s="164">
        <f t="shared" si="8"/>
        <v>0</v>
      </c>
      <c r="AU30" s="164">
        <f t="shared" si="8"/>
        <v>0</v>
      </c>
      <c r="AV30" s="164">
        <f t="shared" si="9"/>
        <v>0</v>
      </c>
      <c r="AW30" s="164">
        <f t="shared" si="9"/>
        <v>0</v>
      </c>
      <c r="AX30" s="164">
        <f t="shared" si="9"/>
        <v>0</v>
      </c>
      <c r="AY30" s="164">
        <f t="shared" si="9"/>
        <v>0</v>
      </c>
      <c r="AZ30" s="164">
        <f t="shared" si="9"/>
        <v>0</v>
      </c>
      <c r="BA30" s="164">
        <f t="shared" si="9"/>
        <v>0</v>
      </c>
      <c r="BB30" s="164">
        <f t="shared" si="9"/>
        <v>0</v>
      </c>
      <c r="BC30" s="164">
        <f t="shared" si="9"/>
        <v>0</v>
      </c>
    </row>
    <row r="31" spans="1:55" s="164" customFormat="1" ht="19.899999999999999" hidden="1" customHeight="1">
      <c r="A31" s="9"/>
      <c r="B31" s="7"/>
      <c r="C31" s="2"/>
      <c r="D31" s="19"/>
      <c r="E31" s="18"/>
      <c r="F31" s="19"/>
      <c r="G31" s="19"/>
      <c r="H31" s="4"/>
      <c r="I31" s="15"/>
      <c r="J31" s="47"/>
      <c r="K31" s="696"/>
      <c r="L31" s="698"/>
      <c r="M31" s="696"/>
      <c r="N31" s="697"/>
      <c r="O31" s="698"/>
      <c r="P31" s="696"/>
      <c r="Q31" s="697"/>
      <c r="R31" s="698"/>
      <c r="S31" s="471"/>
      <c r="T31" s="471"/>
      <c r="U31" s="49"/>
      <c r="V31" s="710"/>
      <c r="W31" s="711"/>
      <c r="X31" s="56"/>
      <c r="Y31" s="56"/>
      <c r="Z31" s="57"/>
      <c r="AA31" s="67"/>
      <c r="AB31" s="57"/>
      <c r="AC31" s="58"/>
      <c r="AD31" s="56"/>
      <c r="AE31" s="49"/>
      <c r="AF31" s="164">
        <f t="shared" si="10"/>
        <v>-1</v>
      </c>
      <c r="AG31" s="164">
        <f t="shared" si="10"/>
        <v>-1</v>
      </c>
      <c r="AH31" s="164">
        <f t="shared" si="10"/>
        <v>-1</v>
      </c>
      <c r="AI31" s="164">
        <f t="shared" si="10"/>
        <v>-1</v>
      </c>
      <c r="AJ31" s="164">
        <f t="shared" si="10"/>
        <v>-1</v>
      </c>
      <c r="AK31" s="164">
        <f t="shared" si="10"/>
        <v>-1</v>
      </c>
      <c r="AL31" s="164">
        <f t="shared" si="10"/>
        <v>-1</v>
      </c>
      <c r="AM31" s="164">
        <f t="shared" si="10"/>
        <v>-1</v>
      </c>
      <c r="AN31" s="164">
        <f t="shared" si="8"/>
        <v>0</v>
      </c>
      <c r="AO31" s="164">
        <f t="shared" si="8"/>
        <v>0</v>
      </c>
      <c r="AP31" s="164">
        <f t="shared" si="8"/>
        <v>0</v>
      </c>
      <c r="AQ31" s="164">
        <f t="shared" si="8"/>
        <v>0</v>
      </c>
      <c r="AR31" s="164">
        <f t="shared" si="8"/>
        <v>0</v>
      </c>
      <c r="AS31" s="164">
        <f t="shared" si="8"/>
        <v>0</v>
      </c>
      <c r="AT31" s="164">
        <f t="shared" si="8"/>
        <v>0</v>
      </c>
      <c r="AU31" s="164">
        <f t="shared" si="8"/>
        <v>0</v>
      </c>
      <c r="AV31" s="164">
        <f t="shared" si="9"/>
        <v>0</v>
      </c>
      <c r="AW31" s="164">
        <f t="shared" si="9"/>
        <v>0</v>
      </c>
      <c r="AX31" s="164">
        <f t="shared" si="9"/>
        <v>0</v>
      </c>
      <c r="AY31" s="164">
        <f t="shared" si="9"/>
        <v>0</v>
      </c>
      <c r="AZ31" s="164">
        <f t="shared" si="9"/>
        <v>0</v>
      </c>
      <c r="BA31" s="164">
        <f t="shared" si="9"/>
        <v>0</v>
      </c>
      <c r="BB31" s="164">
        <f t="shared" si="9"/>
        <v>0</v>
      </c>
      <c r="BC31" s="164">
        <f t="shared" si="9"/>
        <v>0</v>
      </c>
    </row>
    <row r="32" spans="1:55" s="164" customFormat="1" ht="19.899999999999999" hidden="1" customHeight="1">
      <c r="A32" s="9"/>
      <c r="B32" s="7"/>
      <c r="C32" s="2"/>
      <c r="D32" s="19"/>
      <c r="E32" s="18"/>
      <c r="F32" s="19"/>
      <c r="G32" s="19"/>
      <c r="H32" s="4"/>
      <c r="I32" s="15"/>
      <c r="J32" s="47"/>
      <c r="K32" s="696"/>
      <c r="L32" s="698"/>
      <c r="M32" s="696"/>
      <c r="N32" s="697"/>
      <c r="O32" s="698"/>
      <c r="P32" s="696"/>
      <c r="Q32" s="697"/>
      <c r="R32" s="698"/>
      <c r="S32" s="471"/>
      <c r="T32" s="471"/>
      <c r="U32" s="49"/>
      <c r="V32" s="710"/>
      <c r="W32" s="711"/>
      <c r="X32" s="56"/>
      <c r="Y32" s="56"/>
      <c r="Z32" s="57"/>
      <c r="AA32" s="67"/>
      <c r="AB32" s="57"/>
      <c r="AC32" s="58"/>
      <c r="AD32" s="56"/>
      <c r="AE32" s="49"/>
      <c r="AF32" s="164">
        <f t="shared" si="10"/>
        <v>-1</v>
      </c>
      <c r="AG32" s="164">
        <f t="shared" si="10"/>
        <v>-1</v>
      </c>
      <c r="AH32" s="164">
        <f t="shared" si="10"/>
        <v>-1</v>
      </c>
      <c r="AI32" s="164">
        <f t="shared" si="10"/>
        <v>-1</v>
      </c>
      <c r="AJ32" s="164">
        <f t="shared" si="10"/>
        <v>-1</v>
      </c>
      <c r="AK32" s="164">
        <f t="shared" si="10"/>
        <v>-1</v>
      </c>
      <c r="AL32" s="164">
        <f t="shared" si="10"/>
        <v>-1</v>
      </c>
      <c r="AM32" s="164">
        <f t="shared" si="10"/>
        <v>-1</v>
      </c>
      <c r="AN32" s="164">
        <f t="shared" si="8"/>
        <v>0</v>
      </c>
      <c r="AO32" s="164">
        <f t="shared" si="8"/>
        <v>0</v>
      </c>
      <c r="AP32" s="164">
        <f t="shared" si="8"/>
        <v>0</v>
      </c>
      <c r="AQ32" s="164">
        <f t="shared" si="8"/>
        <v>0</v>
      </c>
      <c r="AR32" s="164">
        <f t="shared" si="8"/>
        <v>0</v>
      </c>
      <c r="AS32" s="164">
        <f t="shared" si="8"/>
        <v>0</v>
      </c>
      <c r="AT32" s="164">
        <f t="shared" si="8"/>
        <v>0</v>
      </c>
      <c r="AU32" s="164">
        <f t="shared" si="8"/>
        <v>0</v>
      </c>
      <c r="AV32" s="164">
        <f t="shared" si="9"/>
        <v>0</v>
      </c>
      <c r="AW32" s="164">
        <f t="shared" si="9"/>
        <v>0</v>
      </c>
      <c r="AX32" s="164">
        <f t="shared" si="9"/>
        <v>0</v>
      </c>
      <c r="AY32" s="164">
        <f t="shared" si="9"/>
        <v>0</v>
      </c>
      <c r="AZ32" s="164">
        <f t="shared" si="9"/>
        <v>0</v>
      </c>
      <c r="BA32" s="164">
        <f t="shared" si="9"/>
        <v>0</v>
      </c>
      <c r="BB32" s="164">
        <f t="shared" si="9"/>
        <v>0</v>
      </c>
      <c r="BC32" s="164">
        <f t="shared" si="9"/>
        <v>0</v>
      </c>
    </row>
    <row r="33" spans="1:55" s="164" customFormat="1" ht="19.899999999999999" hidden="1" customHeight="1">
      <c r="A33" s="9"/>
      <c r="B33" s="7"/>
      <c r="C33" s="2"/>
      <c r="D33" s="19"/>
      <c r="E33" s="18"/>
      <c r="F33" s="19"/>
      <c r="G33" s="19"/>
      <c r="H33" s="4"/>
      <c r="I33" s="15"/>
      <c r="J33" s="47"/>
      <c r="K33" s="696"/>
      <c r="L33" s="698"/>
      <c r="M33" s="696"/>
      <c r="N33" s="697"/>
      <c r="O33" s="698"/>
      <c r="P33" s="696"/>
      <c r="Q33" s="697"/>
      <c r="R33" s="698"/>
      <c r="S33" s="471"/>
      <c r="T33" s="471"/>
      <c r="U33" s="49"/>
      <c r="V33" s="710"/>
      <c r="W33" s="711"/>
      <c r="X33" s="56"/>
      <c r="Y33" s="56"/>
      <c r="Z33" s="57"/>
      <c r="AA33" s="67"/>
      <c r="AB33" s="57"/>
      <c r="AC33" s="58"/>
      <c r="AD33" s="56"/>
      <c r="AE33" s="49"/>
      <c r="AF33" s="164">
        <f t="shared" si="10"/>
        <v>-1</v>
      </c>
      <c r="AG33" s="164">
        <f t="shared" si="10"/>
        <v>-1</v>
      </c>
      <c r="AH33" s="164">
        <f t="shared" si="10"/>
        <v>-1</v>
      </c>
      <c r="AI33" s="164">
        <f t="shared" si="10"/>
        <v>-1</v>
      </c>
      <c r="AJ33" s="164">
        <f t="shared" si="10"/>
        <v>-1</v>
      </c>
      <c r="AK33" s="164">
        <f t="shared" si="10"/>
        <v>-1</v>
      </c>
      <c r="AL33" s="164">
        <f t="shared" si="10"/>
        <v>-1</v>
      </c>
      <c r="AM33" s="164">
        <f t="shared" si="10"/>
        <v>-1</v>
      </c>
      <c r="AN33" s="164">
        <f t="shared" si="8"/>
        <v>0</v>
      </c>
      <c r="AO33" s="164">
        <f t="shared" si="8"/>
        <v>0</v>
      </c>
      <c r="AP33" s="164">
        <f t="shared" si="8"/>
        <v>0</v>
      </c>
      <c r="AQ33" s="164">
        <f t="shared" si="8"/>
        <v>0</v>
      </c>
      <c r="AR33" s="164">
        <f t="shared" si="8"/>
        <v>0</v>
      </c>
      <c r="AS33" s="164">
        <f t="shared" si="8"/>
        <v>0</v>
      </c>
      <c r="AT33" s="164">
        <f t="shared" si="8"/>
        <v>0</v>
      </c>
      <c r="AU33" s="164">
        <f t="shared" si="8"/>
        <v>0</v>
      </c>
      <c r="AV33" s="164">
        <f t="shared" si="9"/>
        <v>0</v>
      </c>
      <c r="AW33" s="164">
        <f t="shared" si="9"/>
        <v>0</v>
      </c>
      <c r="AX33" s="164">
        <f t="shared" si="9"/>
        <v>0</v>
      </c>
      <c r="AY33" s="164">
        <f t="shared" si="9"/>
        <v>0</v>
      </c>
      <c r="AZ33" s="164">
        <f t="shared" si="9"/>
        <v>0</v>
      </c>
      <c r="BA33" s="164">
        <f t="shared" si="9"/>
        <v>0</v>
      </c>
      <c r="BB33" s="164">
        <f t="shared" si="9"/>
        <v>0</v>
      </c>
      <c r="BC33" s="164">
        <f t="shared" si="9"/>
        <v>0</v>
      </c>
    </row>
    <row r="34" spans="1:55" s="164" customFormat="1" ht="19.899999999999999" hidden="1" customHeight="1">
      <c r="A34" s="9"/>
      <c r="B34" s="7"/>
      <c r="C34" s="2"/>
      <c r="D34" s="19"/>
      <c r="E34" s="18"/>
      <c r="F34" s="19"/>
      <c r="G34" s="19"/>
      <c r="H34" s="4"/>
      <c r="I34" s="15"/>
      <c r="J34" s="47"/>
      <c r="K34" s="696"/>
      <c r="L34" s="698"/>
      <c r="M34" s="696"/>
      <c r="N34" s="697"/>
      <c r="O34" s="698"/>
      <c r="P34" s="696"/>
      <c r="Q34" s="697"/>
      <c r="R34" s="698"/>
      <c r="S34" s="471"/>
      <c r="T34" s="471"/>
      <c r="U34" s="49"/>
      <c r="V34" s="710"/>
      <c r="W34" s="711"/>
      <c r="X34" s="56"/>
      <c r="Y34" s="56"/>
      <c r="Z34" s="57"/>
      <c r="AA34" s="67"/>
      <c r="AB34" s="57"/>
      <c r="AC34" s="58"/>
      <c r="AD34" s="56"/>
      <c r="AE34" s="49"/>
      <c r="AF34" s="164">
        <f t="shared" si="10"/>
        <v>-1</v>
      </c>
      <c r="AG34" s="164">
        <f t="shared" si="10"/>
        <v>-1</v>
      </c>
      <c r="AH34" s="164">
        <f t="shared" si="10"/>
        <v>-1</v>
      </c>
      <c r="AI34" s="164">
        <f t="shared" si="10"/>
        <v>-1</v>
      </c>
      <c r="AJ34" s="164">
        <f t="shared" si="10"/>
        <v>-1</v>
      </c>
      <c r="AK34" s="164">
        <f t="shared" si="10"/>
        <v>-1</v>
      </c>
      <c r="AL34" s="164">
        <f t="shared" si="10"/>
        <v>-1</v>
      </c>
      <c r="AM34" s="164">
        <f t="shared" si="10"/>
        <v>-1</v>
      </c>
      <c r="AN34" s="164">
        <f t="shared" si="8"/>
        <v>0</v>
      </c>
      <c r="AO34" s="164">
        <f t="shared" si="8"/>
        <v>0</v>
      </c>
      <c r="AP34" s="164">
        <f t="shared" si="8"/>
        <v>0</v>
      </c>
      <c r="AQ34" s="164">
        <f t="shared" si="8"/>
        <v>0</v>
      </c>
      <c r="AR34" s="164">
        <f t="shared" si="8"/>
        <v>0</v>
      </c>
      <c r="AS34" s="164">
        <f t="shared" si="8"/>
        <v>0</v>
      </c>
      <c r="AT34" s="164">
        <f t="shared" si="8"/>
        <v>0</v>
      </c>
      <c r="AU34" s="164">
        <f t="shared" si="8"/>
        <v>0</v>
      </c>
      <c r="AV34" s="164">
        <f t="shared" si="9"/>
        <v>0</v>
      </c>
      <c r="AW34" s="164">
        <f t="shared" si="9"/>
        <v>0</v>
      </c>
      <c r="AX34" s="164">
        <f t="shared" si="9"/>
        <v>0</v>
      </c>
      <c r="AY34" s="164">
        <f t="shared" si="9"/>
        <v>0</v>
      </c>
      <c r="AZ34" s="164">
        <f t="shared" si="9"/>
        <v>0</v>
      </c>
      <c r="BA34" s="164">
        <f t="shared" si="9"/>
        <v>0</v>
      </c>
      <c r="BB34" s="164">
        <f t="shared" si="9"/>
        <v>0</v>
      </c>
      <c r="BC34" s="164">
        <f t="shared" si="9"/>
        <v>0</v>
      </c>
    </row>
    <row r="35" spans="1:55" s="164" customFormat="1" ht="19.899999999999999" hidden="1" customHeight="1">
      <c r="A35" s="9"/>
      <c r="B35" s="7"/>
      <c r="C35" s="2"/>
      <c r="D35" s="19"/>
      <c r="E35" s="18"/>
      <c r="F35" s="19"/>
      <c r="G35" s="19"/>
      <c r="H35" s="4"/>
      <c r="I35" s="15"/>
      <c r="J35" s="47"/>
      <c r="K35" s="696"/>
      <c r="L35" s="698"/>
      <c r="M35" s="696"/>
      <c r="N35" s="697"/>
      <c r="O35" s="698"/>
      <c r="P35" s="696"/>
      <c r="Q35" s="697"/>
      <c r="R35" s="698"/>
      <c r="S35" s="471"/>
      <c r="T35" s="471"/>
      <c r="U35" s="49"/>
      <c r="V35" s="710"/>
      <c r="W35" s="711"/>
      <c r="X35" s="56"/>
      <c r="Y35" s="56"/>
      <c r="Z35" s="57"/>
      <c r="AA35" s="67"/>
      <c r="AB35" s="57"/>
      <c r="AC35" s="58"/>
      <c r="AD35" s="56"/>
      <c r="AE35" s="49"/>
      <c r="AF35" s="164">
        <f t="shared" si="10"/>
        <v>-1</v>
      </c>
      <c r="AG35" s="164">
        <f t="shared" si="10"/>
        <v>-1</v>
      </c>
      <c r="AH35" s="164">
        <f t="shared" si="10"/>
        <v>-1</v>
      </c>
      <c r="AI35" s="164">
        <f t="shared" si="10"/>
        <v>-1</v>
      </c>
      <c r="AJ35" s="164">
        <f t="shared" si="10"/>
        <v>-1</v>
      </c>
      <c r="AK35" s="164">
        <f t="shared" si="10"/>
        <v>-1</v>
      </c>
      <c r="AL35" s="164">
        <f t="shared" si="10"/>
        <v>-1</v>
      </c>
      <c r="AM35" s="164">
        <f t="shared" si="10"/>
        <v>-1</v>
      </c>
      <c r="AN35" s="164">
        <f t="shared" si="8"/>
        <v>0</v>
      </c>
      <c r="AO35" s="164">
        <f t="shared" si="8"/>
        <v>0</v>
      </c>
      <c r="AP35" s="164">
        <f t="shared" si="8"/>
        <v>0</v>
      </c>
      <c r="AQ35" s="164">
        <f t="shared" si="8"/>
        <v>0</v>
      </c>
      <c r="AR35" s="164">
        <f t="shared" si="8"/>
        <v>0</v>
      </c>
      <c r="AS35" s="164">
        <f t="shared" si="8"/>
        <v>0</v>
      </c>
      <c r="AT35" s="164">
        <f t="shared" si="8"/>
        <v>0</v>
      </c>
      <c r="AU35" s="164">
        <f t="shared" si="8"/>
        <v>0</v>
      </c>
      <c r="AV35" s="164">
        <f t="shared" si="9"/>
        <v>0</v>
      </c>
      <c r="AW35" s="164">
        <f t="shared" si="9"/>
        <v>0</v>
      </c>
      <c r="AX35" s="164">
        <f t="shared" si="9"/>
        <v>0</v>
      </c>
      <c r="AY35" s="164">
        <f t="shared" si="9"/>
        <v>0</v>
      </c>
      <c r="AZ35" s="164">
        <f t="shared" si="9"/>
        <v>0</v>
      </c>
      <c r="BA35" s="164">
        <f t="shared" si="9"/>
        <v>0</v>
      </c>
      <c r="BB35" s="164">
        <f t="shared" si="9"/>
        <v>0</v>
      </c>
      <c r="BC35" s="164">
        <f t="shared" si="9"/>
        <v>0</v>
      </c>
    </row>
    <row r="36" spans="1:55" s="164" customFormat="1" ht="19.899999999999999" hidden="1" customHeight="1">
      <c r="A36" s="9"/>
      <c r="B36" s="7"/>
      <c r="C36" s="2"/>
      <c r="D36" s="19"/>
      <c r="E36" s="18"/>
      <c r="F36" s="19"/>
      <c r="G36" s="19"/>
      <c r="H36" s="4"/>
      <c r="I36" s="15"/>
      <c r="J36" s="47"/>
      <c r="K36" s="696"/>
      <c r="L36" s="698"/>
      <c r="M36" s="696"/>
      <c r="N36" s="697"/>
      <c r="O36" s="698"/>
      <c r="P36" s="696"/>
      <c r="Q36" s="697"/>
      <c r="R36" s="698"/>
      <c r="S36" s="471"/>
      <c r="T36" s="471"/>
      <c r="U36" s="49"/>
      <c r="V36" s="710"/>
      <c r="W36" s="711"/>
      <c r="X36" s="56"/>
      <c r="Y36" s="56"/>
      <c r="Z36" s="57"/>
      <c r="AA36" s="67"/>
      <c r="AB36" s="57"/>
      <c r="AC36" s="58"/>
      <c r="AD36" s="56"/>
      <c r="AE36" s="49"/>
      <c r="AF36" s="164">
        <f t="shared" si="10"/>
        <v>-1</v>
      </c>
      <c r="AG36" s="164">
        <f t="shared" si="10"/>
        <v>-1</v>
      </c>
      <c r="AH36" s="164">
        <f t="shared" si="10"/>
        <v>-1</v>
      </c>
      <c r="AI36" s="164">
        <f t="shared" si="10"/>
        <v>-1</v>
      </c>
      <c r="AJ36" s="164">
        <f t="shared" si="10"/>
        <v>-1</v>
      </c>
      <c r="AK36" s="164">
        <f t="shared" si="10"/>
        <v>-1</v>
      </c>
      <c r="AL36" s="164">
        <f t="shared" si="10"/>
        <v>-1</v>
      </c>
      <c r="AM36" s="164">
        <f t="shared" si="10"/>
        <v>-1</v>
      </c>
      <c r="AN36" s="164">
        <f t="shared" si="8"/>
        <v>0</v>
      </c>
      <c r="AO36" s="164">
        <f t="shared" si="8"/>
        <v>0</v>
      </c>
      <c r="AP36" s="164">
        <f t="shared" si="8"/>
        <v>0</v>
      </c>
      <c r="AQ36" s="164">
        <f t="shared" si="8"/>
        <v>0</v>
      </c>
      <c r="AR36" s="164">
        <f t="shared" si="8"/>
        <v>0</v>
      </c>
      <c r="AS36" s="164">
        <f t="shared" si="8"/>
        <v>0</v>
      </c>
      <c r="AT36" s="164">
        <f t="shared" si="8"/>
        <v>0</v>
      </c>
      <c r="AU36" s="164">
        <f t="shared" si="8"/>
        <v>0</v>
      </c>
      <c r="AV36" s="164">
        <f t="shared" si="9"/>
        <v>0</v>
      </c>
      <c r="AW36" s="164">
        <f t="shared" si="9"/>
        <v>0</v>
      </c>
      <c r="AX36" s="164">
        <f t="shared" si="9"/>
        <v>0</v>
      </c>
      <c r="AY36" s="164">
        <f t="shared" si="9"/>
        <v>0</v>
      </c>
      <c r="AZ36" s="164">
        <f t="shared" si="9"/>
        <v>0</v>
      </c>
      <c r="BA36" s="164">
        <f t="shared" si="9"/>
        <v>0</v>
      </c>
      <c r="BB36" s="164">
        <f t="shared" si="9"/>
        <v>0</v>
      </c>
      <c r="BC36" s="164">
        <f t="shared" si="9"/>
        <v>0</v>
      </c>
    </row>
    <row r="37" spans="1:55" s="164" customFormat="1" ht="19.899999999999999" hidden="1" customHeight="1">
      <c r="A37" s="9"/>
      <c r="B37" s="7"/>
      <c r="C37" s="2"/>
      <c r="D37" s="19"/>
      <c r="E37" s="18"/>
      <c r="F37" s="19"/>
      <c r="G37" s="19"/>
      <c r="H37" s="4"/>
      <c r="I37" s="15"/>
      <c r="J37" s="47"/>
      <c r="K37" s="696"/>
      <c r="L37" s="698"/>
      <c r="M37" s="696"/>
      <c r="N37" s="697"/>
      <c r="O37" s="698"/>
      <c r="P37" s="696"/>
      <c r="Q37" s="697"/>
      <c r="R37" s="698"/>
      <c r="S37" s="471"/>
      <c r="T37" s="471"/>
      <c r="U37" s="49"/>
      <c r="V37" s="710"/>
      <c r="W37" s="711"/>
      <c r="X37" s="56"/>
      <c r="Y37" s="56"/>
      <c r="Z37" s="57"/>
      <c r="AA37" s="67"/>
      <c r="AB37" s="57"/>
      <c r="AC37" s="58"/>
      <c r="AD37" s="56"/>
      <c r="AE37" s="49"/>
      <c r="AF37" s="164">
        <f t="shared" si="10"/>
        <v>-1</v>
      </c>
      <c r="AG37" s="164">
        <f t="shared" si="10"/>
        <v>-1</v>
      </c>
      <c r="AH37" s="164">
        <f t="shared" si="10"/>
        <v>-1</v>
      </c>
      <c r="AI37" s="164">
        <f t="shared" si="10"/>
        <v>-1</v>
      </c>
      <c r="AJ37" s="164">
        <f t="shared" si="10"/>
        <v>-1</v>
      </c>
      <c r="AK37" s="164">
        <f t="shared" si="10"/>
        <v>-1</v>
      </c>
      <c r="AL37" s="164">
        <f t="shared" si="10"/>
        <v>-1</v>
      </c>
      <c r="AM37" s="164">
        <f t="shared" si="10"/>
        <v>-1</v>
      </c>
      <c r="AN37" s="164">
        <f t="shared" si="8"/>
        <v>0</v>
      </c>
      <c r="AO37" s="164">
        <f t="shared" si="8"/>
        <v>0</v>
      </c>
      <c r="AP37" s="164">
        <f t="shared" si="8"/>
        <v>0</v>
      </c>
      <c r="AQ37" s="164">
        <f t="shared" si="8"/>
        <v>0</v>
      </c>
      <c r="AR37" s="164">
        <f t="shared" si="8"/>
        <v>0</v>
      </c>
      <c r="AS37" s="164">
        <f t="shared" si="8"/>
        <v>0</v>
      </c>
      <c r="AT37" s="164">
        <f t="shared" si="8"/>
        <v>0</v>
      </c>
      <c r="AU37" s="164">
        <f t="shared" si="8"/>
        <v>0</v>
      </c>
      <c r="AV37" s="164">
        <f t="shared" si="9"/>
        <v>0</v>
      </c>
      <c r="AW37" s="164">
        <f t="shared" si="9"/>
        <v>0</v>
      </c>
      <c r="AX37" s="164">
        <f t="shared" si="9"/>
        <v>0</v>
      </c>
      <c r="AY37" s="164">
        <f t="shared" si="9"/>
        <v>0</v>
      </c>
      <c r="AZ37" s="164">
        <f t="shared" si="9"/>
        <v>0</v>
      </c>
      <c r="BA37" s="164">
        <f t="shared" si="9"/>
        <v>0</v>
      </c>
      <c r="BB37" s="164">
        <f t="shared" si="9"/>
        <v>0</v>
      </c>
      <c r="BC37" s="164">
        <f t="shared" si="9"/>
        <v>0</v>
      </c>
    </row>
    <row r="38" spans="1:55" s="164" customFormat="1" ht="19.899999999999999" hidden="1" customHeight="1">
      <c r="A38" s="9"/>
      <c r="B38" s="7"/>
      <c r="C38" s="2"/>
      <c r="D38" s="19"/>
      <c r="E38" s="18"/>
      <c r="F38" s="19"/>
      <c r="G38" s="19"/>
      <c r="H38" s="4"/>
      <c r="I38" s="15"/>
      <c r="J38" s="47"/>
      <c r="K38" s="696"/>
      <c r="L38" s="698"/>
      <c r="M38" s="696"/>
      <c r="N38" s="697"/>
      <c r="O38" s="698"/>
      <c r="P38" s="696"/>
      <c r="Q38" s="697"/>
      <c r="R38" s="698"/>
      <c r="S38" s="471"/>
      <c r="T38" s="471"/>
      <c r="U38" s="49"/>
      <c r="V38" s="710"/>
      <c r="W38" s="711"/>
      <c r="X38" s="56"/>
      <c r="Y38" s="56"/>
      <c r="Z38" s="57"/>
      <c r="AA38" s="67"/>
      <c r="AB38" s="57"/>
      <c r="AC38" s="58"/>
      <c r="AD38" s="56"/>
      <c r="AE38" s="49"/>
      <c r="AF38" s="164">
        <f t="shared" si="10"/>
        <v>-1</v>
      </c>
      <c r="AG38" s="164">
        <f t="shared" si="10"/>
        <v>-1</v>
      </c>
      <c r="AH38" s="164">
        <f t="shared" si="10"/>
        <v>-1</v>
      </c>
      <c r="AI38" s="164">
        <f t="shared" si="10"/>
        <v>-1</v>
      </c>
      <c r="AJ38" s="164">
        <f t="shared" si="10"/>
        <v>-1</v>
      </c>
      <c r="AK38" s="164">
        <f t="shared" si="10"/>
        <v>-1</v>
      </c>
      <c r="AL38" s="164">
        <f t="shared" si="10"/>
        <v>-1</v>
      </c>
      <c r="AM38" s="164">
        <f t="shared" si="10"/>
        <v>-1</v>
      </c>
      <c r="AN38" s="164">
        <f t="shared" si="8"/>
        <v>0</v>
      </c>
      <c r="AO38" s="164">
        <f t="shared" si="8"/>
        <v>0</v>
      </c>
      <c r="AP38" s="164">
        <f t="shared" si="8"/>
        <v>0</v>
      </c>
      <c r="AQ38" s="164">
        <f t="shared" si="8"/>
        <v>0</v>
      </c>
      <c r="AR38" s="164">
        <f t="shared" si="8"/>
        <v>0</v>
      </c>
      <c r="AS38" s="164">
        <f t="shared" si="8"/>
        <v>0</v>
      </c>
      <c r="AT38" s="164">
        <f t="shared" si="8"/>
        <v>0</v>
      </c>
      <c r="AU38" s="164">
        <f t="shared" si="8"/>
        <v>0</v>
      </c>
      <c r="AV38" s="164">
        <f t="shared" si="9"/>
        <v>0</v>
      </c>
      <c r="AW38" s="164">
        <f t="shared" si="9"/>
        <v>0</v>
      </c>
      <c r="AX38" s="164">
        <f t="shared" si="9"/>
        <v>0</v>
      </c>
      <c r="AY38" s="164">
        <f t="shared" si="9"/>
        <v>0</v>
      </c>
      <c r="AZ38" s="164">
        <f t="shared" si="9"/>
        <v>0</v>
      </c>
      <c r="BA38" s="164">
        <f t="shared" si="9"/>
        <v>0</v>
      </c>
      <c r="BB38" s="164">
        <f t="shared" si="9"/>
        <v>0</v>
      </c>
      <c r="BC38" s="164">
        <f t="shared" si="9"/>
        <v>0</v>
      </c>
    </row>
    <row r="39" spans="1:55" s="164" customFormat="1" ht="19.899999999999999" hidden="1" customHeight="1">
      <c r="A39" s="9"/>
      <c r="B39" s="7"/>
      <c r="C39" s="2"/>
      <c r="D39" s="19"/>
      <c r="E39" s="18"/>
      <c r="F39" s="19"/>
      <c r="G39" s="19"/>
      <c r="H39" s="4"/>
      <c r="I39" s="15"/>
      <c r="J39" s="47"/>
      <c r="K39" s="696"/>
      <c r="L39" s="698"/>
      <c r="M39" s="696"/>
      <c r="N39" s="697"/>
      <c r="O39" s="698"/>
      <c r="P39" s="696"/>
      <c r="Q39" s="697"/>
      <c r="R39" s="698"/>
      <c r="S39" s="471"/>
      <c r="T39" s="471"/>
      <c r="U39" s="49"/>
      <c r="V39" s="710"/>
      <c r="W39" s="711"/>
      <c r="X39" s="56"/>
      <c r="Y39" s="56"/>
      <c r="Z39" s="57"/>
      <c r="AA39" s="67"/>
      <c r="AB39" s="57"/>
      <c r="AC39" s="58"/>
      <c r="AD39" s="56"/>
      <c r="AE39" s="49"/>
      <c r="AF39" s="164">
        <f t="shared" si="10"/>
        <v>-1</v>
      </c>
      <c r="AG39" s="164">
        <f t="shared" si="10"/>
        <v>-1</v>
      </c>
      <c r="AH39" s="164">
        <f t="shared" si="10"/>
        <v>-1</v>
      </c>
      <c r="AI39" s="164">
        <f t="shared" si="10"/>
        <v>-1</v>
      </c>
      <c r="AJ39" s="164">
        <f t="shared" si="10"/>
        <v>-1</v>
      </c>
      <c r="AK39" s="164">
        <f t="shared" si="10"/>
        <v>-1</v>
      </c>
      <c r="AL39" s="164">
        <f t="shared" si="10"/>
        <v>-1</v>
      </c>
      <c r="AM39" s="164">
        <f t="shared" si="10"/>
        <v>-1</v>
      </c>
      <c r="AN39" s="164">
        <f t="shared" si="8"/>
        <v>0</v>
      </c>
      <c r="AO39" s="164">
        <f t="shared" si="8"/>
        <v>0</v>
      </c>
      <c r="AP39" s="164">
        <f t="shared" si="8"/>
        <v>0</v>
      </c>
      <c r="AQ39" s="164">
        <f t="shared" si="8"/>
        <v>0</v>
      </c>
      <c r="AR39" s="164">
        <f t="shared" si="8"/>
        <v>0</v>
      </c>
      <c r="AS39" s="164">
        <f t="shared" si="8"/>
        <v>0</v>
      </c>
      <c r="AT39" s="164">
        <f t="shared" si="8"/>
        <v>0</v>
      </c>
      <c r="AU39" s="164">
        <f t="shared" si="8"/>
        <v>0</v>
      </c>
      <c r="AV39" s="164">
        <f t="shared" si="9"/>
        <v>0</v>
      </c>
      <c r="AW39" s="164">
        <f t="shared" si="9"/>
        <v>0</v>
      </c>
      <c r="AX39" s="164">
        <f t="shared" si="9"/>
        <v>0</v>
      </c>
      <c r="AY39" s="164">
        <f t="shared" si="9"/>
        <v>0</v>
      </c>
      <c r="AZ39" s="164">
        <f t="shared" si="9"/>
        <v>0</v>
      </c>
      <c r="BA39" s="164">
        <f t="shared" si="9"/>
        <v>0</v>
      </c>
      <c r="BB39" s="164">
        <f t="shared" si="9"/>
        <v>0</v>
      </c>
      <c r="BC39" s="164">
        <f t="shared" si="9"/>
        <v>0</v>
      </c>
    </row>
    <row r="40" spans="1:55" s="164" customFormat="1" ht="19.899999999999999" hidden="1" customHeight="1">
      <c r="A40" s="9"/>
      <c r="B40" s="7"/>
      <c r="C40" s="2"/>
      <c r="D40" s="19"/>
      <c r="E40" s="18"/>
      <c r="F40" s="19"/>
      <c r="G40" s="19"/>
      <c r="H40" s="4"/>
      <c r="I40" s="15"/>
      <c r="J40" s="47"/>
      <c r="K40" s="696"/>
      <c r="L40" s="698"/>
      <c r="M40" s="696"/>
      <c r="N40" s="697"/>
      <c r="O40" s="698"/>
      <c r="P40" s="696"/>
      <c r="Q40" s="697"/>
      <c r="R40" s="698"/>
      <c r="S40" s="471"/>
      <c r="T40" s="471"/>
      <c r="U40" s="49"/>
      <c r="V40" s="710"/>
      <c r="W40" s="711"/>
      <c r="X40" s="56"/>
      <c r="Y40" s="56"/>
      <c r="Z40" s="57"/>
      <c r="AA40" s="67"/>
      <c r="AB40" s="57"/>
      <c r="AC40" s="58"/>
      <c r="AD40" s="56"/>
      <c r="AE40" s="49"/>
      <c r="AF40" s="164">
        <f t="shared" si="10"/>
        <v>-1</v>
      </c>
      <c r="AG40" s="164">
        <f t="shared" si="10"/>
        <v>-1</v>
      </c>
      <c r="AH40" s="164">
        <f t="shared" si="10"/>
        <v>-1</v>
      </c>
      <c r="AI40" s="164">
        <f t="shared" si="10"/>
        <v>-1</v>
      </c>
      <c r="AJ40" s="164">
        <f t="shared" si="10"/>
        <v>-1</v>
      </c>
      <c r="AK40" s="164">
        <f t="shared" si="10"/>
        <v>-1</v>
      </c>
      <c r="AL40" s="164">
        <f t="shared" si="10"/>
        <v>-1</v>
      </c>
      <c r="AM40" s="164">
        <f t="shared" si="10"/>
        <v>-1</v>
      </c>
      <c r="AN40" s="164">
        <f t="shared" si="8"/>
        <v>0</v>
      </c>
      <c r="AO40" s="164">
        <f t="shared" si="8"/>
        <v>0</v>
      </c>
      <c r="AP40" s="164">
        <f t="shared" si="8"/>
        <v>0</v>
      </c>
      <c r="AQ40" s="164">
        <f t="shared" si="8"/>
        <v>0</v>
      </c>
      <c r="AR40" s="164">
        <f t="shared" si="8"/>
        <v>0</v>
      </c>
      <c r="AS40" s="164">
        <f t="shared" si="8"/>
        <v>0</v>
      </c>
      <c r="AT40" s="164">
        <f t="shared" si="8"/>
        <v>0</v>
      </c>
      <c r="AU40" s="164">
        <f t="shared" si="8"/>
        <v>0</v>
      </c>
      <c r="AV40" s="164">
        <f t="shared" si="9"/>
        <v>0</v>
      </c>
      <c r="AW40" s="164">
        <f t="shared" si="9"/>
        <v>0</v>
      </c>
      <c r="AX40" s="164">
        <f t="shared" si="9"/>
        <v>0</v>
      </c>
      <c r="AY40" s="164">
        <f t="shared" si="9"/>
        <v>0</v>
      </c>
      <c r="AZ40" s="164">
        <f t="shared" si="9"/>
        <v>0</v>
      </c>
      <c r="BA40" s="164">
        <f t="shared" si="9"/>
        <v>0</v>
      </c>
      <c r="BB40" s="164">
        <f t="shared" si="9"/>
        <v>0</v>
      </c>
      <c r="BC40" s="164">
        <f t="shared" si="9"/>
        <v>0</v>
      </c>
    </row>
    <row r="41" spans="1:55" s="164" customFormat="1" ht="19.899999999999999" hidden="1" customHeight="1">
      <c r="A41" s="9"/>
      <c r="B41" s="7"/>
      <c r="C41" s="2"/>
      <c r="D41" s="19"/>
      <c r="E41" s="18"/>
      <c r="F41" s="19"/>
      <c r="G41" s="19"/>
      <c r="H41" s="4"/>
      <c r="I41" s="15"/>
      <c r="J41" s="47"/>
      <c r="K41" s="696"/>
      <c r="L41" s="698"/>
      <c r="M41" s="696"/>
      <c r="N41" s="697"/>
      <c r="O41" s="698"/>
      <c r="P41" s="696"/>
      <c r="Q41" s="697"/>
      <c r="R41" s="698"/>
      <c r="S41" s="471"/>
      <c r="T41" s="471"/>
      <c r="U41" s="49"/>
      <c r="V41" s="710"/>
      <c r="W41" s="711"/>
      <c r="X41" s="56"/>
      <c r="Y41" s="56"/>
      <c r="Z41" s="57"/>
      <c r="AA41" s="67"/>
      <c r="AB41" s="57"/>
      <c r="AC41" s="58"/>
      <c r="AD41" s="56"/>
      <c r="AE41" s="49"/>
      <c r="AF41" s="164">
        <f t="shared" ref="AF41:AM56" si="11">AF40</f>
        <v>-1</v>
      </c>
      <c r="AG41" s="164">
        <f t="shared" si="11"/>
        <v>-1</v>
      </c>
      <c r="AH41" s="164">
        <f t="shared" si="11"/>
        <v>-1</v>
      </c>
      <c r="AI41" s="164">
        <f t="shared" si="11"/>
        <v>-1</v>
      </c>
      <c r="AJ41" s="164">
        <f t="shared" si="11"/>
        <v>-1</v>
      </c>
      <c r="AK41" s="164">
        <f t="shared" si="11"/>
        <v>-1</v>
      </c>
      <c r="AL41" s="164">
        <f t="shared" si="11"/>
        <v>-1</v>
      </c>
      <c r="AM41" s="164">
        <f t="shared" si="11"/>
        <v>-1</v>
      </c>
      <c r="AN41" s="164">
        <f t="shared" si="8"/>
        <v>0</v>
      </c>
      <c r="AO41" s="164">
        <f t="shared" si="8"/>
        <v>0</v>
      </c>
      <c r="AP41" s="164">
        <f t="shared" si="8"/>
        <v>0</v>
      </c>
      <c r="AQ41" s="164">
        <f t="shared" si="8"/>
        <v>0</v>
      </c>
      <c r="AR41" s="164">
        <f t="shared" si="8"/>
        <v>0</v>
      </c>
      <c r="AS41" s="164">
        <f t="shared" si="8"/>
        <v>0</v>
      </c>
      <c r="AT41" s="164">
        <f t="shared" si="8"/>
        <v>0</v>
      </c>
      <c r="AU41" s="164">
        <f t="shared" si="8"/>
        <v>0</v>
      </c>
      <c r="AV41" s="164">
        <f t="shared" si="9"/>
        <v>0</v>
      </c>
      <c r="AW41" s="164">
        <f t="shared" si="9"/>
        <v>0</v>
      </c>
      <c r="AX41" s="164">
        <f t="shared" si="9"/>
        <v>0</v>
      </c>
      <c r="AY41" s="164">
        <f t="shared" si="9"/>
        <v>0</v>
      </c>
      <c r="AZ41" s="164">
        <f t="shared" si="9"/>
        <v>0</v>
      </c>
      <c r="BA41" s="164">
        <f t="shared" si="9"/>
        <v>0</v>
      </c>
      <c r="BB41" s="164">
        <f t="shared" si="9"/>
        <v>0</v>
      </c>
      <c r="BC41" s="164">
        <f t="shared" si="9"/>
        <v>0</v>
      </c>
    </row>
    <row r="42" spans="1:55" s="164" customFormat="1" ht="19.899999999999999" hidden="1" customHeight="1">
      <c r="A42" s="9"/>
      <c r="B42" s="7"/>
      <c r="C42" s="2"/>
      <c r="D42" s="19"/>
      <c r="E42" s="18"/>
      <c r="F42" s="19"/>
      <c r="G42" s="19"/>
      <c r="H42" s="4"/>
      <c r="I42" s="15"/>
      <c r="J42" s="47"/>
      <c r="K42" s="696"/>
      <c r="L42" s="698"/>
      <c r="M42" s="696"/>
      <c r="N42" s="697"/>
      <c r="O42" s="698"/>
      <c r="P42" s="696"/>
      <c r="Q42" s="697"/>
      <c r="R42" s="698"/>
      <c r="S42" s="471"/>
      <c r="T42" s="471"/>
      <c r="U42" s="49"/>
      <c r="V42" s="710"/>
      <c r="W42" s="711"/>
      <c r="X42" s="56"/>
      <c r="Y42" s="56"/>
      <c r="Z42" s="57"/>
      <c r="AA42" s="67"/>
      <c r="AB42" s="57"/>
      <c r="AC42" s="58"/>
      <c r="AD42" s="56"/>
      <c r="AE42" s="49"/>
      <c r="AF42" s="164">
        <f t="shared" si="11"/>
        <v>-1</v>
      </c>
      <c r="AG42" s="164">
        <f t="shared" si="11"/>
        <v>-1</v>
      </c>
      <c r="AH42" s="164">
        <f t="shared" si="11"/>
        <v>-1</v>
      </c>
      <c r="AI42" s="164">
        <f t="shared" si="11"/>
        <v>-1</v>
      </c>
      <c r="AJ42" s="164">
        <f t="shared" si="11"/>
        <v>-1</v>
      </c>
      <c r="AK42" s="164">
        <f t="shared" si="11"/>
        <v>-1</v>
      </c>
      <c r="AL42" s="164">
        <f t="shared" si="11"/>
        <v>-1</v>
      </c>
      <c r="AM42" s="164">
        <f t="shared" si="11"/>
        <v>-1</v>
      </c>
      <c r="AN42" s="164">
        <f t="shared" si="8"/>
        <v>0</v>
      </c>
      <c r="AO42" s="164">
        <f t="shared" si="8"/>
        <v>0</v>
      </c>
      <c r="AP42" s="164">
        <f t="shared" si="8"/>
        <v>0</v>
      </c>
      <c r="AQ42" s="164">
        <f t="shared" si="8"/>
        <v>0</v>
      </c>
      <c r="AR42" s="164">
        <f t="shared" si="8"/>
        <v>0</v>
      </c>
      <c r="AS42" s="164">
        <f t="shared" si="8"/>
        <v>0</v>
      </c>
      <c r="AT42" s="164">
        <f t="shared" si="8"/>
        <v>0</v>
      </c>
      <c r="AU42" s="164">
        <f t="shared" si="8"/>
        <v>0</v>
      </c>
      <c r="AV42" s="164">
        <f t="shared" si="9"/>
        <v>0</v>
      </c>
      <c r="AW42" s="164">
        <f t="shared" si="9"/>
        <v>0</v>
      </c>
      <c r="AX42" s="164">
        <f t="shared" si="9"/>
        <v>0</v>
      </c>
      <c r="AY42" s="164">
        <f t="shared" si="9"/>
        <v>0</v>
      </c>
      <c r="AZ42" s="164">
        <f t="shared" si="9"/>
        <v>0</v>
      </c>
      <c r="BA42" s="164">
        <f t="shared" si="9"/>
        <v>0</v>
      </c>
      <c r="BB42" s="164">
        <f t="shared" si="9"/>
        <v>0</v>
      </c>
      <c r="BC42" s="164">
        <f t="shared" si="9"/>
        <v>0</v>
      </c>
    </row>
    <row r="43" spans="1:55" s="164" customFormat="1" ht="19.899999999999999" hidden="1" customHeight="1">
      <c r="A43" s="9"/>
      <c r="B43" s="7"/>
      <c r="C43" s="2"/>
      <c r="D43" s="19"/>
      <c r="E43" s="18"/>
      <c r="F43" s="19"/>
      <c r="G43" s="19"/>
      <c r="H43" s="4"/>
      <c r="I43" s="15"/>
      <c r="J43" s="47"/>
      <c r="K43" s="696"/>
      <c r="L43" s="698"/>
      <c r="M43" s="696"/>
      <c r="N43" s="697"/>
      <c r="O43" s="698"/>
      <c r="P43" s="696"/>
      <c r="Q43" s="697"/>
      <c r="R43" s="698"/>
      <c r="S43" s="471"/>
      <c r="T43" s="471"/>
      <c r="U43" s="49"/>
      <c r="V43" s="710"/>
      <c r="W43" s="711"/>
      <c r="X43" s="56"/>
      <c r="Y43" s="56"/>
      <c r="Z43" s="57"/>
      <c r="AA43" s="67"/>
      <c r="AB43" s="57"/>
      <c r="AC43" s="58"/>
      <c r="AD43" s="56"/>
      <c r="AE43" s="49"/>
      <c r="AF43" s="164">
        <f t="shared" si="11"/>
        <v>-1</v>
      </c>
      <c r="AG43" s="164">
        <f t="shared" si="11"/>
        <v>-1</v>
      </c>
      <c r="AH43" s="164">
        <f t="shared" si="11"/>
        <v>-1</v>
      </c>
      <c r="AI43" s="164">
        <f t="shared" si="11"/>
        <v>-1</v>
      </c>
      <c r="AJ43" s="164">
        <f t="shared" si="11"/>
        <v>-1</v>
      </c>
      <c r="AK43" s="164">
        <f t="shared" si="11"/>
        <v>-1</v>
      </c>
      <c r="AL43" s="164">
        <f t="shared" si="11"/>
        <v>-1</v>
      </c>
      <c r="AM43" s="164">
        <f t="shared" si="11"/>
        <v>-1</v>
      </c>
      <c r="AN43" s="164">
        <f t="shared" si="8"/>
        <v>0</v>
      </c>
      <c r="AO43" s="164">
        <f t="shared" si="8"/>
        <v>0</v>
      </c>
      <c r="AP43" s="164">
        <f t="shared" si="8"/>
        <v>0</v>
      </c>
      <c r="AQ43" s="164">
        <f t="shared" si="8"/>
        <v>0</v>
      </c>
      <c r="AR43" s="164">
        <f t="shared" si="8"/>
        <v>0</v>
      </c>
      <c r="AS43" s="164">
        <f t="shared" si="8"/>
        <v>0</v>
      </c>
      <c r="AT43" s="164">
        <f t="shared" si="8"/>
        <v>0</v>
      </c>
      <c r="AU43" s="164">
        <f t="shared" si="8"/>
        <v>0</v>
      </c>
      <c r="AV43" s="164">
        <f t="shared" si="9"/>
        <v>0</v>
      </c>
      <c r="AW43" s="164">
        <f t="shared" si="9"/>
        <v>0</v>
      </c>
      <c r="AX43" s="164">
        <f t="shared" si="9"/>
        <v>0</v>
      </c>
      <c r="AY43" s="164">
        <f t="shared" si="9"/>
        <v>0</v>
      </c>
      <c r="AZ43" s="164">
        <f t="shared" si="9"/>
        <v>0</v>
      </c>
      <c r="BA43" s="164">
        <f t="shared" si="9"/>
        <v>0</v>
      </c>
      <c r="BB43" s="164">
        <f t="shared" si="9"/>
        <v>0</v>
      </c>
      <c r="BC43" s="164">
        <f t="shared" si="9"/>
        <v>0</v>
      </c>
    </row>
    <row r="44" spans="1:55" s="164" customFormat="1" ht="19.899999999999999" hidden="1" customHeight="1">
      <c r="A44" s="9"/>
      <c r="B44" s="7"/>
      <c r="C44" s="2"/>
      <c r="D44" s="19"/>
      <c r="E44" s="18"/>
      <c r="F44" s="19"/>
      <c r="G44" s="19"/>
      <c r="H44" s="4"/>
      <c r="I44" s="15"/>
      <c r="J44" s="47"/>
      <c r="K44" s="696"/>
      <c r="L44" s="698"/>
      <c r="M44" s="696"/>
      <c r="N44" s="697"/>
      <c r="O44" s="698"/>
      <c r="P44" s="696"/>
      <c r="Q44" s="697"/>
      <c r="R44" s="698"/>
      <c r="S44" s="471"/>
      <c r="T44" s="471"/>
      <c r="U44" s="49"/>
      <c r="V44" s="710"/>
      <c r="W44" s="711"/>
      <c r="X44" s="56"/>
      <c r="Y44" s="56"/>
      <c r="Z44" s="57"/>
      <c r="AA44" s="67"/>
      <c r="AB44" s="57"/>
      <c r="AC44" s="58"/>
      <c r="AD44" s="56"/>
      <c r="AE44" s="49"/>
      <c r="AF44" s="164">
        <f t="shared" si="11"/>
        <v>-1</v>
      </c>
      <c r="AG44" s="164">
        <f t="shared" si="11"/>
        <v>-1</v>
      </c>
      <c r="AH44" s="164">
        <f t="shared" si="11"/>
        <v>-1</v>
      </c>
      <c r="AI44" s="164">
        <f t="shared" si="11"/>
        <v>-1</v>
      </c>
      <c r="AJ44" s="164">
        <f t="shared" si="11"/>
        <v>-1</v>
      </c>
      <c r="AK44" s="164">
        <f t="shared" si="11"/>
        <v>-1</v>
      </c>
      <c r="AL44" s="164">
        <f t="shared" si="11"/>
        <v>-1</v>
      </c>
      <c r="AM44" s="164">
        <f t="shared" si="11"/>
        <v>-1</v>
      </c>
      <c r="AN44" s="164">
        <f t="shared" si="8"/>
        <v>0</v>
      </c>
      <c r="AO44" s="164">
        <f t="shared" si="8"/>
        <v>0</v>
      </c>
      <c r="AP44" s="164">
        <f t="shared" si="8"/>
        <v>0</v>
      </c>
      <c r="AQ44" s="164">
        <f t="shared" si="8"/>
        <v>0</v>
      </c>
      <c r="AR44" s="164">
        <f t="shared" si="8"/>
        <v>0</v>
      </c>
      <c r="AS44" s="164">
        <f t="shared" si="8"/>
        <v>0</v>
      </c>
      <c r="AT44" s="164">
        <f t="shared" si="8"/>
        <v>0</v>
      </c>
      <c r="AU44" s="164">
        <f t="shared" si="8"/>
        <v>0</v>
      </c>
      <c r="AV44" s="164">
        <f t="shared" si="9"/>
        <v>0</v>
      </c>
      <c r="AW44" s="164">
        <f t="shared" si="9"/>
        <v>0</v>
      </c>
      <c r="AX44" s="164">
        <f t="shared" si="9"/>
        <v>0</v>
      </c>
      <c r="AY44" s="164">
        <f t="shared" si="9"/>
        <v>0</v>
      </c>
      <c r="AZ44" s="164">
        <f t="shared" si="9"/>
        <v>0</v>
      </c>
      <c r="BA44" s="164">
        <f t="shared" si="9"/>
        <v>0</v>
      </c>
      <c r="BB44" s="164">
        <f t="shared" si="9"/>
        <v>0</v>
      </c>
      <c r="BC44" s="164">
        <f t="shared" si="9"/>
        <v>0</v>
      </c>
    </row>
    <row r="45" spans="1:55" s="164" customFormat="1" ht="19.899999999999999" hidden="1" customHeight="1">
      <c r="A45" s="9"/>
      <c r="B45" s="7"/>
      <c r="C45" s="2"/>
      <c r="D45" s="19"/>
      <c r="E45" s="18"/>
      <c r="F45" s="19"/>
      <c r="G45" s="19"/>
      <c r="H45" s="4"/>
      <c r="I45" s="15"/>
      <c r="J45" s="47"/>
      <c r="K45" s="696"/>
      <c r="L45" s="698"/>
      <c r="M45" s="696"/>
      <c r="N45" s="697"/>
      <c r="O45" s="698"/>
      <c r="P45" s="696"/>
      <c r="Q45" s="697"/>
      <c r="R45" s="698"/>
      <c r="S45" s="471"/>
      <c r="T45" s="471"/>
      <c r="U45" s="49"/>
      <c r="V45" s="710"/>
      <c r="W45" s="711"/>
      <c r="X45" s="56"/>
      <c r="Y45" s="56"/>
      <c r="Z45" s="57"/>
      <c r="AA45" s="67"/>
      <c r="AB45" s="57"/>
      <c r="AC45" s="58"/>
      <c r="AD45" s="56"/>
      <c r="AE45" s="49"/>
      <c r="AF45" s="164">
        <f t="shared" si="11"/>
        <v>-1</v>
      </c>
      <c r="AG45" s="164">
        <f t="shared" si="11"/>
        <v>-1</v>
      </c>
      <c r="AH45" s="164">
        <f t="shared" si="11"/>
        <v>-1</v>
      </c>
      <c r="AI45" s="164">
        <f t="shared" si="11"/>
        <v>-1</v>
      </c>
      <c r="AJ45" s="164">
        <f t="shared" si="11"/>
        <v>-1</v>
      </c>
      <c r="AK45" s="164">
        <f t="shared" si="11"/>
        <v>-1</v>
      </c>
      <c r="AL45" s="164">
        <f t="shared" si="11"/>
        <v>-1</v>
      </c>
      <c r="AM45" s="164">
        <f t="shared" si="11"/>
        <v>-1</v>
      </c>
      <c r="AN45" s="164">
        <f t="shared" si="8"/>
        <v>0</v>
      </c>
      <c r="AO45" s="164">
        <f t="shared" si="8"/>
        <v>0</v>
      </c>
      <c r="AP45" s="164">
        <f t="shared" si="8"/>
        <v>0</v>
      </c>
      <c r="AQ45" s="164">
        <f t="shared" si="8"/>
        <v>0</v>
      </c>
      <c r="AR45" s="164">
        <f t="shared" si="8"/>
        <v>0</v>
      </c>
      <c r="AS45" s="164">
        <f t="shared" si="8"/>
        <v>0</v>
      </c>
      <c r="AT45" s="164">
        <f t="shared" si="8"/>
        <v>0</v>
      </c>
      <c r="AU45" s="164">
        <f t="shared" si="8"/>
        <v>0</v>
      </c>
      <c r="AV45" s="164">
        <f t="shared" si="9"/>
        <v>0</v>
      </c>
      <c r="AW45" s="164">
        <f t="shared" si="9"/>
        <v>0</v>
      </c>
      <c r="AX45" s="164">
        <f t="shared" si="9"/>
        <v>0</v>
      </c>
      <c r="AY45" s="164">
        <f t="shared" si="9"/>
        <v>0</v>
      </c>
      <c r="AZ45" s="164">
        <f t="shared" si="9"/>
        <v>0</v>
      </c>
      <c r="BA45" s="164">
        <f t="shared" si="9"/>
        <v>0</v>
      </c>
      <c r="BB45" s="164">
        <f t="shared" si="9"/>
        <v>0</v>
      </c>
      <c r="BC45" s="164">
        <f t="shared" si="9"/>
        <v>0</v>
      </c>
    </row>
    <row r="46" spans="1:55" s="164" customFormat="1" ht="19.899999999999999" hidden="1" customHeight="1">
      <c r="A46" s="9"/>
      <c r="B46" s="7"/>
      <c r="C46" s="2"/>
      <c r="D46" s="19"/>
      <c r="E46" s="18"/>
      <c r="F46" s="19"/>
      <c r="G46" s="19"/>
      <c r="H46" s="4"/>
      <c r="I46" s="15"/>
      <c r="J46" s="47"/>
      <c r="K46" s="696"/>
      <c r="L46" s="698"/>
      <c r="M46" s="696"/>
      <c r="N46" s="697"/>
      <c r="O46" s="698"/>
      <c r="P46" s="696"/>
      <c r="Q46" s="697"/>
      <c r="R46" s="698"/>
      <c r="S46" s="471"/>
      <c r="T46" s="471"/>
      <c r="U46" s="49"/>
      <c r="V46" s="710"/>
      <c r="W46" s="711"/>
      <c r="X46" s="56"/>
      <c r="Y46" s="56"/>
      <c r="Z46" s="57"/>
      <c r="AA46" s="67"/>
      <c r="AB46" s="57"/>
      <c r="AC46" s="58"/>
      <c r="AD46" s="56"/>
      <c r="AE46" s="49"/>
      <c r="AF46" s="164">
        <f t="shared" si="11"/>
        <v>-1</v>
      </c>
      <c r="AG46" s="164">
        <f t="shared" si="11"/>
        <v>-1</v>
      </c>
      <c r="AH46" s="164">
        <f t="shared" si="11"/>
        <v>-1</v>
      </c>
      <c r="AI46" s="164">
        <f t="shared" si="11"/>
        <v>-1</v>
      </c>
      <c r="AJ46" s="164">
        <f t="shared" si="11"/>
        <v>-1</v>
      </c>
      <c r="AK46" s="164">
        <f t="shared" si="11"/>
        <v>-1</v>
      </c>
      <c r="AL46" s="164">
        <f t="shared" si="11"/>
        <v>-1</v>
      </c>
      <c r="AM46" s="164">
        <f t="shared" si="11"/>
        <v>-1</v>
      </c>
      <c r="AN46" s="164">
        <f t="shared" si="8"/>
        <v>0</v>
      </c>
      <c r="AO46" s="164">
        <f t="shared" si="8"/>
        <v>0</v>
      </c>
      <c r="AP46" s="164">
        <f t="shared" si="8"/>
        <v>0</v>
      </c>
      <c r="AQ46" s="164">
        <f t="shared" si="8"/>
        <v>0</v>
      </c>
      <c r="AR46" s="164">
        <f t="shared" si="8"/>
        <v>0</v>
      </c>
      <c r="AS46" s="164">
        <f t="shared" si="8"/>
        <v>0</v>
      </c>
      <c r="AT46" s="164">
        <f t="shared" si="8"/>
        <v>0</v>
      </c>
      <c r="AU46" s="164">
        <f t="shared" si="8"/>
        <v>0</v>
      </c>
      <c r="AV46" s="164">
        <f t="shared" si="9"/>
        <v>0</v>
      </c>
      <c r="AW46" s="164">
        <f t="shared" si="9"/>
        <v>0</v>
      </c>
      <c r="AX46" s="164">
        <f t="shared" si="9"/>
        <v>0</v>
      </c>
      <c r="AY46" s="164">
        <f t="shared" si="9"/>
        <v>0</v>
      </c>
      <c r="AZ46" s="164">
        <f t="shared" si="9"/>
        <v>0</v>
      </c>
      <c r="BA46" s="164">
        <f t="shared" si="9"/>
        <v>0</v>
      </c>
      <c r="BB46" s="164">
        <f t="shared" si="9"/>
        <v>0</v>
      </c>
      <c r="BC46" s="164">
        <f t="shared" si="9"/>
        <v>0</v>
      </c>
    </row>
    <row r="47" spans="1:55" s="164" customFormat="1" ht="19.899999999999999" hidden="1" customHeight="1">
      <c r="A47" s="9"/>
      <c r="B47" s="7"/>
      <c r="C47" s="2"/>
      <c r="D47" s="19"/>
      <c r="E47" s="18"/>
      <c r="F47" s="19"/>
      <c r="G47" s="19"/>
      <c r="H47" s="4"/>
      <c r="I47" s="15"/>
      <c r="J47" s="47"/>
      <c r="K47" s="696"/>
      <c r="L47" s="698"/>
      <c r="M47" s="696"/>
      <c r="N47" s="697"/>
      <c r="O47" s="698"/>
      <c r="P47" s="696"/>
      <c r="Q47" s="697"/>
      <c r="R47" s="698"/>
      <c r="S47" s="471"/>
      <c r="T47" s="471"/>
      <c r="U47" s="49"/>
      <c r="V47" s="710"/>
      <c r="W47" s="711"/>
      <c r="X47" s="56"/>
      <c r="Y47" s="56"/>
      <c r="Z47" s="57"/>
      <c r="AA47" s="67"/>
      <c r="AB47" s="57"/>
      <c r="AC47" s="58"/>
      <c r="AD47" s="56"/>
      <c r="AE47" s="49"/>
      <c r="AF47" s="164">
        <f t="shared" si="11"/>
        <v>-1</v>
      </c>
      <c r="AG47" s="164">
        <f t="shared" si="11"/>
        <v>-1</v>
      </c>
      <c r="AH47" s="164">
        <f t="shared" si="11"/>
        <v>-1</v>
      </c>
      <c r="AI47" s="164">
        <f t="shared" si="11"/>
        <v>-1</v>
      </c>
      <c r="AJ47" s="164">
        <f t="shared" si="11"/>
        <v>-1</v>
      </c>
      <c r="AK47" s="164">
        <f t="shared" si="11"/>
        <v>-1</v>
      </c>
      <c r="AL47" s="164">
        <f t="shared" si="11"/>
        <v>-1</v>
      </c>
      <c r="AM47" s="164">
        <f t="shared" si="11"/>
        <v>-1</v>
      </c>
      <c r="AN47" s="164">
        <f t="shared" si="8"/>
        <v>0</v>
      </c>
      <c r="AO47" s="164">
        <f t="shared" si="8"/>
        <v>0</v>
      </c>
      <c r="AP47" s="164">
        <f t="shared" si="8"/>
        <v>0</v>
      </c>
      <c r="AQ47" s="164">
        <f t="shared" si="8"/>
        <v>0</v>
      </c>
      <c r="AR47" s="164">
        <f t="shared" si="8"/>
        <v>0</v>
      </c>
      <c r="AS47" s="164">
        <f t="shared" si="8"/>
        <v>0</v>
      </c>
      <c r="AT47" s="164">
        <f t="shared" si="8"/>
        <v>0</v>
      </c>
      <c r="AU47" s="164">
        <f t="shared" si="8"/>
        <v>0</v>
      </c>
      <c r="AV47" s="164">
        <f t="shared" si="9"/>
        <v>0</v>
      </c>
      <c r="AW47" s="164">
        <f t="shared" si="9"/>
        <v>0</v>
      </c>
      <c r="AX47" s="164">
        <f t="shared" si="9"/>
        <v>0</v>
      </c>
      <c r="AY47" s="164">
        <f t="shared" si="9"/>
        <v>0</v>
      </c>
      <c r="AZ47" s="164">
        <f t="shared" si="9"/>
        <v>0</v>
      </c>
      <c r="BA47" s="164">
        <f t="shared" si="9"/>
        <v>0</v>
      </c>
      <c r="BB47" s="164">
        <f t="shared" si="9"/>
        <v>0</v>
      </c>
      <c r="BC47" s="164">
        <f t="shared" si="9"/>
        <v>0</v>
      </c>
    </row>
    <row r="48" spans="1:55" s="164" customFormat="1" ht="19.899999999999999" hidden="1" customHeight="1">
      <c r="A48" s="9"/>
      <c r="B48" s="7"/>
      <c r="C48" s="2"/>
      <c r="D48" s="19"/>
      <c r="E48" s="18"/>
      <c r="F48" s="19"/>
      <c r="G48" s="19"/>
      <c r="H48" s="4"/>
      <c r="I48" s="15"/>
      <c r="J48" s="47"/>
      <c r="K48" s="696"/>
      <c r="L48" s="698"/>
      <c r="M48" s="696"/>
      <c r="N48" s="697"/>
      <c r="O48" s="698"/>
      <c r="P48" s="696"/>
      <c r="Q48" s="697"/>
      <c r="R48" s="698"/>
      <c r="S48" s="471"/>
      <c r="T48" s="471"/>
      <c r="U48" s="49"/>
      <c r="V48" s="710"/>
      <c r="W48" s="711"/>
      <c r="X48" s="56"/>
      <c r="Y48" s="56"/>
      <c r="Z48" s="57"/>
      <c r="AA48" s="67"/>
      <c r="AB48" s="57"/>
      <c r="AC48" s="58"/>
      <c r="AD48" s="56"/>
      <c r="AE48" s="49"/>
      <c r="AF48" s="164">
        <f t="shared" si="11"/>
        <v>-1</v>
      </c>
      <c r="AG48" s="164">
        <f t="shared" si="11"/>
        <v>-1</v>
      </c>
      <c r="AH48" s="164">
        <f t="shared" si="11"/>
        <v>-1</v>
      </c>
      <c r="AI48" s="164">
        <f t="shared" si="11"/>
        <v>-1</v>
      </c>
      <c r="AJ48" s="164">
        <f t="shared" si="11"/>
        <v>-1</v>
      </c>
      <c r="AK48" s="164">
        <f t="shared" si="11"/>
        <v>-1</v>
      </c>
      <c r="AL48" s="164">
        <f t="shared" si="11"/>
        <v>-1</v>
      </c>
      <c r="AM48" s="164">
        <f t="shared" si="11"/>
        <v>-1</v>
      </c>
      <c r="AN48" s="164">
        <f t="shared" si="8"/>
        <v>0</v>
      </c>
      <c r="AO48" s="164">
        <f t="shared" si="8"/>
        <v>0</v>
      </c>
      <c r="AP48" s="164">
        <f t="shared" si="8"/>
        <v>0</v>
      </c>
      <c r="AQ48" s="164">
        <f t="shared" si="8"/>
        <v>0</v>
      </c>
      <c r="AR48" s="164">
        <f t="shared" si="8"/>
        <v>0</v>
      </c>
      <c r="AS48" s="164">
        <f t="shared" si="8"/>
        <v>0</v>
      </c>
      <c r="AT48" s="164">
        <f t="shared" si="8"/>
        <v>0</v>
      </c>
      <c r="AU48" s="164">
        <f t="shared" si="8"/>
        <v>0</v>
      </c>
      <c r="AV48" s="164">
        <f t="shared" si="9"/>
        <v>0</v>
      </c>
      <c r="AW48" s="164">
        <f t="shared" si="9"/>
        <v>0</v>
      </c>
      <c r="AX48" s="164">
        <f t="shared" si="9"/>
        <v>0</v>
      </c>
      <c r="AY48" s="164">
        <f t="shared" si="9"/>
        <v>0</v>
      </c>
      <c r="AZ48" s="164">
        <f t="shared" si="9"/>
        <v>0</v>
      </c>
      <c r="BA48" s="164">
        <f t="shared" si="9"/>
        <v>0</v>
      </c>
      <c r="BB48" s="164">
        <f t="shared" si="9"/>
        <v>0</v>
      </c>
      <c r="BC48" s="164">
        <f t="shared" si="9"/>
        <v>0</v>
      </c>
    </row>
    <row r="49" spans="1:55" s="164" customFormat="1" ht="19.899999999999999" hidden="1" customHeight="1">
      <c r="A49" s="9"/>
      <c r="B49" s="7"/>
      <c r="C49" s="2"/>
      <c r="D49" s="19"/>
      <c r="E49" s="18"/>
      <c r="F49" s="19"/>
      <c r="G49" s="19"/>
      <c r="H49" s="4"/>
      <c r="I49" s="15"/>
      <c r="J49" s="47"/>
      <c r="K49" s="696"/>
      <c r="L49" s="698"/>
      <c r="M49" s="696"/>
      <c r="N49" s="697"/>
      <c r="O49" s="698"/>
      <c r="P49" s="696"/>
      <c r="Q49" s="697"/>
      <c r="R49" s="698"/>
      <c r="S49" s="471"/>
      <c r="T49" s="471"/>
      <c r="U49" s="49"/>
      <c r="V49" s="710"/>
      <c r="W49" s="711"/>
      <c r="X49" s="56"/>
      <c r="Y49" s="56"/>
      <c r="Z49" s="57"/>
      <c r="AA49" s="67"/>
      <c r="AB49" s="57"/>
      <c r="AC49" s="58"/>
      <c r="AD49" s="56"/>
      <c r="AE49" s="49"/>
      <c r="AF49" s="164">
        <f t="shared" si="11"/>
        <v>-1</v>
      </c>
      <c r="AG49" s="164">
        <f t="shared" si="11"/>
        <v>-1</v>
      </c>
      <c r="AH49" s="164">
        <f t="shared" si="11"/>
        <v>-1</v>
      </c>
      <c r="AI49" s="164">
        <f t="shared" si="11"/>
        <v>-1</v>
      </c>
      <c r="AJ49" s="164">
        <f t="shared" si="11"/>
        <v>-1</v>
      </c>
      <c r="AK49" s="164">
        <f t="shared" si="11"/>
        <v>-1</v>
      </c>
      <c r="AL49" s="164">
        <f t="shared" si="11"/>
        <v>-1</v>
      </c>
      <c r="AM49" s="164">
        <f t="shared" si="11"/>
        <v>-1</v>
      </c>
      <c r="AN49" s="164">
        <f t="shared" si="8"/>
        <v>0</v>
      </c>
      <c r="AO49" s="164">
        <f t="shared" si="8"/>
        <v>0</v>
      </c>
      <c r="AP49" s="164">
        <f t="shared" si="8"/>
        <v>0</v>
      </c>
      <c r="AQ49" s="164">
        <f t="shared" si="8"/>
        <v>0</v>
      </c>
      <c r="AR49" s="164">
        <f t="shared" si="8"/>
        <v>0</v>
      </c>
      <c r="AS49" s="164">
        <f t="shared" si="8"/>
        <v>0</v>
      </c>
      <c r="AT49" s="164">
        <f t="shared" si="8"/>
        <v>0</v>
      </c>
      <c r="AU49" s="164">
        <f t="shared" si="8"/>
        <v>0</v>
      </c>
      <c r="AV49" s="164">
        <f t="shared" si="9"/>
        <v>0</v>
      </c>
      <c r="AW49" s="164">
        <f t="shared" si="9"/>
        <v>0</v>
      </c>
      <c r="AX49" s="164">
        <f t="shared" si="9"/>
        <v>0</v>
      </c>
      <c r="AY49" s="164">
        <f t="shared" si="9"/>
        <v>0</v>
      </c>
      <c r="AZ49" s="164">
        <f t="shared" si="9"/>
        <v>0</v>
      </c>
      <c r="BA49" s="164">
        <f t="shared" si="9"/>
        <v>0</v>
      </c>
      <c r="BB49" s="164">
        <f t="shared" si="9"/>
        <v>0</v>
      </c>
      <c r="BC49" s="164">
        <f t="shared" si="9"/>
        <v>0</v>
      </c>
    </row>
    <row r="50" spans="1:55" s="164" customFormat="1" ht="19.899999999999999" hidden="1" customHeight="1">
      <c r="A50" s="9"/>
      <c r="B50" s="7"/>
      <c r="C50" s="2"/>
      <c r="D50" s="19"/>
      <c r="E50" s="18"/>
      <c r="F50" s="19"/>
      <c r="G50" s="19"/>
      <c r="H50" s="4"/>
      <c r="I50" s="15"/>
      <c r="J50" s="47"/>
      <c r="K50" s="696"/>
      <c r="L50" s="698"/>
      <c r="M50" s="696"/>
      <c r="N50" s="697"/>
      <c r="O50" s="698"/>
      <c r="P50" s="696"/>
      <c r="Q50" s="697"/>
      <c r="R50" s="698"/>
      <c r="S50" s="471"/>
      <c r="T50" s="471"/>
      <c r="U50" s="49"/>
      <c r="V50" s="710"/>
      <c r="W50" s="711"/>
      <c r="X50" s="56"/>
      <c r="Y50" s="56"/>
      <c r="Z50" s="57"/>
      <c r="AA50" s="67"/>
      <c r="AB50" s="57"/>
      <c r="AC50" s="58"/>
      <c r="AD50" s="56"/>
      <c r="AE50" s="49"/>
      <c r="AF50" s="164">
        <f t="shared" si="11"/>
        <v>-1</v>
      </c>
      <c r="AG50" s="164">
        <f t="shared" si="11"/>
        <v>-1</v>
      </c>
      <c r="AH50" s="164">
        <f t="shared" si="11"/>
        <v>-1</v>
      </c>
      <c r="AI50" s="164">
        <f t="shared" si="11"/>
        <v>-1</v>
      </c>
      <c r="AJ50" s="164">
        <f t="shared" si="11"/>
        <v>-1</v>
      </c>
      <c r="AK50" s="164">
        <f t="shared" si="11"/>
        <v>-1</v>
      </c>
      <c r="AL50" s="164">
        <f t="shared" si="11"/>
        <v>-1</v>
      </c>
      <c r="AM50" s="164">
        <f t="shared" si="11"/>
        <v>-1</v>
      </c>
      <c r="AN50" s="164">
        <f t="shared" si="8"/>
        <v>0</v>
      </c>
      <c r="AO50" s="164">
        <f t="shared" si="8"/>
        <v>0</v>
      </c>
      <c r="AP50" s="164">
        <f t="shared" si="8"/>
        <v>0</v>
      </c>
      <c r="AQ50" s="164">
        <f t="shared" si="8"/>
        <v>0</v>
      </c>
      <c r="AR50" s="164">
        <f t="shared" si="8"/>
        <v>0</v>
      </c>
      <c r="AS50" s="164">
        <f t="shared" si="8"/>
        <v>0</v>
      </c>
      <c r="AT50" s="164">
        <f t="shared" si="8"/>
        <v>0</v>
      </c>
      <c r="AU50" s="164">
        <f t="shared" si="8"/>
        <v>0</v>
      </c>
      <c r="AV50" s="164">
        <f t="shared" si="9"/>
        <v>0</v>
      </c>
      <c r="AW50" s="164">
        <f t="shared" si="9"/>
        <v>0</v>
      </c>
      <c r="AX50" s="164">
        <f t="shared" si="9"/>
        <v>0</v>
      </c>
      <c r="AY50" s="164">
        <f t="shared" si="9"/>
        <v>0</v>
      </c>
      <c r="AZ50" s="164">
        <f t="shared" si="9"/>
        <v>0</v>
      </c>
      <c r="BA50" s="164">
        <f t="shared" si="9"/>
        <v>0</v>
      </c>
      <c r="BB50" s="164">
        <f t="shared" si="9"/>
        <v>0</v>
      </c>
      <c r="BC50" s="164">
        <f t="shared" si="9"/>
        <v>0</v>
      </c>
    </row>
    <row r="51" spans="1:55" s="164" customFormat="1" ht="19.899999999999999" hidden="1" customHeight="1">
      <c r="A51" s="9"/>
      <c r="B51" s="7"/>
      <c r="C51" s="2"/>
      <c r="D51" s="19"/>
      <c r="E51" s="18"/>
      <c r="F51" s="19"/>
      <c r="G51" s="19"/>
      <c r="H51" s="4"/>
      <c r="I51" s="15"/>
      <c r="J51" s="47"/>
      <c r="K51" s="696"/>
      <c r="L51" s="698"/>
      <c r="M51" s="696"/>
      <c r="N51" s="697"/>
      <c r="O51" s="698"/>
      <c r="P51" s="696"/>
      <c r="Q51" s="697"/>
      <c r="R51" s="698"/>
      <c r="S51" s="471"/>
      <c r="T51" s="471"/>
      <c r="U51" s="49"/>
      <c r="V51" s="710"/>
      <c r="W51" s="711"/>
      <c r="X51" s="56"/>
      <c r="Y51" s="56"/>
      <c r="Z51" s="57"/>
      <c r="AA51" s="67"/>
      <c r="AB51" s="57"/>
      <c r="AC51" s="58"/>
      <c r="AD51" s="56"/>
      <c r="AE51" s="49"/>
      <c r="AF51" s="164">
        <f t="shared" si="11"/>
        <v>-1</v>
      </c>
      <c r="AG51" s="164">
        <f t="shared" si="11"/>
        <v>-1</v>
      </c>
      <c r="AH51" s="164">
        <f t="shared" si="11"/>
        <v>-1</v>
      </c>
      <c r="AI51" s="164">
        <f t="shared" si="11"/>
        <v>-1</v>
      </c>
      <c r="AJ51" s="164">
        <f t="shared" si="11"/>
        <v>-1</v>
      </c>
      <c r="AK51" s="164">
        <f t="shared" si="11"/>
        <v>-1</v>
      </c>
      <c r="AL51" s="164">
        <f t="shared" si="11"/>
        <v>-1</v>
      </c>
      <c r="AM51" s="164">
        <f t="shared" si="11"/>
        <v>-1</v>
      </c>
      <c r="AN51" s="164">
        <f t="shared" si="8"/>
        <v>0</v>
      </c>
      <c r="AO51" s="164">
        <f t="shared" si="8"/>
        <v>0</v>
      </c>
      <c r="AP51" s="164">
        <f t="shared" si="8"/>
        <v>0</v>
      </c>
      <c r="AQ51" s="164">
        <f t="shared" si="8"/>
        <v>0</v>
      </c>
      <c r="AR51" s="164">
        <f t="shared" si="8"/>
        <v>0</v>
      </c>
      <c r="AS51" s="164">
        <f t="shared" si="8"/>
        <v>0</v>
      </c>
      <c r="AT51" s="164">
        <f t="shared" si="8"/>
        <v>0</v>
      </c>
      <c r="AU51" s="164">
        <f t="shared" si="8"/>
        <v>0</v>
      </c>
      <c r="AV51" s="164">
        <f t="shared" si="9"/>
        <v>0</v>
      </c>
      <c r="AW51" s="164">
        <f t="shared" si="9"/>
        <v>0</v>
      </c>
      <c r="AX51" s="164">
        <f t="shared" si="9"/>
        <v>0</v>
      </c>
      <c r="AY51" s="164">
        <f t="shared" si="9"/>
        <v>0</v>
      </c>
      <c r="AZ51" s="164">
        <f t="shared" si="9"/>
        <v>0</v>
      </c>
      <c r="BA51" s="164">
        <f t="shared" si="9"/>
        <v>0</v>
      </c>
      <c r="BB51" s="164">
        <f t="shared" si="9"/>
        <v>0</v>
      </c>
      <c r="BC51" s="164">
        <f t="shared" si="9"/>
        <v>0</v>
      </c>
    </row>
    <row r="52" spans="1:55" s="164" customFormat="1" ht="19.899999999999999" hidden="1" customHeight="1">
      <c r="A52" s="9"/>
      <c r="B52" s="7"/>
      <c r="C52" s="2"/>
      <c r="D52" s="19"/>
      <c r="E52" s="18"/>
      <c r="F52" s="19"/>
      <c r="G52" s="19"/>
      <c r="H52" s="4"/>
      <c r="I52" s="15"/>
      <c r="J52" s="47"/>
      <c r="K52" s="696"/>
      <c r="L52" s="698"/>
      <c r="M52" s="696"/>
      <c r="N52" s="697"/>
      <c r="O52" s="698"/>
      <c r="P52" s="696"/>
      <c r="Q52" s="697"/>
      <c r="R52" s="698"/>
      <c r="S52" s="471"/>
      <c r="T52" s="471"/>
      <c r="U52" s="49"/>
      <c r="V52" s="710"/>
      <c r="W52" s="711"/>
      <c r="X52" s="56"/>
      <c r="Y52" s="56"/>
      <c r="Z52" s="57"/>
      <c r="AA52" s="67"/>
      <c r="AB52" s="57"/>
      <c r="AC52" s="58"/>
      <c r="AD52" s="56"/>
      <c r="AE52" s="49"/>
      <c r="AF52" s="164">
        <f t="shared" si="11"/>
        <v>-1</v>
      </c>
      <c r="AG52" s="164">
        <f t="shared" si="11"/>
        <v>-1</v>
      </c>
      <c r="AH52" s="164">
        <f t="shared" si="11"/>
        <v>-1</v>
      </c>
      <c r="AI52" s="164">
        <f t="shared" si="11"/>
        <v>-1</v>
      </c>
      <c r="AJ52" s="164">
        <f t="shared" si="11"/>
        <v>-1</v>
      </c>
      <c r="AK52" s="164">
        <f t="shared" si="11"/>
        <v>-1</v>
      </c>
      <c r="AL52" s="164">
        <f t="shared" si="11"/>
        <v>-1</v>
      </c>
      <c r="AM52" s="164">
        <f t="shared" si="11"/>
        <v>-1</v>
      </c>
      <c r="AN52" s="164">
        <f t="shared" si="8"/>
        <v>0</v>
      </c>
      <c r="AO52" s="164">
        <f t="shared" si="8"/>
        <v>0</v>
      </c>
      <c r="AP52" s="164">
        <f t="shared" si="8"/>
        <v>0</v>
      </c>
      <c r="AQ52" s="164">
        <f t="shared" si="8"/>
        <v>0</v>
      </c>
      <c r="AR52" s="164">
        <f t="shared" si="8"/>
        <v>0</v>
      </c>
      <c r="AS52" s="164">
        <f t="shared" si="8"/>
        <v>0</v>
      </c>
      <c r="AT52" s="164">
        <f t="shared" si="8"/>
        <v>0</v>
      </c>
      <c r="AU52" s="164">
        <f t="shared" si="8"/>
        <v>0</v>
      </c>
      <c r="AV52" s="164">
        <f t="shared" si="9"/>
        <v>0</v>
      </c>
      <c r="AW52" s="164">
        <f t="shared" si="9"/>
        <v>0</v>
      </c>
      <c r="AX52" s="164">
        <f t="shared" si="9"/>
        <v>0</v>
      </c>
      <c r="AY52" s="164">
        <f t="shared" si="9"/>
        <v>0</v>
      </c>
      <c r="AZ52" s="164">
        <f t="shared" si="9"/>
        <v>0</v>
      </c>
      <c r="BA52" s="164">
        <f t="shared" si="9"/>
        <v>0</v>
      </c>
      <c r="BB52" s="164">
        <f t="shared" si="9"/>
        <v>0</v>
      </c>
      <c r="BC52" s="164">
        <f t="shared" si="9"/>
        <v>0</v>
      </c>
    </row>
    <row r="53" spans="1:55" s="164" customFormat="1" ht="19.899999999999999" hidden="1" customHeight="1">
      <c r="A53" s="9"/>
      <c r="B53" s="7"/>
      <c r="C53" s="2"/>
      <c r="D53" s="19"/>
      <c r="E53" s="18"/>
      <c r="F53" s="19"/>
      <c r="G53" s="19"/>
      <c r="H53" s="4"/>
      <c r="I53" s="15"/>
      <c r="J53" s="47"/>
      <c r="K53" s="696"/>
      <c r="L53" s="698"/>
      <c r="M53" s="696"/>
      <c r="N53" s="697"/>
      <c r="O53" s="698"/>
      <c r="P53" s="696"/>
      <c r="Q53" s="697"/>
      <c r="R53" s="698"/>
      <c r="S53" s="471"/>
      <c r="T53" s="471"/>
      <c r="U53" s="49"/>
      <c r="V53" s="710"/>
      <c r="W53" s="711"/>
      <c r="X53" s="56"/>
      <c r="Y53" s="56"/>
      <c r="Z53" s="57"/>
      <c r="AA53" s="67"/>
      <c r="AB53" s="57"/>
      <c r="AC53" s="58"/>
      <c r="AD53" s="56"/>
      <c r="AE53" s="49"/>
      <c r="AF53" s="164">
        <f t="shared" si="11"/>
        <v>-1</v>
      </c>
      <c r="AG53" s="164">
        <f t="shared" si="11"/>
        <v>-1</v>
      </c>
      <c r="AH53" s="164">
        <f t="shared" si="11"/>
        <v>-1</v>
      </c>
      <c r="AI53" s="164">
        <f t="shared" si="11"/>
        <v>-1</v>
      </c>
      <c r="AJ53" s="164">
        <f t="shared" si="11"/>
        <v>-1</v>
      </c>
      <c r="AK53" s="164">
        <f t="shared" si="11"/>
        <v>-1</v>
      </c>
      <c r="AL53" s="164">
        <f t="shared" si="11"/>
        <v>-1</v>
      </c>
      <c r="AM53" s="164">
        <f t="shared" si="11"/>
        <v>-1</v>
      </c>
      <c r="AN53" s="164">
        <f t="shared" si="8"/>
        <v>0</v>
      </c>
      <c r="AO53" s="164">
        <f t="shared" si="8"/>
        <v>0</v>
      </c>
      <c r="AP53" s="164">
        <f t="shared" si="8"/>
        <v>0</v>
      </c>
      <c r="AQ53" s="164">
        <f t="shared" si="8"/>
        <v>0</v>
      </c>
      <c r="AR53" s="164">
        <f t="shared" si="8"/>
        <v>0</v>
      </c>
      <c r="AS53" s="164">
        <f t="shared" si="8"/>
        <v>0</v>
      </c>
      <c r="AT53" s="164">
        <f t="shared" si="8"/>
        <v>0</v>
      </c>
      <c r="AU53" s="164">
        <f t="shared" si="8"/>
        <v>0</v>
      </c>
      <c r="AV53" s="164">
        <f t="shared" si="9"/>
        <v>0</v>
      </c>
      <c r="AW53" s="164">
        <f t="shared" si="9"/>
        <v>0</v>
      </c>
      <c r="AX53" s="164">
        <f t="shared" si="9"/>
        <v>0</v>
      </c>
      <c r="AY53" s="164">
        <f t="shared" si="9"/>
        <v>0</v>
      </c>
      <c r="AZ53" s="164">
        <f t="shared" si="9"/>
        <v>0</v>
      </c>
      <c r="BA53" s="164">
        <f t="shared" si="9"/>
        <v>0</v>
      </c>
      <c r="BB53" s="164">
        <f t="shared" si="9"/>
        <v>0</v>
      </c>
      <c r="BC53" s="164">
        <f t="shared" si="9"/>
        <v>0</v>
      </c>
    </row>
    <row r="54" spans="1:55" s="164" customFormat="1" ht="19.899999999999999" hidden="1" customHeight="1">
      <c r="A54" s="9"/>
      <c r="B54" s="7"/>
      <c r="C54" s="2"/>
      <c r="D54" s="19"/>
      <c r="E54" s="18"/>
      <c r="F54" s="19"/>
      <c r="G54" s="19"/>
      <c r="H54" s="4"/>
      <c r="I54" s="15"/>
      <c r="J54" s="47"/>
      <c r="K54" s="696"/>
      <c r="L54" s="698"/>
      <c r="M54" s="696"/>
      <c r="N54" s="697"/>
      <c r="O54" s="698"/>
      <c r="P54" s="696"/>
      <c r="Q54" s="697"/>
      <c r="R54" s="698"/>
      <c r="S54" s="471"/>
      <c r="T54" s="471"/>
      <c r="U54" s="49"/>
      <c r="V54" s="710"/>
      <c r="W54" s="711"/>
      <c r="X54" s="56"/>
      <c r="Y54" s="56"/>
      <c r="Z54" s="57"/>
      <c r="AA54" s="67"/>
      <c r="AB54" s="57"/>
      <c r="AC54" s="58"/>
      <c r="AD54" s="56"/>
      <c r="AE54" s="49"/>
      <c r="AF54" s="164">
        <f t="shared" si="11"/>
        <v>-1</v>
      </c>
      <c r="AG54" s="164">
        <f t="shared" si="11"/>
        <v>-1</v>
      </c>
      <c r="AH54" s="164">
        <f t="shared" si="11"/>
        <v>-1</v>
      </c>
      <c r="AI54" s="164">
        <f t="shared" si="11"/>
        <v>-1</v>
      </c>
      <c r="AJ54" s="164">
        <f t="shared" si="11"/>
        <v>-1</v>
      </c>
      <c r="AK54" s="164">
        <f t="shared" si="11"/>
        <v>-1</v>
      </c>
      <c r="AL54" s="164">
        <f t="shared" si="11"/>
        <v>-1</v>
      </c>
      <c r="AM54" s="164">
        <f t="shared" si="11"/>
        <v>-1</v>
      </c>
      <c r="AN54" s="164">
        <f t="shared" si="8"/>
        <v>0</v>
      </c>
      <c r="AO54" s="164">
        <f t="shared" si="8"/>
        <v>0</v>
      </c>
      <c r="AP54" s="164">
        <f t="shared" si="8"/>
        <v>0</v>
      </c>
      <c r="AQ54" s="164">
        <f t="shared" si="8"/>
        <v>0</v>
      </c>
      <c r="AR54" s="164">
        <f t="shared" si="8"/>
        <v>0</v>
      </c>
      <c r="AS54" s="164">
        <f t="shared" si="8"/>
        <v>0</v>
      </c>
      <c r="AT54" s="164">
        <f t="shared" si="8"/>
        <v>0</v>
      </c>
      <c r="AU54" s="164">
        <f t="shared" si="8"/>
        <v>0</v>
      </c>
      <c r="AV54" s="164">
        <f t="shared" si="9"/>
        <v>0</v>
      </c>
      <c r="AW54" s="164">
        <f t="shared" si="9"/>
        <v>0</v>
      </c>
      <c r="AX54" s="164">
        <f t="shared" si="9"/>
        <v>0</v>
      </c>
      <c r="AY54" s="164">
        <f t="shared" si="9"/>
        <v>0</v>
      </c>
      <c r="AZ54" s="164">
        <f t="shared" si="9"/>
        <v>0</v>
      </c>
      <c r="BA54" s="164">
        <f t="shared" si="9"/>
        <v>0</v>
      </c>
      <c r="BB54" s="164">
        <f t="shared" si="9"/>
        <v>0</v>
      </c>
      <c r="BC54" s="164">
        <f t="shared" si="9"/>
        <v>0</v>
      </c>
    </row>
    <row r="55" spans="1:55" s="164" customFormat="1" ht="19.899999999999999" hidden="1" customHeight="1">
      <c r="A55" s="9"/>
      <c r="B55" s="7"/>
      <c r="C55" s="2"/>
      <c r="D55" s="19"/>
      <c r="E55" s="18"/>
      <c r="F55" s="19"/>
      <c r="G55" s="19"/>
      <c r="H55" s="4"/>
      <c r="I55" s="15"/>
      <c r="J55" s="47"/>
      <c r="K55" s="696"/>
      <c r="L55" s="698"/>
      <c r="M55" s="696"/>
      <c r="N55" s="697"/>
      <c r="O55" s="698"/>
      <c r="P55" s="696"/>
      <c r="Q55" s="697"/>
      <c r="R55" s="698"/>
      <c r="S55" s="471"/>
      <c r="T55" s="471"/>
      <c r="U55" s="49"/>
      <c r="V55" s="710"/>
      <c r="W55" s="711"/>
      <c r="X55" s="56"/>
      <c r="Y55" s="56"/>
      <c r="Z55" s="57"/>
      <c r="AA55" s="67"/>
      <c r="AB55" s="57"/>
      <c r="AC55" s="58"/>
      <c r="AD55" s="56"/>
      <c r="AE55" s="49"/>
      <c r="AF55" s="164">
        <f t="shared" si="11"/>
        <v>-1</v>
      </c>
      <c r="AG55" s="164">
        <f t="shared" si="11"/>
        <v>-1</v>
      </c>
      <c r="AH55" s="164">
        <f t="shared" si="11"/>
        <v>-1</v>
      </c>
      <c r="AI55" s="164">
        <f t="shared" si="11"/>
        <v>-1</v>
      </c>
      <c r="AJ55" s="164">
        <f t="shared" si="11"/>
        <v>-1</v>
      </c>
      <c r="AK55" s="164">
        <f t="shared" si="11"/>
        <v>-1</v>
      </c>
      <c r="AL55" s="164">
        <f t="shared" si="11"/>
        <v>-1</v>
      </c>
      <c r="AM55" s="164">
        <f t="shared" si="11"/>
        <v>-1</v>
      </c>
      <c r="AN55" s="164">
        <f t="shared" si="8"/>
        <v>0</v>
      </c>
      <c r="AO55" s="164">
        <f t="shared" si="8"/>
        <v>0</v>
      </c>
      <c r="AP55" s="164">
        <f t="shared" si="8"/>
        <v>0</v>
      </c>
      <c r="AQ55" s="164">
        <f t="shared" si="8"/>
        <v>0</v>
      </c>
      <c r="AR55" s="164">
        <f t="shared" si="8"/>
        <v>0</v>
      </c>
      <c r="AS55" s="164">
        <f t="shared" si="8"/>
        <v>0</v>
      </c>
      <c r="AT55" s="164">
        <f t="shared" si="8"/>
        <v>0</v>
      </c>
      <c r="AU55" s="164">
        <f t="shared" ref="AU55:AU107" si="12">IF(AM55,$V55,"")</f>
        <v>0</v>
      </c>
      <c r="AV55" s="164">
        <f t="shared" si="9"/>
        <v>0</v>
      </c>
      <c r="AW55" s="164">
        <f t="shared" si="9"/>
        <v>0</v>
      </c>
      <c r="AX55" s="164">
        <f t="shared" si="9"/>
        <v>0</v>
      </c>
      <c r="AY55" s="164">
        <f t="shared" si="9"/>
        <v>0</v>
      </c>
      <c r="AZ55" s="164">
        <f t="shared" si="9"/>
        <v>0</v>
      </c>
      <c r="BA55" s="164">
        <f t="shared" si="9"/>
        <v>0</v>
      </c>
      <c r="BB55" s="164">
        <f t="shared" si="9"/>
        <v>0</v>
      </c>
      <c r="BC55" s="164">
        <f t="shared" ref="BC55:BC107" si="13">IF(AM55,$W55,"")</f>
        <v>0</v>
      </c>
    </row>
    <row r="56" spans="1:55" s="164" customFormat="1" ht="19.899999999999999" hidden="1" customHeight="1">
      <c r="A56" s="9"/>
      <c r="B56" s="7"/>
      <c r="C56" s="2"/>
      <c r="D56" s="19"/>
      <c r="E56" s="18"/>
      <c r="F56" s="19"/>
      <c r="G56" s="19"/>
      <c r="H56" s="4"/>
      <c r="I56" s="15"/>
      <c r="J56" s="47"/>
      <c r="K56" s="696"/>
      <c r="L56" s="698"/>
      <c r="M56" s="696"/>
      <c r="N56" s="697"/>
      <c r="O56" s="698"/>
      <c r="P56" s="696"/>
      <c r="Q56" s="697"/>
      <c r="R56" s="698"/>
      <c r="S56" s="471"/>
      <c r="T56" s="471"/>
      <c r="U56" s="49"/>
      <c r="V56" s="710"/>
      <c r="W56" s="711"/>
      <c r="X56" s="56"/>
      <c r="Y56" s="56"/>
      <c r="Z56" s="57"/>
      <c r="AA56" s="67"/>
      <c r="AB56" s="57"/>
      <c r="AC56" s="58"/>
      <c r="AD56" s="56"/>
      <c r="AE56" s="49"/>
      <c r="AF56" s="164">
        <f t="shared" si="11"/>
        <v>-1</v>
      </c>
      <c r="AG56" s="164">
        <f t="shared" si="11"/>
        <v>-1</v>
      </c>
      <c r="AH56" s="164">
        <f t="shared" si="11"/>
        <v>-1</v>
      </c>
      <c r="AI56" s="164">
        <f t="shared" si="11"/>
        <v>-1</v>
      </c>
      <c r="AJ56" s="164">
        <f t="shared" si="11"/>
        <v>-1</v>
      </c>
      <c r="AK56" s="164">
        <f t="shared" si="11"/>
        <v>-1</v>
      </c>
      <c r="AL56" s="164">
        <f t="shared" si="11"/>
        <v>-1</v>
      </c>
      <c r="AM56" s="164">
        <f t="shared" si="11"/>
        <v>-1</v>
      </c>
      <c r="AN56" s="164">
        <f t="shared" ref="AN56:AT94" si="14">IF(AF56,$V56,"")</f>
        <v>0</v>
      </c>
      <c r="AO56" s="164">
        <f t="shared" si="14"/>
        <v>0</v>
      </c>
      <c r="AP56" s="164">
        <f t="shared" si="14"/>
        <v>0</v>
      </c>
      <c r="AQ56" s="164">
        <f t="shared" si="14"/>
        <v>0</v>
      </c>
      <c r="AR56" s="164">
        <f t="shared" si="14"/>
        <v>0</v>
      </c>
      <c r="AS56" s="164">
        <f t="shared" si="14"/>
        <v>0</v>
      </c>
      <c r="AT56" s="164">
        <f t="shared" si="14"/>
        <v>0</v>
      </c>
      <c r="AU56" s="164">
        <f t="shared" si="12"/>
        <v>0</v>
      </c>
      <c r="AV56" s="164">
        <f t="shared" ref="AV56:BB94" si="15">IF(AF56,$W56,"")</f>
        <v>0</v>
      </c>
      <c r="AW56" s="164">
        <f t="shared" si="15"/>
        <v>0</v>
      </c>
      <c r="AX56" s="164">
        <f t="shared" si="15"/>
        <v>0</v>
      </c>
      <c r="AY56" s="164">
        <f t="shared" si="15"/>
        <v>0</v>
      </c>
      <c r="AZ56" s="164">
        <f t="shared" si="15"/>
        <v>0</v>
      </c>
      <c r="BA56" s="164">
        <f t="shared" si="15"/>
        <v>0</v>
      </c>
      <c r="BB56" s="164">
        <f t="shared" si="15"/>
        <v>0</v>
      </c>
      <c r="BC56" s="164">
        <f t="shared" si="13"/>
        <v>0</v>
      </c>
    </row>
    <row r="57" spans="1:55" s="164" customFormat="1" ht="19.899999999999999" hidden="1" customHeight="1">
      <c r="A57" s="9"/>
      <c r="B57" s="7"/>
      <c r="C57" s="2"/>
      <c r="D57" s="19"/>
      <c r="E57" s="18"/>
      <c r="F57" s="19"/>
      <c r="G57" s="19"/>
      <c r="H57" s="4"/>
      <c r="I57" s="15"/>
      <c r="J57" s="47"/>
      <c r="K57" s="696"/>
      <c r="L57" s="698"/>
      <c r="M57" s="696"/>
      <c r="N57" s="697"/>
      <c r="O57" s="698"/>
      <c r="P57" s="696"/>
      <c r="Q57" s="697"/>
      <c r="R57" s="698"/>
      <c r="S57" s="471"/>
      <c r="T57" s="471"/>
      <c r="U57" s="49"/>
      <c r="V57" s="710"/>
      <c r="W57" s="711"/>
      <c r="X57" s="56"/>
      <c r="Y57" s="56"/>
      <c r="Z57" s="57"/>
      <c r="AA57" s="67"/>
      <c r="AB57" s="57"/>
      <c r="AC57" s="58"/>
      <c r="AD57" s="56"/>
      <c r="AE57" s="49"/>
      <c r="AF57" s="164">
        <f t="shared" ref="AF57:AM68" si="16">AF56</f>
        <v>-1</v>
      </c>
      <c r="AG57" s="164">
        <f t="shared" si="16"/>
        <v>-1</v>
      </c>
      <c r="AH57" s="164">
        <f t="shared" si="16"/>
        <v>-1</v>
      </c>
      <c r="AI57" s="164">
        <f t="shared" si="16"/>
        <v>-1</v>
      </c>
      <c r="AJ57" s="164">
        <f t="shared" si="16"/>
        <v>-1</v>
      </c>
      <c r="AK57" s="164">
        <f t="shared" si="16"/>
        <v>-1</v>
      </c>
      <c r="AL57" s="164">
        <f t="shared" si="16"/>
        <v>-1</v>
      </c>
      <c r="AM57" s="164">
        <f t="shared" si="16"/>
        <v>-1</v>
      </c>
      <c r="AN57" s="164">
        <f t="shared" si="14"/>
        <v>0</v>
      </c>
      <c r="AO57" s="164">
        <f t="shared" si="14"/>
        <v>0</v>
      </c>
      <c r="AP57" s="164">
        <f t="shared" si="14"/>
        <v>0</v>
      </c>
      <c r="AQ57" s="164">
        <f t="shared" si="14"/>
        <v>0</v>
      </c>
      <c r="AR57" s="164">
        <f t="shared" si="14"/>
        <v>0</v>
      </c>
      <c r="AS57" s="164">
        <f t="shared" si="14"/>
        <v>0</v>
      </c>
      <c r="AT57" s="164">
        <f t="shared" si="14"/>
        <v>0</v>
      </c>
      <c r="AU57" s="164">
        <f t="shared" si="12"/>
        <v>0</v>
      </c>
      <c r="AV57" s="164">
        <f t="shared" si="15"/>
        <v>0</v>
      </c>
      <c r="AW57" s="164">
        <f t="shared" si="15"/>
        <v>0</v>
      </c>
      <c r="AX57" s="164">
        <f t="shared" si="15"/>
        <v>0</v>
      </c>
      <c r="AY57" s="164">
        <f t="shared" si="15"/>
        <v>0</v>
      </c>
      <c r="AZ57" s="164">
        <f t="shared" si="15"/>
        <v>0</v>
      </c>
      <c r="BA57" s="164">
        <f t="shared" si="15"/>
        <v>0</v>
      </c>
      <c r="BB57" s="164">
        <f t="shared" si="15"/>
        <v>0</v>
      </c>
      <c r="BC57" s="164">
        <f t="shared" si="13"/>
        <v>0</v>
      </c>
    </row>
    <row r="58" spans="1:55" s="164" customFormat="1" ht="19.899999999999999" hidden="1" customHeight="1">
      <c r="A58" s="9"/>
      <c r="B58" s="7"/>
      <c r="C58" s="2"/>
      <c r="D58" s="19"/>
      <c r="E58" s="18"/>
      <c r="F58" s="19"/>
      <c r="G58" s="19"/>
      <c r="H58" s="4"/>
      <c r="I58" s="15"/>
      <c r="J58" s="47"/>
      <c r="K58" s="696"/>
      <c r="L58" s="698"/>
      <c r="M58" s="696"/>
      <c r="N58" s="697"/>
      <c r="O58" s="698"/>
      <c r="P58" s="696"/>
      <c r="Q58" s="697"/>
      <c r="R58" s="698"/>
      <c r="S58" s="471"/>
      <c r="T58" s="471"/>
      <c r="U58" s="49"/>
      <c r="V58" s="710"/>
      <c r="W58" s="711"/>
      <c r="X58" s="56"/>
      <c r="Y58" s="56"/>
      <c r="Z58" s="57"/>
      <c r="AA58" s="67"/>
      <c r="AB58" s="57"/>
      <c r="AC58" s="58"/>
      <c r="AD58" s="56"/>
      <c r="AE58" s="49"/>
      <c r="AF58" s="164">
        <f t="shared" si="16"/>
        <v>-1</v>
      </c>
      <c r="AG58" s="164">
        <f t="shared" si="16"/>
        <v>-1</v>
      </c>
      <c r="AH58" s="164">
        <f t="shared" si="16"/>
        <v>-1</v>
      </c>
      <c r="AI58" s="164">
        <f t="shared" si="16"/>
        <v>-1</v>
      </c>
      <c r="AJ58" s="164">
        <f t="shared" si="16"/>
        <v>-1</v>
      </c>
      <c r="AK58" s="164">
        <f t="shared" si="16"/>
        <v>-1</v>
      </c>
      <c r="AL58" s="164">
        <f t="shared" si="16"/>
        <v>-1</v>
      </c>
      <c r="AM58" s="164">
        <f t="shared" si="16"/>
        <v>-1</v>
      </c>
      <c r="AN58" s="164">
        <f t="shared" si="14"/>
        <v>0</v>
      </c>
      <c r="AO58" s="164">
        <f t="shared" si="14"/>
        <v>0</v>
      </c>
      <c r="AP58" s="164">
        <f t="shared" si="14"/>
        <v>0</v>
      </c>
      <c r="AQ58" s="164">
        <f t="shared" si="14"/>
        <v>0</v>
      </c>
      <c r="AR58" s="164">
        <f t="shared" si="14"/>
        <v>0</v>
      </c>
      <c r="AS58" s="164">
        <f t="shared" si="14"/>
        <v>0</v>
      </c>
      <c r="AT58" s="164">
        <f t="shared" si="14"/>
        <v>0</v>
      </c>
      <c r="AU58" s="164">
        <f t="shared" si="12"/>
        <v>0</v>
      </c>
      <c r="AV58" s="164">
        <f t="shared" si="15"/>
        <v>0</v>
      </c>
      <c r="AW58" s="164">
        <f t="shared" si="15"/>
        <v>0</v>
      </c>
      <c r="AX58" s="164">
        <f t="shared" si="15"/>
        <v>0</v>
      </c>
      <c r="AY58" s="164">
        <f t="shared" si="15"/>
        <v>0</v>
      </c>
      <c r="AZ58" s="164">
        <f t="shared" si="15"/>
        <v>0</v>
      </c>
      <c r="BA58" s="164">
        <f t="shared" si="15"/>
        <v>0</v>
      </c>
      <c r="BB58" s="164">
        <f t="shared" si="15"/>
        <v>0</v>
      </c>
      <c r="BC58" s="164">
        <f t="shared" si="13"/>
        <v>0</v>
      </c>
    </row>
    <row r="59" spans="1:55" s="164" customFormat="1" ht="19.899999999999999" hidden="1" customHeight="1">
      <c r="A59" s="9"/>
      <c r="B59" s="7"/>
      <c r="C59" s="2"/>
      <c r="D59" s="19"/>
      <c r="E59" s="18"/>
      <c r="F59" s="19"/>
      <c r="G59" s="19"/>
      <c r="H59" s="4"/>
      <c r="I59" s="15"/>
      <c r="J59" s="47"/>
      <c r="K59" s="696"/>
      <c r="L59" s="698"/>
      <c r="M59" s="696"/>
      <c r="N59" s="697"/>
      <c r="O59" s="698"/>
      <c r="P59" s="696"/>
      <c r="Q59" s="697"/>
      <c r="R59" s="698"/>
      <c r="S59" s="471"/>
      <c r="T59" s="471"/>
      <c r="U59" s="49"/>
      <c r="V59" s="710"/>
      <c r="W59" s="711"/>
      <c r="X59" s="56"/>
      <c r="Y59" s="56"/>
      <c r="Z59" s="57"/>
      <c r="AA59" s="67"/>
      <c r="AB59" s="57"/>
      <c r="AC59" s="58"/>
      <c r="AD59" s="56"/>
      <c r="AE59" s="49"/>
      <c r="AF59" s="164">
        <f t="shared" si="16"/>
        <v>-1</v>
      </c>
      <c r="AG59" s="164">
        <f t="shared" si="16"/>
        <v>-1</v>
      </c>
      <c r="AH59" s="164">
        <f t="shared" si="16"/>
        <v>-1</v>
      </c>
      <c r="AI59" s="164">
        <f t="shared" si="16"/>
        <v>-1</v>
      </c>
      <c r="AJ59" s="164">
        <f t="shared" si="16"/>
        <v>-1</v>
      </c>
      <c r="AK59" s="164">
        <f t="shared" si="16"/>
        <v>-1</v>
      </c>
      <c r="AL59" s="164">
        <f t="shared" si="16"/>
        <v>-1</v>
      </c>
      <c r="AM59" s="164">
        <f t="shared" si="16"/>
        <v>-1</v>
      </c>
      <c r="AN59" s="164">
        <f t="shared" si="14"/>
        <v>0</v>
      </c>
      <c r="AO59" s="164">
        <f t="shared" si="14"/>
        <v>0</v>
      </c>
      <c r="AP59" s="164">
        <f t="shared" si="14"/>
        <v>0</v>
      </c>
      <c r="AQ59" s="164">
        <f t="shared" si="14"/>
        <v>0</v>
      </c>
      <c r="AR59" s="164">
        <f t="shared" si="14"/>
        <v>0</v>
      </c>
      <c r="AS59" s="164">
        <f t="shared" si="14"/>
        <v>0</v>
      </c>
      <c r="AT59" s="164">
        <f t="shared" si="14"/>
        <v>0</v>
      </c>
      <c r="AU59" s="164">
        <f t="shared" si="12"/>
        <v>0</v>
      </c>
      <c r="AV59" s="164">
        <f t="shared" si="15"/>
        <v>0</v>
      </c>
      <c r="AW59" s="164">
        <f t="shared" si="15"/>
        <v>0</v>
      </c>
      <c r="AX59" s="164">
        <f t="shared" si="15"/>
        <v>0</v>
      </c>
      <c r="AY59" s="164">
        <f t="shared" si="15"/>
        <v>0</v>
      </c>
      <c r="AZ59" s="164">
        <f t="shared" si="15"/>
        <v>0</v>
      </c>
      <c r="BA59" s="164">
        <f t="shared" si="15"/>
        <v>0</v>
      </c>
      <c r="BB59" s="164">
        <f t="shared" si="15"/>
        <v>0</v>
      </c>
      <c r="BC59" s="164">
        <f t="shared" si="13"/>
        <v>0</v>
      </c>
    </row>
    <row r="60" spans="1:55" s="164" customFormat="1" ht="19.899999999999999" hidden="1" customHeight="1">
      <c r="A60" s="9"/>
      <c r="B60" s="7"/>
      <c r="C60" s="2"/>
      <c r="D60" s="19"/>
      <c r="E60" s="18"/>
      <c r="F60" s="19"/>
      <c r="G60" s="19"/>
      <c r="H60" s="4"/>
      <c r="I60" s="15"/>
      <c r="J60" s="47"/>
      <c r="K60" s="696"/>
      <c r="L60" s="698"/>
      <c r="M60" s="696"/>
      <c r="N60" s="697"/>
      <c r="O60" s="698"/>
      <c r="P60" s="696"/>
      <c r="Q60" s="697"/>
      <c r="R60" s="698"/>
      <c r="S60" s="471"/>
      <c r="T60" s="471"/>
      <c r="U60" s="49"/>
      <c r="V60" s="710"/>
      <c r="W60" s="711"/>
      <c r="X60" s="56"/>
      <c r="Y60" s="56"/>
      <c r="Z60" s="57"/>
      <c r="AA60" s="67"/>
      <c r="AB60" s="57"/>
      <c r="AC60" s="58"/>
      <c r="AD60" s="56"/>
      <c r="AE60" s="49"/>
      <c r="AF60" s="164">
        <f t="shared" si="16"/>
        <v>-1</v>
      </c>
      <c r="AG60" s="164">
        <f t="shared" si="16"/>
        <v>-1</v>
      </c>
      <c r="AH60" s="164">
        <f t="shared" si="16"/>
        <v>-1</v>
      </c>
      <c r="AI60" s="164">
        <f t="shared" si="16"/>
        <v>-1</v>
      </c>
      <c r="AJ60" s="164">
        <f t="shared" si="16"/>
        <v>-1</v>
      </c>
      <c r="AK60" s="164">
        <f t="shared" si="16"/>
        <v>-1</v>
      </c>
      <c r="AL60" s="164">
        <f t="shared" si="16"/>
        <v>-1</v>
      </c>
      <c r="AM60" s="164">
        <f t="shared" si="16"/>
        <v>-1</v>
      </c>
      <c r="AN60" s="164">
        <f t="shared" si="14"/>
        <v>0</v>
      </c>
      <c r="AO60" s="164">
        <f t="shared" si="14"/>
        <v>0</v>
      </c>
      <c r="AP60" s="164">
        <f t="shared" si="14"/>
        <v>0</v>
      </c>
      <c r="AQ60" s="164">
        <f t="shared" si="14"/>
        <v>0</v>
      </c>
      <c r="AR60" s="164">
        <f t="shared" si="14"/>
        <v>0</v>
      </c>
      <c r="AS60" s="164">
        <f t="shared" si="14"/>
        <v>0</v>
      </c>
      <c r="AT60" s="164">
        <f t="shared" si="14"/>
        <v>0</v>
      </c>
      <c r="AU60" s="164">
        <f t="shared" si="12"/>
        <v>0</v>
      </c>
      <c r="AV60" s="164">
        <f t="shared" si="15"/>
        <v>0</v>
      </c>
      <c r="AW60" s="164">
        <f t="shared" si="15"/>
        <v>0</v>
      </c>
      <c r="AX60" s="164">
        <f t="shared" si="15"/>
        <v>0</v>
      </c>
      <c r="AY60" s="164">
        <f t="shared" si="15"/>
        <v>0</v>
      </c>
      <c r="AZ60" s="164">
        <f t="shared" si="15"/>
        <v>0</v>
      </c>
      <c r="BA60" s="164">
        <f t="shared" si="15"/>
        <v>0</v>
      </c>
      <c r="BB60" s="164">
        <f t="shared" si="15"/>
        <v>0</v>
      </c>
      <c r="BC60" s="164">
        <f t="shared" si="13"/>
        <v>0</v>
      </c>
    </row>
    <row r="61" spans="1:55" s="164" customFormat="1" ht="19.899999999999999" hidden="1" customHeight="1">
      <c r="A61" s="9"/>
      <c r="B61" s="7"/>
      <c r="C61" s="2"/>
      <c r="D61" s="19"/>
      <c r="E61" s="18"/>
      <c r="F61" s="19"/>
      <c r="G61" s="19"/>
      <c r="H61" s="4"/>
      <c r="I61" s="15"/>
      <c r="J61" s="47"/>
      <c r="K61" s="696"/>
      <c r="L61" s="698"/>
      <c r="M61" s="696"/>
      <c r="N61" s="697"/>
      <c r="O61" s="698"/>
      <c r="P61" s="696"/>
      <c r="Q61" s="697"/>
      <c r="R61" s="698"/>
      <c r="S61" s="471"/>
      <c r="T61" s="471"/>
      <c r="U61" s="49"/>
      <c r="V61" s="710"/>
      <c r="W61" s="711"/>
      <c r="X61" s="56"/>
      <c r="Y61" s="56"/>
      <c r="Z61" s="57"/>
      <c r="AA61" s="67"/>
      <c r="AB61" s="57"/>
      <c r="AC61" s="58"/>
      <c r="AD61" s="56"/>
      <c r="AE61" s="49"/>
      <c r="AF61" s="164">
        <f t="shared" si="16"/>
        <v>-1</v>
      </c>
      <c r="AG61" s="164">
        <f t="shared" si="16"/>
        <v>-1</v>
      </c>
      <c r="AH61" s="164">
        <f t="shared" si="16"/>
        <v>-1</v>
      </c>
      <c r="AI61" s="164">
        <f t="shared" si="16"/>
        <v>-1</v>
      </c>
      <c r="AJ61" s="164">
        <f t="shared" si="16"/>
        <v>-1</v>
      </c>
      <c r="AK61" s="164">
        <f t="shared" si="16"/>
        <v>-1</v>
      </c>
      <c r="AL61" s="164">
        <f t="shared" si="16"/>
        <v>-1</v>
      </c>
      <c r="AM61" s="164">
        <f t="shared" si="16"/>
        <v>-1</v>
      </c>
      <c r="AN61" s="164">
        <f t="shared" si="14"/>
        <v>0</v>
      </c>
      <c r="AO61" s="164">
        <f t="shared" si="14"/>
        <v>0</v>
      </c>
      <c r="AP61" s="164">
        <f t="shared" si="14"/>
        <v>0</v>
      </c>
      <c r="AQ61" s="164">
        <f t="shared" si="14"/>
        <v>0</v>
      </c>
      <c r="AR61" s="164">
        <f t="shared" si="14"/>
        <v>0</v>
      </c>
      <c r="AS61" s="164">
        <f t="shared" si="14"/>
        <v>0</v>
      </c>
      <c r="AT61" s="164">
        <f t="shared" si="14"/>
        <v>0</v>
      </c>
      <c r="AU61" s="164">
        <f t="shared" si="12"/>
        <v>0</v>
      </c>
      <c r="AV61" s="164">
        <f t="shared" si="15"/>
        <v>0</v>
      </c>
      <c r="AW61" s="164">
        <f t="shared" si="15"/>
        <v>0</v>
      </c>
      <c r="AX61" s="164">
        <f t="shared" si="15"/>
        <v>0</v>
      </c>
      <c r="AY61" s="164">
        <f t="shared" si="15"/>
        <v>0</v>
      </c>
      <c r="AZ61" s="164">
        <f t="shared" si="15"/>
        <v>0</v>
      </c>
      <c r="BA61" s="164">
        <f t="shared" si="15"/>
        <v>0</v>
      </c>
      <c r="BB61" s="164">
        <f t="shared" si="15"/>
        <v>0</v>
      </c>
      <c r="BC61" s="164">
        <f t="shared" si="13"/>
        <v>0</v>
      </c>
    </row>
    <row r="62" spans="1:55" s="164" customFormat="1" ht="19.899999999999999" hidden="1" customHeight="1">
      <c r="A62" s="9"/>
      <c r="B62" s="7"/>
      <c r="C62" s="2"/>
      <c r="D62" s="19"/>
      <c r="E62" s="18"/>
      <c r="F62" s="19"/>
      <c r="G62" s="19"/>
      <c r="H62" s="4"/>
      <c r="I62" s="15"/>
      <c r="J62" s="47"/>
      <c r="K62" s="696"/>
      <c r="L62" s="698"/>
      <c r="M62" s="696"/>
      <c r="N62" s="697"/>
      <c r="O62" s="698"/>
      <c r="P62" s="696"/>
      <c r="Q62" s="697"/>
      <c r="R62" s="698"/>
      <c r="S62" s="471"/>
      <c r="T62" s="471"/>
      <c r="U62" s="49"/>
      <c r="V62" s="710"/>
      <c r="W62" s="711"/>
      <c r="X62" s="56"/>
      <c r="Y62" s="56"/>
      <c r="Z62" s="57"/>
      <c r="AA62" s="67"/>
      <c r="AB62" s="57"/>
      <c r="AC62" s="58"/>
      <c r="AD62" s="56"/>
      <c r="AE62" s="49"/>
      <c r="AF62" s="164">
        <f t="shared" si="16"/>
        <v>-1</v>
      </c>
      <c r="AG62" s="164">
        <f t="shared" si="16"/>
        <v>-1</v>
      </c>
      <c r="AH62" s="164">
        <f t="shared" si="16"/>
        <v>-1</v>
      </c>
      <c r="AI62" s="164">
        <f t="shared" si="16"/>
        <v>-1</v>
      </c>
      <c r="AJ62" s="164">
        <f t="shared" si="16"/>
        <v>-1</v>
      </c>
      <c r="AK62" s="164">
        <f t="shared" si="16"/>
        <v>-1</v>
      </c>
      <c r="AL62" s="164">
        <f t="shared" si="16"/>
        <v>-1</v>
      </c>
      <c r="AM62" s="164">
        <f t="shared" si="16"/>
        <v>-1</v>
      </c>
      <c r="AN62" s="164">
        <f t="shared" si="14"/>
        <v>0</v>
      </c>
      <c r="AO62" s="164">
        <f t="shared" si="14"/>
        <v>0</v>
      </c>
      <c r="AP62" s="164">
        <f t="shared" si="14"/>
        <v>0</v>
      </c>
      <c r="AQ62" s="164">
        <f t="shared" si="14"/>
        <v>0</v>
      </c>
      <c r="AR62" s="164">
        <f t="shared" si="14"/>
        <v>0</v>
      </c>
      <c r="AS62" s="164">
        <f t="shared" si="14"/>
        <v>0</v>
      </c>
      <c r="AT62" s="164">
        <f t="shared" si="14"/>
        <v>0</v>
      </c>
      <c r="AU62" s="164">
        <f t="shared" si="12"/>
        <v>0</v>
      </c>
      <c r="AV62" s="164">
        <f t="shared" si="15"/>
        <v>0</v>
      </c>
      <c r="AW62" s="164">
        <f t="shared" si="15"/>
        <v>0</v>
      </c>
      <c r="AX62" s="164">
        <f t="shared" si="15"/>
        <v>0</v>
      </c>
      <c r="AY62" s="164">
        <f t="shared" si="15"/>
        <v>0</v>
      </c>
      <c r="AZ62" s="164">
        <f t="shared" si="15"/>
        <v>0</v>
      </c>
      <c r="BA62" s="164">
        <f t="shared" si="15"/>
        <v>0</v>
      </c>
      <c r="BB62" s="164">
        <f t="shared" si="15"/>
        <v>0</v>
      </c>
      <c r="BC62" s="164">
        <f t="shared" si="13"/>
        <v>0</v>
      </c>
    </row>
    <row r="63" spans="1:55" s="164" customFormat="1" ht="19.899999999999999" hidden="1" customHeight="1">
      <c r="A63" s="9"/>
      <c r="B63" s="7"/>
      <c r="C63" s="2"/>
      <c r="D63" s="19"/>
      <c r="E63" s="18"/>
      <c r="F63" s="19"/>
      <c r="G63" s="19"/>
      <c r="H63" s="4"/>
      <c r="I63" s="15"/>
      <c r="J63" s="47"/>
      <c r="K63" s="696"/>
      <c r="L63" s="698"/>
      <c r="M63" s="696"/>
      <c r="N63" s="697"/>
      <c r="O63" s="698"/>
      <c r="P63" s="696"/>
      <c r="Q63" s="697"/>
      <c r="R63" s="698"/>
      <c r="S63" s="471"/>
      <c r="T63" s="471"/>
      <c r="U63" s="49"/>
      <c r="V63" s="710"/>
      <c r="W63" s="711"/>
      <c r="X63" s="56"/>
      <c r="Y63" s="56"/>
      <c r="Z63" s="57"/>
      <c r="AA63" s="67"/>
      <c r="AB63" s="57"/>
      <c r="AC63" s="58"/>
      <c r="AD63" s="56"/>
      <c r="AE63" s="49"/>
      <c r="AF63" s="164">
        <f t="shared" si="16"/>
        <v>-1</v>
      </c>
      <c r="AG63" s="164">
        <f t="shared" si="16"/>
        <v>-1</v>
      </c>
      <c r="AH63" s="164">
        <f t="shared" si="16"/>
        <v>-1</v>
      </c>
      <c r="AI63" s="164">
        <f t="shared" si="16"/>
        <v>-1</v>
      </c>
      <c r="AJ63" s="164">
        <f t="shared" si="16"/>
        <v>-1</v>
      </c>
      <c r="AK63" s="164">
        <f t="shared" si="16"/>
        <v>-1</v>
      </c>
      <c r="AL63" s="164">
        <f t="shared" si="16"/>
        <v>-1</v>
      </c>
      <c r="AM63" s="164">
        <f t="shared" si="16"/>
        <v>-1</v>
      </c>
      <c r="AN63" s="164">
        <f t="shared" si="14"/>
        <v>0</v>
      </c>
      <c r="AO63" s="164">
        <f t="shared" si="14"/>
        <v>0</v>
      </c>
      <c r="AP63" s="164">
        <f t="shared" si="14"/>
        <v>0</v>
      </c>
      <c r="AQ63" s="164">
        <f t="shared" si="14"/>
        <v>0</v>
      </c>
      <c r="AR63" s="164">
        <f t="shared" si="14"/>
        <v>0</v>
      </c>
      <c r="AS63" s="164">
        <f t="shared" si="14"/>
        <v>0</v>
      </c>
      <c r="AT63" s="164">
        <f t="shared" si="14"/>
        <v>0</v>
      </c>
      <c r="AU63" s="164">
        <f t="shared" si="12"/>
        <v>0</v>
      </c>
      <c r="AV63" s="164">
        <f t="shared" si="15"/>
        <v>0</v>
      </c>
      <c r="AW63" s="164">
        <f t="shared" si="15"/>
        <v>0</v>
      </c>
      <c r="AX63" s="164">
        <f t="shared" si="15"/>
        <v>0</v>
      </c>
      <c r="AY63" s="164">
        <f t="shared" si="15"/>
        <v>0</v>
      </c>
      <c r="AZ63" s="164">
        <f t="shared" si="15"/>
        <v>0</v>
      </c>
      <c r="BA63" s="164">
        <f t="shared" si="15"/>
        <v>0</v>
      </c>
      <c r="BB63" s="164">
        <f t="shared" si="15"/>
        <v>0</v>
      </c>
      <c r="BC63" s="164">
        <f t="shared" si="13"/>
        <v>0</v>
      </c>
    </row>
    <row r="64" spans="1:55" s="164" customFormat="1" ht="19.899999999999999" hidden="1" customHeight="1">
      <c r="A64" s="9"/>
      <c r="B64" s="7"/>
      <c r="C64" s="2"/>
      <c r="D64" s="19"/>
      <c r="E64" s="18"/>
      <c r="F64" s="19"/>
      <c r="G64" s="19"/>
      <c r="H64" s="4"/>
      <c r="I64" s="15"/>
      <c r="J64" s="47"/>
      <c r="K64" s="696"/>
      <c r="L64" s="698"/>
      <c r="M64" s="696"/>
      <c r="N64" s="697"/>
      <c r="O64" s="698"/>
      <c r="P64" s="696"/>
      <c r="Q64" s="697"/>
      <c r="R64" s="698"/>
      <c r="S64" s="471"/>
      <c r="T64" s="471"/>
      <c r="U64" s="49"/>
      <c r="V64" s="710"/>
      <c r="W64" s="711"/>
      <c r="X64" s="56"/>
      <c r="Y64" s="56"/>
      <c r="Z64" s="57"/>
      <c r="AA64" s="67"/>
      <c r="AB64" s="57"/>
      <c r="AC64" s="58"/>
      <c r="AD64" s="56"/>
      <c r="AE64" s="49"/>
      <c r="AF64" s="164">
        <f t="shared" si="16"/>
        <v>-1</v>
      </c>
      <c r="AG64" s="164">
        <f t="shared" si="16"/>
        <v>-1</v>
      </c>
      <c r="AH64" s="164">
        <f t="shared" si="16"/>
        <v>-1</v>
      </c>
      <c r="AI64" s="164">
        <f t="shared" si="16"/>
        <v>-1</v>
      </c>
      <c r="AJ64" s="164">
        <f t="shared" si="16"/>
        <v>-1</v>
      </c>
      <c r="AK64" s="164">
        <f t="shared" si="16"/>
        <v>-1</v>
      </c>
      <c r="AL64" s="164">
        <f t="shared" si="16"/>
        <v>-1</v>
      </c>
      <c r="AM64" s="164">
        <f t="shared" si="16"/>
        <v>-1</v>
      </c>
      <c r="AN64" s="164">
        <f t="shared" si="14"/>
        <v>0</v>
      </c>
      <c r="AO64" s="164">
        <f t="shared" si="14"/>
        <v>0</v>
      </c>
      <c r="AP64" s="164">
        <f t="shared" si="14"/>
        <v>0</v>
      </c>
      <c r="AQ64" s="164">
        <f t="shared" si="14"/>
        <v>0</v>
      </c>
      <c r="AR64" s="164">
        <f t="shared" si="14"/>
        <v>0</v>
      </c>
      <c r="AS64" s="164">
        <f t="shared" si="14"/>
        <v>0</v>
      </c>
      <c r="AT64" s="164">
        <f t="shared" si="14"/>
        <v>0</v>
      </c>
      <c r="AU64" s="164">
        <f t="shared" si="12"/>
        <v>0</v>
      </c>
      <c r="AV64" s="164">
        <f t="shared" si="15"/>
        <v>0</v>
      </c>
      <c r="AW64" s="164">
        <f t="shared" si="15"/>
        <v>0</v>
      </c>
      <c r="AX64" s="164">
        <f t="shared" si="15"/>
        <v>0</v>
      </c>
      <c r="AY64" s="164">
        <f t="shared" si="15"/>
        <v>0</v>
      </c>
      <c r="AZ64" s="164">
        <f t="shared" si="15"/>
        <v>0</v>
      </c>
      <c r="BA64" s="164">
        <f t="shared" si="15"/>
        <v>0</v>
      </c>
      <c r="BB64" s="164">
        <f t="shared" si="15"/>
        <v>0</v>
      </c>
      <c r="BC64" s="164">
        <f t="shared" si="13"/>
        <v>0</v>
      </c>
    </row>
    <row r="65" spans="1:55" s="164" customFormat="1" ht="19.899999999999999" hidden="1" customHeight="1">
      <c r="A65" s="9"/>
      <c r="B65" s="7"/>
      <c r="C65" s="2"/>
      <c r="D65" s="19"/>
      <c r="E65" s="18"/>
      <c r="F65" s="19"/>
      <c r="G65" s="19"/>
      <c r="H65" s="4"/>
      <c r="I65" s="15"/>
      <c r="J65" s="47"/>
      <c r="K65" s="696"/>
      <c r="L65" s="698"/>
      <c r="M65" s="696"/>
      <c r="N65" s="697"/>
      <c r="O65" s="698"/>
      <c r="P65" s="696"/>
      <c r="Q65" s="697"/>
      <c r="R65" s="698"/>
      <c r="S65" s="471"/>
      <c r="T65" s="471"/>
      <c r="U65" s="49"/>
      <c r="V65" s="710"/>
      <c r="W65" s="711"/>
      <c r="X65" s="56"/>
      <c r="Y65" s="56"/>
      <c r="Z65" s="57"/>
      <c r="AA65" s="67"/>
      <c r="AB65" s="57"/>
      <c r="AC65" s="58"/>
      <c r="AD65" s="56"/>
      <c r="AE65" s="49"/>
      <c r="AF65" s="164">
        <f t="shared" si="16"/>
        <v>-1</v>
      </c>
      <c r="AG65" s="164">
        <f t="shared" si="16"/>
        <v>-1</v>
      </c>
      <c r="AH65" s="164">
        <f t="shared" si="16"/>
        <v>-1</v>
      </c>
      <c r="AI65" s="164">
        <f t="shared" si="16"/>
        <v>-1</v>
      </c>
      <c r="AJ65" s="164">
        <f t="shared" si="16"/>
        <v>-1</v>
      </c>
      <c r="AK65" s="164">
        <f t="shared" si="16"/>
        <v>-1</v>
      </c>
      <c r="AL65" s="164">
        <f t="shared" si="16"/>
        <v>-1</v>
      </c>
      <c r="AM65" s="164">
        <f t="shared" si="16"/>
        <v>-1</v>
      </c>
      <c r="AN65" s="164">
        <f t="shared" si="14"/>
        <v>0</v>
      </c>
      <c r="AO65" s="164">
        <f t="shared" si="14"/>
        <v>0</v>
      </c>
      <c r="AP65" s="164">
        <f t="shared" si="14"/>
        <v>0</v>
      </c>
      <c r="AQ65" s="164">
        <f t="shared" si="14"/>
        <v>0</v>
      </c>
      <c r="AR65" s="164">
        <f t="shared" si="14"/>
        <v>0</v>
      </c>
      <c r="AS65" s="164">
        <f t="shared" si="14"/>
        <v>0</v>
      </c>
      <c r="AT65" s="164">
        <f t="shared" si="14"/>
        <v>0</v>
      </c>
      <c r="AU65" s="164">
        <f t="shared" si="12"/>
        <v>0</v>
      </c>
      <c r="AV65" s="164">
        <f t="shared" si="15"/>
        <v>0</v>
      </c>
      <c r="AW65" s="164">
        <f t="shared" si="15"/>
        <v>0</v>
      </c>
      <c r="AX65" s="164">
        <f t="shared" si="15"/>
        <v>0</v>
      </c>
      <c r="AY65" s="164">
        <f t="shared" si="15"/>
        <v>0</v>
      </c>
      <c r="AZ65" s="164">
        <f t="shared" si="15"/>
        <v>0</v>
      </c>
      <c r="BA65" s="164">
        <f t="shared" si="15"/>
        <v>0</v>
      </c>
      <c r="BB65" s="164">
        <f t="shared" si="15"/>
        <v>0</v>
      </c>
      <c r="BC65" s="164">
        <f t="shared" si="13"/>
        <v>0</v>
      </c>
    </row>
    <row r="66" spans="1:55" s="164" customFormat="1" ht="19.899999999999999" hidden="1" customHeight="1">
      <c r="A66" s="9"/>
      <c r="B66" s="7"/>
      <c r="C66" s="2"/>
      <c r="D66" s="19"/>
      <c r="E66" s="18"/>
      <c r="F66" s="19"/>
      <c r="G66" s="19"/>
      <c r="H66" s="4"/>
      <c r="I66" s="15"/>
      <c r="J66" s="47"/>
      <c r="K66" s="696"/>
      <c r="L66" s="698"/>
      <c r="M66" s="696"/>
      <c r="N66" s="697"/>
      <c r="O66" s="698"/>
      <c r="P66" s="696"/>
      <c r="Q66" s="697"/>
      <c r="R66" s="698"/>
      <c r="S66" s="471"/>
      <c r="T66" s="471"/>
      <c r="U66" s="49"/>
      <c r="V66" s="710"/>
      <c r="W66" s="711"/>
      <c r="X66" s="56"/>
      <c r="Y66" s="56"/>
      <c r="Z66" s="57"/>
      <c r="AA66" s="67"/>
      <c r="AB66" s="57"/>
      <c r="AC66" s="58"/>
      <c r="AD66" s="56"/>
      <c r="AE66" s="49"/>
      <c r="AF66" s="164">
        <f t="shared" si="16"/>
        <v>-1</v>
      </c>
      <c r="AG66" s="164">
        <f t="shared" si="16"/>
        <v>-1</v>
      </c>
      <c r="AH66" s="164">
        <f t="shared" si="16"/>
        <v>-1</v>
      </c>
      <c r="AI66" s="164">
        <f t="shared" si="16"/>
        <v>-1</v>
      </c>
      <c r="AJ66" s="164">
        <f t="shared" si="16"/>
        <v>-1</v>
      </c>
      <c r="AK66" s="164">
        <f t="shared" si="16"/>
        <v>-1</v>
      </c>
      <c r="AL66" s="164">
        <f t="shared" si="16"/>
        <v>-1</v>
      </c>
      <c r="AM66" s="164">
        <f t="shared" si="16"/>
        <v>-1</v>
      </c>
      <c r="AN66" s="164">
        <f t="shared" si="14"/>
        <v>0</v>
      </c>
      <c r="AO66" s="164">
        <f t="shared" si="14"/>
        <v>0</v>
      </c>
      <c r="AP66" s="164">
        <f t="shared" si="14"/>
        <v>0</v>
      </c>
      <c r="AQ66" s="164">
        <f t="shared" si="14"/>
        <v>0</v>
      </c>
      <c r="AR66" s="164">
        <f t="shared" si="14"/>
        <v>0</v>
      </c>
      <c r="AS66" s="164">
        <f t="shared" si="14"/>
        <v>0</v>
      </c>
      <c r="AT66" s="164">
        <f t="shared" si="14"/>
        <v>0</v>
      </c>
      <c r="AU66" s="164">
        <f t="shared" si="12"/>
        <v>0</v>
      </c>
      <c r="AV66" s="164">
        <f t="shared" si="15"/>
        <v>0</v>
      </c>
      <c r="AW66" s="164">
        <f t="shared" si="15"/>
        <v>0</v>
      </c>
      <c r="AX66" s="164">
        <f t="shared" si="15"/>
        <v>0</v>
      </c>
      <c r="AY66" s="164">
        <f t="shared" si="15"/>
        <v>0</v>
      </c>
      <c r="AZ66" s="164">
        <f t="shared" si="15"/>
        <v>0</v>
      </c>
      <c r="BA66" s="164">
        <f t="shared" si="15"/>
        <v>0</v>
      </c>
      <c r="BB66" s="164">
        <f t="shared" si="15"/>
        <v>0</v>
      </c>
      <c r="BC66" s="164">
        <f t="shared" si="13"/>
        <v>0</v>
      </c>
    </row>
    <row r="67" spans="1:55" s="164" customFormat="1" ht="19.899999999999999" hidden="1" customHeight="1">
      <c r="A67" s="9"/>
      <c r="B67" s="7"/>
      <c r="C67" s="2"/>
      <c r="D67" s="19"/>
      <c r="E67" s="18"/>
      <c r="F67" s="19"/>
      <c r="G67" s="19"/>
      <c r="H67" s="4"/>
      <c r="I67" s="15"/>
      <c r="J67" s="47"/>
      <c r="K67" s="696"/>
      <c r="L67" s="698"/>
      <c r="M67" s="696"/>
      <c r="N67" s="697"/>
      <c r="O67" s="698"/>
      <c r="P67" s="696"/>
      <c r="Q67" s="697"/>
      <c r="R67" s="698"/>
      <c r="S67" s="471"/>
      <c r="T67" s="471"/>
      <c r="U67" s="49"/>
      <c r="V67" s="710"/>
      <c r="W67" s="711"/>
      <c r="X67" s="56"/>
      <c r="Y67" s="56"/>
      <c r="Z67" s="57"/>
      <c r="AA67" s="67"/>
      <c r="AB67" s="57"/>
      <c r="AC67" s="58"/>
      <c r="AD67" s="56"/>
      <c r="AE67" s="49"/>
      <c r="AF67" s="164">
        <f t="shared" si="16"/>
        <v>-1</v>
      </c>
      <c r="AG67" s="164">
        <f t="shared" si="16"/>
        <v>-1</v>
      </c>
      <c r="AH67" s="164">
        <f t="shared" si="16"/>
        <v>-1</v>
      </c>
      <c r="AI67" s="164">
        <f t="shared" si="16"/>
        <v>-1</v>
      </c>
      <c r="AJ67" s="164">
        <f t="shared" si="16"/>
        <v>-1</v>
      </c>
      <c r="AK67" s="164">
        <f t="shared" si="16"/>
        <v>-1</v>
      </c>
      <c r="AL67" s="164">
        <f t="shared" si="16"/>
        <v>-1</v>
      </c>
      <c r="AM67" s="164">
        <f t="shared" si="16"/>
        <v>-1</v>
      </c>
      <c r="AN67" s="164">
        <f t="shared" si="14"/>
        <v>0</v>
      </c>
      <c r="AO67" s="164">
        <f t="shared" si="14"/>
        <v>0</v>
      </c>
      <c r="AP67" s="164">
        <f t="shared" si="14"/>
        <v>0</v>
      </c>
      <c r="AQ67" s="164">
        <f t="shared" si="14"/>
        <v>0</v>
      </c>
      <c r="AR67" s="164">
        <f t="shared" si="14"/>
        <v>0</v>
      </c>
      <c r="AS67" s="164">
        <f t="shared" si="14"/>
        <v>0</v>
      </c>
      <c r="AT67" s="164">
        <f t="shared" si="14"/>
        <v>0</v>
      </c>
      <c r="AU67" s="164">
        <f t="shared" si="12"/>
        <v>0</v>
      </c>
      <c r="AV67" s="164">
        <f t="shared" si="15"/>
        <v>0</v>
      </c>
      <c r="AW67" s="164">
        <f t="shared" si="15"/>
        <v>0</v>
      </c>
      <c r="AX67" s="164">
        <f t="shared" si="15"/>
        <v>0</v>
      </c>
      <c r="AY67" s="164">
        <f t="shared" si="15"/>
        <v>0</v>
      </c>
      <c r="AZ67" s="164">
        <f t="shared" si="15"/>
        <v>0</v>
      </c>
      <c r="BA67" s="164">
        <f t="shared" si="15"/>
        <v>0</v>
      </c>
      <c r="BB67" s="164">
        <f t="shared" si="15"/>
        <v>0</v>
      </c>
      <c r="BC67" s="164">
        <f t="shared" si="13"/>
        <v>0</v>
      </c>
    </row>
    <row r="68" spans="1:55" s="164" customFormat="1" ht="19.899999999999999" hidden="1" customHeight="1" thickBot="1">
      <c r="A68" s="9"/>
      <c r="B68" s="7"/>
      <c r="C68" s="2"/>
      <c r="D68" s="19"/>
      <c r="E68" s="18"/>
      <c r="F68" s="19"/>
      <c r="G68" s="19"/>
      <c r="H68" s="4"/>
      <c r="I68" s="15"/>
      <c r="J68" s="47"/>
      <c r="K68" s="696"/>
      <c r="L68" s="698"/>
      <c r="M68" s="696"/>
      <c r="N68" s="697"/>
      <c r="O68" s="698"/>
      <c r="P68" s="696"/>
      <c r="Q68" s="697"/>
      <c r="R68" s="698"/>
      <c r="S68" s="471"/>
      <c r="T68" s="471"/>
      <c r="U68" s="49"/>
      <c r="V68" s="710"/>
      <c r="W68" s="711"/>
      <c r="X68" s="56"/>
      <c r="Y68" s="56"/>
      <c r="Z68" s="57"/>
      <c r="AA68" s="67"/>
      <c r="AB68" s="57"/>
      <c r="AC68" s="58"/>
      <c r="AD68" s="56"/>
      <c r="AE68" s="49"/>
      <c r="AF68" s="164">
        <f t="shared" si="16"/>
        <v>-1</v>
      </c>
      <c r="AG68" s="164">
        <f t="shared" si="16"/>
        <v>-1</v>
      </c>
      <c r="AH68" s="164">
        <f t="shared" si="16"/>
        <v>-1</v>
      </c>
      <c r="AI68" s="164">
        <f t="shared" si="16"/>
        <v>-1</v>
      </c>
      <c r="AJ68" s="164">
        <f t="shared" si="16"/>
        <v>-1</v>
      </c>
      <c r="AK68" s="164">
        <f t="shared" si="16"/>
        <v>-1</v>
      </c>
      <c r="AL68" s="164">
        <f t="shared" si="16"/>
        <v>-1</v>
      </c>
      <c r="AM68" s="164">
        <f t="shared" si="16"/>
        <v>-1</v>
      </c>
      <c r="AN68" s="164">
        <f t="shared" si="14"/>
        <v>0</v>
      </c>
      <c r="AO68" s="164">
        <f t="shared" si="14"/>
        <v>0</v>
      </c>
      <c r="AP68" s="164">
        <f t="shared" si="14"/>
        <v>0</v>
      </c>
      <c r="AQ68" s="164">
        <f t="shared" si="14"/>
        <v>0</v>
      </c>
      <c r="AR68" s="164">
        <f t="shared" si="14"/>
        <v>0</v>
      </c>
      <c r="AS68" s="164">
        <f t="shared" si="14"/>
        <v>0</v>
      </c>
      <c r="AT68" s="164">
        <f t="shared" si="14"/>
        <v>0</v>
      </c>
      <c r="AU68" s="164">
        <f t="shared" si="12"/>
        <v>0</v>
      </c>
      <c r="AV68" s="164">
        <f t="shared" si="15"/>
        <v>0</v>
      </c>
      <c r="AW68" s="164">
        <f t="shared" si="15"/>
        <v>0</v>
      </c>
      <c r="AX68" s="164">
        <f t="shared" si="15"/>
        <v>0</v>
      </c>
      <c r="AY68" s="164">
        <f t="shared" si="15"/>
        <v>0</v>
      </c>
      <c r="AZ68" s="164">
        <f t="shared" si="15"/>
        <v>0</v>
      </c>
      <c r="BA68" s="164">
        <f t="shared" si="15"/>
        <v>0</v>
      </c>
      <c r="BB68" s="164">
        <f t="shared" si="15"/>
        <v>0</v>
      </c>
      <c r="BC68" s="164">
        <f t="shared" si="13"/>
        <v>0</v>
      </c>
    </row>
    <row r="69" spans="1:55" s="147" customFormat="1" ht="27" customHeight="1">
      <c r="A69" s="702" t="s">
        <v>106</v>
      </c>
      <c r="B69" s="703"/>
      <c r="C69" s="704"/>
      <c r="D69" s="165" t="s">
        <v>13</v>
      </c>
      <c r="E69" s="143"/>
      <c r="F69" s="705"/>
      <c r="G69" s="706"/>
      <c r="H69" s="144" t="s">
        <v>38</v>
      </c>
      <c r="I69" s="145" t="s">
        <v>38</v>
      </c>
      <c r="J69" s="707" t="s">
        <v>15</v>
      </c>
      <c r="K69" s="708"/>
      <c r="L69" s="708"/>
      <c r="M69" s="708"/>
      <c r="N69" s="708"/>
      <c r="O69" s="708"/>
      <c r="P69" s="708"/>
      <c r="Q69" s="708"/>
      <c r="R69" s="708"/>
      <c r="S69" s="708"/>
      <c r="T69" s="708"/>
      <c r="U69" s="709"/>
      <c r="V69" s="660" t="s">
        <v>18</v>
      </c>
      <c r="W69" s="661"/>
      <c r="X69" s="661"/>
      <c r="Y69" s="661"/>
      <c r="Z69" s="661"/>
      <c r="AA69" s="660" t="s">
        <v>39</v>
      </c>
      <c r="AB69" s="662"/>
      <c r="AC69" s="660" t="s">
        <v>293</v>
      </c>
      <c r="AD69" s="661"/>
      <c r="AE69" s="662"/>
      <c r="AF69" s="146" t="s">
        <v>69</v>
      </c>
      <c r="AG69" s="146"/>
      <c r="AH69" s="146"/>
      <c r="AI69" s="146"/>
      <c r="AJ69" s="146"/>
      <c r="AK69" s="146"/>
      <c r="AL69" s="146"/>
      <c r="AM69" s="146"/>
      <c r="AN69" s="146" t="s">
        <v>78</v>
      </c>
      <c r="AO69" s="146"/>
      <c r="AP69" s="146"/>
      <c r="AQ69" s="146"/>
      <c r="AR69" s="146"/>
      <c r="AS69" s="146"/>
      <c r="AT69" s="146"/>
      <c r="AU69" s="146"/>
      <c r="AV69" s="146" t="s">
        <v>79</v>
      </c>
      <c r="AW69" s="146"/>
      <c r="AX69" s="146"/>
      <c r="AY69" s="146"/>
      <c r="AZ69" s="146"/>
      <c r="BA69" s="146"/>
      <c r="BB69" s="146"/>
      <c r="BC69" s="146"/>
    </row>
    <row r="70" spans="1:55" s="147" customFormat="1" ht="91.9" customHeight="1" thickBot="1">
      <c r="A70" s="148" t="s">
        <v>110</v>
      </c>
      <c r="B70" s="149" t="s">
        <v>3</v>
      </c>
      <c r="C70" s="150" t="s">
        <v>4</v>
      </c>
      <c r="D70" s="149" t="s">
        <v>45</v>
      </c>
      <c r="E70" s="151"/>
      <c r="F70" s="152"/>
      <c r="G70" s="152"/>
      <c r="H70" s="153"/>
      <c r="I70" s="154"/>
      <c r="J70" s="166" t="s">
        <v>100</v>
      </c>
      <c r="K70" s="712" t="s">
        <v>122</v>
      </c>
      <c r="L70" s="713"/>
      <c r="M70" s="714"/>
      <c r="N70" s="465"/>
      <c r="O70" s="465"/>
      <c r="P70" s="465"/>
      <c r="Q70" s="465"/>
      <c r="R70" s="465"/>
      <c r="S70" s="465"/>
      <c r="T70" s="466"/>
      <c r="U70" s="467" t="s">
        <v>99</v>
      </c>
      <c r="V70" s="715" t="s">
        <v>112</v>
      </c>
      <c r="W70" s="716"/>
      <c r="X70" s="468" t="s">
        <v>107</v>
      </c>
      <c r="Y70" s="469" t="s">
        <v>108</v>
      </c>
      <c r="Z70" s="470" t="s">
        <v>109</v>
      </c>
      <c r="AA70" s="160" t="s">
        <v>113</v>
      </c>
      <c r="AB70" s="161" t="s">
        <v>235</v>
      </c>
      <c r="AC70" s="160" t="str">
        <f>"Auditor requests additional evidence" &amp; CHAR(10) &amp; "Total: " &amp; COUNTIF(AC71:AC171,"Yes") &amp; " requests"</f>
        <v>Auditor requests additional evidence
Total: 0 requests</v>
      </c>
      <c r="AD70" s="162" t="s">
        <v>294</v>
      </c>
      <c r="AE70" s="163" t="s">
        <v>295</v>
      </c>
      <c r="AF70" s="146" t="s">
        <v>70</v>
      </c>
      <c r="AG70" s="146" t="s">
        <v>71</v>
      </c>
      <c r="AH70" s="146" t="s">
        <v>72</v>
      </c>
      <c r="AI70" s="146" t="s">
        <v>73</v>
      </c>
      <c r="AJ70" s="146" t="s">
        <v>74</v>
      </c>
      <c r="AK70" s="146" t="s">
        <v>75</v>
      </c>
      <c r="AL70" s="146" t="s">
        <v>76</v>
      </c>
      <c r="AM70" s="146" t="s">
        <v>77</v>
      </c>
      <c r="AN70" s="146" t="str">
        <f>AF70</f>
        <v>Product 1</v>
      </c>
      <c r="AO70" s="146" t="str">
        <f t="shared" ref="AO70:AU70" si="17">AG70</f>
        <v>Product 2</v>
      </c>
      <c r="AP70" s="146" t="str">
        <f t="shared" si="17"/>
        <v>Product 3</v>
      </c>
      <c r="AQ70" s="146" t="str">
        <f t="shared" si="17"/>
        <v>Product 4</v>
      </c>
      <c r="AR70" s="146" t="str">
        <f t="shared" si="17"/>
        <v>Product 5</v>
      </c>
      <c r="AS70" s="146" t="str">
        <f t="shared" si="17"/>
        <v>Product 6</v>
      </c>
      <c r="AT70" s="146" t="str">
        <f t="shared" si="17"/>
        <v>Product 7</v>
      </c>
      <c r="AU70" s="146" t="str">
        <f t="shared" si="17"/>
        <v>Product 8</v>
      </c>
      <c r="AV70" s="146" t="str">
        <f>AF70</f>
        <v>Product 1</v>
      </c>
      <c r="AW70" s="146" t="str">
        <f t="shared" ref="AW70:BC70" si="18">AG70</f>
        <v>Product 2</v>
      </c>
      <c r="AX70" s="146" t="str">
        <f t="shared" si="18"/>
        <v>Product 3</v>
      </c>
      <c r="AY70" s="146" t="str">
        <f t="shared" si="18"/>
        <v>Product 4</v>
      </c>
      <c r="AZ70" s="146" t="str">
        <f t="shared" si="18"/>
        <v>Product 5</v>
      </c>
      <c r="BA70" s="146" t="str">
        <f t="shared" si="18"/>
        <v>Product 6</v>
      </c>
      <c r="BB70" s="146" t="str">
        <f t="shared" si="18"/>
        <v>Product 7</v>
      </c>
      <c r="BC70" s="146" t="str">
        <f t="shared" si="18"/>
        <v>Product 8</v>
      </c>
    </row>
    <row r="71" spans="1:55" s="164" customFormat="1" ht="19.899999999999999" customHeight="1">
      <c r="A71" s="9" t="s">
        <v>754</v>
      </c>
      <c r="B71" s="7" t="s">
        <v>755</v>
      </c>
      <c r="C71" s="2" t="s">
        <v>756</v>
      </c>
      <c r="D71" s="4" t="s">
        <v>549</v>
      </c>
      <c r="E71" s="18"/>
      <c r="F71" s="19"/>
      <c r="G71" s="19"/>
      <c r="H71" s="4"/>
      <c r="I71" s="15"/>
      <c r="J71" s="44" t="s">
        <v>86</v>
      </c>
      <c r="K71" s="717"/>
      <c r="L71" s="718"/>
      <c r="M71" s="719"/>
      <c r="N71" s="461"/>
      <c r="O71" s="462"/>
      <c r="P71" s="462"/>
      <c r="Q71" s="462"/>
      <c r="R71" s="462"/>
      <c r="S71" s="462"/>
      <c r="T71" s="463"/>
      <c r="U71" s="46"/>
      <c r="V71" s="720" t="s">
        <v>86</v>
      </c>
      <c r="W71" s="721"/>
      <c r="X71" s="72"/>
      <c r="Y71" s="72"/>
      <c r="Z71" s="464"/>
      <c r="AA71" s="67"/>
      <c r="AB71" s="57"/>
      <c r="AC71" s="58" t="s">
        <v>744</v>
      </c>
      <c r="AD71" s="56"/>
      <c r="AE71" s="49"/>
      <c r="AF71" s="164">
        <f t="shared" ref="AF71:AM71" si="19">AF68</f>
        <v>-1</v>
      </c>
      <c r="AG71" s="164">
        <f t="shared" si="19"/>
        <v>-1</v>
      </c>
      <c r="AH71" s="164">
        <f t="shared" si="19"/>
        <v>-1</v>
      </c>
      <c r="AI71" s="164">
        <f t="shared" si="19"/>
        <v>-1</v>
      </c>
      <c r="AJ71" s="164">
        <f t="shared" si="19"/>
        <v>-1</v>
      </c>
      <c r="AK71" s="164">
        <f t="shared" si="19"/>
        <v>-1</v>
      </c>
      <c r="AL71" s="164">
        <f t="shared" si="19"/>
        <v>-1</v>
      </c>
      <c r="AM71" s="164">
        <f t="shared" si="19"/>
        <v>-1</v>
      </c>
      <c r="AN71" s="164" t="str">
        <f t="shared" si="14"/>
        <v>tbd</v>
      </c>
      <c r="AO71" s="164" t="str">
        <f t="shared" si="14"/>
        <v>tbd</v>
      </c>
      <c r="AP71" s="164" t="str">
        <f t="shared" si="14"/>
        <v>tbd</v>
      </c>
      <c r="AQ71" s="164" t="str">
        <f t="shared" si="14"/>
        <v>tbd</v>
      </c>
      <c r="AR71" s="164" t="str">
        <f t="shared" si="14"/>
        <v>tbd</v>
      </c>
      <c r="AS71" s="164" t="str">
        <f t="shared" si="14"/>
        <v>tbd</v>
      </c>
      <c r="AT71" s="164" t="str">
        <f t="shared" si="14"/>
        <v>tbd</v>
      </c>
      <c r="AU71" s="164" t="str">
        <f t="shared" si="12"/>
        <v>tbd</v>
      </c>
      <c r="AV71" s="164">
        <f t="shared" si="15"/>
        <v>0</v>
      </c>
      <c r="AW71" s="164">
        <f t="shared" si="15"/>
        <v>0</v>
      </c>
      <c r="AX71" s="164">
        <f t="shared" si="15"/>
        <v>0</v>
      </c>
      <c r="AY71" s="164">
        <f t="shared" si="15"/>
        <v>0</v>
      </c>
      <c r="AZ71" s="164">
        <f t="shared" si="15"/>
        <v>0</v>
      </c>
      <c r="BA71" s="164">
        <f t="shared" si="15"/>
        <v>0</v>
      </c>
      <c r="BB71" s="164">
        <f t="shared" si="15"/>
        <v>0</v>
      </c>
      <c r="BC71" s="164">
        <f t="shared" si="13"/>
        <v>0</v>
      </c>
    </row>
    <row r="72" spans="1:55" s="164" customFormat="1" ht="19.899999999999999" customHeight="1">
      <c r="A72" s="9" t="s">
        <v>757</v>
      </c>
      <c r="B72" s="7" t="s">
        <v>758</v>
      </c>
      <c r="C72" s="2" t="s">
        <v>759</v>
      </c>
      <c r="D72" s="4" t="s">
        <v>549</v>
      </c>
      <c r="E72" s="18"/>
      <c r="F72" s="19"/>
      <c r="G72" s="19"/>
      <c r="H72" s="4"/>
      <c r="I72" s="15"/>
      <c r="J72" s="47" t="s">
        <v>86</v>
      </c>
      <c r="K72" s="699"/>
      <c r="L72" s="700"/>
      <c r="M72" s="701"/>
      <c r="N72" s="40"/>
      <c r="O72" s="41"/>
      <c r="P72" s="41"/>
      <c r="Q72" s="41"/>
      <c r="R72" s="41"/>
      <c r="S72" s="41"/>
      <c r="T72" s="42"/>
      <c r="U72" s="49"/>
      <c r="V72" s="710" t="s">
        <v>86</v>
      </c>
      <c r="W72" s="711"/>
      <c r="X72" s="56"/>
      <c r="Y72" s="56"/>
      <c r="Z72" s="57"/>
      <c r="AA72" s="67"/>
      <c r="AB72" s="57"/>
      <c r="AC72" s="58" t="s">
        <v>744</v>
      </c>
      <c r="AD72" s="56"/>
      <c r="AE72" s="49"/>
      <c r="AF72" s="164">
        <f t="shared" ref="AF72:AM87" si="20">AF71</f>
        <v>-1</v>
      </c>
      <c r="AG72" s="164">
        <f t="shared" si="20"/>
        <v>-1</v>
      </c>
      <c r="AH72" s="164">
        <f t="shared" si="20"/>
        <v>-1</v>
      </c>
      <c r="AI72" s="164">
        <f t="shared" si="20"/>
        <v>-1</v>
      </c>
      <c r="AJ72" s="164">
        <f t="shared" si="20"/>
        <v>-1</v>
      </c>
      <c r="AK72" s="164">
        <f t="shared" si="20"/>
        <v>-1</v>
      </c>
      <c r="AL72" s="164">
        <f t="shared" si="20"/>
        <v>-1</v>
      </c>
      <c r="AM72" s="164">
        <f t="shared" si="20"/>
        <v>-1</v>
      </c>
      <c r="AN72" s="164" t="str">
        <f t="shared" si="14"/>
        <v>tbd</v>
      </c>
      <c r="AO72" s="164" t="str">
        <f t="shared" si="14"/>
        <v>tbd</v>
      </c>
      <c r="AP72" s="164" t="str">
        <f t="shared" si="14"/>
        <v>tbd</v>
      </c>
      <c r="AQ72" s="164" t="str">
        <f t="shared" si="14"/>
        <v>tbd</v>
      </c>
      <c r="AR72" s="164" t="str">
        <f t="shared" si="14"/>
        <v>tbd</v>
      </c>
      <c r="AS72" s="164" t="str">
        <f t="shared" si="14"/>
        <v>tbd</v>
      </c>
      <c r="AT72" s="164" t="str">
        <f t="shared" si="14"/>
        <v>tbd</v>
      </c>
      <c r="AU72" s="164" t="str">
        <f t="shared" si="12"/>
        <v>tbd</v>
      </c>
      <c r="AV72" s="164">
        <f t="shared" si="15"/>
        <v>0</v>
      </c>
      <c r="AW72" s="164">
        <f t="shared" si="15"/>
        <v>0</v>
      </c>
      <c r="AX72" s="164">
        <f t="shared" si="15"/>
        <v>0</v>
      </c>
      <c r="AY72" s="164">
        <f t="shared" si="15"/>
        <v>0</v>
      </c>
      <c r="AZ72" s="164">
        <f t="shared" si="15"/>
        <v>0</v>
      </c>
      <c r="BA72" s="164">
        <f t="shared" si="15"/>
        <v>0</v>
      </c>
      <c r="BB72" s="164">
        <f t="shared" si="15"/>
        <v>0</v>
      </c>
      <c r="BC72" s="164">
        <f t="shared" si="13"/>
        <v>0</v>
      </c>
    </row>
    <row r="73" spans="1:55" s="164" customFormat="1" ht="19.899999999999999" customHeight="1">
      <c r="A73" s="9" t="s">
        <v>760</v>
      </c>
      <c r="B73" s="7" t="s">
        <v>761</v>
      </c>
      <c r="C73" s="2" t="s">
        <v>762</v>
      </c>
      <c r="D73" s="4" t="s">
        <v>549</v>
      </c>
      <c r="E73" s="18"/>
      <c r="F73" s="19"/>
      <c r="G73" s="19"/>
      <c r="H73" s="4"/>
      <c r="I73" s="15"/>
      <c r="J73" s="47" t="s">
        <v>86</v>
      </c>
      <c r="K73" s="699"/>
      <c r="L73" s="700"/>
      <c r="M73" s="701"/>
      <c r="N73" s="40"/>
      <c r="O73" s="41"/>
      <c r="P73" s="41"/>
      <c r="Q73" s="41"/>
      <c r="R73" s="41"/>
      <c r="S73" s="41"/>
      <c r="T73" s="42"/>
      <c r="U73" s="49"/>
      <c r="V73" s="710" t="s">
        <v>86</v>
      </c>
      <c r="W73" s="711"/>
      <c r="X73" s="56"/>
      <c r="Y73" s="56"/>
      <c r="Z73" s="57"/>
      <c r="AA73" s="67"/>
      <c r="AB73" s="57"/>
      <c r="AC73" s="58" t="s">
        <v>744</v>
      </c>
      <c r="AD73" s="56"/>
      <c r="AE73" s="49"/>
      <c r="AF73" s="164">
        <f t="shared" si="20"/>
        <v>-1</v>
      </c>
      <c r="AG73" s="164">
        <f t="shared" si="20"/>
        <v>-1</v>
      </c>
      <c r="AH73" s="164">
        <f t="shared" si="20"/>
        <v>-1</v>
      </c>
      <c r="AI73" s="164">
        <f t="shared" si="20"/>
        <v>-1</v>
      </c>
      <c r="AJ73" s="164">
        <f t="shared" si="20"/>
        <v>-1</v>
      </c>
      <c r="AK73" s="164">
        <f t="shared" si="20"/>
        <v>-1</v>
      </c>
      <c r="AL73" s="164">
        <f t="shared" si="20"/>
        <v>-1</v>
      </c>
      <c r="AM73" s="164">
        <f t="shared" si="20"/>
        <v>-1</v>
      </c>
      <c r="AN73" s="164" t="str">
        <f t="shared" si="14"/>
        <v>tbd</v>
      </c>
      <c r="AO73" s="164" t="str">
        <f t="shared" si="14"/>
        <v>tbd</v>
      </c>
      <c r="AP73" s="164" t="str">
        <f t="shared" si="14"/>
        <v>tbd</v>
      </c>
      <c r="AQ73" s="164" t="str">
        <f t="shared" si="14"/>
        <v>tbd</v>
      </c>
      <c r="AR73" s="164" t="str">
        <f t="shared" si="14"/>
        <v>tbd</v>
      </c>
      <c r="AS73" s="164" t="str">
        <f t="shared" si="14"/>
        <v>tbd</v>
      </c>
      <c r="AT73" s="164" t="str">
        <f t="shared" si="14"/>
        <v>tbd</v>
      </c>
      <c r="AU73" s="164" t="str">
        <f t="shared" si="12"/>
        <v>tbd</v>
      </c>
      <c r="AV73" s="164">
        <f t="shared" si="15"/>
        <v>0</v>
      </c>
      <c r="AW73" s="164">
        <f t="shared" si="15"/>
        <v>0</v>
      </c>
      <c r="AX73" s="164">
        <f t="shared" si="15"/>
        <v>0</v>
      </c>
      <c r="AY73" s="164">
        <f t="shared" si="15"/>
        <v>0</v>
      </c>
      <c r="AZ73" s="164">
        <f t="shared" si="15"/>
        <v>0</v>
      </c>
      <c r="BA73" s="164">
        <f t="shared" si="15"/>
        <v>0</v>
      </c>
      <c r="BB73" s="164">
        <f t="shared" si="15"/>
        <v>0</v>
      </c>
      <c r="BC73" s="164">
        <f t="shared" si="13"/>
        <v>0</v>
      </c>
    </row>
    <row r="74" spans="1:55" s="164" customFormat="1" ht="19.899999999999999" customHeight="1">
      <c r="A74" s="9" t="s">
        <v>763</v>
      </c>
      <c r="B74" s="7" t="s">
        <v>764</v>
      </c>
      <c r="C74" s="2" t="s">
        <v>765</v>
      </c>
      <c r="D74" s="4" t="s">
        <v>549</v>
      </c>
      <c r="E74" s="18"/>
      <c r="F74" s="19"/>
      <c r="G74" s="19"/>
      <c r="H74" s="4"/>
      <c r="I74" s="15"/>
      <c r="J74" s="47" t="s">
        <v>86</v>
      </c>
      <c r="K74" s="699"/>
      <c r="L74" s="700"/>
      <c r="M74" s="701"/>
      <c r="N74" s="40"/>
      <c r="O74" s="41"/>
      <c r="P74" s="41"/>
      <c r="Q74" s="41"/>
      <c r="R74" s="41"/>
      <c r="S74" s="41"/>
      <c r="T74" s="42"/>
      <c r="U74" s="49"/>
      <c r="V74" s="710" t="s">
        <v>86</v>
      </c>
      <c r="W74" s="711"/>
      <c r="X74" s="56"/>
      <c r="Y74" s="56"/>
      <c r="Z74" s="57"/>
      <c r="AA74" s="67"/>
      <c r="AB74" s="57"/>
      <c r="AC74" s="58" t="s">
        <v>744</v>
      </c>
      <c r="AD74" s="56"/>
      <c r="AE74" s="49"/>
      <c r="AF74" s="164">
        <f t="shared" si="20"/>
        <v>-1</v>
      </c>
      <c r="AG74" s="164">
        <f t="shared" si="20"/>
        <v>-1</v>
      </c>
      <c r="AH74" s="164">
        <f t="shared" si="20"/>
        <v>-1</v>
      </c>
      <c r="AI74" s="164">
        <f t="shared" si="20"/>
        <v>-1</v>
      </c>
      <c r="AJ74" s="164">
        <f t="shared" si="20"/>
        <v>-1</v>
      </c>
      <c r="AK74" s="164">
        <f t="shared" si="20"/>
        <v>-1</v>
      </c>
      <c r="AL74" s="164">
        <f t="shared" si="20"/>
        <v>-1</v>
      </c>
      <c r="AM74" s="164">
        <f t="shared" si="20"/>
        <v>-1</v>
      </c>
      <c r="AN74" s="164" t="str">
        <f t="shared" si="14"/>
        <v>tbd</v>
      </c>
      <c r="AO74" s="164" t="str">
        <f t="shared" si="14"/>
        <v>tbd</v>
      </c>
      <c r="AP74" s="164" t="str">
        <f t="shared" si="14"/>
        <v>tbd</v>
      </c>
      <c r="AQ74" s="164" t="str">
        <f t="shared" si="14"/>
        <v>tbd</v>
      </c>
      <c r="AR74" s="164" t="str">
        <f t="shared" si="14"/>
        <v>tbd</v>
      </c>
      <c r="AS74" s="164" t="str">
        <f t="shared" si="14"/>
        <v>tbd</v>
      </c>
      <c r="AT74" s="164" t="str">
        <f t="shared" si="14"/>
        <v>tbd</v>
      </c>
      <c r="AU74" s="164" t="str">
        <f t="shared" si="12"/>
        <v>tbd</v>
      </c>
      <c r="AV74" s="164">
        <f t="shared" si="15"/>
        <v>0</v>
      </c>
      <c r="AW74" s="164">
        <f t="shared" si="15"/>
        <v>0</v>
      </c>
      <c r="AX74" s="164">
        <f t="shared" si="15"/>
        <v>0</v>
      </c>
      <c r="AY74" s="164">
        <f t="shared" si="15"/>
        <v>0</v>
      </c>
      <c r="AZ74" s="164">
        <f t="shared" si="15"/>
        <v>0</v>
      </c>
      <c r="BA74" s="164">
        <f t="shared" si="15"/>
        <v>0</v>
      </c>
      <c r="BB74" s="164">
        <f t="shared" si="15"/>
        <v>0</v>
      </c>
      <c r="BC74" s="164">
        <f t="shared" si="13"/>
        <v>0</v>
      </c>
    </row>
    <row r="75" spans="1:55" s="164" customFormat="1" ht="19.899999999999999" customHeight="1">
      <c r="A75" s="9" t="s">
        <v>766</v>
      </c>
      <c r="B75" s="7" t="s">
        <v>767</v>
      </c>
      <c r="C75" s="2" t="s">
        <v>768</v>
      </c>
      <c r="D75" s="4" t="s">
        <v>549</v>
      </c>
      <c r="E75" s="18"/>
      <c r="F75" s="19"/>
      <c r="G75" s="19"/>
      <c r="H75" s="4"/>
      <c r="I75" s="15"/>
      <c r="J75" s="47" t="s">
        <v>86</v>
      </c>
      <c r="K75" s="699"/>
      <c r="L75" s="700"/>
      <c r="M75" s="701"/>
      <c r="N75" s="40"/>
      <c r="O75" s="41"/>
      <c r="P75" s="41"/>
      <c r="Q75" s="41"/>
      <c r="R75" s="41"/>
      <c r="S75" s="41"/>
      <c r="T75" s="42"/>
      <c r="U75" s="49"/>
      <c r="V75" s="710" t="s">
        <v>86</v>
      </c>
      <c r="W75" s="711"/>
      <c r="X75" s="56"/>
      <c r="Y75" s="56"/>
      <c r="Z75" s="57"/>
      <c r="AA75" s="67"/>
      <c r="AB75" s="57"/>
      <c r="AC75" s="58" t="s">
        <v>744</v>
      </c>
      <c r="AD75" s="56"/>
      <c r="AE75" s="49"/>
      <c r="AF75" s="164">
        <f t="shared" si="20"/>
        <v>-1</v>
      </c>
      <c r="AG75" s="164">
        <f t="shared" si="20"/>
        <v>-1</v>
      </c>
      <c r="AH75" s="164">
        <f t="shared" si="20"/>
        <v>-1</v>
      </c>
      <c r="AI75" s="164">
        <f t="shared" si="20"/>
        <v>-1</v>
      </c>
      <c r="AJ75" s="164">
        <f t="shared" si="20"/>
        <v>-1</v>
      </c>
      <c r="AK75" s="164">
        <f t="shared" si="20"/>
        <v>-1</v>
      </c>
      <c r="AL75" s="164">
        <f t="shared" si="20"/>
        <v>-1</v>
      </c>
      <c r="AM75" s="164">
        <f t="shared" si="20"/>
        <v>-1</v>
      </c>
      <c r="AN75" s="164" t="str">
        <f t="shared" si="14"/>
        <v>tbd</v>
      </c>
      <c r="AO75" s="164" t="str">
        <f t="shared" si="14"/>
        <v>tbd</v>
      </c>
      <c r="AP75" s="164" t="str">
        <f t="shared" si="14"/>
        <v>tbd</v>
      </c>
      <c r="AQ75" s="164" t="str">
        <f t="shared" si="14"/>
        <v>tbd</v>
      </c>
      <c r="AR75" s="164" t="str">
        <f t="shared" si="14"/>
        <v>tbd</v>
      </c>
      <c r="AS75" s="164" t="str">
        <f t="shared" si="14"/>
        <v>tbd</v>
      </c>
      <c r="AT75" s="164" t="str">
        <f t="shared" si="14"/>
        <v>tbd</v>
      </c>
      <c r="AU75" s="164" t="str">
        <f t="shared" si="12"/>
        <v>tbd</v>
      </c>
      <c r="AV75" s="164">
        <f t="shared" si="15"/>
        <v>0</v>
      </c>
      <c r="AW75" s="164">
        <f t="shared" si="15"/>
        <v>0</v>
      </c>
      <c r="AX75" s="164">
        <f t="shared" si="15"/>
        <v>0</v>
      </c>
      <c r="AY75" s="164">
        <f t="shared" si="15"/>
        <v>0</v>
      </c>
      <c r="AZ75" s="164">
        <f t="shared" si="15"/>
        <v>0</v>
      </c>
      <c r="BA75" s="164">
        <f t="shared" si="15"/>
        <v>0</v>
      </c>
      <c r="BB75" s="164">
        <f t="shared" si="15"/>
        <v>0</v>
      </c>
      <c r="BC75" s="164">
        <f t="shared" si="13"/>
        <v>0</v>
      </c>
    </row>
    <row r="76" spans="1:55" s="164" customFormat="1" ht="19.899999999999999" customHeight="1">
      <c r="A76" s="9" t="s">
        <v>770</v>
      </c>
      <c r="B76" s="7" t="s">
        <v>771</v>
      </c>
      <c r="C76" s="2" t="s">
        <v>772</v>
      </c>
      <c r="D76" s="4" t="s">
        <v>549</v>
      </c>
      <c r="E76" s="18"/>
      <c r="F76" s="19"/>
      <c r="G76" s="19"/>
      <c r="H76" s="4"/>
      <c r="I76" s="15" t="s">
        <v>769</v>
      </c>
      <c r="J76" s="47" t="s">
        <v>86</v>
      </c>
      <c r="K76" s="699"/>
      <c r="L76" s="700"/>
      <c r="M76" s="701"/>
      <c r="N76" s="40"/>
      <c r="O76" s="41"/>
      <c r="P76" s="41"/>
      <c r="Q76" s="41"/>
      <c r="R76" s="41"/>
      <c r="S76" s="41"/>
      <c r="T76" s="42"/>
      <c r="U76" s="49"/>
      <c r="V76" s="710" t="s">
        <v>86</v>
      </c>
      <c r="W76" s="711"/>
      <c r="X76" s="56"/>
      <c r="Y76" s="56"/>
      <c r="Z76" s="57"/>
      <c r="AA76" s="67"/>
      <c r="AB76" s="57"/>
      <c r="AC76" s="58" t="s">
        <v>744</v>
      </c>
      <c r="AD76" s="56"/>
      <c r="AE76" s="49"/>
      <c r="AF76" s="164">
        <f t="shared" si="20"/>
        <v>-1</v>
      </c>
      <c r="AG76" s="164">
        <f t="shared" si="20"/>
        <v>-1</v>
      </c>
      <c r="AH76" s="164">
        <f t="shared" si="20"/>
        <v>-1</v>
      </c>
      <c r="AI76" s="164">
        <f t="shared" si="20"/>
        <v>-1</v>
      </c>
      <c r="AJ76" s="164">
        <f t="shared" si="20"/>
        <v>-1</v>
      </c>
      <c r="AK76" s="164">
        <f t="shared" si="20"/>
        <v>-1</v>
      </c>
      <c r="AL76" s="164">
        <f t="shared" si="20"/>
        <v>-1</v>
      </c>
      <c r="AM76" s="164">
        <f t="shared" si="20"/>
        <v>-1</v>
      </c>
      <c r="AN76" s="164" t="str">
        <f t="shared" si="14"/>
        <v>tbd</v>
      </c>
      <c r="AO76" s="164" t="str">
        <f t="shared" si="14"/>
        <v>tbd</v>
      </c>
      <c r="AP76" s="164" t="str">
        <f t="shared" si="14"/>
        <v>tbd</v>
      </c>
      <c r="AQ76" s="164" t="str">
        <f t="shared" si="14"/>
        <v>tbd</v>
      </c>
      <c r="AR76" s="164" t="str">
        <f t="shared" si="14"/>
        <v>tbd</v>
      </c>
      <c r="AS76" s="164" t="str">
        <f t="shared" si="14"/>
        <v>tbd</v>
      </c>
      <c r="AT76" s="164" t="str">
        <f t="shared" si="14"/>
        <v>tbd</v>
      </c>
      <c r="AU76" s="164" t="str">
        <f t="shared" si="12"/>
        <v>tbd</v>
      </c>
      <c r="AV76" s="164">
        <f t="shared" si="15"/>
        <v>0</v>
      </c>
      <c r="AW76" s="164">
        <f t="shared" si="15"/>
        <v>0</v>
      </c>
      <c r="AX76" s="164">
        <f t="shared" si="15"/>
        <v>0</v>
      </c>
      <c r="AY76" s="164">
        <f t="shared" si="15"/>
        <v>0</v>
      </c>
      <c r="AZ76" s="164">
        <f t="shared" si="15"/>
        <v>0</v>
      </c>
      <c r="BA76" s="164">
        <f t="shared" si="15"/>
        <v>0</v>
      </c>
      <c r="BB76" s="164">
        <f t="shared" si="15"/>
        <v>0</v>
      </c>
      <c r="BC76" s="164">
        <f t="shared" si="13"/>
        <v>0</v>
      </c>
    </row>
    <row r="77" spans="1:55" s="164" customFormat="1" ht="19.899999999999999" customHeight="1">
      <c r="A77" s="9" t="s">
        <v>773</v>
      </c>
      <c r="B77" s="7" t="s">
        <v>774</v>
      </c>
      <c r="C77" s="2" t="s">
        <v>775</v>
      </c>
      <c r="D77" s="4" t="s">
        <v>549</v>
      </c>
      <c r="E77" s="18"/>
      <c r="F77" s="19"/>
      <c r="G77" s="19"/>
      <c r="H77" s="4"/>
      <c r="I77" s="15" t="s">
        <v>769</v>
      </c>
      <c r="J77" s="47" t="s">
        <v>86</v>
      </c>
      <c r="K77" s="699"/>
      <c r="L77" s="700"/>
      <c r="M77" s="701"/>
      <c r="N77" s="40"/>
      <c r="O77" s="41"/>
      <c r="P77" s="41"/>
      <c r="Q77" s="41"/>
      <c r="R77" s="41"/>
      <c r="S77" s="41"/>
      <c r="T77" s="42"/>
      <c r="U77" s="49"/>
      <c r="V77" s="710" t="s">
        <v>86</v>
      </c>
      <c r="W77" s="711"/>
      <c r="X77" s="56"/>
      <c r="Y77" s="56"/>
      <c r="Z77" s="57"/>
      <c r="AA77" s="67"/>
      <c r="AB77" s="57"/>
      <c r="AC77" s="58" t="s">
        <v>744</v>
      </c>
      <c r="AD77" s="56"/>
      <c r="AE77" s="49"/>
      <c r="AF77" s="164">
        <f t="shared" si="20"/>
        <v>-1</v>
      </c>
      <c r="AG77" s="164">
        <f t="shared" si="20"/>
        <v>-1</v>
      </c>
      <c r="AH77" s="164">
        <f t="shared" si="20"/>
        <v>-1</v>
      </c>
      <c r="AI77" s="164">
        <f t="shared" si="20"/>
        <v>-1</v>
      </c>
      <c r="AJ77" s="164">
        <f t="shared" si="20"/>
        <v>-1</v>
      </c>
      <c r="AK77" s="164">
        <f t="shared" si="20"/>
        <v>-1</v>
      </c>
      <c r="AL77" s="164">
        <f t="shared" si="20"/>
        <v>-1</v>
      </c>
      <c r="AM77" s="164">
        <f t="shared" si="20"/>
        <v>-1</v>
      </c>
      <c r="AN77" s="164" t="str">
        <f t="shared" si="14"/>
        <v>tbd</v>
      </c>
      <c r="AO77" s="164" t="str">
        <f t="shared" si="14"/>
        <v>tbd</v>
      </c>
      <c r="AP77" s="164" t="str">
        <f t="shared" si="14"/>
        <v>tbd</v>
      </c>
      <c r="AQ77" s="164" t="str">
        <f t="shared" si="14"/>
        <v>tbd</v>
      </c>
      <c r="AR77" s="164" t="str">
        <f t="shared" si="14"/>
        <v>tbd</v>
      </c>
      <c r="AS77" s="164" t="str">
        <f t="shared" si="14"/>
        <v>tbd</v>
      </c>
      <c r="AT77" s="164" t="str">
        <f t="shared" si="14"/>
        <v>tbd</v>
      </c>
      <c r="AU77" s="164" t="str">
        <f t="shared" si="12"/>
        <v>tbd</v>
      </c>
      <c r="AV77" s="164">
        <f t="shared" si="15"/>
        <v>0</v>
      </c>
      <c r="AW77" s="164">
        <f t="shared" si="15"/>
        <v>0</v>
      </c>
      <c r="AX77" s="164">
        <f t="shared" si="15"/>
        <v>0</v>
      </c>
      <c r="AY77" s="164">
        <f t="shared" si="15"/>
        <v>0</v>
      </c>
      <c r="AZ77" s="164">
        <f t="shared" si="15"/>
        <v>0</v>
      </c>
      <c r="BA77" s="164">
        <f t="shared" si="15"/>
        <v>0</v>
      </c>
      <c r="BB77" s="164">
        <f t="shared" si="15"/>
        <v>0</v>
      </c>
      <c r="BC77" s="164">
        <f t="shared" si="13"/>
        <v>0</v>
      </c>
    </row>
    <row r="78" spans="1:55" s="164" customFormat="1" ht="19.899999999999999" customHeight="1">
      <c r="A78" s="9" t="s">
        <v>776</v>
      </c>
      <c r="B78" s="7" t="s">
        <v>777</v>
      </c>
      <c r="C78" s="2" t="s">
        <v>778</v>
      </c>
      <c r="D78" s="4" t="s">
        <v>549</v>
      </c>
      <c r="E78" s="18"/>
      <c r="F78" s="19"/>
      <c r="G78" s="19"/>
      <c r="H78" s="4"/>
      <c r="I78" s="15" t="s">
        <v>769</v>
      </c>
      <c r="J78" s="47" t="s">
        <v>86</v>
      </c>
      <c r="K78" s="699"/>
      <c r="L78" s="700"/>
      <c r="M78" s="701"/>
      <c r="N78" s="40"/>
      <c r="O78" s="41"/>
      <c r="P78" s="41"/>
      <c r="Q78" s="41"/>
      <c r="R78" s="41"/>
      <c r="S78" s="41"/>
      <c r="T78" s="42"/>
      <c r="U78" s="49"/>
      <c r="V78" s="710" t="s">
        <v>86</v>
      </c>
      <c r="W78" s="711"/>
      <c r="X78" s="56"/>
      <c r="Y78" s="56"/>
      <c r="Z78" s="57"/>
      <c r="AA78" s="67"/>
      <c r="AB78" s="57"/>
      <c r="AC78" s="58" t="s">
        <v>744</v>
      </c>
      <c r="AD78" s="56"/>
      <c r="AE78" s="49"/>
      <c r="AF78" s="164">
        <f t="shared" si="20"/>
        <v>-1</v>
      </c>
      <c r="AG78" s="164">
        <f t="shared" si="20"/>
        <v>-1</v>
      </c>
      <c r="AH78" s="164">
        <f t="shared" si="20"/>
        <v>-1</v>
      </c>
      <c r="AI78" s="164">
        <f t="shared" si="20"/>
        <v>-1</v>
      </c>
      <c r="AJ78" s="164">
        <f t="shared" si="20"/>
        <v>-1</v>
      </c>
      <c r="AK78" s="164">
        <f t="shared" si="20"/>
        <v>-1</v>
      </c>
      <c r="AL78" s="164">
        <f t="shared" si="20"/>
        <v>-1</v>
      </c>
      <c r="AM78" s="164">
        <f t="shared" si="20"/>
        <v>-1</v>
      </c>
      <c r="AN78" s="164" t="str">
        <f t="shared" si="14"/>
        <v>tbd</v>
      </c>
      <c r="AO78" s="164" t="str">
        <f t="shared" si="14"/>
        <v>tbd</v>
      </c>
      <c r="AP78" s="164" t="str">
        <f t="shared" si="14"/>
        <v>tbd</v>
      </c>
      <c r="AQ78" s="164" t="str">
        <f t="shared" si="14"/>
        <v>tbd</v>
      </c>
      <c r="AR78" s="164" t="str">
        <f t="shared" si="14"/>
        <v>tbd</v>
      </c>
      <c r="AS78" s="164" t="str">
        <f t="shared" si="14"/>
        <v>tbd</v>
      </c>
      <c r="AT78" s="164" t="str">
        <f t="shared" si="14"/>
        <v>tbd</v>
      </c>
      <c r="AU78" s="164" t="str">
        <f t="shared" si="12"/>
        <v>tbd</v>
      </c>
      <c r="AV78" s="164">
        <f t="shared" si="15"/>
        <v>0</v>
      </c>
      <c r="AW78" s="164">
        <f t="shared" si="15"/>
        <v>0</v>
      </c>
      <c r="AX78" s="164">
        <f t="shared" si="15"/>
        <v>0</v>
      </c>
      <c r="AY78" s="164">
        <f t="shared" si="15"/>
        <v>0</v>
      </c>
      <c r="AZ78" s="164">
        <f t="shared" si="15"/>
        <v>0</v>
      </c>
      <c r="BA78" s="164">
        <f t="shared" si="15"/>
        <v>0</v>
      </c>
      <c r="BB78" s="164">
        <f t="shared" si="15"/>
        <v>0</v>
      </c>
      <c r="BC78" s="164">
        <f t="shared" si="13"/>
        <v>0</v>
      </c>
    </row>
    <row r="79" spans="1:55" s="164" customFormat="1" ht="19.899999999999999" customHeight="1">
      <c r="A79" s="9" t="s">
        <v>779</v>
      </c>
      <c r="B79" s="7" t="s">
        <v>780</v>
      </c>
      <c r="C79" s="2" t="s">
        <v>781</v>
      </c>
      <c r="D79" s="4" t="s">
        <v>530</v>
      </c>
      <c r="E79" s="18"/>
      <c r="F79" s="19"/>
      <c r="G79" s="19"/>
      <c r="H79" s="4"/>
      <c r="I79" s="15"/>
      <c r="J79" s="47" t="s">
        <v>86</v>
      </c>
      <c r="K79" s="699"/>
      <c r="L79" s="700"/>
      <c r="M79" s="701"/>
      <c r="N79" s="40"/>
      <c r="O79" s="41"/>
      <c r="P79" s="41"/>
      <c r="Q79" s="41"/>
      <c r="R79" s="41"/>
      <c r="S79" s="41"/>
      <c r="T79" s="42"/>
      <c r="U79" s="49"/>
      <c r="V79" s="710" t="s">
        <v>86</v>
      </c>
      <c r="W79" s="711"/>
      <c r="X79" s="56"/>
      <c r="Y79" s="56"/>
      <c r="Z79" s="57"/>
      <c r="AA79" s="67"/>
      <c r="AB79" s="57"/>
      <c r="AC79" s="58" t="s">
        <v>744</v>
      </c>
      <c r="AD79" s="56"/>
      <c r="AE79" s="49"/>
      <c r="AF79" s="164">
        <f t="shared" si="20"/>
        <v>-1</v>
      </c>
      <c r="AG79" s="164">
        <f t="shared" si="20"/>
        <v>-1</v>
      </c>
      <c r="AH79" s="164">
        <f t="shared" si="20"/>
        <v>-1</v>
      </c>
      <c r="AI79" s="164">
        <f t="shared" si="20"/>
        <v>-1</v>
      </c>
      <c r="AJ79" s="164">
        <f t="shared" si="20"/>
        <v>-1</v>
      </c>
      <c r="AK79" s="164">
        <f t="shared" si="20"/>
        <v>-1</v>
      </c>
      <c r="AL79" s="164">
        <f t="shared" si="20"/>
        <v>-1</v>
      </c>
      <c r="AM79" s="164">
        <f t="shared" si="20"/>
        <v>-1</v>
      </c>
      <c r="AN79" s="164" t="str">
        <f t="shared" si="14"/>
        <v>tbd</v>
      </c>
      <c r="AO79" s="164" t="str">
        <f t="shared" si="14"/>
        <v>tbd</v>
      </c>
      <c r="AP79" s="164" t="str">
        <f t="shared" si="14"/>
        <v>tbd</v>
      </c>
      <c r="AQ79" s="164" t="str">
        <f t="shared" si="14"/>
        <v>tbd</v>
      </c>
      <c r="AR79" s="164" t="str">
        <f t="shared" si="14"/>
        <v>tbd</v>
      </c>
      <c r="AS79" s="164" t="str">
        <f t="shared" si="14"/>
        <v>tbd</v>
      </c>
      <c r="AT79" s="164" t="str">
        <f t="shared" si="14"/>
        <v>tbd</v>
      </c>
      <c r="AU79" s="164" t="str">
        <f t="shared" si="12"/>
        <v>tbd</v>
      </c>
      <c r="AV79" s="164">
        <f t="shared" si="15"/>
        <v>0</v>
      </c>
      <c r="AW79" s="164">
        <f t="shared" si="15"/>
        <v>0</v>
      </c>
      <c r="AX79" s="164">
        <f t="shared" si="15"/>
        <v>0</v>
      </c>
      <c r="AY79" s="164">
        <f t="shared" si="15"/>
        <v>0</v>
      </c>
      <c r="AZ79" s="164">
        <f t="shared" si="15"/>
        <v>0</v>
      </c>
      <c r="BA79" s="164">
        <f t="shared" si="15"/>
        <v>0</v>
      </c>
      <c r="BB79" s="164">
        <f t="shared" si="15"/>
        <v>0</v>
      </c>
      <c r="BC79" s="164">
        <f t="shared" si="13"/>
        <v>0</v>
      </c>
    </row>
    <row r="80" spans="1:55" s="164" customFormat="1" ht="19.899999999999999" customHeight="1">
      <c r="A80" s="9" t="s">
        <v>782</v>
      </c>
      <c r="B80" s="7" t="s">
        <v>783</v>
      </c>
      <c r="C80" s="2" t="s">
        <v>784</v>
      </c>
      <c r="D80" s="4" t="s">
        <v>549</v>
      </c>
      <c r="E80" s="18"/>
      <c r="F80" s="19"/>
      <c r="G80" s="19"/>
      <c r="H80" s="4"/>
      <c r="I80" s="15"/>
      <c r="J80" s="47" t="s">
        <v>86</v>
      </c>
      <c r="K80" s="699"/>
      <c r="L80" s="700"/>
      <c r="M80" s="701"/>
      <c r="N80" s="40"/>
      <c r="O80" s="41"/>
      <c r="P80" s="41"/>
      <c r="Q80" s="41"/>
      <c r="R80" s="41"/>
      <c r="S80" s="41"/>
      <c r="T80" s="42"/>
      <c r="U80" s="49"/>
      <c r="V80" s="710" t="s">
        <v>86</v>
      </c>
      <c r="W80" s="711"/>
      <c r="X80" s="56"/>
      <c r="Y80" s="56"/>
      <c r="Z80" s="57"/>
      <c r="AA80" s="67"/>
      <c r="AB80" s="57"/>
      <c r="AC80" s="58" t="s">
        <v>744</v>
      </c>
      <c r="AD80" s="56"/>
      <c r="AE80" s="49"/>
      <c r="AF80" s="164">
        <f t="shared" si="20"/>
        <v>-1</v>
      </c>
      <c r="AG80" s="164">
        <f t="shared" si="20"/>
        <v>-1</v>
      </c>
      <c r="AH80" s="164">
        <f t="shared" si="20"/>
        <v>-1</v>
      </c>
      <c r="AI80" s="164">
        <f t="shared" si="20"/>
        <v>-1</v>
      </c>
      <c r="AJ80" s="164">
        <f t="shared" si="20"/>
        <v>-1</v>
      </c>
      <c r="AK80" s="164">
        <f t="shared" si="20"/>
        <v>-1</v>
      </c>
      <c r="AL80" s="164">
        <f t="shared" si="20"/>
        <v>-1</v>
      </c>
      <c r="AM80" s="164">
        <f t="shared" si="20"/>
        <v>-1</v>
      </c>
      <c r="AN80" s="164" t="str">
        <f t="shared" si="14"/>
        <v>tbd</v>
      </c>
      <c r="AO80" s="164" t="str">
        <f t="shared" si="14"/>
        <v>tbd</v>
      </c>
      <c r="AP80" s="164" t="str">
        <f t="shared" si="14"/>
        <v>tbd</v>
      </c>
      <c r="AQ80" s="164" t="str">
        <f t="shared" si="14"/>
        <v>tbd</v>
      </c>
      <c r="AR80" s="164" t="str">
        <f t="shared" si="14"/>
        <v>tbd</v>
      </c>
      <c r="AS80" s="164" t="str">
        <f t="shared" si="14"/>
        <v>tbd</v>
      </c>
      <c r="AT80" s="164" t="str">
        <f t="shared" si="14"/>
        <v>tbd</v>
      </c>
      <c r="AU80" s="164" t="str">
        <f t="shared" si="12"/>
        <v>tbd</v>
      </c>
      <c r="AV80" s="164">
        <f t="shared" si="15"/>
        <v>0</v>
      </c>
      <c r="AW80" s="164">
        <f t="shared" si="15"/>
        <v>0</v>
      </c>
      <c r="AX80" s="164">
        <f t="shared" si="15"/>
        <v>0</v>
      </c>
      <c r="AY80" s="164">
        <f t="shared" si="15"/>
        <v>0</v>
      </c>
      <c r="AZ80" s="164">
        <f t="shared" si="15"/>
        <v>0</v>
      </c>
      <c r="BA80" s="164">
        <f t="shared" si="15"/>
        <v>0</v>
      </c>
      <c r="BB80" s="164">
        <f t="shared" si="15"/>
        <v>0</v>
      </c>
      <c r="BC80" s="164">
        <f t="shared" si="13"/>
        <v>0</v>
      </c>
    </row>
    <row r="81" spans="1:55" s="164" customFormat="1" ht="19.899999999999999" customHeight="1">
      <c r="A81" s="9" t="s">
        <v>785</v>
      </c>
      <c r="B81" s="7" t="s">
        <v>786</v>
      </c>
      <c r="C81" s="2" t="s">
        <v>787</v>
      </c>
      <c r="D81" s="4" t="s">
        <v>549</v>
      </c>
      <c r="E81" s="18"/>
      <c r="F81" s="19"/>
      <c r="G81" s="19"/>
      <c r="H81" s="4"/>
      <c r="I81" s="15"/>
      <c r="J81" s="47" t="s">
        <v>86</v>
      </c>
      <c r="K81" s="699"/>
      <c r="L81" s="700"/>
      <c r="M81" s="701"/>
      <c r="N81" s="40"/>
      <c r="O81" s="41"/>
      <c r="P81" s="41"/>
      <c r="Q81" s="41"/>
      <c r="R81" s="41"/>
      <c r="S81" s="41"/>
      <c r="T81" s="42"/>
      <c r="U81" s="49"/>
      <c r="V81" s="710" t="s">
        <v>86</v>
      </c>
      <c r="W81" s="711"/>
      <c r="X81" s="56"/>
      <c r="Y81" s="56"/>
      <c r="Z81" s="57"/>
      <c r="AA81" s="67"/>
      <c r="AB81" s="57"/>
      <c r="AC81" s="58" t="s">
        <v>744</v>
      </c>
      <c r="AD81" s="56"/>
      <c r="AE81" s="49"/>
      <c r="AF81" s="164">
        <f t="shared" si="20"/>
        <v>-1</v>
      </c>
      <c r="AG81" s="164">
        <f t="shared" si="20"/>
        <v>-1</v>
      </c>
      <c r="AH81" s="164">
        <f t="shared" si="20"/>
        <v>-1</v>
      </c>
      <c r="AI81" s="164">
        <f t="shared" si="20"/>
        <v>-1</v>
      </c>
      <c r="AJ81" s="164">
        <f t="shared" si="20"/>
        <v>-1</v>
      </c>
      <c r="AK81" s="164">
        <f t="shared" si="20"/>
        <v>-1</v>
      </c>
      <c r="AL81" s="164">
        <f t="shared" si="20"/>
        <v>-1</v>
      </c>
      <c r="AM81" s="164">
        <f t="shared" si="20"/>
        <v>-1</v>
      </c>
      <c r="AN81" s="164" t="str">
        <f t="shared" si="14"/>
        <v>tbd</v>
      </c>
      <c r="AO81" s="164" t="str">
        <f t="shared" si="14"/>
        <v>tbd</v>
      </c>
      <c r="AP81" s="164" t="str">
        <f t="shared" si="14"/>
        <v>tbd</v>
      </c>
      <c r="AQ81" s="164" t="str">
        <f t="shared" si="14"/>
        <v>tbd</v>
      </c>
      <c r="AR81" s="164" t="str">
        <f t="shared" si="14"/>
        <v>tbd</v>
      </c>
      <c r="AS81" s="164" t="str">
        <f t="shared" si="14"/>
        <v>tbd</v>
      </c>
      <c r="AT81" s="164" t="str">
        <f t="shared" si="14"/>
        <v>tbd</v>
      </c>
      <c r="AU81" s="164" t="str">
        <f t="shared" si="12"/>
        <v>tbd</v>
      </c>
      <c r="AV81" s="164">
        <f t="shared" si="15"/>
        <v>0</v>
      </c>
      <c r="AW81" s="164">
        <f t="shared" si="15"/>
        <v>0</v>
      </c>
      <c r="AX81" s="164">
        <f t="shared" si="15"/>
        <v>0</v>
      </c>
      <c r="AY81" s="164">
        <f t="shared" si="15"/>
        <v>0</v>
      </c>
      <c r="AZ81" s="164">
        <f t="shared" si="15"/>
        <v>0</v>
      </c>
      <c r="BA81" s="164">
        <f t="shared" si="15"/>
        <v>0</v>
      </c>
      <c r="BB81" s="164">
        <f t="shared" si="15"/>
        <v>0</v>
      </c>
      <c r="BC81" s="164">
        <f t="shared" si="13"/>
        <v>0</v>
      </c>
    </row>
    <row r="82" spans="1:55" s="164" customFormat="1" ht="19.899999999999999" customHeight="1">
      <c r="A82" s="9" t="s">
        <v>788</v>
      </c>
      <c r="B82" s="7" t="s">
        <v>789</v>
      </c>
      <c r="C82" s="2" t="s">
        <v>790</v>
      </c>
      <c r="D82" s="4" t="s">
        <v>549</v>
      </c>
      <c r="E82" s="18"/>
      <c r="F82" s="19"/>
      <c r="G82" s="19"/>
      <c r="H82" s="4"/>
      <c r="I82" s="15"/>
      <c r="J82" s="47" t="s">
        <v>86</v>
      </c>
      <c r="K82" s="699"/>
      <c r="L82" s="700"/>
      <c r="M82" s="701"/>
      <c r="N82" s="40"/>
      <c r="O82" s="41"/>
      <c r="P82" s="41"/>
      <c r="Q82" s="41"/>
      <c r="R82" s="41"/>
      <c r="S82" s="41"/>
      <c r="T82" s="42"/>
      <c r="U82" s="49"/>
      <c r="V82" s="710" t="s">
        <v>86</v>
      </c>
      <c r="W82" s="711"/>
      <c r="X82" s="56"/>
      <c r="Y82" s="56"/>
      <c r="Z82" s="57"/>
      <c r="AA82" s="67"/>
      <c r="AB82" s="57"/>
      <c r="AC82" s="58" t="s">
        <v>744</v>
      </c>
      <c r="AD82" s="56"/>
      <c r="AE82" s="49"/>
      <c r="AF82" s="164">
        <f t="shared" si="20"/>
        <v>-1</v>
      </c>
      <c r="AG82" s="164">
        <f t="shared" si="20"/>
        <v>-1</v>
      </c>
      <c r="AH82" s="164">
        <f t="shared" si="20"/>
        <v>-1</v>
      </c>
      <c r="AI82" s="164">
        <f t="shared" si="20"/>
        <v>-1</v>
      </c>
      <c r="AJ82" s="164">
        <f t="shared" si="20"/>
        <v>-1</v>
      </c>
      <c r="AK82" s="164">
        <f t="shared" si="20"/>
        <v>-1</v>
      </c>
      <c r="AL82" s="164">
        <f t="shared" si="20"/>
        <v>-1</v>
      </c>
      <c r="AM82" s="164">
        <f t="shared" si="20"/>
        <v>-1</v>
      </c>
      <c r="AN82" s="164" t="str">
        <f t="shared" si="14"/>
        <v>tbd</v>
      </c>
      <c r="AO82" s="164" t="str">
        <f t="shared" si="14"/>
        <v>tbd</v>
      </c>
      <c r="AP82" s="164" t="str">
        <f t="shared" si="14"/>
        <v>tbd</v>
      </c>
      <c r="AQ82" s="164" t="str">
        <f t="shared" si="14"/>
        <v>tbd</v>
      </c>
      <c r="AR82" s="164" t="str">
        <f t="shared" si="14"/>
        <v>tbd</v>
      </c>
      <c r="AS82" s="164" t="str">
        <f t="shared" si="14"/>
        <v>tbd</v>
      </c>
      <c r="AT82" s="164" t="str">
        <f t="shared" si="14"/>
        <v>tbd</v>
      </c>
      <c r="AU82" s="164" t="str">
        <f t="shared" si="12"/>
        <v>tbd</v>
      </c>
      <c r="AV82" s="164">
        <f t="shared" si="15"/>
        <v>0</v>
      </c>
      <c r="AW82" s="164">
        <f t="shared" si="15"/>
        <v>0</v>
      </c>
      <c r="AX82" s="164">
        <f t="shared" si="15"/>
        <v>0</v>
      </c>
      <c r="AY82" s="164">
        <f t="shared" si="15"/>
        <v>0</v>
      </c>
      <c r="AZ82" s="164">
        <f t="shared" si="15"/>
        <v>0</v>
      </c>
      <c r="BA82" s="164">
        <f t="shared" si="15"/>
        <v>0</v>
      </c>
      <c r="BB82" s="164">
        <f t="shared" si="15"/>
        <v>0</v>
      </c>
      <c r="BC82" s="164">
        <f t="shared" si="13"/>
        <v>0</v>
      </c>
    </row>
    <row r="83" spans="1:55" s="164" customFormat="1" ht="19.899999999999999" customHeight="1">
      <c r="A83" s="9" t="s">
        <v>791</v>
      </c>
      <c r="B83" s="7" t="s">
        <v>792</v>
      </c>
      <c r="C83" s="2" t="s">
        <v>793</v>
      </c>
      <c r="D83" s="4" t="s">
        <v>549</v>
      </c>
      <c r="E83" s="18"/>
      <c r="F83" s="19"/>
      <c r="G83" s="19"/>
      <c r="H83" s="4"/>
      <c r="I83" s="15"/>
      <c r="J83" s="47" t="s">
        <v>86</v>
      </c>
      <c r="K83" s="699"/>
      <c r="L83" s="700"/>
      <c r="M83" s="701"/>
      <c r="N83" s="40"/>
      <c r="O83" s="41"/>
      <c r="P83" s="41"/>
      <c r="Q83" s="41"/>
      <c r="R83" s="41"/>
      <c r="S83" s="41"/>
      <c r="T83" s="42"/>
      <c r="U83" s="49"/>
      <c r="V83" s="710" t="s">
        <v>86</v>
      </c>
      <c r="W83" s="711"/>
      <c r="X83" s="56"/>
      <c r="Y83" s="56"/>
      <c r="Z83" s="57"/>
      <c r="AA83" s="67"/>
      <c r="AB83" s="57"/>
      <c r="AC83" s="58" t="s">
        <v>744</v>
      </c>
      <c r="AD83" s="56"/>
      <c r="AE83" s="49"/>
      <c r="AF83" s="164">
        <f t="shared" si="20"/>
        <v>-1</v>
      </c>
      <c r="AG83" s="164">
        <f t="shared" si="20"/>
        <v>-1</v>
      </c>
      <c r="AH83" s="164">
        <f t="shared" si="20"/>
        <v>-1</v>
      </c>
      <c r="AI83" s="164">
        <f t="shared" si="20"/>
        <v>-1</v>
      </c>
      <c r="AJ83" s="164">
        <f t="shared" si="20"/>
        <v>-1</v>
      </c>
      <c r="AK83" s="164">
        <f t="shared" si="20"/>
        <v>-1</v>
      </c>
      <c r="AL83" s="164">
        <f t="shared" si="20"/>
        <v>-1</v>
      </c>
      <c r="AM83" s="164">
        <f t="shared" si="20"/>
        <v>-1</v>
      </c>
      <c r="AN83" s="164" t="str">
        <f t="shared" si="14"/>
        <v>tbd</v>
      </c>
      <c r="AO83" s="164" t="str">
        <f t="shared" si="14"/>
        <v>tbd</v>
      </c>
      <c r="AP83" s="164" t="str">
        <f t="shared" si="14"/>
        <v>tbd</v>
      </c>
      <c r="AQ83" s="164" t="str">
        <f t="shared" si="14"/>
        <v>tbd</v>
      </c>
      <c r="AR83" s="164" t="str">
        <f t="shared" si="14"/>
        <v>tbd</v>
      </c>
      <c r="AS83" s="164" t="str">
        <f t="shared" si="14"/>
        <v>tbd</v>
      </c>
      <c r="AT83" s="164" t="str">
        <f t="shared" si="14"/>
        <v>tbd</v>
      </c>
      <c r="AU83" s="164" t="str">
        <f t="shared" si="12"/>
        <v>tbd</v>
      </c>
      <c r="AV83" s="164">
        <f t="shared" si="15"/>
        <v>0</v>
      </c>
      <c r="AW83" s="164">
        <f t="shared" si="15"/>
        <v>0</v>
      </c>
      <c r="AX83" s="164">
        <f t="shared" si="15"/>
        <v>0</v>
      </c>
      <c r="AY83" s="164">
        <f t="shared" si="15"/>
        <v>0</v>
      </c>
      <c r="AZ83" s="164">
        <f t="shared" si="15"/>
        <v>0</v>
      </c>
      <c r="BA83" s="164">
        <f t="shared" si="15"/>
        <v>0</v>
      </c>
      <c r="BB83" s="164">
        <f t="shared" si="15"/>
        <v>0</v>
      </c>
      <c r="BC83" s="164">
        <f t="shared" si="13"/>
        <v>0</v>
      </c>
    </row>
    <row r="84" spans="1:55" s="164" customFormat="1" ht="19.899999999999999" customHeight="1">
      <c r="A84" s="9" t="s">
        <v>794</v>
      </c>
      <c r="B84" s="7" t="s">
        <v>795</v>
      </c>
      <c r="C84" s="2" t="s">
        <v>796</v>
      </c>
      <c r="D84" s="4" t="s">
        <v>549</v>
      </c>
      <c r="E84" s="18"/>
      <c r="F84" s="19"/>
      <c r="G84" s="19"/>
      <c r="H84" s="4"/>
      <c r="I84" s="15"/>
      <c r="J84" s="47" t="s">
        <v>86</v>
      </c>
      <c r="K84" s="699"/>
      <c r="L84" s="700"/>
      <c r="M84" s="701"/>
      <c r="N84" s="40"/>
      <c r="O84" s="41"/>
      <c r="P84" s="41"/>
      <c r="Q84" s="41"/>
      <c r="R84" s="41"/>
      <c r="S84" s="41"/>
      <c r="T84" s="42"/>
      <c r="U84" s="49"/>
      <c r="V84" s="710" t="s">
        <v>86</v>
      </c>
      <c r="W84" s="711"/>
      <c r="X84" s="56"/>
      <c r="Y84" s="56"/>
      <c r="Z84" s="57"/>
      <c r="AA84" s="67"/>
      <c r="AB84" s="57"/>
      <c r="AC84" s="58" t="s">
        <v>744</v>
      </c>
      <c r="AD84" s="56"/>
      <c r="AE84" s="49"/>
      <c r="AF84" s="164">
        <f t="shared" si="20"/>
        <v>-1</v>
      </c>
      <c r="AG84" s="164">
        <f t="shared" si="20"/>
        <v>-1</v>
      </c>
      <c r="AH84" s="164">
        <f t="shared" si="20"/>
        <v>-1</v>
      </c>
      <c r="AI84" s="164">
        <f t="shared" si="20"/>
        <v>-1</v>
      </c>
      <c r="AJ84" s="164">
        <f t="shared" si="20"/>
        <v>-1</v>
      </c>
      <c r="AK84" s="164">
        <f t="shared" si="20"/>
        <v>-1</v>
      </c>
      <c r="AL84" s="164">
        <f t="shared" si="20"/>
        <v>-1</v>
      </c>
      <c r="AM84" s="164">
        <f t="shared" si="20"/>
        <v>-1</v>
      </c>
      <c r="AN84" s="164" t="str">
        <f t="shared" si="14"/>
        <v>tbd</v>
      </c>
      <c r="AO84" s="164" t="str">
        <f t="shared" si="14"/>
        <v>tbd</v>
      </c>
      <c r="AP84" s="164" t="str">
        <f t="shared" si="14"/>
        <v>tbd</v>
      </c>
      <c r="AQ84" s="164" t="str">
        <f t="shared" si="14"/>
        <v>tbd</v>
      </c>
      <c r="AR84" s="164" t="str">
        <f t="shared" si="14"/>
        <v>tbd</v>
      </c>
      <c r="AS84" s="164" t="str">
        <f t="shared" si="14"/>
        <v>tbd</v>
      </c>
      <c r="AT84" s="164" t="str">
        <f t="shared" si="14"/>
        <v>tbd</v>
      </c>
      <c r="AU84" s="164" t="str">
        <f t="shared" si="12"/>
        <v>tbd</v>
      </c>
      <c r="AV84" s="164">
        <f t="shared" si="15"/>
        <v>0</v>
      </c>
      <c r="AW84" s="164">
        <f t="shared" si="15"/>
        <v>0</v>
      </c>
      <c r="AX84" s="164">
        <f t="shared" si="15"/>
        <v>0</v>
      </c>
      <c r="AY84" s="164">
        <f t="shared" si="15"/>
        <v>0</v>
      </c>
      <c r="AZ84" s="164">
        <f t="shared" si="15"/>
        <v>0</v>
      </c>
      <c r="BA84" s="164">
        <f t="shared" si="15"/>
        <v>0</v>
      </c>
      <c r="BB84" s="164">
        <f t="shared" si="15"/>
        <v>0</v>
      </c>
      <c r="BC84" s="164">
        <f t="shared" si="13"/>
        <v>0</v>
      </c>
    </row>
    <row r="85" spans="1:55" s="164" customFormat="1" ht="19.899999999999999" customHeight="1">
      <c r="A85" s="9" t="s">
        <v>797</v>
      </c>
      <c r="B85" s="7" t="s">
        <v>798</v>
      </c>
      <c r="C85" s="2" t="s">
        <v>799</v>
      </c>
      <c r="D85" s="4" t="s">
        <v>549</v>
      </c>
      <c r="E85" s="18"/>
      <c r="F85" s="19"/>
      <c r="G85" s="19"/>
      <c r="H85" s="4"/>
      <c r="I85" s="15"/>
      <c r="J85" s="47" t="s">
        <v>86</v>
      </c>
      <c r="K85" s="699"/>
      <c r="L85" s="700"/>
      <c r="M85" s="701"/>
      <c r="N85" s="40"/>
      <c r="O85" s="41"/>
      <c r="P85" s="41"/>
      <c r="Q85" s="41"/>
      <c r="R85" s="41"/>
      <c r="S85" s="41"/>
      <c r="T85" s="42"/>
      <c r="U85" s="49"/>
      <c r="V85" s="710" t="s">
        <v>86</v>
      </c>
      <c r="W85" s="711"/>
      <c r="X85" s="56"/>
      <c r="Y85" s="56"/>
      <c r="Z85" s="57"/>
      <c r="AA85" s="67"/>
      <c r="AB85" s="57"/>
      <c r="AC85" s="58" t="s">
        <v>744</v>
      </c>
      <c r="AD85" s="56"/>
      <c r="AE85" s="49"/>
      <c r="AF85" s="164">
        <f t="shared" si="20"/>
        <v>-1</v>
      </c>
      <c r="AG85" s="164">
        <f t="shared" si="20"/>
        <v>-1</v>
      </c>
      <c r="AH85" s="164">
        <f t="shared" si="20"/>
        <v>-1</v>
      </c>
      <c r="AI85" s="164">
        <f t="shared" si="20"/>
        <v>-1</v>
      </c>
      <c r="AJ85" s="164">
        <f t="shared" si="20"/>
        <v>-1</v>
      </c>
      <c r="AK85" s="164">
        <f t="shared" si="20"/>
        <v>-1</v>
      </c>
      <c r="AL85" s="164">
        <f t="shared" si="20"/>
        <v>-1</v>
      </c>
      <c r="AM85" s="164">
        <f t="shared" si="20"/>
        <v>-1</v>
      </c>
      <c r="AN85" s="164" t="str">
        <f t="shared" si="14"/>
        <v>tbd</v>
      </c>
      <c r="AO85" s="164" t="str">
        <f t="shared" si="14"/>
        <v>tbd</v>
      </c>
      <c r="AP85" s="164" t="str">
        <f t="shared" si="14"/>
        <v>tbd</v>
      </c>
      <c r="AQ85" s="164" t="str">
        <f t="shared" si="14"/>
        <v>tbd</v>
      </c>
      <c r="AR85" s="164" t="str">
        <f t="shared" si="14"/>
        <v>tbd</v>
      </c>
      <c r="AS85" s="164" t="str">
        <f t="shared" si="14"/>
        <v>tbd</v>
      </c>
      <c r="AT85" s="164" t="str">
        <f t="shared" si="14"/>
        <v>tbd</v>
      </c>
      <c r="AU85" s="164" t="str">
        <f t="shared" si="12"/>
        <v>tbd</v>
      </c>
      <c r="AV85" s="164">
        <f t="shared" si="15"/>
        <v>0</v>
      </c>
      <c r="AW85" s="164">
        <f t="shared" si="15"/>
        <v>0</v>
      </c>
      <c r="AX85" s="164">
        <f t="shared" si="15"/>
        <v>0</v>
      </c>
      <c r="AY85" s="164">
        <f t="shared" si="15"/>
        <v>0</v>
      </c>
      <c r="AZ85" s="164">
        <f t="shared" si="15"/>
        <v>0</v>
      </c>
      <c r="BA85" s="164">
        <f t="shared" si="15"/>
        <v>0</v>
      </c>
      <c r="BB85" s="164">
        <f t="shared" si="15"/>
        <v>0</v>
      </c>
      <c r="BC85" s="164">
        <f t="shared" si="13"/>
        <v>0</v>
      </c>
    </row>
    <row r="86" spans="1:55" s="164" customFormat="1" ht="19.899999999999999" customHeight="1">
      <c r="A86" s="9" t="s">
        <v>800</v>
      </c>
      <c r="B86" s="7" t="s">
        <v>801</v>
      </c>
      <c r="C86" s="2" t="s">
        <v>802</v>
      </c>
      <c r="D86" s="4" t="s">
        <v>530</v>
      </c>
      <c r="E86" s="18"/>
      <c r="F86" s="19"/>
      <c r="G86" s="19"/>
      <c r="H86" s="4"/>
      <c r="I86" s="15"/>
      <c r="J86" s="47" t="s">
        <v>86</v>
      </c>
      <c r="K86" s="699"/>
      <c r="L86" s="700"/>
      <c r="M86" s="701"/>
      <c r="N86" s="40"/>
      <c r="O86" s="41"/>
      <c r="P86" s="41"/>
      <c r="Q86" s="41"/>
      <c r="R86" s="41"/>
      <c r="S86" s="41"/>
      <c r="T86" s="42"/>
      <c r="U86" s="49"/>
      <c r="V86" s="710" t="s">
        <v>86</v>
      </c>
      <c r="W86" s="711"/>
      <c r="X86" s="56"/>
      <c r="Y86" s="56"/>
      <c r="Z86" s="57"/>
      <c r="AA86" s="67"/>
      <c r="AB86" s="57"/>
      <c r="AC86" s="58" t="s">
        <v>744</v>
      </c>
      <c r="AD86" s="56"/>
      <c r="AE86" s="49"/>
      <c r="AF86" s="164">
        <f t="shared" si="20"/>
        <v>-1</v>
      </c>
      <c r="AG86" s="164">
        <f t="shared" si="20"/>
        <v>-1</v>
      </c>
      <c r="AH86" s="164">
        <f t="shared" si="20"/>
        <v>-1</v>
      </c>
      <c r="AI86" s="164">
        <f t="shared" si="20"/>
        <v>-1</v>
      </c>
      <c r="AJ86" s="164">
        <f t="shared" si="20"/>
        <v>-1</v>
      </c>
      <c r="AK86" s="164">
        <f t="shared" si="20"/>
        <v>-1</v>
      </c>
      <c r="AL86" s="164">
        <f t="shared" si="20"/>
        <v>-1</v>
      </c>
      <c r="AM86" s="164">
        <f t="shared" si="20"/>
        <v>-1</v>
      </c>
      <c r="AN86" s="164" t="str">
        <f t="shared" si="14"/>
        <v>tbd</v>
      </c>
      <c r="AO86" s="164" t="str">
        <f t="shared" si="14"/>
        <v>tbd</v>
      </c>
      <c r="AP86" s="164" t="str">
        <f t="shared" si="14"/>
        <v>tbd</v>
      </c>
      <c r="AQ86" s="164" t="str">
        <f t="shared" si="14"/>
        <v>tbd</v>
      </c>
      <c r="AR86" s="164" t="str">
        <f t="shared" si="14"/>
        <v>tbd</v>
      </c>
      <c r="AS86" s="164" t="str">
        <f t="shared" si="14"/>
        <v>tbd</v>
      </c>
      <c r="AT86" s="164" t="str">
        <f t="shared" si="14"/>
        <v>tbd</v>
      </c>
      <c r="AU86" s="164" t="str">
        <f t="shared" si="12"/>
        <v>tbd</v>
      </c>
      <c r="AV86" s="164">
        <f t="shared" si="15"/>
        <v>0</v>
      </c>
      <c r="AW86" s="164">
        <f t="shared" si="15"/>
        <v>0</v>
      </c>
      <c r="AX86" s="164">
        <f t="shared" si="15"/>
        <v>0</v>
      </c>
      <c r="AY86" s="164">
        <f t="shared" si="15"/>
        <v>0</v>
      </c>
      <c r="AZ86" s="164">
        <f t="shared" si="15"/>
        <v>0</v>
      </c>
      <c r="BA86" s="164">
        <f t="shared" si="15"/>
        <v>0</v>
      </c>
      <c r="BB86" s="164">
        <f t="shared" si="15"/>
        <v>0</v>
      </c>
      <c r="BC86" s="164">
        <f t="shared" si="13"/>
        <v>0</v>
      </c>
    </row>
    <row r="87" spans="1:55" s="164" customFormat="1" ht="19.899999999999999" customHeight="1" thickBot="1">
      <c r="A87" s="9" t="s">
        <v>803</v>
      </c>
      <c r="B87" s="7" t="s">
        <v>804</v>
      </c>
      <c r="C87" s="2" t="s">
        <v>805</v>
      </c>
      <c r="D87" s="4" t="s">
        <v>523</v>
      </c>
      <c r="E87" s="18"/>
      <c r="F87" s="19"/>
      <c r="G87" s="19"/>
      <c r="H87" s="4"/>
      <c r="I87" s="15"/>
      <c r="J87" s="47" t="s">
        <v>86</v>
      </c>
      <c r="K87" s="699"/>
      <c r="L87" s="700"/>
      <c r="M87" s="701"/>
      <c r="N87" s="40"/>
      <c r="O87" s="41"/>
      <c r="P87" s="41"/>
      <c r="Q87" s="41"/>
      <c r="R87" s="41"/>
      <c r="S87" s="41"/>
      <c r="T87" s="42"/>
      <c r="U87" s="49"/>
      <c r="V87" s="710" t="s">
        <v>86</v>
      </c>
      <c r="W87" s="711"/>
      <c r="X87" s="56"/>
      <c r="Y87" s="56"/>
      <c r="Z87" s="57"/>
      <c r="AA87" s="67"/>
      <c r="AB87" s="57"/>
      <c r="AC87" s="58" t="s">
        <v>744</v>
      </c>
      <c r="AD87" s="56"/>
      <c r="AE87" s="49"/>
      <c r="AF87" s="164">
        <f t="shared" si="20"/>
        <v>-1</v>
      </c>
      <c r="AG87" s="164">
        <f t="shared" si="20"/>
        <v>-1</v>
      </c>
      <c r="AH87" s="164">
        <f t="shared" si="20"/>
        <v>-1</v>
      </c>
      <c r="AI87" s="164">
        <f t="shared" si="20"/>
        <v>-1</v>
      </c>
      <c r="AJ87" s="164">
        <f t="shared" si="20"/>
        <v>-1</v>
      </c>
      <c r="AK87" s="164">
        <f t="shared" si="20"/>
        <v>-1</v>
      </c>
      <c r="AL87" s="164">
        <f t="shared" si="20"/>
        <v>-1</v>
      </c>
      <c r="AM87" s="164">
        <f t="shared" si="20"/>
        <v>-1</v>
      </c>
      <c r="AN87" s="164" t="str">
        <f t="shared" si="14"/>
        <v>tbd</v>
      </c>
      <c r="AO87" s="164" t="str">
        <f t="shared" si="14"/>
        <v>tbd</v>
      </c>
      <c r="AP87" s="164" t="str">
        <f t="shared" si="14"/>
        <v>tbd</v>
      </c>
      <c r="AQ87" s="164" t="str">
        <f t="shared" si="14"/>
        <v>tbd</v>
      </c>
      <c r="AR87" s="164" t="str">
        <f t="shared" si="14"/>
        <v>tbd</v>
      </c>
      <c r="AS87" s="164" t="str">
        <f t="shared" si="14"/>
        <v>tbd</v>
      </c>
      <c r="AT87" s="164" t="str">
        <f t="shared" si="14"/>
        <v>tbd</v>
      </c>
      <c r="AU87" s="164" t="str">
        <f t="shared" si="12"/>
        <v>tbd</v>
      </c>
      <c r="AV87" s="164">
        <f t="shared" si="15"/>
        <v>0</v>
      </c>
      <c r="AW87" s="164">
        <f t="shared" si="15"/>
        <v>0</v>
      </c>
      <c r="AX87" s="164">
        <f t="shared" si="15"/>
        <v>0</v>
      </c>
      <c r="AY87" s="164">
        <f t="shared" si="15"/>
        <v>0</v>
      </c>
      <c r="AZ87" s="164">
        <f t="shared" si="15"/>
        <v>0</v>
      </c>
      <c r="BA87" s="164">
        <f t="shared" si="15"/>
        <v>0</v>
      </c>
      <c r="BB87" s="164">
        <f t="shared" si="15"/>
        <v>0</v>
      </c>
      <c r="BC87" s="164">
        <f t="shared" si="13"/>
        <v>0</v>
      </c>
    </row>
    <row r="88" spans="1:55" s="164" customFormat="1" ht="19.899999999999999" hidden="1" customHeight="1">
      <c r="A88" s="9"/>
      <c r="B88" s="7"/>
      <c r="C88" s="2"/>
      <c r="D88" s="4"/>
      <c r="E88" s="18"/>
      <c r="F88" s="19"/>
      <c r="G88" s="19"/>
      <c r="H88" s="4"/>
      <c r="I88" s="15"/>
      <c r="J88" s="47"/>
      <c r="K88" s="699"/>
      <c r="L88" s="700"/>
      <c r="M88" s="701"/>
      <c r="N88" s="40"/>
      <c r="O88" s="41"/>
      <c r="P88" s="41"/>
      <c r="Q88" s="41"/>
      <c r="R88" s="41"/>
      <c r="S88" s="41"/>
      <c r="T88" s="42"/>
      <c r="U88" s="49"/>
      <c r="V88" s="710"/>
      <c r="W88" s="711"/>
      <c r="X88" s="56"/>
      <c r="Y88" s="56"/>
      <c r="Z88" s="57"/>
      <c r="AA88" s="67"/>
      <c r="AB88" s="57"/>
      <c r="AC88" s="58"/>
      <c r="AD88" s="56"/>
      <c r="AE88" s="49"/>
      <c r="AF88" s="164">
        <f t="shared" ref="AF88:AM103" si="21">AF87</f>
        <v>-1</v>
      </c>
      <c r="AG88" s="164">
        <f t="shared" si="21"/>
        <v>-1</v>
      </c>
      <c r="AH88" s="164">
        <f t="shared" si="21"/>
        <v>-1</v>
      </c>
      <c r="AI88" s="164">
        <f t="shared" si="21"/>
        <v>-1</v>
      </c>
      <c r="AJ88" s="164">
        <f t="shared" si="21"/>
        <v>-1</v>
      </c>
      <c r="AK88" s="164">
        <f t="shared" si="21"/>
        <v>-1</v>
      </c>
      <c r="AL88" s="164">
        <f t="shared" si="21"/>
        <v>-1</v>
      </c>
      <c r="AM88" s="164">
        <f t="shared" si="21"/>
        <v>-1</v>
      </c>
      <c r="AN88" s="164">
        <f t="shared" si="14"/>
        <v>0</v>
      </c>
      <c r="AO88" s="164">
        <f t="shared" si="14"/>
        <v>0</v>
      </c>
      <c r="AP88" s="164">
        <f t="shared" si="14"/>
        <v>0</v>
      </c>
      <c r="AQ88" s="164">
        <f t="shared" si="14"/>
        <v>0</v>
      </c>
      <c r="AR88" s="164">
        <f t="shared" si="14"/>
        <v>0</v>
      </c>
      <c r="AS88" s="164">
        <f t="shared" si="14"/>
        <v>0</v>
      </c>
      <c r="AT88" s="164">
        <f t="shared" si="14"/>
        <v>0</v>
      </c>
      <c r="AU88" s="164">
        <f t="shared" si="12"/>
        <v>0</v>
      </c>
      <c r="AV88" s="164">
        <f t="shared" si="15"/>
        <v>0</v>
      </c>
      <c r="AW88" s="164">
        <f t="shared" si="15"/>
        <v>0</v>
      </c>
      <c r="AX88" s="164">
        <f t="shared" si="15"/>
        <v>0</v>
      </c>
      <c r="AY88" s="164">
        <f t="shared" si="15"/>
        <v>0</v>
      </c>
      <c r="AZ88" s="164">
        <f t="shared" si="15"/>
        <v>0</v>
      </c>
      <c r="BA88" s="164">
        <f t="shared" si="15"/>
        <v>0</v>
      </c>
      <c r="BB88" s="164">
        <f t="shared" si="15"/>
        <v>0</v>
      </c>
      <c r="BC88" s="164">
        <f t="shared" si="13"/>
        <v>0</v>
      </c>
    </row>
    <row r="89" spans="1:55" s="164" customFormat="1" ht="19.899999999999999" hidden="1" customHeight="1">
      <c r="A89" s="9"/>
      <c r="B89" s="7"/>
      <c r="C89" s="2"/>
      <c r="D89" s="4"/>
      <c r="E89" s="18"/>
      <c r="F89" s="19"/>
      <c r="G89" s="19"/>
      <c r="H89" s="4"/>
      <c r="I89" s="15"/>
      <c r="J89" s="47"/>
      <c r="K89" s="699"/>
      <c r="L89" s="700"/>
      <c r="M89" s="701"/>
      <c r="N89" s="40"/>
      <c r="O89" s="41"/>
      <c r="P89" s="41"/>
      <c r="Q89" s="41"/>
      <c r="R89" s="41"/>
      <c r="S89" s="41"/>
      <c r="T89" s="42"/>
      <c r="U89" s="49"/>
      <c r="V89" s="710"/>
      <c r="W89" s="711"/>
      <c r="X89" s="56"/>
      <c r="Y89" s="56"/>
      <c r="Z89" s="57"/>
      <c r="AA89" s="67"/>
      <c r="AB89" s="57"/>
      <c r="AC89" s="58"/>
      <c r="AD89" s="56"/>
      <c r="AE89" s="49"/>
      <c r="AF89" s="164">
        <f t="shared" si="21"/>
        <v>-1</v>
      </c>
      <c r="AG89" s="164">
        <f t="shared" si="21"/>
        <v>-1</v>
      </c>
      <c r="AH89" s="164">
        <f t="shared" si="21"/>
        <v>-1</v>
      </c>
      <c r="AI89" s="164">
        <f t="shared" si="21"/>
        <v>-1</v>
      </c>
      <c r="AJ89" s="164">
        <f t="shared" si="21"/>
        <v>-1</v>
      </c>
      <c r="AK89" s="164">
        <f t="shared" si="21"/>
        <v>-1</v>
      </c>
      <c r="AL89" s="164">
        <f t="shared" si="21"/>
        <v>-1</v>
      </c>
      <c r="AM89" s="164">
        <f t="shared" si="21"/>
        <v>-1</v>
      </c>
      <c r="AN89" s="164">
        <f t="shared" si="14"/>
        <v>0</v>
      </c>
      <c r="AO89" s="164">
        <f t="shared" si="14"/>
        <v>0</v>
      </c>
      <c r="AP89" s="164">
        <f t="shared" si="14"/>
        <v>0</v>
      </c>
      <c r="AQ89" s="164">
        <f t="shared" si="14"/>
        <v>0</v>
      </c>
      <c r="AR89" s="164">
        <f t="shared" si="14"/>
        <v>0</v>
      </c>
      <c r="AS89" s="164">
        <f t="shared" si="14"/>
        <v>0</v>
      </c>
      <c r="AT89" s="164">
        <f t="shared" si="14"/>
        <v>0</v>
      </c>
      <c r="AU89" s="164">
        <f t="shared" si="12"/>
        <v>0</v>
      </c>
      <c r="AV89" s="164">
        <f t="shared" si="15"/>
        <v>0</v>
      </c>
      <c r="AW89" s="164">
        <f t="shared" si="15"/>
        <v>0</v>
      </c>
      <c r="AX89" s="164">
        <f t="shared" si="15"/>
        <v>0</v>
      </c>
      <c r="AY89" s="164">
        <f t="shared" si="15"/>
        <v>0</v>
      </c>
      <c r="AZ89" s="164">
        <f t="shared" si="15"/>
        <v>0</v>
      </c>
      <c r="BA89" s="164">
        <f t="shared" si="15"/>
        <v>0</v>
      </c>
      <c r="BB89" s="164">
        <f t="shared" si="15"/>
        <v>0</v>
      </c>
      <c r="BC89" s="164">
        <f t="shared" si="13"/>
        <v>0</v>
      </c>
    </row>
    <row r="90" spans="1:55" s="164" customFormat="1" ht="19.899999999999999" hidden="1" customHeight="1">
      <c r="A90" s="9"/>
      <c r="B90" s="7"/>
      <c r="C90" s="2"/>
      <c r="D90" s="4"/>
      <c r="E90" s="18"/>
      <c r="F90" s="19"/>
      <c r="G90" s="19"/>
      <c r="H90" s="4"/>
      <c r="I90" s="15"/>
      <c r="J90" s="47"/>
      <c r="K90" s="699"/>
      <c r="L90" s="700"/>
      <c r="M90" s="701"/>
      <c r="N90" s="40"/>
      <c r="O90" s="41"/>
      <c r="P90" s="41"/>
      <c r="Q90" s="41"/>
      <c r="R90" s="41"/>
      <c r="S90" s="41"/>
      <c r="T90" s="42"/>
      <c r="U90" s="49"/>
      <c r="V90" s="710"/>
      <c r="W90" s="711"/>
      <c r="X90" s="56"/>
      <c r="Y90" s="56"/>
      <c r="Z90" s="57"/>
      <c r="AA90" s="67"/>
      <c r="AB90" s="57"/>
      <c r="AC90" s="58"/>
      <c r="AD90" s="56"/>
      <c r="AE90" s="49"/>
      <c r="AF90" s="164">
        <f t="shared" si="21"/>
        <v>-1</v>
      </c>
      <c r="AG90" s="164">
        <f t="shared" si="21"/>
        <v>-1</v>
      </c>
      <c r="AH90" s="164">
        <f t="shared" si="21"/>
        <v>-1</v>
      </c>
      <c r="AI90" s="164">
        <f t="shared" si="21"/>
        <v>-1</v>
      </c>
      <c r="AJ90" s="164">
        <f t="shared" si="21"/>
        <v>-1</v>
      </c>
      <c r="AK90" s="164">
        <f t="shared" si="21"/>
        <v>-1</v>
      </c>
      <c r="AL90" s="164">
        <f t="shared" si="21"/>
        <v>-1</v>
      </c>
      <c r="AM90" s="164">
        <f t="shared" si="21"/>
        <v>-1</v>
      </c>
      <c r="AN90" s="164">
        <f t="shared" si="14"/>
        <v>0</v>
      </c>
      <c r="AO90" s="164">
        <f t="shared" si="14"/>
        <v>0</v>
      </c>
      <c r="AP90" s="164">
        <f t="shared" si="14"/>
        <v>0</v>
      </c>
      <c r="AQ90" s="164">
        <f t="shared" si="14"/>
        <v>0</v>
      </c>
      <c r="AR90" s="164">
        <f t="shared" si="14"/>
        <v>0</v>
      </c>
      <c r="AS90" s="164">
        <f t="shared" si="14"/>
        <v>0</v>
      </c>
      <c r="AT90" s="164">
        <f t="shared" si="14"/>
        <v>0</v>
      </c>
      <c r="AU90" s="164">
        <f t="shared" si="12"/>
        <v>0</v>
      </c>
      <c r="AV90" s="164">
        <f t="shared" si="15"/>
        <v>0</v>
      </c>
      <c r="AW90" s="164">
        <f t="shared" si="15"/>
        <v>0</v>
      </c>
      <c r="AX90" s="164">
        <f t="shared" si="15"/>
        <v>0</v>
      </c>
      <c r="AY90" s="164">
        <f t="shared" si="15"/>
        <v>0</v>
      </c>
      <c r="AZ90" s="164">
        <f t="shared" si="15"/>
        <v>0</v>
      </c>
      <c r="BA90" s="164">
        <f t="shared" si="15"/>
        <v>0</v>
      </c>
      <c r="BB90" s="164">
        <f t="shared" si="15"/>
        <v>0</v>
      </c>
      <c r="BC90" s="164">
        <f t="shared" si="13"/>
        <v>0</v>
      </c>
    </row>
    <row r="91" spans="1:55" s="164" customFormat="1" ht="19.899999999999999" hidden="1" customHeight="1">
      <c r="A91" s="9"/>
      <c r="B91" s="7"/>
      <c r="C91" s="2"/>
      <c r="D91" s="4"/>
      <c r="E91" s="18"/>
      <c r="F91" s="19"/>
      <c r="G91" s="19"/>
      <c r="H91" s="4"/>
      <c r="I91" s="15"/>
      <c r="J91" s="47"/>
      <c r="K91" s="699"/>
      <c r="L91" s="700"/>
      <c r="M91" s="701"/>
      <c r="N91" s="40"/>
      <c r="O91" s="41"/>
      <c r="P91" s="41"/>
      <c r="Q91" s="41"/>
      <c r="R91" s="41"/>
      <c r="S91" s="41"/>
      <c r="T91" s="42"/>
      <c r="U91" s="49"/>
      <c r="V91" s="710"/>
      <c r="W91" s="711"/>
      <c r="X91" s="56"/>
      <c r="Y91" s="56"/>
      <c r="Z91" s="57"/>
      <c r="AA91" s="67"/>
      <c r="AB91" s="57"/>
      <c r="AC91" s="58"/>
      <c r="AD91" s="56"/>
      <c r="AE91" s="49"/>
      <c r="AF91" s="164">
        <f t="shared" si="21"/>
        <v>-1</v>
      </c>
      <c r="AG91" s="164">
        <f t="shared" si="21"/>
        <v>-1</v>
      </c>
      <c r="AH91" s="164">
        <f t="shared" si="21"/>
        <v>-1</v>
      </c>
      <c r="AI91" s="164">
        <f t="shared" si="21"/>
        <v>-1</v>
      </c>
      <c r="AJ91" s="164">
        <f t="shared" si="21"/>
        <v>-1</v>
      </c>
      <c r="AK91" s="164">
        <f t="shared" si="21"/>
        <v>-1</v>
      </c>
      <c r="AL91" s="164">
        <f t="shared" si="21"/>
        <v>-1</v>
      </c>
      <c r="AM91" s="164">
        <f t="shared" si="21"/>
        <v>-1</v>
      </c>
      <c r="AN91" s="164">
        <f t="shared" si="14"/>
        <v>0</v>
      </c>
      <c r="AO91" s="164">
        <f t="shared" si="14"/>
        <v>0</v>
      </c>
      <c r="AP91" s="164">
        <f t="shared" si="14"/>
        <v>0</v>
      </c>
      <c r="AQ91" s="164">
        <f t="shared" si="14"/>
        <v>0</v>
      </c>
      <c r="AR91" s="164">
        <f t="shared" si="14"/>
        <v>0</v>
      </c>
      <c r="AS91" s="164">
        <f t="shared" si="14"/>
        <v>0</v>
      </c>
      <c r="AT91" s="164">
        <f t="shared" si="14"/>
        <v>0</v>
      </c>
      <c r="AU91" s="164">
        <f t="shared" si="12"/>
        <v>0</v>
      </c>
      <c r="AV91" s="164">
        <f t="shared" si="15"/>
        <v>0</v>
      </c>
      <c r="AW91" s="164">
        <f t="shared" si="15"/>
        <v>0</v>
      </c>
      <c r="AX91" s="164">
        <f t="shared" si="15"/>
        <v>0</v>
      </c>
      <c r="AY91" s="164">
        <f t="shared" si="15"/>
        <v>0</v>
      </c>
      <c r="AZ91" s="164">
        <f t="shared" si="15"/>
        <v>0</v>
      </c>
      <c r="BA91" s="164">
        <f t="shared" si="15"/>
        <v>0</v>
      </c>
      <c r="BB91" s="164">
        <f t="shared" si="15"/>
        <v>0</v>
      </c>
      <c r="BC91" s="164">
        <f t="shared" si="13"/>
        <v>0</v>
      </c>
    </row>
    <row r="92" spans="1:55" s="164" customFormat="1" ht="19.899999999999999" hidden="1" customHeight="1">
      <c r="A92" s="9"/>
      <c r="B92" s="7"/>
      <c r="C92" s="2"/>
      <c r="D92" s="4"/>
      <c r="E92" s="18"/>
      <c r="F92" s="19"/>
      <c r="G92" s="19"/>
      <c r="H92" s="4"/>
      <c r="I92" s="15"/>
      <c r="J92" s="47"/>
      <c r="K92" s="699"/>
      <c r="L92" s="700"/>
      <c r="M92" s="701"/>
      <c r="N92" s="40"/>
      <c r="O92" s="41"/>
      <c r="P92" s="41"/>
      <c r="Q92" s="41"/>
      <c r="R92" s="41"/>
      <c r="S92" s="41"/>
      <c r="T92" s="42"/>
      <c r="U92" s="49"/>
      <c r="V92" s="710"/>
      <c r="W92" s="711"/>
      <c r="X92" s="56"/>
      <c r="Y92" s="56"/>
      <c r="Z92" s="57"/>
      <c r="AA92" s="67"/>
      <c r="AB92" s="57"/>
      <c r="AC92" s="58"/>
      <c r="AD92" s="56"/>
      <c r="AE92" s="49"/>
      <c r="AF92" s="164">
        <f t="shared" si="21"/>
        <v>-1</v>
      </c>
      <c r="AG92" s="164">
        <f t="shared" si="21"/>
        <v>-1</v>
      </c>
      <c r="AH92" s="164">
        <f t="shared" si="21"/>
        <v>-1</v>
      </c>
      <c r="AI92" s="164">
        <f t="shared" si="21"/>
        <v>-1</v>
      </c>
      <c r="AJ92" s="164">
        <f t="shared" si="21"/>
        <v>-1</v>
      </c>
      <c r="AK92" s="164">
        <f t="shared" si="21"/>
        <v>-1</v>
      </c>
      <c r="AL92" s="164">
        <f t="shared" si="21"/>
        <v>-1</v>
      </c>
      <c r="AM92" s="164">
        <f t="shared" si="21"/>
        <v>-1</v>
      </c>
      <c r="AN92" s="164">
        <f t="shared" si="14"/>
        <v>0</v>
      </c>
      <c r="AO92" s="164">
        <f t="shared" si="14"/>
        <v>0</v>
      </c>
      <c r="AP92" s="164">
        <f t="shared" si="14"/>
        <v>0</v>
      </c>
      <c r="AQ92" s="164">
        <f t="shared" si="14"/>
        <v>0</v>
      </c>
      <c r="AR92" s="164">
        <f t="shared" si="14"/>
        <v>0</v>
      </c>
      <c r="AS92" s="164">
        <f t="shared" si="14"/>
        <v>0</v>
      </c>
      <c r="AT92" s="164">
        <f t="shared" si="14"/>
        <v>0</v>
      </c>
      <c r="AU92" s="164">
        <f t="shared" si="12"/>
        <v>0</v>
      </c>
      <c r="AV92" s="164">
        <f t="shared" si="15"/>
        <v>0</v>
      </c>
      <c r="AW92" s="164">
        <f t="shared" si="15"/>
        <v>0</v>
      </c>
      <c r="AX92" s="164">
        <f t="shared" si="15"/>
        <v>0</v>
      </c>
      <c r="AY92" s="164">
        <f t="shared" si="15"/>
        <v>0</v>
      </c>
      <c r="AZ92" s="164">
        <f t="shared" si="15"/>
        <v>0</v>
      </c>
      <c r="BA92" s="164">
        <f t="shared" si="15"/>
        <v>0</v>
      </c>
      <c r="BB92" s="164">
        <f t="shared" si="15"/>
        <v>0</v>
      </c>
      <c r="BC92" s="164">
        <f t="shared" si="13"/>
        <v>0</v>
      </c>
    </row>
    <row r="93" spans="1:55" s="164" customFormat="1" ht="19.899999999999999" hidden="1" customHeight="1">
      <c r="A93" s="9"/>
      <c r="B93" s="7"/>
      <c r="C93" s="2"/>
      <c r="D93" s="4"/>
      <c r="E93" s="18"/>
      <c r="F93" s="19"/>
      <c r="G93" s="19"/>
      <c r="H93" s="4"/>
      <c r="I93" s="15"/>
      <c r="J93" s="47"/>
      <c r="K93" s="699"/>
      <c r="L93" s="700"/>
      <c r="M93" s="701"/>
      <c r="N93" s="40"/>
      <c r="O93" s="41"/>
      <c r="P93" s="41"/>
      <c r="Q93" s="41"/>
      <c r="R93" s="41"/>
      <c r="S93" s="41"/>
      <c r="T93" s="42"/>
      <c r="U93" s="49"/>
      <c r="V93" s="710"/>
      <c r="W93" s="711"/>
      <c r="X93" s="56"/>
      <c r="Y93" s="56"/>
      <c r="Z93" s="57"/>
      <c r="AA93" s="67"/>
      <c r="AB93" s="57"/>
      <c r="AC93" s="58"/>
      <c r="AD93" s="56"/>
      <c r="AE93" s="49"/>
      <c r="AF93" s="164">
        <f t="shared" si="21"/>
        <v>-1</v>
      </c>
      <c r="AG93" s="164">
        <f t="shared" si="21"/>
        <v>-1</v>
      </c>
      <c r="AH93" s="164">
        <f t="shared" si="21"/>
        <v>-1</v>
      </c>
      <c r="AI93" s="164">
        <f t="shared" si="21"/>
        <v>-1</v>
      </c>
      <c r="AJ93" s="164">
        <f t="shared" si="21"/>
        <v>-1</v>
      </c>
      <c r="AK93" s="164">
        <f t="shared" si="21"/>
        <v>-1</v>
      </c>
      <c r="AL93" s="164">
        <f t="shared" si="21"/>
        <v>-1</v>
      </c>
      <c r="AM93" s="164">
        <f t="shared" si="21"/>
        <v>-1</v>
      </c>
      <c r="AN93" s="164">
        <f t="shared" si="14"/>
        <v>0</v>
      </c>
      <c r="AO93" s="164">
        <f t="shared" si="14"/>
        <v>0</v>
      </c>
      <c r="AP93" s="164">
        <f t="shared" si="14"/>
        <v>0</v>
      </c>
      <c r="AQ93" s="164">
        <f t="shared" si="14"/>
        <v>0</v>
      </c>
      <c r="AR93" s="164">
        <f t="shared" si="14"/>
        <v>0</v>
      </c>
      <c r="AS93" s="164">
        <f t="shared" si="14"/>
        <v>0</v>
      </c>
      <c r="AT93" s="164">
        <f t="shared" si="14"/>
        <v>0</v>
      </c>
      <c r="AU93" s="164">
        <f t="shared" si="12"/>
        <v>0</v>
      </c>
      <c r="AV93" s="164">
        <f t="shared" si="15"/>
        <v>0</v>
      </c>
      <c r="AW93" s="164">
        <f t="shared" si="15"/>
        <v>0</v>
      </c>
      <c r="AX93" s="164">
        <f t="shared" si="15"/>
        <v>0</v>
      </c>
      <c r="AY93" s="164">
        <f t="shared" si="15"/>
        <v>0</v>
      </c>
      <c r="AZ93" s="164">
        <f t="shared" si="15"/>
        <v>0</v>
      </c>
      <c r="BA93" s="164">
        <f t="shared" si="15"/>
        <v>0</v>
      </c>
      <c r="BB93" s="164">
        <f t="shared" si="15"/>
        <v>0</v>
      </c>
      <c r="BC93" s="164">
        <f t="shared" si="13"/>
        <v>0</v>
      </c>
    </row>
    <row r="94" spans="1:55" s="164" customFormat="1" ht="19.899999999999999" hidden="1" customHeight="1">
      <c r="A94" s="9"/>
      <c r="B94" s="7"/>
      <c r="C94" s="2"/>
      <c r="D94" s="4"/>
      <c r="E94" s="18"/>
      <c r="F94" s="19"/>
      <c r="G94" s="19"/>
      <c r="H94" s="4"/>
      <c r="I94" s="15"/>
      <c r="J94" s="47"/>
      <c r="K94" s="699"/>
      <c r="L94" s="700"/>
      <c r="M94" s="701"/>
      <c r="N94" s="40"/>
      <c r="O94" s="41"/>
      <c r="P94" s="41"/>
      <c r="Q94" s="41"/>
      <c r="R94" s="41"/>
      <c r="S94" s="41"/>
      <c r="T94" s="42"/>
      <c r="U94" s="49"/>
      <c r="V94" s="710"/>
      <c r="W94" s="711"/>
      <c r="X94" s="56"/>
      <c r="Y94" s="56"/>
      <c r="Z94" s="57"/>
      <c r="AA94" s="67"/>
      <c r="AB94" s="57"/>
      <c r="AC94" s="58"/>
      <c r="AD94" s="56"/>
      <c r="AE94" s="49"/>
      <c r="AF94" s="164">
        <f t="shared" si="21"/>
        <v>-1</v>
      </c>
      <c r="AG94" s="164">
        <f t="shared" si="21"/>
        <v>-1</v>
      </c>
      <c r="AH94" s="164">
        <f t="shared" si="21"/>
        <v>-1</v>
      </c>
      <c r="AI94" s="164">
        <f t="shared" si="21"/>
        <v>-1</v>
      </c>
      <c r="AJ94" s="164">
        <f t="shared" si="21"/>
        <v>-1</v>
      </c>
      <c r="AK94" s="164">
        <f t="shared" si="21"/>
        <v>-1</v>
      </c>
      <c r="AL94" s="164">
        <f t="shared" si="21"/>
        <v>-1</v>
      </c>
      <c r="AM94" s="164">
        <f t="shared" si="21"/>
        <v>-1</v>
      </c>
      <c r="AN94" s="164">
        <f t="shared" si="14"/>
        <v>0</v>
      </c>
      <c r="AO94" s="164">
        <f t="shared" si="14"/>
        <v>0</v>
      </c>
      <c r="AP94" s="164">
        <f t="shared" si="14"/>
        <v>0</v>
      </c>
      <c r="AQ94" s="164">
        <f t="shared" ref="AQ94:AT107" si="22">IF(AI94,$V94,"")</f>
        <v>0</v>
      </c>
      <c r="AR94" s="164">
        <f t="shared" si="22"/>
        <v>0</v>
      </c>
      <c r="AS94" s="164">
        <f t="shared" si="22"/>
        <v>0</v>
      </c>
      <c r="AT94" s="164">
        <f t="shared" si="22"/>
        <v>0</v>
      </c>
      <c r="AU94" s="164">
        <f t="shared" si="12"/>
        <v>0</v>
      </c>
      <c r="AV94" s="164">
        <f t="shared" si="15"/>
        <v>0</v>
      </c>
      <c r="AW94" s="164">
        <f t="shared" si="15"/>
        <v>0</v>
      </c>
      <c r="AX94" s="164">
        <f t="shared" si="15"/>
        <v>0</v>
      </c>
      <c r="AY94" s="164">
        <f t="shared" ref="AY94:BB107" si="23">IF(AI94,$W94,"")</f>
        <v>0</v>
      </c>
      <c r="AZ94" s="164">
        <f t="shared" si="23"/>
        <v>0</v>
      </c>
      <c r="BA94" s="164">
        <f t="shared" si="23"/>
        <v>0</v>
      </c>
      <c r="BB94" s="164">
        <f t="shared" si="23"/>
        <v>0</v>
      </c>
      <c r="BC94" s="164">
        <f t="shared" si="13"/>
        <v>0</v>
      </c>
    </row>
    <row r="95" spans="1:55" s="164" customFormat="1" ht="19.899999999999999" hidden="1" customHeight="1">
      <c r="A95" s="9"/>
      <c r="B95" s="7"/>
      <c r="C95" s="2"/>
      <c r="D95" s="4"/>
      <c r="E95" s="18"/>
      <c r="F95" s="19"/>
      <c r="G95" s="19"/>
      <c r="H95" s="4"/>
      <c r="I95" s="15"/>
      <c r="J95" s="47"/>
      <c r="K95" s="699"/>
      <c r="L95" s="700"/>
      <c r="M95" s="701"/>
      <c r="N95" s="40"/>
      <c r="O95" s="41"/>
      <c r="P95" s="41"/>
      <c r="Q95" s="41"/>
      <c r="R95" s="41"/>
      <c r="S95" s="41"/>
      <c r="T95" s="42"/>
      <c r="U95" s="49"/>
      <c r="V95" s="710"/>
      <c r="W95" s="711"/>
      <c r="X95" s="56"/>
      <c r="Y95" s="56"/>
      <c r="Z95" s="57"/>
      <c r="AA95" s="67"/>
      <c r="AB95" s="57"/>
      <c r="AC95" s="58"/>
      <c r="AD95" s="56"/>
      <c r="AE95" s="49"/>
      <c r="AF95" s="164">
        <f t="shared" si="21"/>
        <v>-1</v>
      </c>
      <c r="AG95" s="164">
        <f t="shared" si="21"/>
        <v>-1</v>
      </c>
      <c r="AH95" s="164">
        <f t="shared" si="21"/>
        <v>-1</v>
      </c>
      <c r="AI95" s="164">
        <f t="shared" si="21"/>
        <v>-1</v>
      </c>
      <c r="AJ95" s="164">
        <f t="shared" si="21"/>
        <v>-1</v>
      </c>
      <c r="AK95" s="164">
        <f t="shared" si="21"/>
        <v>-1</v>
      </c>
      <c r="AL95" s="164">
        <f t="shared" si="21"/>
        <v>-1</v>
      </c>
      <c r="AM95" s="164">
        <f t="shared" si="21"/>
        <v>-1</v>
      </c>
      <c r="AN95" s="164">
        <f t="shared" ref="AN95:AP107" si="24">IF(AF95,$V95,"")</f>
        <v>0</v>
      </c>
      <c r="AO95" s="164">
        <f t="shared" si="24"/>
        <v>0</v>
      </c>
      <c r="AP95" s="164">
        <f t="shared" si="24"/>
        <v>0</v>
      </c>
      <c r="AQ95" s="164">
        <f t="shared" si="22"/>
        <v>0</v>
      </c>
      <c r="AR95" s="164">
        <f t="shared" si="22"/>
        <v>0</v>
      </c>
      <c r="AS95" s="164">
        <f t="shared" si="22"/>
        <v>0</v>
      </c>
      <c r="AT95" s="164">
        <f t="shared" si="22"/>
        <v>0</v>
      </c>
      <c r="AU95" s="164">
        <f t="shared" si="12"/>
        <v>0</v>
      </c>
      <c r="AV95" s="164">
        <f t="shared" ref="AV95:AX107" si="25">IF(AF95,$W95,"")</f>
        <v>0</v>
      </c>
      <c r="AW95" s="164">
        <f t="shared" si="25"/>
        <v>0</v>
      </c>
      <c r="AX95" s="164">
        <f t="shared" si="25"/>
        <v>0</v>
      </c>
      <c r="AY95" s="164">
        <f t="shared" si="23"/>
        <v>0</v>
      </c>
      <c r="AZ95" s="164">
        <f t="shared" si="23"/>
        <v>0</v>
      </c>
      <c r="BA95" s="164">
        <f t="shared" si="23"/>
        <v>0</v>
      </c>
      <c r="BB95" s="164">
        <f t="shared" si="23"/>
        <v>0</v>
      </c>
      <c r="BC95" s="164">
        <f t="shared" si="13"/>
        <v>0</v>
      </c>
    </row>
    <row r="96" spans="1:55" s="164" customFormat="1" ht="19.899999999999999" hidden="1" customHeight="1">
      <c r="A96" s="9"/>
      <c r="B96" s="7"/>
      <c r="C96" s="2"/>
      <c r="D96" s="4"/>
      <c r="E96" s="18"/>
      <c r="F96" s="19"/>
      <c r="G96" s="19"/>
      <c r="H96" s="4"/>
      <c r="I96" s="15"/>
      <c r="J96" s="47"/>
      <c r="K96" s="699"/>
      <c r="L96" s="700"/>
      <c r="M96" s="701"/>
      <c r="N96" s="40"/>
      <c r="O96" s="41"/>
      <c r="P96" s="41"/>
      <c r="Q96" s="41"/>
      <c r="R96" s="41"/>
      <c r="S96" s="41"/>
      <c r="T96" s="42"/>
      <c r="U96" s="49"/>
      <c r="V96" s="710"/>
      <c r="W96" s="711"/>
      <c r="X96" s="56"/>
      <c r="Y96" s="56"/>
      <c r="Z96" s="57"/>
      <c r="AA96" s="67"/>
      <c r="AB96" s="57"/>
      <c r="AC96" s="58"/>
      <c r="AD96" s="56"/>
      <c r="AE96" s="49"/>
      <c r="AF96" s="164">
        <f t="shared" si="21"/>
        <v>-1</v>
      </c>
      <c r="AG96" s="164">
        <f t="shared" si="21"/>
        <v>-1</v>
      </c>
      <c r="AH96" s="164">
        <f t="shared" si="21"/>
        <v>-1</v>
      </c>
      <c r="AI96" s="164">
        <f t="shared" si="21"/>
        <v>-1</v>
      </c>
      <c r="AJ96" s="164">
        <f t="shared" si="21"/>
        <v>-1</v>
      </c>
      <c r="AK96" s="164">
        <f t="shared" si="21"/>
        <v>-1</v>
      </c>
      <c r="AL96" s="164">
        <f t="shared" si="21"/>
        <v>-1</v>
      </c>
      <c r="AM96" s="164">
        <f t="shared" si="21"/>
        <v>-1</v>
      </c>
      <c r="AN96" s="164">
        <f t="shared" si="24"/>
        <v>0</v>
      </c>
      <c r="AO96" s="164">
        <f t="shared" si="24"/>
        <v>0</v>
      </c>
      <c r="AP96" s="164">
        <f t="shared" si="24"/>
        <v>0</v>
      </c>
      <c r="AQ96" s="164">
        <f t="shared" si="22"/>
        <v>0</v>
      </c>
      <c r="AR96" s="164">
        <f t="shared" si="22"/>
        <v>0</v>
      </c>
      <c r="AS96" s="164">
        <f t="shared" si="22"/>
        <v>0</v>
      </c>
      <c r="AT96" s="164">
        <f t="shared" si="22"/>
        <v>0</v>
      </c>
      <c r="AU96" s="164">
        <f t="shared" si="12"/>
        <v>0</v>
      </c>
      <c r="AV96" s="164">
        <f t="shared" si="25"/>
        <v>0</v>
      </c>
      <c r="AW96" s="164">
        <f t="shared" si="25"/>
        <v>0</v>
      </c>
      <c r="AX96" s="164">
        <f t="shared" si="25"/>
        <v>0</v>
      </c>
      <c r="AY96" s="164">
        <f t="shared" si="23"/>
        <v>0</v>
      </c>
      <c r="AZ96" s="164">
        <f t="shared" si="23"/>
        <v>0</v>
      </c>
      <c r="BA96" s="164">
        <f t="shared" si="23"/>
        <v>0</v>
      </c>
      <c r="BB96" s="164">
        <f t="shared" si="23"/>
        <v>0</v>
      </c>
      <c r="BC96" s="164">
        <f t="shared" si="13"/>
        <v>0</v>
      </c>
    </row>
    <row r="97" spans="1:55" s="164" customFormat="1" ht="19.899999999999999" hidden="1" customHeight="1">
      <c r="A97" s="9"/>
      <c r="B97" s="7"/>
      <c r="C97" s="2"/>
      <c r="D97" s="4"/>
      <c r="E97" s="18"/>
      <c r="F97" s="19"/>
      <c r="G97" s="19"/>
      <c r="H97" s="4"/>
      <c r="I97" s="15"/>
      <c r="J97" s="47"/>
      <c r="K97" s="699"/>
      <c r="L97" s="700"/>
      <c r="M97" s="701"/>
      <c r="N97" s="40"/>
      <c r="O97" s="41"/>
      <c r="P97" s="41"/>
      <c r="Q97" s="41"/>
      <c r="R97" s="41"/>
      <c r="S97" s="41"/>
      <c r="T97" s="42"/>
      <c r="U97" s="49"/>
      <c r="V97" s="710"/>
      <c r="W97" s="711"/>
      <c r="X97" s="56"/>
      <c r="Y97" s="56"/>
      <c r="Z97" s="57"/>
      <c r="AA97" s="67"/>
      <c r="AB97" s="57"/>
      <c r="AC97" s="58"/>
      <c r="AD97" s="56"/>
      <c r="AE97" s="49"/>
      <c r="AF97" s="164">
        <f t="shared" si="21"/>
        <v>-1</v>
      </c>
      <c r="AG97" s="164">
        <f t="shared" si="21"/>
        <v>-1</v>
      </c>
      <c r="AH97" s="164">
        <f t="shared" si="21"/>
        <v>-1</v>
      </c>
      <c r="AI97" s="164">
        <f t="shared" si="21"/>
        <v>-1</v>
      </c>
      <c r="AJ97" s="164">
        <f t="shared" si="21"/>
        <v>-1</v>
      </c>
      <c r="AK97" s="164">
        <f t="shared" si="21"/>
        <v>-1</v>
      </c>
      <c r="AL97" s="164">
        <f t="shared" si="21"/>
        <v>-1</v>
      </c>
      <c r="AM97" s="164">
        <f t="shared" si="21"/>
        <v>-1</v>
      </c>
      <c r="AN97" s="164">
        <f t="shared" si="24"/>
        <v>0</v>
      </c>
      <c r="AO97" s="164">
        <f t="shared" si="24"/>
        <v>0</v>
      </c>
      <c r="AP97" s="164">
        <f t="shared" si="24"/>
        <v>0</v>
      </c>
      <c r="AQ97" s="164">
        <f t="shared" si="22"/>
        <v>0</v>
      </c>
      <c r="AR97" s="164">
        <f t="shared" si="22"/>
        <v>0</v>
      </c>
      <c r="AS97" s="164">
        <f t="shared" si="22"/>
        <v>0</v>
      </c>
      <c r="AT97" s="164">
        <f t="shared" si="22"/>
        <v>0</v>
      </c>
      <c r="AU97" s="164">
        <f t="shared" si="12"/>
        <v>0</v>
      </c>
      <c r="AV97" s="164">
        <f t="shared" si="25"/>
        <v>0</v>
      </c>
      <c r="AW97" s="164">
        <f t="shared" si="25"/>
        <v>0</v>
      </c>
      <c r="AX97" s="164">
        <f t="shared" si="25"/>
        <v>0</v>
      </c>
      <c r="AY97" s="164">
        <f t="shared" si="23"/>
        <v>0</v>
      </c>
      <c r="AZ97" s="164">
        <f t="shared" si="23"/>
        <v>0</v>
      </c>
      <c r="BA97" s="164">
        <f t="shared" si="23"/>
        <v>0</v>
      </c>
      <c r="BB97" s="164">
        <f t="shared" si="23"/>
        <v>0</v>
      </c>
      <c r="BC97" s="164">
        <f t="shared" si="13"/>
        <v>0</v>
      </c>
    </row>
    <row r="98" spans="1:55" s="164" customFormat="1" ht="19.899999999999999" hidden="1" customHeight="1">
      <c r="A98" s="9"/>
      <c r="B98" s="7"/>
      <c r="C98" s="2"/>
      <c r="D98" s="4"/>
      <c r="E98" s="18"/>
      <c r="F98" s="19"/>
      <c r="G98" s="19"/>
      <c r="H98" s="4"/>
      <c r="I98" s="15"/>
      <c r="J98" s="47"/>
      <c r="K98" s="699"/>
      <c r="L98" s="700"/>
      <c r="M98" s="701"/>
      <c r="N98" s="40"/>
      <c r="O98" s="41"/>
      <c r="P98" s="41"/>
      <c r="Q98" s="41"/>
      <c r="R98" s="41"/>
      <c r="S98" s="41"/>
      <c r="T98" s="42"/>
      <c r="U98" s="49"/>
      <c r="V98" s="710"/>
      <c r="W98" s="711"/>
      <c r="X98" s="56"/>
      <c r="Y98" s="56"/>
      <c r="Z98" s="57"/>
      <c r="AA98" s="67"/>
      <c r="AB98" s="57"/>
      <c r="AC98" s="58"/>
      <c r="AD98" s="56"/>
      <c r="AE98" s="49"/>
      <c r="AF98" s="164">
        <f t="shared" si="21"/>
        <v>-1</v>
      </c>
      <c r="AG98" s="164">
        <f t="shared" si="21"/>
        <v>-1</v>
      </c>
      <c r="AH98" s="164">
        <f t="shared" si="21"/>
        <v>-1</v>
      </c>
      <c r="AI98" s="164">
        <f t="shared" si="21"/>
        <v>-1</v>
      </c>
      <c r="AJ98" s="164">
        <f t="shared" si="21"/>
        <v>-1</v>
      </c>
      <c r="AK98" s="164">
        <f t="shared" si="21"/>
        <v>-1</v>
      </c>
      <c r="AL98" s="164">
        <f t="shared" si="21"/>
        <v>-1</v>
      </c>
      <c r="AM98" s="164">
        <f t="shared" si="21"/>
        <v>-1</v>
      </c>
      <c r="AN98" s="164">
        <f t="shared" si="24"/>
        <v>0</v>
      </c>
      <c r="AO98" s="164">
        <f t="shared" si="24"/>
        <v>0</v>
      </c>
      <c r="AP98" s="164">
        <f t="shared" si="24"/>
        <v>0</v>
      </c>
      <c r="AQ98" s="164">
        <f t="shared" si="22"/>
        <v>0</v>
      </c>
      <c r="AR98" s="164">
        <f t="shared" si="22"/>
        <v>0</v>
      </c>
      <c r="AS98" s="164">
        <f t="shared" si="22"/>
        <v>0</v>
      </c>
      <c r="AT98" s="164">
        <f t="shared" si="22"/>
        <v>0</v>
      </c>
      <c r="AU98" s="164">
        <f t="shared" si="12"/>
        <v>0</v>
      </c>
      <c r="AV98" s="164">
        <f t="shared" si="25"/>
        <v>0</v>
      </c>
      <c r="AW98" s="164">
        <f t="shared" si="25"/>
        <v>0</v>
      </c>
      <c r="AX98" s="164">
        <f t="shared" si="25"/>
        <v>0</v>
      </c>
      <c r="AY98" s="164">
        <f t="shared" si="23"/>
        <v>0</v>
      </c>
      <c r="AZ98" s="164">
        <f t="shared" si="23"/>
        <v>0</v>
      </c>
      <c r="BA98" s="164">
        <f t="shared" si="23"/>
        <v>0</v>
      </c>
      <c r="BB98" s="164">
        <f t="shared" si="23"/>
        <v>0</v>
      </c>
      <c r="BC98" s="164">
        <f t="shared" si="13"/>
        <v>0</v>
      </c>
    </row>
    <row r="99" spans="1:55" s="164" customFormat="1" ht="19.899999999999999" hidden="1" customHeight="1">
      <c r="A99" s="9"/>
      <c r="B99" s="7"/>
      <c r="C99" s="2"/>
      <c r="D99" s="4"/>
      <c r="E99" s="18"/>
      <c r="F99" s="19"/>
      <c r="G99" s="19"/>
      <c r="H99" s="4"/>
      <c r="I99" s="15"/>
      <c r="J99" s="47"/>
      <c r="K99" s="699"/>
      <c r="L99" s="700"/>
      <c r="M99" s="701"/>
      <c r="N99" s="40"/>
      <c r="O99" s="41"/>
      <c r="P99" s="41"/>
      <c r="Q99" s="41"/>
      <c r="R99" s="41"/>
      <c r="S99" s="41"/>
      <c r="T99" s="42"/>
      <c r="U99" s="49"/>
      <c r="V99" s="710"/>
      <c r="W99" s="711"/>
      <c r="X99" s="56"/>
      <c r="Y99" s="56"/>
      <c r="Z99" s="57"/>
      <c r="AA99" s="67"/>
      <c r="AB99" s="57"/>
      <c r="AC99" s="58"/>
      <c r="AD99" s="56"/>
      <c r="AE99" s="49"/>
      <c r="AF99" s="164">
        <f t="shared" si="21"/>
        <v>-1</v>
      </c>
      <c r="AG99" s="164">
        <f t="shared" si="21"/>
        <v>-1</v>
      </c>
      <c r="AH99" s="164">
        <f t="shared" si="21"/>
        <v>-1</v>
      </c>
      <c r="AI99" s="164">
        <f t="shared" si="21"/>
        <v>-1</v>
      </c>
      <c r="AJ99" s="164">
        <f t="shared" si="21"/>
        <v>-1</v>
      </c>
      <c r="AK99" s="164">
        <f t="shared" si="21"/>
        <v>-1</v>
      </c>
      <c r="AL99" s="164">
        <f t="shared" si="21"/>
        <v>-1</v>
      </c>
      <c r="AM99" s="164">
        <f t="shared" si="21"/>
        <v>-1</v>
      </c>
      <c r="AN99" s="164">
        <f t="shared" si="24"/>
        <v>0</v>
      </c>
      <c r="AO99" s="164">
        <f t="shared" si="24"/>
        <v>0</v>
      </c>
      <c r="AP99" s="164">
        <f t="shared" si="24"/>
        <v>0</v>
      </c>
      <c r="AQ99" s="164">
        <f t="shared" si="22"/>
        <v>0</v>
      </c>
      <c r="AR99" s="164">
        <f t="shared" si="22"/>
        <v>0</v>
      </c>
      <c r="AS99" s="164">
        <f t="shared" si="22"/>
        <v>0</v>
      </c>
      <c r="AT99" s="164">
        <f t="shared" si="22"/>
        <v>0</v>
      </c>
      <c r="AU99" s="164">
        <f t="shared" si="12"/>
        <v>0</v>
      </c>
      <c r="AV99" s="164">
        <f t="shared" si="25"/>
        <v>0</v>
      </c>
      <c r="AW99" s="164">
        <f t="shared" si="25"/>
        <v>0</v>
      </c>
      <c r="AX99" s="164">
        <f t="shared" si="25"/>
        <v>0</v>
      </c>
      <c r="AY99" s="164">
        <f t="shared" si="23"/>
        <v>0</v>
      </c>
      <c r="AZ99" s="164">
        <f t="shared" si="23"/>
        <v>0</v>
      </c>
      <c r="BA99" s="164">
        <f t="shared" si="23"/>
        <v>0</v>
      </c>
      <c r="BB99" s="164">
        <f t="shared" si="23"/>
        <v>0</v>
      </c>
      <c r="BC99" s="164">
        <f t="shared" si="13"/>
        <v>0</v>
      </c>
    </row>
    <row r="100" spans="1:55" s="164" customFormat="1" ht="19.899999999999999" hidden="1" customHeight="1">
      <c r="A100" s="9"/>
      <c r="B100" s="7"/>
      <c r="C100" s="2"/>
      <c r="D100" s="4"/>
      <c r="E100" s="18"/>
      <c r="F100" s="19"/>
      <c r="G100" s="19"/>
      <c r="H100" s="4"/>
      <c r="I100" s="15"/>
      <c r="J100" s="47"/>
      <c r="K100" s="699"/>
      <c r="L100" s="700"/>
      <c r="M100" s="701"/>
      <c r="N100" s="40"/>
      <c r="O100" s="41"/>
      <c r="P100" s="41"/>
      <c r="Q100" s="41"/>
      <c r="R100" s="41"/>
      <c r="S100" s="41"/>
      <c r="T100" s="42"/>
      <c r="U100" s="49"/>
      <c r="V100" s="710"/>
      <c r="W100" s="711"/>
      <c r="X100" s="56"/>
      <c r="Y100" s="56"/>
      <c r="Z100" s="57"/>
      <c r="AA100" s="67"/>
      <c r="AB100" s="57"/>
      <c r="AC100" s="58"/>
      <c r="AD100" s="56"/>
      <c r="AE100" s="49"/>
      <c r="AF100" s="164">
        <f t="shared" si="21"/>
        <v>-1</v>
      </c>
      <c r="AG100" s="164">
        <f t="shared" si="21"/>
        <v>-1</v>
      </c>
      <c r="AH100" s="164">
        <f t="shared" si="21"/>
        <v>-1</v>
      </c>
      <c r="AI100" s="164">
        <f t="shared" si="21"/>
        <v>-1</v>
      </c>
      <c r="AJ100" s="164">
        <f t="shared" si="21"/>
        <v>-1</v>
      </c>
      <c r="AK100" s="164">
        <f t="shared" si="21"/>
        <v>-1</v>
      </c>
      <c r="AL100" s="164">
        <f t="shared" si="21"/>
        <v>-1</v>
      </c>
      <c r="AM100" s="164">
        <f t="shared" si="21"/>
        <v>-1</v>
      </c>
      <c r="AN100" s="164">
        <f t="shared" si="24"/>
        <v>0</v>
      </c>
      <c r="AO100" s="164">
        <f t="shared" si="24"/>
        <v>0</v>
      </c>
      <c r="AP100" s="164">
        <f t="shared" si="24"/>
        <v>0</v>
      </c>
      <c r="AQ100" s="164">
        <f t="shared" si="22"/>
        <v>0</v>
      </c>
      <c r="AR100" s="164">
        <f t="shared" si="22"/>
        <v>0</v>
      </c>
      <c r="AS100" s="164">
        <f t="shared" si="22"/>
        <v>0</v>
      </c>
      <c r="AT100" s="164">
        <f t="shared" si="22"/>
        <v>0</v>
      </c>
      <c r="AU100" s="164">
        <f t="shared" si="12"/>
        <v>0</v>
      </c>
      <c r="AV100" s="164">
        <f t="shared" si="25"/>
        <v>0</v>
      </c>
      <c r="AW100" s="164">
        <f t="shared" si="25"/>
        <v>0</v>
      </c>
      <c r="AX100" s="164">
        <f t="shared" si="25"/>
        <v>0</v>
      </c>
      <c r="AY100" s="164">
        <f t="shared" si="23"/>
        <v>0</v>
      </c>
      <c r="AZ100" s="164">
        <f t="shared" si="23"/>
        <v>0</v>
      </c>
      <c r="BA100" s="164">
        <f t="shared" si="23"/>
        <v>0</v>
      </c>
      <c r="BB100" s="164">
        <f t="shared" si="23"/>
        <v>0</v>
      </c>
      <c r="BC100" s="164">
        <f t="shared" si="13"/>
        <v>0</v>
      </c>
    </row>
    <row r="101" spans="1:55" s="164" customFormat="1" ht="19.899999999999999" hidden="1" customHeight="1">
      <c r="A101" s="9"/>
      <c r="B101" s="7"/>
      <c r="C101" s="2"/>
      <c r="D101" s="4"/>
      <c r="E101" s="18"/>
      <c r="F101" s="19"/>
      <c r="G101" s="19"/>
      <c r="H101" s="4"/>
      <c r="I101" s="15"/>
      <c r="J101" s="47"/>
      <c r="K101" s="699"/>
      <c r="L101" s="700"/>
      <c r="M101" s="701"/>
      <c r="N101" s="40"/>
      <c r="O101" s="41"/>
      <c r="P101" s="41"/>
      <c r="Q101" s="41"/>
      <c r="R101" s="41"/>
      <c r="S101" s="41"/>
      <c r="T101" s="42"/>
      <c r="U101" s="49"/>
      <c r="V101" s="710"/>
      <c r="W101" s="711"/>
      <c r="X101" s="56"/>
      <c r="Y101" s="56"/>
      <c r="Z101" s="57"/>
      <c r="AA101" s="67"/>
      <c r="AB101" s="57"/>
      <c r="AC101" s="58"/>
      <c r="AD101" s="56"/>
      <c r="AE101" s="49"/>
      <c r="AF101" s="164">
        <f t="shared" si="21"/>
        <v>-1</v>
      </c>
      <c r="AG101" s="164">
        <f t="shared" si="21"/>
        <v>-1</v>
      </c>
      <c r="AH101" s="164">
        <f t="shared" si="21"/>
        <v>-1</v>
      </c>
      <c r="AI101" s="164">
        <f t="shared" si="21"/>
        <v>-1</v>
      </c>
      <c r="AJ101" s="164">
        <f t="shared" si="21"/>
        <v>-1</v>
      </c>
      <c r="AK101" s="164">
        <f t="shared" si="21"/>
        <v>-1</v>
      </c>
      <c r="AL101" s="164">
        <f t="shared" si="21"/>
        <v>-1</v>
      </c>
      <c r="AM101" s="164">
        <f t="shared" si="21"/>
        <v>-1</v>
      </c>
      <c r="AN101" s="164">
        <f t="shared" si="24"/>
        <v>0</v>
      </c>
      <c r="AO101" s="164">
        <f t="shared" si="24"/>
        <v>0</v>
      </c>
      <c r="AP101" s="164">
        <f t="shared" si="24"/>
        <v>0</v>
      </c>
      <c r="AQ101" s="164">
        <f t="shared" si="22"/>
        <v>0</v>
      </c>
      <c r="AR101" s="164">
        <f t="shared" si="22"/>
        <v>0</v>
      </c>
      <c r="AS101" s="164">
        <f t="shared" si="22"/>
        <v>0</v>
      </c>
      <c r="AT101" s="164">
        <f t="shared" si="22"/>
        <v>0</v>
      </c>
      <c r="AU101" s="164">
        <f t="shared" si="12"/>
        <v>0</v>
      </c>
      <c r="AV101" s="164">
        <f t="shared" si="25"/>
        <v>0</v>
      </c>
      <c r="AW101" s="164">
        <f t="shared" si="25"/>
        <v>0</v>
      </c>
      <c r="AX101" s="164">
        <f t="shared" si="25"/>
        <v>0</v>
      </c>
      <c r="AY101" s="164">
        <f t="shared" si="23"/>
        <v>0</v>
      </c>
      <c r="AZ101" s="164">
        <f t="shared" si="23"/>
        <v>0</v>
      </c>
      <c r="BA101" s="164">
        <f t="shared" si="23"/>
        <v>0</v>
      </c>
      <c r="BB101" s="164">
        <f t="shared" si="23"/>
        <v>0</v>
      </c>
      <c r="BC101" s="164">
        <f t="shared" si="13"/>
        <v>0</v>
      </c>
    </row>
    <row r="102" spans="1:55" s="164" customFormat="1" ht="19.899999999999999" hidden="1" customHeight="1">
      <c r="A102" s="9"/>
      <c r="B102" s="7"/>
      <c r="C102" s="2"/>
      <c r="D102" s="4"/>
      <c r="E102" s="18"/>
      <c r="F102" s="19"/>
      <c r="G102" s="19"/>
      <c r="H102" s="4"/>
      <c r="I102" s="15"/>
      <c r="J102" s="47"/>
      <c r="K102" s="699"/>
      <c r="L102" s="700"/>
      <c r="M102" s="701"/>
      <c r="N102" s="40"/>
      <c r="O102" s="41"/>
      <c r="P102" s="41"/>
      <c r="Q102" s="41"/>
      <c r="R102" s="41"/>
      <c r="S102" s="41"/>
      <c r="T102" s="42"/>
      <c r="U102" s="49"/>
      <c r="V102" s="710"/>
      <c r="W102" s="711"/>
      <c r="X102" s="56"/>
      <c r="Y102" s="56"/>
      <c r="Z102" s="57"/>
      <c r="AA102" s="67"/>
      <c r="AB102" s="57"/>
      <c r="AC102" s="58"/>
      <c r="AD102" s="56"/>
      <c r="AE102" s="49"/>
      <c r="AF102" s="164">
        <f t="shared" si="21"/>
        <v>-1</v>
      </c>
      <c r="AG102" s="164">
        <f t="shared" si="21"/>
        <v>-1</v>
      </c>
      <c r="AH102" s="164">
        <f t="shared" si="21"/>
        <v>-1</v>
      </c>
      <c r="AI102" s="164">
        <f t="shared" si="21"/>
        <v>-1</v>
      </c>
      <c r="AJ102" s="164">
        <f t="shared" si="21"/>
        <v>-1</v>
      </c>
      <c r="AK102" s="164">
        <f t="shared" si="21"/>
        <v>-1</v>
      </c>
      <c r="AL102" s="164">
        <f t="shared" si="21"/>
        <v>-1</v>
      </c>
      <c r="AM102" s="164">
        <f t="shared" si="21"/>
        <v>-1</v>
      </c>
      <c r="AN102" s="164">
        <f t="shared" si="24"/>
        <v>0</v>
      </c>
      <c r="AO102" s="164">
        <f t="shared" si="24"/>
        <v>0</v>
      </c>
      <c r="AP102" s="164">
        <f t="shared" si="24"/>
        <v>0</v>
      </c>
      <c r="AQ102" s="164">
        <f t="shared" si="22"/>
        <v>0</v>
      </c>
      <c r="AR102" s="164">
        <f t="shared" si="22"/>
        <v>0</v>
      </c>
      <c r="AS102" s="164">
        <f t="shared" si="22"/>
        <v>0</v>
      </c>
      <c r="AT102" s="164">
        <f t="shared" si="22"/>
        <v>0</v>
      </c>
      <c r="AU102" s="164">
        <f t="shared" si="12"/>
        <v>0</v>
      </c>
      <c r="AV102" s="164">
        <f t="shared" si="25"/>
        <v>0</v>
      </c>
      <c r="AW102" s="164">
        <f t="shared" si="25"/>
        <v>0</v>
      </c>
      <c r="AX102" s="164">
        <f t="shared" si="25"/>
        <v>0</v>
      </c>
      <c r="AY102" s="164">
        <f t="shared" si="23"/>
        <v>0</v>
      </c>
      <c r="AZ102" s="164">
        <f t="shared" si="23"/>
        <v>0</v>
      </c>
      <c r="BA102" s="164">
        <f t="shared" si="23"/>
        <v>0</v>
      </c>
      <c r="BB102" s="164">
        <f t="shared" si="23"/>
        <v>0</v>
      </c>
      <c r="BC102" s="164">
        <f t="shared" si="13"/>
        <v>0</v>
      </c>
    </row>
    <row r="103" spans="1:55" s="164" customFormat="1" ht="19.899999999999999" hidden="1" customHeight="1">
      <c r="A103" s="9"/>
      <c r="B103" s="7"/>
      <c r="C103" s="2"/>
      <c r="D103" s="4"/>
      <c r="E103" s="18"/>
      <c r="F103" s="19"/>
      <c r="G103" s="19"/>
      <c r="H103" s="4"/>
      <c r="I103" s="15"/>
      <c r="J103" s="47"/>
      <c r="K103" s="699"/>
      <c r="L103" s="700"/>
      <c r="M103" s="701"/>
      <c r="N103" s="40"/>
      <c r="O103" s="41"/>
      <c r="P103" s="41"/>
      <c r="Q103" s="41"/>
      <c r="R103" s="41"/>
      <c r="S103" s="41"/>
      <c r="T103" s="42"/>
      <c r="U103" s="49"/>
      <c r="V103" s="710"/>
      <c r="W103" s="711"/>
      <c r="X103" s="56"/>
      <c r="Y103" s="56"/>
      <c r="Z103" s="57"/>
      <c r="AA103" s="67"/>
      <c r="AB103" s="57"/>
      <c r="AC103" s="58"/>
      <c r="AD103" s="56"/>
      <c r="AE103" s="49"/>
      <c r="AF103" s="164">
        <f t="shared" si="21"/>
        <v>-1</v>
      </c>
      <c r="AG103" s="164">
        <f t="shared" si="21"/>
        <v>-1</v>
      </c>
      <c r="AH103" s="164">
        <f t="shared" si="21"/>
        <v>-1</v>
      </c>
      <c r="AI103" s="164">
        <f t="shared" si="21"/>
        <v>-1</v>
      </c>
      <c r="AJ103" s="164">
        <f t="shared" si="21"/>
        <v>-1</v>
      </c>
      <c r="AK103" s="164">
        <f t="shared" si="21"/>
        <v>-1</v>
      </c>
      <c r="AL103" s="164">
        <f t="shared" si="21"/>
        <v>-1</v>
      </c>
      <c r="AM103" s="164">
        <f t="shared" si="21"/>
        <v>-1</v>
      </c>
      <c r="AN103" s="164">
        <f t="shared" si="24"/>
        <v>0</v>
      </c>
      <c r="AO103" s="164">
        <f t="shared" si="24"/>
        <v>0</v>
      </c>
      <c r="AP103" s="164">
        <f t="shared" si="24"/>
        <v>0</v>
      </c>
      <c r="AQ103" s="164">
        <f t="shared" si="22"/>
        <v>0</v>
      </c>
      <c r="AR103" s="164">
        <f t="shared" si="22"/>
        <v>0</v>
      </c>
      <c r="AS103" s="164">
        <f t="shared" si="22"/>
        <v>0</v>
      </c>
      <c r="AT103" s="164">
        <f t="shared" si="22"/>
        <v>0</v>
      </c>
      <c r="AU103" s="164">
        <f t="shared" si="12"/>
        <v>0</v>
      </c>
      <c r="AV103" s="164">
        <f t="shared" si="25"/>
        <v>0</v>
      </c>
      <c r="AW103" s="164">
        <f t="shared" si="25"/>
        <v>0</v>
      </c>
      <c r="AX103" s="164">
        <f t="shared" si="25"/>
        <v>0</v>
      </c>
      <c r="AY103" s="164">
        <f t="shared" si="23"/>
        <v>0</v>
      </c>
      <c r="AZ103" s="164">
        <f t="shared" si="23"/>
        <v>0</v>
      </c>
      <c r="BA103" s="164">
        <f t="shared" si="23"/>
        <v>0</v>
      </c>
      <c r="BB103" s="164">
        <f t="shared" si="23"/>
        <v>0</v>
      </c>
      <c r="BC103" s="164">
        <f t="shared" si="13"/>
        <v>0</v>
      </c>
    </row>
    <row r="104" spans="1:55" s="164" customFormat="1" ht="19.899999999999999" hidden="1" customHeight="1">
      <c r="A104" s="9"/>
      <c r="B104" s="7"/>
      <c r="C104" s="2"/>
      <c r="D104" s="4"/>
      <c r="E104" s="18"/>
      <c r="F104" s="19"/>
      <c r="G104" s="19"/>
      <c r="H104" s="4"/>
      <c r="I104" s="15"/>
      <c r="J104" s="47"/>
      <c r="K104" s="699"/>
      <c r="L104" s="700"/>
      <c r="M104" s="701"/>
      <c r="N104" s="40"/>
      <c r="O104" s="41"/>
      <c r="P104" s="41"/>
      <c r="Q104" s="41"/>
      <c r="R104" s="41"/>
      <c r="S104" s="41"/>
      <c r="T104" s="42"/>
      <c r="U104" s="49"/>
      <c r="V104" s="710"/>
      <c r="W104" s="711"/>
      <c r="X104" s="56"/>
      <c r="Y104" s="56"/>
      <c r="Z104" s="57"/>
      <c r="AA104" s="67"/>
      <c r="AB104" s="57"/>
      <c r="AC104" s="58"/>
      <c r="AD104" s="56"/>
      <c r="AE104" s="49"/>
      <c r="AF104" s="164">
        <f t="shared" ref="AF104:AM107" si="26">AF103</f>
        <v>-1</v>
      </c>
      <c r="AG104" s="164">
        <f t="shared" si="26"/>
        <v>-1</v>
      </c>
      <c r="AH104" s="164">
        <f t="shared" si="26"/>
        <v>-1</v>
      </c>
      <c r="AI104" s="164">
        <f t="shared" si="26"/>
        <v>-1</v>
      </c>
      <c r="AJ104" s="164">
        <f t="shared" si="26"/>
        <v>-1</v>
      </c>
      <c r="AK104" s="164">
        <f t="shared" si="26"/>
        <v>-1</v>
      </c>
      <c r="AL104" s="164">
        <f t="shared" si="26"/>
        <v>-1</v>
      </c>
      <c r="AM104" s="164">
        <f t="shared" si="26"/>
        <v>-1</v>
      </c>
      <c r="AN104" s="164">
        <f t="shared" si="24"/>
        <v>0</v>
      </c>
      <c r="AO104" s="164">
        <f t="shared" si="24"/>
        <v>0</v>
      </c>
      <c r="AP104" s="164">
        <f t="shared" si="24"/>
        <v>0</v>
      </c>
      <c r="AQ104" s="164">
        <f t="shared" si="22"/>
        <v>0</v>
      </c>
      <c r="AR104" s="164">
        <f t="shared" si="22"/>
        <v>0</v>
      </c>
      <c r="AS104" s="164">
        <f t="shared" si="22"/>
        <v>0</v>
      </c>
      <c r="AT104" s="164">
        <f t="shared" si="22"/>
        <v>0</v>
      </c>
      <c r="AU104" s="164">
        <f t="shared" si="12"/>
        <v>0</v>
      </c>
      <c r="AV104" s="164">
        <f t="shared" si="25"/>
        <v>0</v>
      </c>
      <c r="AW104" s="164">
        <f t="shared" si="25"/>
        <v>0</v>
      </c>
      <c r="AX104" s="164">
        <f t="shared" si="25"/>
        <v>0</v>
      </c>
      <c r="AY104" s="164">
        <f t="shared" si="23"/>
        <v>0</v>
      </c>
      <c r="AZ104" s="164">
        <f t="shared" si="23"/>
        <v>0</v>
      </c>
      <c r="BA104" s="164">
        <f t="shared" si="23"/>
        <v>0</v>
      </c>
      <c r="BB104" s="164">
        <f t="shared" si="23"/>
        <v>0</v>
      </c>
      <c r="BC104" s="164">
        <f t="shared" si="13"/>
        <v>0</v>
      </c>
    </row>
    <row r="105" spans="1:55" s="164" customFormat="1" ht="19.899999999999999" hidden="1" customHeight="1">
      <c r="A105" s="9"/>
      <c r="B105" s="7"/>
      <c r="C105" s="2"/>
      <c r="D105" s="4"/>
      <c r="E105" s="18"/>
      <c r="F105" s="19"/>
      <c r="G105" s="19"/>
      <c r="H105" s="4"/>
      <c r="I105" s="15"/>
      <c r="J105" s="47"/>
      <c r="K105" s="699"/>
      <c r="L105" s="700"/>
      <c r="M105" s="701"/>
      <c r="N105" s="40"/>
      <c r="O105" s="41"/>
      <c r="P105" s="41"/>
      <c r="Q105" s="41"/>
      <c r="R105" s="41"/>
      <c r="S105" s="41"/>
      <c r="T105" s="42"/>
      <c r="U105" s="49"/>
      <c r="V105" s="710"/>
      <c r="W105" s="711"/>
      <c r="X105" s="56"/>
      <c r="Y105" s="56"/>
      <c r="Z105" s="57"/>
      <c r="AA105" s="67"/>
      <c r="AB105" s="57"/>
      <c r="AC105" s="58"/>
      <c r="AD105" s="56"/>
      <c r="AE105" s="49"/>
      <c r="AF105" s="164">
        <f t="shared" si="26"/>
        <v>-1</v>
      </c>
      <c r="AG105" s="164">
        <f t="shared" si="26"/>
        <v>-1</v>
      </c>
      <c r="AH105" s="164">
        <f t="shared" si="26"/>
        <v>-1</v>
      </c>
      <c r="AI105" s="164">
        <f t="shared" si="26"/>
        <v>-1</v>
      </c>
      <c r="AJ105" s="164">
        <f t="shared" si="26"/>
        <v>-1</v>
      </c>
      <c r="AK105" s="164">
        <f t="shared" si="26"/>
        <v>-1</v>
      </c>
      <c r="AL105" s="164">
        <f t="shared" si="26"/>
        <v>-1</v>
      </c>
      <c r="AM105" s="164">
        <f t="shared" si="26"/>
        <v>-1</v>
      </c>
      <c r="AN105" s="164">
        <f t="shared" si="24"/>
        <v>0</v>
      </c>
      <c r="AO105" s="164">
        <f t="shared" si="24"/>
        <v>0</v>
      </c>
      <c r="AP105" s="164">
        <f t="shared" si="24"/>
        <v>0</v>
      </c>
      <c r="AQ105" s="164">
        <f t="shared" si="22"/>
        <v>0</v>
      </c>
      <c r="AR105" s="164">
        <f t="shared" si="22"/>
        <v>0</v>
      </c>
      <c r="AS105" s="164">
        <f t="shared" si="22"/>
        <v>0</v>
      </c>
      <c r="AT105" s="164">
        <f t="shared" si="22"/>
        <v>0</v>
      </c>
      <c r="AU105" s="164">
        <f t="shared" si="12"/>
        <v>0</v>
      </c>
      <c r="AV105" s="164">
        <f t="shared" si="25"/>
        <v>0</v>
      </c>
      <c r="AW105" s="164">
        <f t="shared" si="25"/>
        <v>0</v>
      </c>
      <c r="AX105" s="164">
        <f t="shared" si="25"/>
        <v>0</v>
      </c>
      <c r="AY105" s="164">
        <f t="shared" si="23"/>
        <v>0</v>
      </c>
      <c r="AZ105" s="164">
        <f t="shared" si="23"/>
        <v>0</v>
      </c>
      <c r="BA105" s="164">
        <f t="shared" si="23"/>
        <v>0</v>
      </c>
      <c r="BB105" s="164">
        <f t="shared" si="23"/>
        <v>0</v>
      </c>
      <c r="BC105" s="164">
        <f t="shared" si="13"/>
        <v>0</v>
      </c>
    </row>
    <row r="106" spans="1:55" s="164" customFormat="1" ht="19.899999999999999" hidden="1" customHeight="1">
      <c r="A106" s="9"/>
      <c r="B106" s="7"/>
      <c r="C106" s="2"/>
      <c r="D106" s="4"/>
      <c r="E106" s="18"/>
      <c r="F106" s="19"/>
      <c r="G106" s="19"/>
      <c r="H106" s="4"/>
      <c r="I106" s="15"/>
      <c r="J106" s="47"/>
      <c r="K106" s="699"/>
      <c r="L106" s="700"/>
      <c r="M106" s="701"/>
      <c r="N106" s="40"/>
      <c r="O106" s="41"/>
      <c r="P106" s="41"/>
      <c r="Q106" s="41"/>
      <c r="R106" s="41"/>
      <c r="S106" s="41"/>
      <c r="T106" s="42"/>
      <c r="U106" s="49"/>
      <c r="V106" s="710"/>
      <c r="W106" s="711"/>
      <c r="X106" s="56"/>
      <c r="Y106" s="56"/>
      <c r="Z106" s="57"/>
      <c r="AA106" s="67"/>
      <c r="AB106" s="57"/>
      <c r="AC106" s="58"/>
      <c r="AD106" s="56"/>
      <c r="AE106" s="49"/>
      <c r="AF106" s="164">
        <f t="shared" si="26"/>
        <v>-1</v>
      </c>
      <c r="AG106" s="164">
        <f t="shared" si="26"/>
        <v>-1</v>
      </c>
      <c r="AH106" s="164">
        <f t="shared" si="26"/>
        <v>-1</v>
      </c>
      <c r="AI106" s="164">
        <f t="shared" si="26"/>
        <v>-1</v>
      </c>
      <c r="AJ106" s="164">
        <f t="shared" si="26"/>
        <v>-1</v>
      </c>
      <c r="AK106" s="164">
        <f t="shared" si="26"/>
        <v>-1</v>
      </c>
      <c r="AL106" s="164">
        <f t="shared" si="26"/>
        <v>-1</v>
      </c>
      <c r="AM106" s="164">
        <f t="shared" si="26"/>
        <v>-1</v>
      </c>
      <c r="AN106" s="164">
        <f t="shared" si="24"/>
        <v>0</v>
      </c>
      <c r="AO106" s="164">
        <f t="shared" si="24"/>
        <v>0</v>
      </c>
      <c r="AP106" s="164">
        <f t="shared" si="24"/>
        <v>0</v>
      </c>
      <c r="AQ106" s="164">
        <f t="shared" si="22"/>
        <v>0</v>
      </c>
      <c r="AR106" s="164">
        <f t="shared" si="22"/>
        <v>0</v>
      </c>
      <c r="AS106" s="164">
        <f t="shared" si="22"/>
        <v>0</v>
      </c>
      <c r="AT106" s="164">
        <f t="shared" si="22"/>
        <v>0</v>
      </c>
      <c r="AU106" s="164">
        <f t="shared" si="12"/>
        <v>0</v>
      </c>
      <c r="AV106" s="164">
        <f t="shared" si="25"/>
        <v>0</v>
      </c>
      <c r="AW106" s="164">
        <f t="shared" si="25"/>
        <v>0</v>
      </c>
      <c r="AX106" s="164">
        <f t="shared" si="25"/>
        <v>0</v>
      </c>
      <c r="AY106" s="164">
        <f t="shared" si="23"/>
        <v>0</v>
      </c>
      <c r="AZ106" s="164">
        <f t="shared" si="23"/>
        <v>0</v>
      </c>
      <c r="BA106" s="164">
        <f t="shared" si="23"/>
        <v>0</v>
      </c>
      <c r="BB106" s="164">
        <f t="shared" si="23"/>
        <v>0</v>
      </c>
      <c r="BC106" s="164">
        <f t="shared" si="13"/>
        <v>0</v>
      </c>
    </row>
    <row r="107" spans="1:55" s="164" customFormat="1" ht="19.899999999999999" hidden="1" customHeight="1" thickBot="1">
      <c r="A107" s="9"/>
      <c r="B107" s="7"/>
      <c r="C107" s="2"/>
      <c r="D107" s="4"/>
      <c r="E107" s="18"/>
      <c r="F107" s="19"/>
      <c r="G107" s="19"/>
      <c r="H107" s="4"/>
      <c r="I107" s="15"/>
      <c r="J107" s="47"/>
      <c r="K107" s="699"/>
      <c r="L107" s="700"/>
      <c r="M107" s="701"/>
      <c r="N107" s="40"/>
      <c r="O107" s="41"/>
      <c r="P107" s="41"/>
      <c r="Q107" s="41"/>
      <c r="R107" s="41"/>
      <c r="S107" s="41"/>
      <c r="T107" s="42"/>
      <c r="U107" s="49"/>
      <c r="V107" s="710"/>
      <c r="W107" s="711"/>
      <c r="X107" s="56"/>
      <c r="Y107" s="56"/>
      <c r="Z107" s="57"/>
      <c r="AA107" s="67"/>
      <c r="AB107" s="57"/>
      <c r="AC107" s="58"/>
      <c r="AD107" s="56"/>
      <c r="AE107" s="49"/>
      <c r="AF107" s="164">
        <f t="shared" si="26"/>
        <v>-1</v>
      </c>
      <c r="AG107" s="164">
        <f t="shared" si="26"/>
        <v>-1</v>
      </c>
      <c r="AH107" s="164">
        <f t="shared" si="26"/>
        <v>-1</v>
      </c>
      <c r="AI107" s="164">
        <f t="shared" si="26"/>
        <v>-1</v>
      </c>
      <c r="AJ107" s="164">
        <f t="shared" si="26"/>
        <v>-1</v>
      </c>
      <c r="AK107" s="164">
        <f t="shared" si="26"/>
        <v>-1</v>
      </c>
      <c r="AL107" s="164">
        <f t="shared" si="26"/>
        <v>-1</v>
      </c>
      <c r="AM107" s="164">
        <f t="shared" si="26"/>
        <v>-1</v>
      </c>
      <c r="AN107" s="164">
        <f t="shared" si="24"/>
        <v>0</v>
      </c>
      <c r="AO107" s="164">
        <f t="shared" si="24"/>
        <v>0</v>
      </c>
      <c r="AP107" s="164">
        <f t="shared" si="24"/>
        <v>0</v>
      </c>
      <c r="AQ107" s="164">
        <f t="shared" si="22"/>
        <v>0</v>
      </c>
      <c r="AR107" s="164">
        <f t="shared" si="22"/>
        <v>0</v>
      </c>
      <c r="AS107" s="164">
        <f t="shared" si="22"/>
        <v>0</v>
      </c>
      <c r="AT107" s="164">
        <f t="shared" si="22"/>
        <v>0</v>
      </c>
      <c r="AU107" s="164">
        <f t="shared" si="12"/>
        <v>0</v>
      </c>
      <c r="AV107" s="164">
        <f t="shared" si="25"/>
        <v>0</v>
      </c>
      <c r="AW107" s="164">
        <f t="shared" si="25"/>
        <v>0</v>
      </c>
      <c r="AX107" s="164">
        <f t="shared" si="25"/>
        <v>0</v>
      </c>
      <c r="AY107" s="164">
        <f t="shared" si="23"/>
        <v>0</v>
      </c>
      <c r="AZ107" s="164">
        <f t="shared" si="23"/>
        <v>0</v>
      </c>
      <c r="BA107" s="164">
        <f t="shared" si="23"/>
        <v>0</v>
      </c>
      <c r="BB107" s="164">
        <f t="shared" si="23"/>
        <v>0</v>
      </c>
      <c r="BC107" s="164">
        <f t="shared" si="13"/>
        <v>0</v>
      </c>
    </row>
    <row r="108" spans="1:55" s="147" customFormat="1" ht="27" customHeight="1" thickBot="1">
      <c r="A108" s="702" t="s">
        <v>105</v>
      </c>
      <c r="B108" s="703"/>
      <c r="C108" s="704"/>
      <c r="D108" s="165" t="s">
        <v>7</v>
      </c>
      <c r="E108" s="170" t="s">
        <v>5</v>
      </c>
      <c r="F108" s="764" t="s">
        <v>8</v>
      </c>
      <c r="G108" s="765"/>
      <c r="H108" s="144" t="s">
        <v>38</v>
      </c>
      <c r="I108" s="145" t="s">
        <v>38</v>
      </c>
      <c r="J108" s="755" t="s">
        <v>5</v>
      </c>
      <c r="K108" s="756"/>
      <c r="L108" s="756"/>
      <c r="M108" s="757"/>
      <c r="N108" s="755" t="s">
        <v>11</v>
      </c>
      <c r="O108" s="756"/>
      <c r="P108" s="756"/>
      <c r="Q108" s="756"/>
      <c r="R108" s="756"/>
      <c r="S108" s="756"/>
      <c r="T108" s="756"/>
      <c r="U108" s="757"/>
      <c r="V108" s="660" t="s">
        <v>18</v>
      </c>
      <c r="W108" s="661"/>
      <c r="X108" s="661"/>
      <c r="Y108" s="661"/>
      <c r="Z108" s="661"/>
      <c r="AA108" s="722" t="s">
        <v>39</v>
      </c>
      <c r="AB108" s="723"/>
      <c r="AC108" s="729" t="s">
        <v>293</v>
      </c>
      <c r="AD108" s="730"/>
      <c r="AE108" s="731"/>
      <c r="AF108" s="146" t="s">
        <v>69</v>
      </c>
      <c r="AG108" s="146"/>
      <c r="AH108" s="146"/>
      <c r="AI108" s="146"/>
      <c r="AJ108" s="146"/>
      <c r="AK108" s="146"/>
      <c r="AL108" s="146"/>
      <c r="AM108" s="146"/>
      <c r="AN108" s="146" t="s">
        <v>78</v>
      </c>
      <c r="AO108" s="146"/>
      <c r="AP108" s="146"/>
      <c r="AQ108" s="146"/>
      <c r="AR108" s="146"/>
      <c r="AS108" s="146"/>
      <c r="AT108" s="146"/>
      <c r="AU108" s="146"/>
      <c r="AV108" s="146" t="s">
        <v>79</v>
      </c>
      <c r="AW108" s="146"/>
      <c r="AX108" s="146"/>
      <c r="AY108" s="146"/>
      <c r="AZ108" s="146"/>
      <c r="BA108" s="146"/>
      <c r="BB108" s="146"/>
      <c r="BC108" s="146"/>
    </row>
    <row r="109" spans="1:55" s="147" customFormat="1" ht="125.45" customHeight="1" thickBot="1">
      <c r="A109" s="148" t="s">
        <v>110</v>
      </c>
      <c r="B109" s="149" t="s">
        <v>3</v>
      </c>
      <c r="C109" s="150" t="s">
        <v>4</v>
      </c>
      <c r="D109" s="153" t="s">
        <v>2</v>
      </c>
      <c r="E109" s="149" t="s">
        <v>6</v>
      </c>
      <c r="F109" s="171" t="s">
        <v>12</v>
      </c>
      <c r="G109" s="171" t="s">
        <v>9</v>
      </c>
      <c r="H109" s="153" t="s">
        <v>518</v>
      </c>
      <c r="I109" s="154" t="s">
        <v>519</v>
      </c>
      <c r="J109" s="172" t="s">
        <v>115</v>
      </c>
      <c r="K109" s="173" t="s">
        <v>47</v>
      </c>
      <c r="L109" s="173" t="s">
        <v>101</v>
      </c>
      <c r="M109" s="163" t="s">
        <v>46</v>
      </c>
      <c r="N109" s="155" t="s">
        <v>102</v>
      </c>
      <c r="O109" s="156" t="s">
        <v>48</v>
      </c>
      <c r="P109" s="156" t="s">
        <v>49</v>
      </c>
      <c r="Q109" s="156" t="s">
        <v>36</v>
      </c>
      <c r="R109" s="156" t="s">
        <v>44</v>
      </c>
      <c r="S109" s="156" t="s">
        <v>43</v>
      </c>
      <c r="T109" s="174" t="s">
        <v>116</v>
      </c>
      <c r="U109" s="175" t="s">
        <v>99</v>
      </c>
      <c r="V109" s="176" t="s">
        <v>117</v>
      </c>
      <c r="W109" s="177" t="s">
        <v>118</v>
      </c>
      <c r="X109" s="158" t="s">
        <v>40</v>
      </c>
      <c r="Y109" s="159" t="s">
        <v>108</v>
      </c>
      <c r="Z109" s="159" t="s">
        <v>109</v>
      </c>
      <c r="AA109" s="160" t="s">
        <v>113</v>
      </c>
      <c r="AB109" s="178" t="s">
        <v>119</v>
      </c>
      <c r="AC109" s="167" t="str">
        <f>"Auditor requests additional evidence" &amp; CHAR(10) &amp; "Total: " &amp; COUNTIF(AC110:AC288,"Yes") &amp; " requests"</f>
        <v>Auditor requests additional evidence
Total: 0 requests</v>
      </c>
      <c r="AD109" s="168" t="s">
        <v>294</v>
      </c>
      <c r="AE109" s="169" t="s">
        <v>295</v>
      </c>
      <c r="AF109" s="146" t="str">
        <f t="shared" ref="AF109:BC109" si="27">AF6</f>
        <v>iacICM</v>
      </c>
      <c r="AG109" s="146" t="str">
        <f t="shared" si="27"/>
        <v>kiacICM</v>
      </c>
      <c r="AH109" s="146" t="str">
        <f t="shared" si="27"/>
        <v>piacICM</v>
      </c>
      <c r="AI109" s="146" t="str">
        <f t="shared" si="27"/>
        <v>Product 4</v>
      </c>
      <c r="AJ109" s="146" t="str">
        <f t="shared" si="27"/>
        <v>Product 5</v>
      </c>
      <c r="AK109" s="146" t="str">
        <f t="shared" si="27"/>
        <v>Product 6</v>
      </c>
      <c r="AL109" s="146" t="str">
        <f t="shared" si="27"/>
        <v>Product 7</v>
      </c>
      <c r="AM109" s="146" t="str">
        <f t="shared" si="27"/>
        <v>Product 8</v>
      </c>
      <c r="AN109" s="146" t="str">
        <f t="shared" si="27"/>
        <v>iacICM</v>
      </c>
      <c r="AO109" s="146" t="str">
        <f t="shared" si="27"/>
        <v>kiacICM</v>
      </c>
      <c r="AP109" s="146" t="str">
        <f t="shared" si="27"/>
        <v>piacICM</v>
      </c>
      <c r="AQ109" s="146" t="str">
        <f t="shared" si="27"/>
        <v>Product 4</v>
      </c>
      <c r="AR109" s="146" t="str">
        <f t="shared" si="27"/>
        <v>Product 5</v>
      </c>
      <c r="AS109" s="146" t="str">
        <f t="shared" si="27"/>
        <v>Product 6</v>
      </c>
      <c r="AT109" s="146" t="str">
        <f t="shared" si="27"/>
        <v>Product 7</v>
      </c>
      <c r="AU109" s="146" t="str">
        <f t="shared" si="27"/>
        <v>Product 8</v>
      </c>
      <c r="AV109" s="146" t="str">
        <f t="shared" si="27"/>
        <v>iacICM</v>
      </c>
      <c r="AW109" s="146" t="str">
        <f t="shared" si="27"/>
        <v>kiacICM</v>
      </c>
      <c r="AX109" s="146" t="str">
        <f t="shared" si="27"/>
        <v>piacICM</v>
      </c>
      <c r="AY109" s="146" t="str">
        <f t="shared" si="27"/>
        <v>Product 4</v>
      </c>
      <c r="AZ109" s="146" t="str">
        <f t="shared" si="27"/>
        <v>Product 5</v>
      </c>
      <c r="BA109" s="146" t="str">
        <f t="shared" si="27"/>
        <v>Product 6</v>
      </c>
      <c r="BB109" s="146" t="str">
        <f t="shared" si="27"/>
        <v>Product 7</v>
      </c>
      <c r="BC109" s="146" t="str">
        <f t="shared" si="27"/>
        <v>Product 8</v>
      </c>
    </row>
    <row r="110" spans="1:55" s="164" customFormat="1" ht="19.899999999999999" customHeight="1">
      <c r="A110" s="758" t="s">
        <v>1468</v>
      </c>
      <c r="B110" s="759"/>
      <c r="C110" s="759"/>
      <c r="D110" s="759"/>
      <c r="E110" s="759"/>
      <c r="F110" s="759"/>
      <c r="G110" s="759"/>
      <c r="H110" s="759"/>
      <c r="I110" s="760"/>
      <c r="J110" s="482"/>
      <c r="K110" s="483"/>
      <c r="L110" s="483"/>
      <c r="M110" s="484"/>
      <c r="N110" s="485"/>
      <c r="O110" s="486"/>
      <c r="P110" s="486"/>
      <c r="Q110" s="486"/>
      <c r="R110" s="486"/>
      <c r="S110" s="486"/>
      <c r="T110" s="487"/>
      <c r="U110" s="488"/>
      <c r="V110" s="485"/>
      <c r="W110" s="489"/>
      <c r="X110" s="486"/>
      <c r="Y110" s="487"/>
      <c r="Z110" s="487"/>
      <c r="AA110" s="490"/>
      <c r="AB110" s="488"/>
      <c r="AC110" s="482"/>
      <c r="AD110" s="483"/>
      <c r="AE110" s="484"/>
      <c r="AF110" s="164">
        <v>-1</v>
      </c>
      <c r="AG110" s="164">
        <v>-1</v>
      </c>
      <c r="AH110" s="164">
        <v>0</v>
      </c>
      <c r="AI110" s="164">
        <v>0</v>
      </c>
      <c r="AJ110" s="164">
        <v>0</v>
      </c>
      <c r="AK110" s="164">
        <v>0</v>
      </c>
      <c r="AL110" s="164">
        <v>0</v>
      </c>
      <c r="AM110" s="164">
        <v>0</v>
      </c>
      <c r="AN110" s="164">
        <f t="shared" ref="AN110:AU141" si="28">IF(AF110,$V110,"")</f>
        <v>0</v>
      </c>
      <c r="AO110" s="164">
        <f t="shared" si="28"/>
        <v>0</v>
      </c>
      <c r="AP110" s="164" t="str">
        <f t="shared" si="28"/>
        <v/>
      </c>
      <c r="AQ110" s="164" t="str">
        <f t="shared" si="28"/>
        <v/>
      </c>
      <c r="AR110" s="164" t="str">
        <f t="shared" si="28"/>
        <v/>
      </c>
      <c r="AS110" s="164" t="str">
        <f t="shared" si="28"/>
        <v/>
      </c>
      <c r="AT110" s="164" t="str">
        <f t="shared" si="28"/>
        <v/>
      </c>
      <c r="AU110" s="164" t="str">
        <f t="shared" si="28"/>
        <v/>
      </c>
      <c r="AV110" s="164">
        <f t="shared" ref="AV110:BC141" si="29">IF(AF110,$W110,"")</f>
        <v>0</v>
      </c>
      <c r="AW110" s="164">
        <f t="shared" si="29"/>
        <v>0</v>
      </c>
      <c r="AX110" s="164" t="str">
        <f t="shared" si="29"/>
        <v/>
      </c>
      <c r="AY110" s="164" t="str">
        <f t="shared" si="29"/>
        <v/>
      </c>
      <c r="AZ110" s="164" t="str">
        <f t="shared" si="29"/>
        <v/>
      </c>
      <c r="BA110" s="164" t="str">
        <f t="shared" si="29"/>
        <v/>
      </c>
      <c r="BB110" s="164" t="str">
        <f t="shared" si="29"/>
        <v/>
      </c>
      <c r="BC110" s="164" t="str">
        <f t="shared" si="29"/>
        <v/>
      </c>
    </row>
    <row r="111" spans="1:55" s="164" customFormat="1" ht="19.899999999999999" customHeight="1">
      <c r="A111" s="7" t="s">
        <v>817</v>
      </c>
      <c r="B111" s="7" t="s">
        <v>818</v>
      </c>
      <c r="C111" s="2" t="s">
        <v>819</v>
      </c>
      <c r="D111" s="4" t="s">
        <v>820</v>
      </c>
      <c r="E111" s="4">
        <v>1</v>
      </c>
      <c r="F111" s="4" t="s">
        <v>821</v>
      </c>
      <c r="G111" s="491" t="s">
        <v>812</v>
      </c>
      <c r="H111" s="4"/>
      <c r="I111" s="15"/>
      <c r="J111" s="47" t="s">
        <v>86</v>
      </c>
      <c r="K111" s="48"/>
      <c r="L111" s="48"/>
      <c r="M111" s="49"/>
      <c r="N111" s="47" t="s">
        <v>86</v>
      </c>
      <c r="O111" s="48"/>
      <c r="P111" s="48"/>
      <c r="Q111" s="48"/>
      <c r="R111" s="48"/>
      <c r="S111" s="48"/>
      <c r="T111" s="64"/>
      <c r="U111" s="49"/>
      <c r="V111" s="58" t="s">
        <v>86</v>
      </c>
      <c r="W111" s="124" t="s">
        <v>86</v>
      </c>
      <c r="X111" s="56"/>
      <c r="Y111" s="68"/>
      <c r="Z111" s="68"/>
      <c r="AA111" s="67"/>
      <c r="AB111" s="57"/>
      <c r="AC111" s="58" t="s">
        <v>744</v>
      </c>
      <c r="AD111" s="56"/>
      <c r="AE111" s="49"/>
      <c r="AF111" s="164">
        <f t="shared" ref="AF111:AM126" si="30">AF110</f>
        <v>-1</v>
      </c>
      <c r="AG111" s="164">
        <f t="shared" si="30"/>
        <v>-1</v>
      </c>
      <c r="AH111" s="164">
        <f t="shared" si="30"/>
        <v>0</v>
      </c>
      <c r="AI111" s="164">
        <f t="shared" si="30"/>
        <v>0</v>
      </c>
      <c r="AJ111" s="164">
        <f t="shared" si="30"/>
        <v>0</v>
      </c>
      <c r="AK111" s="164">
        <f t="shared" si="30"/>
        <v>0</v>
      </c>
      <c r="AL111" s="164">
        <f t="shared" si="30"/>
        <v>0</v>
      </c>
      <c r="AM111" s="164">
        <f t="shared" si="30"/>
        <v>0</v>
      </c>
      <c r="AN111" s="164" t="str">
        <f t="shared" si="28"/>
        <v>tbd</v>
      </c>
      <c r="AO111" s="164" t="str">
        <f t="shared" si="28"/>
        <v>tbd</v>
      </c>
      <c r="AP111" s="164" t="str">
        <f t="shared" si="28"/>
        <v/>
      </c>
      <c r="AQ111" s="164" t="str">
        <f t="shared" si="28"/>
        <v/>
      </c>
      <c r="AR111" s="164" t="str">
        <f t="shared" si="28"/>
        <v/>
      </c>
      <c r="AS111" s="164" t="str">
        <f t="shared" si="28"/>
        <v/>
      </c>
      <c r="AT111" s="164" t="str">
        <f t="shared" si="28"/>
        <v/>
      </c>
      <c r="AU111" s="164" t="str">
        <f t="shared" si="28"/>
        <v/>
      </c>
      <c r="AV111" s="164" t="str">
        <f t="shared" si="29"/>
        <v>tbd</v>
      </c>
      <c r="AW111" s="164" t="str">
        <f t="shared" si="29"/>
        <v>tbd</v>
      </c>
      <c r="AX111" s="164" t="str">
        <f t="shared" si="29"/>
        <v/>
      </c>
      <c r="AY111" s="164" t="str">
        <f t="shared" si="29"/>
        <v/>
      </c>
      <c r="AZ111" s="164" t="str">
        <f t="shared" si="29"/>
        <v/>
      </c>
      <c r="BA111" s="164" t="str">
        <f t="shared" si="29"/>
        <v/>
      </c>
      <c r="BB111" s="164" t="str">
        <f t="shared" si="29"/>
        <v/>
      </c>
      <c r="BC111" s="164" t="str">
        <f t="shared" si="29"/>
        <v/>
      </c>
    </row>
    <row r="112" spans="1:55" s="164" customFormat="1" ht="19.899999999999999" customHeight="1">
      <c r="A112" s="9" t="s">
        <v>822</v>
      </c>
      <c r="B112" s="7" t="s">
        <v>823</v>
      </c>
      <c r="C112" s="2" t="s">
        <v>824</v>
      </c>
      <c r="D112" s="4" t="s">
        <v>825</v>
      </c>
      <c r="E112" s="4">
        <v>8</v>
      </c>
      <c r="F112" s="4" t="s">
        <v>826</v>
      </c>
      <c r="G112" s="491" t="s">
        <v>812</v>
      </c>
      <c r="H112" s="4"/>
      <c r="I112" s="15"/>
      <c r="J112" s="47" t="s">
        <v>86</v>
      </c>
      <c r="K112" s="48"/>
      <c r="L112" s="48"/>
      <c r="M112" s="49"/>
      <c r="N112" s="47" t="s">
        <v>86</v>
      </c>
      <c r="O112" s="48"/>
      <c r="P112" s="48"/>
      <c r="Q112" s="48"/>
      <c r="R112" s="48"/>
      <c r="S112" s="48"/>
      <c r="T112" s="64"/>
      <c r="U112" s="49"/>
      <c r="V112" s="58" t="s">
        <v>86</v>
      </c>
      <c r="W112" s="124" t="s">
        <v>86</v>
      </c>
      <c r="X112" s="56"/>
      <c r="Y112" s="68"/>
      <c r="Z112" s="68"/>
      <c r="AA112" s="67"/>
      <c r="AB112" s="57"/>
      <c r="AC112" s="58" t="s">
        <v>744</v>
      </c>
      <c r="AD112" s="56"/>
      <c r="AE112" s="49"/>
      <c r="AF112" s="164">
        <f t="shared" si="30"/>
        <v>-1</v>
      </c>
      <c r="AG112" s="164">
        <f t="shared" si="30"/>
        <v>-1</v>
      </c>
      <c r="AH112" s="164">
        <f t="shared" si="30"/>
        <v>0</v>
      </c>
      <c r="AI112" s="164">
        <f t="shared" si="30"/>
        <v>0</v>
      </c>
      <c r="AJ112" s="164">
        <f t="shared" si="30"/>
        <v>0</v>
      </c>
      <c r="AK112" s="164">
        <f t="shared" si="30"/>
        <v>0</v>
      </c>
      <c r="AL112" s="164">
        <f t="shared" si="30"/>
        <v>0</v>
      </c>
      <c r="AM112" s="164">
        <f t="shared" si="30"/>
        <v>0</v>
      </c>
      <c r="AN112" s="164" t="str">
        <f t="shared" si="28"/>
        <v>tbd</v>
      </c>
      <c r="AO112" s="164" t="str">
        <f t="shared" si="28"/>
        <v>tbd</v>
      </c>
      <c r="AP112" s="164" t="str">
        <f t="shared" si="28"/>
        <v/>
      </c>
      <c r="AQ112" s="164" t="str">
        <f t="shared" si="28"/>
        <v/>
      </c>
      <c r="AR112" s="164" t="str">
        <f t="shared" si="28"/>
        <v/>
      </c>
      <c r="AS112" s="164" t="str">
        <f t="shared" si="28"/>
        <v/>
      </c>
      <c r="AT112" s="164" t="str">
        <f t="shared" si="28"/>
        <v/>
      </c>
      <c r="AU112" s="164" t="str">
        <f t="shared" si="28"/>
        <v/>
      </c>
      <c r="AV112" s="164" t="str">
        <f t="shared" si="29"/>
        <v>tbd</v>
      </c>
      <c r="AW112" s="164" t="str">
        <f t="shared" si="29"/>
        <v>tbd</v>
      </c>
      <c r="AX112" s="164" t="str">
        <f t="shared" si="29"/>
        <v/>
      </c>
      <c r="AY112" s="164" t="str">
        <f t="shared" si="29"/>
        <v/>
      </c>
      <c r="AZ112" s="164" t="str">
        <f t="shared" si="29"/>
        <v/>
      </c>
      <c r="BA112" s="164" t="str">
        <f t="shared" si="29"/>
        <v/>
      </c>
      <c r="BB112" s="164" t="str">
        <f t="shared" si="29"/>
        <v/>
      </c>
      <c r="BC112" s="164" t="str">
        <f t="shared" si="29"/>
        <v/>
      </c>
    </row>
    <row r="113" spans="1:55" s="164" customFormat="1" ht="19.899999999999999" customHeight="1">
      <c r="A113" s="9" t="s">
        <v>827</v>
      </c>
      <c r="B113" s="7" t="s">
        <v>828</v>
      </c>
      <c r="C113" s="2" t="s">
        <v>829</v>
      </c>
      <c r="D113" s="4" t="s">
        <v>830</v>
      </c>
      <c r="E113" s="4">
        <v>1</v>
      </c>
      <c r="F113" s="491" t="s">
        <v>812</v>
      </c>
      <c r="G113" s="491" t="s">
        <v>812</v>
      </c>
      <c r="H113" s="4"/>
      <c r="I113" s="15"/>
      <c r="J113" s="47" t="s">
        <v>86</v>
      </c>
      <c r="K113" s="48"/>
      <c r="L113" s="48"/>
      <c r="M113" s="49"/>
      <c r="N113" s="492" t="s">
        <v>812</v>
      </c>
      <c r="O113" s="493" t="s">
        <v>812</v>
      </c>
      <c r="P113" s="493" t="s">
        <v>812</v>
      </c>
      <c r="Q113" s="493" t="s">
        <v>812</v>
      </c>
      <c r="R113" s="493" t="s">
        <v>812</v>
      </c>
      <c r="S113" s="493" t="s">
        <v>812</v>
      </c>
      <c r="T113" s="494" t="s">
        <v>812</v>
      </c>
      <c r="U113" s="49"/>
      <c r="V113" s="58" t="s">
        <v>86</v>
      </c>
      <c r="W113" s="495" t="s">
        <v>812</v>
      </c>
      <c r="X113" s="56"/>
      <c r="Y113" s="68"/>
      <c r="Z113" s="68"/>
      <c r="AA113" s="67"/>
      <c r="AB113" s="57"/>
      <c r="AC113" s="58" t="s">
        <v>744</v>
      </c>
      <c r="AD113" s="56"/>
      <c r="AE113" s="49"/>
      <c r="AF113" s="164">
        <f t="shared" si="30"/>
        <v>-1</v>
      </c>
      <c r="AG113" s="164">
        <f t="shared" si="30"/>
        <v>-1</v>
      </c>
      <c r="AH113" s="164">
        <f t="shared" si="30"/>
        <v>0</v>
      </c>
      <c r="AI113" s="164">
        <f t="shared" si="30"/>
        <v>0</v>
      </c>
      <c r="AJ113" s="164">
        <f t="shared" si="30"/>
        <v>0</v>
      </c>
      <c r="AK113" s="164">
        <f t="shared" si="30"/>
        <v>0</v>
      </c>
      <c r="AL113" s="164">
        <f t="shared" si="30"/>
        <v>0</v>
      </c>
      <c r="AM113" s="164">
        <f t="shared" si="30"/>
        <v>0</v>
      </c>
      <c r="AN113" s="164" t="str">
        <f t="shared" si="28"/>
        <v>tbd</v>
      </c>
      <c r="AO113" s="164" t="str">
        <f t="shared" si="28"/>
        <v>tbd</v>
      </c>
      <c r="AP113" s="164" t="str">
        <f t="shared" si="28"/>
        <v/>
      </c>
      <c r="AQ113" s="164" t="str">
        <f t="shared" si="28"/>
        <v/>
      </c>
      <c r="AR113" s="164" t="str">
        <f t="shared" si="28"/>
        <v/>
      </c>
      <c r="AS113" s="164" t="str">
        <f t="shared" si="28"/>
        <v/>
      </c>
      <c r="AT113" s="164" t="str">
        <f t="shared" si="28"/>
        <v/>
      </c>
      <c r="AU113" s="164" t="str">
        <f t="shared" si="28"/>
        <v/>
      </c>
      <c r="AV113" s="164" t="str">
        <f t="shared" si="29"/>
        <v>not req'ed</v>
      </c>
      <c r="AW113" s="164" t="str">
        <f t="shared" si="29"/>
        <v>not req'ed</v>
      </c>
      <c r="AX113" s="164" t="str">
        <f t="shared" si="29"/>
        <v/>
      </c>
      <c r="AY113" s="164" t="str">
        <f t="shared" si="29"/>
        <v/>
      </c>
      <c r="AZ113" s="164" t="str">
        <f t="shared" si="29"/>
        <v/>
      </c>
      <c r="BA113" s="164" t="str">
        <f t="shared" si="29"/>
        <v/>
      </c>
      <c r="BB113" s="164" t="str">
        <f t="shared" si="29"/>
        <v/>
      </c>
      <c r="BC113" s="164" t="str">
        <f t="shared" si="29"/>
        <v/>
      </c>
    </row>
    <row r="114" spans="1:55" s="164" customFormat="1" ht="19.899999999999999" customHeight="1">
      <c r="A114" s="9" t="s">
        <v>971</v>
      </c>
      <c r="B114" s="7" t="s">
        <v>972</v>
      </c>
      <c r="C114" s="2" t="s">
        <v>973</v>
      </c>
      <c r="D114" s="4" t="s">
        <v>851</v>
      </c>
      <c r="E114" s="7">
        <v>1</v>
      </c>
      <c r="F114" s="491" t="s">
        <v>812</v>
      </c>
      <c r="G114" s="491" t="s">
        <v>812</v>
      </c>
      <c r="H114" s="4" t="s">
        <v>769</v>
      </c>
      <c r="I114" s="15"/>
      <c r="J114" s="47" t="s">
        <v>86</v>
      </c>
      <c r="K114" s="48"/>
      <c r="L114" s="48"/>
      <c r="M114" s="49"/>
      <c r="N114" s="492" t="s">
        <v>812</v>
      </c>
      <c r="O114" s="493" t="s">
        <v>812</v>
      </c>
      <c r="P114" s="493" t="s">
        <v>812</v>
      </c>
      <c r="Q114" s="493" t="s">
        <v>812</v>
      </c>
      <c r="R114" s="493" t="s">
        <v>812</v>
      </c>
      <c r="S114" s="493" t="s">
        <v>812</v>
      </c>
      <c r="T114" s="494" t="s">
        <v>812</v>
      </c>
      <c r="U114" s="49"/>
      <c r="V114" s="58" t="s">
        <v>86</v>
      </c>
      <c r="W114" s="495" t="s">
        <v>812</v>
      </c>
      <c r="X114" s="56"/>
      <c r="Y114" s="68"/>
      <c r="Z114" s="68"/>
      <c r="AA114" s="67"/>
      <c r="AB114" s="57"/>
      <c r="AC114" s="58" t="s">
        <v>744</v>
      </c>
      <c r="AD114" s="56"/>
      <c r="AE114" s="49"/>
      <c r="AF114" s="164">
        <f t="shared" si="30"/>
        <v>-1</v>
      </c>
      <c r="AG114" s="164">
        <f t="shared" si="30"/>
        <v>-1</v>
      </c>
      <c r="AH114" s="164">
        <f t="shared" si="30"/>
        <v>0</v>
      </c>
      <c r="AI114" s="164">
        <f t="shared" si="30"/>
        <v>0</v>
      </c>
      <c r="AJ114" s="164">
        <f t="shared" si="30"/>
        <v>0</v>
      </c>
      <c r="AK114" s="164">
        <f t="shared" si="30"/>
        <v>0</v>
      </c>
      <c r="AL114" s="164">
        <f t="shared" si="30"/>
        <v>0</v>
      </c>
      <c r="AM114" s="164">
        <f t="shared" si="30"/>
        <v>0</v>
      </c>
      <c r="AN114" s="164" t="str">
        <f t="shared" si="28"/>
        <v>tbd</v>
      </c>
      <c r="AO114" s="164" t="str">
        <f t="shared" si="28"/>
        <v>tbd</v>
      </c>
      <c r="AP114" s="164" t="str">
        <f t="shared" si="28"/>
        <v/>
      </c>
      <c r="AQ114" s="164" t="str">
        <f t="shared" si="28"/>
        <v/>
      </c>
      <c r="AR114" s="164" t="str">
        <f t="shared" si="28"/>
        <v/>
      </c>
      <c r="AS114" s="164" t="str">
        <f t="shared" si="28"/>
        <v/>
      </c>
      <c r="AT114" s="164" t="str">
        <f t="shared" si="28"/>
        <v/>
      </c>
      <c r="AU114" s="164" t="str">
        <f t="shared" si="28"/>
        <v/>
      </c>
      <c r="AV114" s="164" t="str">
        <f t="shared" si="29"/>
        <v>not req'ed</v>
      </c>
      <c r="AW114" s="164" t="str">
        <f t="shared" si="29"/>
        <v>not req'ed</v>
      </c>
      <c r="AX114" s="164" t="str">
        <f t="shared" si="29"/>
        <v/>
      </c>
      <c r="AY114" s="164" t="str">
        <f t="shared" si="29"/>
        <v/>
      </c>
      <c r="AZ114" s="164" t="str">
        <f t="shared" si="29"/>
        <v/>
      </c>
      <c r="BA114" s="164" t="str">
        <f t="shared" si="29"/>
        <v/>
      </c>
      <c r="BB114" s="164" t="str">
        <f t="shared" si="29"/>
        <v/>
      </c>
      <c r="BC114" s="164" t="str">
        <f t="shared" si="29"/>
        <v/>
      </c>
    </row>
    <row r="115" spans="1:55" s="164" customFormat="1" ht="19.899999999999999" customHeight="1">
      <c r="A115" s="9" t="s">
        <v>974</v>
      </c>
      <c r="B115" s="7" t="s">
        <v>975</v>
      </c>
      <c r="C115" s="2" t="s">
        <v>976</v>
      </c>
      <c r="D115" s="4" t="s">
        <v>842</v>
      </c>
      <c r="E115" s="7">
        <v>42</v>
      </c>
      <c r="F115" s="491" t="s">
        <v>812</v>
      </c>
      <c r="G115" s="491" t="s">
        <v>812</v>
      </c>
      <c r="H115" s="4"/>
      <c r="I115" s="15"/>
      <c r="J115" s="47" t="s">
        <v>86</v>
      </c>
      <c r="K115" s="48"/>
      <c r="L115" s="48"/>
      <c r="M115" s="49"/>
      <c r="N115" s="492" t="s">
        <v>812</v>
      </c>
      <c r="O115" s="493" t="s">
        <v>812</v>
      </c>
      <c r="P115" s="493" t="s">
        <v>812</v>
      </c>
      <c r="Q115" s="493" t="s">
        <v>812</v>
      </c>
      <c r="R115" s="493" t="s">
        <v>812</v>
      </c>
      <c r="S115" s="493" t="s">
        <v>812</v>
      </c>
      <c r="T115" s="494" t="s">
        <v>812</v>
      </c>
      <c r="U115" s="49"/>
      <c r="V115" s="58" t="s">
        <v>86</v>
      </c>
      <c r="W115" s="495" t="s">
        <v>812</v>
      </c>
      <c r="X115" s="56"/>
      <c r="Y115" s="68"/>
      <c r="Z115" s="68"/>
      <c r="AA115" s="67"/>
      <c r="AB115" s="57"/>
      <c r="AC115" s="58" t="s">
        <v>744</v>
      </c>
      <c r="AD115" s="56"/>
      <c r="AE115" s="49"/>
      <c r="AF115" s="164">
        <f t="shared" si="30"/>
        <v>-1</v>
      </c>
      <c r="AG115" s="164">
        <f t="shared" si="30"/>
        <v>-1</v>
      </c>
      <c r="AH115" s="164">
        <f t="shared" si="30"/>
        <v>0</v>
      </c>
      <c r="AI115" s="164">
        <f t="shared" si="30"/>
        <v>0</v>
      </c>
      <c r="AJ115" s="164">
        <f t="shared" si="30"/>
        <v>0</v>
      </c>
      <c r="AK115" s="164">
        <f t="shared" si="30"/>
        <v>0</v>
      </c>
      <c r="AL115" s="164">
        <f t="shared" si="30"/>
        <v>0</v>
      </c>
      <c r="AM115" s="164">
        <f t="shared" si="30"/>
        <v>0</v>
      </c>
      <c r="AN115" s="164" t="str">
        <f t="shared" si="28"/>
        <v>tbd</v>
      </c>
      <c r="AO115" s="164" t="str">
        <f t="shared" si="28"/>
        <v>tbd</v>
      </c>
      <c r="AP115" s="164" t="str">
        <f t="shared" si="28"/>
        <v/>
      </c>
      <c r="AQ115" s="164" t="str">
        <f t="shared" si="28"/>
        <v/>
      </c>
      <c r="AR115" s="164" t="str">
        <f t="shared" si="28"/>
        <v/>
      </c>
      <c r="AS115" s="164" t="str">
        <f t="shared" si="28"/>
        <v/>
      </c>
      <c r="AT115" s="164" t="str">
        <f t="shared" si="28"/>
        <v/>
      </c>
      <c r="AU115" s="164" t="str">
        <f t="shared" si="28"/>
        <v/>
      </c>
      <c r="AV115" s="164" t="str">
        <f t="shared" si="29"/>
        <v>not req'ed</v>
      </c>
      <c r="AW115" s="164" t="str">
        <f t="shared" si="29"/>
        <v>not req'ed</v>
      </c>
      <c r="AX115" s="164" t="str">
        <f t="shared" si="29"/>
        <v/>
      </c>
      <c r="AY115" s="164" t="str">
        <f t="shared" si="29"/>
        <v/>
      </c>
      <c r="AZ115" s="164" t="str">
        <f t="shared" si="29"/>
        <v/>
      </c>
      <c r="BA115" s="164" t="str">
        <f t="shared" si="29"/>
        <v/>
      </c>
      <c r="BB115" s="164" t="str">
        <f t="shared" si="29"/>
        <v/>
      </c>
      <c r="BC115" s="164" t="str">
        <f t="shared" si="29"/>
        <v/>
      </c>
    </row>
    <row r="116" spans="1:55" s="164" customFormat="1" ht="19.899999999999999" customHeight="1">
      <c r="A116" s="9" t="s">
        <v>977</v>
      </c>
      <c r="B116" s="7" t="s">
        <v>978</v>
      </c>
      <c r="C116" s="2" t="s">
        <v>979</v>
      </c>
      <c r="D116" s="4" t="s">
        <v>980</v>
      </c>
      <c r="E116" s="4">
        <v>50</v>
      </c>
      <c r="F116" s="4" t="s">
        <v>981</v>
      </c>
      <c r="G116" s="491" t="s">
        <v>812</v>
      </c>
      <c r="H116" s="4" t="s">
        <v>769</v>
      </c>
      <c r="I116" s="15"/>
      <c r="J116" s="47" t="s">
        <v>86</v>
      </c>
      <c r="K116" s="48"/>
      <c r="L116" s="48"/>
      <c r="M116" s="49"/>
      <c r="N116" s="47" t="s">
        <v>86</v>
      </c>
      <c r="O116" s="48"/>
      <c r="P116" s="48"/>
      <c r="Q116" s="48"/>
      <c r="R116" s="48"/>
      <c r="S116" s="48"/>
      <c r="T116" s="64"/>
      <c r="U116" s="49"/>
      <c r="V116" s="58" t="s">
        <v>86</v>
      </c>
      <c r="W116" s="124" t="s">
        <v>86</v>
      </c>
      <c r="X116" s="56"/>
      <c r="Y116" s="68"/>
      <c r="Z116" s="68"/>
      <c r="AA116" s="67"/>
      <c r="AB116" s="57"/>
      <c r="AC116" s="58" t="s">
        <v>744</v>
      </c>
      <c r="AD116" s="56"/>
      <c r="AE116" s="49"/>
      <c r="AF116" s="164">
        <f t="shared" si="30"/>
        <v>-1</v>
      </c>
      <c r="AG116" s="164">
        <f t="shared" si="30"/>
        <v>-1</v>
      </c>
      <c r="AH116" s="164">
        <f t="shared" si="30"/>
        <v>0</v>
      </c>
      <c r="AI116" s="164">
        <f t="shared" si="30"/>
        <v>0</v>
      </c>
      <c r="AJ116" s="164">
        <f t="shared" si="30"/>
        <v>0</v>
      </c>
      <c r="AK116" s="164">
        <f t="shared" si="30"/>
        <v>0</v>
      </c>
      <c r="AL116" s="164">
        <f t="shared" si="30"/>
        <v>0</v>
      </c>
      <c r="AM116" s="164">
        <f t="shared" si="30"/>
        <v>0</v>
      </c>
      <c r="AN116" s="164" t="str">
        <f t="shared" si="28"/>
        <v>tbd</v>
      </c>
      <c r="AO116" s="164" t="str">
        <f t="shared" si="28"/>
        <v>tbd</v>
      </c>
      <c r="AP116" s="164" t="str">
        <f t="shared" si="28"/>
        <v/>
      </c>
      <c r="AQ116" s="164" t="str">
        <f t="shared" si="28"/>
        <v/>
      </c>
      <c r="AR116" s="164" t="str">
        <f t="shared" si="28"/>
        <v/>
      </c>
      <c r="AS116" s="164" t="str">
        <f t="shared" si="28"/>
        <v/>
      </c>
      <c r="AT116" s="164" t="str">
        <f t="shared" si="28"/>
        <v/>
      </c>
      <c r="AU116" s="164" t="str">
        <f t="shared" si="28"/>
        <v/>
      </c>
      <c r="AV116" s="164" t="str">
        <f t="shared" si="29"/>
        <v>tbd</v>
      </c>
      <c r="AW116" s="164" t="str">
        <f t="shared" si="29"/>
        <v>tbd</v>
      </c>
      <c r="AX116" s="164" t="str">
        <f t="shared" si="29"/>
        <v/>
      </c>
      <c r="AY116" s="164" t="str">
        <f t="shared" si="29"/>
        <v/>
      </c>
      <c r="AZ116" s="164" t="str">
        <f t="shared" si="29"/>
        <v/>
      </c>
      <c r="BA116" s="164" t="str">
        <f t="shared" si="29"/>
        <v/>
      </c>
      <c r="BB116" s="164" t="str">
        <f t="shared" si="29"/>
        <v/>
      </c>
      <c r="BC116" s="164" t="str">
        <f t="shared" si="29"/>
        <v/>
      </c>
    </row>
    <row r="117" spans="1:55" s="164" customFormat="1" ht="19.899999999999999" customHeight="1">
      <c r="A117" s="9" t="s">
        <v>982</v>
      </c>
      <c r="B117" s="7" t="s">
        <v>983</v>
      </c>
      <c r="C117" s="2" t="s">
        <v>984</v>
      </c>
      <c r="D117" s="4" t="s">
        <v>985</v>
      </c>
      <c r="E117" s="4">
        <v>50</v>
      </c>
      <c r="F117" s="4" t="s">
        <v>981</v>
      </c>
      <c r="G117" s="491" t="s">
        <v>812</v>
      </c>
      <c r="H117" s="4" t="s">
        <v>769</v>
      </c>
      <c r="I117" s="15"/>
      <c r="J117" s="47" t="s">
        <v>86</v>
      </c>
      <c r="K117" s="48"/>
      <c r="L117" s="48"/>
      <c r="M117" s="49"/>
      <c r="N117" s="47" t="s">
        <v>86</v>
      </c>
      <c r="O117" s="48"/>
      <c r="P117" s="48"/>
      <c r="Q117" s="48"/>
      <c r="R117" s="48"/>
      <c r="S117" s="48"/>
      <c r="T117" s="64"/>
      <c r="U117" s="49"/>
      <c r="V117" s="58" t="s">
        <v>86</v>
      </c>
      <c r="W117" s="124" t="s">
        <v>86</v>
      </c>
      <c r="X117" s="56"/>
      <c r="Y117" s="68"/>
      <c r="Z117" s="68"/>
      <c r="AA117" s="67"/>
      <c r="AB117" s="57"/>
      <c r="AC117" s="58" t="s">
        <v>744</v>
      </c>
      <c r="AD117" s="56"/>
      <c r="AE117" s="49"/>
      <c r="AF117" s="164">
        <f t="shared" si="30"/>
        <v>-1</v>
      </c>
      <c r="AG117" s="164">
        <f t="shared" si="30"/>
        <v>-1</v>
      </c>
      <c r="AH117" s="164">
        <f t="shared" si="30"/>
        <v>0</v>
      </c>
      <c r="AI117" s="164">
        <f t="shared" si="30"/>
        <v>0</v>
      </c>
      <c r="AJ117" s="164">
        <f t="shared" si="30"/>
        <v>0</v>
      </c>
      <c r="AK117" s="164">
        <f t="shared" si="30"/>
        <v>0</v>
      </c>
      <c r="AL117" s="164">
        <f t="shared" si="30"/>
        <v>0</v>
      </c>
      <c r="AM117" s="164">
        <f t="shared" si="30"/>
        <v>0</v>
      </c>
      <c r="AN117" s="164" t="str">
        <f t="shared" si="28"/>
        <v>tbd</v>
      </c>
      <c r="AO117" s="164" t="str">
        <f t="shared" si="28"/>
        <v>tbd</v>
      </c>
      <c r="AP117" s="164" t="str">
        <f t="shared" si="28"/>
        <v/>
      </c>
      <c r="AQ117" s="164" t="str">
        <f t="shared" si="28"/>
        <v/>
      </c>
      <c r="AR117" s="164" t="str">
        <f t="shared" si="28"/>
        <v/>
      </c>
      <c r="AS117" s="164" t="str">
        <f t="shared" si="28"/>
        <v/>
      </c>
      <c r="AT117" s="164" t="str">
        <f t="shared" si="28"/>
        <v/>
      </c>
      <c r="AU117" s="164" t="str">
        <f t="shared" si="28"/>
        <v/>
      </c>
      <c r="AV117" s="164" t="str">
        <f t="shared" si="29"/>
        <v>tbd</v>
      </c>
      <c r="AW117" s="164" t="str">
        <f t="shared" si="29"/>
        <v>tbd</v>
      </c>
      <c r="AX117" s="164" t="str">
        <f t="shared" si="29"/>
        <v/>
      </c>
      <c r="AY117" s="164" t="str">
        <f t="shared" si="29"/>
        <v/>
      </c>
      <c r="AZ117" s="164" t="str">
        <f t="shared" si="29"/>
        <v/>
      </c>
      <c r="BA117" s="164" t="str">
        <f t="shared" si="29"/>
        <v/>
      </c>
      <c r="BB117" s="164" t="str">
        <f t="shared" si="29"/>
        <v/>
      </c>
      <c r="BC117" s="164" t="str">
        <f t="shared" si="29"/>
        <v/>
      </c>
    </row>
    <row r="118" spans="1:55" s="164" customFormat="1" ht="19.899999999999999" customHeight="1">
      <c r="A118" s="9" t="s">
        <v>844</v>
      </c>
      <c r="B118" s="7" t="s">
        <v>845</v>
      </c>
      <c r="C118" s="2" t="s">
        <v>846</v>
      </c>
      <c r="D118" s="5" t="s">
        <v>842</v>
      </c>
      <c r="E118" s="4">
        <v>1</v>
      </c>
      <c r="F118" s="4" t="s">
        <v>847</v>
      </c>
      <c r="G118" s="491" t="s">
        <v>812</v>
      </c>
      <c r="H118" s="5" t="s">
        <v>769</v>
      </c>
      <c r="I118" s="16"/>
      <c r="J118" s="47" t="s">
        <v>86</v>
      </c>
      <c r="K118" s="48"/>
      <c r="L118" s="48"/>
      <c r="M118" s="49"/>
      <c r="N118" s="47" t="s">
        <v>86</v>
      </c>
      <c r="O118" s="48"/>
      <c r="P118" s="48"/>
      <c r="Q118" s="48"/>
      <c r="R118" s="48"/>
      <c r="S118" s="48"/>
      <c r="T118" s="64"/>
      <c r="U118" s="49"/>
      <c r="V118" s="58" t="s">
        <v>86</v>
      </c>
      <c r="W118" s="124" t="s">
        <v>86</v>
      </c>
      <c r="X118" s="56"/>
      <c r="Y118" s="68"/>
      <c r="Z118" s="68"/>
      <c r="AA118" s="67"/>
      <c r="AB118" s="57"/>
      <c r="AC118" s="58" t="s">
        <v>744</v>
      </c>
      <c r="AD118" s="56"/>
      <c r="AE118" s="49"/>
      <c r="AF118" s="164">
        <f t="shared" si="30"/>
        <v>-1</v>
      </c>
      <c r="AG118" s="164">
        <f t="shared" si="30"/>
        <v>-1</v>
      </c>
      <c r="AH118" s="164">
        <f t="shared" si="30"/>
        <v>0</v>
      </c>
      <c r="AI118" s="164">
        <f t="shared" si="30"/>
        <v>0</v>
      </c>
      <c r="AJ118" s="164">
        <f t="shared" si="30"/>
        <v>0</v>
      </c>
      <c r="AK118" s="164">
        <f t="shared" si="30"/>
        <v>0</v>
      </c>
      <c r="AL118" s="164">
        <f t="shared" si="30"/>
        <v>0</v>
      </c>
      <c r="AM118" s="164">
        <f t="shared" si="30"/>
        <v>0</v>
      </c>
      <c r="AN118" s="164" t="str">
        <f t="shared" si="28"/>
        <v>tbd</v>
      </c>
      <c r="AO118" s="164" t="str">
        <f t="shared" si="28"/>
        <v>tbd</v>
      </c>
      <c r="AP118" s="164" t="str">
        <f t="shared" si="28"/>
        <v/>
      </c>
      <c r="AQ118" s="164" t="str">
        <f t="shared" si="28"/>
        <v/>
      </c>
      <c r="AR118" s="164" t="str">
        <f t="shared" si="28"/>
        <v/>
      </c>
      <c r="AS118" s="164" t="str">
        <f t="shared" si="28"/>
        <v/>
      </c>
      <c r="AT118" s="164" t="str">
        <f t="shared" si="28"/>
        <v/>
      </c>
      <c r="AU118" s="164" t="str">
        <f t="shared" si="28"/>
        <v/>
      </c>
      <c r="AV118" s="164" t="str">
        <f t="shared" si="29"/>
        <v>tbd</v>
      </c>
      <c r="AW118" s="164" t="str">
        <f t="shared" si="29"/>
        <v>tbd</v>
      </c>
      <c r="AX118" s="164" t="str">
        <f t="shared" si="29"/>
        <v/>
      </c>
      <c r="AY118" s="164" t="str">
        <f t="shared" si="29"/>
        <v/>
      </c>
      <c r="AZ118" s="164" t="str">
        <f t="shared" si="29"/>
        <v/>
      </c>
      <c r="BA118" s="164" t="str">
        <f t="shared" si="29"/>
        <v/>
      </c>
      <c r="BB118" s="164" t="str">
        <f t="shared" si="29"/>
        <v/>
      </c>
      <c r="BC118" s="164" t="str">
        <f t="shared" si="29"/>
        <v/>
      </c>
    </row>
    <row r="119" spans="1:55" s="164" customFormat="1" ht="19.899999999999999" customHeight="1">
      <c r="A119" s="9" t="s">
        <v>986</v>
      </c>
      <c r="B119" s="7" t="s">
        <v>987</v>
      </c>
      <c r="C119" s="2" t="s">
        <v>988</v>
      </c>
      <c r="D119" s="5" t="s">
        <v>842</v>
      </c>
      <c r="E119" s="4">
        <v>20</v>
      </c>
      <c r="F119" s="4" t="s">
        <v>821</v>
      </c>
      <c r="G119" s="491" t="s">
        <v>812</v>
      </c>
      <c r="H119" s="5"/>
      <c r="I119" s="16"/>
      <c r="J119" s="47" t="s">
        <v>86</v>
      </c>
      <c r="K119" s="48"/>
      <c r="L119" s="48"/>
      <c r="M119" s="49"/>
      <c r="N119" s="47" t="s">
        <v>86</v>
      </c>
      <c r="O119" s="48"/>
      <c r="P119" s="48"/>
      <c r="Q119" s="48"/>
      <c r="R119" s="48"/>
      <c r="S119" s="48"/>
      <c r="T119" s="64"/>
      <c r="U119" s="49"/>
      <c r="V119" s="58" t="s">
        <v>86</v>
      </c>
      <c r="W119" s="124" t="s">
        <v>86</v>
      </c>
      <c r="X119" s="56"/>
      <c r="Y119" s="68"/>
      <c r="Z119" s="68"/>
      <c r="AA119" s="67"/>
      <c r="AB119" s="57"/>
      <c r="AC119" s="58" t="s">
        <v>744</v>
      </c>
      <c r="AD119" s="56"/>
      <c r="AE119" s="49"/>
      <c r="AF119" s="164">
        <f t="shared" si="30"/>
        <v>-1</v>
      </c>
      <c r="AG119" s="164">
        <f t="shared" si="30"/>
        <v>-1</v>
      </c>
      <c r="AH119" s="164">
        <f t="shared" si="30"/>
        <v>0</v>
      </c>
      <c r="AI119" s="164">
        <f t="shared" si="30"/>
        <v>0</v>
      </c>
      <c r="AJ119" s="164">
        <f t="shared" si="30"/>
        <v>0</v>
      </c>
      <c r="AK119" s="164">
        <f t="shared" si="30"/>
        <v>0</v>
      </c>
      <c r="AL119" s="164">
        <f t="shared" si="30"/>
        <v>0</v>
      </c>
      <c r="AM119" s="164">
        <f t="shared" si="30"/>
        <v>0</v>
      </c>
      <c r="AN119" s="164" t="str">
        <f t="shared" si="28"/>
        <v>tbd</v>
      </c>
      <c r="AO119" s="164" t="str">
        <f t="shared" si="28"/>
        <v>tbd</v>
      </c>
      <c r="AP119" s="164" t="str">
        <f t="shared" si="28"/>
        <v/>
      </c>
      <c r="AQ119" s="164" t="str">
        <f t="shared" si="28"/>
        <v/>
      </c>
      <c r="AR119" s="164" t="str">
        <f t="shared" si="28"/>
        <v/>
      </c>
      <c r="AS119" s="164" t="str">
        <f t="shared" si="28"/>
        <v/>
      </c>
      <c r="AT119" s="164" t="str">
        <f t="shared" si="28"/>
        <v/>
      </c>
      <c r="AU119" s="164" t="str">
        <f t="shared" si="28"/>
        <v/>
      </c>
      <c r="AV119" s="164" t="str">
        <f t="shared" si="29"/>
        <v>tbd</v>
      </c>
      <c r="AW119" s="164" t="str">
        <f t="shared" si="29"/>
        <v>tbd</v>
      </c>
      <c r="AX119" s="164" t="str">
        <f t="shared" si="29"/>
        <v/>
      </c>
      <c r="AY119" s="164" t="str">
        <f t="shared" si="29"/>
        <v/>
      </c>
      <c r="AZ119" s="164" t="str">
        <f t="shared" si="29"/>
        <v/>
      </c>
      <c r="BA119" s="164" t="str">
        <f t="shared" si="29"/>
        <v/>
      </c>
      <c r="BB119" s="164" t="str">
        <f t="shared" si="29"/>
        <v/>
      </c>
      <c r="BC119" s="164" t="str">
        <f t="shared" si="29"/>
        <v/>
      </c>
    </row>
    <row r="120" spans="1:55" s="164" customFormat="1" ht="19.899999999999999" customHeight="1">
      <c r="A120" s="9" t="s">
        <v>848</v>
      </c>
      <c r="B120" s="7" t="s">
        <v>849</v>
      </c>
      <c r="C120" s="2" t="s">
        <v>850</v>
      </c>
      <c r="D120" s="5" t="s">
        <v>851</v>
      </c>
      <c r="E120" s="7" t="s">
        <v>811</v>
      </c>
      <c r="F120" s="491" t="s">
        <v>812</v>
      </c>
      <c r="G120" s="491" t="s">
        <v>812</v>
      </c>
      <c r="H120" s="5"/>
      <c r="I120" s="16"/>
      <c r="J120" s="47" t="s">
        <v>86</v>
      </c>
      <c r="K120" s="48"/>
      <c r="L120" s="48"/>
      <c r="M120" s="49"/>
      <c r="N120" s="492" t="s">
        <v>812</v>
      </c>
      <c r="O120" s="493" t="s">
        <v>812</v>
      </c>
      <c r="P120" s="493" t="s">
        <v>812</v>
      </c>
      <c r="Q120" s="493" t="s">
        <v>812</v>
      </c>
      <c r="R120" s="493" t="s">
        <v>812</v>
      </c>
      <c r="S120" s="493" t="s">
        <v>812</v>
      </c>
      <c r="T120" s="494" t="s">
        <v>812</v>
      </c>
      <c r="U120" s="49"/>
      <c r="V120" s="58" t="s">
        <v>86</v>
      </c>
      <c r="W120" s="495" t="s">
        <v>812</v>
      </c>
      <c r="X120" s="56"/>
      <c r="Y120" s="68"/>
      <c r="Z120" s="68"/>
      <c r="AA120" s="67"/>
      <c r="AB120" s="57"/>
      <c r="AC120" s="58" t="s">
        <v>744</v>
      </c>
      <c r="AD120" s="56"/>
      <c r="AE120" s="49"/>
      <c r="AF120" s="164">
        <f t="shared" si="30"/>
        <v>-1</v>
      </c>
      <c r="AG120" s="164">
        <f t="shared" si="30"/>
        <v>-1</v>
      </c>
      <c r="AH120" s="164">
        <f t="shared" si="30"/>
        <v>0</v>
      </c>
      <c r="AI120" s="164">
        <f t="shared" si="30"/>
        <v>0</v>
      </c>
      <c r="AJ120" s="164">
        <f t="shared" si="30"/>
        <v>0</v>
      </c>
      <c r="AK120" s="164">
        <f t="shared" si="30"/>
        <v>0</v>
      </c>
      <c r="AL120" s="164">
        <f t="shared" si="30"/>
        <v>0</v>
      </c>
      <c r="AM120" s="164">
        <f t="shared" si="30"/>
        <v>0</v>
      </c>
      <c r="AN120" s="164" t="str">
        <f t="shared" si="28"/>
        <v>tbd</v>
      </c>
      <c r="AO120" s="164" t="str">
        <f t="shared" si="28"/>
        <v>tbd</v>
      </c>
      <c r="AP120" s="164" t="str">
        <f t="shared" si="28"/>
        <v/>
      </c>
      <c r="AQ120" s="164" t="str">
        <f t="shared" si="28"/>
        <v/>
      </c>
      <c r="AR120" s="164" t="str">
        <f t="shared" si="28"/>
        <v/>
      </c>
      <c r="AS120" s="164" t="str">
        <f t="shared" si="28"/>
        <v/>
      </c>
      <c r="AT120" s="164" t="str">
        <f t="shared" si="28"/>
        <v/>
      </c>
      <c r="AU120" s="164" t="str">
        <f t="shared" si="28"/>
        <v/>
      </c>
      <c r="AV120" s="164" t="str">
        <f t="shared" si="29"/>
        <v>not req'ed</v>
      </c>
      <c r="AW120" s="164" t="str">
        <f t="shared" si="29"/>
        <v>not req'ed</v>
      </c>
      <c r="AX120" s="164" t="str">
        <f t="shared" si="29"/>
        <v/>
      </c>
      <c r="AY120" s="164" t="str">
        <f t="shared" si="29"/>
        <v/>
      </c>
      <c r="AZ120" s="164" t="str">
        <f t="shared" si="29"/>
        <v/>
      </c>
      <c r="BA120" s="164" t="str">
        <f t="shared" si="29"/>
        <v/>
      </c>
      <c r="BB120" s="164" t="str">
        <f t="shared" si="29"/>
        <v/>
      </c>
      <c r="BC120" s="164" t="str">
        <f t="shared" si="29"/>
        <v/>
      </c>
    </row>
    <row r="121" spans="1:55" s="164" customFormat="1" ht="19.899999999999999" customHeight="1">
      <c r="A121" s="9" t="s">
        <v>1469</v>
      </c>
      <c r="B121" s="7" t="s">
        <v>1470</v>
      </c>
      <c r="C121" s="2" t="s">
        <v>1471</v>
      </c>
      <c r="D121" s="5" t="s">
        <v>851</v>
      </c>
      <c r="E121" s="7" t="s">
        <v>811</v>
      </c>
      <c r="F121" s="491" t="s">
        <v>812</v>
      </c>
      <c r="G121" s="491" t="s">
        <v>812</v>
      </c>
      <c r="H121" s="5"/>
      <c r="I121" s="16"/>
      <c r="J121" s="47" t="s">
        <v>86</v>
      </c>
      <c r="K121" s="48"/>
      <c r="L121" s="48"/>
      <c r="M121" s="49"/>
      <c r="N121" s="492" t="s">
        <v>812</v>
      </c>
      <c r="O121" s="493" t="s">
        <v>812</v>
      </c>
      <c r="P121" s="493" t="s">
        <v>812</v>
      </c>
      <c r="Q121" s="493" t="s">
        <v>812</v>
      </c>
      <c r="R121" s="493" t="s">
        <v>812</v>
      </c>
      <c r="S121" s="493" t="s">
        <v>812</v>
      </c>
      <c r="T121" s="494" t="s">
        <v>812</v>
      </c>
      <c r="U121" s="49"/>
      <c r="V121" s="58" t="s">
        <v>86</v>
      </c>
      <c r="W121" s="495" t="s">
        <v>812</v>
      </c>
      <c r="X121" s="56"/>
      <c r="Y121" s="68"/>
      <c r="Z121" s="68"/>
      <c r="AA121" s="67"/>
      <c r="AB121" s="57"/>
      <c r="AC121" s="58" t="s">
        <v>744</v>
      </c>
      <c r="AD121" s="56"/>
      <c r="AE121" s="49"/>
      <c r="AF121" s="164">
        <f t="shared" si="30"/>
        <v>-1</v>
      </c>
      <c r="AG121" s="164">
        <f t="shared" si="30"/>
        <v>-1</v>
      </c>
      <c r="AH121" s="164">
        <f t="shared" si="30"/>
        <v>0</v>
      </c>
      <c r="AI121" s="164">
        <f t="shared" si="30"/>
        <v>0</v>
      </c>
      <c r="AJ121" s="164">
        <f t="shared" si="30"/>
        <v>0</v>
      </c>
      <c r="AK121" s="164">
        <f t="shared" si="30"/>
        <v>0</v>
      </c>
      <c r="AL121" s="164">
        <f t="shared" si="30"/>
        <v>0</v>
      </c>
      <c r="AM121" s="164">
        <f t="shared" si="30"/>
        <v>0</v>
      </c>
      <c r="AN121" s="164" t="str">
        <f t="shared" si="28"/>
        <v>tbd</v>
      </c>
      <c r="AO121" s="164" t="str">
        <f t="shared" si="28"/>
        <v>tbd</v>
      </c>
      <c r="AP121" s="164" t="str">
        <f t="shared" si="28"/>
        <v/>
      </c>
      <c r="AQ121" s="164" t="str">
        <f t="shared" si="28"/>
        <v/>
      </c>
      <c r="AR121" s="164" t="str">
        <f t="shared" si="28"/>
        <v/>
      </c>
      <c r="AS121" s="164" t="str">
        <f t="shared" si="28"/>
        <v/>
      </c>
      <c r="AT121" s="164" t="str">
        <f t="shared" si="28"/>
        <v/>
      </c>
      <c r="AU121" s="164" t="str">
        <f t="shared" si="28"/>
        <v/>
      </c>
      <c r="AV121" s="164" t="str">
        <f t="shared" si="29"/>
        <v>not req'ed</v>
      </c>
      <c r="AW121" s="164" t="str">
        <f t="shared" si="29"/>
        <v>not req'ed</v>
      </c>
      <c r="AX121" s="164" t="str">
        <f t="shared" si="29"/>
        <v/>
      </c>
      <c r="AY121" s="164" t="str">
        <f t="shared" si="29"/>
        <v/>
      </c>
      <c r="AZ121" s="164" t="str">
        <f t="shared" si="29"/>
        <v/>
      </c>
      <c r="BA121" s="164" t="str">
        <f t="shared" si="29"/>
        <v/>
      </c>
      <c r="BB121" s="164" t="str">
        <f t="shared" si="29"/>
        <v/>
      </c>
      <c r="BC121" s="164" t="str">
        <f t="shared" si="29"/>
        <v/>
      </c>
    </row>
    <row r="122" spans="1:55" s="164" customFormat="1" ht="19.899999999999999" customHeight="1">
      <c r="A122" s="9" t="s">
        <v>1472</v>
      </c>
      <c r="B122" s="7" t="s">
        <v>1473</v>
      </c>
      <c r="C122" s="2" t="s">
        <v>1474</v>
      </c>
      <c r="D122" s="5" t="s">
        <v>842</v>
      </c>
      <c r="E122" s="7">
        <v>70</v>
      </c>
      <c r="F122" s="502">
        <v>1</v>
      </c>
      <c r="G122" s="491"/>
      <c r="H122" s="5"/>
      <c r="I122" s="16" t="s">
        <v>1041</v>
      </c>
      <c r="J122" s="47" t="s">
        <v>86</v>
      </c>
      <c r="K122" s="48"/>
      <c r="L122" s="48"/>
      <c r="M122" s="49"/>
      <c r="N122" s="47" t="s">
        <v>86</v>
      </c>
      <c r="O122" s="48"/>
      <c r="P122" s="48"/>
      <c r="Q122" s="48"/>
      <c r="R122" s="48"/>
      <c r="S122" s="48"/>
      <c r="T122" s="64"/>
      <c r="U122" s="49"/>
      <c r="V122" s="58" t="s">
        <v>86</v>
      </c>
      <c r="W122" s="124" t="s">
        <v>86</v>
      </c>
      <c r="X122" s="56"/>
      <c r="Y122" s="68"/>
      <c r="Z122" s="68"/>
      <c r="AA122" s="67"/>
      <c r="AB122" s="57"/>
      <c r="AC122" s="58" t="s">
        <v>744</v>
      </c>
      <c r="AD122" s="56"/>
      <c r="AE122" s="49"/>
      <c r="AF122" s="164">
        <f t="shared" si="30"/>
        <v>-1</v>
      </c>
      <c r="AG122" s="164">
        <f t="shared" si="30"/>
        <v>-1</v>
      </c>
      <c r="AH122" s="164">
        <f t="shared" si="30"/>
        <v>0</v>
      </c>
      <c r="AI122" s="164">
        <f t="shared" si="30"/>
        <v>0</v>
      </c>
      <c r="AJ122" s="164">
        <f t="shared" si="30"/>
        <v>0</v>
      </c>
      <c r="AK122" s="164">
        <f t="shared" si="30"/>
        <v>0</v>
      </c>
      <c r="AL122" s="164">
        <f t="shared" si="30"/>
        <v>0</v>
      </c>
      <c r="AM122" s="164">
        <f t="shared" si="30"/>
        <v>0</v>
      </c>
      <c r="AN122" s="164" t="str">
        <f t="shared" si="28"/>
        <v>tbd</v>
      </c>
      <c r="AO122" s="164" t="str">
        <f t="shared" si="28"/>
        <v>tbd</v>
      </c>
      <c r="AP122" s="164" t="str">
        <f t="shared" si="28"/>
        <v/>
      </c>
      <c r="AQ122" s="164" t="str">
        <f t="shared" si="28"/>
        <v/>
      </c>
      <c r="AR122" s="164" t="str">
        <f t="shared" si="28"/>
        <v/>
      </c>
      <c r="AS122" s="164" t="str">
        <f t="shared" si="28"/>
        <v/>
      </c>
      <c r="AT122" s="164" t="str">
        <f t="shared" si="28"/>
        <v/>
      </c>
      <c r="AU122" s="164" t="str">
        <f t="shared" si="28"/>
        <v/>
      </c>
      <c r="AV122" s="164" t="str">
        <f t="shared" si="29"/>
        <v>tbd</v>
      </c>
      <c r="AW122" s="164" t="str">
        <f t="shared" si="29"/>
        <v>tbd</v>
      </c>
      <c r="AX122" s="164" t="str">
        <f t="shared" si="29"/>
        <v/>
      </c>
      <c r="AY122" s="164" t="str">
        <f t="shared" si="29"/>
        <v/>
      </c>
      <c r="AZ122" s="164" t="str">
        <f t="shared" si="29"/>
        <v/>
      </c>
      <c r="BA122" s="164" t="str">
        <f t="shared" si="29"/>
        <v/>
      </c>
      <c r="BB122" s="164" t="str">
        <f t="shared" si="29"/>
        <v/>
      </c>
      <c r="BC122" s="164" t="str">
        <f t="shared" si="29"/>
        <v/>
      </c>
    </row>
    <row r="123" spans="1:55" s="164" customFormat="1" ht="19.899999999999999" customHeight="1">
      <c r="A123" s="761" t="s">
        <v>1475</v>
      </c>
      <c r="B123" s="762"/>
      <c r="C123" s="762"/>
      <c r="D123" s="762"/>
      <c r="E123" s="762"/>
      <c r="F123" s="762"/>
      <c r="G123" s="762"/>
      <c r="H123" s="762"/>
      <c r="I123" s="763"/>
      <c r="J123" s="496"/>
      <c r="K123" s="497"/>
      <c r="L123" s="497"/>
      <c r="M123" s="498"/>
      <c r="N123" s="496"/>
      <c r="O123" s="497"/>
      <c r="P123" s="497"/>
      <c r="Q123" s="497"/>
      <c r="R123" s="497"/>
      <c r="S123" s="497"/>
      <c r="T123" s="499"/>
      <c r="U123" s="498"/>
      <c r="V123" s="496"/>
      <c r="W123" s="500"/>
      <c r="X123" s="497"/>
      <c r="Y123" s="499"/>
      <c r="Z123" s="499"/>
      <c r="AA123" s="501"/>
      <c r="AB123" s="498"/>
      <c r="AC123" s="496"/>
      <c r="AD123" s="497"/>
      <c r="AE123" s="498"/>
      <c r="AF123" s="164">
        <v>-1</v>
      </c>
      <c r="AG123" s="164">
        <v>0</v>
      </c>
      <c r="AH123" s="164">
        <v>0</v>
      </c>
      <c r="AI123" s="164">
        <v>0</v>
      </c>
      <c r="AJ123" s="164">
        <v>0</v>
      </c>
      <c r="AK123" s="164">
        <v>0</v>
      </c>
      <c r="AL123" s="164">
        <v>0</v>
      </c>
      <c r="AM123" s="164">
        <v>0</v>
      </c>
      <c r="AN123" s="164">
        <f t="shared" si="28"/>
        <v>0</v>
      </c>
      <c r="AO123" s="164" t="str">
        <f t="shared" si="28"/>
        <v/>
      </c>
      <c r="AP123" s="164" t="str">
        <f t="shared" si="28"/>
        <v/>
      </c>
      <c r="AQ123" s="164" t="str">
        <f t="shared" si="28"/>
        <v/>
      </c>
      <c r="AR123" s="164" t="str">
        <f t="shared" si="28"/>
        <v/>
      </c>
      <c r="AS123" s="164" t="str">
        <f t="shared" si="28"/>
        <v/>
      </c>
      <c r="AT123" s="164" t="str">
        <f t="shared" si="28"/>
        <v/>
      </c>
      <c r="AU123" s="164" t="str">
        <f t="shared" si="28"/>
        <v/>
      </c>
      <c r="AV123" s="164">
        <f t="shared" si="29"/>
        <v>0</v>
      </c>
      <c r="AW123" s="164" t="str">
        <f t="shared" si="29"/>
        <v/>
      </c>
      <c r="AX123" s="164" t="str">
        <f t="shared" si="29"/>
        <v/>
      </c>
      <c r="AY123" s="164" t="str">
        <f t="shared" si="29"/>
        <v/>
      </c>
      <c r="AZ123" s="164" t="str">
        <f t="shared" si="29"/>
        <v/>
      </c>
      <c r="BA123" s="164" t="str">
        <f t="shared" si="29"/>
        <v/>
      </c>
      <c r="BB123" s="164" t="str">
        <f t="shared" si="29"/>
        <v/>
      </c>
      <c r="BC123" s="164" t="str">
        <f t="shared" si="29"/>
        <v/>
      </c>
    </row>
    <row r="124" spans="1:55" s="164" customFormat="1" ht="19.899999999999999" customHeight="1">
      <c r="A124" s="9" t="s">
        <v>887</v>
      </c>
      <c r="B124" s="7" t="s">
        <v>888</v>
      </c>
      <c r="C124" s="2" t="s">
        <v>889</v>
      </c>
      <c r="D124" s="5" t="s">
        <v>842</v>
      </c>
      <c r="E124" s="7">
        <v>70</v>
      </c>
      <c r="F124" s="502">
        <v>1</v>
      </c>
      <c r="G124" s="491"/>
      <c r="H124" s="5"/>
      <c r="I124" s="16"/>
      <c r="J124" s="47" t="s">
        <v>86</v>
      </c>
      <c r="K124" s="48"/>
      <c r="L124" s="48"/>
      <c r="M124" s="49"/>
      <c r="N124" s="47" t="s">
        <v>86</v>
      </c>
      <c r="O124" s="48"/>
      <c r="P124" s="48"/>
      <c r="Q124" s="48"/>
      <c r="R124" s="48"/>
      <c r="S124" s="48"/>
      <c r="T124" s="64"/>
      <c r="U124" s="49"/>
      <c r="V124" s="58" t="s">
        <v>86</v>
      </c>
      <c r="W124" s="124" t="s">
        <v>86</v>
      </c>
      <c r="X124" s="56"/>
      <c r="Y124" s="68"/>
      <c r="Z124" s="68"/>
      <c r="AA124" s="67"/>
      <c r="AB124" s="57"/>
      <c r="AC124" s="58" t="s">
        <v>744</v>
      </c>
      <c r="AD124" s="56"/>
      <c r="AE124" s="49"/>
      <c r="AF124" s="164">
        <f t="shared" si="30"/>
        <v>-1</v>
      </c>
      <c r="AG124" s="164">
        <f t="shared" si="30"/>
        <v>0</v>
      </c>
      <c r="AH124" s="164">
        <f t="shared" si="30"/>
        <v>0</v>
      </c>
      <c r="AI124" s="164">
        <f t="shared" si="30"/>
        <v>0</v>
      </c>
      <c r="AJ124" s="164">
        <f t="shared" si="30"/>
        <v>0</v>
      </c>
      <c r="AK124" s="164">
        <f t="shared" si="30"/>
        <v>0</v>
      </c>
      <c r="AL124" s="164">
        <f t="shared" si="30"/>
        <v>0</v>
      </c>
      <c r="AM124" s="164">
        <f t="shared" si="30"/>
        <v>0</v>
      </c>
      <c r="AN124" s="164" t="str">
        <f t="shared" si="28"/>
        <v>tbd</v>
      </c>
      <c r="AO124" s="164" t="str">
        <f t="shared" si="28"/>
        <v/>
      </c>
      <c r="AP124" s="164" t="str">
        <f t="shared" si="28"/>
        <v/>
      </c>
      <c r="AQ124" s="164" t="str">
        <f t="shared" si="28"/>
        <v/>
      </c>
      <c r="AR124" s="164" t="str">
        <f t="shared" si="28"/>
        <v/>
      </c>
      <c r="AS124" s="164" t="str">
        <f t="shared" si="28"/>
        <v/>
      </c>
      <c r="AT124" s="164" t="str">
        <f t="shared" si="28"/>
        <v/>
      </c>
      <c r="AU124" s="164" t="str">
        <f t="shared" si="28"/>
        <v/>
      </c>
      <c r="AV124" s="164" t="str">
        <f t="shared" si="29"/>
        <v>tbd</v>
      </c>
      <c r="AW124" s="164" t="str">
        <f t="shared" si="29"/>
        <v/>
      </c>
      <c r="AX124" s="164" t="str">
        <f t="shared" si="29"/>
        <v/>
      </c>
      <c r="AY124" s="164" t="str">
        <f t="shared" si="29"/>
        <v/>
      </c>
      <c r="AZ124" s="164" t="str">
        <f t="shared" si="29"/>
        <v/>
      </c>
      <c r="BA124" s="164" t="str">
        <f t="shared" si="29"/>
        <v/>
      </c>
      <c r="BB124" s="164" t="str">
        <f t="shared" si="29"/>
        <v/>
      </c>
      <c r="BC124" s="164" t="str">
        <f t="shared" si="29"/>
        <v/>
      </c>
    </row>
    <row r="125" spans="1:55" s="164" customFormat="1" ht="19.899999999999999" customHeight="1">
      <c r="A125" s="9" t="s">
        <v>990</v>
      </c>
      <c r="B125" s="7" t="s">
        <v>991</v>
      </c>
      <c r="C125" s="2" t="s">
        <v>992</v>
      </c>
      <c r="D125" s="5" t="s">
        <v>842</v>
      </c>
      <c r="E125" s="7">
        <v>8</v>
      </c>
      <c r="F125" s="4" t="s">
        <v>993</v>
      </c>
      <c r="G125" s="491" t="s">
        <v>812</v>
      </c>
      <c r="H125" s="5"/>
      <c r="I125" s="16"/>
      <c r="J125" s="47" t="s">
        <v>86</v>
      </c>
      <c r="K125" s="48"/>
      <c r="L125" s="48"/>
      <c r="M125" s="49"/>
      <c r="N125" s="47" t="s">
        <v>86</v>
      </c>
      <c r="O125" s="48"/>
      <c r="P125" s="48"/>
      <c r="Q125" s="48"/>
      <c r="R125" s="48"/>
      <c r="S125" s="48"/>
      <c r="T125" s="64"/>
      <c r="U125" s="49"/>
      <c r="V125" s="58" t="s">
        <v>86</v>
      </c>
      <c r="W125" s="124" t="s">
        <v>86</v>
      </c>
      <c r="X125" s="56"/>
      <c r="Y125" s="68"/>
      <c r="Z125" s="68"/>
      <c r="AA125" s="67"/>
      <c r="AB125" s="57"/>
      <c r="AC125" s="58" t="s">
        <v>744</v>
      </c>
      <c r="AD125" s="56"/>
      <c r="AE125" s="49"/>
      <c r="AF125" s="164">
        <f t="shared" si="30"/>
        <v>-1</v>
      </c>
      <c r="AG125" s="164">
        <f t="shared" si="30"/>
        <v>0</v>
      </c>
      <c r="AH125" s="164">
        <f t="shared" si="30"/>
        <v>0</v>
      </c>
      <c r="AI125" s="164">
        <f t="shared" si="30"/>
        <v>0</v>
      </c>
      <c r="AJ125" s="164">
        <f t="shared" si="30"/>
        <v>0</v>
      </c>
      <c r="AK125" s="164">
        <f t="shared" si="30"/>
        <v>0</v>
      </c>
      <c r="AL125" s="164">
        <f t="shared" si="30"/>
        <v>0</v>
      </c>
      <c r="AM125" s="164">
        <f t="shared" si="30"/>
        <v>0</v>
      </c>
      <c r="AN125" s="164" t="str">
        <f t="shared" si="28"/>
        <v>tbd</v>
      </c>
      <c r="AO125" s="164" t="str">
        <f t="shared" si="28"/>
        <v/>
      </c>
      <c r="AP125" s="164" t="str">
        <f t="shared" si="28"/>
        <v/>
      </c>
      <c r="AQ125" s="164" t="str">
        <f t="shared" si="28"/>
        <v/>
      </c>
      <c r="AR125" s="164" t="str">
        <f t="shared" si="28"/>
        <v/>
      </c>
      <c r="AS125" s="164" t="str">
        <f t="shared" si="28"/>
        <v/>
      </c>
      <c r="AT125" s="164" t="str">
        <f t="shared" si="28"/>
        <v/>
      </c>
      <c r="AU125" s="164" t="str">
        <f t="shared" si="28"/>
        <v/>
      </c>
      <c r="AV125" s="164" t="str">
        <f t="shared" si="29"/>
        <v>tbd</v>
      </c>
      <c r="AW125" s="164" t="str">
        <f t="shared" si="29"/>
        <v/>
      </c>
      <c r="AX125" s="164" t="str">
        <f t="shared" si="29"/>
        <v/>
      </c>
      <c r="AY125" s="164" t="str">
        <f t="shared" si="29"/>
        <v/>
      </c>
      <c r="AZ125" s="164" t="str">
        <f t="shared" si="29"/>
        <v/>
      </c>
      <c r="BA125" s="164" t="str">
        <f t="shared" si="29"/>
        <v/>
      </c>
      <c r="BB125" s="164" t="str">
        <f t="shared" si="29"/>
        <v/>
      </c>
      <c r="BC125" s="164" t="str">
        <f t="shared" si="29"/>
        <v/>
      </c>
    </row>
    <row r="126" spans="1:55" s="164" customFormat="1" ht="19.899999999999999" customHeight="1">
      <c r="A126" s="9" t="s">
        <v>994</v>
      </c>
      <c r="B126" s="7" t="s">
        <v>995</v>
      </c>
      <c r="C126" s="2" t="s">
        <v>996</v>
      </c>
      <c r="D126" s="5" t="s">
        <v>997</v>
      </c>
      <c r="E126" s="7">
        <v>8</v>
      </c>
      <c r="F126" s="4" t="s">
        <v>843</v>
      </c>
      <c r="G126" s="491" t="s">
        <v>812</v>
      </c>
      <c r="H126" s="5"/>
      <c r="I126" s="16"/>
      <c r="J126" s="47" t="s">
        <v>86</v>
      </c>
      <c r="K126" s="48"/>
      <c r="L126" s="48"/>
      <c r="M126" s="49"/>
      <c r="N126" s="47" t="s">
        <v>86</v>
      </c>
      <c r="O126" s="48"/>
      <c r="P126" s="48"/>
      <c r="Q126" s="48"/>
      <c r="R126" s="48"/>
      <c r="S126" s="48"/>
      <c r="T126" s="64"/>
      <c r="U126" s="49"/>
      <c r="V126" s="58" t="s">
        <v>86</v>
      </c>
      <c r="W126" s="124" t="s">
        <v>86</v>
      </c>
      <c r="X126" s="56"/>
      <c r="Y126" s="68"/>
      <c r="Z126" s="68"/>
      <c r="AA126" s="67"/>
      <c r="AB126" s="57"/>
      <c r="AC126" s="58" t="s">
        <v>744</v>
      </c>
      <c r="AD126" s="56"/>
      <c r="AE126" s="49"/>
      <c r="AF126" s="164">
        <f t="shared" si="30"/>
        <v>-1</v>
      </c>
      <c r="AG126" s="164">
        <f t="shared" si="30"/>
        <v>0</v>
      </c>
      <c r="AH126" s="164">
        <f t="shared" si="30"/>
        <v>0</v>
      </c>
      <c r="AI126" s="164">
        <f t="shared" si="30"/>
        <v>0</v>
      </c>
      <c r="AJ126" s="164">
        <f t="shared" si="30"/>
        <v>0</v>
      </c>
      <c r="AK126" s="164">
        <f t="shared" si="30"/>
        <v>0</v>
      </c>
      <c r="AL126" s="164">
        <f t="shared" si="30"/>
        <v>0</v>
      </c>
      <c r="AM126" s="164">
        <f t="shared" si="30"/>
        <v>0</v>
      </c>
      <c r="AN126" s="164" t="str">
        <f t="shared" si="28"/>
        <v>tbd</v>
      </c>
      <c r="AO126" s="164" t="str">
        <f t="shared" si="28"/>
        <v/>
      </c>
      <c r="AP126" s="164" t="str">
        <f t="shared" si="28"/>
        <v/>
      </c>
      <c r="AQ126" s="164" t="str">
        <f t="shared" si="28"/>
        <v/>
      </c>
      <c r="AR126" s="164" t="str">
        <f t="shared" si="28"/>
        <v/>
      </c>
      <c r="AS126" s="164" t="str">
        <f t="shared" si="28"/>
        <v/>
      </c>
      <c r="AT126" s="164" t="str">
        <f t="shared" si="28"/>
        <v/>
      </c>
      <c r="AU126" s="164" t="str">
        <f t="shared" si="28"/>
        <v/>
      </c>
      <c r="AV126" s="164" t="str">
        <f t="shared" si="29"/>
        <v>tbd</v>
      </c>
      <c r="AW126" s="164" t="str">
        <f t="shared" si="29"/>
        <v/>
      </c>
      <c r="AX126" s="164" t="str">
        <f t="shared" si="29"/>
        <v/>
      </c>
      <c r="AY126" s="164" t="str">
        <f t="shared" si="29"/>
        <v/>
      </c>
      <c r="AZ126" s="164" t="str">
        <f t="shared" si="29"/>
        <v/>
      </c>
      <c r="BA126" s="164" t="str">
        <f t="shared" si="29"/>
        <v/>
      </c>
      <c r="BB126" s="164" t="str">
        <f t="shared" si="29"/>
        <v/>
      </c>
      <c r="BC126" s="164" t="str">
        <f t="shared" si="29"/>
        <v/>
      </c>
    </row>
    <row r="127" spans="1:55" s="164" customFormat="1" ht="19.899999999999999" customHeight="1">
      <c r="A127" s="9" t="s">
        <v>998</v>
      </c>
      <c r="B127" s="7" t="s">
        <v>999</v>
      </c>
      <c r="C127" s="2" t="s">
        <v>1000</v>
      </c>
      <c r="D127" s="5" t="s">
        <v>1001</v>
      </c>
      <c r="E127" s="4">
        <v>8</v>
      </c>
      <c r="F127" s="4" t="s">
        <v>843</v>
      </c>
      <c r="G127" s="491" t="s">
        <v>812</v>
      </c>
      <c r="H127" s="5"/>
      <c r="I127" s="16"/>
      <c r="J127" s="47" t="s">
        <v>86</v>
      </c>
      <c r="K127" s="48"/>
      <c r="L127" s="48"/>
      <c r="M127" s="49"/>
      <c r="N127" s="47" t="s">
        <v>86</v>
      </c>
      <c r="O127" s="48"/>
      <c r="P127" s="48"/>
      <c r="Q127" s="48"/>
      <c r="R127" s="48"/>
      <c r="S127" s="48"/>
      <c r="T127" s="64"/>
      <c r="U127" s="49"/>
      <c r="V127" s="58" t="s">
        <v>86</v>
      </c>
      <c r="W127" s="124" t="s">
        <v>86</v>
      </c>
      <c r="X127" s="56"/>
      <c r="Y127" s="68"/>
      <c r="Z127" s="68"/>
      <c r="AA127" s="67"/>
      <c r="AB127" s="57"/>
      <c r="AC127" s="58" t="s">
        <v>744</v>
      </c>
      <c r="AD127" s="56"/>
      <c r="AE127" s="49"/>
      <c r="AF127" s="164">
        <f t="shared" ref="AF127:AM142" si="31">AF126</f>
        <v>-1</v>
      </c>
      <c r="AG127" s="164">
        <f t="shared" si="31"/>
        <v>0</v>
      </c>
      <c r="AH127" s="164">
        <f t="shared" si="31"/>
        <v>0</v>
      </c>
      <c r="AI127" s="164">
        <f t="shared" si="31"/>
        <v>0</v>
      </c>
      <c r="AJ127" s="164">
        <f t="shared" si="31"/>
        <v>0</v>
      </c>
      <c r="AK127" s="164">
        <f t="shared" si="31"/>
        <v>0</v>
      </c>
      <c r="AL127" s="164">
        <f t="shared" si="31"/>
        <v>0</v>
      </c>
      <c r="AM127" s="164">
        <f t="shared" si="31"/>
        <v>0</v>
      </c>
      <c r="AN127" s="164" t="str">
        <f t="shared" si="28"/>
        <v>tbd</v>
      </c>
      <c r="AO127" s="164" t="str">
        <f t="shared" si="28"/>
        <v/>
      </c>
      <c r="AP127" s="164" t="str">
        <f t="shared" si="28"/>
        <v/>
      </c>
      <c r="AQ127" s="164" t="str">
        <f t="shared" si="28"/>
        <v/>
      </c>
      <c r="AR127" s="164" t="str">
        <f t="shared" si="28"/>
        <v/>
      </c>
      <c r="AS127" s="164" t="str">
        <f t="shared" si="28"/>
        <v/>
      </c>
      <c r="AT127" s="164" t="str">
        <f t="shared" si="28"/>
        <v/>
      </c>
      <c r="AU127" s="164" t="str">
        <f t="shared" si="28"/>
        <v/>
      </c>
      <c r="AV127" s="164" t="str">
        <f t="shared" si="29"/>
        <v>tbd</v>
      </c>
      <c r="AW127" s="164" t="str">
        <f t="shared" si="29"/>
        <v/>
      </c>
      <c r="AX127" s="164" t="str">
        <f t="shared" si="29"/>
        <v/>
      </c>
      <c r="AY127" s="164" t="str">
        <f t="shared" si="29"/>
        <v/>
      </c>
      <c r="AZ127" s="164" t="str">
        <f t="shared" si="29"/>
        <v/>
      </c>
      <c r="BA127" s="164" t="str">
        <f t="shared" si="29"/>
        <v/>
      </c>
      <c r="BB127" s="164" t="str">
        <f t="shared" si="29"/>
        <v/>
      </c>
      <c r="BC127" s="164" t="str">
        <f t="shared" si="29"/>
        <v/>
      </c>
    </row>
    <row r="128" spans="1:55" s="164" customFormat="1" ht="19.899999999999999" customHeight="1">
      <c r="A128" s="9" t="s">
        <v>1002</v>
      </c>
      <c r="B128" s="7" t="s">
        <v>1003</v>
      </c>
      <c r="C128" s="2" t="s">
        <v>1004</v>
      </c>
      <c r="D128" s="5" t="s">
        <v>997</v>
      </c>
      <c r="E128" s="4">
        <v>8</v>
      </c>
      <c r="F128" s="4" t="s">
        <v>843</v>
      </c>
      <c r="G128" s="491" t="s">
        <v>812</v>
      </c>
      <c r="H128" s="5"/>
      <c r="I128" s="16"/>
      <c r="J128" s="47" t="s">
        <v>86</v>
      </c>
      <c r="K128" s="48"/>
      <c r="L128" s="48"/>
      <c r="M128" s="49"/>
      <c r="N128" s="47" t="s">
        <v>86</v>
      </c>
      <c r="O128" s="48"/>
      <c r="P128" s="48"/>
      <c r="Q128" s="48"/>
      <c r="R128" s="48"/>
      <c r="S128" s="48"/>
      <c r="T128" s="64"/>
      <c r="U128" s="49"/>
      <c r="V128" s="58" t="s">
        <v>86</v>
      </c>
      <c r="W128" s="124" t="s">
        <v>86</v>
      </c>
      <c r="X128" s="56"/>
      <c r="Y128" s="68"/>
      <c r="Z128" s="68"/>
      <c r="AA128" s="67"/>
      <c r="AB128" s="57"/>
      <c r="AC128" s="58" t="s">
        <v>744</v>
      </c>
      <c r="AD128" s="56"/>
      <c r="AE128" s="49"/>
      <c r="AF128" s="164">
        <f t="shared" si="31"/>
        <v>-1</v>
      </c>
      <c r="AG128" s="164">
        <f t="shared" si="31"/>
        <v>0</v>
      </c>
      <c r="AH128" s="164">
        <f t="shared" si="31"/>
        <v>0</v>
      </c>
      <c r="AI128" s="164">
        <f t="shared" si="31"/>
        <v>0</v>
      </c>
      <c r="AJ128" s="164">
        <f t="shared" si="31"/>
        <v>0</v>
      </c>
      <c r="AK128" s="164">
        <f t="shared" si="31"/>
        <v>0</v>
      </c>
      <c r="AL128" s="164">
        <f t="shared" si="31"/>
        <v>0</v>
      </c>
      <c r="AM128" s="164">
        <f t="shared" si="31"/>
        <v>0</v>
      </c>
      <c r="AN128" s="164" t="str">
        <f t="shared" si="28"/>
        <v>tbd</v>
      </c>
      <c r="AO128" s="164" t="str">
        <f t="shared" si="28"/>
        <v/>
      </c>
      <c r="AP128" s="164" t="str">
        <f t="shared" si="28"/>
        <v/>
      </c>
      <c r="AQ128" s="164" t="str">
        <f t="shared" si="28"/>
        <v/>
      </c>
      <c r="AR128" s="164" t="str">
        <f t="shared" si="28"/>
        <v/>
      </c>
      <c r="AS128" s="164" t="str">
        <f t="shared" si="28"/>
        <v/>
      </c>
      <c r="AT128" s="164" t="str">
        <f t="shared" si="28"/>
        <v/>
      </c>
      <c r="AU128" s="164" t="str">
        <f t="shared" si="28"/>
        <v/>
      </c>
      <c r="AV128" s="164" t="str">
        <f t="shared" si="29"/>
        <v>tbd</v>
      </c>
      <c r="AW128" s="164" t="str">
        <f t="shared" si="29"/>
        <v/>
      </c>
      <c r="AX128" s="164" t="str">
        <f t="shared" si="29"/>
        <v/>
      </c>
      <c r="AY128" s="164" t="str">
        <f t="shared" si="29"/>
        <v/>
      </c>
      <c r="AZ128" s="164" t="str">
        <f t="shared" si="29"/>
        <v/>
      </c>
      <c r="BA128" s="164" t="str">
        <f t="shared" si="29"/>
        <v/>
      </c>
      <c r="BB128" s="164" t="str">
        <f t="shared" si="29"/>
        <v/>
      </c>
      <c r="BC128" s="164" t="str">
        <f t="shared" si="29"/>
        <v/>
      </c>
    </row>
    <row r="129" spans="1:55" s="164" customFormat="1" ht="19.899999999999999" customHeight="1">
      <c r="A129" s="9" t="s">
        <v>1005</v>
      </c>
      <c r="B129" s="7" t="s">
        <v>1006</v>
      </c>
      <c r="C129" s="2" t="s">
        <v>1007</v>
      </c>
      <c r="D129" s="5" t="s">
        <v>842</v>
      </c>
      <c r="E129" s="7">
        <v>1</v>
      </c>
      <c r="F129" s="491" t="s">
        <v>812</v>
      </c>
      <c r="G129" s="491" t="s">
        <v>812</v>
      </c>
      <c r="H129" s="5"/>
      <c r="I129" s="16"/>
      <c r="J129" s="47" t="s">
        <v>86</v>
      </c>
      <c r="K129" s="48"/>
      <c r="L129" s="48"/>
      <c r="M129" s="49"/>
      <c r="N129" s="492" t="s">
        <v>812</v>
      </c>
      <c r="O129" s="493" t="s">
        <v>812</v>
      </c>
      <c r="P129" s="493" t="s">
        <v>812</v>
      </c>
      <c r="Q129" s="493" t="s">
        <v>812</v>
      </c>
      <c r="R129" s="493" t="s">
        <v>812</v>
      </c>
      <c r="S129" s="493" t="s">
        <v>812</v>
      </c>
      <c r="T129" s="494" t="s">
        <v>812</v>
      </c>
      <c r="U129" s="49"/>
      <c r="V129" s="58" t="s">
        <v>86</v>
      </c>
      <c r="W129" s="495" t="s">
        <v>812</v>
      </c>
      <c r="X129" s="56"/>
      <c r="Y129" s="68"/>
      <c r="Z129" s="68"/>
      <c r="AA129" s="67"/>
      <c r="AB129" s="57"/>
      <c r="AC129" s="58" t="s">
        <v>744</v>
      </c>
      <c r="AD129" s="56"/>
      <c r="AE129" s="49"/>
      <c r="AF129" s="164">
        <f t="shared" si="31"/>
        <v>-1</v>
      </c>
      <c r="AG129" s="164">
        <f t="shared" si="31"/>
        <v>0</v>
      </c>
      <c r="AH129" s="164">
        <f t="shared" si="31"/>
        <v>0</v>
      </c>
      <c r="AI129" s="164">
        <f t="shared" si="31"/>
        <v>0</v>
      </c>
      <c r="AJ129" s="164">
        <f t="shared" si="31"/>
        <v>0</v>
      </c>
      <c r="AK129" s="164">
        <f t="shared" si="31"/>
        <v>0</v>
      </c>
      <c r="AL129" s="164">
        <f t="shared" si="31"/>
        <v>0</v>
      </c>
      <c r="AM129" s="164">
        <f t="shared" si="31"/>
        <v>0</v>
      </c>
      <c r="AN129" s="164" t="str">
        <f t="shared" si="28"/>
        <v>tbd</v>
      </c>
      <c r="AO129" s="164" t="str">
        <f t="shared" si="28"/>
        <v/>
      </c>
      <c r="AP129" s="164" t="str">
        <f t="shared" si="28"/>
        <v/>
      </c>
      <c r="AQ129" s="164" t="str">
        <f t="shared" si="28"/>
        <v/>
      </c>
      <c r="AR129" s="164" t="str">
        <f t="shared" si="28"/>
        <v/>
      </c>
      <c r="AS129" s="164" t="str">
        <f t="shared" si="28"/>
        <v/>
      </c>
      <c r="AT129" s="164" t="str">
        <f t="shared" si="28"/>
        <v/>
      </c>
      <c r="AU129" s="164" t="str">
        <f t="shared" si="28"/>
        <v/>
      </c>
      <c r="AV129" s="164" t="str">
        <f t="shared" si="29"/>
        <v>not req'ed</v>
      </c>
      <c r="AW129" s="164" t="str">
        <f t="shared" si="29"/>
        <v/>
      </c>
      <c r="AX129" s="164" t="str">
        <f t="shared" si="29"/>
        <v/>
      </c>
      <c r="AY129" s="164" t="str">
        <f t="shared" si="29"/>
        <v/>
      </c>
      <c r="AZ129" s="164" t="str">
        <f t="shared" si="29"/>
        <v/>
      </c>
      <c r="BA129" s="164" t="str">
        <f t="shared" si="29"/>
        <v/>
      </c>
      <c r="BB129" s="164" t="str">
        <f t="shared" si="29"/>
        <v/>
      </c>
      <c r="BC129" s="164" t="str">
        <f t="shared" si="29"/>
        <v/>
      </c>
    </row>
    <row r="130" spans="1:55" s="164" customFormat="1" ht="19.899999999999999" customHeight="1">
      <c r="A130" s="9" t="s">
        <v>1008</v>
      </c>
      <c r="B130" s="7" t="s">
        <v>1009</v>
      </c>
      <c r="C130" s="2" t="s">
        <v>1010</v>
      </c>
      <c r="D130" s="5" t="s">
        <v>842</v>
      </c>
      <c r="E130" s="4">
        <v>1</v>
      </c>
      <c r="F130" s="491" t="s">
        <v>812</v>
      </c>
      <c r="G130" s="491" t="s">
        <v>812</v>
      </c>
      <c r="H130" s="5" t="s">
        <v>769</v>
      </c>
      <c r="I130" s="16"/>
      <c r="J130" s="47" t="s">
        <v>86</v>
      </c>
      <c r="K130" s="48"/>
      <c r="L130" s="48"/>
      <c r="M130" s="49"/>
      <c r="N130" s="492" t="s">
        <v>812</v>
      </c>
      <c r="O130" s="493" t="s">
        <v>812</v>
      </c>
      <c r="P130" s="493" t="s">
        <v>812</v>
      </c>
      <c r="Q130" s="493" t="s">
        <v>812</v>
      </c>
      <c r="R130" s="493" t="s">
        <v>812</v>
      </c>
      <c r="S130" s="493" t="s">
        <v>812</v>
      </c>
      <c r="T130" s="494" t="s">
        <v>812</v>
      </c>
      <c r="U130" s="49"/>
      <c r="V130" s="58" t="s">
        <v>86</v>
      </c>
      <c r="W130" s="495" t="s">
        <v>812</v>
      </c>
      <c r="X130" s="56"/>
      <c r="Y130" s="68"/>
      <c r="Z130" s="68"/>
      <c r="AA130" s="67"/>
      <c r="AB130" s="57"/>
      <c r="AC130" s="58" t="s">
        <v>744</v>
      </c>
      <c r="AD130" s="56"/>
      <c r="AE130" s="49"/>
      <c r="AF130" s="164">
        <f t="shared" si="31"/>
        <v>-1</v>
      </c>
      <c r="AG130" s="164">
        <f t="shared" si="31"/>
        <v>0</v>
      </c>
      <c r="AH130" s="164">
        <f t="shared" si="31"/>
        <v>0</v>
      </c>
      <c r="AI130" s="164">
        <f t="shared" si="31"/>
        <v>0</v>
      </c>
      <c r="AJ130" s="164">
        <f t="shared" si="31"/>
        <v>0</v>
      </c>
      <c r="AK130" s="164">
        <f t="shared" si="31"/>
        <v>0</v>
      </c>
      <c r="AL130" s="164">
        <f t="shared" si="31"/>
        <v>0</v>
      </c>
      <c r="AM130" s="164">
        <f t="shared" si="31"/>
        <v>0</v>
      </c>
      <c r="AN130" s="164" t="str">
        <f t="shared" si="28"/>
        <v>tbd</v>
      </c>
      <c r="AO130" s="164" t="str">
        <f t="shared" si="28"/>
        <v/>
      </c>
      <c r="AP130" s="164" t="str">
        <f t="shared" si="28"/>
        <v/>
      </c>
      <c r="AQ130" s="164" t="str">
        <f t="shared" si="28"/>
        <v/>
      </c>
      <c r="AR130" s="164" t="str">
        <f t="shared" si="28"/>
        <v/>
      </c>
      <c r="AS130" s="164" t="str">
        <f t="shared" si="28"/>
        <v/>
      </c>
      <c r="AT130" s="164" t="str">
        <f t="shared" si="28"/>
        <v/>
      </c>
      <c r="AU130" s="164" t="str">
        <f t="shared" si="28"/>
        <v/>
      </c>
      <c r="AV130" s="164" t="str">
        <f t="shared" si="29"/>
        <v>not req'ed</v>
      </c>
      <c r="AW130" s="164" t="str">
        <f t="shared" si="29"/>
        <v/>
      </c>
      <c r="AX130" s="164" t="str">
        <f t="shared" si="29"/>
        <v/>
      </c>
      <c r="AY130" s="164" t="str">
        <f t="shared" si="29"/>
        <v/>
      </c>
      <c r="AZ130" s="164" t="str">
        <f t="shared" si="29"/>
        <v/>
      </c>
      <c r="BA130" s="164" t="str">
        <f t="shared" si="29"/>
        <v/>
      </c>
      <c r="BB130" s="164" t="str">
        <f t="shared" si="29"/>
        <v/>
      </c>
      <c r="BC130" s="164" t="str">
        <f t="shared" si="29"/>
        <v/>
      </c>
    </row>
    <row r="131" spans="1:55" s="164" customFormat="1" ht="19.899999999999999" customHeight="1">
      <c r="A131" s="9" t="s">
        <v>1011</v>
      </c>
      <c r="B131" s="7" t="s">
        <v>1012</v>
      </c>
      <c r="C131" s="2" t="s">
        <v>1013</v>
      </c>
      <c r="D131" s="5" t="s">
        <v>842</v>
      </c>
      <c r="E131" s="7">
        <v>200</v>
      </c>
      <c r="F131" s="502">
        <v>1</v>
      </c>
      <c r="G131" s="491"/>
      <c r="H131" s="5"/>
      <c r="I131" s="16"/>
      <c r="J131" s="47" t="s">
        <v>86</v>
      </c>
      <c r="K131" s="48"/>
      <c r="L131" s="48"/>
      <c r="M131" s="49"/>
      <c r="N131" s="47" t="s">
        <v>86</v>
      </c>
      <c r="O131" s="48"/>
      <c r="P131" s="48"/>
      <c r="Q131" s="48"/>
      <c r="R131" s="48"/>
      <c r="S131" s="48"/>
      <c r="T131" s="64"/>
      <c r="U131" s="49"/>
      <c r="V131" s="58" t="s">
        <v>86</v>
      </c>
      <c r="W131" s="124" t="s">
        <v>86</v>
      </c>
      <c r="X131" s="56"/>
      <c r="Y131" s="68"/>
      <c r="Z131" s="68"/>
      <c r="AA131" s="67"/>
      <c r="AB131" s="57"/>
      <c r="AC131" s="58" t="s">
        <v>744</v>
      </c>
      <c r="AD131" s="56"/>
      <c r="AE131" s="49"/>
      <c r="AF131" s="164">
        <f t="shared" si="31"/>
        <v>-1</v>
      </c>
      <c r="AG131" s="164">
        <f t="shared" si="31"/>
        <v>0</v>
      </c>
      <c r="AH131" s="164">
        <f t="shared" si="31"/>
        <v>0</v>
      </c>
      <c r="AI131" s="164">
        <f t="shared" si="31"/>
        <v>0</v>
      </c>
      <c r="AJ131" s="164">
        <f t="shared" si="31"/>
        <v>0</v>
      </c>
      <c r="AK131" s="164">
        <f t="shared" si="31"/>
        <v>0</v>
      </c>
      <c r="AL131" s="164">
        <f t="shared" si="31"/>
        <v>0</v>
      </c>
      <c r="AM131" s="164">
        <f t="shared" si="31"/>
        <v>0</v>
      </c>
      <c r="AN131" s="164" t="str">
        <f t="shared" si="28"/>
        <v>tbd</v>
      </c>
      <c r="AO131" s="164" t="str">
        <f t="shared" si="28"/>
        <v/>
      </c>
      <c r="AP131" s="164" t="str">
        <f t="shared" si="28"/>
        <v/>
      </c>
      <c r="AQ131" s="164" t="str">
        <f t="shared" si="28"/>
        <v/>
      </c>
      <c r="AR131" s="164" t="str">
        <f t="shared" si="28"/>
        <v/>
      </c>
      <c r="AS131" s="164" t="str">
        <f t="shared" si="28"/>
        <v/>
      </c>
      <c r="AT131" s="164" t="str">
        <f t="shared" si="28"/>
        <v/>
      </c>
      <c r="AU131" s="164" t="str">
        <f t="shared" si="28"/>
        <v/>
      </c>
      <c r="AV131" s="164" t="str">
        <f t="shared" si="29"/>
        <v>tbd</v>
      </c>
      <c r="AW131" s="164" t="str">
        <f t="shared" si="29"/>
        <v/>
      </c>
      <c r="AX131" s="164" t="str">
        <f t="shared" si="29"/>
        <v/>
      </c>
      <c r="AY131" s="164" t="str">
        <f t="shared" si="29"/>
        <v/>
      </c>
      <c r="AZ131" s="164" t="str">
        <f t="shared" si="29"/>
        <v/>
      </c>
      <c r="BA131" s="164" t="str">
        <f t="shared" si="29"/>
        <v/>
      </c>
      <c r="BB131" s="164" t="str">
        <f t="shared" si="29"/>
        <v/>
      </c>
      <c r="BC131" s="164" t="str">
        <f t="shared" si="29"/>
        <v/>
      </c>
    </row>
    <row r="132" spans="1:55" s="164" customFormat="1" ht="19.899999999999999" customHeight="1">
      <c r="A132" s="761" t="s">
        <v>1476</v>
      </c>
      <c r="B132" s="762"/>
      <c r="C132" s="762"/>
      <c r="D132" s="762"/>
      <c r="E132" s="762"/>
      <c r="F132" s="762"/>
      <c r="G132" s="762"/>
      <c r="H132" s="762"/>
      <c r="I132" s="763"/>
      <c r="J132" s="496"/>
      <c r="K132" s="497"/>
      <c r="L132" s="497"/>
      <c r="M132" s="498"/>
      <c r="N132" s="496"/>
      <c r="O132" s="497"/>
      <c r="P132" s="497"/>
      <c r="Q132" s="497"/>
      <c r="R132" s="497"/>
      <c r="S132" s="497"/>
      <c r="T132" s="499"/>
      <c r="U132" s="498"/>
      <c r="V132" s="496"/>
      <c r="W132" s="500"/>
      <c r="X132" s="497"/>
      <c r="Y132" s="499"/>
      <c r="Z132" s="499"/>
      <c r="AA132" s="501"/>
      <c r="AB132" s="498"/>
      <c r="AC132" s="496"/>
      <c r="AD132" s="497"/>
      <c r="AE132" s="498"/>
      <c r="AF132" s="164">
        <v>0</v>
      </c>
      <c r="AG132" s="164">
        <v>-1</v>
      </c>
      <c r="AH132" s="164">
        <v>0</v>
      </c>
      <c r="AI132" s="164">
        <v>0</v>
      </c>
      <c r="AJ132" s="164">
        <v>0</v>
      </c>
      <c r="AK132" s="164">
        <v>0</v>
      </c>
      <c r="AL132" s="164">
        <v>0</v>
      </c>
      <c r="AM132" s="164">
        <v>0</v>
      </c>
      <c r="AN132" s="164" t="str">
        <f t="shared" si="28"/>
        <v/>
      </c>
      <c r="AO132" s="164">
        <f t="shared" si="28"/>
        <v>0</v>
      </c>
      <c r="AP132" s="164" t="str">
        <f t="shared" si="28"/>
        <v/>
      </c>
      <c r="AQ132" s="164" t="str">
        <f t="shared" si="28"/>
        <v/>
      </c>
      <c r="AR132" s="164" t="str">
        <f t="shared" si="28"/>
        <v/>
      </c>
      <c r="AS132" s="164" t="str">
        <f t="shared" si="28"/>
        <v/>
      </c>
      <c r="AT132" s="164" t="str">
        <f t="shared" si="28"/>
        <v/>
      </c>
      <c r="AU132" s="164" t="str">
        <f t="shared" si="28"/>
        <v/>
      </c>
      <c r="AV132" s="164" t="str">
        <f t="shared" si="29"/>
        <v/>
      </c>
      <c r="AW132" s="164">
        <f t="shared" si="29"/>
        <v>0</v>
      </c>
      <c r="AX132" s="164" t="str">
        <f t="shared" si="29"/>
        <v/>
      </c>
      <c r="AY132" s="164" t="str">
        <f t="shared" si="29"/>
        <v/>
      </c>
      <c r="AZ132" s="164" t="str">
        <f t="shared" si="29"/>
        <v/>
      </c>
      <c r="BA132" s="164" t="str">
        <f t="shared" si="29"/>
        <v/>
      </c>
      <c r="BB132" s="164" t="str">
        <f t="shared" si="29"/>
        <v/>
      </c>
      <c r="BC132" s="164" t="str">
        <f t="shared" si="29"/>
        <v/>
      </c>
    </row>
    <row r="133" spans="1:55" s="164" customFormat="1" ht="19.899999999999999" customHeight="1">
      <c r="A133" s="9" t="s">
        <v>950</v>
      </c>
      <c r="B133" s="7" t="s">
        <v>951</v>
      </c>
      <c r="C133" s="2" t="s">
        <v>952</v>
      </c>
      <c r="D133" s="5" t="s">
        <v>842</v>
      </c>
      <c r="E133" s="7">
        <v>8</v>
      </c>
      <c r="F133" s="502">
        <v>1</v>
      </c>
      <c r="G133" s="491"/>
      <c r="H133" s="5"/>
      <c r="I133" s="16"/>
      <c r="J133" s="47" t="s">
        <v>86</v>
      </c>
      <c r="K133" s="48"/>
      <c r="L133" s="48"/>
      <c r="M133" s="49"/>
      <c r="N133" s="47" t="s">
        <v>86</v>
      </c>
      <c r="O133" s="48"/>
      <c r="P133" s="48"/>
      <c r="Q133" s="48"/>
      <c r="R133" s="48"/>
      <c r="S133" s="48"/>
      <c r="T133" s="64"/>
      <c r="U133" s="49"/>
      <c r="V133" s="58" t="s">
        <v>86</v>
      </c>
      <c r="W133" s="124" t="s">
        <v>86</v>
      </c>
      <c r="X133" s="56"/>
      <c r="Y133" s="68"/>
      <c r="Z133" s="68"/>
      <c r="AA133" s="67"/>
      <c r="AB133" s="57"/>
      <c r="AC133" s="58" t="s">
        <v>744</v>
      </c>
      <c r="AD133" s="56"/>
      <c r="AE133" s="49"/>
      <c r="AF133" s="164">
        <f t="shared" si="31"/>
        <v>0</v>
      </c>
      <c r="AG133" s="164">
        <f t="shared" si="31"/>
        <v>-1</v>
      </c>
      <c r="AH133" s="164">
        <f t="shared" si="31"/>
        <v>0</v>
      </c>
      <c r="AI133" s="164">
        <f t="shared" si="31"/>
        <v>0</v>
      </c>
      <c r="AJ133" s="164">
        <f t="shared" si="31"/>
        <v>0</v>
      </c>
      <c r="AK133" s="164">
        <f t="shared" si="31"/>
        <v>0</v>
      </c>
      <c r="AL133" s="164">
        <f t="shared" si="31"/>
        <v>0</v>
      </c>
      <c r="AM133" s="164">
        <f t="shared" si="31"/>
        <v>0</v>
      </c>
      <c r="AN133" s="164" t="str">
        <f t="shared" si="28"/>
        <v/>
      </c>
      <c r="AO133" s="164" t="str">
        <f t="shared" si="28"/>
        <v>tbd</v>
      </c>
      <c r="AP133" s="164" t="str">
        <f t="shared" si="28"/>
        <v/>
      </c>
      <c r="AQ133" s="164" t="str">
        <f t="shared" si="28"/>
        <v/>
      </c>
      <c r="AR133" s="164" t="str">
        <f t="shared" si="28"/>
        <v/>
      </c>
      <c r="AS133" s="164" t="str">
        <f t="shared" si="28"/>
        <v/>
      </c>
      <c r="AT133" s="164" t="str">
        <f t="shared" si="28"/>
        <v/>
      </c>
      <c r="AU133" s="164" t="str">
        <f t="shared" si="28"/>
        <v/>
      </c>
      <c r="AV133" s="164" t="str">
        <f t="shared" si="29"/>
        <v/>
      </c>
      <c r="AW133" s="164" t="str">
        <f t="shared" si="29"/>
        <v>tbd</v>
      </c>
      <c r="AX133" s="164" t="str">
        <f t="shared" si="29"/>
        <v/>
      </c>
      <c r="AY133" s="164" t="str">
        <f t="shared" si="29"/>
        <v/>
      </c>
      <c r="AZ133" s="164" t="str">
        <f t="shared" si="29"/>
        <v/>
      </c>
      <c r="BA133" s="164" t="str">
        <f t="shared" si="29"/>
        <v/>
      </c>
      <c r="BB133" s="164" t="str">
        <f t="shared" si="29"/>
        <v/>
      </c>
      <c r="BC133" s="164" t="str">
        <f t="shared" si="29"/>
        <v/>
      </c>
    </row>
    <row r="134" spans="1:55" s="164" customFormat="1" ht="19.899999999999999" hidden="1" customHeight="1">
      <c r="A134" s="9"/>
      <c r="B134" s="7"/>
      <c r="C134" s="2"/>
      <c r="D134" s="5"/>
      <c r="E134" s="7"/>
      <c r="F134" s="4"/>
      <c r="G134" s="4"/>
      <c r="H134" s="5"/>
      <c r="I134" s="16"/>
      <c r="J134" s="47"/>
      <c r="K134" s="48"/>
      <c r="L134" s="48"/>
      <c r="M134" s="49"/>
      <c r="N134" s="47"/>
      <c r="O134" s="48"/>
      <c r="P134" s="48"/>
      <c r="Q134" s="48"/>
      <c r="R134" s="48"/>
      <c r="S134" s="48"/>
      <c r="T134" s="64"/>
      <c r="U134" s="49"/>
      <c r="V134" s="58"/>
      <c r="W134" s="124"/>
      <c r="X134" s="56"/>
      <c r="Y134" s="68"/>
      <c r="Z134" s="68"/>
      <c r="AA134" s="67"/>
      <c r="AB134" s="57"/>
      <c r="AC134" s="58"/>
      <c r="AD134" s="56"/>
      <c r="AE134" s="49"/>
      <c r="AF134" s="164">
        <f t="shared" si="31"/>
        <v>0</v>
      </c>
      <c r="AG134" s="164">
        <f t="shared" si="31"/>
        <v>-1</v>
      </c>
      <c r="AH134" s="164">
        <f t="shared" si="31"/>
        <v>0</v>
      </c>
      <c r="AI134" s="164">
        <f t="shared" si="31"/>
        <v>0</v>
      </c>
      <c r="AJ134" s="164">
        <f t="shared" si="31"/>
        <v>0</v>
      </c>
      <c r="AK134" s="164">
        <f t="shared" si="31"/>
        <v>0</v>
      </c>
      <c r="AL134" s="164">
        <f t="shared" si="31"/>
        <v>0</v>
      </c>
      <c r="AM134" s="164">
        <f t="shared" si="31"/>
        <v>0</v>
      </c>
      <c r="AN134" s="164" t="str">
        <f t="shared" si="28"/>
        <v/>
      </c>
      <c r="AO134" s="164">
        <f t="shared" si="28"/>
        <v>0</v>
      </c>
      <c r="AP134" s="164" t="str">
        <f t="shared" si="28"/>
        <v/>
      </c>
      <c r="AQ134" s="164" t="str">
        <f t="shared" si="28"/>
        <v/>
      </c>
      <c r="AR134" s="164" t="str">
        <f t="shared" si="28"/>
        <v/>
      </c>
      <c r="AS134" s="164" t="str">
        <f t="shared" si="28"/>
        <v/>
      </c>
      <c r="AT134" s="164" t="str">
        <f t="shared" si="28"/>
        <v/>
      </c>
      <c r="AU134" s="164" t="str">
        <f t="shared" si="28"/>
        <v/>
      </c>
      <c r="AV134" s="164" t="str">
        <f t="shared" si="29"/>
        <v/>
      </c>
      <c r="AW134" s="164">
        <f t="shared" si="29"/>
        <v>0</v>
      </c>
      <c r="AX134" s="164" t="str">
        <f t="shared" si="29"/>
        <v/>
      </c>
      <c r="AY134" s="164" t="str">
        <f t="shared" si="29"/>
        <v/>
      </c>
      <c r="AZ134" s="164" t="str">
        <f t="shared" si="29"/>
        <v/>
      </c>
      <c r="BA134" s="164" t="str">
        <f t="shared" si="29"/>
        <v/>
      </c>
      <c r="BB134" s="164" t="str">
        <f t="shared" si="29"/>
        <v/>
      </c>
      <c r="BC134" s="164" t="str">
        <f t="shared" si="29"/>
        <v/>
      </c>
    </row>
    <row r="135" spans="1:55" s="164" customFormat="1" ht="19.899999999999999" hidden="1" customHeight="1">
      <c r="A135" s="9"/>
      <c r="B135" s="7"/>
      <c r="C135" s="2"/>
      <c r="D135" s="5"/>
      <c r="E135" s="7"/>
      <c r="F135" s="4"/>
      <c r="G135" s="4"/>
      <c r="H135" s="5"/>
      <c r="I135" s="16"/>
      <c r="J135" s="47"/>
      <c r="K135" s="48"/>
      <c r="L135" s="48"/>
      <c r="M135" s="49"/>
      <c r="N135" s="47"/>
      <c r="O135" s="48"/>
      <c r="P135" s="48"/>
      <c r="Q135" s="48"/>
      <c r="R135" s="48"/>
      <c r="S135" s="48"/>
      <c r="T135" s="64"/>
      <c r="U135" s="49"/>
      <c r="V135" s="58"/>
      <c r="W135" s="124"/>
      <c r="X135" s="56"/>
      <c r="Y135" s="68"/>
      <c r="Z135" s="68"/>
      <c r="AA135" s="67"/>
      <c r="AB135" s="57"/>
      <c r="AC135" s="58"/>
      <c r="AD135" s="56"/>
      <c r="AE135" s="49"/>
      <c r="AF135" s="164">
        <f t="shared" si="31"/>
        <v>0</v>
      </c>
      <c r="AG135" s="164">
        <f t="shared" si="31"/>
        <v>-1</v>
      </c>
      <c r="AH135" s="164">
        <f t="shared" si="31"/>
        <v>0</v>
      </c>
      <c r="AI135" s="164">
        <f t="shared" si="31"/>
        <v>0</v>
      </c>
      <c r="AJ135" s="164">
        <f t="shared" si="31"/>
        <v>0</v>
      </c>
      <c r="AK135" s="164">
        <f t="shared" si="31"/>
        <v>0</v>
      </c>
      <c r="AL135" s="164">
        <f t="shared" si="31"/>
        <v>0</v>
      </c>
      <c r="AM135" s="164">
        <f t="shared" si="31"/>
        <v>0</v>
      </c>
      <c r="AN135" s="164" t="str">
        <f t="shared" si="28"/>
        <v/>
      </c>
      <c r="AO135" s="164">
        <f t="shared" si="28"/>
        <v>0</v>
      </c>
      <c r="AP135" s="164" t="str">
        <f t="shared" si="28"/>
        <v/>
      </c>
      <c r="AQ135" s="164" t="str">
        <f t="shared" si="28"/>
        <v/>
      </c>
      <c r="AR135" s="164" t="str">
        <f t="shared" si="28"/>
        <v/>
      </c>
      <c r="AS135" s="164" t="str">
        <f t="shared" si="28"/>
        <v/>
      </c>
      <c r="AT135" s="164" t="str">
        <f t="shared" si="28"/>
        <v/>
      </c>
      <c r="AU135" s="164" t="str">
        <f t="shared" si="28"/>
        <v/>
      </c>
      <c r="AV135" s="164" t="str">
        <f t="shared" si="29"/>
        <v/>
      </c>
      <c r="AW135" s="164">
        <f t="shared" si="29"/>
        <v>0</v>
      </c>
      <c r="AX135" s="164" t="str">
        <f t="shared" si="29"/>
        <v/>
      </c>
      <c r="AY135" s="164" t="str">
        <f t="shared" si="29"/>
        <v/>
      </c>
      <c r="AZ135" s="164" t="str">
        <f t="shared" si="29"/>
        <v/>
      </c>
      <c r="BA135" s="164" t="str">
        <f t="shared" si="29"/>
        <v/>
      </c>
      <c r="BB135" s="164" t="str">
        <f t="shared" si="29"/>
        <v/>
      </c>
      <c r="BC135" s="164" t="str">
        <f t="shared" si="29"/>
        <v/>
      </c>
    </row>
    <row r="136" spans="1:55" s="164" customFormat="1" ht="19.899999999999999" hidden="1" customHeight="1">
      <c r="A136" s="9"/>
      <c r="B136" s="7"/>
      <c r="C136" s="2"/>
      <c r="D136" s="5"/>
      <c r="E136" s="7"/>
      <c r="F136" s="4"/>
      <c r="G136" s="4"/>
      <c r="H136" s="5"/>
      <c r="I136" s="16"/>
      <c r="J136" s="47"/>
      <c r="K136" s="48"/>
      <c r="L136" s="48"/>
      <c r="M136" s="49"/>
      <c r="N136" s="47"/>
      <c r="O136" s="48"/>
      <c r="P136" s="48"/>
      <c r="Q136" s="48"/>
      <c r="R136" s="48"/>
      <c r="S136" s="48"/>
      <c r="T136" s="64"/>
      <c r="U136" s="49"/>
      <c r="V136" s="58"/>
      <c r="W136" s="124"/>
      <c r="X136" s="56"/>
      <c r="Y136" s="68"/>
      <c r="Z136" s="68"/>
      <c r="AA136" s="67"/>
      <c r="AB136" s="57"/>
      <c r="AC136" s="58"/>
      <c r="AD136" s="56"/>
      <c r="AE136" s="49"/>
      <c r="AF136" s="164">
        <f t="shared" si="31"/>
        <v>0</v>
      </c>
      <c r="AG136" s="164">
        <f t="shared" si="31"/>
        <v>-1</v>
      </c>
      <c r="AH136" s="164">
        <f t="shared" si="31"/>
        <v>0</v>
      </c>
      <c r="AI136" s="164">
        <f t="shared" si="31"/>
        <v>0</v>
      </c>
      <c r="AJ136" s="164">
        <f t="shared" si="31"/>
        <v>0</v>
      </c>
      <c r="AK136" s="164">
        <f t="shared" si="31"/>
        <v>0</v>
      </c>
      <c r="AL136" s="164">
        <f t="shared" si="31"/>
        <v>0</v>
      </c>
      <c r="AM136" s="164">
        <f t="shared" si="31"/>
        <v>0</v>
      </c>
      <c r="AN136" s="164" t="str">
        <f t="shared" si="28"/>
        <v/>
      </c>
      <c r="AO136" s="164">
        <f t="shared" si="28"/>
        <v>0</v>
      </c>
      <c r="AP136" s="164" t="str">
        <f t="shared" si="28"/>
        <v/>
      </c>
      <c r="AQ136" s="164" t="str">
        <f t="shared" si="28"/>
        <v/>
      </c>
      <c r="AR136" s="164" t="str">
        <f t="shared" si="28"/>
        <v/>
      </c>
      <c r="AS136" s="164" t="str">
        <f t="shared" si="28"/>
        <v/>
      </c>
      <c r="AT136" s="164" t="str">
        <f t="shared" si="28"/>
        <v/>
      </c>
      <c r="AU136" s="164" t="str">
        <f t="shared" si="28"/>
        <v/>
      </c>
      <c r="AV136" s="164" t="str">
        <f t="shared" si="29"/>
        <v/>
      </c>
      <c r="AW136" s="164">
        <f t="shared" si="29"/>
        <v>0</v>
      </c>
      <c r="AX136" s="164" t="str">
        <f t="shared" si="29"/>
        <v/>
      </c>
      <c r="AY136" s="164" t="str">
        <f t="shared" si="29"/>
        <v/>
      </c>
      <c r="AZ136" s="164" t="str">
        <f t="shared" si="29"/>
        <v/>
      </c>
      <c r="BA136" s="164" t="str">
        <f t="shared" si="29"/>
        <v/>
      </c>
      <c r="BB136" s="164" t="str">
        <f t="shared" si="29"/>
        <v/>
      </c>
      <c r="BC136" s="164" t="str">
        <f t="shared" si="29"/>
        <v/>
      </c>
    </row>
    <row r="137" spans="1:55" s="164" customFormat="1" ht="19.899999999999999" hidden="1" customHeight="1">
      <c r="A137" s="9"/>
      <c r="B137" s="7"/>
      <c r="C137" s="2"/>
      <c r="D137" s="5"/>
      <c r="E137" s="7"/>
      <c r="F137" s="4"/>
      <c r="G137" s="4"/>
      <c r="H137" s="5"/>
      <c r="I137" s="16"/>
      <c r="J137" s="47"/>
      <c r="K137" s="48"/>
      <c r="L137" s="48"/>
      <c r="M137" s="49"/>
      <c r="N137" s="47"/>
      <c r="O137" s="48"/>
      <c r="P137" s="48"/>
      <c r="Q137" s="48"/>
      <c r="R137" s="48"/>
      <c r="S137" s="48"/>
      <c r="T137" s="64"/>
      <c r="U137" s="49"/>
      <c r="V137" s="58"/>
      <c r="W137" s="124"/>
      <c r="X137" s="56"/>
      <c r="Y137" s="68"/>
      <c r="Z137" s="68"/>
      <c r="AA137" s="67"/>
      <c r="AB137" s="57"/>
      <c r="AC137" s="58"/>
      <c r="AD137" s="56"/>
      <c r="AE137" s="49"/>
      <c r="AF137" s="164">
        <f t="shared" si="31"/>
        <v>0</v>
      </c>
      <c r="AG137" s="164">
        <f t="shared" si="31"/>
        <v>-1</v>
      </c>
      <c r="AH137" s="164">
        <f t="shared" si="31"/>
        <v>0</v>
      </c>
      <c r="AI137" s="164">
        <f t="shared" si="31"/>
        <v>0</v>
      </c>
      <c r="AJ137" s="164">
        <f t="shared" si="31"/>
        <v>0</v>
      </c>
      <c r="AK137" s="164">
        <f t="shared" si="31"/>
        <v>0</v>
      </c>
      <c r="AL137" s="164">
        <f t="shared" si="31"/>
        <v>0</v>
      </c>
      <c r="AM137" s="164">
        <f t="shared" si="31"/>
        <v>0</v>
      </c>
      <c r="AN137" s="164" t="str">
        <f t="shared" si="28"/>
        <v/>
      </c>
      <c r="AO137" s="164">
        <f t="shared" si="28"/>
        <v>0</v>
      </c>
      <c r="AP137" s="164" t="str">
        <f t="shared" si="28"/>
        <v/>
      </c>
      <c r="AQ137" s="164" t="str">
        <f t="shared" si="28"/>
        <v/>
      </c>
      <c r="AR137" s="164" t="str">
        <f t="shared" si="28"/>
        <v/>
      </c>
      <c r="AS137" s="164" t="str">
        <f t="shared" si="28"/>
        <v/>
      </c>
      <c r="AT137" s="164" t="str">
        <f t="shared" si="28"/>
        <v/>
      </c>
      <c r="AU137" s="164" t="str">
        <f t="shared" si="28"/>
        <v/>
      </c>
      <c r="AV137" s="164" t="str">
        <f t="shared" si="29"/>
        <v/>
      </c>
      <c r="AW137" s="164">
        <f t="shared" si="29"/>
        <v>0</v>
      </c>
      <c r="AX137" s="164" t="str">
        <f t="shared" si="29"/>
        <v/>
      </c>
      <c r="AY137" s="164" t="str">
        <f t="shared" si="29"/>
        <v/>
      </c>
      <c r="AZ137" s="164" t="str">
        <f t="shared" si="29"/>
        <v/>
      </c>
      <c r="BA137" s="164" t="str">
        <f t="shared" si="29"/>
        <v/>
      </c>
      <c r="BB137" s="164" t="str">
        <f t="shared" si="29"/>
        <v/>
      </c>
      <c r="BC137" s="164" t="str">
        <f t="shared" si="29"/>
        <v/>
      </c>
    </row>
    <row r="138" spans="1:55" s="164" customFormat="1" ht="19.899999999999999" hidden="1" customHeight="1">
      <c r="A138" s="9"/>
      <c r="B138" s="7"/>
      <c r="C138" s="2"/>
      <c r="D138" s="5"/>
      <c r="E138" s="4"/>
      <c r="F138" s="4"/>
      <c r="G138" s="4"/>
      <c r="H138" s="5"/>
      <c r="I138" s="16"/>
      <c r="J138" s="47"/>
      <c r="K138" s="48"/>
      <c r="L138" s="48"/>
      <c r="M138" s="49"/>
      <c r="N138" s="47"/>
      <c r="O138" s="48"/>
      <c r="P138" s="48"/>
      <c r="Q138" s="48"/>
      <c r="R138" s="48"/>
      <c r="S138" s="48"/>
      <c r="T138" s="64"/>
      <c r="U138" s="49"/>
      <c r="V138" s="58"/>
      <c r="W138" s="124"/>
      <c r="X138" s="56"/>
      <c r="Y138" s="68"/>
      <c r="Z138" s="68"/>
      <c r="AA138" s="67"/>
      <c r="AB138" s="57"/>
      <c r="AC138" s="58"/>
      <c r="AD138" s="56"/>
      <c r="AE138" s="49"/>
      <c r="AF138" s="164">
        <f t="shared" si="31"/>
        <v>0</v>
      </c>
      <c r="AG138" s="164">
        <f t="shared" si="31"/>
        <v>-1</v>
      </c>
      <c r="AH138" s="164">
        <f t="shared" si="31"/>
        <v>0</v>
      </c>
      <c r="AI138" s="164">
        <f t="shared" si="31"/>
        <v>0</v>
      </c>
      <c r="AJ138" s="164">
        <f t="shared" si="31"/>
        <v>0</v>
      </c>
      <c r="AK138" s="164">
        <f t="shared" si="31"/>
        <v>0</v>
      </c>
      <c r="AL138" s="164">
        <f t="shared" si="31"/>
        <v>0</v>
      </c>
      <c r="AM138" s="164">
        <f t="shared" si="31"/>
        <v>0</v>
      </c>
      <c r="AN138" s="164" t="str">
        <f t="shared" si="28"/>
        <v/>
      </c>
      <c r="AO138" s="164">
        <f t="shared" si="28"/>
        <v>0</v>
      </c>
      <c r="AP138" s="164" t="str">
        <f t="shared" si="28"/>
        <v/>
      </c>
      <c r="AQ138" s="164" t="str">
        <f t="shared" si="28"/>
        <v/>
      </c>
      <c r="AR138" s="164" t="str">
        <f t="shared" si="28"/>
        <v/>
      </c>
      <c r="AS138" s="164" t="str">
        <f t="shared" si="28"/>
        <v/>
      </c>
      <c r="AT138" s="164" t="str">
        <f t="shared" si="28"/>
        <v/>
      </c>
      <c r="AU138" s="164" t="str">
        <f t="shared" si="28"/>
        <v/>
      </c>
      <c r="AV138" s="164" t="str">
        <f t="shared" si="29"/>
        <v/>
      </c>
      <c r="AW138" s="164">
        <f t="shared" si="29"/>
        <v>0</v>
      </c>
      <c r="AX138" s="164" t="str">
        <f t="shared" si="29"/>
        <v/>
      </c>
      <c r="AY138" s="164" t="str">
        <f t="shared" si="29"/>
        <v/>
      </c>
      <c r="AZ138" s="164" t="str">
        <f t="shared" si="29"/>
        <v/>
      </c>
      <c r="BA138" s="164" t="str">
        <f t="shared" si="29"/>
        <v/>
      </c>
      <c r="BB138" s="164" t="str">
        <f t="shared" si="29"/>
        <v/>
      </c>
      <c r="BC138" s="164" t="str">
        <f t="shared" si="29"/>
        <v/>
      </c>
    </row>
    <row r="139" spans="1:55" s="164" customFormat="1" ht="19.899999999999999" hidden="1" customHeight="1">
      <c r="A139" s="9"/>
      <c r="B139" s="7"/>
      <c r="C139" s="2"/>
      <c r="D139" s="5"/>
      <c r="E139" s="4"/>
      <c r="F139" s="4"/>
      <c r="G139" s="4"/>
      <c r="H139" s="5"/>
      <c r="I139" s="16"/>
      <c r="J139" s="47"/>
      <c r="K139" s="48"/>
      <c r="L139" s="48"/>
      <c r="M139" s="49"/>
      <c r="N139" s="47"/>
      <c r="O139" s="48"/>
      <c r="P139" s="48"/>
      <c r="Q139" s="48"/>
      <c r="R139" s="48"/>
      <c r="S139" s="48"/>
      <c r="T139" s="64"/>
      <c r="U139" s="49"/>
      <c r="V139" s="58"/>
      <c r="W139" s="124"/>
      <c r="X139" s="56"/>
      <c r="Y139" s="68"/>
      <c r="Z139" s="68"/>
      <c r="AA139" s="67"/>
      <c r="AB139" s="57"/>
      <c r="AC139" s="58"/>
      <c r="AD139" s="56"/>
      <c r="AE139" s="49"/>
      <c r="AF139" s="164">
        <f t="shared" si="31"/>
        <v>0</v>
      </c>
      <c r="AG139" s="164">
        <f t="shared" si="31"/>
        <v>-1</v>
      </c>
      <c r="AH139" s="164">
        <f t="shared" si="31"/>
        <v>0</v>
      </c>
      <c r="AI139" s="164">
        <f t="shared" si="31"/>
        <v>0</v>
      </c>
      <c r="AJ139" s="164">
        <f t="shared" si="31"/>
        <v>0</v>
      </c>
      <c r="AK139" s="164">
        <f t="shared" si="31"/>
        <v>0</v>
      </c>
      <c r="AL139" s="164">
        <f t="shared" si="31"/>
        <v>0</v>
      </c>
      <c r="AM139" s="164">
        <f t="shared" si="31"/>
        <v>0</v>
      </c>
      <c r="AN139" s="164" t="str">
        <f t="shared" si="28"/>
        <v/>
      </c>
      <c r="AO139" s="164">
        <f t="shared" si="28"/>
        <v>0</v>
      </c>
      <c r="AP139" s="164" t="str">
        <f t="shared" si="28"/>
        <v/>
      </c>
      <c r="AQ139" s="164" t="str">
        <f t="shared" si="28"/>
        <v/>
      </c>
      <c r="AR139" s="164" t="str">
        <f t="shared" si="28"/>
        <v/>
      </c>
      <c r="AS139" s="164" t="str">
        <f t="shared" si="28"/>
        <v/>
      </c>
      <c r="AT139" s="164" t="str">
        <f t="shared" si="28"/>
        <v/>
      </c>
      <c r="AU139" s="164" t="str">
        <f t="shared" si="28"/>
        <v/>
      </c>
      <c r="AV139" s="164" t="str">
        <f t="shared" si="29"/>
        <v/>
      </c>
      <c r="AW139" s="164">
        <f t="shared" si="29"/>
        <v>0</v>
      </c>
      <c r="AX139" s="164" t="str">
        <f t="shared" si="29"/>
        <v/>
      </c>
      <c r="AY139" s="164" t="str">
        <f t="shared" si="29"/>
        <v/>
      </c>
      <c r="AZ139" s="164" t="str">
        <f t="shared" si="29"/>
        <v/>
      </c>
      <c r="BA139" s="164" t="str">
        <f t="shared" si="29"/>
        <v/>
      </c>
      <c r="BB139" s="164" t="str">
        <f t="shared" si="29"/>
        <v/>
      </c>
      <c r="BC139" s="164" t="str">
        <f t="shared" si="29"/>
        <v/>
      </c>
    </row>
    <row r="140" spans="1:55" s="164" customFormat="1" ht="19.899999999999999" hidden="1" customHeight="1">
      <c r="A140" s="9"/>
      <c r="B140" s="7"/>
      <c r="C140" s="2"/>
      <c r="D140" s="5"/>
      <c r="E140" s="4"/>
      <c r="F140" s="4"/>
      <c r="G140" s="4"/>
      <c r="H140" s="5"/>
      <c r="I140" s="16"/>
      <c r="J140" s="47"/>
      <c r="K140" s="48"/>
      <c r="L140" s="48"/>
      <c r="M140" s="49"/>
      <c r="N140" s="47"/>
      <c r="O140" s="48"/>
      <c r="P140" s="48"/>
      <c r="Q140" s="48"/>
      <c r="R140" s="48"/>
      <c r="S140" s="48"/>
      <c r="T140" s="64"/>
      <c r="U140" s="49"/>
      <c r="V140" s="58"/>
      <c r="W140" s="124"/>
      <c r="X140" s="56"/>
      <c r="Y140" s="68"/>
      <c r="Z140" s="68"/>
      <c r="AA140" s="67"/>
      <c r="AB140" s="57"/>
      <c r="AC140" s="58"/>
      <c r="AD140" s="56"/>
      <c r="AE140" s="49"/>
      <c r="AF140" s="164">
        <f t="shared" si="31"/>
        <v>0</v>
      </c>
      <c r="AG140" s="164">
        <f t="shared" si="31"/>
        <v>-1</v>
      </c>
      <c r="AH140" s="164">
        <f t="shared" si="31"/>
        <v>0</v>
      </c>
      <c r="AI140" s="164">
        <f t="shared" si="31"/>
        <v>0</v>
      </c>
      <c r="AJ140" s="164">
        <f t="shared" si="31"/>
        <v>0</v>
      </c>
      <c r="AK140" s="164">
        <f t="shared" si="31"/>
        <v>0</v>
      </c>
      <c r="AL140" s="164">
        <f t="shared" si="31"/>
        <v>0</v>
      </c>
      <c r="AM140" s="164">
        <f t="shared" si="31"/>
        <v>0</v>
      </c>
      <c r="AN140" s="164" t="str">
        <f t="shared" si="28"/>
        <v/>
      </c>
      <c r="AO140" s="164">
        <f t="shared" si="28"/>
        <v>0</v>
      </c>
      <c r="AP140" s="164" t="str">
        <f t="shared" si="28"/>
        <v/>
      </c>
      <c r="AQ140" s="164" t="str">
        <f t="shared" si="28"/>
        <v/>
      </c>
      <c r="AR140" s="164" t="str">
        <f t="shared" si="28"/>
        <v/>
      </c>
      <c r="AS140" s="164" t="str">
        <f t="shared" si="28"/>
        <v/>
      </c>
      <c r="AT140" s="164" t="str">
        <f t="shared" si="28"/>
        <v/>
      </c>
      <c r="AU140" s="164" t="str">
        <f t="shared" si="28"/>
        <v/>
      </c>
      <c r="AV140" s="164" t="str">
        <f t="shared" si="29"/>
        <v/>
      </c>
      <c r="AW140" s="164">
        <f t="shared" si="29"/>
        <v>0</v>
      </c>
      <c r="AX140" s="164" t="str">
        <f t="shared" si="29"/>
        <v/>
      </c>
      <c r="AY140" s="164" t="str">
        <f t="shared" si="29"/>
        <v/>
      </c>
      <c r="AZ140" s="164" t="str">
        <f t="shared" si="29"/>
        <v/>
      </c>
      <c r="BA140" s="164" t="str">
        <f t="shared" si="29"/>
        <v/>
      </c>
      <c r="BB140" s="164" t="str">
        <f t="shared" si="29"/>
        <v/>
      </c>
      <c r="BC140" s="164" t="str">
        <f t="shared" si="29"/>
        <v/>
      </c>
    </row>
    <row r="141" spans="1:55" s="164" customFormat="1" ht="19.899999999999999" hidden="1" customHeight="1">
      <c r="A141" s="9"/>
      <c r="B141" s="7"/>
      <c r="C141" s="2"/>
      <c r="D141" s="5"/>
      <c r="E141" s="7"/>
      <c r="F141" s="4"/>
      <c r="G141" s="4"/>
      <c r="H141" s="5"/>
      <c r="I141" s="16"/>
      <c r="J141" s="47"/>
      <c r="K141" s="48"/>
      <c r="L141" s="48"/>
      <c r="M141" s="49"/>
      <c r="N141" s="47"/>
      <c r="O141" s="48"/>
      <c r="P141" s="48"/>
      <c r="Q141" s="48"/>
      <c r="R141" s="48"/>
      <c r="S141" s="48"/>
      <c r="T141" s="64"/>
      <c r="U141" s="49"/>
      <c r="V141" s="58"/>
      <c r="W141" s="124"/>
      <c r="X141" s="56"/>
      <c r="Y141" s="68"/>
      <c r="Z141" s="68"/>
      <c r="AA141" s="67"/>
      <c r="AB141" s="57"/>
      <c r="AC141" s="58"/>
      <c r="AD141" s="56"/>
      <c r="AE141" s="49"/>
      <c r="AF141" s="164">
        <f t="shared" si="31"/>
        <v>0</v>
      </c>
      <c r="AG141" s="164">
        <f t="shared" si="31"/>
        <v>-1</v>
      </c>
      <c r="AH141" s="164">
        <f t="shared" si="31"/>
        <v>0</v>
      </c>
      <c r="AI141" s="164">
        <f t="shared" si="31"/>
        <v>0</v>
      </c>
      <c r="AJ141" s="164">
        <f t="shared" si="31"/>
        <v>0</v>
      </c>
      <c r="AK141" s="164">
        <f t="shared" si="31"/>
        <v>0</v>
      </c>
      <c r="AL141" s="164">
        <f t="shared" si="31"/>
        <v>0</v>
      </c>
      <c r="AM141" s="164">
        <f t="shared" si="31"/>
        <v>0</v>
      </c>
      <c r="AN141" s="164" t="str">
        <f t="shared" si="28"/>
        <v/>
      </c>
      <c r="AO141" s="164">
        <f t="shared" si="28"/>
        <v>0</v>
      </c>
      <c r="AP141" s="164" t="str">
        <f t="shared" si="28"/>
        <v/>
      </c>
      <c r="AQ141" s="164" t="str">
        <f t="shared" si="28"/>
        <v/>
      </c>
      <c r="AR141" s="164" t="str">
        <f t="shared" si="28"/>
        <v/>
      </c>
      <c r="AS141" s="164" t="str">
        <f t="shared" si="28"/>
        <v/>
      </c>
      <c r="AT141" s="164" t="str">
        <f t="shared" si="28"/>
        <v/>
      </c>
      <c r="AU141" s="164" t="str">
        <f t="shared" ref="AU141:AU204" si="32">IF(AM141,$V141,"")</f>
        <v/>
      </c>
      <c r="AV141" s="164" t="str">
        <f t="shared" si="29"/>
        <v/>
      </c>
      <c r="AW141" s="164">
        <f t="shared" si="29"/>
        <v>0</v>
      </c>
      <c r="AX141" s="164" t="str">
        <f t="shared" si="29"/>
        <v/>
      </c>
      <c r="AY141" s="164" t="str">
        <f t="shared" si="29"/>
        <v/>
      </c>
      <c r="AZ141" s="164" t="str">
        <f t="shared" si="29"/>
        <v/>
      </c>
      <c r="BA141" s="164" t="str">
        <f t="shared" si="29"/>
        <v/>
      </c>
      <c r="BB141" s="164" t="str">
        <f t="shared" si="29"/>
        <v/>
      </c>
      <c r="BC141" s="164" t="str">
        <f t="shared" ref="BC141:BC288" si="33">IF(AM141,$W141,"")</f>
        <v/>
      </c>
    </row>
    <row r="142" spans="1:55" s="164" customFormat="1" ht="19.899999999999999" hidden="1" customHeight="1">
      <c r="A142" s="9"/>
      <c r="B142" s="7"/>
      <c r="C142" s="2"/>
      <c r="D142" s="5"/>
      <c r="E142" s="4"/>
      <c r="F142" s="4"/>
      <c r="G142" s="4"/>
      <c r="H142" s="5"/>
      <c r="I142" s="16"/>
      <c r="J142" s="47"/>
      <c r="K142" s="48"/>
      <c r="L142" s="48"/>
      <c r="M142" s="49"/>
      <c r="N142" s="47"/>
      <c r="O142" s="48"/>
      <c r="P142" s="48"/>
      <c r="Q142" s="48"/>
      <c r="R142" s="48"/>
      <c r="S142" s="48"/>
      <c r="T142" s="64"/>
      <c r="U142" s="49"/>
      <c r="V142" s="58"/>
      <c r="W142" s="124"/>
      <c r="X142" s="56"/>
      <c r="Y142" s="68"/>
      <c r="Z142" s="68"/>
      <c r="AA142" s="67"/>
      <c r="AB142" s="57"/>
      <c r="AC142" s="58"/>
      <c r="AD142" s="56"/>
      <c r="AE142" s="49"/>
      <c r="AF142" s="164">
        <f t="shared" si="31"/>
        <v>0</v>
      </c>
      <c r="AG142" s="164">
        <f t="shared" si="31"/>
        <v>-1</v>
      </c>
      <c r="AH142" s="164">
        <f t="shared" si="31"/>
        <v>0</v>
      </c>
      <c r="AI142" s="164">
        <f t="shared" si="31"/>
        <v>0</v>
      </c>
      <c r="AJ142" s="164">
        <f t="shared" si="31"/>
        <v>0</v>
      </c>
      <c r="AK142" s="164">
        <f t="shared" si="31"/>
        <v>0</v>
      </c>
      <c r="AL142" s="164">
        <f t="shared" si="31"/>
        <v>0</v>
      </c>
      <c r="AM142" s="164">
        <f t="shared" si="31"/>
        <v>0</v>
      </c>
      <c r="AN142" s="164" t="str">
        <f t="shared" ref="AN142:AT178" si="34">IF(AF142,$V142,"")</f>
        <v/>
      </c>
      <c r="AO142" s="164">
        <f t="shared" si="34"/>
        <v>0</v>
      </c>
      <c r="AP142" s="164" t="str">
        <f t="shared" si="34"/>
        <v/>
      </c>
      <c r="AQ142" s="164" t="str">
        <f t="shared" si="34"/>
        <v/>
      </c>
      <c r="AR142" s="164" t="str">
        <f t="shared" si="34"/>
        <v/>
      </c>
      <c r="AS142" s="164" t="str">
        <f t="shared" si="34"/>
        <v/>
      </c>
      <c r="AT142" s="164" t="str">
        <f t="shared" si="34"/>
        <v/>
      </c>
      <c r="AU142" s="164" t="str">
        <f t="shared" si="32"/>
        <v/>
      </c>
      <c r="AV142" s="164" t="str">
        <f t="shared" ref="AV142:BB178" si="35">IF(AF142,$W142,"")</f>
        <v/>
      </c>
      <c r="AW142" s="164">
        <f t="shared" si="35"/>
        <v>0</v>
      </c>
      <c r="AX142" s="164" t="str">
        <f t="shared" si="35"/>
        <v/>
      </c>
      <c r="AY142" s="164" t="str">
        <f t="shared" si="35"/>
        <v/>
      </c>
      <c r="AZ142" s="164" t="str">
        <f t="shared" si="35"/>
        <v/>
      </c>
      <c r="BA142" s="164" t="str">
        <f t="shared" si="35"/>
        <v/>
      </c>
      <c r="BB142" s="164" t="str">
        <f t="shared" si="35"/>
        <v/>
      </c>
      <c r="BC142" s="164" t="str">
        <f t="shared" si="33"/>
        <v/>
      </c>
    </row>
    <row r="143" spans="1:55" s="164" customFormat="1" ht="19.899999999999999" hidden="1" customHeight="1">
      <c r="A143" s="9"/>
      <c r="B143" s="7"/>
      <c r="C143" s="2"/>
      <c r="D143" s="5"/>
      <c r="E143" s="4"/>
      <c r="F143" s="4"/>
      <c r="G143" s="4"/>
      <c r="H143" s="5"/>
      <c r="I143" s="16"/>
      <c r="J143" s="47"/>
      <c r="K143" s="48"/>
      <c r="L143" s="48"/>
      <c r="M143" s="49"/>
      <c r="N143" s="47"/>
      <c r="O143" s="48"/>
      <c r="P143" s="48"/>
      <c r="Q143" s="48"/>
      <c r="R143" s="48"/>
      <c r="S143" s="48"/>
      <c r="T143" s="64"/>
      <c r="U143" s="49"/>
      <c r="V143" s="58"/>
      <c r="W143" s="124"/>
      <c r="X143" s="56"/>
      <c r="Y143" s="68"/>
      <c r="Z143" s="68"/>
      <c r="AA143" s="67"/>
      <c r="AB143" s="57"/>
      <c r="AC143" s="58"/>
      <c r="AD143" s="56"/>
      <c r="AE143" s="49"/>
      <c r="AF143" s="164">
        <f t="shared" ref="AF143:AM158" si="36">AF142</f>
        <v>0</v>
      </c>
      <c r="AG143" s="164">
        <f t="shared" si="36"/>
        <v>-1</v>
      </c>
      <c r="AH143" s="164">
        <f t="shared" si="36"/>
        <v>0</v>
      </c>
      <c r="AI143" s="164">
        <f t="shared" si="36"/>
        <v>0</v>
      </c>
      <c r="AJ143" s="164">
        <f t="shared" si="36"/>
        <v>0</v>
      </c>
      <c r="AK143" s="164">
        <f t="shared" si="36"/>
        <v>0</v>
      </c>
      <c r="AL143" s="164">
        <f t="shared" si="36"/>
        <v>0</v>
      </c>
      <c r="AM143" s="164">
        <f t="shared" si="36"/>
        <v>0</v>
      </c>
      <c r="AN143" s="164" t="str">
        <f t="shared" si="34"/>
        <v/>
      </c>
      <c r="AO143" s="164">
        <f t="shared" si="34"/>
        <v>0</v>
      </c>
      <c r="AP143" s="164" t="str">
        <f t="shared" si="34"/>
        <v/>
      </c>
      <c r="AQ143" s="164" t="str">
        <f t="shared" si="34"/>
        <v/>
      </c>
      <c r="AR143" s="164" t="str">
        <f t="shared" si="34"/>
        <v/>
      </c>
      <c r="AS143" s="164" t="str">
        <f t="shared" si="34"/>
        <v/>
      </c>
      <c r="AT143" s="164" t="str">
        <f t="shared" si="34"/>
        <v/>
      </c>
      <c r="AU143" s="164" t="str">
        <f t="shared" si="32"/>
        <v/>
      </c>
      <c r="AV143" s="164" t="str">
        <f t="shared" si="35"/>
        <v/>
      </c>
      <c r="AW143" s="164">
        <f t="shared" si="35"/>
        <v>0</v>
      </c>
      <c r="AX143" s="164" t="str">
        <f t="shared" si="35"/>
        <v/>
      </c>
      <c r="AY143" s="164" t="str">
        <f t="shared" si="35"/>
        <v/>
      </c>
      <c r="AZ143" s="164" t="str">
        <f t="shared" si="35"/>
        <v/>
      </c>
      <c r="BA143" s="164" t="str">
        <f t="shared" si="35"/>
        <v/>
      </c>
      <c r="BB143" s="164" t="str">
        <f t="shared" si="35"/>
        <v/>
      </c>
      <c r="BC143" s="164" t="str">
        <f t="shared" si="33"/>
        <v/>
      </c>
    </row>
    <row r="144" spans="1:55" s="164" customFormat="1" ht="19.899999999999999" hidden="1" customHeight="1">
      <c r="A144" s="9"/>
      <c r="B144" s="7"/>
      <c r="C144" s="2"/>
      <c r="D144" s="5"/>
      <c r="E144" s="7"/>
      <c r="F144" s="4"/>
      <c r="G144" s="4"/>
      <c r="H144" s="5"/>
      <c r="I144" s="16"/>
      <c r="J144" s="47"/>
      <c r="K144" s="48"/>
      <c r="L144" s="48"/>
      <c r="M144" s="49"/>
      <c r="N144" s="47"/>
      <c r="O144" s="48"/>
      <c r="P144" s="48"/>
      <c r="Q144" s="48"/>
      <c r="R144" s="48"/>
      <c r="S144" s="48"/>
      <c r="T144" s="64"/>
      <c r="U144" s="49"/>
      <c r="V144" s="58"/>
      <c r="W144" s="124"/>
      <c r="X144" s="56"/>
      <c r="Y144" s="68"/>
      <c r="Z144" s="68"/>
      <c r="AA144" s="67"/>
      <c r="AB144" s="57"/>
      <c r="AC144" s="58"/>
      <c r="AD144" s="56"/>
      <c r="AE144" s="49"/>
      <c r="AF144" s="164">
        <f t="shared" si="36"/>
        <v>0</v>
      </c>
      <c r="AG144" s="164">
        <f t="shared" si="36"/>
        <v>-1</v>
      </c>
      <c r="AH144" s="164">
        <f t="shared" si="36"/>
        <v>0</v>
      </c>
      <c r="AI144" s="164">
        <f t="shared" si="36"/>
        <v>0</v>
      </c>
      <c r="AJ144" s="164">
        <f t="shared" si="36"/>
        <v>0</v>
      </c>
      <c r="AK144" s="164">
        <f t="shared" si="36"/>
        <v>0</v>
      </c>
      <c r="AL144" s="164">
        <f t="shared" si="36"/>
        <v>0</v>
      </c>
      <c r="AM144" s="164">
        <f t="shared" si="36"/>
        <v>0</v>
      </c>
      <c r="AN144" s="164" t="str">
        <f t="shared" si="34"/>
        <v/>
      </c>
      <c r="AO144" s="164">
        <f t="shared" si="34"/>
        <v>0</v>
      </c>
      <c r="AP144" s="164" t="str">
        <f t="shared" si="34"/>
        <v/>
      </c>
      <c r="AQ144" s="164" t="str">
        <f t="shared" si="34"/>
        <v/>
      </c>
      <c r="AR144" s="164" t="str">
        <f t="shared" si="34"/>
        <v/>
      </c>
      <c r="AS144" s="164" t="str">
        <f t="shared" si="34"/>
        <v/>
      </c>
      <c r="AT144" s="164" t="str">
        <f t="shared" si="34"/>
        <v/>
      </c>
      <c r="AU144" s="164" t="str">
        <f t="shared" si="32"/>
        <v/>
      </c>
      <c r="AV144" s="164" t="str">
        <f t="shared" si="35"/>
        <v/>
      </c>
      <c r="AW144" s="164">
        <f t="shared" si="35"/>
        <v>0</v>
      </c>
      <c r="AX144" s="164" t="str">
        <f t="shared" si="35"/>
        <v/>
      </c>
      <c r="AY144" s="164" t="str">
        <f t="shared" si="35"/>
        <v/>
      </c>
      <c r="AZ144" s="164" t="str">
        <f t="shared" si="35"/>
        <v/>
      </c>
      <c r="BA144" s="164" t="str">
        <f t="shared" si="35"/>
        <v/>
      </c>
      <c r="BB144" s="164" t="str">
        <f t="shared" si="35"/>
        <v/>
      </c>
      <c r="BC144" s="164" t="str">
        <f t="shared" si="33"/>
        <v/>
      </c>
    </row>
    <row r="145" spans="1:55" s="164" customFormat="1" ht="19.899999999999999" hidden="1" customHeight="1">
      <c r="A145" s="9"/>
      <c r="B145" s="7"/>
      <c r="C145" s="2"/>
      <c r="D145" s="5"/>
      <c r="E145" s="4"/>
      <c r="F145" s="4"/>
      <c r="G145" s="4"/>
      <c r="H145" s="5"/>
      <c r="I145" s="16"/>
      <c r="J145" s="47"/>
      <c r="K145" s="48"/>
      <c r="L145" s="48"/>
      <c r="M145" s="49"/>
      <c r="N145" s="47"/>
      <c r="O145" s="48"/>
      <c r="P145" s="48"/>
      <c r="Q145" s="48"/>
      <c r="R145" s="48"/>
      <c r="S145" s="48"/>
      <c r="T145" s="64"/>
      <c r="U145" s="49"/>
      <c r="V145" s="58"/>
      <c r="W145" s="124"/>
      <c r="X145" s="56"/>
      <c r="Y145" s="68"/>
      <c r="Z145" s="68"/>
      <c r="AA145" s="67"/>
      <c r="AB145" s="57"/>
      <c r="AC145" s="58"/>
      <c r="AD145" s="56"/>
      <c r="AE145" s="49"/>
      <c r="AF145" s="164">
        <f t="shared" si="36"/>
        <v>0</v>
      </c>
      <c r="AG145" s="164">
        <f t="shared" si="36"/>
        <v>-1</v>
      </c>
      <c r="AH145" s="164">
        <f t="shared" si="36"/>
        <v>0</v>
      </c>
      <c r="AI145" s="164">
        <f t="shared" si="36"/>
        <v>0</v>
      </c>
      <c r="AJ145" s="164">
        <f t="shared" si="36"/>
        <v>0</v>
      </c>
      <c r="AK145" s="164">
        <f t="shared" si="36"/>
        <v>0</v>
      </c>
      <c r="AL145" s="164">
        <f t="shared" si="36"/>
        <v>0</v>
      </c>
      <c r="AM145" s="164">
        <f t="shared" si="36"/>
        <v>0</v>
      </c>
      <c r="AN145" s="164" t="str">
        <f t="shared" si="34"/>
        <v/>
      </c>
      <c r="AO145" s="164">
        <f t="shared" si="34"/>
        <v>0</v>
      </c>
      <c r="AP145" s="164" t="str">
        <f t="shared" si="34"/>
        <v/>
      </c>
      <c r="AQ145" s="164" t="str">
        <f t="shared" si="34"/>
        <v/>
      </c>
      <c r="AR145" s="164" t="str">
        <f t="shared" si="34"/>
        <v/>
      </c>
      <c r="AS145" s="164" t="str">
        <f t="shared" si="34"/>
        <v/>
      </c>
      <c r="AT145" s="164" t="str">
        <f t="shared" si="34"/>
        <v/>
      </c>
      <c r="AU145" s="164" t="str">
        <f t="shared" si="32"/>
        <v/>
      </c>
      <c r="AV145" s="164" t="str">
        <f t="shared" si="35"/>
        <v/>
      </c>
      <c r="AW145" s="164">
        <f t="shared" si="35"/>
        <v>0</v>
      </c>
      <c r="AX145" s="164" t="str">
        <f t="shared" si="35"/>
        <v/>
      </c>
      <c r="AY145" s="164" t="str">
        <f t="shared" si="35"/>
        <v/>
      </c>
      <c r="AZ145" s="164" t="str">
        <f t="shared" si="35"/>
        <v/>
      </c>
      <c r="BA145" s="164" t="str">
        <f t="shared" si="35"/>
        <v/>
      </c>
      <c r="BB145" s="164" t="str">
        <f t="shared" si="35"/>
        <v/>
      </c>
      <c r="BC145" s="164" t="str">
        <f t="shared" si="33"/>
        <v/>
      </c>
    </row>
    <row r="146" spans="1:55" s="164" customFormat="1" ht="19.899999999999999" hidden="1" customHeight="1">
      <c r="A146" s="9"/>
      <c r="B146" s="7"/>
      <c r="C146" s="2"/>
      <c r="D146" s="5"/>
      <c r="E146" s="4"/>
      <c r="F146" s="4"/>
      <c r="G146" s="4"/>
      <c r="H146" s="5"/>
      <c r="I146" s="16"/>
      <c r="J146" s="47"/>
      <c r="K146" s="48"/>
      <c r="L146" s="48"/>
      <c r="M146" s="49"/>
      <c r="N146" s="47"/>
      <c r="O146" s="48"/>
      <c r="P146" s="48"/>
      <c r="Q146" s="48"/>
      <c r="R146" s="48"/>
      <c r="S146" s="48"/>
      <c r="T146" s="64"/>
      <c r="U146" s="49"/>
      <c r="V146" s="58"/>
      <c r="W146" s="124"/>
      <c r="X146" s="56"/>
      <c r="Y146" s="68"/>
      <c r="Z146" s="68"/>
      <c r="AA146" s="67"/>
      <c r="AB146" s="57"/>
      <c r="AC146" s="58"/>
      <c r="AD146" s="56"/>
      <c r="AE146" s="49"/>
      <c r="AF146" s="164">
        <f t="shared" si="36"/>
        <v>0</v>
      </c>
      <c r="AG146" s="164">
        <f t="shared" si="36"/>
        <v>-1</v>
      </c>
      <c r="AH146" s="164">
        <f t="shared" si="36"/>
        <v>0</v>
      </c>
      <c r="AI146" s="164">
        <f t="shared" si="36"/>
        <v>0</v>
      </c>
      <c r="AJ146" s="164">
        <f t="shared" si="36"/>
        <v>0</v>
      </c>
      <c r="AK146" s="164">
        <f t="shared" si="36"/>
        <v>0</v>
      </c>
      <c r="AL146" s="164">
        <f t="shared" si="36"/>
        <v>0</v>
      </c>
      <c r="AM146" s="164">
        <f t="shared" si="36"/>
        <v>0</v>
      </c>
      <c r="AN146" s="164" t="str">
        <f t="shared" si="34"/>
        <v/>
      </c>
      <c r="AO146" s="164">
        <f t="shared" si="34"/>
        <v>0</v>
      </c>
      <c r="AP146" s="164" t="str">
        <f t="shared" si="34"/>
        <v/>
      </c>
      <c r="AQ146" s="164" t="str">
        <f t="shared" si="34"/>
        <v/>
      </c>
      <c r="AR146" s="164" t="str">
        <f t="shared" si="34"/>
        <v/>
      </c>
      <c r="AS146" s="164" t="str">
        <f t="shared" si="34"/>
        <v/>
      </c>
      <c r="AT146" s="164" t="str">
        <f t="shared" si="34"/>
        <v/>
      </c>
      <c r="AU146" s="164" t="str">
        <f t="shared" si="32"/>
        <v/>
      </c>
      <c r="AV146" s="164" t="str">
        <f t="shared" si="35"/>
        <v/>
      </c>
      <c r="AW146" s="164">
        <f t="shared" si="35"/>
        <v>0</v>
      </c>
      <c r="AX146" s="164" t="str">
        <f t="shared" si="35"/>
        <v/>
      </c>
      <c r="AY146" s="164" t="str">
        <f t="shared" si="35"/>
        <v/>
      </c>
      <c r="AZ146" s="164" t="str">
        <f t="shared" si="35"/>
        <v/>
      </c>
      <c r="BA146" s="164" t="str">
        <f t="shared" si="35"/>
        <v/>
      </c>
      <c r="BB146" s="164" t="str">
        <f t="shared" si="35"/>
        <v/>
      </c>
      <c r="BC146" s="164" t="str">
        <f t="shared" si="33"/>
        <v/>
      </c>
    </row>
    <row r="147" spans="1:55" s="164" customFormat="1" ht="19.899999999999999" hidden="1" customHeight="1">
      <c r="A147" s="9"/>
      <c r="B147" s="7"/>
      <c r="C147" s="2"/>
      <c r="D147" s="5"/>
      <c r="E147" s="4"/>
      <c r="F147" s="4"/>
      <c r="G147" s="4"/>
      <c r="H147" s="5"/>
      <c r="I147" s="16"/>
      <c r="J147" s="47"/>
      <c r="K147" s="48"/>
      <c r="L147" s="48"/>
      <c r="M147" s="49"/>
      <c r="N147" s="47"/>
      <c r="O147" s="48"/>
      <c r="P147" s="48"/>
      <c r="Q147" s="48"/>
      <c r="R147" s="48"/>
      <c r="S147" s="48"/>
      <c r="T147" s="64"/>
      <c r="U147" s="49"/>
      <c r="V147" s="58"/>
      <c r="W147" s="124"/>
      <c r="X147" s="56"/>
      <c r="Y147" s="68"/>
      <c r="Z147" s="68"/>
      <c r="AA147" s="67"/>
      <c r="AB147" s="57"/>
      <c r="AC147" s="58"/>
      <c r="AD147" s="56"/>
      <c r="AE147" s="49"/>
      <c r="AF147" s="164">
        <f t="shared" si="36"/>
        <v>0</v>
      </c>
      <c r="AG147" s="164">
        <f t="shared" si="36"/>
        <v>-1</v>
      </c>
      <c r="AH147" s="164">
        <f t="shared" si="36"/>
        <v>0</v>
      </c>
      <c r="AI147" s="164">
        <f t="shared" si="36"/>
        <v>0</v>
      </c>
      <c r="AJ147" s="164">
        <f t="shared" si="36"/>
        <v>0</v>
      </c>
      <c r="AK147" s="164">
        <f t="shared" si="36"/>
        <v>0</v>
      </c>
      <c r="AL147" s="164">
        <f t="shared" si="36"/>
        <v>0</v>
      </c>
      <c r="AM147" s="164">
        <f t="shared" si="36"/>
        <v>0</v>
      </c>
      <c r="AN147" s="164" t="str">
        <f t="shared" si="34"/>
        <v/>
      </c>
      <c r="AO147" s="164">
        <f t="shared" si="34"/>
        <v>0</v>
      </c>
      <c r="AP147" s="164" t="str">
        <f t="shared" si="34"/>
        <v/>
      </c>
      <c r="AQ147" s="164" t="str">
        <f t="shared" si="34"/>
        <v/>
      </c>
      <c r="AR147" s="164" t="str">
        <f t="shared" si="34"/>
        <v/>
      </c>
      <c r="AS147" s="164" t="str">
        <f t="shared" si="34"/>
        <v/>
      </c>
      <c r="AT147" s="164" t="str">
        <f t="shared" si="34"/>
        <v/>
      </c>
      <c r="AU147" s="164" t="str">
        <f t="shared" si="32"/>
        <v/>
      </c>
      <c r="AV147" s="164" t="str">
        <f t="shared" si="35"/>
        <v/>
      </c>
      <c r="AW147" s="164">
        <f t="shared" si="35"/>
        <v>0</v>
      </c>
      <c r="AX147" s="164" t="str">
        <f t="shared" si="35"/>
        <v/>
      </c>
      <c r="AY147" s="164" t="str">
        <f t="shared" si="35"/>
        <v/>
      </c>
      <c r="AZ147" s="164" t="str">
        <f t="shared" si="35"/>
        <v/>
      </c>
      <c r="BA147" s="164" t="str">
        <f t="shared" si="35"/>
        <v/>
      </c>
      <c r="BB147" s="164" t="str">
        <f t="shared" si="35"/>
        <v/>
      </c>
      <c r="BC147" s="164" t="str">
        <f t="shared" si="33"/>
        <v/>
      </c>
    </row>
    <row r="148" spans="1:55" s="164" customFormat="1" ht="19.899999999999999" hidden="1" customHeight="1">
      <c r="A148" s="9"/>
      <c r="B148" s="7"/>
      <c r="C148" s="2"/>
      <c r="D148" s="5"/>
      <c r="E148" s="4"/>
      <c r="F148" s="4"/>
      <c r="G148" s="4"/>
      <c r="H148" s="5"/>
      <c r="I148" s="16"/>
      <c r="J148" s="47"/>
      <c r="K148" s="48"/>
      <c r="L148" s="48"/>
      <c r="M148" s="49"/>
      <c r="N148" s="47"/>
      <c r="O148" s="48"/>
      <c r="P148" s="48"/>
      <c r="Q148" s="48"/>
      <c r="R148" s="48"/>
      <c r="S148" s="48"/>
      <c r="T148" s="64"/>
      <c r="U148" s="49"/>
      <c r="V148" s="58"/>
      <c r="W148" s="124"/>
      <c r="X148" s="56"/>
      <c r="Y148" s="68"/>
      <c r="Z148" s="68"/>
      <c r="AA148" s="67"/>
      <c r="AB148" s="57"/>
      <c r="AC148" s="58"/>
      <c r="AD148" s="56"/>
      <c r="AE148" s="49"/>
      <c r="AF148" s="164">
        <f t="shared" si="36"/>
        <v>0</v>
      </c>
      <c r="AG148" s="164">
        <f t="shared" si="36"/>
        <v>-1</v>
      </c>
      <c r="AH148" s="164">
        <f t="shared" si="36"/>
        <v>0</v>
      </c>
      <c r="AI148" s="164">
        <f t="shared" si="36"/>
        <v>0</v>
      </c>
      <c r="AJ148" s="164">
        <f t="shared" si="36"/>
        <v>0</v>
      </c>
      <c r="AK148" s="164">
        <f t="shared" si="36"/>
        <v>0</v>
      </c>
      <c r="AL148" s="164">
        <f t="shared" si="36"/>
        <v>0</v>
      </c>
      <c r="AM148" s="164">
        <f t="shared" si="36"/>
        <v>0</v>
      </c>
      <c r="AN148" s="164" t="str">
        <f t="shared" si="34"/>
        <v/>
      </c>
      <c r="AO148" s="164">
        <f t="shared" si="34"/>
        <v>0</v>
      </c>
      <c r="AP148" s="164" t="str">
        <f t="shared" si="34"/>
        <v/>
      </c>
      <c r="AQ148" s="164" t="str">
        <f t="shared" si="34"/>
        <v/>
      </c>
      <c r="AR148" s="164" t="str">
        <f t="shared" si="34"/>
        <v/>
      </c>
      <c r="AS148" s="164" t="str">
        <f t="shared" si="34"/>
        <v/>
      </c>
      <c r="AT148" s="164" t="str">
        <f t="shared" si="34"/>
        <v/>
      </c>
      <c r="AU148" s="164" t="str">
        <f t="shared" si="32"/>
        <v/>
      </c>
      <c r="AV148" s="164" t="str">
        <f t="shared" si="35"/>
        <v/>
      </c>
      <c r="AW148" s="164">
        <f t="shared" si="35"/>
        <v>0</v>
      </c>
      <c r="AX148" s="164" t="str">
        <f t="shared" si="35"/>
        <v/>
      </c>
      <c r="AY148" s="164" t="str">
        <f t="shared" si="35"/>
        <v/>
      </c>
      <c r="AZ148" s="164" t="str">
        <f t="shared" si="35"/>
        <v/>
      </c>
      <c r="BA148" s="164" t="str">
        <f t="shared" si="35"/>
        <v/>
      </c>
      <c r="BB148" s="164" t="str">
        <f t="shared" si="35"/>
        <v/>
      </c>
      <c r="BC148" s="164" t="str">
        <f t="shared" si="33"/>
        <v/>
      </c>
    </row>
    <row r="149" spans="1:55" s="164" customFormat="1" ht="19.899999999999999" hidden="1" customHeight="1">
      <c r="A149" s="9"/>
      <c r="B149" s="7"/>
      <c r="C149" s="2"/>
      <c r="D149" s="5"/>
      <c r="E149" s="4"/>
      <c r="F149" s="4"/>
      <c r="G149" s="4"/>
      <c r="H149" s="5"/>
      <c r="I149" s="16"/>
      <c r="J149" s="47"/>
      <c r="K149" s="48"/>
      <c r="L149" s="48"/>
      <c r="M149" s="49"/>
      <c r="N149" s="47"/>
      <c r="O149" s="48"/>
      <c r="P149" s="48"/>
      <c r="Q149" s="48"/>
      <c r="R149" s="48"/>
      <c r="S149" s="48"/>
      <c r="T149" s="64"/>
      <c r="U149" s="49"/>
      <c r="V149" s="58"/>
      <c r="W149" s="124"/>
      <c r="X149" s="56"/>
      <c r="Y149" s="68"/>
      <c r="Z149" s="68"/>
      <c r="AA149" s="67"/>
      <c r="AB149" s="57"/>
      <c r="AC149" s="58"/>
      <c r="AD149" s="56"/>
      <c r="AE149" s="49"/>
      <c r="AF149" s="164">
        <f t="shared" si="36"/>
        <v>0</v>
      </c>
      <c r="AG149" s="164">
        <f t="shared" si="36"/>
        <v>-1</v>
      </c>
      <c r="AH149" s="164">
        <f t="shared" si="36"/>
        <v>0</v>
      </c>
      <c r="AI149" s="164">
        <f t="shared" si="36"/>
        <v>0</v>
      </c>
      <c r="AJ149" s="164">
        <f t="shared" si="36"/>
        <v>0</v>
      </c>
      <c r="AK149" s="164">
        <f t="shared" si="36"/>
        <v>0</v>
      </c>
      <c r="AL149" s="164">
        <f t="shared" si="36"/>
        <v>0</v>
      </c>
      <c r="AM149" s="164">
        <f t="shared" si="36"/>
        <v>0</v>
      </c>
      <c r="AN149" s="164" t="str">
        <f t="shared" si="34"/>
        <v/>
      </c>
      <c r="AO149" s="164">
        <f t="shared" si="34"/>
        <v>0</v>
      </c>
      <c r="AP149" s="164" t="str">
        <f t="shared" si="34"/>
        <v/>
      </c>
      <c r="AQ149" s="164" t="str">
        <f t="shared" si="34"/>
        <v/>
      </c>
      <c r="AR149" s="164" t="str">
        <f t="shared" si="34"/>
        <v/>
      </c>
      <c r="AS149" s="164" t="str">
        <f t="shared" si="34"/>
        <v/>
      </c>
      <c r="AT149" s="164" t="str">
        <f t="shared" si="34"/>
        <v/>
      </c>
      <c r="AU149" s="164" t="str">
        <f t="shared" si="32"/>
        <v/>
      </c>
      <c r="AV149" s="164" t="str">
        <f t="shared" si="35"/>
        <v/>
      </c>
      <c r="AW149" s="164">
        <f t="shared" si="35"/>
        <v>0</v>
      </c>
      <c r="AX149" s="164" t="str">
        <f t="shared" si="35"/>
        <v/>
      </c>
      <c r="AY149" s="164" t="str">
        <f t="shared" si="35"/>
        <v/>
      </c>
      <c r="AZ149" s="164" t="str">
        <f t="shared" si="35"/>
        <v/>
      </c>
      <c r="BA149" s="164" t="str">
        <f t="shared" si="35"/>
        <v/>
      </c>
      <c r="BB149" s="164" t="str">
        <f t="shared" si="35"/>
        <v/>
      </c>
      <c r="BC149" s="164" t="str">
        <f t="shared" si="33"/>
        <v/>
      </c>
    </row>
    <row r="150" spans="1:55" s="164" customFormat="1" ht="19.899999999999999" hidden="1" customHeight="1">
      <c r="A150" s="9"/>
      <c r="B150" s="7"/>
      <c r="C150" s="2"/>
      <c r="D150" s="5"/>
      <c r="E150" s="4"/>
      <c r="F150" s="4"/>
      <c r="G150" s="4"/>
      <c r="H150" s="5"/>
      <c r="I150" s="16"/>
      <c r="J150" s="47"/>
      <c r="K150" s="48"/>
      <c r="L150" s="48"/>
      <c r="M150" s="49"/>
      <c r="N150" s="47"/>
      <c r="O150" s="48"/>
      <c r="P150" s="48"/>
      <c r="Q150" s="48"/>
      <c r="R150" s="48"/>
      <c r="S150" s="48"/>
      <c r="T150" s="64"/>
      <c r="U150" s="49"/>
      <c r="V150" s="58"/>
      <c r="W150" s="124"/>
      <c r="X150" s="56"/>
      <c r="Y150" s="68"/>
      <c r="Z150" s="68"/>
      <c r="AA150" s="67"/>
      <c r="AB150" s="57"/>
      <c r="AC150" s="58"/>
      <c r="AD150" s="56"/>
      <c r="AE150" s="49"/>
      <c r="AF150" s="164">
        <f t="shared" si="36"/>
        <v>0</v>
      </c>
      <c r="AG150" s="164">
        <f t="shared" si="36"/>
        <v>-1</v>
      </c>
      <c r="AH150" s="164">
        <f t="shared" si="36"/>
        <v>0</v>
      </c>
      <c r="AI150" s="164">
        <f t="shared" si="36"/>
        <v>0</v>
      </c>
      <c r="AJ150" s="164">
        <f t="shared" si="36"/>
        <v>0</v>
      </c>
      <c r="AK150" s="164">
        <f t="shared" si="36"/>
        <v>0</v>
      </c>
      <c r="AL150" s="164">
        <f t="shared" si="36"/>
        <v>0</v>
      </c>
      <c r="AM150" s="164">
        <f t="shared" si="36"/>
        <v>0</v>
      </c>
      <c r="AN150" s="164" t="str">
        <f t="shared" si="34"/>
        <v/>
      </c>
      <c r="AO150" s="164">
        <f t="shared" si="34"/>
        <v>0</v>
      </c>
      <c r="AP150" s="164" t="str">
        <f t="shared" si="34"/>
        <v/>
      </c>
      <c r="AQ150" s="164" t="str">
        <f t="shared" si="34"/>
        <v/>
      </c>
      <c r="AR150" s="164" t="str">
        <f t="shared" si="34"/>
        <v/>
      </c>
      <c r="AS150" s="164" t="str">
        <f t="shared" si="34"/>
        <v/>
      </c>
      <c r="AT150" s="164" t="str">
        <f t="shared" si="34"/>
        <v/>
      </c>
      <c r="AU150" s="164" t="str">
        <f t="shared" si="32"/>
        <v/>
      </c>
      <c r="AV150" s="164" t="str">
        <f t="shared" si="35"/>
        <v/>
      </c>
      <c r="AW150" s="164">
        <f t="shared" si="35"/>
        <v>0</v>
      </c>
      <c r="AX150" s="164" t="str">
        <f t="shared" si="35"/>
        <v/>
      </c>
      <c r="AY150" s="164" t="str">
        <f t="shared" si="35"/>
        <v/>
      </c>
      <c r="AZ150" s="164" t="str">
        <f t="shared" si="35"/>
        <v/>
      </c>
      <c r="BA150" s="164" t="str">
        <f t="shared" si="35"/>
        <v/>
      </c>
      <c r="BB150" s="164" t="str">
        <f t="shared" si="35"/>
        <v/>
      </c>
      <c r="BC150" s="164" t="str">
        <f t="shared" si="33"/>
        <v/>
      </c>
    </row>
    <row r="151" spans="1:55" s="164" customFormat="1" ht="19.899999999999999" hidden="1" customHeight="1">
      <c r="A151" s="9"/>
      <c r="B151" s="7"/>
      <c r="C151" s="2"/>
      <c r="D151" s="5"/>
      <c r="E151" s="4"/>
      <c r="F151" s="4"/>
      <c r="G151" s="4"/>
      <c r="H151" s="5"/>
      <c r="I151" s="16"/>
      <c r="J151" s="47"/>
      <c r="K151" s="48"/>
      <c r="L151" s="48"/>
      <c r="M151" s="49"/>
      <c r="N151" s="47"/>
      <c r="O151" s="48"/>
      <c r="P151" s="48"/>
      <c r="Q151" s="48"/>
      <c r="R151" s="48"/>
      <c r="S151" s="48"/>
      <c r="T151" s="64"/>
      <c r="U151" s="49"/>
      <c r="V151" s="58"/>
      <c r="W151" s="124"/>
      <c r="X151" s="56"/>
      <c r="Y151" s="68"/>
      <c r="Z151" s="68"/>
      <c r="AA151" s="67"/>
      <c r="AB151" s="57"/>
      <c r="AC151" s="58"/>
      <c r="AD151" s="56"/>
      <c r="AE151" s="49"/>
      <c r="AF151" s="164">
        <f t="shared" si="36"/>
        <v>0</v>
      </c>
      <c r="AG151" s="164">
        <f t="shared" si="36"/>
        <v>-1</v>
      </c>
      <c r="AH151" s="164">
        <f t="shared" si="36"/>
        <v>0</v>
      </c>
      <c r="AI151" s="164">
        <f t="shared" si="36"/>
        <v>0</v>
      </c>
      <c r="AJ151" s="164">
        <f t="shared" si="36"/>
        <v>0</v>
      </c>
      <c r="AK151" s="164">
        <f t="shared" si="36"/>
        <v>0</v>
      </c>
      <c r="AL151" s="164">
        <f t="shared" si="36"/>
        <v>0</v>
      </c>
      <c r="AM151" s="164">
        <f t="shared" si="36"/>
        <v>0</v>
      </c>
      <c r="AN151" s="164" t="str">
        <f t="shared" si="34"/>
        <v/>
      </c>
      <c r="AO151" s="164">
        <f t="shared" si="34"/>
        <v>0</v>
      </c>
      <c r="AP151" s="164" t="str">
        <f t="shared" si="34"/>
        <v/>
      </c>
      <c r="AQ151" s="164" t="str">
        <f t="shared" si="34"/>
        <v/>
      </c>
      <c r="AR151" s="164" t="str">
        <f t="shared" si="34"/>
        <v/>
      </c>
      <c r="AS151" s="164" t="str">
        <f t="shared" si="34"/>
        <v/>
      </c>
      <c r="AT151" s="164" t="str">
        <f t="shared" si="34"/>
        <v/>
      </c>
      <c r="AU151" s="164" t="str">
        <f t="shared" si="32"/>
        <v/>
      </c>
      <c r="AV151" s="164" t="str">
        <f t="shared" si="35"/>
        <v/>
      </c>
      <c r="AW151" s="164">
        <f t="shared" si="35"/>
        <v>0</v>
      </c>
      <c r="AX151" s="164" t="str">
        <f t="shared" si="35"/>
        <v/>
      </c>
      <c r="AY151" s="164" t="str">
        <f t="shared" si="35"/>
        <v/>
      </c>
      <c r="AZ151" s="164" t="str">
        <f t="shared" si="35"/>
        <v/>
      </c>
      <c r="BA151" s="164" t="str">
        <f t="shared" si="35"/>
        <v/>
      </c>
      <c r="BB151" s="164" t="str">
        <f t="shared" si="35"/>
        <v/>
      </c>
      <c r="BC151" s="164" t="str">
        <f t="shared" si="33"/>
        <v/>
      </c>
    </row>
    <row r="152" spans="1:55" s="164" customFormat="1" ht="19.899999999999999" hidden="1" customHeight="1">
      <c r="A152" s="9"/>
      <c r="B152" s="7"/>
      <c r="C152" s="2"/>
      <c r="D152" s="5"/>
      <c r="E152" s="4"/>
      <c r="F152" s="4"/>
      <c r="G152" s="4"/>
      <c r="H152" s="5"/>
      <c r="I152" s="16"/>
      <c r="J152" s="47"/>
      <c r="K152" s="48"/>
      <c r="L152" s="48"/>
      <c r="M152" s="49"/>
      <c r="N152" s="47"/>
      <c r="O152" s="48"/>
      <c r="P152" s="48"/>
      <c r="Q152" s="48"/>
      <c r="R152" s="48"/>
      <c r="S152" s="48"/>
      <c r="T152" s="64"/>
      <c r="U152" s="49"/>
      <c r="V152" s="58"/>
      <c r="W152" s="124"/>
      <c r="X152" s="56"/>
      <c r="Y152" s="68"/>
      <c r="Z152" s="68"/>
      <c r="AA152" s="67"/>
      <c r="AB152" s="57"/>
      <c r="AC152" s="58"/>
      <c r="AD152" s="56"/>
      <c r="AE152" s="49"/>
      <c r="AF152" s="164">
        <f t="shared" si="36"/>
        <v>0</v>
      </c>
      <c r="AG152" s="164">
        <f t="shared" si="36"/>
        <v>-1</v>
      </c>
      <c r="AH152" s="164">
        <f t="shared" si="36"/>
        <v>0</v>
      </c>
      <c r="AI152" s="164">
        <f t="shared" si="36"/>
        <v>0</v>
      </c>
      <c r="AJ152" s="164">
        <f t="shared" si="36"/>
        <v>0</v>
      </c>
      <c r="AK152" s="164">
        <f t="shared" si="36"/>
        <v>0</v>
      </c>
      <c r="AL152" s="164">
        <f t="shared" si="36"/>
        <v>0</v>
      </c>
      <c r="AM152" s="164">
        <f t="shared" si="36"/>
        <v>0</v>
      </c>
      <c r="AN152" s="164" t="str">
        <f t="shared" si="34"/>
        <v/>
      </c>
      <c r="AO152" s="164">
        <f t="shared" si="34"/>
        <v>0</v>
      </c>
      <c r="AP152" s="164" t="str">
        <f t="shared" si="34"/>
        <v/>
      </c>
      <c r="AQ152" s="164" t="str">
        <f t="shared" si="34"/>
        <v/>
      </c>
      <c r="AR152" s="164" t="str">
        <f t="shared" si="34"/>
        <v/>
      </c>
      <c r="AS152" s="164" t="str">
        <f t="shared" si="34"/>
        <v/>
      </c>
      <c r="AT152" s="164" t="str">
        <f t="shared" si="34"/>
        <v/>
      </c>
      <c r="AU152" s="164" t="str">
        <f t="shared" si="32"/>
        <v/>
      </c>
      <c r="AV152" s="164" t="str">
        <f t="shared" si="35"/>
        <v/>
      </c>
      <c r="AW152" s="164">
        <f t="shared" si="35"/>
        <v>0</v>
      </c>
      <c r="AX152" s="164" t="str">
        <f t="shared" si="35"/>
        <v/>
      </c>
      <c r="AY152" s="164" t="str">
        <f t="shared" si="35"/>
        <v/>
      </c>
      <c r="AZ152" s="164" t="str">
        <f t="shared" si="35"/>
        <v/>
      </c>
      <c r="BA152" s="164" t="str">
        <f t="shared" si="35"/>
        <v/>
      </c>
      <c r="BB152" s="164" t="str">
        <f t="shared" si="35"/>
        <v/>
      </c>
      <c r="BC152" s="164" t="str">
        <f t="shared" si="33"/>
        <v/>
      </c>
    </row>
    <row r="153" spans="1:55" s="164" customFormat="1" ht="19.899999999999999" hidden="1" customHeight="1">
      <c r="A153" s="9"/>
      <c r="B153" s="7"/>
      <c r="C153" s="2"/>
      <c r="D153" s="5"/>
      <c r="E153" s="4"/>
      <c r="F153" s="4"/>
      <c r="G153" s="4"/>
      <c r="H153" s="5"/>
      <c r="I153" s="16"/>
      <c r="J153" s="47"/>
      <c r="K153" s="48"/>
      <c r="L153" s="48"/>
      <c r="M153" s="49"/>
      <c r="N153" s="47"/>
      <c r="O153" s="48"/>
      <c r="P153" s="48"/>
      <c r="Q153" s="48"/>
      <c r="R153" s="48"/>
      <c r="S153" s="48"/>
      <c r="T153" s="64"/>
      <c r="U153" s="49"/>
      <c r="V153" s="58"/>
      <c r="W153" s="124"/>
      <c r="X153" s="56"/>
      <c r="Y153" s="68"/>
      <c r="Z153" s="68"/>
      <c r="AA153" s="67"/>
      <c r="AB153" s="57"/>
      <c r="AC153" s="58"/>
      <c r="AD153" s="56"/>
      <c r="AE153" s="49"/>
      <c r="AF153" s="164">
        <f t="shared" si="36"/>
        <v>0</v>
      </c>
      <c r="AG153" s="164">
        <f t="shared" si="36"/>
        <v>-1</v>
      </c>
      <c r="AH153" s="164">
        <f t="shared" si="36"/>
        <v>0</v>
      </c>
      <c r="AI153" s="164">
        <f t="shared" si="36"/>
        <v>0</v>
      </c>
      <c r="AJ153" s="164">
        <f t="shared" si="36"/>
        <v>0</v>
      </c>
      <c r="AK153" s="164">
        <f t="shared" si="36"/>
        <v>0</v>
      </c>
      <c r="AL153" s="164">
        <f t="shared" si="36"/>
        <v>0</v>
      </c>
      <c r="AM153" s="164">
        <f t="shared" si="36"/>
        <v>0</v>
      </c>
      <c r="AN153" s="164" t="str">
        <f t="shared" si="34"/>
        <v/>
      </c>
      <c r="AO153" s="164">
        <f t="shared" si="34"/>
        <v>0</v>
      </c>
      <c r="AP153" s="164" t="str">
        <f t="shared" si="34"/>
        <v/>
      </c>
      <c r="AQ153" s="164" t="str">
        <f t="shared" si="34"/>
        <v/>
      </c>
      <c r="AR153" s="164" t="str">
        <f t="shared" si="34"/>
        <v/>
      </c>
      <c r="AS153" s="164" t="str">
        <f t="shared" si="34"/>
        <v/>
      </c>
      <c r="AT153" s="164" t="str">
        <f t="shared" si="34"/>
        <v/>
      </c>
      <c r="AU153" s="164" t="str">
        <f t="shared" si="32"/>
        <v/>
      </c>
      <c r="AV153" s="164" t="str">
        <f t="shared" si="35"/>
        <v/>
      </c>
      <c r="AW153" s="164">
        <f t="shared" si="35"/>
        <v>0</v>
      </c>
      <c r="AX153" s="164" t="str">
        <f t="shared" si="35"/>
        <v/>
      </c>
      <c r="AY153" s="164" t="str">
        <f t="shared" si="35"/>
        <v/>
      </c>
      <c r="AZ153" s="164" t="str">
        <f t="shared" si="35"/>
        <v/>
      </c>
      <c r="BA153" s="164" t="str">
        <f t="shared" si="35"/>
        <v/>
      </c>
      <c r="BB153" s="164" t="str">
        <f t="shared" si="35"/>
        <v/>
      </c>
      <c r="BC153" s="164" t="str">
        <f t="shared" si="33"/>
        <v/>
      </c>
    </row>
    <row r="154" spans="1:55" s="164" customFormat="1" ht="19.899999999999999" hidden="1" customHeight="1">
      <c r="A154" s="9"/>
      <c r="B154" s="7"/>
      <c r="C154" s="2"/>
      <c r="D154" s="5"/>
      <c r="E154" s="4"/>
      <c r="F154" s="4"/>
      <c r="G154" s="4"/>
      <c r="H154" s="5"/>
      <c r="I154" s="16"/>
      <c r="J154" s="47"/>
      <c r="K154" s="48"/>
      <c r="L154" s="48"/>
      <c r="M154" s="49"/>
      <c r="N154" s="47"/>
      <c r="O154" s="48"/>
      <c r="P154" s="48"/>
      <c r="Q154" s="48"/>
      <c r="R154" s="48"/>
      <c r="S154" s="48"/>
      <c r="T154" s="64"/>
      <c r="U154" s="49"/>
      <c r="V154" s="58"/>
      <c r="W154" s="124"/>
      <c r="X154" s="56"/>
      <c r="Y154" s="68"/>
      <c r="Z154" s="68"/>
      <c r="AA154" s="67"/>
      <c r="AB154" s="57"/>
      <c r="AC154" s="58"/>
      <c r="AD154" s="56"/>
      <c r="AE154" s="49"/>
      <c r="AF154" s="164">
        <f t="shared" si="36"/>
        <v>0</v>
      </c>
      <c r="AG154" s="164">
        <f t="shared" si="36"/>
        <v>-1</v>
      </c>
      <c r="AH154" s="164">
        <f t="shared" si="36"/>
        <v>0</v>
      </c>
      <c r="AI154" s="164">
        <f t="shared" si="36"/>
        <v>0</v>
      </c>
      <c r="AJ154" s="164">
        <f t="shared" si="36"/>
        <v>0</v>
      </c>
      <c r="AK154" s="164">
        <f t="shared" si="36"/>
        <v>0</v>
      </c>
      <c r="AL154" s="164">
        <f t="shared" si="36"/>
        <v>0</v>
      </c>
      <c r="AM154" s="164">
        <f t="shared" si="36"/>
        <v>0</v>
      </c>
      <c r="AN154" s="164" t="str">
        <f t="shared" si="34"/>
        <v/>
      </c>
      <c r="AO154" s="164">
        <f t="shared" si="34"/>
        <v>0</v>
      </c>
      <c r="AP154" s="164" t="str">
        <f t="shared" si="34"/>
        <v/>
      </c>
      <c r="AQ154" s="164" t="str">
        <f t="shared" si="34"/>
        <v/>
      </c>
      <c r="AR154" s="164" t="str">
        <f t="shared" si="34"/>
        <v/>
      </c>
      <c r="AS154" s="164" t="str">
        <f t="shared" si="34"/>
        <v/>
      </c>
      <c r="AT154" s="164" t="str">
        <f t="shared" si="34"/>
        <v/>
      </c>
      <c r="AU154" s="164" t="str">
        <f t="shared" si="32"/>
        <v/>
      </c>
      <c r="AV154" s="164" t="str">
        <f t="shared" si="35"/>
        <v/>
      </c>
      <c r="AW154" s="164">
        <f t="shared" si="35"/>
        <v>0</v>
      </c>
      <c r="AX154" s="164" t="str">
        <f t="shared" si="35"/>
        <v/>
      </c>
      <c r="AY154" s="164" t="str">
        <f t="shared" si="35"/>
        <v/>
      </c>
      <c r="AZ154" s="164" t="str">
        <f t="shared" si="35"/>
        <v/>
      </c>
      <c r="BA154" s="164" t="str">
        <f t="shared" si="35"/>
        <v/>
      </c>
      <c r="BB154" s="164" t="str">
        <f t="shared" si="35"/>
        <v/>
      </c>
      <c r="BC154" s="164" t="str">
        <f t="shared" si="33"/>
        <v/>
      </c>
    </row>
    <row r="155" spans="1:55" s="164" customFormat="1" ht="19.899999999999999" hidden="1" customHeight="1">
      <c r="A155" s="9"/>
      <c r="B155" s="7"/>
      <c r="C155" s="2"/>
      <c r="D155" s="5"/>
      <c r="E155" s="4"/>
      <c r="F155" s="4"/>
      <c r="G155" s="4"/>
      <c r="H155" s="5"/>
      <c r="I155" s="16"/>
      <c r="J155" s="47"/>
      <c r="K155" s="48"/>
      <c r="L155" s="48"/>
      <c r="M155" s="49"/>
      <c r="N155" s="47"/>
      <c r="O155" s="48"/>
      <c r="P155" s="48"/>
      <c r="Q155" s="48"/>
      <c r="R155" s="48"/>
      <c r="S155" s="48"/>
      <c r="T155" s="64"/>
      <c r="U155" s="49"/>
      <c r="V155" s="58"/>
      <c r="W155" s="124"/>
      <c r="X155" s="56"/>
      <c r="Y155" s="68"/>
      <c r="Z155" s="68"/>
      <c r="AA155" s="67"/>
      <c r="AB155" s="57"/>
      <c r="AC155" s="58"/>
      <c r="AD155" s="56"/>
      <c r="AE155" s="49"/>
      <c r="AF155" s="164">
        <f t="shared" si="36"/>
        <v>0</v>
      </c>
      <c r="AG155" s="164">
        <f t="shared" si="36"/>
        <v>-1</v>
      </c>
      <c r="AH155" s="164">
        <f t="shared" si="36"/>
        <v>0</v>
      </c>
      <c r="AI155" s="164">
        <f t="shared" si="36"/>
        <v>0</v>
      </c>
      <c r="AJ155" s="164">
        <f t="shared" si="36"/>
        <v>0</v>
      </c>
      <c r="AK155" s="164">
        <f t="shared" si="36"/>
        <v>0</v>
      </c>
      <c r="AL155" s="164">
        <f t="shared" si="36"/>
        <v>0</v>
      </c>
      <c r="AM155" s="164">
        <f t="shared" si="36"/>
        <v>0</v>
      </c>
      <c r="AN155" s="164" t="str">
        <f t="shared" si="34"/>
        <v/>
      </c>
      <c r="AO155" s="164">
        <f t="shared" si="34"/>
        <v>0</v>
      </c>
      <c r="AP155" s="164" t="str">
        <f t="shared" si="34"/>
        <v/>
      </c>
      <c r="AQ155" s="164" t="str">
        <f t="shared" si="34"/>
        <v/>
      </c>
      <c r="AR155" s="164" t="str">
        <f t="shared" si="34"/>
        <v/>
      </c>
      <c r="AS155" s="164" t="str">
        <f t="shared" si="34"/>
        <v/>
      </c>
      <c r="AT155" s="164" t="str">
        <f t="shared" si="34"/>
        <v/>
      </c>
      <c r="AU155" s="164" t="str">
        <f t="shared" si="32"/>
        <v/>
      </c>
      <c r="AV155" s="164" t="str">
        <f t="shared" si="35"/>
        <v/>
      </c>
      <c r="AW155" s="164">
        <f t="shared" si="35"/>
        <v>0</v>
      </c>
      <c r="AX155" s="164" t="str">
        <f t="shared" si="35"/>
        <v/>
      </c>
      <c r="AY155" s="164" t="str">
        <f t="shared" si="35"/>
        <v/>
      </c>
      <c r="AZ155" s="164" t="str">
        <f t="shared" si="35"/>
        <v/>
      </c>
      <c r="BA155" s="164" t="str">
        <f t="shared" si="35"/>
        <v/>
      </c>
      <c r="BB155" s="164" t="str">
        <f t="shared" si="35"/>
        <v/>
      </c>
      <c r="BC155" s="164" t="str">
        <f t="shared" si="33"/>
        <v/>
      </c>
    </row>
    <row r="156" spans="1:55" s="164" customFormat="1" ht="19.899999999999999" hidden="1" customHeight="1">
      <c r="A156" s="9"/>
      <c r="B156" s="7"/>
      <c r="C156" s="2"/>
      <c r="D156" s="5"/>
      <c r="E156" s="4"/>
      <c r="F156" s="4"/>
      <c r="G156" s="4"/>
      <c r="H156" s="5"/>
      <c r="I156" s="16"/>
      <c r="J156" s="47"/>
      <c r="K156" s="48"/>
      <c r="L156" s="48"/>
      <c r="M156" s="49"/>
      <c r="N156" s="47"/>
      <c r="O156" s="48"/>
      <c r="P156" s="48"/>
      <c r="Q156" s="48"/>
      <c r="R156" s="48"/>
      <c r="S156" s="48"/>
      <c r="T156" s="64"/>
      <c r="U156" s="49"/>
      <c r="V156" s="58"/>
      <c r="W156" s="124"/>
      <c r="X156" s="56"/>
      <c r="Y156" s="68"/>
      <c r="Z156" s="68"/>
      <c r="AA156" s="67"/>
      <c r="AB156" s="57"/>
      <c r="AC156" s="58"/>
      <c r="AD156" s="56"/>
      <c r="AE156" s="49"/>
      <c r="AF156" s="164">
        <f t="shared" si="36"/>
        <v>0</v>
      </c>
      <c r="AG156" s="164">
        <f t="shared" si="36"/>
        <v>-1</v>
      </c>
      <c r="AH156" s="164">
        <f t="shared" si="36"/>
        <v>0</v>
      </c>
      <c r="AI156" s="164">
        <f t="shared" si="36"/>
        <v>0</v>
      </c>
      <c r="AJ156" s="164">
        <f t="shared" si="36"/>
        <v>0</v>
      </c>
      <c r="AK156" s="164">
        <f t="shared" si="36"/>
        <v>0</v>
      </c>
      <c r="AL156" s="164">
        <f t="shared" si="36"/>
        <v>0</v>
      </c>
      <c r="AM156" s="164">
        <f t="shared" si="36"/>
        <v>0</v>
      </c>
      <c r="AN156" s="164" t="str">
        <f t="shared" si="34"/>
        <v/>
      </c>
      <c r="AO156" s="164">
        <f t="shared" si="34"/>
        <v>0</v>
      </c>
      <c r="AP156" s="164" t="str">
        <f t="shared" si="34"/>
        <v/>
      </c>
      <c r="AQ156" s="164" t="str">
        <f t="shared" si="34"/>
        <v/>
      </c>
      <c r="AR156" s="164" t="str">
        <f t="shared" si="34"/>
        <v/>
      </c>
      <c r="AS156" s="164" t="str">
        <f t="shared" si="34"/>
        <v/>
      </c>
      <c r="AT156" s="164" t="str">
        <f t="shared" si="34"/>
        <v/>
      </c>
      <c r="AU156" s="164" t="str">
        <f t="shared" si="32"/>
        <v/>
      </c>
      <c r="AV156" s="164" t="str">
        <f t="shared" si="35"/>
        <v/>
      </c>
      <c r="AW156" s="164">
        <f t="shared" si="35"/>
        <v>0</v>
      </c>
      <c r="AX156" s="164" t="str">
        <f t="shared" si="35"/>
        <v/>
      </c>
      <c r="AY156" s="164" t="str">
        <f t="shared" si="35"/>
        <v/>
      </c>
      <c r="AZ156" s="164" t="str">
        <f t="shared" si="35"/>
        <v/>
      </c>
      <c r="BA156" s="164" t="str">
        <f t="shared" si="35"/>
        <v/>
      </c>
      <c r="BB156" s="164" t="str">
        <f t="shared" si="35"/>
        <v/>
      </c>
      <c r="BC156" s="164" t="str">
        <f t="shared" si="33"/>
        <v/>
      </c>
    </row>
    <row r="157" spans="1:55" s="164" customFormat="1" ht="19.899999999999999" hidden="1" customHeight="1">
      <c r="A157" s="9"/>
      <c r="B157" s="7"/>
      <c r="C157" s="2"/>
      <c r="D157" s="5"/>
      <c r="E157" s="4"/>
      <c r="F157" s="4"/>
      <c r="G157" s="4"/>
      <c r="H157" s="5"/>
      <c r="I157" s="16"/>
      <c r="J157" s="47"/>
      <c r="K157" s="48"/>
      <c r="L157" s="48"/>
      <c r="M157" s="49"/>
      <c r="N157" s="47"/>
      <c r="O157" s="48"/>
      <c r="P157" s="48"/>
      <c r="Q157" s="48"/>
      <c r="R157" s="48"/>
      <c r="S157" s="48"/>
      <c r="T157" s="64"/>
      <c r="U157" s="49"/>
      <c r="V157" s="58"/>
      <c r="W157" s="124"/>
      <c r="X157" s="56"/>
      <c r="Y157" s="68"/>
      <c r="Z157" s="68"/>
      <c r="AA157" s="67"/>
      <c r="AB157" s="57"/>
      <c r="AC157" s="58"/>
      <c r="AD157" s="56"/>
      <c r="AE157" s="49"/>
      <c r="AF157" s="164">
        <f t="shared" si="36"/>
        <v>0</v>
      </c>
      <c r="AG157" s="164">
        <f t="shared" si="36"/>
        <v>-1</v>
      </c>
      <c r="AH157" s="164">
        <f t="shared" si="36"/>
        <v>0</v>
      </c>
      <c r="AI157" s="164">
        <f t="shared" si="36"/>
        <v>0</v>
      </c>
      <c r="AJ157" s="164">
        <f t="shared" si="36"/>
        <v>0</v>
      </c>
      <c r="AK157" s="164">
        <f t="shared" si="36"/>
        <v>0</v>
      </c>
      <c r="AL157" s="164">
        <f t="shared" si="36"/>
        <v>0</v>
      </c>
      <c r="AM157" s="164">
        <f t="shared" si="36"/>
        <v>0</v>
      </c>
      <c r="AN157" s="164" t="str">
        <f t="shared" si="34"/>
        <v/>
      </c>
      <c r="AO157" s="164">
        <f t="shared" si="34"/>
        <v>0</v>
      </c>
      <c r="AP157" s="164" t="str">
        <f t="shared" si="34"/>
        <v/>
      </c>
      <c r="AQ157" s="164" t="str">
        <f t="shared" si="34"/>
        <v/>
      </c>
      <c r="AR157" s="164" t="str">
        <f t="shared" si="34"/>
        <v/>
      </c>
      <c r="AS157" s="164" t="str">
        <f t="shared" si="34"/>
        <v/>
      </c>
      <c r="AT157" s="164" t="str">
        <f t="shared" si="34"/>
        <v/>
      </c>
      <c r="AU157" s="164" t="str">
        <f t="shared" si="32"/>
        <v/>
      </c>
      <c r="AV157" s="164" t="str">
        <f t="shared" si="35"/>
        <v/>
      </c>
      <c r="AW157" s="164">
        <f t="shared" si="35"/>
        <v>0</v>
      </c>
      <c r="AX157" s="164" t="str">
        <f t="shared" si="35"/>
        <v/>
      </c>
      <c r="AY157" s="164" t="str">
        <f t="shared" si="35"/>
        <v/>
      </c>
      <c r="AZ157" s="164" t="str">
        <f t="shared" si="35"/>
        <v/>
      </c>
      <c r="BA157" s="164" t="str">
        <f t="shared" si="35"/>
        <v/>
      </c>
      <c r="BB157" s="164" t="str">
        <f t="shared" si="35"/>
        <v/>
      </c>
      <c r="BC157" s="164" t="str">
        <f t="shared" si="33"/>
        <v/>
      </c>
    </row>
    <row r="158" spans="1:55" s="164" customFormat="1" ht="19.899999999999999" hidden="1" customHeight="1">
      <c r="A158" s="9"/>
      <c r="B158" s="7"/>
      <c r="C158" s="2"/>
      <c r="D158" s="5"/>
      <c r="E158" s="4"/>
      <c r="F158" s="4"/>
      <c r="G158" s="4"/>
      <c r="H158" s="5"/>
      <c r="I158" s="16"/>
      <c r="J158" s="47"/>
      <c r="K158" s="48"/>
      <c r="L158" s="48"/>
      <c r="M158" s="49"/>
      <c r="N158" s="47"/>
      <c r="O158" s="48"/>
      <c r="P158" s="48"/>
      <c r="Q158" s="48"/>
      <c r="R158" s="48"/>
      <c r="S158" s="48"/>
      <c r="T158" s="64"/>
      <c r="U158" s="49"/>
      <c r="V158" s="58"/>
      <c r="W158" s="124"/>
      <c r="X158" s="56"/>
      <c r="Y158" s="68"/>
      <c r="Z158" s="68"/>
      <c r="AA158" s="67"/>
      <c r="AB158" s="57"/>
      <c r="AC158" s="58"/>
      <c r="AD158" s="56"/>
      <c r="AE158" s="49"/>
      <c r="AF158" s="164">
        <f t="shared" si="36"/>
        <v>0</v>
      </c>
      <c r="AG158" s="164">
        <f t="shared" si="36"/>
        <v>-1</v>
      </c>
      <c r="AH158" s="164">
        <f t="shared" si="36"/>
        <v>0</v>
      </c>
      <c r="AI158" s="164">
        <f t="shared" si="36"/>
        <v>0</v>
      </c>
      <c r="AJ158" s="164">
        <f t="shared" si="36"/>
        <v>0</v>
      </c>
      <c r="AK158" s="164">
        <f t="shared" si="36"/>
        <v>0</v>
      </c>
      <c r="AL158" s="164">
        <f t="shared" si="36"/>
        <v>0</v>
      </c>
      <c r="AM158" s="164">
        <f t="shared" si="36"/>
        <v>0</v>
      </c>
      <c r="AN158" s="164" t="str">
        <f t="shared" si="34"/>
        <v/>
      </c>
      <c r="AO158" s="164">
        <f t="shared" si="34"/>
        <v>0</v>
      </c>
      <c r="AP158" s="164" t="str">
        <f t="shared" si="34"/>
        <v/>
      </c>
      <c r="AQ158" s="164" t="str">
        <f t="shared" si="34"/>
        <v/>
      </c>
      <c r="AR158" s="164" t="str">
        <f t="shared" si="34"/>
        <v/>
      </c>
      <c r="AS158" s="164" t="str">
        <f t="shared" si="34"/>
        <v/>
      </c>
      <c r="AT158" s="164" t="str">
        <f t="shared" si="34"/>
        <v/>
      </c>
      <c r="AU158" s="164" t="str">
        <f t="shared" si="32"/>
        <v/>
      </c>
      <c r="AV158" s="164" t="str">
        <f t="shared" si="35"/>
        <v/>
      </c>
      <c r="AW158" s="164">
        <f t="shared" si="35"/>
        <v>0</v>
      </c>
      <c r="AX158" s="164" t="str">
        <f t="shared" si="35"/>
        <v/>
      </c>
      <c r="AY158" s="164" t="str">
        <f t="shared" si="35"/>
        <v/>
      </c>
      <c r="AZ158" s="164" t="str">
        <f t="shared" si="35"/>
        <v/>
      </c>
      <c r="BA158" s="164" t="str">
        <f t="shared" si="35"/>
        <v/>
      </c>
      <c r="BB158" s="164" t="str">
        <f t="shared" si="35"/>
        <v/>
      </c>
      <c r="BC158" s="164" t="str">
        <f t="shared" si="33"/>
        <v/>
      </c>
    </row>
    <row r="159" spans="1:55" s="164" customFormat="1" ht="19.899999999999999" hidden="1" customHeight="1">
      <c r="A159" s="9"/>
      <c r="B159" s="7"/>
      <c r="C159" s="2"/>
      <c r="D159" s="5"/>
      <c r="E159" s="4"/>
      <c r="F159" s="4"/>
      <c r="G159" s="4"/>
      <c r="H159" s="5"/>
      <c r="I159" s="16"/>
      <c r="J159" s="47"/>
      <c r="K159" s="48"/>
      <c r="L159" s="48"/>
      <c r="M159" s="49"/>
      <c r="N159" s="47"/>
      <c r="O159" s="48"/>
      <c r="P159" s="48"/>
      <c r="Q159" s="48"/>
      <c r="R159" s="48"/>
      <c r="S159" s="48"/>
      <c r="T159" s="64"/>
      <c r="U159" s="49"/>
      <c r="V159" s="58"/>
      <c r="W159" s="124"/>
      <c r="X159" s="56"/>
      <c r="Y159" s="68"/>
      <c r="Z159" s="68"/>
      <c r="AA159" s="67"/>
      <c r="AB159" s="57"/>
      <c r="AC159" s="58"/>
      <c r="AD159" s="56"/>
      <c r="AE159" s="49"/>
      <c r="AF159" s="164">
        <f t="shared" ref="AF159:AM174" si="37">AF158</f>
        <v>0</v>
      </c>
      <c r="AG159" s="164">
        <f t="shared" si="37"/>
        <v>-1</v>
      </c>
      <c r="AH159" s="164">
        <f t="shared" si="37"/>
        <v>0</v>
      </c>
      <c r="AI159" s="164">
        <f t="shared" si="37"/>
        <v>0</v>
      </c>
      <c r="AJ159" s="164">
        <f t="shared" si="37"/>
        <v>0</v>
      </c>
      <c r="AK159" s="164">
        <f t="shared" si="37"/>
        <v>0</v>
      </c>
      <c r="AL159" s="164">
        <f t="shared" si="37"/>
        <v>0</v>
      </c>
      <c r="AM159" s="164">
        <f t="shared" si="37"/>
        <v>0</v>
      </c>
      <c r="AN159" s="164" t="str">
        <f t="shared" si="34"/>
        <v/>
      </c>
      <c r="AO159" s="164">
        <f t="shared" si="34"/>
        <v>0</v>
      </c>
      <c r="AP159" s="164" t="str">
        <f t="shared" si="34"/>
        <v/>
      </c>
      <c r="AQ159" s="164" t="str">
        <f t="shared" si="34"/>
        <v/>
      </c>
      <c r="AR159" s="164" t="str">
        <f t="shared" si="34"/>
        <v/>
      </c>
      <c r="AS159" s="164" t="str">
        <f t="shared" si="34"/>
        <v/>
      </c>
      <c r="AT159" s="164" t="str">
        <f t="shared" si="34"/>
        <v/>
      </c>
      <c r="AU159" s="164" t="str">
        <f t="shared" si="32"/>
        <v/>
      </c>
      <c r="AV159" s="164" t="str">
        <f t="shared" si="35"/>
        <v/>
      </c>
      <c r="AW159" s="164">
        <f t="shared" si="35"/>
        <v>0</v>
      </c>
      <c r="AX159" s="164" t="str">
        <f t="shared" si="35"/>
        <v/>
      </c>
      <c r="AY159" s="164" t="str">
        <f t="shared" si="35"/>
        <v/>
      </c>
      <c r="AZ159" s="164" t="str">
        <f t="shared" si="35"/>
        <v/>
      </c>
      <c r="BA159" s="164" t="str">
        <f t="shared" si="35"/>
        <v/>
      </c>
      <c r="BB159" s="164" t="str">
        <f t="shared" si="35"/>
        <v/>
      </c>
      <c r="BC159" s="164" t="str">
        <f t="shared" si="33"/>
        <v/>
      </c>
    </row>
    <row r="160" spans="1:55" s="164" customFormat="1" ht="19.899999999999999" hidden="1" customHeight="1">
      <c r="A160" s="9"/>
      <c r="B160" s="7"/>
      <c r="C160" s="2"/>
      <c r="D160" s="5"/>
      <c r="E160" s="4"/>
      <c r="F160" s="4"/>
      <c r="G160" s="4"/>
      <c r="H160" s="5"/>
      <c r="I160" s="16"/>
      <c r="J160" s="47"/>
      <c r="K160" s="48"/>
      <c r="L160" s="48"/>
      <c r="M160" s="49"/>
      <c r="N160" s="47"/>
      <c r="O160" s="48"/>
      <c r="P160" s="48"/>
      <c r="Q160" s="48"/>
      <c r="R160" s="48"/>
      <c r="S160" s="48"/>
      <c r="T160" s="64"/>
      <c r="U160" s="49"/>
      <c r="V160" s="58"/>
      <c r="W160" s="124"/>
      <c r="X160" s="56"/>
      <c r="Y160" s="68"/>
      <c r="Z160" s="68"/>
      <c r="AA160" s="67"/>
      <c r="AB160" s="57"/>
      <c r="AC160" s="58"/>
      <c r="AD160" s="56"/>
      <c r="AE160" s="49"/>
      <c r="AF160" s="164">
        <f t="shared" si="37"/>
        <v>0</v>
      </c>
      <c r="AG160" s="164">
        <f t="shared" si="37"/>
        <v>-1</v>
      </c>
      <c r="AH160" s="164">
        <f t="shared" si="37"/>
        <v>0</v>
      </c>
      <c r="AI160" s="164">
        <f t="shared" si="37"/>
        <v>0</v>
      </c>
      <c r="AJ160" s="164">
        <f t="shared" si="37"/>
        <v>0</v>
      </c>
      <c r="AK160" s="164">
        <f t="shared" si="37"/>
        <v>0</v>
      </c>
      <c r="AL160" s="164">
        <f t="shared" si="37"/>
        <v>0</v>
      </c>
      <c r="AM160" s="164">
        <f t="shared" si="37"/>
        <v>0</v>
      </c>
      <c r="AN160" s="164" t="str">
        <f t="shared" si="34"/>
        <v/>
      </c>
      <c r="AO160" s="164">
        <f t="shared" si="34"/>
        <v>0</v>
      </c>
      <c r="AP160" s="164" t="str">
        <f t="shared" si="34"/>
        <v/>
      </c>
      <c r="AQ160" s="164" t="str">
        <f t="shared" si="34"/>
        <v/>
      </c>
      <c r="AR160" s="164" t="str">
        <f t="shared" si="34"/>
        <v/>
      </c>
      <c r="AS160" s="164" t="str">
        <f t="shared" si="34"/>
        <v/>
      </c>
      <c r="AT160" s="164" t="str">
        <f t="shared" si="34"/>
        <v/>
      </c>
      <c r="AU160" s="164" t="str">
        <f t="shared" si="32"/>
        <v/>
      </c>
      <c r="AV160" s="164" t="str">
        <f t="shared" si="35"/>
        <v/>
      </c>
      <c r="AW160" s="164">
        <f t="shared" si="35"/>
        <v>0</v>
      </c>
      <c r="AX160" s="164" t="str">
        <f t="shared" si="35"/>
        <v/>
      </c>
      <c r="AY160" s="164" t="str">
        <f t="shared" si="35"/>
        <v/>
      </c>
      <c r="AZ160" s="164" t="str">
        <f t="shared" si="35"/>
        <v/>
      </c>
      <c r="BA160" s="164" t="str">
        <f t="shared" si="35"/>
        <v/>
      </c>
      <c r="BB160" s="164" t="str">
        <f t="shared" si="35"/>
        <v/>
      </c>
      <c r="BC160" s="164" t="str">
        <f t="shared" si="33"/>
        <v/>
      </c>
    </row>
    <row r="161" spans="1:55" s="164" customFormat="1" ht="19.899999999999999" hidden="1" customHeight="1">
      <c r="A161" s="9"/>
      <c r="B161" s="7"/>
      <c r="C161" s="2"/>
      <c r="D161" s="5"/>
      <c r="E161" s="4"/>
      <c r="F161" s="4"/>
      <c r="G161" s="4"/>
      <c r="H161" s="5"/>
      <c r="I161" s="16"/>
      <c r="J161" s="47"/>
      <c r="K161" s="48"/>
      <c r="L161" s="48"/>
      <c r="M161" s="49"/>
      <c r="N161" s="47"/>
      <c r="O161" s="48"/>
      <c r="P161" s="48"/>
      <c r="Q161" s="48"/>
      <c r="R161" s="48"/>
      <c r="S161" s="48"/>
      <c r="T161" s="64"/>
      <c r="U161" s="49"/>
      <c r="V161" s="58"/>
      <c r="W161" s="124"/>
      <c r="X161" s="56"/>
      <c r="Y161" s="68"/>
      <c r="Z161" s="68"/>
      <c r="AA161" s="67"/>
      <c r="AB161" s="57"/>
      <c r="AC161" s="58"/>
      <c r="AD161" s="56"/>
      <c r="AE161" s="49"/>
      <c r="AF161" s="164">
        <f t="shared" si="37"/>
        <v>0</v>
      </c>
      <c r="AG161" s="164">
        <f t="shared" si="37"/>
        <v>-1</v>
      </c>
      <c r="AH161" s="164">
        <f t="shared" si="37"/>
        <v>0</v>
      </c>
      <c r="AI161" s="164">
        <f t="shared" si="37"/>
        <v>0</v>
      </c>
      <c r="AJ161" s="164">
        <f t="shared" si="37"/>
        <v>0</v>
      </c>
      <c r="AK161" s="164">
        <f t="shared" si="37"/>
        <v>0</v>
      </c>
      <c r="AL161" s="164">
        <f t="shared" si="37"/>
        <v>0</v>
      </c>
      <c r="AM161" s="164">
        <f t="shared" si="37"/>
        <v>0</v>
      </c>
      <c r="AN161" s="164" t="str">
        <f t="shared" si="34"/>
        <v/>
      </c>
      <c r="AO161" s="164">
        <f t="shared" si="34"/>
        <v>0</v>
      </c>
      <c r="AP161" s="164" t="str">
        <f t="shared" si="34"/>
        <v/>
      </c>
      <c r="AQ161" s="164" t="str">
        <f t="shared" si="34"/>
        <v/>
      </c>
      <c r="AR161" s="164" t="str">
        <f t="shared" si="34"/>
        <v/>
      </c>
      <c r="AS161" s="164" t="str">
        <f t="shared" si="34"/>
        <v/>
      </c>
      <c r="AT161" s="164" t="str">
        <f t="shared" si="34"/>
        <v/>
      </c>
      <c r="AU161" s="164" t="str">
        <f t="shared" si="32"/>
        <v/>
      </c>
      <c r="AV161" s="164" t="str">
        <f t="shared" si="35"/>
        <v/>
      </c>
      <c r="AW161" s="164">
        <f t="shared" si="35"/>
        <v>0</v>
      </c>
      <c r="AX161" s="164" t="str">
        <f t="shared" si="35"/>
        <v/>
      </c>
      <c r="AY161" s="164" t="str">
        <f t="shared" si="35"/>
        <v/>
      </c>
      <c r="AZ161" s="164" t="str">
        <f t="shared" si="35"/>
        <v/>
      </c>
      <c r="BA161" s="164" t="str">
        <f t="shared" si="35"/>
        <v/>
      </c>
      <c r="BB161" s="164" t="str">
        <f t="shared" si="35"/>
        <v/>
      </c>
      <c r="BC161" s="164" t="str">
        <f t="shared" si="33"/>
        <v/>
      </c>
    </row>
    <row r="162" spans="1:55" s="164" customFormat="1" ht="19.899999999999999" hidden="1" customHeight="1">
      <c r="A162" s="9"/>
      <c r="B162" s="7"/>
      <c r="C162" s="2"/>
      <c r="D162" s="5"/>
      <c r="E162" s="4"/>
      <c r="F162" s="4"/>
      <c r="G162" s="4"/>
      <c r="H162" s="5"/>
      <c r="I162" s="16"/>
      <c r="J162" s="47"/>
      <c r="K162" s="48"/>
      <c r="L162" s="48"/>
      <c r="M162" s="49"/>
      <c r="N162" s="47"/>
      <c r="O162" s="48"/>
      <c r="P162" s="48"/>
      <c r="Q162" s="48"/>
      <c r="R162" s="48"/>
      <c r="S162" s="48"/>
      <c r="T162" s="64"/>
      <c r="U162" s="49"/>
      <c r="V162" s="58"/>
      <c r="W162" s="124"/>
      <c r="X162" s="56"/>
      <c r="Y162" s="68"/>
      <c r="Z162" s="68"/>
      <c r="AA162" s="67"/>
      <c r="AB162" s="57"/>
      <c r="AC162" s="58"/>
      <c r="AD162" s="56"/>
      <c r="AE162" s="49"/>
      <c r="AF162" s="164">
        <f t="shared" si="37"/>
        <v>0</v>
      </c>
      <c r="AG162" s="164">
        <f t="shared" si="37"/>
        <v>-1</v>
      </c>
      <c r="AH162" s="164">
        <f t="shared" si="37"/>
        <v>0</v>
      </c>
      <c r="AI162" s="164">
        <f t="shared" si="37"/>
        <v>0</v>
      </c>
      <c r="AJ162" s="164">
        <f t="shared" si="37"/>
        <v>0</v>
      </c>
      <c r="AK162" s="164">
        <f t="shared" si="37"/>
        <v>0</v>
      </c>
      <c r="AL162" s="164">
        <f t="shared" si="37"/>
        <v>0</v>
      </c>
      <c r="AM162" s="164">
        <f t="shared" si="37"/>
        <v>0</v>
      </c>
      <c r="AN162" s="164" t="str">
        <f t="shared" si="34"/>
        <v/>
      </c>
      <c r="AO162" s="164">
        <f t="shared" si="34"/>
        <v>0</v>
      </c>
      <c r="AP162" s="164" t="str">
        <f t="shared" si="34"/>
        <v/>
      </c>
      <c r="AQ162" s="164" t="str">
        <f t="shared" si="34"/>
        <v/>
      </c>
      <c r="AR162" s="164" t="str">
        <f t="shared" si="34"/>
        <v/>
      </c>
      <c r="AS162" s="164" t="str">
        <f t="shared" si="34"/>
        <v/>
      </c>
      <c r="AT162" s="164" t="str">
        <f t="shared" si="34"/>
        <v/>
      </c>
      <c r="AU162" s="164" t="str">
        <f t="shared" si="32"/>
        <v/>
      </c>
      <c r="AV162" s="164" t="str">
        <f t="shared" si="35"/>
        <v/>
      </c>
      <c r="AW162" s="164">
        <f t="shared" si="35"/>
        <v>0</v>
      </c>
      <c r="AX162" s="164" t="str">
        <f t="shared" si="35"/>
        <v/>
      </c>
      <c r="AY162" s="164" t="str">
        <f t="shared" si="35"/>
        <v/>
      </c>
      <c r="AZ162" s="164" t="str">
        <f t="shared" si="35"/>
        <v/>
      </c>
      <c r="BA162" s="164" t="str">
        <f t="shared" si="35"/>
        <v/>
      </c>
      <c r="BB162" s="164" t="str">
        <f t="shared" si="35"/>
        <v/>
      </c>
      <c r="BC162" s="164" t="str">
        <f t="shared" si="33"/>
        <v/>
      </c>
    </row>
    <row r="163" spans="1:55" s="164" customFormat="1" ht="19.899999999999999" hidden="1" customHeight="1">
      <c r="A163" s="9"/>
      <c r="B163" s="7"/>
      <c r="C163" s="2"/>
      <c r="D163" s="5"/>
      <c r="E163" s="4"/>
      <c r="F163" s="4"/>
      <c r="G163" s="4"/>
      <c r="H163" s="5"/>
      <c r="I163" s="16"/>
      <c r="J163" s="47"/>
      <c r="K163" s="48"/>
      <c r="L163" s="48"/>
      <c r="M163" s="49"/>
      <c r="N163" s="47"/>
      <c r="O163" s="48"/>
      <c r="P163" s="48"/>
      <c r="Q163" s="48"/>
      <c r="R163" s="48"/>
      <c r="S163" s="48"/>
      <c r="T163" s="64"/>
      <c r="U163" s="49"/>
      <c r="V163" s="58"/>
      <c r="W163" s="124"/>
      <c r="X163" s="56"/>
      <c r="Y163" s="68"/>
      <c r="Z163" s="68"/>
      <c r="AA163" s="67"/>
      <c r="AB163" s="57"/>
      <c r="AC163" s="58"/>
      <c r="AD163" s="56"/>
      <c r="AE163" s="49"/>
      <c r="AF163" s="164">
        <f t="shared" si="37"/>
        <v>0</v>
      </c>
      <c r="AG163" s="164">
        <f t="shared" si="37"/>
        <v>-1</v>
      </c>
      <c r="AH163" s="164">
        <f t="shared" si="37"/>
        <v>0</v>
      </c>
      <c r="AI163" s="164">
        <f t="shared" si="37"/>
        <v>0</v>
      </c>
      <c r="AJ163" s="164">
        <f t="shared" si="37"/>
        <v>0</v>
      </c>
      <c r="AK163" s="164">
        <f t="shared" si="37"/>
        <v>0</v>
      </c>
      <c r="AL163" s="164">
        <f t="shared" si="37"/>
        <v>0</v>
      </c>
      <c r="AM163" s="164">
        <f t="shared" si="37"/>
        <v>0</v>
      </c>
      <c r="AN163" s="164" t="str">
        <f t="shared" si="34"/>
        <v/>
      </c>
      <c r="AO163" s="164">
        <f t="shared" si="34"/>
        <v>0</v>
      </c>
      <c r="AP163" s="164" t="str">
        <f t="shared" si="34"/>
        <v/>
      </c>
      <c r="AQ163" s="164" t="str">
        <f t="shared" si="34"/>
        <v/>
      </c>
      <c r="AR163" s="164" t="str">
        <f t="shared" si="34"/>
        <v/>
      </c>
      <c r="AS163" s="164" t="str">
        <f t="shared" si="34"/>
        <v/>
      </c>
      <c r="AT163" s="164" t="str">
        <f t="shared" si="34"/>
        <v/>
      </c>
      <c r="AU163" s="164" t="str">
        <f t="shared" si="32"/>
        <v/>
      </c>
      <c r="AV163" s="164" t="str">
        <f t="shared" si="35"/>
        <v/>
      </c>
      <c r="AW163" s="164">
        <f t="shared" si="35"/>
        <v>0</v>
      </c>
      <c r="AX163" s="164" t="str">
        <f t="shared" si="35"/>
        <v/>
      </c>
      <c r="AY163" s="164" t="str">
        <f t="shared" si="35"/>
        <v/>
      </c>
      <c r="AZ163" s="164" t="str">
        <f t="shared" si="35"/>
        <v/>
      </c>
      <c r="BA163" s="164" t="str">
        <f t="shared" si="35"/>
        <v/>
      </c>
      <c r="BB163" s="164" t="str">
        <f t="shared" si="35"/>
        <v/>
      </c>
      <c r="BC163" s="164" t="str">
        <f t="shared" si="33"/>
        <v/>
      </c>
    </row>
    <row r="164" spans="1:55" s="164" customFormat="1" ht="19.899999999999999" hidden="1" customHeight="1">
      <c r="A164" s="9"/>
      <c r="B164" s="7"/>
      <c r="C164" s="2"/>
      <c r="D164" s="5"/>
      <c r="E164" s="4"/>
      <c r="F164" s="4"/>
      <c r="G164" s="4"/>
      <c r="H164" s="5"/>
      <c r="I164" s="16"/>
      <c r="J164" s="47"/>
      <c r="K164" s="48"/>
      <c r="L164" s="48"/>
      <c r="M164" s="49"/>
      <c r="N164" s="47"/>
      <c r="O164" s="48"/>
      <c r="P164" s="48"/>
      <c r="Q164" s="48"/>
      <c r="R164" s="48"/>
      <c r="S164" s="48"/>
      <c r="T164" s="64"/>
      <c r="U164" s="49"/>
      <c r="V164" s="58"/>
      <c r="W164" s="124"/>
      <c r="X164" s="56"/>
      <c r="Y164" s="68"/>
      <c r="Z164" s="68"/>
      <c r="AA164" s="67"/>
      <c r="AB164" s="57"/>
      <c r="AC164" s="58"/>
      <c r="AD164" s="56"/>
      <c r="AE164" s="49"/>
      <c r="AF164" s="164">
        <f t="shared" si="37"/>
        <v>0</v>
      </c>
      <c r="AG164" s="164">
        <f t="shared" si="37"/>
        <v>-1</v>
      </c>
      <c r="AH164" s="164">
        <f t="shared" si="37"/>
        <v>0</v>
      </c>
      <c r="AI164" s="164">
        <f t="shared" si="37"/>
        <v>0</v>
      </c>
      <c r="AJ164" s="164">
        <f t="shared" si="37"/>
        <v>0</v>
      </c>
      <c r="AK164" s="164">
        <f t="shared" si="37"/>
        <v>0</v>
      </c>
      <c r="AL164" s="164">
        <f t="shared" si="37"/>
        <v>0</v>
      </c>
      <c r="AM164" s="164">
        <f t="shared" si="37"/>
        <v>0</v>
      </c>
      <c r="AN164" s="164" t="str">
        <f t="shared" si="34"/>
        <v/>
      </c>
      <c r="AO164" s="164">
        <f t="shared" si="34"/>
        <v>0</v>
      </c>
      <c r="AP164" s="164" t="str">
        <f t="shared" si="34"/>
        <v/>
      </c>
      <c r="AQ164" s="164" t="str">
        <f t="shared" si="34"/>
        <v/>
      </c>
      <c r="AR164" s="164" t="str">
        <f t="shared" si="34"/>
        <v/>
      </c>
      <c r="AS164" s="164" t="str">
        <f t="shared" si="34"/>
        <v/>
      </c>
      <c r="AT164" s="164" t="str">
        <f t="shared" si="34"/>
        <v/>
      </c>
      <c r="AU164" s="164" t="str">
        <f t="shared" si="32"/>
        <v/>
      </c>
      <c r="AV164" s="164" t="str">
        <f t="shared" si="35"/>
        <v/>
      </c>
      <c r="AW164" s="164">
        <f t="shared" si="35"/>
        <v>0</v>
      </c>
      <c r="AX164" s="164" t="str">
        <f t="shared" si="35"/>
        <v/>
      </c>
      <c r="AY164" s="164" t="str">
        <f t="shared" si="35"/>
        <v/>
      </c>
      <c r="AZ164" s="164" t="str">
        <f t="shared" si="35"/>
        <v/>
      </c>
      <c r="BA164" s="164" t="str">
        <f t="shared" si="35"/>
        <v/>
      </c>
      <c r="BB164" s="164" t="str">
        <f t="shared" si="35"/>
        <v/>
      </c>
      <c r="BC164" s="164" t="str">
        <f t="shared" si="33"/>
        <v/>
      </c>
    </row>
    <row r="165" spans="1:55" s="164" customFormat="1" ht="19.899999999999999" hidden="1" customHeight="1">
      <c r="A165" s="9"/>
      <c r="B165" s="7"/>
      <c r="C165" s="2"/>
      <c r="D165" s="5"/>
      <c r="E165" s="4"/>
      <c r="F165" s="4"/>
      <c r="G165" s="4"/>
      <c r="H165" s="5"/>
      <c r="I165" s="16"/>
      <c r="J165" s="47"/>
      <c r="K165" s="48"/>
      <c r="L165" s="48"/>
      <c r="M165" s="49"/>
      <c r="N165" s="47"/>
      <c r="O165" s="48"/>
      <c r="P165" s="48"/>
      <c r="Q165" s="48"/>
      <c r="R165" s="48"/>
      <c r="S165" s="48"/>
      <c r="T165" s="64"/>
      <c r="U165" s="49"/>
      <c r="V165" s="58"/>
      <c r="W165" s="124"/>
      <c r="X165" s="56"/>
      <c r="Y165" s="68"/>
      <c r="Z165" s="68"/>
      <c r="AA165" s="67"/>
      <c r="AB165" s="57"/>
      <c r="AC165" s="58"/>
      <c r="AD165" s="56"/>
      <c r="AE165" s="49"/>
      <c r="AF165" s="164">
        <f t="shared" si="37"/>
        <v>0</v>
      </c>
      <c r="AG165" s="164">
        <f t="shared" si="37"/>
        <v>-1</v>
      </c>
      <c r="AH165" s="164">
        <f t="shared" si="37"/>
        <v>0</v>
      </c>
      <c r="AI165" s="164">
        <f t="shared" si="37"/>
        <v>0</v>
      </c>
      <c r="AJ165" s="164">
        <f t="shared" si="37"/>
        <v>0</v>
      </c>
      <c r="AK165" s="164">
        <f t="shared" si="37"/>
        <v>0</v>
      </c>
      <c r="AL165" s="164">
        <f t="shared" si="37"/>
        <v>0</v>
      </c>
      <c r="AM165" s="164">
        <f t="shared" si="37"/>
        <v>0</v>
      </c>
      <c r="AN165" s="164" t="str">
        <f t="shared" si="34"/>
        <v/>
      </c>
      <c r="AO165" s="164">
        <f t="shared" si="34"/>
        <v>0</v>
      </c>
      <c r="AP165" s="164" t="str">
        <f t="shared" si="34"/>
        <v/>
      </c>
      <c r="AQ165" s="164" t="str">
        <f t="shared" si="34"/>
        <v/>
      </c>
      <c r="AR165" s="164" t="str">
        <f t="shared" si="34"/>
        <v/>
      </c>
      <c r="AS165" s="164" t="str">
        <f t="shared" si="34"/>
        <v/>
      </c>
      <c r="AT165" s="164" t="str">
        <f t="shared" si="34"/>
        <v/>
      </c>
      <c r="AU165" s="164" t="str">
        <f t="shared" si="32"/>
        <v/>
      </c>
      <c r="AV165" s="164" t="str">
        <f t="shared" si="35"/>
        <v/>
      </c>
      <c r="AW165" s="164">
        <f t="shared" si="35"/>
        <v>0</v>
      </c>
      <c r="AX165" s="164" t="str">
        <f t="shared" si="35"/>
        <v/>
      </c>
      <c r="AY165" s="164" t="str">
        <f t="shared" si="35"/>
        <v/>
      </c>
      <c r="AZ165" s="164" t="str">
        <f t="shared" si="35"/>
        <v/>
      </c>
      <c r="BA165" s="164" t="str">
        <f t="shared" si="35"/>
        <v/>
      </c>
      <c r="BB165" s="164" t="str">
        <f t="shared" si="35"/>
        <v/>
      </c>
      <c r="BC165" s="164" t="str">
        <f t="shared" si="33"/>
        <v/>
      </c>
    </row>
    <row r="166" spans="1:55" s="164" customFormat="1" ht="19.899999999999999" hidden="1" customHeight="1">
      <c r="A166" s="9"/>
      <c r="B166" s="7"/>
      <c r="C166" s="2"/>
      <c r="D166" s="5"/>
      <c r="E166" s="4"/>
      <c r="F166" s="4"/>
      <c r="G166" s="4"/>
      <c r="H166" s="5"/>
      <c r="I166" s="16"/>
      <c r="J166" s="47"/>
      <c r="K166" s="48"/>
      <c r="L166" s="48"/>
      <c r="M166" s="49"/>
      <c r="N166" s="47"/>
      <c r="O166" s="48"/>
      <c r="P166" s="48"/>
      <c r="Q166" s="48"/>
      <c r="R166" s="48"/>
      <c r="S166" s="48"/>
      <c r="T166" s="64"/>
      <c r="U166" s="49"/>
      <c r="V166" s="58"/>
      <c r="W166" s="124"/>
      <c r="X166" s="56"/>
      <c r="Y166" s="68"/>
      <c r="Z166" s="68"/>
      <c r="AA166" s="67"/>
      <c r="AB166" s="57"/>
      <c r="AC166" s="58"/>
      <c r="AD166" s="56"/>
      <c r="AE166" s="49"/>
      <c r="AF166" s="164">
        <f t="shared" si="37"/>
        <v>0</v>
      </c>
      <c r="AG166" s="164">
        <f t="shared" si="37"/>
        <v>-1</v>
      </c>
      <c r="AH166" s="164">
        <f t="shared" si="37"/>
        <v>0</v>
      </c>
      <c r="AI166" s="164">
        <f t="shared" si="37"/>
        <v>0</v>
      </c>
      <c r="AJ166" s="164">
        <f t="shared" si="37"/>
        <v>0</v>
      </c>
      <c r="AK166" s="164">
        <f t="shared" si="37"/>
        <v>0</v>
      </c>
      <c r="AL166" s="164">
        <f t="shared" si="37"/>
        <v>0</v>
      </c>
      <c r="AM166" s="164">
        <f t="shared" si="37"/>
        <v>0</v>
      </c>
      <c r="AN166" s="164" t="str">
        <f t="shared" si="34"/>
        <v/>
      </c>
      <c r="AO166" s="164">
        <f t="shared" si="34"/>
        <v>0</v>
      </c>
      <c r="AP166" s="164" t="str">
        <f t="shared" si="34"/>
        <v/>
      </c>
      <c r="AQ166" s="164" t="str">
        <f t="shared" si="34"/>
        <v/>
      </c>
      <c r="AR166" s="164" t="str">
        <f t="shared" si="34"/>
        <v/>
      </c>
      <c r="AS166" s="164" t="str">
        <f t="shared" si="34"/>
        <v/>
      </c>
      <c r="AT166" s="164" t="str">
        <f t="shared" si="34"/>
        <v/>
      </c>
      <c r="AU166" s="164" t="str">
        <f t="shared" si="32"/>
        <v/>
      </c>
      <c r="AV166" s="164" t="str">
        <f t="shared" si="35"/>
        <v/>
      </c>
      <c r="AW166" s="164">
        <f t="shared" si="35"/>
        <v>0</v>
      </c>
      <c r="AX166" s="164" t="str">
        <f t="shared" si="35"/>
        <v/>
      </c>
      <c r="AY166" s="164" t="str">
        <f t="shared" si="35"/>
        <v/>
      </c>
      <c r="AZ166" s="164" t="str">
        <f t="shared" si="35"/>
        <v/>
      </c>
      <c r="BA166" s="164" t="str">
        <f t="shared" si="35"/>
        <v/>
      </c>
      <c r="BB166" s="164" t="str">
        <f t="shared" si="35"/>
        <v/>
      </c>
      <c r="BC166" s="164" t="str">
        <f t="shared" si="33"/>
        <v/>
      </c>
    </row>
    <row r="167" spans="1:55" s="164" customFormat="1" ht="19.899999999999999" hidden="1" customHeight="1">
      <c r="A167" s="9"/>
      <c r="B167" s="7"/>
      <c r="C167" s="2"/>
      <c r="D167" s="5"/>
      <c r="E167" s="4"/>
      <c r="F167" s="4"/>
      <c r="G167" s="4"/>
      <c r="H167" s="5"/>
      <c r="I167" s="16"/>
      <c r="J167" s="47"/>
      <c r="K167" s="48"/>
      <c r="L167" s="48"/>
      <c r="M167" s="49"/>
      <c r="N167" s="47"/>
      <c r="O167" s="48"/>
      <c r="P167" s="48"/>
      <c r="Q167" s="48"/>
      <c r="R167" s="48"/>
      <c r="S167" s="48"/>
      <c r="T167" s="64"/>
      <c r="U167" s="49"/>
      <c r="V167" s="58"/>
      <c r="W167" s="124"/>
      <c r="X167" s="56"/>
      <c r="Y167" s="68"/>
      <c r="Z167" s="68"/>
      <c r="AA167" s="67"/>
      <c r="AB167" s="57"/>
      <c r="AC167" s="58"/>
      <c r="AD167" s="56"/>
      <c r="AE167" s="49"/>
      <c r="AF167" s="164">
        <f t="shared" si="37"/>
        <v>0</v>
      </c>
      <c r="AG167" s="164">
        <f t="shared" si="37"/>
        <v>-1</v>
      </c>
      <c r="AH167" s="164">
        <f t="shared" si="37"/>
        <v>0</v>
      </c>
      <c r="AI167" s="164">
        <f t="shared" si="37"/>
        <v>0</v>
      </c>
      <c r="AJ167" s="164">
        <f t="shared" si="37"/>
        <v>0</v>
      </c>
      <c r="AK167" s="164">
        <f t="shared" si="37"/>
        <v>0</v>
      </c>
      <c r="AL167" s="164">
        <f t="shared" si="37"/>
        <v>0</v>
      </c>
      <c r="AM167" s="164">
        <f t="shared" si="37"/>
        <v>0</v>
      </c>
      <c r="AN167" s="164" t="str">
        <f t="shared" si="34"/>
        <v/>
      </c>
      <c r="AO167" s="164">
        <f t="shared" si="34"/>
        <v>0</v>
      </c>
      <c r="AP167" s="164" t="str">
        <f t="shared" si="34"/>
        <v/>
      </c>
      <c r="AQ167" s="164" t="str">
        <f t="shared" si="34"/>
        <v/>
      </c>
      <c r="AR167" s="164" t="str">
        <f t="shared" si="34"/>
        <v/>
      </c>
      <c r="AS167" s="164" t="str">
        <f t="shared" si="34"/>
        <v/>
      </c>
      <c r="AT167" s="164" t="str">
        <f t="shared" si="34"/>
        <v/>
      </c>
      <c r="AU167" s="164" t="str">
        <f t="shared" si="32"/>
        <v/>
      </c>
      <c r="AV167" s="164" t="str">
        <f t="shared" si="35"/>
        <v/>
      </c>
      <c r="AW167" s="164">
        <f t="shared" si="35"/>
        <v>0</v>
      </c>
      <c r="AX167" s="164" t="str">
        <f t="shared" si="35"/>
        <v/>
      </c>
      <c r="AY167" s="164" t="str">
        <f t="shared" si="35"/>
        <v/>
      </c>
      <c r="AZ167" s="164" t="str">
        <f t="shared" si="35"/>
        <v/>
      </c>
      <c r="BA167" s="164" t="str">
        <f t="shared" si="35"/>
        <v/>
      </c>
      <c r="BB167" s="164" t="str">
        <f t="shared" si="35"/>
        <v/>
      </c>
      <c r="BC167" s="164" t="str">
        <f t="shared" si="33"/>
        <v/>
      </c>
    </row>
    <row r="168" spans="1:55" s="164" customFormat="1" ht="19.899999999999999" hidden="1" customHeight="1">
      <c r="A168" s="9"/>
      <c r="B168" s="7"/>
      <c r="C168" s="2"/>
      <c r="D168" s="5"/>
      <c r="E168" s="4"/>
      <c r="F168" s="4"/>
      <c r="G168" s="4"/>
      <c r="H168" s="5"/>
      <c r="I168" s="16"/>
      <c r="J168" s="47"/>
      <c r="K168" s="48"/>
      <c r="L168" s="48"/>
      <c r="M168" s="49"/>
      <c r="N168" s="47"/>
      <c r="O168" s="48"/>
      <c r="P168" s="48"/>
      <c r="Q168" s="48"/>
      <c r="R168" s="48"/>
      <c r="S168" s="48"/>
      <c r="T168" s="64"/>
      <c r="U168" s="49"/>
      <c r="V168" s="58"/>
      <c r="W168" s="124"/>
      <c r="X168" s="56"/>
      <c r="Y168" s="68"/>
      <c r="Z168" s="68"/>
      <c r="AA168" s="67"/>
      <c r="AB168" s="57"/>
      <c r="AC168" s="58"/>
      <c r="AD168" s="56"/>
      <c r="AE168" s="49"/>
      <c r="AF168" s="164">
        <f t="shared" si="37"/>
        <v>0</v>
      </c>
      <c r="AG168" s="164">
        <f t="shared" si="37"/>
        <v>-1</v>
      </c>
      <c r="AH168" s="164">
        <f t="shared" si="37"/>
        <v>0</v>
      </c>
      <c r="AI168" s="164">
        <f t="shared" si="37"/>
        <v>0</v>
      </c>
      <c r="AJ168" s="164">
        <f t="shared" si="37"/>
        <v>0</v>
      </c>
      <c r="AK168" s="164">
        <f t="shared" si="37"/>
        <v>0</v>
      </c>
      <c r="AL168" s="164">
        <f t="shared" si="37"/>
        <v>0</v>
      </c>
      <c r="AM168" s="164">
        <f t="shared" si="37"/>
        <v>0</v>
      </c>
      <c r="AN168" s="164" t="str">
        <f t="shared" si="34"/>
        <v/>
      </c>
      <c r="AO168" s="164">
        <f t="shared" si="34"/>
        <v>0</v>
      </c>
      <c r="AP168" s="164" t="str">
        <f t="shared" si="34"/>
        <v/>
      </c>
      <c r="AQ168" s="164" t="str">
        <f t="shared" si="34"/>
        <v/>
      </c>
      <c r="AR168" s="164" t="str">
        <f t="shared" si="34"/>
        <v/>
      </c>
      <c r="AS168" s="164" t="str">
        <f t="shared" si="34"/>
        <v/>
      </c>
      <c r="AT168" s="164" t="str">
        <f t="shared" si="34"/>
        <v/>
      </c>
      <c r="AU168" s="164" t="str">
        <f t="shared" si="32"/>
        <v/>
      </c>
      <c r="AV168" s="164" t="str">
        <f t="shared" si="35"/>
        <v/>
      </c>
      <c r="AW168" s="164">
        <f t="shared" si="35"/>
        <v>0</v>
      </c>
      <c r="AX168" s="164" t="str">
        <f t="shared" si="35"/>
        <v/>
      </c>
      <c r="AY168" s="164" t="str">
        <f t="shared" si="35"/>
        <v/>
      </c>
      <c r="AZ168" s="164" t="str">
        <f t="shared" si="35"/>
        <v/>
      </c>
      <c r="BA168" s="164" t="str">
        <f t="shared" si="35"/>
        <v/>
      </c>
      <c r="BB168" s="164" t="str">
        <f t="shared" si="35"/>
        <v/>
      </c>
      <c r="BC168" s="164" t="str">
        <f t="shared" si="33"/>
        <v/>
      </c>
    </row>
    <row r="169" spans="1:55" s="164" customFormat="1" ht="19.899999999999999" hidden="1" customHeight="1">
      <c r="A169" s="9"/>
      <c r="B169" s="7"/>
      <c r="C169" s="2"/>
      <c r="D169" s="5"/>
      <c r="E169" s="4"/>
      <c r="F169" s="4"/>
      <c r="G169" s="4"/>
      <c r="H169" s="5"/>
      <c r="I169" s="16"/>
      <c r="J169" s="47"/>
      <c r="K169" s="48"/>
      <c r="L169" s="48"/>
      <c r="M169" s="49"/>
      <c r="N169" s="47"/>
      <c r="O169" s="48"/>
      <c r="P169" s="48"/>
      <c r="Q169" s="48"/>
      <c r="R169" s="48"/>
      <c r="S169" s="48"/>
      <c r="T169" s="64"/>
      <c r="U169" s="49"/>
      <c r="V169" s="58"/>
      <c r="W169" s="124"/>
      <c r="X169" s="56"/>
      <c r="Y169" s="68"/>
      <c r="Z169" s="68"/>
      <c r="AA169" s="67"/>
      <c r="AB169" s="57"/>
      <c r="AC169" s="58"/>
      <c r="AD169" s="56"/>
      <c r="AE169" s="49"/>
      <c r="AF169" s="164">
        <f t="shared" si="37"/>
        <v>0</v>
      </c>
      <c r="AG169" s="164">
        <f t="shared" si="37"/>
        <v>-1</v>
      </c>
      <c r="AH169" s="164">
        <f t="shared" si="37"/>
        <v>0</v>
      </c>
      <c r="AI169" s="164">
        <f t="shared" si="37"/>
        <v>0</v>
      </c>
      <c r="AJ169" s="164">
        <f t="shared" si="37"/>
        <v>0</v>
      </c>
      <c r="AK169" s="164">
        <f t="shared" si="37"/>
        <v>0</v>
      </c>
      <c r="AL169" s="164">
        <f t="shared" si="37"/>
        <v>0</v>
      </c>
      <c r="AM169" s="164">
        <f t="shared" si="37"/>
        <v>0</v>
      </c>
      <c r="AN169" s="164" t="str">
        <f t="shared" si="34"/>
        <v/>
      </c>
      <c r="AO169" s="164">
        <f t="shared" si="34"/>
        <v>0</v>
      </c>
      <c r="AP169" s="164" t="str">
        <f t="shared" si="34"/>
        <v/>
      </c>
      <c r="AQ169" s="164" t="str">
        <f t="shared" si="34"/>
        <v/>
      </c>
      <c r="AR169" s="164" t="str">
        <f t="shared" si="34"/>
        <v/>
      </c>
      <c r="AS169" s="164" t="str">
        <f t="shared" si="34"/>
        <v/>
      </c>
      <c r="AT169" s="164" t="str">
        <f t="shared" si="34"/>
        <v/>
      </c>
      <c r="AU169" s="164" t="str">
        <f t="shared" si="32"/>
        <v/>
      </c>
      <c r="AV169" s="164" t="str">
        <f t="shared" si="35"/>
        <v/>
      </c>
      <c r="AW169" s="164">
        <f t="shared" si="35"/>
        <v>0</v>
      </c>
      <c r="AX169" s="164" t="str">
        <f t="shared" si="35"/>
        <v/>
      </c>
      <c r="AY169" s="164" t="str">
        <f t="shared" si="35"/>
        <v/>
      </c>
      <c r="AZ169" s="164" t="str">
        <f t="shared" si="35"/>
        <v/>
      </c>
      <c r="BA169" s="164" t="str">
        <f t="shared" si="35"/>
        <v/>
      </c>
      <c r="BB169" s="164" t="str">
        <f t="shared" si="35"/>
        <v/>
      </c>
      <c r="BC169" s="164" t="str">
        <f t="shared" si="33"/>
        <v/>
      </c>
    </row>
    <row r="170" spans="1:55" s="164" customFormat="1" ht="19.899999999999999" hidden="1" customHeight="1">
      <c r="A170" s="9"/>
      <c r="B170" s="7"/>
      <c r="C170" s="2"/>
      <c r="D170" s="5"/>
      <c r="E170" s="4"/>
      <c r="F170" s="4"/>
      <c r="G170" s="4"/>
      <c r="H170" s="5"/>
      <c r="I170" s="16"/>
      <c r="J170" s="47"/>
      <c r="K170" s="48"/>
      <c r="L170" s="48"/>
      <c r="M170" s="49"/>
      <c r="N170" s="47"/>
      <c r="O170" s="48"/>
      <c r="P170" s="48"/>
      <c r="Q170" s="48"/>
      <c r="R170" s="48"/>
      <c r="S170" s="48"/>
      <c r="T170" s="64"/>
      <c r="U170" s="49"/>
      <c r="V170" s="58"/>
      <c r="W170" s="124"/>
      <c r="X170" s="56"/>
      <c r="Y170" s="68"/>
      <c r="Z170" s="68"/>
      <c r="AA170" s="67"/>
      <c r="AB170" s="57"/>
      <c r="AC170" s="58"/>
      <c r="AD170" s="56"/>
      <c r="AE170" s="49"/>
      <c r="AF170" s="164">
        <f t="shared" si="37"/>
        <v>0</v>
      </c>
      <c r="AG170" s="164">
        <f t="shared" si="37"/>
        <v>-1</v>
      </c>
      <c r="AH170" s="164">
        <f t="shared" si="37"/>
        <v>0</v>
      </c>
      <c r="AI170" s="164">
        <f t="shared" si="37"/>
        <v>0</v>
      </c>
      <c r="AJ170" s="164">
        <f t="shared" si="37"/>
        <v>0</v>
      </c>
      <c r="AK170" s="164">
        <f t="shared" si="37"/>
        <v>0</v>
      </c>
      <c r="AL170" s="164">
        <f t="shared" si="37"/>
        <v>0</v>
      </c>
      <c r="AM170" s="164">
        <f t="shared" si="37"/>
        <v>0</v>
      </c>
      <c r="AN170" s="164" t="str">
        <f t="shared" si="34"/>
        <v/>
      </c>
      <c r="AO170" s="164">
        <f t="shared" si="34"/>
        <v>0</v>
      </c>
      <c r="AP170" s="164" t="str">
        <f t="shared" si="34"/>
        <v/>
      </c>
      <c r="AQ170" s="164" t="str">
        <f t="shared" si="34"/>
        <v/>
      </c>
      <c r="AR170" s="164" t="str">
        <f t="shared" si="34"/>
        <v/>
      </c>
      <c r="AS170" s="164" t="str">
        <f t="shared" si="34"/>
        <v/>
      </c>
      <c r="AT170" s="164" t="str">
        <f t="shared" si="34"/>
        <v/>
      </c>
      <c r="AU170" s="164" t="str">
        <f t="shared" si="32"/>
        <v/>
      </c>
      <c r="AV170" s="164" t="str">
        <f t="shared" si="35"/>
        <v/>
      </c>
      <c r="AW170" s="164">
        <f t="shared" si="35"/>
        <v>0</v>
      </c>
      <c r="AX170" s="164" t="str">
        <f t="shared" si="35"/>
        <v/>
      </c>
      <c r="AY170" s="164" t="str">
        <f t="shared" si="35"/>
        <v/>
      </c>
      <c r="AZ170" s="164" t="str">
        <f t="shared" si="35"/>
        <v/>
      </c>
      <c r="BA170" s="164" t="str">
        <f t="shared" si="35"/>
        <v/>
      </c>
      <c r="BB170" s="164" t="str">
        <f t="shared" si="35"/>
        <v/>
      </c>
      <c r="BC170" s="164" t="str">
        <f t="shared" si="33"/>
        <v/>
      </c>
    </row>
    <row r="171" spans="1:55" s="164" customFormat="1" ht="19.899999999999999" hidden="1" customHeight="1">
      <c r="A171" s="9"/>
      <c r="B171" s="7"/>
      <c r="C171" s="2"/>
      <c r="D171" s="5"/>
      <c r="E171" s="4"/>
      <c r="F171" s="4"/>
      <c r="G171" s="4"/>
      <c r="H171" s="5"/>
      <c r="I171" s="16"/>
      <c r="J171" s="47"/>
      <c r="K171" s="48"/>
      <c r="L171" s="48"/>
      <c r="M171" s="49"/>
      <c r="N171" s="47"/>
      <c r="O171" s="48"/>
      <c r="P171" s="48"/>
      <c r="Q171" s="48"/>
      <c r="R171" s="48"/>
      <c r="S171" s="48"/>
      <c r="T171" s="64"/>
      <c r="U171" s="49"/>
      <c r="V171" s="58"/>
      <c r="W171" s="124"/>
      <c r="X171" s="56"/>
      <c r="Y171" s="68"/>
      <c r="Z171" s="68"/>
      <c r="AA171" s="67"/>
      <c r="AB171" s="57"/>
      <c r="AC171" s="58"/>
      <c r="AD171" s="56"/>
      <c r="AE171" s="49"/>
      <c r="AF171" s="164">
        <f t="shared" si="37"/>
        <v>0</v>
      </c>
      <c r="AG171" s="164">
        <f t="shared" si="37"/>
        <v>-1</v>
      </c>
      <c r="AH171" s="164">
        <f t="shared" si="37"/>
        <v>0</v>
      </c>
      <c r="AI171" s="164">
        <f t="shared" si="37"/>
        <v>0</v>
      </c>
      <c r="AJ171" s="164">
        <f t="shared" si="37"/>
        <v>0</v>
      </c>
      <c r="AK171" s="164">
        <f t="shared" si="37"/>
        <v>0</v>
      </c>
      <c r="AL171" s="164">
        <f t="shared" si="37"/>
        <v>0</v>
      </c>
      <c r="AM171" s="164">
        <f t="shared" si="37"/>
        <v>0</v>
      </c>
      <c r="AN171" s="164" t="str">
        <f t="shared" si="34"/>
        <v/>
      </c>
      <c r="AO171" s="164">
        <f t="shared" si="34"/>
        <v>0</v>
      </c>
      <c r="AP171" s="164" t="str">
        <f t="shared" si="34"/>
        <v/>
      </c>
      <c r="AQ171" s="164" t="str">
        <f t="shared" si="34"/>
        <v/>
      </c>
      <c r="AR171" s="164" t="str">
        <f t="shared" si="34"/>
        <v/>
      </c>
      <c r="AS171" s="164" t="str">
        <f t="shared" si="34"/>
        <v/>
      </c>
      <c r="AT171" s="164" t="str">
        <f t="shared" si="34"/>
        <v/>
      </c>
      <c r="AU171" s="164" t="str">
        <f t="shared" si="32"/>
        <v/>
      </c>
      <c r="AV171" s="164" t="str">
        <f t="shared" si="35"/>
        <v/>
      </c>
      <c r="AW171" s="164">
        <f t="shared" si="35"/>
        <v>0</v>
      </c>
      <c r="AX171" s="164" t="str">
        <f t="shared" si="35"/>
        <v/>
      </c>
      <c r="AY171" s="164" t="str">
        <f t="shared" si="35"/>
        <v/>
      </c>
      <c r="AZ171" s="164" t="str">
        <f t="shared" si="35"/>
        <v/>
      </c>
      <c r="BA171" s="164" t="str">
        <f t="shared" si="35"/>
        <v/>
      </c>
      <c r="BB171" s="164" t="str">
        <f t="shared" si="35"/>
        <v/>
      </c>
      <c r="BC171" s="164" t="str">
        <f t="shared" si="33"/>
        <v/>
      </c>
    </row>
    <row r="172" spans="1:55" s="164" customFormat="1" ht="19.899999999999999" hidden="1" customHeight="1">
      <c r="A172" s="9"/>
      <c r="B172" s="7"/>
      <c r="C172" s="2"/>
      <c r="D172" s="5"/>
      <c r="E172" s="4"/>
      <c r="F172" s="4"/>
      <c r="G172" s="4"/>
      <c r="H172" s="5"/>
      <c r="I172" s="16"/>
      <c r="J172" s="47"/>
      <c r="K172" s="48"/>
      <c r="L172" s="48"/>
      <c r="M172" s="49"/>
      <c r="N172" s="47"/>
      <c r="O172" s="48"/>
      <c r="P172" s="48"/>
      <c r="Q172" s="48"/>
      <c r="R172" s="48"/>
      <c r="S172" s="48"/>
      <c r="T172" s="64"/>
      <c r="U172" s="49"/>
      <c r="V172" s="58"/>
      <c r="W172" s="124"/>
      <c r="X172" s="56"/>
      <c r="Y172" s="68"/>
      <c r="Z172" s="68"/>
      <c r="AA172" s="67"/>
      <c r="AB172" s="57"/>
      <c r="AC172" s="58"/>
      <c r="AD172" s="56"/>
      <c r="AE172" s="49"/>
      <c r="AF172" s="164">
        <f t="shared" si="37"/>
        <v>0</v>
      </c>
      <c r="AG172" s="164">
        <f t="shared" si="37"/>
        <v>-1</v>
      </c>
      <c r="AH172" s="164">
        <f t="shared" si="37"/>
        <v>0</v>
      </c>
      <c r="AI172" s="164">
        <f t="shared" si="37"/>
        <v>0</v>
      </c>
      <c r="AJ172" s="164">
        <f t="shared" si="37"/>
        <v>0</v>
      </c>
      <c r="AK172" s="164">
        <f t="shared" si="37"/>
        <v>0</v>
      </c>
      <c r="AL172" s="164">
        <f t="shared" si="37"/>
        <v>0</v>
      </c>
      <c r="AM172" s="164">
        <f t="shared" si="37"/>
        <v>0</v>
      </c>
      <c r="AN172" s="164" t="str">
        <f t="shared" si="34"/>
        <v/>
      </c>
      <c r="AO172" s="164">
        <f t="shared" si="34"/>
        <v>0</v>
      </c>
      <c r="AP172" s="164" t="str">
        <f t="shared" si="34"/>
        <v/>
      </c>
      <c r="AQ172" s="164" t="str">
        <f t="shared" si="34"/>
        <v/>
      </c>
      <c r="AR172" s="164" t="str">
        <f t="shared" si="34"/>
        <v/>
      </c>
      <c r="AS172" s="164" t="str">
        <f t="shared" si="34"/>
        <v/>
      </c>
      <c r="AT172" s="164" t="str">
        <f t="shared" si="34"/>
        <v/>
      </c>
      <c r="AU172" s="164" t="str">
        <f t="shared" si="32"/>
        <v/>
      </c>
      <c r="AV172" s="164" t="str">
        <f t="shared" si="35"/>
        <v/>
      </c>
      <c r="AW172" s="164">
        <f t="shared" si="35"/>
        <v>0</v>
      </c>
      <c r="AX172" s="164" t="str">
        <f t="shared" si="35"/>
        <v/>
      </c>
      <c r="AY172" s="164" t="str">
        <f t="shared" si="35"/>
        <v/>
      </c>
      <c r="AZ172" s="164" t="str">
        <f t="shared" si="35"/>
        <v/>
      </c>
      <c r="BA172" s="164" t="str">
        <f t="shared" si="35"/>
        <v/>
      </c>
      <c r="BB172" s="164" t="str">
        <f t="shared" si="35"/>
        <v/>
      </c>
      <c r="BC172" s="164" t="str">
        <f t="shared" si="33"/>
        <v/>
      </c>
    </row>
    <row r="173" spans="1:55" s="164" customFormat="1" ht="19.899999999999999" hidden="1" customHeight="1">
      <c r="A173" s="9"/>
      <c r="B173" s="7"/>
      <c r="C173" s="2"/>
      <c r="D173" s="5"/>
      <c r="E173" s="4"/>
      <c r="F173" s="4"/>
      <c r="G173" s="4"/>
      <c r="H173" s="5"/>
      <c r="I173" s="16"/>
      <c r="J173" s="47"/>
      <c r="K173" s="48"/>
      <c r="L173" s="48"/>
      <c r="M173" s="49"/>
      <c r="N173" s="47"/>
      <c r="O173" s="48"/>
      <c r="P173" s="48"/>
      <c r="Q173" s="48"/>
      <c r="R173" s="48"/>
      <c r="S173" s="48"/>
      <c r="T173" s="64"/>
      <c r="U173" s="49"/>
      <c r="V173" s="58"/>
      <c r="W173" s="124"/>
      <c r="X173" s="56"/>
      <c r="Y173" s="68"/>
      <c r="Z173" s="68"/>
      <c r="AA173" s="67"/>
      <c r="AB173" s="57"/>
      <c r="AC173" s="58"/>
      <c r="AD173" s="56"/>
      <c r="AE173" s="49"/>
      <c r="AF173" s="164">
        <f t="shared" si="37"/>
        <v>0</v>
      </c>
      <c r="AG173" s="164">
        <f t="shared" si="37"/>
        <v>-1</v>
      </c>
      <c r="AH173" s="164">
        <f t="shared" si="37"/>
        <v>0</v>
      </c>
      <c r="AI173" s="164">
        <f t="shared" si="37"/>
        <v>0</v>
      </c>
      <c r="AJ173" s="164">
        <f t="shared" si="37"/>
        <v>0</v>
      </c>
      <c r="AK173" s="164">
        <f t="shared" si="37"/>
        <v>0</v>
      </c>
      <c r="AL173" s="164">
        <f t="shared" si="37"/>
        <v>0</v>
      </c>
      <c r="AM173" s="164">
        <f t="shared" si="37"/>
        <v>0</v>
      </c>
      <c r="AN173" s="164" t="str">
        <f t="shared" si="34"/>
        <v/>
      </c>
      <c r="AO173" s="164">
        <f t="shared" si="34"/>
        <v>0</v>
      </c>
      <c r="AP173" s="164" t="str">
        <f t="shared" si="34"/>
        <v/>
      </c>
      <c r="AQ173" s="164" t="str">
        <f t="shared" si="34"/>
        <v/>
      </c>
      <c r="AR173" s="164" t="str">
        <f t="shared" si="34"/>
        <v/>
      </c>
      <c r="AS173" s="164" t="str">
        <f t="shared" si="34"/>
        <v/>
      </c>
      <c r="AT173" s="164" t="str">
        <f t="shared" si="34"/>
        <v/>
      </c>
      <c r="AU173" s="164" t="str">
        <f t="shared" si="32"/>
        <v/>
      </c>
      <c r="AV173" s="164" t="str">
        <f t="shared" si="35"/>
        <v/>
      </c>
      <c r="AW173" s="164">
        <f t="shared" si="35"/>
        <v>0</v>
      </c>
      <c r="AX173" s="164" t="str">
        <f t="shared" si="35"/>
        <v/>
      </c>
      <c r="AY173" s="164" t="str">
        <f t="shared" si="35"/>
        <v/>
      </c>
      <c r="AZ173" s="164" t="str">
        <f t="shared" si="35"/>
        <v/>
      </c>
      <c r="BA173" s="164" t="str">
        <f t="shared" si="35"/>
        <v/>
      </c>
      <c r="BB173" s="164" t="str">
        <f t="shared" si="35"/>
        <v/>
      </c>
      <c r="BC173" s="164" t="str">
        <f t="shared" si="33"/>
        <v/>
      </c>
    </row>
    <row r="174" spans="1:55" s="164" customFormat="1" ht="19.899999999999999" hidden="1" customHeight="1">
      <c r="A174" s="9"/>
      <c r="B174" s="7"/>
      <c r="C174" s="2"/>
      <c r="D174" s="5"/>
      <c r="E174" s="4"/>
      <c r="F174" s="4"/>
      <c r="G174" s="4"/>
      <c r="H174" s="5"/>
      <c r="I174" s="16"/>
      <c r="J174" s="47"/>
      <c r="K174" s="48"/>
      <c r="L174" s="48"/>
      <c r="M174" s="49"/>
      <c r="N174" s="47"/>
      <c r="O174" s="48"/>
      <c r="P174" s="48"/>
      <c r="Q174" s="48"/>
      <c r="R174" s="48"/>
      <c r="S174" s="48"/>
      <c r="T174" s="64"/>
      <c r="U174" s="49"/>
      <c r="V174" s="58"/>
      <c r="W174" s="124"/>
      <c r="X174" s="56"/>
      <c r="Y174" s="68"/>
      <c r="Z174" s="68"/>
      <c r="AA174" s="67"/>
      <c r="AB174" s="57"/>
      <c r="AC174" s="58"/>
      <c r="AD174" s="56"/>
      <c r="AE174" s="49"/>
      <c r="AF174" s="164">
        <f t="shared" si="37"/>
        <v>0</v>
      </c>
      <c r="AG174" s="164">
        <f t="shared" si="37"/>
        <v>-1</v>
      </c>
      <c r="AH174" s="164">
        <f t="shared" si="37"/>
        <v>0</v>
      </c>
      <c r="AI174" s="164">
        <f t="shared" si="37"/>
        <v>0</v>
      </c>
      <c r="AJ174" s="164">
        <f t="shared" si="37"/>
        <v>0</v>
      </c>
      <c r="AK174" s="164">
        <f t="shared" si="37"/>
        <v>0</v>
      </c>
      <c r="AL174" s="164">
        <f t="shared" si="37"/>
        <v>0</v>
      </c>
      <c r="AM174" s="164">
        <f t="shared" si="37"/>
        <v>0</v>
      </c>
      <c r="AN174" s="164" t="str">
        <f t="shared" si="34"/>
        <v/>
      </c>
      <c r="AO174" s="164">
        <f t="shared" si="34"/>
        <v>0</v>
      </c>
      <c r="AP174" s="164" t="str">
        <f t="shared" si="34"/>
        <v/>
      </c>
      <c r="AQ174" s="164" t="str">
        <f t="shared" si="34"/>
        <v/>
      </c>
      <c r="AR174" s="164" t="str">
        <f t="shared" si="34"/>
        <v/>
      </c>
      <c r="AS174" s="164" t="str">
        <f t="shared" si="34"/>
        <v/>
      </c>
      <c r="AT174" s="164" t="str">
        <f t="shared" si="34"/>
        <v/>
      </c>
      <c r="AU174" s="164" t="str">
        <f t="shared" si="32"/>
        <v/>
      </c>
      <c r="AV174" s="164" t="str">
        <f t="shared" si="35"/>
        <v/>
      </c>
      <c r="AW174" s="164">
        <f t="shared" si="35"/>
        <v>0</v>
      </c>
      <c r="AX174" s="164" t="str">
        <f t="shared" si="35"/>
        <v/>
      </c>
      <c r="AY174" s="164" t="str">
        <f t="shared" si="35"/>
        <v/>
      </c>
      <c r="AZ174" s="164" t="str">
        <f t="shared" si="35"/>
        <v/>
      </c>
      <c r="BA174" s="164" t="str">
        <f t="shared" si="35"/>
        <v/>
      </c>
      <c r="BB174" s="164" t="str">
        <f t="shared" si="35"/>
        <v/>
      </c>
      <c r="BC174" s="164" t="str">
        <f t="shared" si="33"/>
        <v/>
      </c>
    </row>
    <row r="175" spans="1:55" s="164" customFormat="1" ht="19.899999999999999" hidden="1" customHeight="1">
      <c r="A175" s="9"/>
      <c r="B175" s="7"/>
      <c r="C175" s="2"/>
      <c r="D175" s="5"/>
      <c r="E175" s="4"/>
      <c r="F175" s="4"/>
      <c r="G175" s="4"/>
      <c r="H175" s="5"/>
      <c r="I175" s="16"/>
      <c r="J175" s="47"/>
      <c r="K175" s="48"/>
      <c r="L175" s="48"/>
      <c r="M175" s="49"/>
      <c r="N175" s="47"/>
      <c r="O175" s="48"/>
      <c r="P175" s="48"/>
      <c r="Q175" s="48"/>
      <c r="R175" s="48"/>
      <c r="S175" s="48"/>
      <c r="T175" s="64"/>
      <c r="U175" s="49"/>
      <c r="V175" s="58"/>
      <c r="W175" s="124"/>
      <c r="X175" s="56"/>
      <c r="Y175" s="68"/>
      <c r="Z175" s="68"/>
      <c r="AA175" s="67"/>
      <c r="AB175" s="57"/>
      <c r="AC175" s="58"/>
      <c r="AD175" s="56"/>
      <c r="AE175" s="49"/>
      <c r="AF175" s="164">
        <f t="shared" ref="AF175:AM190" si="38">AF174</f>
        <v>0</v>
      </c>
      <c r="AG175" s="164">
        <f t="shared" si="38"/>
        <v>-1</v>
      </c>
      <c r="AH175" s="164">
        <f t="shared" si="38"/>
        <v>0</v>
      </c>
      <c r="AI175" s="164">
        <f t="shared" si="38"/>
        <v>0</v>
      </c>
      <c r="AJ175" s="164">
        <f t="shared" si="38"/>
        <v>0</v>
      </c>
      <c r="AK175" s="164">
        <f t="shared" si="38"/>
        <v>0</v>
      </c>
      <c r="AL175" s="164">
        <f t="shared" si="38"/>
        <v>0</v>
      </c>
      <c r="AM175" s="164">
        <f t="shared" si="38"/>
        <v>0</v>
      </c>
      <c r="AN175" s="164" t="str">
        <f t="shared" si="34"/>
        <v/>
      </c>
      <c r="AO175" s="164">
        <f t="shared" si="34"/>
        <v>0</v>
      </c>
      <c r="AP175" s="164" t="str">
        <f t="shared" si="34"/>
        <v/>
      </c>
      <c r="AQ175" s="164" t="str">
        <f t="shared" si="34"/>
        <v/>
      </c>
      <c r="AR175" s="164" t="str">
        <f t="shared" si="34"/>
        <v/>
      </c>
      <c r="AS175" s="164" t="str">
        <f t="shared" si="34"/>
        <v/>
      </c>
      <c r="AT175" s="164" t="str">
        <f t="shared" si="34"/>
        <v/>
      </c>
      <c r="AU175" s="164" t="str">
        <f t="shared" si="32"/>
        <v/>
      </c>
      <c r="AV175" s="164" t="str">
        <f t="shared" si="35"/>
        <v/>
      </c>
      <c r="AW175" s="164">
        <f t="shared" si="35"/>
        <v>0</v>
      </c>
      <c r="AX175" s="164" t="str">
        <f t="shared" si="35"/>
        <v/>
      </c>
      <c r="AY175" s="164" t="str">
        <f t="shared" si="35"/>
        <v/>
      </c>
      <c r="AZ175" s="164" t="str">
        <f t="shared" si="35"/>
        <v/>
      </c>
      <c r="BA175" s="164" t="str">
        <f t="shared" si="35"/>
        <v/>
      </c>
      <c r="BB175" s="164" t="str">
        <f t="shared" si="35"/>
        <v/>
      </c>
      <c r="BC175" s="164" t="str">
        <f t="shared" si="33"/>
        <v/>
      </c>
    </row>
    <row r="176" spans="1:55" s="164" customFormat="1" ht="19.899999999999999" hidden="1" customHeight="1">
      <c r="A176" s="9"/>
      <c r="B176" s="7"/>
      <c r="C176" s="2"/>
      <c r="D176" s="5"/>
      <c r="E176" s="4"/>
      <c r="F176" s="4"/>
      <c r="G176" s="4"/>
      <c r="H176" s="5"/>
      <c r="I176" s="16"/>
      <c r="J176" s="47"/>
      <c r="K176" s="48"/>
      <c r="L176" s="48"/>
      <c r="M176" s="49"/>
      <c r="N176" s="47"/>
      <c r="O176" s="48"/>
      <c r="P176" s="48"/>
      <c r="Q176" s="48"/>
      <c r="R176" s="48"/>
      <c r="S176" s="48"/>
      <c r="T176" s="64"/>
      <c r="U176" s="49"/>
      <c r="V176" s="58"/>
      <c r="W176" s="124"/>
      <c r="X176" s="56"/>
      <c r="Y176" s="68"/>
      <c r="Z176" s="68"/>
      <c r="AA176" s="67"/>
      <c r="AB176" s="57"/>
      <c r="AC176" s="58"/>
      <c r="AD176" s="56"/>
      <c r="AE176" s="49"/>
      <c r="AF176" s="164">
        <f t="shared" si="38"/>
        <v>0</v>
      </c>
      <c r="AG176" s="164">
        <f t="shared" si="38"/>
        <v>-1</v>
      </c>
      <c r="AH176" s="164">
        <f t="shared" si="38"/>
        <v>0</v>
      </c>
      <c r="AI176" s="164">
        <f t="shared" si="38"/>
        <v>0</v>
      </c>
      <c r="AJ176" s="164">
        <f t="shared" si="38"/>
        <v>0</v>
      </c>
      <c r="AK176" s="164">
        <f t="shared" si="38"/>
        <v>0</v>
      </c>
      <c r="AL176" s="164">
        <f t="shared" si="38"/>
        <v>0</v>
      </c>
      <c r="AM176" s="164">
        <f t="shared" si="38"/>
        <v>0</v>
      </c>
      <c r="AN176" s="164" t="str">
        <f t="shared" si="34"/>
        <v/>
      </c>
      <c r="AO176" s="164">
        <f t="shared" si="34"/>
        <v>0</v>
      </c>
      <c r="AP176" s="164" t="str">
        <f t="shared" si="34"/>
        <v/>
      </c>
      <c r="AQ176" s="164" t="str">
        <f t="shared" si="34"/>
        <v/>
      </c>
      <c r="AR176" s="164" t="str">
        <f t="shared" si="34"/>
        <v/>
      </c>
      <c r="AS176" s="164" t="str">
        <f t="shared" si="34"/>
        <v/>
      </c>
      <c r="AT176" s="164" t="str">
        <f t="shared" si="34"/>
        <v/>
      </c>
      <c r="AU176" s="164" t="str">
        <f t="shared" si="32"/>
        <v/>
      </c>
      <c r="AV176" s="164" t="str">
        <f t="shared" si="35"/>
        <v/>
      </c>
      <c r="AW176" s="164">
        <f t="shared" si="35"/>
        <v>0</v>
      </c>
      <c r="AX176" s="164" t="str">
        <f t="shared" si="35"/>
        <v/>
      </c>
      <c r="AY176" s="164" t="str">
        <f t="shared" si="35"/>
        <v/>
      </c>
      <c r="AZ176" s="164" t="str">
        <f t="shared" si="35"/>
        <v/>
      </c>
      <c r="BA176" s="164" t="str">
        <f t="shared" si="35"/>
        <v/>
      </c>
      <c r="BB176" s="164" t="str">
        <f t="shared" si="35"/>
        <v/>
      </c>
      <c r="BC176" s="164" t="str">
        <f t="shared" si="33"/>
        <v/>
      </c>
    </row>
    <row r="177" spans="1:55" s="164" customFormat="1" ht="19.899999999999999" hidden="1" customHeight="1">
      <c r="A177" s="9"/>
      <c r="B177" s="7"/>
      <c r="C177" s="2"/>
      <c r="D177" s="5"/>
      <c r="E177" s="4"/>
      <c r="F177" s="4"/>
      <c r="G177" s="4"/>
      <c r="H177" s="5"/>
      <c r="I177" s="16"/>
      <c r="J177" s="47"/>
      <c r="K177" s="48"/>
      <c r="L177" s="48"/>
      <c r="M177" s="49"/>
      <c r="N177" s="47"/>
      <c r="O177" s="48"/>
      <c r="P177" s="48"/>
      <c r="Q177" s="48"/>
      <c r="R177" s="48"/>
      <c r="S177" s="48"/>
      <c r="T177" s="64"/>
      <c r="U177" s="49"/>
      <c r="V177" s="58"/>
      <c r="W177" s="124"/>
      <c r="X177" s="56"/>
      <c r="Y177" s="68"/>
      <c r="Z177" s="68"/>
      <c r="AA177" s="67"/>
      <c r="AB177" s="57"/>
      <c r="AC177" s="58"/>
      <c r="AD177" s="56"/>
      <c r="AE177" s="49"/>
      <c r="AF177" s="164">
        <f t="shared" si="38"/>
        <v>0</v>
      </c>
      <c r="AG177" s="164">
        <f t="shared" si="38"/>
        <v>-1</v>
      </c>
      <c r="AH177" s="164">
        <f t="shared" si="38"/>
        <v>0</v>
      </c>
      <c r="AI177" s="164">
        <f t="shared" si="38"/>
        <v>0</v>
      </c>
      <c r="AJ177" s="164">
        <f t="shared" si="38"/>
        <v>0</v>
      </c>
      <c r="AK177" s="164">
        <f t="shared" si="38"/>
        <v>0</v>
      </c>
      <c r="AL177" s="164">
        <f t="shared" si="38"/>
        <v>0</v>
      </c>
      <c r="AM177" s="164">
        <f t="shared" si="38"/>
        <v>0</v>
      </c>
      <c r="AN177" s="164" t="str">
        <f t="shared" si="34"/>
        <v/>
      </c>
      <c r="AO177" s="164">
        <f t="shared" si="34"/>
        <v>0</v>
      </c>
      <c r="AP177" s="164" t="str">
        <f t="shared" si="34"/>
        <v/>
      </c>
      <c r="AQ177" s="164" t="str">
        <f t="shared" si="34"/>
        <v/>
      </c>
      <c r="AR177" s="164" t="str">
        <f t="shared" si="34"/>
        <v/>
      </c>
      <c r="AS177" s="164" t="str">
        <f t="shared" si="34"/>
        <v/>
      </c>
      <c r="AT177" s="164" t="str">
        <f t="shared" si="34"/>
        <v/>
      </c>
      <c r="AU177" s="164" t="str">
        <f t="shared" si="32"/>
        <v/>
      </c>
      <c r="AV177" s="164" t="str">
        <f t="shared" si="35"/>
        <v/>
      </c>
      <c r="AW177" s="164">
        <f t="shared" si="35"/>
        <v>0</v>
      </c>
      <c r="AX177" s="164" t="str">
        <f t="shared" si="35"/>
        <v/>
      </c>
      <c r="AY177" s="164" t="str">
        <f t="shared" si="35"/>
        <v/>
      </c>
      <c r="AZ177" s="164" t="str">
        <f t="shared" si="35"/>
        <v/>
      </c>
      <c r="BA177" s="164" t="str">
        <f t="shared" si="35"/>
        <v/>
      </c>
      <c r="BB177" s="164" t="str">
        <f t="shared" si="35"/>
        <v/>
      </c>
      <c r="BC177" s="164" t="str">
        <f t="shared" si="33"/>
        <v/>
      </c>
    </row>
    <row r="178" spans="1:55" s="164" customFormat="1" ht="19.899999999999999" hidden="1" customHeight="1">
      <c r="A178" s="9"/>
      <c r="B178" s="7"/>
      <c r="C178" s="2"/>
      <c r="D178" s="5"/>
      <c r="E178" s="4"/>
      <c r="F178" s="4"/>
      <c r="G178" s="4"/>
      <c r="H178" s="5"/>
      <c r="I178" s="16"/>
      <c r="J178" s="47"/>
      <c r="K178" s="48"/>
      <c r="L178" s="48"/>
      <c r="M178" s="49"/>
      <c r="N178" s="47"/>
      <c r="O178" s="48"/>
      <c r="P178" s="48"/>
      <c r="Q178" s="48"/>
      <c r="R178" s="48"/>
      <c r="S178" s="48"/>
      <c r="T178" s="64"/>
      <c r="U178" s="49"/>
      <c r="V178" s="58"/>
      <c r="W178" s="124"/>
      <c r="X178" s="56"/>
      <c r="Y178" s="68"/>
      <c r="Z178" s="68"/>
      <c r="AA178" s="67"/>
      <c r="AB178" s="57"/>
      <c r="AC178" s="58"/>
      <c r="AD178" s="56"/>
      <c r="AE178" s="49"/>
      <c r="AF178" s="164">
        <f t="shared" si="38"/>
        <v>0</v>
      </c>
      <c r="AG178" s="164">
        <f t="shared" si="38"/>
        <v>-1</v>
      </c>
      <c r="AH178" s="164">
        <f t="shared" si="38"/>
        <v>0</v>
      </c>
      <c r="AI178" s="164">
        <f t="shared" si="38"/>
        <v>0</v>
      </c>
      <c r="AJ178" s="164">
        <f t="shared" si="38"/>
        <v>0</v>
      </c>
      <c r="AK178" s="164">
        <f t="shared" si="38"/>
        <v>0</v>
      </c>
      <c r="AL178" s="164">
        <f t="shared" si="38"/>
        <v>0</v>
      </c>
      <c r="AM178" s="164">
        <f t="shared" si="38"/>
        <v>0</v>
      </c>
      <c r="AN178" s="164" t="str">
        <f t="shared" si="34"/>
        <v/>
      </c>
      <c r="AO178" s="164">
        <f t="shared" si="34"/>
        <v>0</v>
      </c>
      <c r="AP178" s="164" t="str">
        <f t="shared" si="34"/>
        <v/>
      </c>
      <c r="AQ178" s="164" t="str">
        <f t="shared" ref="AQ178:AU234" si="39">IF(AI178,$V178,"")</f>
        <v/>
      </c>
      <c r="AR178" s="164" t="str">
        <f t="shared" si="39"/>
        <v/>
      </c>
      <c r="AS178" s="164" t="str">
        <f t="shared" si="39"/>
        <v/>
      </c>
      <c r="AT178" s="164" t="str">
        <f t="shared" si="39"/>
        <v/>
      </c>
      <c r="AU178" s="164" t="str">
        <f t="shared" si="32"/>
        <v/>
      </c>
      <c r="AV178" s="164" t="str">
        <f t="shared" si="35"/>
        <v/>
      </c>
      <c r="AW178" s="164">
        <f t="shared" si="35"/>
        <v>0</v>
      </c>
      <c r="AX178" s="164" t="str">
        <f t="shared" si="35"/>
        <v/>
      </c>
      <c r="AY178" s="164" t="str">
        <f t="shared" ref="AY178:BB241" si="40">IF(AI178,$W178,"")</f>
        <v/>
      </c>
      <c r="AZ178" s="164" t="str">
        <f t="shared" si="40"/>
        <v/>
      </c>
      <c r="BA178" s="164" t="str">
        <f t="shared" si="40"/>
        <v/>
      </c>
      <c r="BB178" s="164" t="str">
        <f t="shared" si="40"/>
        <v/>
      </c>
      <c r="BC178" s="164" t="str">
        <f t="shared" si="33"/>
        <v/>
      </c>
    </row>
    <row r="179" spans="1:55" s="164" customFormat="1" ht="19.899999999999999" hidden="1" customHeight="1">
      <c r="A179" s="9"/>
      <c r="B179" s="7"/>
      <c r="C179" s="2"/>
      <c r="D179" s="5"/>
      <c r="E179" s="4"/>
      <c r="F179" s="4"/>
      <c r="G179" s="4"/>
      <c r="H179" s="5"/>
      <c r="I179" s="16"/>
      <c r="J179" s="47"/>
      <c r="K179" s="48"/>
      <c r="L179" s="48"/>
      <c r="M179" s="49"/>
      <c r="N179" s="47"/>
      <c r="O179" s="48"/>
      <c r="P179" s="48"/>
      <c r="Q179" s="48"/>
      <c r="R179" s="48"/>
      <c r="S179" s="48"/>
      <c r="T179" s="64"/>
      <c r="U179" s="49"/>
      <c r="V179" s="58"/>
      <c r="W179" s="124"/>
      <c r="X179" s="56"/>
      <c r="Y179" s="68"/>
      <c r="Z179" s="68"/>
      <c r="AA179" s="67"/>
      <c r="AB179" s="57"/>
      <c r="AC179" s="58"/>
      <c r="AD179" s="56"/>
      <c r="AE179" s="49"/>
      <c r="AF179" s="164">
        <f t="shared" si="38"/>
        <v>0</v>
      </c>
      <c r="AG179" s="164">
        <f t="shared" si="38"/>
        <v>-1</v>
      </c>
      <c r="AH179" s="164">
        <f t="shared" si="38"/>
        <v>0</v>
      </c>
      <c r="AI179" s="164">
        <f t="shared" si="38"/>
        <v>0</v>
      </c>
      <c r="AJ179" s="164">
        <f t="shared" si="38"/>
        <v>0</v>
      </c>
      <c r="AK179" s="164">
        <f t="shared" si="38"/>
        <v>0</v>
      </c>
      <c r="AL179" s="164">
        <f t="shared" si="38"/>
        <v>0</v>
      </c>
      <c r="AM179" s="164">
        <f t="shared" si="38"/>
        <v>0</v>
      </c>
      <c r="AN179" s="164" t="str">
        <f t="shared" ref="AN179:AR242" si="41">IF(AF179,$V179,"")</f>
        <v/>
      </c>
      <c r="AO179" s="164">
        <f t="shared" si="41"/>
        <v>0</v>
      </c>
      <c r="AP179" s="164" t="str">
        <f t="shared" si="41"/>
        <v/>
      </c>
      <c r="AQ179" s="164" t="str">
        <f t="shared" si="39"/>
        <v/>
      </c>
      <c r="AR179" s="164" t="str">
        <f t="shared" si="39"/>
        <v/>
      </c>
      <c r="AS179" s="164" t="str">
        <f t="shared" si="39"/>
        <v/>
      </c>
      <c r="AT179" s="164" t="str">
        <f t="shared" si="39"/>
        <v/>
      </c>
      <c r="AU179" s="164" t="str">
        <f t="shared" si="32"/>
        <v/>
      </c>
      <c r="AV179" s="164" t="str">
        <f t="shared" ref="AV179:BA242" si="42">IF(AF179,$W179,"")</f>
        <v/>
      </c>
      <c r="AW179" s="164">
        <f t="shared" si="42"/>
        <v>0</v>
      </c>
      <c r="AX179" s="164" t="str">
        <f t="shared" si="42"/>
        <v/>
      </c>
      <c r="AY179" s="164" t="str">
        <f t="shared" si="40"/>
        <v/>
      </c>
      <c r="AZ179" s="164" t="str">
        <f t="shared" si="40"/>
        <v/>
      </c>
      <c r="BA179" s="164" t="str">
        <f t="shared" si="40"/>
        <v/>
      </c>
      <c r="BB179" s="164" t="str">
        <f t="shared" si="40"/>
        <v/>
      </c>
      <c r="BC179" s="164" t="str">
        <f t="shared" si="33"/>
        <v/>
      </c>
    </row>
    <row r="180" spans="1:55" s="164" customFormat="1" ht="19.899999999999999" hidden="1" customHeight="1">
      <c r="A180" s="9"/>
      <c r="B180" s="7"/>
      <c r="C180" s="2"/>
      <c r="D180" s="5"/>
      <c r="E180" s="4"/>
      <c r="F180" s="4"/>
      <c r="G180" s="4"/>
      <c r="H180" s="5"/>
      <c r="I180" s="16"/>
      <c r="J180" s="47"/>
      <c r="K180" s="48"/>
      <c r="L180" s="48"/>
      <c r="M180" s="49"/>
      <c r="N180" s="47"/>
      <c r="O180" s="48"/>
      <c r="P180" s="48"/>
      <c r="Q180" s="48"/>
      <c r="R180" s="48"/>
      <c r="S180" s="48"/>
      <c r="T180" s="64"/>
      <c r="U180" s="49"/>
      <c r="V180" s="58"/>
      <c r="W180" s="124"/>
      <c r="X180" s="56"/>
      <c r="Y180" s="68"/>
      <c r="Z180" s="68"/>
      <c r="AA180" s="67"/>
      <c r="AB180" s="57"/>
      <c r="AC180" s="58"/>
      <c r="AD180" s="56"/>
      <c r="AE180" s="49"/>
      <c r="AF180" s="164">
        <f t="shared" si="38"/>
        <v>0</v>
      </c>
      <c r="AG180" s="164">
        <f t="shared" si="38"/>
        <v>-1</v>
      </c>
      <c r="AH180" s="164">
        <f t="shared" si="38"/>
        <v>0</v>
      </c>
      <c r="AI180" s="164">
        <f t="shared" si="38"/>
        <v>0</v>
      </c>
      <c r="AJ180" s="164">
        <f t="shared" si="38"/>
        <v>0</v>
      </c>
      <c r="AK180" s="164">
        <f t="shared" si="38"/>
        <v>0</v>
      </c>
      <c r="AL180" s="164">
        <f t="shared" si="38"/>
        <v>0</v>
      </c>
      <c r="AM180" s="164">
        <f t="shared" si="38"/>
        <v>0</v>
      </c>
      <c r="AN180" s="164" t="str">
        <f t="shared" si="41"/>
        <v/>
      </c>
      <c r="AO180" s="164">
        <f t="shared" si="41"/>
        <v>0</v>
      </c>
      <c r="AP180" s="164" t="str">
        <f t="shared" si="41"/>
        <v/>
      </c>
      <c r="AQ180" s="164" t="str">
        <f t="shared" si="39"/>
        <v/>
      </c>
      <c r="AR180" s="164" t="str">
        <f t="shared" si="39"/>
        <v/>
      </c>
      <c r="AS180" s="164" t="str">
        <f t="shared" si="39"/>
        <v/>
      </c>
      <c r="AT180" s="164" t="str">
        <f t="shared" si="39"/>
        <v/>
      </c>
      <c r="AU180" s="164" t="str">
        <f t="shared" si="32"/>
        <v/>
      </c>
      <c r="AV180" s="164" t="str">
        <f t="shared" si="42"/>
        <v/>
      </c>
      <c r="AW180" s="164">
        <f t="shared" si="42"/>
        <v>0</v>
      </c>
      <c r="AX180" s="164" t="str">
        <f t="shared" si="42"/>
        <v/>
      </c>
      <c r="AY180" s="164" t="str">
        <f t="shared" si="40"/>
        <v/>
      </c>
      <c r="AZ180" s="164" t="str">
        <f t="shared" si="40"/>
        <v/>
      </c>
      <c r="BA180" s="164" t="str">
        <f t="shared" si="40"/>
        <v/>
      </c>
      <c r="BB180" s="164" t="str">
        <f t="shared" si="40"/>
        <v/>
      </c>
      <c r="BC180" s="164" t="str">
        <f t="shared" si="33"/>
        <v/>
      </c>
    </row>
    <row r="181" spans="1:55" s="164" customFormat="1" ht="19.899999999999999" hidden="1" customHeight="1">
      <c r="A181" s="9"/>
      <c r="B181" s="7"/>
      <c r="C181" s="2"/>
      <c r="D181" s="5"/>
      <c r="E181" s="4"/>
      <c r="F181" s="4"/>
      <c r="G181" s="4"/>
      <c r="H181" s="5"/>
      <c r="I181" s="16"/>
      <c r="J181" s="47"/>
      <c r="K181" s="48"/>
      <c r="L181" s="48"/>
      <c r="M181" s="49"/>
      <c r="N181" s="47"/>
      <c r="O181" s="48"/>
      <c r="P181" s="48"/>
      <c r="Q181" s="48"/>
      <c r="R181" s="48"/>
      <c r="S181" s="48"/>
      <c r="T181" s="64"/>
      <c r="U181" s="49"/>
      <c r="V181" s="58"/>
      <c r="W181" s="124"/>
      <c r="X181" s="56"/>
      <c r="Y181" s="68"/>
      <c r="Z181" s="68"/>
      <c r="AA181" s="67"/>
      <c r="AB181" s="57"/>
      <c r="AC181" s="58"/>
      <c r="AD181" s="56"/>
      <c r="AE181" s="49"/>
      <c r="AF181" s="164">
        <f t="shared" si="38"/>
        <v>0</v>
      </c>
      <c r="AG181" s="164">
        <f t="shared" si="38"/>
        <v>-1</v>
      </c>
      <c r="AH181" s="164">
        <f t="shared" si="38"/>
        <v>0</v>
      </c>
      <c r="AI181" s="164">
        <f t="shared" si="38"/>
        <v>0</v>
      </c>
      <c r="AJ181" s="164">
        <f t="shared" si="38"/>
        <v>0</v>
      </c>
      <c r="AK181" s="164">
        <f t="shared" si="38"/>
        <v>0</v>
      </c>
      <c r="AL181" s="164">
        <f t="shared" si="38"/>
        <v>0</v>
      </c>
      <c r="AM181" s="164">
        <f t="shared" si="38"/>
        <v>0</v>
      </c>
      <c r="AN181" s="164" t="str">
        <f t="shared" si="41"/>
        <v/>
      </c>
      <c r="AO181" s="164">
        <f t="shared" si="41"/>
        <v>0</v>
      </c>
      <c r="AP181" s="164" t="str">
        <f t="shared" si="41"/>
        <v/>
      </c>
      <c r="AQ181" s="164" t="str">
        <f t="shared" si="39"/>
        <v/>
      </c>
      <c r="AR181" s="164" t="str">
        <f t="shared" si="39"/>
        <v/>
      </c>
      <c r="AS181" s="164" t="str">
        <f t="shared" si="39"/>
        <v/>
      </c>
      <c r="AT181" s="164" t="str">
        <f t="shared" si="39"/>
        <v/>
      </c>
      <c r="AU181" s="164" t="str">
        <f t="shared" si="32"/>
        <v/>
      </c>
      <c r="AV181" s="164" t="str">
        <f t="shared" si="42"/>
        <v/>
      </c>
      <c r="AW181" s="164">
        <f t="shared" si="42"/>
        <v>0</v>
      </c>
      <c r="AX181" s="164" t="str">
        <f t="shared" si="42"/>
        <v/>
      </c>
      <c r="AY181" s="164" t="str">
        <f t="shared" si="40"/>
        <v/>
      </c>
      <c r="AZ181" s="164" t="str">
        <f t="shared" si="40"/>
        <v/>
      </c>
      <c r="BA181" s="164" t="str">
        <f t="shared" si="40"/>
        <v/>
      </c>
      <c r="BB181" s="164" t="str">
        <f t="shared" si="40"/>
        <v/>
      </c>
      <c r="BC181" s="164" t="str">
        <f t="shared" si="33"/>
        <v/>
      </c>
    </row>
    <row r="182" spans="1:55" s="164" customFormat="1" ht="19.899999999999999" hidden="1" customHeight="1">
      <c r="A182" s="9"/>
      <c r="B182" s="7"/>
      <c r="C182" s="2"/>
      <c r="D182" s="5"/>
      <c r="E182" s="4"/>
      <c r="F182" s="4"/>
      <c r="G182" s="4"/>
      <c r="H182" s="5"/>
      <c r="I182" s="16"/>
      <c r="J182" s="47"/>
      <c r="K182" s="48"/>
      <c r="L182" s="48"/>
      <c r="M182" s="49"/>
      <c r="N182" s="47"/>
      <c r="O182" s="48"/>
      <c r="P182" s="48"/>
      <c r="Q182" s="48"/>
      <c r="R182" s="48"/>
      <c r="S182" s="48"/>
      <c r="T182" s="64"/>
      <c r="U182" s="49"/>
      <c r="V182" s="58"/>
      <c r="W182" s="124"/>
      <c r="X182" s="56"/>
      <c r="Y182" s="68"/>
      <c r="Z182" s="68"/>
      <c r="AA182" s="67"/>
      <c r="AB182" s="57"/>
      <c r="AC182" s="58"/>
      <c r="AD182" s="56"/>
      <c r="AE182" s="49"/>
      <c r="AF182" s="164">
        <f t="shared" si="38"/>
        <v>0</v>
      </c>
      <c r="AG182" s="164">
        <f t="shared" si="38"/>
        <v>-1</v>
      </c>
      <c r="AH182" s="164">
        <f t="shared" si="38"/>
        <v>0</v>
      </c>
      <c r="AI182" s="164">
        <f t="shared" si="38"/>
        <v>0</v>
      </c>
      <c r="AJ182" s="164">
        <f t="shared" si="38"/>
        <v>0</v>
      </c>
      <c r="AK182" s="164">
        <f t="shared" si="38"/>
        <v>0</v>
      </c>
      <c r="AL182" s="164">
        <f t="shared" si="38"/>
        <v>0</v>
      </c>
      <c r="AM182" s="164">
        <f t="shared" si="38"/>
        <v>0</v>
      </c>
      <c r="AN182" s="164" t="str">
        <f t="shared" si="41"/>
        <v/>
      </c>
      <c r="AO182" s="164">
        <f t="shared" si="41"/>
        <v>0</v>
      </c>
      <c r="AP182" s="164" t="str">
        <f t="shared" si="41"/>
        <v/>
      </c>
      <c r="AQ182" s="164" t="str">
        <f t="shared" si="39"/>
        <v/>
      </c>
      <c r="AR182" s="164" t="str">
        <f t="shared" si="39"/>
        <v/>
      </c>
      <c r="AS182" s="164" t="str">
        <f t="shared" si="39"/>
        <v/>
      </c>
      <c r="AT182" s="164" t="str">
        <f t="shared" si="39"/>
        <v/>
      </c>
      <c r="AU182" s="164" t="str">
        <f t="shared" si="32"/>
        <v/>
      </c>
      <c r="AV182" s="164" t="str">
        <f t="shared" si="42"/>
        <v/>
      </c>
      <c r="AW182" s="164">
        <f t="shared" si="42"/>
        <v>0</v>
      </c>
      <c r="AX182" s="164" t="str">
        <f t="shared" si="42"/>
        <v/>
      </c>
      <c r="AY182" s="164" t="str">
        <f t="shared" si="40"/>
        <v/>
      </c>
      <c r="AZ182" s="164" t="str">
        <f t="shared" si="40"/>
        <v/>
      </c>
      <c r="BA182" s="164" t="str">
        <f t="shared" si="40"/>
        <v/>
      </c>
      <c r="BB182" s="164" t="str">
        <f t="shared" si="40"/>
        <v/>
      </c>
      <c r="BC182" s="164" t="str">
        <f t="shared" si="33"/>
        <v/>
      </c>
    </row>
    <row r="183" spans="1:55" s="164" customFormat="1" ht="19.899999999999999" hidden="1" customHeight="1">
      <c r="A183" s="9"/>
      <c r="B183" s="7"/>
      <c r="C183" s="2"/>
      <c r="D183" s="5"/>
      <c r="E183" s="4"/>
      <c r="F183" s="4"/>
      <c r="G183" s="4"/>
      <c r="H183" s="5"/>
      <c r="I183" s="16"/>
      <c r="J183" s="47"/>
      <c r="K183" s="48"/>
      <c r="L183" s="48"/>
      <c r="M183" s="49"/>
      <c r="N183" s="47"/>
      <c r="O183" s="48"/>
      <c r="P183" s="48"/>
      <c r="Q183" s="48"/>
      <c r="R183" s="48"/>
      <c r="S183" s="48"/>
      <c r="T183" s="64"/>
      <c r="U183" s="49"/>
      <c r="V183" s="58"/>
      <c r="W183" s="124"/>
      <c r="X183" s="56"/>
      <c r="Y183" s="68"/>
      <c r="Z183" s="68"/>
      <c r="AA183" s="67"/>
      <c r="AB183" s="57"/>
      <c r="AC183" s="58"/>
      <c r="AD183" s="56"/>
      <c r="AE183" s="49"/>
      <c r="AF183" s="164">
        <f t="shared" si="38"/>
        <v>0</v>
      </c>
      <c r="AG183" s="164">
        <f t="shared" si="38"/>
        <v>-1</v>
      </c>
      <c r="AH183" s="164">
        <f t="shared" si="38"/>
        <v>0</v>
      </c>
      <c r="AI183" s="164">
        <f t="shared" si="38"/>
        <v>0</v>
      </c>
      <c r="AJ183" s="164">
        <f t="shared" si="38"/>
        <v>0</v>
      </c>
      <c r="AK183" s="164">
        <f t="shared" si="38"/>
        <v>0</v>
      </c>
      <c r="AL183" s="164">
        <f t="shared" si="38"/>
        <v>0</v>
      </c>
      <c r="AM183" s="164">
        <f t="shared" si="38"/>
        <v>0</v>
      </c>
      <c r="AN183" s="164" t="str">
        <f t="shared" si="41"/>
        <v/>
      </c>
      <c r="AO183" s="164">
        <f t="shared" si="41"/>
        <v>0</v>
      </c>
      <c r="AP183" s="164" t="str">
        <f t="shared" si="41"/>
        <v/>
      </c>
      <c r="AQ183" s="164" t="str">
        <f t="shared" si="39"/>
        <v/>
      </c>
      <c r="AR183" s="164" t="str">
        <f t="shared" si="39"/>
        <v/>
      </c>
      <c r="AS183" s="164" t="str">
        <f t="shared" si="39"/>
        <v/>
      </c>
      <c r="AT183" s="164" t="str">
        <f t="shared" si="39"/>
        <v/>
      </c>
      <c r="AU183" s="164" t="str">
        <f t="shared" si="32"/>
        <v/>
      </c>
      <c r="AV183" s="164" t="str">
        <f t="shared" si="42"/>
        <v/>
      </c>
      <c r="AW183" s="164">
        <f t="shared" si="42"/>
        <v>0</v>
      </c>
      <c r="AX183" s="164" t="str">
        <f t="shared" si="42"/>
        <v/>
      </c>
      <c r="AY183" s="164" t="str">
        <f t="shared" si="40"/>
        <v/>
      </c>
      <c r="AZ183" s="164" t="str">
        <f t="shared" si="40"/>
        <v/>
      </c>
      <c r="BA183" s="164" t="str">
        <f t="shared" si="40"/>
        <v/>
      </c>
      <c r="BB183" s="164" t="str">
        <f t="shared" si="40"/>
        <v/>
      </c>
      <c r="BC183" s="164" t="str">
        <f t="shared" si="33"/>
        <v/>
      </c>
    </row>
    <row r="184" spans="1:55" s="164" customFormat="1" ht="19.899999999999999" hidden="1" customHeight="1">
      <c r="A184" s="9"/>
      <c r="B184" s="7"/>
      <c r="C184" s="2"/>
      <c r="D184" s="5"/>
      <c r="E184" s="4"/>
      <c r="F184" s="4"/>
      <c r="G184" s="4"/>
      <c r="H184" s="5"/>
      <c r="I184" s="16"/>
      <c r="J184" s="47"/>
      <c r="K184" s="48"/>
      <c r="L184" s="48"/>
      <c r="M184" s="49"/>
      <c r="N184" s="47"/>
      <c r="O184" s="48"/>
      <c r="P184" s="48"/>
      <c r="Q184" s="48"/>
      <c r="R184" s="48"/>
      <c r="S184" s="48"/>
      <c r="T184" s="64"/>
      <c r="U184" s="49"/>
      <c r="V184" s="58"/>
      <c r="W184" s="124"/>
      <c r="X184" s="56"/>
      <c r="Y184" s="68"/>
      <c r="Z184" s="68"/>
      <c r="AA184" s="67"/>
      <c r="AB184" s="57"/>
      <c r="AC184" s="58"/>
      <c r="AD184" s="56"/>
      <c r="AE184" s="49"/>
      <c r="AF184" s="164">
        <f t="shared" si="38"/>
        <v>0</v>
      </c>
      <c r="AG184" s="164">
        <f t="shared" si="38"/>
        <v>-1</v>
      </c>
      <c r="AH184" s="164">
        <f t="shared" si="38"/>
        <v>0</v>
      </c>
      <c r="AI184" s="164">
        <f t="shared" si="38"/>
        <v>0</v>
      </c>
      <c r="AJ184" s="164">
        <f t="shared" si="38"/>
        <v>0</v>
      </c>
      <c r="AK184" s="164">
        <f t="shared" si="38"/>
        <v>0</v>
      </c>
      <c r="AL184" s="164">
        <f t="shared" si="38"/>
        <v>0</v>
      </c>
      <c r="AM184" s="164">
        <f t="shared" si="38"/>
        <v>0</v>
      </c>
      <c r="AN184" s="164" t="str">
        <f t="shared" si="41"/>
        <v/>
      </c>
      <c r="AO184" s="164">
        <f t="shared" si="41"/>
        <v>0</v>
      </c>
      <c r="AP184" s="164" t="str">
        <f t="shared" si="41"/>
        <v/>
      </c>
      <c r="AQ184" s="164" t="str">
        <f t="shared" si="39"/>
        <v/>
      </c>
      <c r="AR184" s="164" t="str">
        <f t="shared" si="39"/>
        <v/>
      </c>
      <c r="AS184" s="164" t="str">
        <f t="shared" si="39"/>
        <v/>
      </c>
      <c r="AT184" s="164" t="str">
        <f t="shared" si="39"/>
        <v/>
      </c>
      <c r="AU184" s="164" t="str">
        <f t="shared" si="32"/>
        <v/>
      </c>
      <c r="AV184" s="164" t="str">
        <f t="shared" si="42"/>
        <v/>
      </c>
      <c r="AW184" s="164">
        <f t="shared" si="42"/>
        <v>0</v>
      </c>
      <c r="AX184" s="164" t="str">
        <f t="shared" si="42"/>
        <v/>
      </c>
      <c r="AY184" s="164" t="str">
        <f t="shared" si="40"/>
        <v/>
      </c>
      <c r="AZ184" s="164" t="str">
        <f t="shared" si="40"/>
        <v/>
      </c>
      <c r="BA184" s="164" t="str">
        <f t="shared" si="40"/>
        <v/>
      </c>
      <c r="BB184" s="164" t="str">
        <f t="shared" si="40"/>
        <v/>
      </c>
      <c r="BC184" s="164" t="str">
        <f t="shared" si="33"/>
        <v/>
      </c>
    </row>
    <row r="185" spans="1:55" s="164" customFormat="1" ht="19.899999999999999" hidden="1" customHeight="1">
      <c r="A185" s="9"/>
      <c r="B185" s="7"/>
      <c r="C185" s="2"/>
      <c r="D185" s="5"/>
      <c r="E185" s="4"/>
      <c r="F185" s="4"/>
      <c r="G185" s="4"/>
      <c r="H185" s="5"/>
      <c r="I185" s="16"/>
      <c r="J185" s="47"/>
      <c r="K185" s="48"/>
      <c r="L185" s="48"/>
      <c r="M185" s="49"/>
      <c r="N185" s="47"/>
      <c r="O185" s="48"/>
      <c r="P185" s="48"/>
      <c r="Q185" s="48"/>
      <c r="R185" s="48"/>
      <c r="S185" s="48"/>
      <c r="T185" s="64"/>
      <c r="U185" s="49"/>
      <c r="V185" s="58"/>
      <c r="W185" s="124"/>
      <c r="X185" s="56"/>
      <c r="Y185" s="68"/>
      <c r="Z185" s="68"/>
      <c r="AA185" s="67"/>
      <c r="AB185" s="57"/>
      <c r="AC185" s="58"/>
      <c r="AD185" s="56"/>
      <c r="AE185" s="49"/>
      <c r="AF185" s="164">
        <f t="shared" si="38"/>
        <v>0</v>
      </c>
      <c r="AG185" s="164">
        <f t="shared" si="38"/>
        <v>-1</v>
      </c>
      <c r="AH185" s="164">
        <f t="shared" si="38"/>
        <v>0</v>
      </c>
      <c r="AI185" s="164">
        <f t="shared" si="38"/>
        <v>0</v>
      </c>
      <c r="AJ185" s="164">
        <f t="shared" si="38"/>
        <v>0</v>
      </c>
      <c r="AK185" s="164">
        <f t="shared" si="38"/>
        <v>0</v>
      </c>
      <c r="AL185" s="164">
        <f t="shared" si="38"/>
        <v>0</v>
      </c>
      <c r="AM185" s="164">
        <f t="shared" si="38"/>
        <v>0</v>
      </c>
      <c r="AN185" s="164" t="str">
        <f t="shared" si="41"/>
        <v/>
      </c>
      <c r="AO185" s="164">
        <f t="shared" si="41"/>
        <v>0</v>
      </c>
      <c r="AP185" s="164" t="str">
        <f t="shared" si="41"/>
        <v/>
      </c>
      <c r="AQ185" s="164" t="str">
        <f t="shared" si="39"/>
        <v/>
      </c>
      <c r="AR185" s="164" t="str">
        <f t="shared" si="39"/>
        <v/>
      </c>
      <c r="AS185" s="164" t="str">
        <f t="shared" si="39"/>
        <v/>
      </c>
      <c r="AT185" s="164" t="str">
        <f t="shared" si="39"/>
        <v/>
      </c>
      <c r="AU185" s="164" t="str">
        <f t="shared" si="32"/>
        <v/>
      </c>
      <c r="AV185" s="164" t="str">
        <f t="shared" si="42"/>
        <v/>
      </c>
      <c r="AW185" s="164">
        <f t="shared" si="42"/>
        <v>0</v>
      </c>
      <c r="AX185" s="164" t="str">
        <f t="shared" si="42"/>
        <v/>
      </c>
      <c r="AY185" s="164" t="str">
        <f t="shared" si="40"/>
        <v/>
      </c>
      <c r="AZ185" s="164" t="str">
        <f t="shared" si="40"/>
        <v/>
      </c>
      <c r="BA185" s="164" t="str">
        <f t="shared" si="40"/>
        <v/>
      </c>
      <c r="BB185" s="164" t="str">
        <f t="shared" si="40"/>
        <v/>
      </c>
      <c r="BC185" s="164" t="str">
        <f t="shared" si="33"/>
        <v/>
      </c>
    </row>
    <row r="186" spans="1:55" s="164" customFormat="1" ht="19.899999999999999" hidden="1" customHeight="1">
      <c r="A186" s="9"/>
      <c r="B186" s="7"/>
      <c r="C186" s="2"/>
      <c r="D186" s="5"/>
      <c r="E186" s="4"/>
      <c r="F186" s="4"/>
      <c r="G186" s="4"/>
      <c r="H186" s="5"/>
      <c r="I186" s="16"/>
      <c r="J186" s="47"/>
      <c r="K186" s="48"/>
      <c r="L186" s="48"/>
      <c r="M186" s="49"/>
      <c r="N186" s="47"/>
      <c r="O186" s="48"/>
      <c r="P186" s="48"/>
      <c r="Q186" s="48"/>
      <c r="R186" s="48"/>
      <c r="S186" s="48"/>
      <c r="T186" s="64"/>
      <c r="U186" s="49"/>
      <c r="V186" s="58"/>
      <c r="W186" s="124"/>
      <c r="X186" s="56"/>
      <c r="Y186" s="68"/>
      <c r="Z186" s="68"/>
      <c r="AA186" s="67"/>
      <c r="AB186" s="57"/>
      <c r="AC186" s="58"/>
      <c r="AD186" s="56"/>
      <c r="AE186" s="49"/>
      <c r="AF186" s="164">
        <f t="shared" si="38"/>
        <v>0</v>
      </c>
      <c r="AG186" s="164">
        <f t="shared" si="38"/>
        <v>-1</v>
      </c>
      <c r="AH186" s="164">
        <f t="shared" si="38"/>
        <v>0</v>
      </c>
      <c r="AI186" s="164">
        <f t="shared" si="38"/>
        <v>0</v>
      </c>
      <c r="AJ186" s="164">
        <f t="shared" si="38"/>
        <v>0</v>
      </c>
      <c r="AK186" s="164">
        <f t="shared" si="38"/>
        <v>0</v>
      </c>
      <c r="AL186" s="164">
        <f t="shared" si="38"/>
        <v>0</v>
      </c>
      <c r="AM186" s="164">
        <f t="shared" si="38"/>
        <v>0</v>
      </c>
      <c r="AN186" s="164" t="str">
        <f t="shared" si="41"/>
        <v/>
      </c>
      <c r="AO186" s="164">
        <f t="shared" si="41"/>
        <v>0</v>
      </c>
      <c r="AP186" s="164" t="str">
        <f t="shared" si="41"/>
        <v/>
      </c>
      <c r="AQ186" s="164" t="str">
        <f t="shared" si="39"/>
        <v/>
      </c>
      <c r="AR186" s="164" t="str">
        <f t="shared" si="39"/>
        <v/>
      </c>
      <c r="AS186" s="164" t="str">
        <f t="shared" si="39"/>
        <v/>
      </c>
      <c r="AT186" s="164" t="str">
        <f t="shared" si="39"/>
        <v/>
      </c>
      <c r="AU186" s="164" t="str">
        <f t="shared" si="32"/>
        <v/>
      </c>
      <c r="AV186" s="164" t="str">
        <f t="shared" si="42"/>
        <v/>
      </c>
      <c r="AW186" s="164">
        <f t="shared" si="42"/>
        <v>0</v>
      </c>
      <c r="AX186" s="164" t="str">
        <f t="shared" si="42"/>
        <v/>
      </c>
      <c r="AY186" s="164" t="str">
        <f t="shared" si="40"/>
        <v/>
      </c>
      <c r="AZ186" s="164" t="str">
        <f t="shared" si="40"/>
        <v/>
      </c>
      <c r="BA186" s="164" t="str">
        <f t="shared" si="40"/>
        <v/>
      </c>
      <c r="BB186" s="164" t="str">
        <f t="shared" si="40"/>
        <v/>
      </c>
      <c r="BC186" s="164" t="str">
        <f t="shared" si="33"/>
        <v/>
      </c>
    </row>
    <row r="187" spans="1:55" s="164" customFormat="1" ht="19.899999999999999" hidden="1" customHeight="1">
      <c r="A187" s="9"/>
      <c r="B187" s="7"/>
      <c r="C187" s="2"/>
      <c r="D187" s="5"/>
      <c r="E187" s="4"/>
      <c r="F187" s="4"/>
      <c r="G187" s="4"/>
      <c r="H187" s="5"/>
      <c r="I187" s="16"/>
      <c r="J187" s="47"/>
      <c r="K187" s="48"/>
      <c r="L187" s="48"/>
      <c r="M187" s="49"/>
      <c r="N187" s="47"/>
      <c r="O187" s="48"/>
      <c r="P187" s="48"/>
      <c r="Q187" s="48"/>
      <c r="R187" s="48"/>
      <c r="S187" s="48"/>
      <c r="T187" s="64"/>
      <c r="U187" s="49"/>
      <c r="V187" s="58"/>
      <c r="W187" s="124"/>
      <c r="X187" s="56"/>
      <c r="Y187" s="68"/>
      <c r="Z187" s="68"/>
      <c r="AA187" s="67"/>
      <c r="AB187" s="57"/>
      <c r="AC187" s="58"/>
      <c r="AD187" s="56"/>
      <c r="AE187" s="49"/>
      <c r="AF187" s="164">
        <f t="shared" si="38"/>
        <v>0</v>
      </c>
      <c r="AG187" s="164">
        <f t="shared" si="38"/>
        <v>-1</v>
      </c>
      <c r="AH187" s="164">
        <f t="shared" si="38"/>
        <v>0</v>
      </c>
      <c r="AI187" s="164">
        <f t="shared" si="38"/>
        <v>0</v>
      </c>
      <c r="AJ187" s="164">
        <f t="shared" si="38"/>
        <v>0</v>
      </c>
      <c r="AK187" s="164">
        <f t="shared" si="38"/>
        <v>0</v>
      </c>
      <c r="AL187" s="164">
        <f t="shared" si="38"/>
        <v>0</v>
      </c>
      <c r="AM187" s="164">
        <f t="shared" si="38"/>
        <v>0</v>
      </c>
      <c r="AN187" s="164" t="str">
        <f t="shared" si="41"/>
        <v/>
      </c>
      <c r="AO187" s="164">
        <f t="shared" si="41"/>
        <v>0</v>
      </c>
      <c r="AP187" s="164" t="str">
        <f t="shared" si="41"/>
        <v/>
      </c>
      <c r="AQ187" s="164" t="str">
        <f t="shared" si="39"/>
        <v/>
      </c>
      <c r="AR187" s="164" t="str">
        <f t="shared" si="39"/>
        <v/>
      </c>
      <c r="AS187" s="164" t="str">
        <f t="shared" si="39"/>
        <v/>
      </c>
      <c r="AT187" s="164" t="str">
        <f t="shared" si="39"/>
        <v/>
      </c>
      <c r="AU187" s="164" t="str">
        <f t="shared" si="32"/>
        <v/>
      </c>
      <c r="AV187" s="164" t="str">
        <f t="shared" si="42"/>
        <v/>
      </c>
      <c r="AW187" s="164">
        <f t="shared" si="42"/>
        <v>0</v>
      </c>
      <c r="AX187" s="164" t="str">
        <f t="shared" si="42"/>
        <v/>
      </c>
      <c r="AY187" s="164" t="str">
        <f t="shared" si="40"/>
        <v/>
      </c>
      <c r="AZ187" s="164" t="str">
        <f t="shared" si="40"/>
        <v/>
      </c>
      <c r="BA187" s="164" t="str">
        <f t="shared" si="40"/>
        <v/>
      </c>
      <c r="BB187" s="164" t="str">
        <f t="shared" si="40"/>
        <v/>
      </c>
      <c r="BC187" s="164" t="str">
        <f t="shared" si="33"/>
        <v/>
      </c>
    </row>
    <row r="188" spans="1:55" s="164" customFormat="1" ht="19.899999999999999" hidden="1" customHeight="1">
      <c r="A188" s="9"/>
      <c r="B188" s="7"/>
      <c r="C188" s="2"/>
      <c r="D188" s="5"/>
      <c r="E188" s="4"/>
      <c r="F188" s="4"/>
      <c r="G188" s="4"/>
      <c r="H188" s="5"/>
      <c r="I188" s="16"/>
      <c r="J188" s="47"/>
      <c r="K188" s="48"/>
      <c r="L188" s="48"/>
      <c r="M188" s="49"/>
      <c r="N188" s="47"/>
      <c r="O188" s="48"/>
      <c r="P188" s="48"/>
      <c r="Q188" s="48"/>
      <c r="R188" s="48"/>
      <c r="S188" s="48"/>
      <c r="T188" s="64"/>
      <c r="U188" s="49"/>
      <c r="V188" s="58"/>
      <c r="W188" s="124"/>
      <c r="X188" s="56"/>
      <c r="Y188" s="68"/>
      <c r="Z188" s="68"/>
      <c r="AA188" s="67"/>
      <c r="AB188" s="57"/>
      <c r="AC188" s="58"/>
      <c r="AD188" s="56"/>
      <c r="AE188" s="49"/>
      <c r="AF188" s="164">
        <f t="shared" si="38"/>
        <v>0</v>
      </c>
      <c r="AG188" s="164">
        <f t="shared" si="38"/>
        <v>-1</v>
      </c>
      <c r="AH188" s="164">
        <f t="shared" si="38"/>
        <v>0</v>
      </c>
      <c r="AI188" s="164">
        <f t="shared" si="38"/>
        <v>0</v>
      </c>
      <c r="AJ188" s="164">
        <f t="shared" si="38"/>
        <v>0</v>
      </c>
      <c r="AK188" s="164">
        <f t="shared" si="38"/>
        <v>0</v>
      </c>
      <c r="AL188" s="164">
        <f t="shared" si="38"/>
        <v>0</v>
      </c>
      <c r="AM188" s="164">
        <f t="shared" si="38"/>
        <v>0</v>
      </c>
      <c r="AN188" s="164" t="str">
        <f t="shared" si="41"/>
        <v/>
      </c>
      <c r="AO188" s="164">
        <f t="shared" si="41"/>
        <v>0</v>
      </c>
      <c r="AP188" s="164" t="str">
        <f t="shared" si="41"/>
        <v/>
      </c>
      <c r="AQ188" s="164" t="str">
        <f t="shared" si="39"/>
        <v/>
      </c>
      <c r="AR188" s="164" t="str">
        <f t="shared" si="39"/>
        <v/>
      </c>
      <c r="AS188" s="164" t="str">
        <f t="shared" si="39"/>
        <v/>
      </c>
      <c r="AT188" s="164" t="str">
        <f t="shared" si="39"/>
        <v/>
      </c>
      <c r="AU188" s="164" t="str">
        <f t="shared" si="32"/>
        <v/>
      </c>
      <c r="AV188" s="164" t="str">
        <f t="shared" si="42"/>
        <v/>
      </c>
      <c r="AW188" s="164">
        <f t="shared" si="42"/>
        <v>0</v>
      </c>
      <c r="AX188" s="164" t="str">
        <f t="shared" si="42"/>
        <v/>
      </c>
      <c r="AY188" s="164" t="str">
        <f t="shared" si="40"/>
        <v/>
      </c>
      <c r="AZ188" s="164" t="str">
        <f t="shared" si="40"/>
        <v/>
      </c>
      <c r="BA188" s="164" t="str">
        <f t="shared" si="40"/>
        <v/>
      </c>
      <c r="BB188" s="164" t="str">
        <f t="shared" si="40"/>
        <v/>
      </c>
      <c r="BC188" s="164" t="str">
        <f t="shared" si="33"/>
        <v/>
      </c>
    </row>
    <row r="189" spans="1:55" s="164" customFormat="1" ht="17.25" hidden="1" customHeight="1">
      <c r="A189" s="9"/>
      <c r="B189" s="7"/>
      <c r="C189" s="2"/>
      <c r="D189" s="5"/>
      <c r="E189" s="4"/>
      <c r="F189" s="4"/>
      <c r="G189" s="4"/>
      <c r="H189" s="5"/>
      <c r="I189" s="16"/>
      <c r="J189" s="47"/>
      <c r="K189" s="48"/>
      <c r="L189" s="48"/>
      <c r="M189" s="49"/>
      <c r="N189" s="47"/>
      <c r="O189" s="48"/>
      <c r="P189" s="48"/>
      <c r="Q189" s="48"/>
      <c r="R189" s="48"/>
      <c r="S189" s="48"/>
      <c r="T189" s="64"/>
      <c r="U189" s="49"/>
      <c r="V189" s="58"/>
      <c r="W189" s="124"/>
      <c r="X189" s="56"/>
      <c r="Y189" s="68"/>
      <c r="Z189" s="68"/>
      <c r="AA189" s="67"/>
      <c r="AB189" s="57"/>
      <c r="AC189" s="58"/>
      <c r="AD189" s="56"/>
      <c r="AE189" s="49"/>
      <c r="AF189" s="164">
        <f t="shared" si="38"/>
        <v>0</v>
      </c>
      <c r="AG189" s="164">
        <f t="shared" si="38"/>
        <v>-1</v>
      </c>
      <c r="AH189" s="164">
        <f t="shared" si="38"/>
        <v>0</v>
      </c>
      <c r="AI189" s="164">
        <f t="shared" si="38"/>
        <v>0</v>
      </c>
      <c r="AJ189" s="164">
        <f t="shared" si="38"/>
        <v>0</v>
      </c>
      <c r="AK189" s="164">
        <f t="shared" si="38"/>
        <v>0</v>
      </c>
      <c r="AL189" s="164">
        <f t="shared" si="38"/>
        <v>0</v>
      </c>
      <c r="AM189" s="164">
        <f t="shared" si="38"/>
        <v>0</v>
      </c>
      <c r="AN189" s="164" t="str">
        <f t="shared" si="41"/>
        <v/>
      </c>
      <c r="AO189" s="164">
        <f t="shared" si="41"/>
        <v>0</v>
      </c>
      <c r="AP189" s="164" t="str">
        <f t="shared" si="41"/>
        <v/>
      </c>
      <c r="AQ189" s="164" t="str">
        <f t="shared" si="39"/>
        <v/>
      </c>
      <c r="AR189" s="164" t="str">
        <f t="shared" si="39"/>
        <v/>
      </c>
      <c r="AS189" s="164" t="str">
        <f t="shared" si="39"/>
        <v/>
      </c>
      <c r="AT189" s="164" t="str">
        <f t="shared" si="39"/>
        <v/>
      </c>
      <c r="AU189" s="164" t="str">
        <f t="shared" si="32"/>
        <v/>
      </c>
      <c r="AV189" s="164" t="str">
        <f t="shared" si="42"/>
        <v/>
      </c>
      <c r="AW189" s="164">
        <f t="shared" si="42"/>
        <v>0</v>
      </c>
      <c r="AX189" s="164" t="str">
        <f t="shared" si="42"/>
        <v/>
      </c>
      <c r="AY189" s="164" t="str">
        <f t="shared" si="40"/>
        <v/>
      </c>
      <c r="AZ189" s="164" t="str">
        <f t="shared" si="40"/>
        <v/>
      </c>
      <c r="BA189" s="164" t="str">
        <f t="shared" si="40"/>
        <v/>
      </c>
      <c r="BB189" s="164" t="str">
        <f t="shared" si="40"/>
        <v/>
      </c>
      <c r="BC189" s="164" t="str">
        <f t="shared" si="33"/>
        <v/>
      </c>
    </row>
    <row r="190" spans="1:55" s="164" customFormat="1" ht="17.25" hidden="1" customHeight="1">
      <c r="A190" s="9"/>
      <c r="B190" s="7"/>
      <c r="C190" s="2"/>
      <c r="D190" s="5"/>
      <c r="E190" s="4"/>
      <c r="F190" s="4"/>
      <c r="G190" s="4"/>
      <c r="H190" s="5"/>
      <c r="I190" s="16"/>
      <c r="J190" s="47"/>
      <c r="K190" s="48"/>
      <c r="L190" s="48"/>
      <c r="M190" s="49"/>
      <c r="N190" s="47"/>
      <c r="O190" s="48"/>
      <c r="P190" s="48"/>
      <c r="Q190" s="48"/>
      <c r="R190" s="48"/>
      <c r="S190" s="48"/>
      <c r="T190" s="64"/>
      <c r="U190" s="49"/>
      <c r="V190" s="58"/>
      <c r="W190" s="124"/>
      <c r="X190" s="56"/>
      <c r="Y190" s="68"/>
      <c r="Z190" s="68"/>
      <c r="AA190" s="67"/>
      <c r="AB190" s="57"/>
      <c r="AC190" s="58"/>
      <c r="AD190" s="56"/>
      <c r="AE190" s="49"/>
      <c r="AF190" s="164">
        <f t="shared" si="38"/>
        <v>0</v>
      </c>
      <c r="AG190" s="164">
        <f t="shared" si="38"/>
        <v>-1</v>
      </c>
      <c r="AH190" s="164">
        <f t="shared" si="38"/>
        <v>0</v>
      </c>
      <c r="AI190" s="164">
        <f t="shared" si="38"/>
        <v>0</v>
      </c>
      <c r="AJ190" s="164">
        <f t="shared" si="38"/>
        <v>0</v>
      </c>
      <c r="AK190" s="164">
        <f t="shared" si="38"/>
        <v>0</v>
      </c>
      <c r="AL190" s="164">
        <f t="shared" si="38"/>
        <v>0</v>
      </c>
      <c r="AM190" s="164">
        <f t="shared" si="38"/>
        <v>0</v>
      </c>
      <c r="AN190" s="164" t="str">
        <f t="shared" si="41"/>
        <v/>
      </c>
      <c r="AO190" s="164">
        <f t="shared" si="41"/>
        <v>0</v>
      </c>
      <c r="AP190" s="164" t="str">
        <f t="shared" si="41"/>
        <v/>
      </c>
      <c r="AQ190" s="164" t="str">
        <f t="shared" si="39"/>
        <v/>
      </c>
      <c r="AR190" s="164" t="str">
        <f t="shared" si="39"/>
        <v/>
      </c>
      <c r="AS190" s="164" t="str">
        <f t="shared" si="39"/>
        <v/>
      </c>
      <c r="AT190" s="164" t="str">
        <f t="shared" si="39"/>
        <v/>
      </c>
      <c r="AU190" s="164" t="str">
        <f t="shared" si="32"/>
        <v/>
      </c>
      <c r="AV190" s="164" t="str">
        <f t="shared" si="42"/>
        <v/>
      </c>
      <c r="AW190" s="164">
        <f t="shared" si="42"/>
        <v>0</v>
      </c>
      <c r="AX190" s="164" t="str">
        <f t="shared" si="42"/>
        <v/>
      </c>
      <c r="AY190" s="164" t="str">
        <f t="shared" si="40"/>
        <v/>
      </c>
      <c r="AZ190" s="164" t="str">
        <f t="shared" si="40"/>
        <v/>
      </c>
      <c r="BA190" s="164" t="str">
        <f t="shared" si="40"/>
        <v/>
      </c>
      <c r="BB190" s="164" t="str">
        <f t="shared" si="40"/>
        <v/>
      </c>
      <c r="BC190" s="164" t="str">
        <f t="shared" si="33"/>
        <v/>
      </c>
    </row>
    <row r="191" spans="1:55" s="164" customFormat="1" ht="17.25" hidden="1" customHeight="1">
      <c r="A191" s="9"/>
      <c r="B191" s="7"/>
      <c r="C191" s="2"/>
      <c r="D191" s="5"/>
      <c r="E191" s="4"/>
      <c r="F191" s="4"/>
      <c r="G191" s="4"/>
      <c r="H191" s="5"/>
      <c r="I191" s="16"/>
      <c r="J191" s="47"/>
      <c r="K191" s="48"/>
      <c r="L191" s="48"/>
      <c r="M191" s="49"/>
      <c r="N191" s="47"/>
      <c r="O191" s="48"/>
      <c r="P191" s="48"/>
      <c r="Q191" s="48"/>
      <c r="R191" s="48"/>
      <c r="S191" s="48"/>
      <c r="T191" s="64"/>
      <c r="U191" s="49"/>
      <c r="V191" s="58"/>
      <c r="W191" s="124"/>
      <c r="X191" s="56"/>
      <c r="Y191" s="68"/>
      <c r="Z191" s="68"/>
      <c r="AA191" s="67"/>
      <c r="AB191" s="57"/>
      <c r="AC191" s="58"/>
      <c r="AD191" s="56"/>
      <c r="AE191" s="49"/>
      <c r="AF191" s="164">
        <f t="shared" ref="AF191:AM206" si="43">AF190</f>
        <v>0</v>
      </c>
      <c r="AG191" s="164">
        <f t="shared" si="43"/>
        <v>-1</v>
      </c>
      <c r="AH191" s="164">
        <f t="shared" si="43"/>
        <v>0</v>
      </c>
      <c r="AI191" s="164">
        <f t="shared" si="43"/>
        <v>0</v>
      </c>
      <c r="AJ191" s="164">
        <f t="shared" si="43"/>
        <v>0</v>
      </c>
      <c r="AK191" s="164">
        <f t="shared" si="43"/>
        <v>0</v>
      </c>
      <c r="AL191" s="164">
        <f t="shared" si="43"/>
        <v>0</v>
      </c>
      <c r="AM191" s="164">
        <f t="shared" si="43"/>
        <v>0</v>
      </c>
      <c r="AN191" s="164" t="str">
        <f t="shared" si="41"/>
        <v/>
      </c>
      <c r="AO191" s="164">
        <f t="shared" si="41"/>
        <v>0</v>
      </c>
      <c r="AP191" s="164" t="str">
        <f t="shared" si="41"/>
        <v/>
      </c>
      <c r="AQ191" s="164" t="str">
        <f t="shared" si="39"/>
        <v/>
      </c>
      <c r="AR191" s="164" t="str">
        <f t="shared" si="39"/>
        <v/>
      </c>
      <c r="AS191" s="164" t="str">
        <f t="shared" si="39"/>
        <v/>
      </c>
      <c r="AT191" s="164" t="str">
        <f t="shared" si="39"/>
        <v/>
      </c>
      <c r="AU191" s="164" t="str">
        <f t="shared" si="32"/>
        <v/>
      </c>
      <c r="AV191" s="164" t="str">
        <f t="shared" si="42"/>
        <v/>
      </c>
      <c r="AW191" s="164">
        <f t="shared" si="42"/>
        <v>0</v>
      </c>
      <c r="AX191" s="164" t="str">
        <f t="shared" si="42"/>
        <v/>
      </c>
      <c r="AY191" s="164" t="str">
        <f t="shared" si="40"/>
        <v/>
      </c>
      <c r="AZ191" s="164" t="str">
        <f t="shared" si="40"/>
        <v/>
      </c>
      <c r="BA191" s="164" t="str">
        <f t="shared" si="40"/>
        <v/>
      </c>
      <c r="BB191" s="164" t="str">
        <f t="shared" si="40"/>
        <v/>
      </c>
      <c r="BC191" s="164" t="str">
        <f t="shared" si="33"/>
        <v/>
      </c>
    </row>
    <row r="192" spans="1:55" s="164" customFormat="1" ht="17.25" hidden="1" customHeight="1">
      <c r="A192" s="9"/>
      <c r="B192" s="7"/>
      <c r="C192" s="2"/>
      <c r="D192" s="5"/>
      <c r="E192" s="4"/>
      <c r="F192" s="4"/>
      <c r="G192" s="4"/>
      <c r="H192" s="5"/>
      <c r="I192" s="16"/>
      <c r="J192" s="47"/>
      <c r="K192" s="48"/>
      <c r="L192" s="48"/>
      <c r="M192" s="49"/>
      <c r="N192" s="47"/>
      <c r="O192" s="48"/>
      <c r="P192" s="48"/>
      <c r="Q192" s="48"/>
      <c r="R192" s="48"/>
      <c r="S192" s="48"/>
      <c r="T192" s="64"/>
      <c r="U192" s="49"/>
      <c r="V192" s="58"/>
      <c r="W192" s="124"/>
      <c r="X192" s="56"/>
      <c r="Y192" s="68"/>
      <c r="Z192" s="68"/>
      <c r="AA192" s="67"/>
      <c r="AB192" s="57"/>
      <c r="AC192" s="58"/>
      <c r="AD192" s="56"/>
      <c r="AE192" s="49"/>
      <c r="AF192" s="164">
        <f t="shared" si="43"/>
        <v>0</v>
      </c>
      <c r="AG192" s="164">
        <f t="shared" si="43"/>
        <v>-1</v>
      </c>
      <c r="AH192" s="164">
        <f t="shared" si="43"/>
        <v>0</v>
      </c>
      <c r="AI192" s="164">
        <f t="shared" si="43"/>
        <v>0</v>
      </c>
      <c r="AJ192" s="164">
        <f t="shared" si="43"/>
        <v>0</v>
      </c>
      <c r="AK192" s="164">
        <f t="shared" si="43"/>
        <v>0</v>
      </c>
      <c r="AL192" s="164">
        <f t="shared" si="43"/>
        <v>0</v>
      </c>
      <c r="AM192" s="164">
        <f t="shared" si="43"/>
        <v>0</v>
      </c>
      <c r="AN192" s="164" t="str">
        <f t="shared" si="41"/>
        <v/>
      </c>
      <c r="AO192" s="164">
        <f t="shared" si="41"/>
        <v>0</v>
      </c>
      <c r="AP192" s="164" t="str">
        <f t="shared" si="41"/>
        <v/>
      </c>
      <c r="AQ192" s="164" t="str">
        <f t="shared" si="39"/>
        <v/>
      </c>
      <c r="AR192" s="164" t="str">
        <f t="shared" si="39"/>
        <v/>
      </c>
      <c r="AS192" s="164" t="str">
        <f t="shared" si="39"/>
        <v/>
      </c>
      <c r="AT192" s="164" t="str">
        <f t="shared" si="39"/>
        <v/>
      </c>
      <c r="AU192" s="164" t="str">
        <f t="shared" si="32"/>
        <v/>
      </c>
      <c r="AV192" s="164" t="str">
        <f t="shared" si="42"/>
        <v/>
      </c>
      <c r="AW192" s="164">
        <f t="shared" si="42"/>
        <v>0</v>
      </c>
      <c r="AX192" s="164" t="str">
        <f t="shared" si="42"/>
        <v/>
      </c>
      <c r="AY192" s="164" t="str">
        <f t="shared" si="40"/>
        <v/>
      </c>
      <c r="AZ192" s="164" t="str">
        <f t="shared" si="40"/>
        <v/>
      </c>
      <c r="BA192" s="164" t="str">
        <f t="shared" si="40"/>
        <v/>
      </c>
      <c r="BB192" s="164" t="str">
        <f t="shared" si="40"/>
        <v/>
      </c>
      <c r="BC192" s="164" t="str">
        <f t="shared" si="33"/>
        <v/>
      </c>
    </row>
    <row r="193" spans="1:55" s="164" customFormat="1" ht="17.25" hidden="1" customHeight="1">
      <c r="A193" s="9"/>
      <c r="B193" s="7"/>
      <c r="C193" s="2"/>
      <c r="D193" s="5"/>
      <c r="E193" s="4"/>
      <c r="F193" s="4"/>
      <c r="G193" s="4"/>
      <c r="H193" s="5"/>
      <c r="I193" s="16"/>
      <c r="J193" s="47"/>
      <c r="K193" s="48"/>
      <c r="L193" s="48"/>
      <c r="M193" s="49"/>
      <c r="N193" s="47"/>
      <c r="O193" s="48"/>
      <c r="P193" s="48"/>
      <c r="Q193" s="48"/>
      <c r="R193" s="48"/>
      <c r="S193" s="48"/>
      <c r="T193" s="64"/>
      <c r="U193" s="49"/>
      <c r="V193" s="58"/>
      <c r="W193" s="124"/>
      <c r="X193" s="56"/>
      <c r="Y193" s="68"/>
      <c r="Z193" s="68"/>
      <c r="AA193" s="67"/>
      <c r="AB193" s="57"/>
      <c r="AC193" s="58"/>
      <c r="AD193" s="56"/>
      <c r="AE193" s="49"/>
      <c r="AF193" s="164">
        <f t="shared" si="43"/>
        <v>0</v>
      </c>
      <c r="AG193" s="164">
        <f t="shared" si="43"/>
        <v>-1</v>
      </c>
      <c r="AH193" s="164">
        <f t="shared" si="43"/>
        <v>0</v>
      </c>
      <c r="AI193" s="164">
        <f t="shared" si="43"/>
        <v>0</v>
      </c>
      <c r="AJ193" s="164">
        <f t="shared" si="43"/>
        <v>0</v>
      </c>
      <c r="AK193" s="164">
        <f t="shared" si="43"/>
        <v>0</v>
      </c>
      <c r="AL193" s="164">
        <f t="shared" si="43"/>
        <v>0</v>
      </c>
      <c r="AM193" s="164">
        <f t="shared" si="43"/>
        <v>0</v>
      </c>
      <c r="AN193" s="164" t="str">
        <f t="shared" si="41"/>
        <v/>
      </c>
      <c r="AO193" s="164">
        <f t="shared" si="41"/>
        <v>0</v>
      </c>
      <c r="AP193" s="164" t="str">
        <f t="shared" si="41"/>
        <v/>
      </c>
      <c r="AQ193" s="164" t="str">
        <f t="shared" si="39"/>
        <v/>
      </c>
      <c r="AR193" s="164" t="str">
        <f t="shared" si="39"/>
        <v/>
      </c>
      <c r="AS193" s="164" t="str">
        <f t="shared" si="39"/>
        <v/>
      </c>
      <c r="AT193" s="164" t="str">
        <f t="shared" si="39"/>
        <v/>
      </c>
      <c r="AU193" s="164" t="str">
        <f t="shared" si="32"/>
        <v/>
      </c>
      <c r="AV193" s="164" t="str">
        <f t="shared" si="42"/>
        <v/>
      </c>
      <c r="AW193" s="164">
        <f t="shared" si="42"/>
        <v>0</v>
      </c>
      <c r="AX193" s="164" t="str">
        <f t="shared" si="42"/>
        <v/>
      </c>
      <c r="AY193" s="164" t="str">
        <f t="shared" si="40"/>
        <v/>
      </c>
      <c r="AZ193" s="164" t="str">
        <f t="shared" si="40"/>
        <v/>
      </c>
      <c r="BA193" s="164" t="str">
        <f t="shared" si="40"/>
        <v/>
      </c>
      <c r="BB193" s="164" t="str">
        <f t="shared" si="40"/>
        <v/>
      </c>
      <c r="BC193" s="164" t="str">
        <f t="shared" si="33"/>
        <v/>
      </c>
    </row>
    <row r="194" spans="1:55" s="164" customFormat="1" ht="17.25" hidden="1" customHeight="1">
      <c r="A194" s="9"/>
      <c r="B194" s="7"/>
      <c r="C194" s="2"/>
      <c r="D194" s="5"/>
      <c r="E194" s="4"/>
      <c r="F194" s="4"/>
      <c r="G194" s="4"/>
      <c r="H194" s="5"/>
      <c r="I194" s="16"/>
      <c r="J194" s="47"/>
      <c r="K194" s="48"/>
      <c r="L194" s="48"/>
      <c r="M194" s="49"/>
      <c r="N194" s="47"/>
      <c r="O194" s="48"/>
      <c r="P194" s="48"/>
      <c r="Q194" s="48"/>
      <c r="R194" s="48"/>
      <c r="S194" s="48"/>
      <c r="T194" s="64"/>
      <c r="U194" s="49"/>
      <c r="V194" s="58"/>
      <c r="W194" s="124"/>
      <c r="X194" s="56"/>
      <c r="Y194" s="68"/>
      <c r="Z194" s="68"/>
      <c r="AA194" s="67"/>
      <c r="AB194" s="57"/>
      <c r="AC194" s="58"/>
      <c r="AD194" s="56"/>
      <c r="AE194" s="49"/>
      <c r="AF194" s="164">
        <f t="shared" si="43"/>
        <v>0</v>
      </c>
      <c r="AG194" s="164">
        <f t="shared" si="43"/>
        <v>-1</v>
      </c>
      <c r="AH194" s="164">
        <f t="shared" si="43"/>
        <v>0</v>
      </c>
      <c r="AI194" s="164">
        <f t="shared" si="43"/>
        <v>0</v>
      </c>
      <c r="AJ194" s="164">
        <f t="shared" si="43"/>
        <v>0</v>
      </c>
      <c r="AK194" s="164">
        <f t="shared" si="43"/>
        <v>0</v>
      </c>
      <c r="AL194" s="164">
        <f t="shared" si="43"/>
        <v>0</v>
      </c>
      <c r="AM194" s="164">
        <f t="shared" si="43"/>
        <v>0</v>
      </c>
      <c r="AN194" s="164" t="str">
        <f t="shared" si="41"/>
        <v/>
      </c>
      <c r="AO194" s="164">
        <f t="shared" si="41"/>
        <v>0</v>
      </c>
      <c r="AP194" s="164" t="str">
        <f t="shared" si="41"/>
        <v/>
      </c>
      <c r="AQ194" s="164" t="str">
        <f t="shared" si="39"/>
        <v/>
      </c>
      <c r="AR194" s="164" t="str">
        <f t="shared" si="39"/>
        <v/>
      </c>
      <c r="AS194" s="164" t="str">
        <f t="shared" si="39"/>
        <v/>
      </c>
      <c r="AT194" s="164" t="str">
        <f t="shared" si="39"/>
        <v/>
      </c>
      <c r="AU194" s="164" t="str">
        <f t="shared" si="32"/>
        <v/>
      </c>
      <c r="AV194" s="164" t="str">
        <f t="shared" si="42"/>
        <v/>
      </c>
      <c r="AW194" s="164">
        <f t="shared" si="42"/>
        <v>0</v>
      </c>
      <c r="AX194" s="164" t="str">
        <f t="shared" si="42"/>
        <v/>
      </c>
      <c r="AY194" s="164" t="str">
        <f t="shared" si="40"/>
        <v/>
      </c>
      <c r="AZ194" s="164" t="str">
        <f t="shared" si="40"/>
        <v/>
      </c>
      <c r="BA194" s="164" t="str">
        <f t="shared" si="40"/>
        <v/>
      </c>
      <c r="BB194" s="164" t="str">
        <f t="shared" si="40"/>
        <v/>
      </c>
      <c r="BC194" s="164" t="str">
        <f t="shared" si="33"/>
        <v/>
      </c>
    </row>
    <row r="195" spans="1:55" s="164" customFormat="1" ht="17.25" hidden="1" customHeight="1">
      <c r="A195" s="9"/>
      <c r="B195" s="7"/>
      <c r="C195" s="2"/>
      <c r="D195" s="5"/>
      <c r="E195" s="4"/>
      <c r="F195" s="4"/>
      <c r="G195" s="4"/>
      <c r="H195" s="5"/>
      <c r="I195" s="16"/>
      <c r="J195" s="47"/>
      <c r="K195" s="48"/>
      <c r="L195" s="48"/>
      <c r="M195" s="49"/>
      <c r="N195" s="47"/>
      <c r="O195" s="48"/>
      <c r="P195" s="48"/>
      <c r="Q195" s="48"/>
      <c r="R195" s="48"/>
      <c r="S195" s="48"/>
      <c r="T195" s="64"/>
      <c r="U195" s="49"/>
      <c r="V195" s="58"/>
      <c r="W195" s="124"/>
      <c r="X195" s="56"/>
      <c r="Y195" s="68"/>
      <c r="Z195" s="68"/>
      <c r="AA195" s="67"/>
      <c r="AB195" s="57"/>
      <c r="AC195" s="58"/>
      <c r="AD195" s="56"/>
      <c r="AE195" s="49"/>
      <c r="AF195" s="164">
        <f t="shared" si="43"/>
        <v>0</v>
      </c>
      <c r="AG195" s="164">
        <f t="shared" si="43"/>
        <v>-1</v>
      </c>
      <c r="AH195" s="164">
        <f t="shared" si="43"/>
        <v>0</v>
      </c>
      <c r="AI195" s="164">
        <f t="shared" si="43"/>
        <v>0</v>
      </c>
      <c r="AJ195" s="164">
        <f t="shared" si="43"/>
        <v>0</v>
      </c>
      <c r="AK195" s="164">
        <f t="shared" si="43"/>
        <v>0</v>
      </c>
      <c r="AL195" s="164">
        <f t="shared" si="43"/>
        <v>0</v>
      </c>
      <c r="AM195" s="164">
        <f t="shared" si="43"/>
        <v>0</v>
      </c>
      <c r="AN195" s="164" t="str">
        <f t="shared" si="41"/>
        <v/>
      </c>
      <c r="AO195" s="164">
        <f t="shared" si="41"/>
        <v>0</v>
      </c>
      <c r="AP195" s="164" t="str">
        <f t="shared" si="41"/>
        <v/>
      </c>
      <c r="AQ195" s="164" t="str">
        <f t="shared" si="39"/>
        <v/>
      </c>
      <c r="AR195" s="164" t="str">
        <f t="shared" si="39"/>
        <v/>
      </c>
      <c r="AS195" s="164" t="str">
        <f t="shared" si="39"/>
        <v/>
      </c>
      <c r="AT195" s="164" t="str">
        <f t="shared" si="39"/>
        <v/>
      </c>
      <c r="AU195" s="164" t="str">
        <f t="shared" si="32"/>
        <v/>
      </c>
      <c r="AV195" s="164" t="str">
        <f t="shared" si="42"/>
        <v/>
      </c>
      <c r="AW195" s="164">
        <f t="shared" si="42"/>
        <v>0</v>
      </c>
      <c r="AX195" s="164" t="str">
        <f t="shared" si="42"/>
        <v/>
      </c>
      <c r="AY195" s="164" t="str">
        <f t="shared" si="40"/>
        <v/>
      </c>
      <c r="AZ195" s="164" t="str">
        <f t="shared" si="40"/>
        <v/>
      </c>
      <c r="BA195" s="164" t="str">
        <f t="shared" si="40"/>
        <v/>
      </c>
      <c r="BB195" s="164" t="str">
        <f t="shared" si="40"/>
        <v/>
      </c>
      <c r="BC195" s="164" t="str">
        <f t="shared" si="33"/>
        <v/>
      </c>
    </row>
    <row r="196" spans="1:55" s="164" customFormat="1" ht="17.25" hidden="1" customHeight="1">
      <c r="A196" s="9"/>
      <c r="B196" s="7"/>
      <c r="C196" s="2"/>
      <c r="D196" s="5"/>
      <c r="E196" s="4"/>
      <c r="F196" s="4"/>
      <c r="G196" s="4"/>
      <c r="H196" s="5"/>
      <c r="I196" s="16"/>
      <c r="J196" s="47"/>
      <c r="K196" s="48"/>
      <c r="L196" s="48"/>
      <c r="M196" s="49"/>
      <c r="N196" s="47"/>
      <c r="O196" s="48"/>
      <c r="P196" s="48"/>
      <c r="Q196" s="48"/>
      <c r="R196" s="48"/>
      <c r="S196" s="48"/>
      <c r="T196" s="64"/>
      <c r="U196" s="49"/>
      <c r="V196" s="58"/>
      <c r="W196" s="124"/>
      <c r="X196" s="56"/>
      <c r="Y196" s="68"/>
      <c r="Z196" s="68"/>
      <c r="AA196" s="67"/>
      <c r="AB196" s="57"/>
      <c r="AC196" s="58"/>
      <c r="AD196" s="56"/>
      <c r="AE196" s="49"/>
      <c r="AF196" s="164">
        <f t="shared" si="43"/>
        <v>0</v>
      </c>
      <c r="AG196" s="164">
        <f t="shared" si="43"/>
        <v>-1</v>
      </c>
      <c r="AH196" s="164">
        <f t="shared" si="43"/>
        <v>0</v>
      </c>
      <c r="AI196" s="164">
        <f t="shared" si="43"/>
        <v>0</v>
      </c>
      <c r="AJ196" s="164">
        <f t="shared" si="43"/>
        <v>0</v>
      </c>
      <c r="AK196" s="164">
        <f t="shared" si="43"/>
        <v>0</v>
      </c>
      <c r="AL196" s="164">
        <f t="shared" si="43"/>
        <v>0</v>
      </c>
      <c r="AM196" s="164">
        <f t="shared" si="43"/>
        <v>0</v>
      </c>
      <c r="AN196" s="164" t="str">
        <f t="shared" si="41"/>
        <v/>
      </c>
      <c r="AO196" s="164">
        <f t="shared" si="41"/>
        <v>0</v>
      </c>
      <c r="AP196" s="164" t="str">
        <f t="shared" si="41"/>
        <v/>
      </c>
      <c r="AQ196" s="164" t="str">
        <f t="shared" si="39"/>
        <v/>
      </c>
      <c r="AR196" s="164" t="str">
        <f t="shared" si="39"/>
        <v/>
      </c>
      <c r="AS196" s="164" t="str">
        <f t="shared" si="39"/>
        <v/>
      </c>
      <c r="AT196" s="164" t="str">
        <f t="shared" si="39"/>
        <v/>
      </c>
      <c r="AU196" s="164" t="str">
        <f t="shared" si="32"/>
        <v/>
      </c>
      <c r="AV196" s="164" t="str">
        <f t="shared" si="42"/>
        <v/>
      </c>
      <c r="AW196" s="164">
        <f t="shared" si="42"/>
        <v>0</v>
      </c>
      <c r="AX196" s="164" t="str">
        <f t="shared" si="42"/>
        <v/>
      </c>
      <c r="AY196" s="164" t="str">
        <f t="shared" si="40"/>
        <v/>
      </c>
      <c r="AZ196" s="164" t="str">
        <f t="shared" si="40"/>
        <v/>
      </c>
      <c r="BA196" s="164" t="str">
        <f t="shared" si="40"/>
        <v/>
      </c>
      <c r="BB196" s="164" t="str">
        <f t="shared" si="40"/>
        <v/>
      </c>
      <c r="BC196" s="164" t="str">
        <f t="shared" si="33"/>
        <v/>
      </c>
    </row>
    <row r="197" spans="1:55" s="164" customFormat="1" ht="17.25" hidden="1" customHeight="1">
      <c r="A197" s="9"/>
      <c r="B197" s="7"/>
      <c r="C197" s="2"/>
      <c r="D197" s="5"/>
      <c r="E197" s="4"/>
      <c r="F197" s="4"/>
      <c r="G197" s="4"/>
      <c r="H197" s="5"/>
      <c r="I197" s="16"/>
      <c r="J197" s="47"/>
      <c r="K197" s="48"/>
      <c r="L197" s="48"/>
      <c r="M197" s="49"/>
      <c r="N197" s="47"/>
      <c r="O197" s="48"/>
      <c r="P197" s="48"/>
      <c r="Q197" s="48"/>
      <c r="R197" s="48"/>
      <c r="S197" s="48"/>
      <c r="T197" s="64"/>
      <c r="U197" s="49"/>
      <c r="V197" s="58"/>
      <c r="W197" s="124"/>
      <c r="X197" s="56"/>
      <c r="Y197" s="68"/>
      <c r="Z197" s="68"/>
      <c r="AA197" s="67"/>
      <c r="AB197" s="57"/>
      <c r="AC197" s="58"/>
      <c r="AD197" s="56"/>
      <c r="AE197" s="49"/>
      <c r="AF197" s="164">
        <f t="shared" si="43"/>
        <v>0</v>
      </c>
      <c r="AG197" s="164">
        <f t="shared" si="43"/>
        <v>-1</v>
      </c>
      <c r="AH197" s="164">
        <f t="shared" si="43"/>
        <v>0</v>
      </c>
      <c r="AI197" s="164">
        <f t="shared" si="43"/>
        <v>0</v>
      </c>
      <c r="AJ197" s="164">
        <f t="shared" si="43"/>
        <v>0</v>
      </c>
      <c r="AK197" s="164">
        <f t="shared" si="43"/>
        <v>0</v>
      </c>
      <c r="AL197" s="164">
        <f t="shared" si="43"/>
        <v>0</v>
      </c>
      <c r="AM197" s="164">
        <f t="shared" si="43"/>
        <v>0</v>
      </c>
      <c r="AN197" s="164" t="str">
        <f t="shared" si="41"/>
        <v/>
      </c>
      <c r="AO197" s="164">
        <f t="shared" si="41"/>
        <v>0</v>
      </c>
      <c r="AP197" s="164" t="str">
        <f t="shared" si="41"/>
        <v/>
      </c>
      <c r="AQ197" s="164" t="str">
        <f t="shared" si="39"/>
        <v/>
      </c>
      <c r="AR197" s="164" t="str">
        <f t="shared" si="39"/>
        <v/>
      </c>
      <c r="AS197" s="164" t="str">
        <f t="shared" si="39"/>
        <v/>
      </c>
      <c r="AT197" s="164" t="str">
        <f t="shared" si="39"/>
        <v/>
      </c>
      <c r="AU197" s="164" t="str">
        <f t="shared" si="32"/>
        <v/>
      </c>
      <c r="AV197" s="164" t="str">
        <f t="shared" si="42"/>
        <v/>
      </c>
      <c r="AW197" s="164">
        <f t="shared" si="42"/>
        <v>0</v>
      </c>
      <c r="AX197" s="164" t="str">
        <f t="shared" si="42"/>
        <v/>
      </c>
      <c r="AY197" s="164" t="str">
        <f t="shared" si="40"/>
        <v/>
      </c>
      <c r="AZ197" s="164" t="str">
        <f t="shared" si="40"/>
        <v/>
      </c>
      <c r="BA197" s="164" t="str">
        <f t="shared" si="40"/>
        <v/>
      </c>
      <c r="BB197" s="164" t="str">
        <f t="shared" si="40"/>
        <v/>
      </c>
      <c r="BC197" s="164" t="str">
        <f t="shared" si="33"/>
        <v/>
      </c>
    </row>
    <row r="198" spans="1:55" s="164" customFormat="1" ht="17.25" hidden="1" customHeight="1">
      <c r="A198" s="9"/>
      <c r="B198" s="7"/>
      <c r="C198" s="2"/>
      <c r="D198" s="5"/>
      <c r="E198" s="4"/>
      <c r="F198" s="4"/>
      <c r="G198" s="4"/>
      <c r="H198" s="5"/>
      <c r="I198" s="16"/>
      <c r="J198" s="47"/>
      <c r="K198" s="48"/>
      <c r="L198" s="48"/>
      <c r="M198" s="49"/>
      <c r="N198" s="47"/>
      <c r="O198" s="48"/>
      <c r="P198" s="48"/>
      <c r="Q198" s="48"/>
      <c r="R198" s="48"/>
      <c r="S198" s="48"/>
      <c r="T198" s="64"/>
      <c r="U198" s="49"/>
      <c r="V198" s="58"/>
      <c r="W198" s="124"/>
      <c r="X198" s="56"/>
      <c r="Y198" s="68"/>
      <c r="Z198" s="68"/>
      <c r="AA198" s="67"/>
      <c r="AB198" s="57"/>
      <c r="AC198" s="58"/>
      <c r="AD198" s="56"/>
      <c r="AE198" s="49"/>
      <c r="AF198" s="164">
        <f t="shared" si="43"/>
        <v>0</v>
      </c>
      <c r="AG198" s="164">
        <f t="shared" si="43"/>
        <v>-1</v>
      </c>
      <c r="AH198" s="164">
        <f t="shared" si="43"/>
        <v>0</v>
      </c>
      <c r="AI198" s="164">
        <f t="shared" si="43"/>
        <v>0</v>
      </c>
      <c r="AJ198" s="164">
        <f t="shared" si="43"/>
        <v>0</v>
      </c>
      <c r="AK198" s="164">
        <f t="shared" si="43"/>
        <v>0</v>
      </c>
      <c r="AL198" s="164">
        <f t="shared" si="43"/>
        <v>0</v>
      </c>
      <c r="AM198" s="164">
        <f t="shared" si="43"/>
        <v>0</v>
      </c>
      <c r="AN198" s="164" t="str">
        <f t="shared" si="41"/>
        <v/>
      </c>
      <c r="AO198" s="164">
        <f t="shared" si="41"/>
        <v>0</v>
      </c>
      <c r="AP198" s="164" t="str">
        <f t="shared" si="41"/>
        <v/>
      </c>
      <c r="AQ198" s="164" t="str">
        <f t="shared" si="39"/>
        <v/>
      </c>
      <c r="AR198" s="164" t="str">
        <f t="shared" si="39"/>
        <v/>
      </c>
      <c r="AS198" s="164" t="str">
        <f t="shared" si="39"/>
        <v/>
      </c>
      <c r="AT198" s="164" t="str">
        <f t="shared" si="39"/>
        <v/>
      </c>
      <c r="AU198" s="164" t="str">
        <f t="shared" si="32"/>
        <v/>
      </c>
      <c r="AV198" s="164" t="str">
        <f t="shared" si="42"/>
        <v/>
      </c>
      <c r="AW198" s="164">
        <f t="shared" si="42"/>
        <v>0</v>
      </c>
      <c r="AX198" s="164" t="str">
        <f t="shared" si="42"/>
        <v/>
      </c>
      <c r="AY198" s="164" t="str">
        <f t="shared" si="40"/>
        <v/>
      </c>
      <c r="AZ198" s="164" t="str">
        <f t="shared" si="40"/>
        <v/>
      </c>
      <c r="BA198" s="164" t="str">
        <f t="shared" si="40"/>
        <v/>
      </c>
      <c r="BB198" s="164" t="str">
        <f t="shared" si="40"/>
        <v/>
      </c>
      <c r="BC198" s="164" t="str">
        <f t="shared" si="33"/>
        <v/>
      </c>
    </row>
    <row r="199" spans="1:55" s="164" customFormat="1" ht="17.25" hidden="1" customHeight="1">
      <c r="A199" s="9"/>
      <c r="B199" s="7"/>
      <c r="C199" s="2"/>
      <c r="D199" s="5"/>
      <c r="E199" s="4"/>
      <c r="F199" s="4"/>
      <c r="G199" s="4"/>
      <c r="H199" s="5"/>
      <c r="I199" s="16"/>
      <c r="J199" s="47"/>
      <c r="K199" s="48"/>
      <c r="L199" s="48"/>
      <c r="M199" s="49"/>
      <c r="N199" s="47"/>
      <c r="O199" s="48"/>
      <c r="P199" s="48"/>
      <c r="Q199" s="48"/>
      <c r="R199" s="48"/>
      <c r="S199" s="48"/>
      <c r="T199" s="64"/>
      <c r="U199" s="49"/>
      <c r="V199" s="58"/>
      <c r="W199" s="124"/>
      <c r="X199" s="56"/>
      <c r="Y199" s="68"/>
      <c r="Z199" s="68"/>
      <c r="AA199" s="67"/>
      <c r="AB199" s="57"/>
      <c r="AC199" s="58"/>
      <c r="AD199" s="56"/>
      <c r="AE199" s="49"/>
      <c r="AF199" s="164">
        <f t="shared" si="43"/>
        <v>0</v>
      </c>
      <c r="AG199" s="164">
        <f t="shared" si="43"/>
        <v>-1</v>
      </c>
      <c r="AH199" s="164">
        <f t="shared" si="43"/>
        <v>0</v>
      </c>
      <c r="AI199" s="164">
        <f t="shared" si="43"/>
        <v>0</v>
      </c>
      <c r="AJ199" s="164">
        <f t="shared" si="43"/>
        <v>0</v>
      </c>
      <c r="AK199" s="164">
        <f t="shared" si="43"/>
        <v>0</v>
      </c>
      <c r="AL199" s="164">
        <f t="shared" si="43"/>
        <v>0</v>
      </c>
      <c r="AM199" s="164">
        <f t="shared" si="43"/>
        <v>0</v>
      </c>
      <c r="AN199" s="164" t="str">
        <f t="shared" si="41"/>
        <v/>
      </c>
      <c r="AO199" s="164">
        <f t="shared" si="41"/>
        <v>0</v>
      </c>
      <c r="AP199" s="164" t="str">
        <f t="shared" si="41"/>
        <v/>
      </c>
      <c r="AQ199" s="164" t="str">
        <f t="shared" si="39"/>
        <v/>
      </c>
      <c r="AR199" s="164" t="str">
        <f t="shared" si="39"/>
        <v/>
      </c>
      <c r="AS199" s="164" t="str">
        <f t="shared" si="39"/>
        <v/>
      </c>
      <c r="AT199" s="164" t="str">
        <f t="shared" si="39"/>
        <v/>
      </c>
      <c r="AU199" s="164" t="str">
        <f t="shared" si="32"/>
        <v/>
      </c>
      <c r="AV199" s="164" t="str">
        <f t="shared" si="42"/>
        <v/>
      </c>
      <c r="AW199" s="164">
        <f t="shared" si="42"/>
        <v>0</v>
      </c>
      <c r="AX199" s="164" t="str">
        <f t="shared" si="42"/>
        <v/>
      </c>
      <c r="AY199" s="164" t="str">
        <f t="shared" si="40"/>
        <v/>
      </c>
      <c r="AZ199" s="164" t="str">
        <f t="shared" si="40"/>
        <v/>
      </c>
      <c r="BA199" s="164" t="str">
        <f t="shared" si="40"/>
        <v/>
      </c>
      <c r="BB199" s="164" t="str">
        <f t="shared" si="40"/>
        <v/>
      </c>
      <c r="BC199" s="164" t="str">
        <f t="shared" si="33"/>
        <v/>
      </c>
    </row>
    <row r="200" spans="1:55" s="164" customFormat="1" ht="17.25" hidden="1" customHeight="1">
      <c r="A200" s="9"/>
      <c r="B200" s="7"/>
      <c r="C200" s="2"/>
      <c r="D200" s="5"/>
      <c r="E200" s="4"/>
      <c r="F200" s="4"/>
      <c r="G200" s="4"/>
      <c r="H200" s="5"/>
      <c r="I200" s="16"/>
      <c r="J200" s="47"/>
      <c r="K200" s="48"/>
      <c r="L200" s="48"/>
      <c r="M200" s="49"/>
      <c r="N200" s="47"/>
      <c r="O200" s="48"/>
      <c r="P200" s="48"/>
      <c r="Q200" s="48"/>
      <c r="R200" s="48"/>
      <c r="S200" s="48"/>
      <c r="T200" s="64"/>
      <c r="U200" s="49"/>
      <c r="V200" s="58"/>
      <c r="W200" s="124"/>
      <c r="X200" s="56"/>
      <c r="Y200" s="68"/>
      <c r="Z200" s="68"/>
      <c r="AA200" s="67"/>
      <c r="AB200" s="57"/>
      <c r="AC200" s="58"/>
      <c r="AD200" s="56"/>
      <c r="AE200" s="49"/>
      <c r="AF200" s="164">
        <f t="shared" si="43"/>
        <v>0</v>
      </c>
      <c r="AG200" s="164">
        <f t="shared" si="43"/>
        <v>-1</v>
      </c>
      <c r="AH200" s="164">
        <f t="shared" si="43"/>
        <v>0</v>
      </c>
      <c r="AI200" s="164">
        <f t="shared" si="43"/>
        <v>0</v>
      </c>
      <c r="AJ200" s="164">
        <f t="shared" si="43"/>
        <v>0</v>
      </c>
      <c r="AK200" s="164">
        <f t="shared" si="43"/>
        <v>0</v>
      </c>
      <c r="AL200" s="164">
        <f t="shared" si="43"/>
        <v>0</v>
      </c>
      <c r="AM200" s="164">
        <f t="shared" si="43"/>
        <v>0</v>
      </c>
      <c r="AN200" s="164" t="str">
        <f t="shared" si="41"/>
        <v/>
      </c>
      <c r="AO200" s="164">
        <f t="shared" si="41"/>
        <v>0</v>
      </c>
      <c r="AP200" s="164" t="str">
        <f t="shared" si="41"/>
        <v/>
      </c>
      <c r="AQ200" s="164" t="str">
        <f t="shared" si="39"/>
        <v/>
      </c>
      <c r="AR200" s="164" t="str">
        <f t="shared" si="39"/>
        <v/>
      </c>
      <c r="AS200" s="164" t="str">
        <f t="shared" si="39"/>
        <v/>
      </c>
      <c r="AT200" s="164" t="str">
        <f t="shared" si="39"/>
        <v/>
      </c>
      <c r="AU200" s="164" t="str">
        <f t="shared" si="32"/>
        <v/>
      </c>
      <c r="AV200" s="164" t="str">
        <f t="shared" si="42"/>
        <v/>
      </c>
      <c r="AW200" s="164">
        <f t="shared" si="42"/>
        <v>0</v>
      </c>
      <c r="AX200" s="164" t="str">
        <f t="shared" si="42"/>
        <v/>
      </c>
      <c r="AY200" s="164" t="str">
        <f t="shared" si="40"/>
        <v/>
      </c>
      <c r="AZ200" s="164" t="str">
        <f t="shared" si="40"/>
        <v/>
      </c>
      <c r="BA200" s="164" t="str">
        <f t="shared" si="40"/>
        <v/>
      </c>
      <c r="BB200" s="164" t="str">
        <f t="shared" si="40"/>
        <v/>
      </c>
      <c r="BC200" s="164" t="str">
        <f t="shared" si="33"/>
        <v/>
      </c>
    </row>
    <row r="201" spans="1:55" s="164" customFormat="1" ht="17.25" hidden="1" customHeight="1">
      <c r="A201" s="9"/>
      <c r="B201" s="7"/>
      <c r="C201" s="2"/>
      <c r="D201" s="5"/>
      <c r="E201" s="4"/>
      <c r="F201" s="4"/>
      <c r="G201" s="4"/>
      <c r="H201" s="5"/>
      <c r="I201" s="16"/>
      <c r="J201" s="47"/>
      <c r="K201" s="48"/>
      <c r="L201" s="48"/>
      <c r="M201" s="49"/>
      <c r="N201" s="47"/>
      <c r="O201" s="48"/>
      <c r="P201" s="48"/>
      <c r="Q201" s="48"/>
      <c r="R201" s="48"/>
      <c r="S201" s="48"/>
      <c r="T201" s="64"/>
      <c r="U201" s="49"/>
      <c r="V201" s="58"/>
      <c r="W201" s="124"/>
      <c r="X201" s="56"/>
      <c r="Y201" s="68"/>
      <c r="Z201" s="68"/>
      <c r="AA201" s="67"/>
      <c r="AB201" s="57"/>
      <c r="AC201" s="58"/>
      <c r="AD201" s="56"/>
      <c r="AE201" s="49"/>
      <c r="AF201" s="164">
        <f t="shared" si="43"/>
        <v>0</v>
      </c>
      <c r="AG201" s="164">
        <f t="shared" si="43"/>
        <v>-1</v>
      </c>
      <c r="AH201" s="164">
        <f t="shared" si="43"/>
        <v>0</v>
      </c>
      <c r="AI201" s="164">
        <f t="shared" si="43"/>
        <v>0</v>
      </c>
      <c r="AJ201" s="164">
        <f t="shared" si="43"/>
        <v>0</v>
      </c>
      <c r="AK201" s="164">
        <f t="shared" si="43"/>
        <v>0</v>
      </c>
      <c r="AL201" s="164">
        <f t="shared" si="43"/>
        <v>0</v>
      </c>
      <c r="AM201" s="164">
        <f t="shared" si="43"/>
        <v>0</v>
      </c>
      <c r="AN201" s="164" t="str">
        <f t="shared" si="41"/>
        <v/>
      </c>
      <c r="AO201" s="164">
        <f t="shared" si="41"/>
        <v>0</v>
      </c>
      <c r="AP201" s="164" t="str">
        <f t="shared" si="41"/>
        <v/>
      </c>
      <c r="AQ201" s="164" t="str">
        <f t="shared" si="39"/>
        <v/>
      </c>
      <c r="AR201" s="164" t="str">
        <f t="shared" si="39"/>
        <v/>
      </c>
      <c r="AS201" s="164" t="str">
        <f t="shared" si="39"/>
        <v/>
      </c>
      <c r="AT201" s="164" t="str">
        <f t="shared" si="39"/>
        <v/>
      </c>
      <c r="AU201" s="164" t="str">
        <f t="shared" si="32"/>
        <v/>
      </c>
      <c r="AV201" s="164" t="str">
        <f t="shared" si="42"/>
        <v/>
      </c>
      <c r="AW201" s="164">
        <f t="shared" si="42"/>
        <v>0</v>
      </c>
      <c r="AX201" s="164" t="str">
        <f t="shared" si="42"/>
        <v/>
      </c>
      <c r="AY201" s="164" t="str">
        <f t="shared" si="40"/>
        <v/>
      </c>
      <c r="AZ201" s="164" t="str">
        <f t="shared" si="40"/>
        <v/>
      </c>
      <c r="BA201" s="164" t="str">
        <f t="shared" si="40"/>
        <v/>
      </c>
      <c r="BB201" s="164" t="str">
        <f t="shared" si="40"/>
        <v/>
      </c>
      <c r="BC201" s="164" t="str">
        <f t="shared" si="33"/>
        <v/>
      </c>
    </row>
    <row r="202" spans="1:55" s="164" customFormat="1" ht="17.25" hidden="1" customHeight="1">
      <c r="A202" s="9"/>
      <c r="B202" s="7"/>
      <c r="C202" s="2"/>
      <c r="D202" s="5"/>
      <c r="E202" s="4"/>
      <c r="F202" s="4"/>
      <c r="G202" s="4"/>
      <c r="H202" s="5"/>
      <c r="I202" s="16"/>
      <c r="J202" s="47"/>
      <c r="K202" s="48"/>
      <c r="L202" s="48"/>
      <c r="M202" s="49"/>
      <c r="N202" s="47"/>
      <c r="O202" s="48"/>
      <c r="P202" s="48"/>
      <c r="Q202" s="48"/>
      <c r="R202" s="48"/>
      <c r="S202" s="48"/>
      <c r="T202" s="64"/>
      <c r="U202" s="49"/>
      <c r="V202" s="58"/>
      <c r="W202" s="124"/>
      <c r="X202" s="56"/>
      <c r="Y202" s="68"/>
      <c r="Z202" s="68"/>
      <c r="AA202" s="67"/>
      <c r="AB202" s="57"/>
      <c r="AC202" s="58"/>
      <c r="AD202" s="56"/>
      <c r="AE202" s="49"/>
      <c r="AF202" s="164">
        <f t="shared" si="43"/>
        <v>0</v>
      </c>
      <c r="AG202" s="164">
        <f t="shared" si="43"/>
        <v>-1</v>
      </c>
      <c r="AH202" s="164">
        <f t="shared" si="43"/>
        <v>0</v>
      </c>
      <c r="AI202" s="164">
        <f t="shared" si="43"/>
        <v>0</v>
      </c>
      <c r="AJ202" s="164">
        <f t="shared" si="43"/>
        <v>0</v>
      </c>
      <c r="AK202" s="164">
        <f t="shared" si="43"/>
        <v>0</v>
      </c>
      <c r="AL202" s="164">
        <f t="shared" si="43"/>
        <v>0</v>
      </c>
      <c r="AM202" s="164">
        <f t="shared" si="43"/>
        <v>0</v>
      </c>
      <c r="AN202" s="164" t="str">
        <f t="shared" si="41"/>
        <v/>
      </c>
      <c r="AO202" s="164">
        <f t="shared" si="41"/>
        <v>0</v>
      </c>
      <c r="AP202" s="164" t="str">
        <f t="shared" si="41"/>
        <v/>
      </c>
      <c r="AQ202" s="164" t="str">
        <f t="shared" si="39"/>
        <v/>
      </c>
      <c r="AR202" s="164" t="str">
        <f t="shared" si="39"/>
        <v/>
      </c>
      <c r="AS202" s="164" t="str">
        <f t="shared" si="39"/>
        <v/>
      </c>
      <c r="AT202" s="164" t="str">
        <f t="shared" si="39"/>
        <v/>
      </c>
      <c r="AU202" s="164" t="str">
        <f t="shared" si="32"/>
        <v/>
      </c>
      <c r="AV202" s="164" t="str">
        <f t="shared" si="42"/>
        <v/>
      </c>
      <c r="AW202" s="164">
        <f t="shared" si="42"/>
        <v>0</v>
      </c>
      <c r="AX202" s="164" t="str">
        <f t="shared" si="42"/>
        <v/>
      </c>
      <c r="AY202" s="164" t="str">
        <f t="shared" si="40"/>
        <v/>
      </c>
      <c r="AZ202" s="164" t="str">
        <f t="shared" si="40"/>
        <v/>
      </c>
      <c r="BA202" s="164" t="str">
        <f t="shared" si="40"/>
        <v/>
      </c>
      <c r="BB202" s="164" t="str">
        <f t="shared" si="40"/>
        <v/>
      </c>
      <c r="BC202" s="164" t="str">
        <f t="shared" si="33"/>
        <v/>
      </c>
    </row>
    <row r="203" spans="1:55" s="164" customFormat="1" ht="17.25" hidden="1" customHeight="1">
      <c r="A203" s="9"/>
      <c r="B203" s="7"/>
      <c r="C203" s="2"/>
      <c r="D203" s="5"/>
      <c r="E203" s="4"/>
      <c r="F203" s="4"/>
      <c r="G203" s="4"/>
      <c r="H203" s="5"/>
      <c r="I203" s="16"/>
      <c r="J203" s="47"/>
      <c r="K203" s="48"/>
      <c r="L203" s="48"/>
      <c r="M203" s="49"/>
      <c r="N203" s="47"/>
      <c r="O203" s="48"/>
      <c r="P203" s="48"/>
      <c r="Q203" s="48"/>
      <c r="R203" s="48"/>
      <c r="S203" s="48"/>
      <c r="T203" s="64"/>
      <c r="U203" s="49"/>
      <c r="V203" s="58"/>
      <c r="W203" s="124"/>
      <c r="X203" s="56"/>
      <c r="Y203" s="68"/>
      <c r="Z203" s="68"/>
      <c r="AA203" s="67"/>
      <c r="AB203" s="57"/>
      <c r="AC203" s="58"/>
      <c r="AD203" s="56"/>
      <c r="AE203" s="49"/>
      <c r="AF203" s="164">
        <f t="shared" si="43"/>
        <v>0</v>
      </c>
      <c r="AG203" s="164">
        <f t="shared" si="43"/>
        <v>-1</v>
      </c>
      <c r="AH203" s="164">
        <f t="shared" si="43"/>
        <v>0</v>
      </c>
      <c r="AI203" s="164">
        <f t="shared" si="43"/>
        <v>0</v>
      </c>
      <c r="AJ203" s="164">
        <f t="shared" si="43"/>
        <v>0</v>
      </c>
      <c r="AK203" s="164">
        <f t="shared" si="43"/>
        <v>0</v>
      </c>
      <c r="AL203" s="164">
        <f t="shared" si="43"/>
        <v>0</v>
      </c>
      <c r="AM203" s="164">
        <f t="shared" si="43"/>
        <v>0</v>
      </c>
      <c r="AN203" s="164" t="str">
        <f t="shared" si="41"/>
        <v/>
      </c>
      <c r="AO203" s="164">
        <f t="shared" si="41"/>
        <v>0</v>
      </c>
      <c r="AP203" s="164" t="str">
        <f t="shared" si="41"/>
        <v/>
      </c>
      <c r="AQ203" s="164" t="str">
        <f t="shared" si="39"/>
        <v/>
      </c>
      <c r="AR203" s="164" t="str">
        <f t="shared" si="39"/>
        <v/>
      </c>
      <c r="AS203" s="164" t="str">
        <f t="shared" si="39"/>
        <v/>
      </c>
      <c r="AT203" s="164" t="str">
        <f t="shared" si="39"/>
        <v/>
      </c>
      <c r="AU203" s="164" t="str">
        <f t="shared" si="32"/>
        <v/>
      </c>
      <c r="AV203" s="164" t="str">
        <f t="shared" si="42"/>
        <v/>
      </c>
      <c r="AW203" s="164">
        <f t="shared" si="42"/>
        <v>0</v>
      </c>
      <c r="AX203" s="164" t="str">
        <f t="shared" si="42"/>
        <v/>
      </c>
      <c r="AY203" s="164" t="str">
        <f t="shared" si="40"/>
        <v/>
      </c>
      <c r="AZ203" s="164" t="str">
        <f t="shared" si="40"/>
        <v/>
      </c>
      <c r="BA203" s="164" t="str">
        <f t="shared" si="40"/>
        <v/>
      </c>
      <c r="BB203" s="164" t="str">
        <f t="shared" si="40"/>
        <v/>
      </c>
      <c r="BC203" s="164" t="str">
        <f t="shared" si="33"/>
        <v/>
      </c>
    </row>
    <row r="204" spans="1:55" s="164" customFormat="1" ht="17.25" hidden="1" customHeight="1">
      <c r="A204" s="9"/>
      <c r="B204" s="7"/>
      <c r="C204" s="2"/>
      <c r="D204" s="5"/>
      <c r="E204" s="4"/>
      <c r="F204" s="4"/>
      <c r="G204" s="4"/>
      <c r="H204" s="5"/>
      <c r="I204" s="16"/>
      <c r="J204" s="47"/>
      <c r="K204" s="48"/>
      <c r="L204" s="48"/>
      <c r="M204" s="49"/>
      <c r="N204" s="47"/>
      <c r="O204" s="48"/>
      <c r="P204" s="48"/>
      <c r="Q204" s="48"/>
      <c r="R204" s="48"/>
      <c r="S204" s="48"/>
      <c r="T204" s="64"/>
      <c r="U204" s="49"/>
      <c r="V204" s="58"/>
      <c r="W204" s="124"/>
      <c r="X204" s="56"/>
      <c r="Y204" s="68"/>
      <c r="Z204" s="68"/>
      <c r="AA204" s="67"/>
      <c r="AB204" s="57"/>
      <c r="AC204" s="58"/>
      <c r="AD204" s="56"/>
      <c r="AE204" s="49"/>
      <c r="AF204" s="164">
        <f t="shared" si="43"/>
        <v>0</v>
      </c>
      <c r="AG204" s="164">
        <f t="shared" si="43"/>
        <v>-1</v>
      </c>
      <c r="AH204" s="164">
        <f t="shared" si="43"/>
        <v>0</v>
      </c>
      <c r="AI204" s="164">
        <f t="shared" si="43"/>
        <v>0</v>
      </c>
      <c r="AJ204" s="164">
        <f t="shared" si="43"/>
        <v>0</v>
      </c>
      <c r="AK204" s="164">
        <f t="shared" si="43"/>
        <v>0</v>
      </c>
      <c r="AL204" s="164">
        <f t="shared" si="43"/>
        <v>0</v>
      </c>
      <c r="AM204" s="164">
        <f t="shared" si="43"/>
        <v>0</v>
      </c>
      <c r="AN204" s="164" t="str">
        <f t="shared" si="41"/>
        <v/>
      </c>
      <c r="AO204" s="164">
        <f t="shared" si="41"/>
        <v>0</v>
      </c>
      <c r="AP204" s="164" t="str">
        <f t="shared" si="41"/>
        <v/>
      </c>
      <c r="AQ204" s="164" t="str">
        <f t="shared" si="39"/>
        <v/>
      </c>
      <c r="AR204" s="164" t="str">
        <f t="shared" si="39"/>
        <v/>
      </c>
      <c r="AS204" s="164" t="str">
        <f t="shared" si="39"/>
        <v/>
      </c>
      <c r="AT204" s="164" t="str">
        <f t="shared" si="39"/>
        <v/>
      </c>
      <c r="AU204" s="164" t="str">
        <f t="shared" si="32"/>
        <v/>
      </c>
      <c r="AV204" s="164" t="str">
        <f t="shared" si="42"/>
        <v/>
      </c>
      <c r="AW204" s="164">
        <f t="shared" si="42"/>
        <v>0</v>
      </c>
      <c r="AX204" s="164" t="str">
        <f t="shared" si="42"/>
        <v/>
      </c>
      <c r="AY204" s="164" t="str">
        <f t="shared" si="40"/>
        <v/>
      </c>
      <c r="AZ204" s="164" t="str">
        <f t="shared" si="40"/>
        <v/>
      </c>
      <c r="BA204" s="164" t="str">
        <f t="shared" si="40"/>
        <v/>
      </c>
      <c r="BB204" s="164" t="str">
        <f t="shared" si="40"/>
        <v/>
      </c>
      <c r="BC204" s="164" t="str">
        <f t="shared" si="33"/>
        <v/>
      </c>
    </row>
    <row r="205" spans="1:55" s="164" customFormat="1" ht="17.25" hidden="1" customHeight="1">
      <c r="A205" s="9"/>
      <c r="B205" s="7"/>
      <c r="C205" s="2"/>
      <c r="D205" s="5"/>
      <c r="E205" s="4"/>
      <c r="F205" s="4"/>
      <c r="G205" s="4"/>
      <c r="H205" s="5"/>
      <c r="I205" s="16"/>
      <c r="J205" s="47"/>
      <c r="K205" s="48"/>
      <c r="L205" s="48"/>
      <c r="M205" s="49"/>
      <c r="N205" s="47"/>
      <c r="O205" s="48"/>
      <c r="P205" s="48"/>
      <c r="Q205" s="48"/>
      <c r="R205" s="48"/>
      <c r="S205" s="48"/>
      <c r="T205" s="64"/>
      <c r="U205" s="49"/>
      <c r="V205" s="58"/>
      <c r="W205" s="124"/>
      <c r="X205" s="56"/>
      <c r="Y205" s="68"/>
      <c r="Z205" s="68"/>
      <c r="AA205" s="67"/>
      <c r="AB205" s="57"/>
      <c r="AC205" s="58"/>
      <c r="AD205" s="56"/>
      <c r="AE205" s="49"/>
      <c r="AF205" s="164">
        <f t="shared" si="43"/>
        <v>0</v>
      </c>
      <c r="AG205" s="164">
        <f t="shared" si="43"/>
        <v>-1</v>
      </c>
      <c r="AH205" s="164">
        <f t="shared" si="43"/>
        <v>0</v>
      </c>
      <c r="AI205" s="164">
        <f t="shared" si="43"/>
        <v>0</v>
      </c>
      <c r="AJ205" s="164">
        <f t="shared" si="43"/>
        <v>0</v>
      </c>
      <c r="AK205" s="164">
        <f t="shared" si="43"/>
        <v>0</v>
      </c>
      <c r="AL205" s="164">
        <f t="shared" si="43"/>
        <v>0</v>
      </c>
      <c r="AM205" s="164">
        <f t="shared" si="43"/>
        <v>0</v>
      </c>
      <c r="AN205" s="164" t="str">
        <f t="shared" si="41"/>
        <v/>
      </c>
      <c r="AO205" s="164">
        <f t="shared" si="41"/>
        <v>0</v>
      </c>
      <c r="AP205" s="164" t="str">
        <f t="shared" si="41"/>
        <v/>
      </c>
      <c r="AQ205" s="164" t="str">
        <f t="shared" si="39"/>
        <v/>
      </c>
      <c r="AR205" s="164" t="str">
        <f t="shared" si="39"/>
        <v/>
      </c>
      <c r="AS205" s="164" t="str">
        <f t="shared" si="39"/>
        <v/>
      </c>
      <c r="AT205" s="164" t="str">
        <f t="shared" si="39"/>
        <v/>
      </c>
      <c r="AU205" s="164" t="str">
        <f t="shared" si="39"/>
        <v/>
      </c>
      <c r="AV205" s="164" t="str">
        <f t="shared" si="42"/>
        <v/>
      </c>
      <c r="AW205" s="164">
        <f t="shared" si="42"/>
        <v>0</v>
      </c>
      <c r="AX205" s="164" t="str">
        <f t="shared" si="42"/>
        <v/>
      </c>
      <c r="AY205" s="164" t="str">
        <f t="shared" si="40"/>
        <v/>
      </c>
      <c r="AZ205" s="164" t="str">
        <f t="shared" si="40"/>
        <v/>
      </c>
      <c r="BA205" s="164" t="str">
        <f t="shared" si="40"/>
        <v/>
      </c>
      <c r="BB205" s="164" t="str">
        <f t="shared" si="40"/>
        <v/>
      </c>
      <c r="BC205" s="164" t="str">
        <f t="shared" si="33"/>
        <v/>
      </c>
    </row>
    <row r="206" spans="1:55" s="164" customFormat="1" ht="17.25" hidden="1" customHeight="1">
      <c r="A206" s="9"/>
      <c r="B206" s="7"/>
      <c r="C206" s="2"/>
      <c r="D206" s="5"/>
      <c r="E206" s="4"/>
      <c r="F206" s="4"/>
      <c r="G206" s="4"/>
      <c r="H206" s="5"/>
      <c r="I206" s="16"/>
      <c r="J206" s="47"/>
      <c r="K206" s="48"/>
      <c r="L206" s="48"/>
      <c r="M206" s="49"/>
      <c r="N206" s="47"/>
      <c r="O206" s="48"/>
      <c r="P206" s="48"/>
      <c r="Q206" s="48"/>
      <c r="R206" s="48"/>
      <c r="S206" s="48"/>
      <c r="T206" s="64"/>
      <c r="U206" s="49"/>
      <c r="V206" s="58"/>
      <c r="W206" s="124"/>
      <c r="X206" s="56"/>
      <c r="Y206" s="68"/>
      <c r="Z206" s="68"/>
      <c r="AA206" s="67"/>
      <c r="AB206" s="57"/>
      <c r="AC206" s="58"/>
      <c r="AD206" s="56"/>
      <c r="AE206" s="49"/>
      <c r="AF206" s="164">
        <f t="shared" si="43"/>
        <v>0</v>
      </c>
      <c r="AG206" s="164">
        <f t="shared" si="43"/>
        <v>-1</v>
      </c>
      <c r="AH206" s="164">
        <f t="shared" si="43"/>
        <v>0</v>
      </c>
      <c r="AI206" s="164">
        <f t="shared" si="43"/>
        <v>0</v>
      </c>
      <c r="AJ206" s="164">
        <f t="shared" si="43"/>
        <v>0</v>
      </c>
      <c r="AK206" s="164">
        <f t="shared" si="43"/>
        <v>0</v>
      </c>
      <c r="AL206" s="164">
        <f t="shared" si="43"/>
        <v>0</v>
      </c>
      <c r="AM206" s="164">
        <f t="shared" si="43"/>
        <v>0</v>
      </c>
      <c r="AN206" s="164" t="str">
        <f t="shared" si="41"/>
        <v/>
      </c>
      <c r="AO206" s="164">
        <f t="shared" si="41"/>
        <v>0</v>
      </c>
      <c r="AP206" s="164" t="str">
        <f t="shared" si="41"/>
        <v/>
      </c>
      <c r="AQ206" s="164" t="str">
        <f t="shared" si="39"/>
        <v/>
      </c>
      <c r="AR206" s="164" t="str">
        <f t="shared" si="39"/>
        <v/>
      </c>
      <c r="AS206" s="164" t="str">
        <f t="shared" si="39"/>
        <v/>
      </c>
      <c r="AT206" s="164" t="str">
        <f t="shared" si="39"/>
        <v/>
      </c>
      <c r="AU206" s="164" t="str">
        <f t="shared" si="39"/>
        <v/>
      </c>
      <c r="AV206" s="164" t="str">
        <f t="shared" si="42"/>
        <v/>
      </c>
      <c r="AW206" s="164">
        <f t="shared" si="42"/>
        <v>0</v>
      </c>
      <c r="AX206" s="164" t="str">
        <f t="shared" si="42"/>
        <v/>
      </c>
      <c r="AY206" s="164" t="str">
        <f t="shared" si="40"/>
        <v/>
      </c>
      <c r="AZ206" s="164" t="str">
        <f t="shared" si="40"/>
        <v/>
      </c>
      <c r="BA206" s="164" t="str">
        <f t="shared" si="40"/>
        <v/>
      </c>
      <c r="BB206" s="164" t="str">
        <f t="shared" si="40"/>
        <v/>
      </c>
      <c r="BC206" s="164" t="str">
        <f t="shared" si="33"/>
        <v/>
      </c>
    </row>
    <row r="207" spans="1:55" s="164" customFormat="1" ht="17.25" hidden="1" customHeight="1">
      <c r="A207" s="9"/>
      <c r="B207" s="7"/>
      <c r="C207" s="2"/>
      <c r="D207" s="5"/>
      <c r="E207" s="4"/>
      <c r="F207" s="4"/>
      <c r="G207" s="4"/>
      <c r="H207" s="5"/>
      <c r="I207" s="16"/>
      <c r="J207" s="47"/>
      <c r="K207" s="48"/>
      <c r="L207" s="48"/>
      <c r="M207" s="49"/>
      <c r="N207" s="47"/>
      <c r="O207" s="48"/>
      <c r="P207" s="48"/>
      <c r="Q207" s="48"/>
      <c r="R207" s="48"/>
      <c r="S207" s="48"/>
      <c r="T207" s="64"/>
      <c r="U207" s="49"/>
      <c r="V207" s="58"/>
      <c r="W207" s="124"/>
      <c r="X207" s="56"/>
      <c r="Y207" s="68"/>
      <c r="Z207" s="68"/>
      <c r="AA207" s="67"/>
      <c r="AB207" s="57"/>
      <c r="AC207" s="58"/>
      <c r="AD207" s="56"/>
      <c r="AE207" s="49"/>
      <c r="AF207" s="164">
        <f t="shared" ref="AF207:AM222" si="44">AF206</f>
        <v>0</v>
      </c>
      <c r="AG207" s="164">
        <f t="shared" si="44"/>
        <v>-1</v>
      </c>
      <c r="AH207" s="164">
        <f t="shared" si="44"/>
        <v>0</v>
      </c>
      <c r="AI207" s="164">
        <f t="shared" si="44"/>
        <v>0</v>
      </c>
      <c r="AJ207" s="164">
        <f t="shared" si="44"/>
        <v>0</v>
      </c>
      <c r="AK207" s="164">
        <f t="shared" si="44"/>
        <v>0</v>
      </c>
      <c r="AL207" s="164">
        <f t="shared" si="44"/>
        <v>0</v>
      </c>
      <c r="AM207" s="164">
        <f t="shared" si="44"/>
        <v>0</v>
      </c>
      <c r="AN207" s="164" t="str">
        <f t="shared" si="41"/>
        <v/>
      </c>
      <c r="AO207" s="164">
        <f t="shared" si="41"/>
        <v>0</v>
      </c>
      <c r="AP207" s="164" t="str">
        <f t="shared" si="41"/>
        <v/>
      </c>
      <c r="AQ207" s="164" t="str">
        <f t="shared" si="39"/>
        <v/>
      </c>
      <c r="AR207" s="164" t="str">
        <f t="shared" si="39"/>
        <v/>
      </c>
      <c r="AS207" s="164" t="str">
        <f t="shared" si="39"/>
        <v/>
      </c>
      <c r="AT207" s="164" t="str">
        <f t="shared" si="39"/>
        <v/>
      </c>
      <c r="AU207" s="164" t="str">
        <f t="shared" si="39"/>
        <v/>
      </c>
      <c r="AV207" s="164" t="str">
        <f t="shared" si="42"/>
        <v/>
      </c>
      <c r="AW207" s="164">
        <f t="shared" si="42"/>
        <v>0</v>
      </c>
      <c r="AX207" s="164" t="str">
        <f t="shared" si="42"/>
        <v/>
      </c>
      <c r="AY207" s="164" t="str">
        <f t="shared" si="40"/>
        <v/>
      </c>
      <c r="AZ207" s="164" t="str">
        <f t="shared" si="40"/>
        <v/>
      </c>
      <c r="BA207" s="164" t="str">
        <f t="shared" si="40"/>
        <v/>
      </c>
      <c r="BB207" s="164" t="str">
        <f t="shared" si="40"/>
        <v/>
      </c>
      <c r="BC207" s="164" t="str">
        <f t="shared" si="33"/>
        <v/>
      </c>
    </row>
    <row r="208" spans="1:55" s="164" customFormat="1" ht="17.25" hidden="1" customHeight="1">
      <c r="A208" s="9"/>
      <c r="B208" s="7"/>
      <c r="C208" s="2"/>
      <c r="D208" s="5"/>
      <c r="E208" s="4"/>
      <c r="F208" s="4"/>
      <c r="G208" s="4"/>
      <c r="H208" s="5"/>
      <c r="I208" s="16"/>
      <c r="J208" s="47"/>
      <c r="K208" s="48"/>
      <c r="L208" s="48"/>
      <c r="M208" s="49"/>
      <c r="N208" s="47"/>
      <c r="O208" s="48"/>
      <c r="P208" s="48"/>
      <c r="Q208" s="48"/>
      <c r="R208" s="48"/>
      <c r="S208" s="48"/>
      <c r="T208" s="64"/>
      <c r="U208" s="49"/>
      <c r="V208" s="58"/>
      <c r="W208" s="124"/>
      <c r="X208" s="56"/>
      <c r="Y208" s="68"/>
      <c r="Z208" s="68"/>
      <c r="AA208" s="67"/>
      <c r="AB208" s="57"/>
      <c r="AC208" s="58"/>
      <c r="AD208" s="56"/>
      <c r="AE208" s="49"/>
      <c r="AF208" s="164">
        <f t="shared" si="44"/>
        <v>0</v>
      </c>
      <c r="AG208" s="164">
        <f t="shared" si="44"/>
        <v>-1</v>
      </c>
      <c r="AH208" s="164">
        <f t="shared" si="44"/>
        <v>0</v>
      </c>
      <c r="AI208" s="164">
        <f t="shared" si="44"/>
        <v>0</v>
      </c>
      <c r="AJ208" s="164">
        <f t="shared" si="44"/>
        <v>0</v>
      </c>
      <c r="AK208" s="164">
        <f t="shared" si="44"/>
        <v>0</v>
      </c>
      <c r="AL208" s="164">
        <f t="shared" si="44"/>
        <v>0</v>
      </c>
      <c r="AM208" s="164">
        <f t="shared" si="44"/>
        <v>0</v>
      </c>
      <c r="AN208" s="164" t="str">
        <f t="shared" si="41"/>
        <v/>
      </c>
      <c r="AO208" s="164">
        <f t="shared" si="41"/>
        <v>0</v>
      </c>
      <c r="AP208" s="164" t="str">
        <f t="shared" si="41"/>
        <v/>
      </c>
      <c r="AQ208" s="164" t="str">
        <f t="shared" si="39"/>
        <v/>
      </c>
      <c r="AR208" s="164" t="str">
        <f t="shared" si="39"/>
        <v/>
      </c>
      <c r="AS208" s="164" t="str">
        <f t="shared" si="39"/>
        <v/>
      </c>
      <c r="AT208" s="164" t="str">
        <f t="shared" si="39"/>
        <v/>
      </c>
      <c r="AU208" s="164" t="str">
        <f t="shared" si="39"/>
        <v/>
      </c>
      <c r="AV208" s="164" t="str">
        <f t="shared" si="42"/>
        <v/>
      </c>
      <c r="AW208" s="164">
        <f t="shared" si="42"/>
        <v>0</v>
      </c>
      <c r="AX208" s="164" t="str">
        <f t="shared" si="42"/>
        <v/>
      </c>
      <c r="AY208" s="164" t="str">
        <f t="shared" si="40"/>
        <v/>
      </c>
      <c r="AZ208" s="164" t="str">
        <f t="shared" si="40"/>
        <v/>
      </c>
      <c r="BA208" s="164" t="str">
        <f t="shared" si="40"/>
        <v/>
      </c>
      <c r="BB208" s="164" t="str">
        <f t="shared" si="40"/>
        <v/>
      </c>
      <c r="BC208" s="164" t="str">
        <f t="shared" si="33"/>
        <v/>
      </c>
    </row>
    <row r="209" spans="1:55" s="164" customFormat="1" ht="17.25" hidden="1" customHeight="1">
      <c r="A209" s="9"/>
      <c r="B209" s="7"/>
      <c r="C209" s="2"/>
      <c r="D209" s="5"/>
      <c r="E209" s="4"/>
      <c r="F209" s="4"/>
      <c r="G209" s="4"/>
      <c r="H209" s="5"/>
      <c r="I209" s="16"/>
      <c r="J209" s="47"/>
      <c r="K209" s="48"/>
      <c r="L209" s="48"/>
      <c r="M209" s="49"/>
      <c r="N209" s="47"/>
      <c r="O209" s="48"/>
      <c r="P209" s="48"/>
      <c r="Q209" s="48"/>
      <c r="R209" s="48"/>
      <c r="S209" s="48"/>
      <c r="T209" s="64"/>
      <c r="U209" s="49"/>
      <c r="V209" s="58"/>
      <c r="W209" s="124"/>
      <c r="X209" s="56"/>
      <c r="Y209" s="68"/>
      <c r="Z209" s="68"/>
      <c r="AA209" s="67"/>
      <c r="AB209" s="57"/>
      <c r="AC209" s="58"/>
      <c r="AD209" s="56"/>
      <c r="AE209" s="49"/>
      <c r="AF209" s="164">
        <f t="shared" si="44"/>
        <v>0</v>
      </c>
      <c r="AG209" s="164">
        <f t="shared" si="44"/>
        <v>-1</v>
      </c>
      <c r="AH209" s="164">
        <f t="shared" si="44"/>
        <v>0</v>
      </c>
      <c r="AI209" s="164">
        <f t="shared" si="44"/>
        <v>0</v>
      </c>
      <c r="AJ209" s="164">
        <f t="shared" si="44"/>
        <v>0</v>
      </c>
      <c r="AK209" s="164">
        <f t="shared" si="44"/>
        <v>0</v>
      </c>
      <c r="AL209" s="164">
        <f t="shared" si="44"/>
        <v>0</v>
      </c>
      <c r="AM209" s="164">
        <f t="shared" si="44"/>
        <v>0</v>
      </c>
      <c r="AN209" s="164" t="str">
        <f t="shared" si="41"/>
        <v/>
      </c>
      <c r="AO209" s="164">
        <f t="shared" si="41"/>
        <v>0</v>
      </c>
      <c r="AP209" s="164" t="str">
        <f t="shared" si="41"/>
        <v/>
      </c>
      <c r="AQ209" s="164" t="str">
        <f t="shared" si="39"/>
        <v/>
      </c>
      <c r="AR209" s="164" t="str">
        <f t="shared" si="39"/>
        <v/>
      </c>
      <c r="AS209" s="164" t="str">
        <f t="shared" si="39"/>
        <v/>
      </c>
      <c r="AT209" s="164" t="str">
        <f t="shared" si="39"/>
        <v/>
      </c>
      <c r="AU209" s="164" t="str">
        <f t="shared" si="39"/>
        <v/>
      </c>
      <c r="AV209" s="164" t="str">
        <f t="shared" si="42"/>
        <v/>
      </c>
      <c r="AW209" s="164">
        <f t="shared" si="42"/>
        <v>0</v>
      </c>
      <c r="AX209" s="164" t="str">
        <f t="shared" si="42"/>
        <v/>
      </c>
      <c r="AY209" s="164" t="str">
        <f t="shared" si="40"/>
        <v/>
      </c>
      <c r="AZ209" s="164" t="str">
        <f t="shared" si="40"/>
        <v/>
      </c>
      <c r="BA209" s="164" t="str">
        <f t="shared" si="40"/>
        <v/>
      </c>
      <c r="BB209" s="164" t="str">
        <f t="shared" si="40"/>
        <v/>
      </c>
      <c r="BC209" s="164" t="str">
        <f t="shared" si="33"/>
        <v/>
      </c>
    </row>
    <row r="210" spans="1:55" s="164" customFormat="1" ht="17.25" hidden="1" customHeight="1">
      <c r="A210" s="9"/>
      <c r="B210" s="7"/>
      <c r="C210" s="2"/>
      <c r="D210" s="5"/>
      <c r="E210" s="4"/>
      <c r="F210" s="4"/>
      <c r="G210" s="4"/>
      <c r="H210" s="5"/>
      <c r="I210" s="16"/>
      <c r="J210" s="47"/>
      <c r="K210" s="48"/>
      <c r="L210" s="48"/>
      <c r="M210" s="49"/>
      <c r="N210" s="47"/>
      <c r="O210" s="48"/>
      <c r="P210" s="48"/>
      <c r="Q210" s="48"/>
      <c r="R210" s="48"/>
      <c r="S210" s="48"/>
      <c r="T210" s="64"/>
      <c r="U210" s="49"/>
      <c r="V210" s="58"/>
      <c r="W210" s="124"/>
      <c r="X210" s="56"/>
      <c r="Y210" s="68"/>
      <c r="Z210" s="68"/>
      <c r="AA210" s="67"/>
      <c r="AB210" s="57"/>
      <c r="AC210" s="58"/>
      <c r="AD210" s="56"/>
      <c r="AE210" s="49"/>
      <c r="AF210" s="164">
        <f t="shared" si="44"/>
        <v>0</v>
      </c>
      <c r="AG210" s="164">
        <f t="shared" si="44"/>
        <v>-1</v>
      </c>
      <c r="AH210" s="164">
        <f t="shared" si="44"/>
        <v>0</v>
      </c>
      <c r="AI210" s="164">
        <f t="shared" si="44"/>
        <v>0</v>
      </c>
      <c r="AJ210" s="164">
        <f t="shared" si="44"/>
        <v>0</v>
      </c>
      <c r="AK210" s="164">
        <f t="shared" si="44"/>
        <v>0</v>
      </c>
      <c r="AL210" s="164">
        <f t="shared" si="44"/>
        <v>0</v>
      </c>
      <c r="AM210" s="164">
        <f t="shared" si="44"/>
        <v>0</v>
      </c>
      <c r="AN210" s="164" t="str">
        <f t="shared" si="41"/>
        <v/>
      </c>
      <c r="AO210" s="164">
        <f t="shared" si="41"/>
        <v>0</v>
      </c>
      <c r="AP210" s="164" t="str">
        <f t="shared" si="41"/>
        <v/>
      </c>
      <c r="AQ210" s="164" t="str">
        <f t="shared" si="39"/>
        <v/>
      </c>
      <c r="AR210" s="164" t="str">
        <f t="shared" si="39"/>
        <v/>
      </c>
      <c r="AS210" s="164" t="str">
        <f t="shared" si="39"/>
        <v/>
      </c>
      <c r="AT210" s="164" t="str">
        <f t="shared" si="39"/>
        <v/>
      </c>
      <c r="AU210" s="164" t="str">
        <f t="shared" si="39"/>
        <v/>
      </c>
      <c r="AV210" s="164" t="str">
        <f t="shared" si="42"/>
        <v/>
      </c>
      <c r="AW210" s="164">
        <f t="shared" si="42"/>
        <v>0</v>
      </c>
      <c r="AX210" s="164" t="str">
        <f t="shared" si="42"/>
        <v/>
      </c>
      <c r="AY210" s="164" t="str">
        <f t="shared" si="40"/>
        <v/>
      </c>
      <c r="AZ210" s="164" t="str">
        <f t="shared" si="40"/>
        <v/>
      </c>
      <c r="BA210" s="164" t="str">
        <f t="shared" si="40"/>
        <v/>
      </c>
      <c r="BB210" s="164" t="str">
        <f t="shared" si="40"/>
        <v/>
      </c>
      <c r="BC210" s="164" t="str">
        <f t="shared" si="33"/>
        <v/>
      </c>
    </row>
    <row r="211" spans="1:55" s="164" customFormat="1" ht="17.25" hidden="1" customHeight="1">
      <c r="A211" s="9"/>
      <c r="B211" s="7"/>
      <c r="C211" s="2"/>
      <c r="D211" s="5"/>
      <c r="E211" s="4"/>
      <c r="F211" s="4"/>
      <c r="G211" s="4"/>
      <c r="H211" s="5"/>
      <c r="I211" s="16"/>
      <c r="J211" s="47"/>
      <c r="K211" s="48"/>
      <c r="L211" s="48"/>
      <c r="M211" s="49"/>
      <c r="N211" s="47"/>
      <c r="O211" s="48"/>
      <c r="P211" s="48"/>
      <c r="Q211" s="48"/>
      <c r="R211" s="48"/>
      <c r="S211" s="48"/>
      <c r="T211" s="64"/>
      <c r="U211" s="49"/>
      <c r="V211" s="58"/>
      <c r="W211" s="124"/>
      <c r="X211" s="56"/>
      <c r="Y211" s="68"/>
      <c r="Z211" s="68"/>
      <c r="AA211" s="67"/>
      <c r="AB211" s="57"/>
      <c r="AC211" s="58"/>
      <c r="AD211" s="56"/>
      <c r="AE211" s="49"/>
      <c r="AF211" s="164">
        <f t="shared" si="44"/>
        <v>0</v>
      </c>
      <c r="AG211" s="164">
        <f t="shared" si="44"/>
        <v>-1</v>
      </c>
      <c r="AH211" s="164">
        <f t="shared" si="44"/>
        <v>0</v>
      </c>
      <c r="AI211" s="164">
        <f t="shared" si="44"/>
        <v>0</v>
      </c>
      <c r="AJ211" s="164">
        <f t="shared" si="44"/>
        <v>0</v>
      </c>
      <c r="AK211" s="164">
        <f t="shared" si="44"/>
        <v>0</v>
      </c>
      <c r="AL211" s="164">
        <f t="shared" si="44"/>
        <v>0</v>
      </c>
      <c r="AM211" s="164">
        <f t="shared" si="44"/>
        <v>0</v>
      </c>
      <c r="AN211" s="164" t="str">
        <f t="shared" si="41"/>
        <v/>
      </c>
      <c r="AO211" s="164">
        <f t="shared" si="41"/>
        <v>0</v>
      </c>
      <c r="AP211" s="164" t="str">
        <f t="shared" si="41"/>
        <v/>
      </c>
      <c r="AQ211" s="164" t="str">
        <f t="shared" si="39"/>
        <v/>
      </c>
      <c r="AR211" s="164" t="str">
        <f t="shared" si="39"/>
        <v/>
      </c>
      <c r="AS211" s="164" t="str">
        <f t="shared" si="39"/>
        <v/>
      </c>
      <c r="AT211" s="164" t="str">
        <f t="shared" si="39"/>
        <v/>
      </c>
      <c r="AU211" s="164" t="str">
        <f t="shared" si="39"/>
        <v/>
      </c>
      <c r="AV211" s="164" t="str">
        <f t="shared" si="42"/>
        <v/>
      </c>
      <c r="AW211" s="164">
        <f t="shared" si="42"/>
        <v>0</v>
      </c>
      <c r="AX211" s="164" t="str">
        <f t="shared" si="42"/>
        <v/>
      </c>
      <c r="AY211" s="164" t="str">
        <f t="shared" si="40"/>
        <v/>
      </c>
      <c r="AZ211" s="164" t="str">
        <f t="shared" si="40"/>
        <v/>
      </c>
      <c r="BA211" s="164" t="str">
        <f t="shared" si="40"/>
        <v/>
      </c>
      <c r="BB211" s="164" t="str">
        <f t="shared" si="40"/>
        <v/>
      </c>
      <c r="BC211" s="164" t="str">
        <f t="shared" si="33"/>
        <v/>
      </c>
    </row>
    <row r="212" spans="1:55" s="164" customFormat="1" ht="17.25" hidden="1" customHeight="1">
      <c r="A212" s="9"/>
      <c r="B212" s="7"/>
      <c r="C212" s="2"/>
      <c r="D212" s="5"/>
      <c r="E212" s="4"/>
      <c r="F212" s="4"/>
      <c r="G212" s="4"/>
      <c r="H212" s="5"/>
      <c r="I212" s="16"/>
      <c r="J212" s="47"/>
      <c r="K212" s="48"/>
      <c r="L212" s="48"/>
      <c r="M212" s="49"/>
      <c r="N212" s="47"/>
      <c r="O212" s="48"/>
      <c r="P212" s="48"/>
      <c r="Q212" s="48"/>
      <c r="R212" s="48"/>
      <c r="S212" s="48"/>
      <c r="T212" s="64"/>
      <c r="U212" s="49"/>
      <c r="V212" s="58"/>
      <c r="W212" s="124"/>
      <c r="X212" s="56"/>
      <c r="Y212" s="68"/>
      <c r="Z212" s="68"/>
      <c r="AA212" s="67"/>
      <c r="AB212" s="57"/>
      <c r="AC212" s="58"/>
      <c r="AD212" s="56"/>
      <c r="AE212" s="49"/>
      <c r="AF212" s="164">
        <f t="shared" si="44"/>
        <v>0</v>
      </c>
      <c r="AG212" s="164">
        <f t="shared" si="44"/>
        <v>-1</v>
      </c>
      <c r="AH212" s="164">
        <f t="shared" si="44"/>
        <v>0</v>
      </c>
      <c r="AI212" s="164">
        <f t="shared" si="44"/>
        <v>0</v>
      </c>
      <c r="AJ212" s="164">
        <f t="shared" si="44"/>
        <v>0</v>
      </c>
      <c r="AK212" s="164">
        <f t="shared" si="44"/>
        <v>0</v>
      </c>
      <c r="AL212" s="164">
        <f t="shared" si="44"/>
        <v>0</v>
      </c>
      <c r="AM212" s="164">
        <f t="shared" si="44"/>
        <v>0</v>
      </c>
      <c r="AN212" s="164" t="str">
        <f t="shared" si="41"/>
        <v/>
      </c>
      <c r="AO212" s="164">
        <f t="shared" si="41"/>
        <v>0</v>
      </c>
      <c r="AP212" s="164" t="str">
        <f t="shared" si="41"/>
        <v/>
      </c>
      <c r="AQ212" s="164" t="str">
        <f t="shared" si="39"/>
        <v/>
      </c>
      <c r="AR212" s="164" t="str">
        <f t="shared" si="39"/>
        <v/>
      </c>
      <c r="AS212" s="164" t="str">
        <f t="shared" si="39"/>
        <v/>
      </c>
      <c r="AT212" s="164" t="str">
        <f t="shared" si="39"/>
        <v/>
      </c>
      <c r="AU212" s="164" t="str">
        <f t="shared" si="39"/>
        <v/>
      </c>
      <c r="AV212" s="164" t="str">
        <f t="shared" si="42"/>
        <v/>
      </c>
      <c r="AW212" s="164">
        <f t="shared" si="42"/>
        <v>0</v>
      </c>
      <c r="AX212" s="164" t="str">
        <f t="shared" si="42"/>
        <v/>
      </c>
      <c r="AY212" s="164" t="str">
        <f t="shared" si="40"/>
        <v/>
      </c>
      <c r="AZ212" s="164" t="str">
        <f t="shared" si="40"/>
        <v/>
      </c>
      <c r="BA212" s="164" t="str">
        <f t="shared" si="40"/>
        <v/>
      </c>
      <c r="BB212" s="164" t="str">
        <f t="shared" si="40"/>
        <v/>
      </c>
      <c r="BC212" s="164" t="str">
        <f t="shared" si="33"/>
        <v/>
      </c>
    </row>
    <row r="213" spans="1:55" s="164" customFormat="1" ht="17.25" hidden="1" customHeight="1">
      <c r="A213" s="9"/>
      <c r="B213" s="7"/>
      <c r="C213" s="2"/>
      <c r="D213" s="5"/>
      <c r="E213" s="4"/>
      <c r="F213" s="4"/>
      <c r="G213" s="4"/>
      <c r="H213" s="5"/>
      <c r="I213" s="16"/>
      <c r="J213" s="47"/>
      <c r="K213" s="48"/>
      <c r="L213" s="48"/>
      <c r="M213" s="49"/>
      <c r="N213" s="47"/>
      <c r="O213" s="48"/>
      <c r="P213" s="48"/>
      <c r="Q213" s="48"/>
      <c r="R213" s="48"/>
      <c r="S213" s="48"/>
      <c r="T213" s="64"/>
      <c r="U213" s="49"/>
      <c r="V213" s="58"/>
      <c r="W213" s="124"/>
      <c r="X213" s="56"/>
      <c r="Y213" s="68"/>
      <c r="Z213" s="68"/>
      <c r="AA213" s="67"/>
      <c r="AB213" s="57"/>
      <c r="AC213" s="58"/>
      <c r="AD213" s="56"/>
      <c r="AE213" s="49"/>
      <c r="AF213" s="164">
        <f t="shared" si="44"/>
        <v>0</v>
      </c>
      <c r="AG213" s="164">
        <f t="shared" si="44"/>
        <v>-1</v>
      </c>
      <c r="AH213" s="164">
        <f t="shared" si="44"/>
        <v>0</v>
      </c>
      <c r="AI213" s="164">
        <f t="shared" si="44"/>
        <v>0</v>
      </c>
      <c r="AJ213" s="164">
        <f t="shared" si="44"/>
        <v>0</v>
      </c>
      <c r="AK213" s="164">
        <f t="shared" si="44"/>
        <v>0</v>
      </c>
      <c r="AL213" s="164">
        <f t="shared" si="44"/>
        <v>0</v>
      </c>
      <c r="AM213" s="164">
        <f t="shared" si="44"/>
        <v>0</v>
      </c>
      <c r="AN213" s="164" t="str">
        <f t="shared" si="41"/>
        <v/>
      </c>
      <c r="AO213" s="164">
        <f t="shared" si="41"/>
        <v>0</v>
      </c>
      <c r="AP213" s="164" t="str">
        <f t="shared" si="41"/>
        <v/>
      </c>
      <c r="AQ213" s="164" t="str">
        <f t="shared" si="39"/>
        <v/>
      </c>
      <c r="AR213" s="164" t="str">
        <f t="shared" si="39"/>
        <v/>
      </c>
      <c r="AS213" s="164" t="str">
        <f t="shared" si="39"/>
        <v/>
      </c>
      <c r="AT213" s="164" t="str">
        <f t="shared" si="39"/>
        <v/>
      </c>
      <c r="AU213" s="164" t="str">
        <f t="shared" si="39"/>
        <v/>
      </c>
      <c r="AV213" s="164" t="str">
        <f t="shared" si="42"/>
        <v/>
      </c>
      <c r="AW213" s="164">
        <f t="shared" si="42"/>
        <v>0</v>
      </c>
      <c r="AX213" s="164" t="str">
        <f t="shared" si="42"/>
        <v/>
      </c>
      <c r="AY213" s="164" t="str">
        <f t="shared" si="40"/>
        <v/>
      </c>
      <c r="AZ213" s="164" t="str">
        <f t="shared" si="40"/>
        <v/>
      </c>
      <c r="BA213" s="164" t="str">
        <f t="shared" si="40"/>
        <v/>
      </c>
      <c r="BB213" s="164" t="str">
        <f t="shared" si="40"/>
        <v/>
      </c>
      <c r="BC213" s="164" t="str">
        <f t="shared" si="33"/>
        <v/>
      </c>
    </row>
    <row r="214" spans="1:55" s="164" customFormat="1" ht="17.25" hidden="1" customHeight="1">
      <c r="A214" s="9"/>
      <c r="B214" s="7"/>
      <c r="C214" s="2"/>
      <c r="D214" s="5"/>
      <c r="E214" s="4"/>
      <c r="F214" s="4"/>
      <c r="G214" s="4"/>
      <c r="H214" s="5"/>
      <c r="I214" s="16"/>
      <c r="J214" s="47"/>
      <c r="K214" s="48"/>
      <c r="L214" s="48"/>
      <c r="M214" s="49"/>
      <c r="N214" s="47"/>
      <c r="O214" s="48"/>
      <c r="P214" s="48"/>
      <c r="Q214" s="48"/>
      <c r="R214" s="48"/>
      <c r="S214" s="48"/>
      <c r="T214" s="64"/>
      <c r="U214" s="49"/>
      <c r="V214" s="58"/>
      <c r="W214" s="124"/>
      <c r="X214" s="56"/>
      <c r="Y214" s="68"/>
      <c r="Z214" s="68"/>
      <c r="AA214" s="67"/>
      <c r="AB214" s="57"/>
      <c r="AC214" s="58"/>
      <c r="AD214" s="56"/>
      <c r="AE214" s="49"/>
      <c r="AF214" s="164">
        <f t="shared" si="44"/>
        <v>0</v>
      </c>
      <c r="AG214" s="164">
        <f t="shared" si="44"/>
        <v>-1</v>
      </c>
      <c r="AH214" s="164">
        <f t="shared" si="44"/>
        <v>0</v>
      </c>
      <c r="AI214" s="164">
        <f t="shared" si="44"/>
        <v>0</v>
      </c>
      <c r="AJ214" s="164">
        <f t="shared" si="44"/>
        <v>0</v>
      </c>
      <c r="AK214" s="164">
        <f t="shared" si="44"/>
        <v>0</v>
      </c>
      <c r="AL214" s="164">
        <f t="shared" si="44"/>
        <v>0</v>
      </c>
      <c r="AM214" s="164">
        <f t="shared" si="44"/>
        <v>0</v>
      </c>
      <c r="AN214" s="164" t="str">
        <f t="shared" si="41"/>
        <v/>
      </c>
      <c r="AO214" s="164">
        <f t="shared" si="41"/>
        <v>0</v>
      </c>
      <c r="AP214" s="164" t="str">
        <f t="shared" si="41"/>
        <v/>
      </c>
      <c r="AQ214" s="164" t="str">
        <f t="shared" si="39"/>
        <v/>
      </c>
      <c r="AR214" s="164" t="str">
        <f t="shared" si="39"/>
        <v/>
      </c>
      <c r="AS214" s="164" t="str">
        <f t="shared" si="39"/>
        <v/>
      </c>
      <c r="AT214" s="164" t="str">
        <f t="shared" si="39"/>
        <v/>
      </c>
      <c r="AU214" s="164" t="str">
        <f t="shared" si="39"/>
        <v/>
      </c>
      <c r="AV214" s="164" t="str">
        <f t="shared" si="42"/>
        <v/>
      </c>
      <c r="AW214" s="164">
        <f t="shared" si="42"/>
        <v>0</v>
      </c>
      <c r="AX214" s="164" t="str">
        <f t="shared" si="42"/>
        <v/>
      </c>
      <c r="AY214" s="164" t="str">
        <f t="shared" si="40"/>
        <v/>
      </c>
      <c r="AZ214" s="164" t="str">
        <f t="shared" si="40"/>
        <v/>
      </c>
      <c r="BA214" s="164" t="str">
        <f t="shared" si="40"/>
        <v/>
      </c>
      <c r="BB214" s="164" t="str">
        <f t="shared" si="40"/>
        <v/>
      </c>
      <c r="BC214" s="164" t="str">
        <f t="shared" si="33"/>
        <v/>
      </c>
    </row>
    <row r="215" spans="1:55" s="164" customFormat="1" ht="17.25" hidden="1" customHeight="1">
      <c r="A215" s="9"/>
      <c r="B215" s="7"/>
      <c r="C215" s="2"/>
      <c r="D215" s="5"/>
      <c r="E215" s="4"/>
      <c r="F215" s="4"/>
      <c r="G215" s="4"/>
      <c r="H215" s="5"/>
      <c r="I215" s="16"/>
      <c r="J215" s="47"/>
      <c r="K215" s="48"/>
      <c r="L215" s="48"/>
      <c r="M215" s="49"/>
      <c r="N215" s="47"/>
      <c r="O215" s="48"/>
      <c r="P215" s="48"/>
      <c r="Q215" s="48"/>
      <c r="R215" s="48"/>
      <c r="S215" s="48"/>
      <c r="T215" s="64"/>
      <c r="U215" s="49"/>
      <c r="V215" s="58"/>
      <c r="W215" s="124"/>
      <c r="X215" s="56"/>
      <c r="Y215" s="68"/>
      <c r="Z215" s="68"/>
      <c r="AA215" s="67"/>
      <c r="AB215" s="57"/>
      <c r="AC215" s="58"/>
      <c r="AD215" s="56"/>
      <c r="AE215" s="49"/>
      <c r="AF215" s="164">
        <f t="shared" si="44"/>
        <v>0</v>
      </c>
      <c r="AG215" s="164">
        <f t="shared" si="44"/>
        <v>-1</v>
      </c>
      <c r="AH215" s="164">
        <f t="shared" si="44"/>
        <v>0</v>
      </c>
      <c r="AI215" s="164">
        <f t="shared" si="44"/>
        <v>0</v>
      </c>
      <c r="AJ215" s="164">
        <f t="shared" si="44"/>
        <v>0</v>
      </c>
      <c r="AK215" s="164">
        <f t="shared" si="44"/>
        <v>0</v>
      </c>
      <c r="AL215" s="164">
        <f t="shared" si="44"/>
        <v>0</v>
      </c>
      <c r="AM215" s="164">
        <f t="shared" si="44"/>
        <v>0</v>
      </c>
      <c r="AN215" s="164" t="str">
        <f t="shared" si="41"/>
        <v/>
      </c>
      <c r="AO215" s="164">
        <f t="shared" si="41"/>
        <v>0</v>
      </c>
      <c r="AP215" s="164" t="str">
        <f t="shared" si="41"/>
        <v/>
      </c>
      <c r="AQ215" s="164" t="str">
        <f t="shared" si="39"/>
        <v/>
      </c>
      <c r="AR215" s="164" t="str">
        <f t="shared" si="39"/>
        <v/>
      </c>
      <c r="AS215" s="164" t="str">
        <f t="shared" si="39"/>
        <v/>
      </c>
      <c r="AT215" s="164" t="str">
        <f t="shared" si="39"/>
        <v/>
      </c>
      <c r="AU215" s="164" t="str">
        <f t="shared" si="39"/>
        <v/>
      </c>
      <c r="AV215" s="164" t="str">
        <f t="shared" si="42"/>
        <v/>
      </c>
      <c r="AW215" s="164">
        <f t="shared" si="42"/>
        <v>0</v>
      </c>
      <c r="AX215" s="164" t="str">
        <f t="shared" si="42"/>
        <v/>
      </c>
      <c r="AY215" s="164" t="str">
        <f t="shared" si="40"/>
        <v/>
      </c>
      <c r="AZ215" s="164" t="str">
        <f t="shared" si="40"/>
        <v/>
      </c>
      <c r="BA215" s="164" t="str">
        <f t="shared" si="40"/>
        <v/>
      </c>
      <c r="BB215" s="164" t="str">
        <f t="shared" si="40"/>
        <v/>
      </c>
      <c r="BC215" s="164" t="str">
        <f t="shared" si="33"/>
        <v/>
      </c>
    </row>
    <row r="216" spans="1:55" s="164" customFormat="1" ht="17.25" hidden="1" customHeight="1">
      <c r="A216" s="9"/>
      <c r="B216" s="7"/>
      <c r="C216" s="2"/>
      <c r="D216" s="5"/>
      <c r="E216" s="4"/>
      <c r="F216" s="4"/>
      <c r="G216" s="4"/>
      <c r="H216" s="5"/>
      <c r="I216" s="16"/>
      <c r="J216" s="47"/>
      <c r="K216" s="48"/>
      <c r="L216" s="48"/>
      <c r="M216" s="49"/>
      <c r="N216" s="47"/>
      <c r="O216" s="48"/>
      <c r="P216" s="48"/>
      <c r="Q216" s="48"/>
      <c r="R216" s="48"/>
      <c r="S216" s="48"/>
      <c r="T216" s="64"/>
      <c r="U216" s="49"/>
      <c r="V216" s="58"/>
      <c r="W216" s="124"/>
      <c r="X216" s="56"/>
      <c r="Y216" s="68"/>
      <c r="Z216" s="68"/>
      <c r="AA216" s="67"/>
      <c r="AB216" s="57"/>
      <c r="AC216" s="58"/>
      <c r="AD216" s="56"/>
      <c r="AE216" s="49"/>
      <c r="AF216" s="164">
        <f t="shared" si="44"/>
        <v>0</v>
      </c>
      <c r="AG216" s="164">
        <f t="shared" si="44"/>
        <v>-1</v>
      </c>
      <c r="AH216" s="164">
        <f t="shared" si="44"/>
        <v>0</v>
      </c>
      <c r="AI216" s="164">
        <f t="shared" si="44"/>
        <v>0</v>
      </c>
      <c r="AJ216" s="164">
        <f t="shared" si="44"/>
        <v>0</v>
      </c>
      <c r="AK216" s="164">
        <f t="shared" si="44"/>
        <v>0</v>
      </c>
      <c r="AL216" s="164">
        <f t="shared" si="44"/>
        <v>0</v>
      </c>
      <c r="AM216" s="164">
        <f t="shared" si="44"/>
        <v>0</v>
      </c>
      <c r="AN216" s="164" t="str">
        <f t="shared" si="41"/>
        <v/>
      </c>
      <c r="AO216" s="164">
        <f t="shared" si="41"/>
        <v>0</v>
      </c>
      <c r="AP216" s="164" t="str">
        <f t="shared" si="41"/>
        <v/>
      </c>
      <c r="AQ216" s="164" t="str">
        <f t="shared" si="39"/>
        <v/>
      </c>
      <c r="AR216" s="164" t="str">
        <f t="shared" si="39"/>
        <v/>
      </c>
      <c r="AS216" s="164" t="str">
        <f t="shared" si="39"/>
        <v/>
      </c>
      <c r="AT216" s="164" t="str">
        <f t="shared" si="39"/>
        <v/>
      </c>
      <c r="AU216" s="164" t="str">
        <f t="shared" si="39"/>
        <v/>
      </c>
      <c r="AV216" s="164" t="str">
        <f t="shared" si="42"/>
        <v/>
      </c>
      <c r="AW216" s="164">
        <f t="shared" si="42"/>
        <v>0</v>
      </c>
      <c r="AX216" s="164" t="str">
        <f t="shared" si="42"/>
        <v/>
      </c>
      <c r="AY216" s="164" t="str">
        <f t="shared" si="40"/>
        <v/>
      </c>
      <c r="AZ216" s="164" t="str">
        <f t="shared" si="40"/>
        <v/>
      </c>
      <c r="BA216" s="164" t="str">
        <f t="shared" si="40"/>
        <v/>
      </c>
      <c r="BB216" s="164" t="str">
        <f t="shared" si="40"/>
        <v/>
      </c>
      <c r="BC216" s="164" t="str">
        <f t="shared" si="33"/>
        <v/>
      </c>
    </row>
    <row r="217" spans="1:55" s="164" customFormat="1" ht="17.25" hidden="1" customHeight="1">
      <c r="A217" s="9"/>
      <c r="B217" s="7"/>
      <c r="C217" s="2"/>
      <c r="D217" s="5"/>
      <c r="E217" s="4"/>
      <c r="F217" s="4"/>
      <c r="G217" s="4"/>
      <c r="H217" s="5"/>
      <c r="I217" s="16"/>
      <c r="J217" s="47"/>
      <c r="K217" s="48"/>
      <c r="L217" s="48"/>
      <c r="M217" s="49"/>
      <c r="N217" s="47"/>
      <c r="O217" s="48"/>
      <c r="P217" s="48"/>
      <c r="Q217" s="48"/>
      <c r="R217" s="48"/>
      <c r="S217" s="48"/>
      <c r="T217" s="64"/>
      <c r="U217" s="49"/>
      <c r="V217" s="58"/>
      <c r="W217" s="124"/>
      <c r="X217" s="56"/>
      <c r="Y217" s="68"/>
      <c r="Z217" s="68"/>
      <c r="AA217" s="67"/>
      <c r="AB217" s="57"/>
      <c r="AC217" s="58"/>
      <c r="AD217" s="56"/>
      <c r="AE217" s="49"/>
      <c r="AF217" s="164">
        <f t="shared" si="44"/>
        <v>0</v>
      </c>
      <c r="AG217" s="164">
        <f t="shared" si="44"/>
        <v>-1</v>
      </c>
      <c r="AH217" s="164">
        <f t="shared" si="44"/>
        <v>0</v>
      </c>
      <c r="AI217" s="164">
        <f t="shared" si="44"/>
        <v>0</v>
      </c>
      <c r="AJ217" s="164">
        <f t="shared" si="44"/>
        <v>0</v>
      </c>
      <c r="AK217" s="164">
        <f t="shared" si="44"/>
        <v>0</v>
      </c>
      <c r="AL217" s="164">
        <f t="shared" si="44"/>
        <v>0</v>
      </c>
      <c r="AM217" s="164">
        <f t="shared" si="44"/>
        <v>0</v>
      </c>
      <c r="AN217" s="164" t="str">
        <f t="shared" si="41"/>
        <v/>
      </c>
      <c r="AO217" s="164">
        <f t="shared" si="41"/>
        <v>0</v>
      </c>
      <c r="AP217" s="164" t="str">
        <f t="shared" si="41"/>
        <v/>
      </c>
      <c r="AQ217" s="164" t="str">
        <f t="shared" si="39"/>
        <v/>
      </c>
      <c r="AR217" s="164" t="str">
        <f t="shared" si="39"/>
        <v/>
      </c>
      <c r="AS217" s="164" t="str">
        <f t="shared" si="39"/>
        <v/>
      </c>
      <c r="AT217" s="164" t="str">
        <f t="shared" si="39"/>
        <v/>
      </c>
      <c r="AU217" s="164" t="str">
        <f t="shared" si="39"/>
        <v/>
      </c>
      <c r="AV217" s="164" t="str">
        <f t="shared" si="42"/>
        <v/>
      </c>
      <c r="AW217" s="164">
        <f t="shared" si="42"/>
        <v>0</v>
      </c>
      <c r="AX217" s="164" t="str">
        <f t="shared" si="42"/>
        <v/>
      </c>
      <c r="AY217" s="164" t="str">
        <f t="shared" si="40"/>
        <v/>
      </c>
      <c r="AZ217" s="164" t="str">
        <f t="shared" si="40"/>
        <v/>
      </c>
      <c r="BA217" s="164" t="str">
        <f t="shared" si="40"/>
        <v/>
      </c>
      <c r="BB217" s="164" t="str">
        <f t="shared" si="40"/>
        <v/>
      </c>
      <c r="BC217" s="164" t="str">
        <f t="shared" si="33"/>
        <v/>
      </c>
    </row>
    <row r="218" spans="1:55" s="164" customFormat="1" ht="17.25" hidden="1" customHeight="1">
      <c r="A218" s="9"/>
      <c r="B218" s="7"/>
      <c r="C218" s="2"/>
      <c r="D218" s="5"/>
      <c r="E218" s="4"/>
      <c r="F218" s="4"/>
      <c r="G218" s="4"/>
      <c r="H218" s="5"/>
      <c r="I218" s="16"/>
      <c r="J218" s="47"/>
      <c r="K218" s="48"/>
      <c r="L218" s="48"/>
      <c r="M218" s="49"/>
      <c r="N218" s="47"/>
      <c r="O218" s="48"/>
      <c r="P218" s="48"/>
      <c r="Q218" s="48"/>
      <c r="R218" s="48"/>
      <c r="S218" s="48"/>
      <c r="T218" s="64"/>
      <c r="U218" s="49"/>
      <c r="V218" s="58"/>
      <c r="W218" s="124"/>
      <c r="X218" s="56"/>
      <c r="Y218" s="68"/>
      <c r="Z218" s="68"/>
      <c r="AA218" s="67"/>
      <c r="AB218" s="57"/>
      <c r="AC218" s="58"/>
      <c r="AD218" s="56"/>
      <c r="AE218" s="49"/>
      <c r="AF218" s="164">
        <f t="shared" si="44"/>
        <v>0</v>
      </c>
      <c r="AG218" s="164">
        <f t="shared" si="44"/>
        <v>-1</v>
      </c>
      <c r="AH218" s="164">
        <f t="shared" si="44"/>
        <v>0</v>
      </c>
      <c r="AI218" s="164">
        <f t="shared" si="44"/>
        <v>0</v>
      </c>
      <c r="AJ218" s="164">
        <f t="shared" si="44"/>
        <v>0</v>
      </c>
      <c r="AK218" s="164">
        <f t="shared" si="44"/>
        <v>0</v>
      </c>
      <c r="AL218" s="164">
        <f t="shared" si="44"/>
        <v>0</v>
      </c>
      <c r="AM218" s="164">
        <f t="shared" si="44"/>
        <v>0</v>
      </c>
      <c r="AN218" s="164" t="str">
        <f t="shared" si="41"/>
        <v/>
      </c>
      <c r="AO218" s="164">
        <f t="shared" si="41"/>
        <v>0</v>
      </c>
      <c r="AP218" s="164" t="str">
        <f t="shared" si="41"/>
        <v/>
      </c>
      <c r="AQ218" s="164" t="str">
        <f t="shared" si="39"/>
        <v/>
      </c>
      <c r="AR218" s="164" t="str">
        <f t="shared" si="39"/>
        <v/>
      </c>
      <c r="AS218" s="164" t="str">
        <f t="shared" si="39"/>
        <v/>
      </c>
      <c r="AT218" s="164" t="str">
        <f t="shared" si="39"/>
        <v/>
      </c>
      <c r="AU218" s="164" t="str">
        <f t="shared" si="39"/>
        <v/>
      </c>
      <c r="AV218" s="164" t="str">
        <f t="shared" si="42"/>
        <v/>
      </c>
      <c r="AW218" s="164">
        <f t="shared" si="42"/>
        <v>0</v>
      </c>
      <c r="AX218" s="164" t="str">
        <f t="shared" si="42"/>
        <v/>
      </c>
      <c r="AY218" s="164" t="str">
        <f t="shared" si="40"/>
        <v/>
      </c>
      <c r="AZ218" s="164" t="str">
        <f t="shared" si="40"/>
        <v/>
      </c>
      <c r="BA218" s="164" t="str">
        <f t="shared" si="40"/>
        <v/>
      </c>
      <c r="BB218" s="164" t="str">
        <f t="shared" si="40"/>
        <v/>
      </c>
      <c r="BC218" s="164" t="str">
        <f t="shared" si="33"/>
        <v/>
      </c>
    </row>
    <row r="219" spans="1:55" s="164" customFormat="1" ht="17.25" hidden="1" customHeight="1">
      <c r="A219" s="9"/>
      <c r="B219" s="7"/>
      <c r="C219" s="2"/>
      <c r="D219" s="5"/>
      <c r="E219" s="4"/>
      <c r="F219" s="4"/>
      <c r="G219" s="4"/>
      <c r="H219" s="5"/>
      <c r="I219" s="16"/>
      <c r="J219" s="47"/>
      <c r="K219" s="48"/>
      <c r="L219" s="48"/>
      <c r="M219" s="49"/>
      <c r="N219" s="47"/>
      <c r="O219" s="48"/>
      <c r="P219" s="48"/>
      <c r="Q219" s="48"/>
      <c r="R219" s="48"/>
      <c r="S219" s="48"/>
      <c r="T219" s="64"/>
      <c r="U219" s="49"/>
      <c r="V219" s="58"/>
      <c r="W219" s="124"/>
      <c r="X219" s="56"/>
      <c r="Y219" s="68"/>
      <c r="Z219" s="68"/>
      <c r="AA219" s="67"/>
      <c r="AB219" s="57"/>
      <c r="AC219" s="58"/>
      <c r="AD219" s="56"/>
      <c r="AE219" s="49"/>
      <c r="AF219" s="164">
        <f t="shared" si="44"/>
        <v>0</v>
      </c>
      <c r="AG219" s="164">
        <f t="shared" si="44"/>
        <v>-1</v>
      </c>
      <c r="AH219" s="164">
        <f t="shared" si="44"/>
        <v>0</v>
      </c>
      <c r="AI219" s="164">
        <f t="shared" si="44"/>
        <v>0</v>
      </c>
      <c r="AJ219" s="164">
        <f t="shared" si="44"/>
        <v>0</v>
      </c>
      <c r="AK219" s="164">
        <f t="shared" si="44"/>
        <v>0</v>
      </c>
      <c r="AL219" s="164">
        <f t="shared" si="44"/>
        <v>0</v>
      </c>
      <c r="AM219" s="164">
        <f t="shared" si="44"/>
        <v>0</v>
      </c>
      <c r="AN219" s="164" t="str">
        <f t="shared" si="41"/>
        <v/>
      </c>
      <c r="AO219" s="164">
        <f t="shared" si="41"/>
        <v>0</v>
      </c>
      <c r="AP219" s="164" t="str">
        <f t="shared" si="41"/>
        <v/>
      </c>
      <c r="AQ219" s="164" t="str">
        <f t="shared" si="39"/>
        <v/>
      </c>
      <c r="AR219" s="164" t="str">
        <f t="shared" si="39"/>
        <v/>
      </c>
      <c r="AS219" s="164" t="str">
        <f t="shared" si="39"/>
        <v/>
      </c>
      <c r="AT219" s="164" t="str">
        <f t="shared" si="39"/>
        <v/>
      </c>
      <c r="AU219" s="164" t="str">
        <f t="shared" si="39"/>
        <v/>
      </c>
      <c r="AV219" s="164" t="str">
        <f t="shared" si="42"/>
        <v/>
      </c>
      <c r="AW219" s="164">
        <f t="shared" si="42"/>
        <v>0</v>
      </c>
      <c r="AX219" s="164" t="str">
        <f t="shared" si="42"/>
        <v/>
      </c>
      <c r="AY219" s="164" t="str">
        <f t="shared" si="40"/>
        <v/>
      </c>
      <c r="AZ219" s="164" t="str">
        <f t="shared" si="40"/>
        <v/>
      </c>
      <c r="BA219" s="164" t="str">
        <f t="shared" si="40"/>
        <v/>
      </c>
      <c r="BB219" s="164" t="str">
        <f t="shared" si="40"/>
        <v/>
      </c>
      <c r="BC219" s="164" t="str">
        <f t="shared" si="33"/>
        <v/>
      </c>
    </row>
    <row r="220" spans="1:55" s="164" customFormat="1" ht="17.25" hidden="1" customHeight="1">
      <c r="A220" s="9"/>
      <c r="B220" s="7"/>
      <c r="C220" s="2"/>
      <c r="D220" s="5"/>
      <c r="E220" s="4"/>
      <c r="F220" s="4"/>
      <c r="G220" s="4"/>
      <c r="H220" s="5"/>
      <c r="I220" s="16"/>
      <c r="J220" s="47"/>
      <c r="K220" s="48"/>
      <c r="L220" s="48"/>
      <c r="M220" s="49"/>
      <c r="N220" s="47"/>
      <c r="O220" s="48"/>
      <c r="P220" s="48"/>
      <c r="Q220" s="48"/>
      <c r="R220" s="48"/>
      <c r="S220" s="48"/>
      <c r="T220" s="64"/>
      <c r="U220" s="49"/>
      <c r="V220" s="58"/>
      <c r="W220" s="124"/>
      <c r="X220" s="56"/>
      <c r="Y220" s="68"/>
      <c r="Z220" s="68"/>
      <c r="AA220" s="67"/>
      <c r="AB220" s="57"/>
      <c r="AC220" s="58"/>
      <c r="AD220" s="56"/>
      <c r="AE220" s="49"/>
      <c r="AF220" s="164">
        <f t="shared" si="44"/>
        <v>0</v>
      </c>
      <c r="AG220" s="164">
        <f t="shared" si="44"/>
        <v>-1</v>
      </c>
      <c r="AH220" s="164">
        <f t="shared" si="44"/>
        <v>0</v>
      </c>
      <c r="AI220" s="164">
        <f t="shared" si="44"/>
        <v>0</v>
      </c>
      <c r="AJ220" s="164">
        <f t="shared" si="44"/>
        <v>0</v>
      </c>
      <c r="AK220" s="164">
        <f t="shared" si="44"/>
        <v>0</v>
      </c>
      <c r="AL220" s="164">
        <f t="shared" si="44"/>
        <v>0</v>
      </c>
      <c r="AM220" s="164">
        <f t="shared" si="44"/>
        <v>0</v>
      </c>
      <c r="AN220" s="164" t="str">
        <f t="shared" si="41"/>
        <v/>
      </c>
      <c r="AO220" s="164">
        <f t="shared" si="41"/>
        <v>0</v>
      </c>
      <c r="AP220" s="164" t="str">
        <f t="shared" si="41"/>
        <v/>
      </c>
      <c r="AQ220" s="164" t="str">
        <f t="shared" si="39"/>
        <v/>
      </c>
      <c r="AR220" s="164" t="str">
        <f t="shared" si="39"/>
        <v/>
      </c>
      <c r="AS220" s="164" t="str">
        <f t="shared" si="39"/>
        <v/>
      </c>
      <c r="AT220" s="164" t="str">
        <f t="shared" si="39"/>
        <v/>
      </c>
      <c r="AU220" s="164" t="str">
        <f t="shared" si="39"/>
        <v/>
      </c>
      <c r="AV220" s="164" t="str">
        <f t="shared" si="42"/>
        <v/>
      </c>
      <c r="AW220" s="164">
        <f t="shared" si="42"/>
        <v>0</v>
      </c>
      <c r="AX220" s="164" t="str">
        <f t="shared" si="42"/>
        <v/>
      </c>
      <c r="AY220" s="164" t="str">
        <f t="shared" si="40"/>
        <v/>
      </c>
      <c r="AZ220" s="164" t="str">
        <f t="shared" si="40"/>
        <v/>
      </c>
      <c r="BA220" s="164" t="str">
        <f t="shared" si="40"/>
        <v/>
      </c>
      <c r="BB220" s="164" t="str">
        <f t="shared" si="40"/>
        <v/>
      </c>
      <c r="BC220" s="164" t="str">
        <f t="shared" si="33"/>
        <v/>
      </c>
    </row>
    <row r="221" spans="1:55" s="164" customFormat="1" ht="17.25" hidden="1" customHeight="1">
      <c r="A221" s="9"/>
      <c r="B221" s="7"/>
      <c r="C221" s="2"/>
      <c r="D221" s="5"/>
      <c r="E221" s="4"/>
      <c r="F221" s="4"/>
      <c r="G221" s="4"/>
      <c r="H221" s="5"/>
      <c r="I221" s="16"/>
      <c r="J221" s="47"/>
      <c r="K221" s="48"/>
      <c r="L221" s="48"/>
      <c r="M221" s="49"/>
      <c r="N221" s="47"/>
      <c r="O221" s="48"/>
      <c r="P221" s="48"/>
      <c r="Q221" s="48"/>
      <c r="R221" s="48"/>
      <c r="S221" s="48"/>
      <c r="T221" s="64"/>
      <c r="U221" s="49"/>
      <c r="V221" s="58"/>
      <c r="W221" s="124"/>
      <c r="X221" s="56"/>
      <c r="Y221" s="68"/>
      <c r="Z221" s="68"/>
      <c r="AA221" s="67"/>
      <c r="AB221" s="57"/>
      <c r="AC221" s="58"/>
      <c r="AD221" s="56"/>
      <c r="AE221" s="49"/>
      <c r="AF221" s="164">
        <f t="shared" si="44"/>
        <v>0</v>
      </c>
      <c r="AG221" s="164">
        <f t="shared" si="44"/>
        <v>-1</v>
      </c>
      <c r="AH221" s="164">
        <f t="shared" si="44"/>
        <v>0</v>
      </c>
      <c r="AI221" s="164">
        <f t="shared" si="44"/>
        <v>0</v>
      </c>
      <c r="AJ221" s="164">
        <f t="shared" si="44"/>
        <v>0</v>
      </c>
      <c r="AK221" s="164">
        <f t="shared" si="44"/>
        <v>0</v>
      </c>
      <c r="AL221" s="164">
        <f t="shared" si="44"/>
        <v>0</v>
      </c>
      <c r="AM221" s="164">
        <f t="shared" si="44"/>
        <v>0</v>
      </c>
      <c r="AN221" s="164" t="str">
        <f t="shared" si="41"/>
        <v/>
      </c>
      <c r="AO221" s="164">
        <f t="shared" si="41"/>
        <v>0</v>
      </c>
      <c r="AP221" s="164" t="str">
        <f t="shared" si="41"/>
        <v/>
      </c>
      <c r="AQ221" s="164" t="str">
        <f t="shared" si="39"/>
        <v/>
      </c>
      <c r="AR221" s="164" t="str">
        <f t="shared" si="39"/>
        <v/>
      </c>
      <c r="AS221" s="164" t="str">
        <f t="shared" si="39"/>
        <v/>
      </c>
      <c r="AT221" s="164" t="str">
        <f t="shared" si="39"/>
        <v/>
      </c>
      <c r="AU221" s="164" t="str">
        <f t="shared" si="39"/>
        <v/>
      </c>
      <c r="AV221" s="164" t="str">
        <f t="shared" si="42"/>
        <v/>
      </c>
      <c r="AW221" s="164">
        <f t="shared" si="42"/>
        <v>0</v>
      </c>
      <c r="AX221" s="164" t="str">
        <f t="shared" si="42"/>
        <v/>
      </c>
      <c r="AY221" s="164" t="str">
        <f t="shared" si="40"/>
        <v/>
      </c>
      <c r="AZ221" s="164" t="str">
        <f t="shared" si="40"/>
        <v/>
      </c>
      <c r="BA221" s="164" t="str">
        <f t="shared" si="40"/>
        <v/>
      </c>
      <c r="BB221" s="164" t="str">
        <f t="shared" si="40"/>
        <v/>
      </c>
      <c r="BC221" s="164" t="str">
        <f t="shared" si="33"/>
        <v/>
      </c>
    </row>
    <row r="222" spans="1:55" s="164" customFormat="1" ht="17.25" hidden="1" customHeight="1">
      <c r="A222" s="9"/>
      <c r="B222" s="7"/>
      <c r="C222" s="2"/>
      <c r="D222" s="5"/>
      <c r="E222" s="4"/>
      <c r="F222" s="4"/>
      <c r="G222" s="4"/>
      <c r="H222" s="5"/>
      <c r="I222" s="16"/>
      <c r="J222" s="47"/>
      <c r="K222" s="48"/>
      <c r="L222" s="48"/>
      <c r="M222" s="49"/>
      <c r="N222" s="47"/>
      <c r="O222" s="48"/>
      <c r="P222" s="48"/>
      <c r="Q222" s="48"/>
      <c r="R222" s="48"/>
      <c r="S222" s="48"/>
      <c r="T222" s="64"/>
      <c r="U222" s="49"/>
      <c r="V222" s="58"/>
      <c r="W222" s="124"/>
      <c r="X222" s="56"/>
      <c r="Y222" s="68"/>
      <c r="Z222" s="68"/>
      <c r="AA222" s="67"/>
      <c r="AB222" s="57"/>
      <c r="AC222" s="58"/>
      <c r="AD222" s="56"/>
      <c r="AE222" s="49"/>
      <c r="AF222" s="164">
        <f t="shared" si="44"/>
        <v>0</v>
      </c>
      <c r="AG222" s="164">
        <f t="shared" si="44"/>
        <v>-1</v>
      </c>
      <c r="AH222" s="164">
        <f t="shared" si="44"/>
        <v>0</v>
      </c>
      <c r="AI222" s="164">
        <f t="shared" si="44"/>
        <v>0</v>
      </c>
      <c r="AJ222" s="164">
        <f t="shared" si="44"/>
        <v>0</v>
      </c>
      <c r="AK222" s="164">
        <f t="shared" si="44"/>
        <v>0</v>
      </c>
      <c r="AL222" s="164">
        <f t="shared" si="44"/>
        <v>0</v>
      </c>
      <c r="AM222" s="164">
        <f t="shared" si="44"/>
        <v>0</v>
      </c>
      <c r="AN222" s="164" t="str">
        <f t="shared" si="41"/>
        <v/>
      </c>
      <c r="AO222" s="164">
        <f t="shared" si="41"/>
        <v>0</v>
      </c>
      <c r="AP222" s="164" t="str">
        <f t="shared" si="41"/>
        <v/>
      </c>
      <c r="AQ222" s="164" t="str">
        <f t="shared" si="39"/>
        <v/>
      </c>
      <c r="AR222" s="164" t="str">
        <f t="shared" si="39"/>
        <v/>
      </c>
      <c r="AS222" s="164" t="str">
        <f t="shared" si="39"/>
        <v/>
      </c>
      <c r="AT222" s="164" t="str">
        <f t="shared" si="39"/>
        <v/>
      </c>
      <c r="AU222" s="164" t="str">
        <f t="shared" si="39"/>
        <v/>
      </c>
      <c r="AV222" s="164" t="str">
        <f t="shared" si="42"/>
        <v/>
      </c>
      <c r="AW222" s="164">
        <f t="shared" si="42"/>
        <v>0</v>
      </c>
      <c r="AX222" s="164" t="str">
        <f t="shared" si="42"/>
        <v/>
      </c>
      <c r="AY222" s="164" t="str">
        <f t="shared" si="40"/>
        <v/>
      </c>
      <c r="AZ222" s="164" t="str">
        <f t="shared" si="40"/>
        <v/>
      </c>
      <c r="BA222" s="164" t="str">
        <f t="shared" si="40"/>
        <v/>
      </c>
      <c r="BB222" s="164" t="str">
        <f t="shared" si="40"/>
        <v/>
      </c>
      <c r="BC222" s="164" t="str">
        <f t="shared" si="33"/>
        <v/>
      </c>
    </row>
    <row r="223" spans="1:55" s="164" customFormat="1" ht="17.25" hidden="1" customHeight="1">
      <c r="A223" s="9"/>
      <c r="B223" s="7"/>
      <c r="C223" s="2"/>
      <c r="D223" s="5"/>
      <c r="E223" s="4"/>
      <c r="F223" s="4"/>
      <c r="G223" s="4"/>
      <c r="H223" s="5"/>
      <c r="I223" s="16"/>
      <c r="J223" s="47"/>
      <c r="K223" s="48"/>
      <c r="L223" s="48"/>
      <c r="M223" s="49"/>
      <c r="N223" s="47"/>
      <c r="O223" s="48"/>
      <c r="P223" s="48"/>
      <c r="Q223" s="48"/>
      <c r="R223" s="48"/>
      <c r="S223" s="48"/>
      <c r="T223" s="64"/>
      <c r="U223" s="49"/>
      <c r="V223" s="58"/>
      <c r="W223" s="124"/>
      <c r="X223" s="56"/>
      <c r="Y223" s="68"/>
      <c r="Z223" s="68"/>
      <c r="AA223" s="67"/>
      <c r="AB223" s="57"/>
      <c r="AC223" s="58"/>
      <c r="AD223" s="56"/>
      <c r="AE223" s="49"/>
      <c r="AF223" s="164">
        <f t="shared" ref="AF223:AM238" si="45">AF222</f>
        <v>0</v>
      </c>
      <c r="AG223" s="164">
        <f t="shared" si="45"/>
        <v>-1</v>
      </c>
      <c r="AH223" s="164">
        <f t="shared" si="45"/>
        <v>0</v>
      </c>
      <c r="AI223" s="164">
        <f t="shared" si="45"/>
        <v>0</v>
      </c>
      <c r="AJ223" s="164">
        <f t="shared" si="45"/>
        <v>0</v>
      </c>
      <c r="AK223" s="164">
        <f t="shared" si="45"/>
        <v>0</v>
      </c>
      <c r="AL223" s="164">
        <f t="shared" si="45"/>
        <v>0</v>
      </c>
      <c r="AM223" s="164">
        <f t="shared" si="45"/>
        <v>0</v>
      </c>
      <c r="AN223" s="164" t="str">
        <f t="shared" si="41"/>
        <v/>
      </c>
      <c r="AO223" s="164">
        <f t="shared" si="41"/>
        <v>0</v>
      </c>
      <c r="AP223" s="164" t="str">
        <f t="shared" si="41"/>
        <v/>
      </c>
      <c r="AQ223" s="164" t="str">
        <f t="shared" si="39"/>
        <v/>
      </c>
      <c r="AR223" s="164" t="str">
        <f t="shared" si="39"/>
        <v/>
      </c>
      <c r="AS223" s="164" t="str">
        <f t="shared" si="39"/>
        <v/>
      </c>
      <c r="AT223" s="164" t="str">
        <f t="shared" si="39"/>
        <v/>
      </c>
      <c r="AU223" s="164" t="str">
        <f t="shared" si="39"/>
        <v/>
      </c>
      <c r="AV223" s="164" t="str">
        <f t="shared" si="42"/>
        <v/>
      </c>
      <c r="AW223" s="164">
        <f t="shared" si="42"/>
        <v>0</v>
      </c>
      <c r="AX223" s="164" t="str">
        <f t="shared" si="42"/>
        <v/>
      </c>
      <c r="AY223" s="164" t="str">
        <f t="shared" si="40"/>
        <v/>
      </c>
      <c r="AZ223" s="164" t="str">
        <f t="shared" si="40"/>
        <v/>
      </c>
      <c r="BA223" s="164" t="str">
        <f t="shared" si="40"/>
        <v/>
      </c>
      <c r="BB223" s="164" t="str">
        <f t="shared" si="40"/>
        <v/>
      </c>
      <c r="BC223" s="164" t="str">
        <f t="shared" si="33"/>
        <v/>
      </c>
    </row>
    <row r="224" spans="1:55" s="164" customFormat="1" ht="17.25" hidden="1" customHeight="1">
      <c r="A224" s="9"/>
      <c r="B224" s="7"/>
      <c r="C224" s="2"/>
      <c r="D224" s="5"/>
      <c r="E224" s="4"/>
      <c r="F224" s="4"/>
      <c r="G224" s="4"/>
      <c r="H224" s="5"/>
      <c r="I224" s="16"/>
      <c r="J224" s="47"/>
      <c r="K224" s="48"/>
      <c r="L224" s="48"/>
      <c r="M224" s="49"/>
      <c r="N224" s="47"/>
      <c r="O224" s="48"/>
      <c r="P224" s="48"/>
      <c r="Q224" s="48"/>
      <c r="R224" s="48"/>
      <c r="S224" s="48"/>
      <c r="T224" s="64"/>
      <c r="U224" s="49"/>
      <c r="V224" s="58"/>
      <c r="W224" s="124"/>
      <c r="X224" s="56"/>
      <c r="Y224" s="68"/>
      <c r="Z224" s="68"/>
      <c r="AA224" s="67"/>
      <c r="AB224" s="57"/>
      <c r="AC224" s="58"/>
      <c r="AD224" s="56"/>
      <c r="AE224" s="49"/>
      <c r="AF224" s="164">
        <f t="shared" si="45"/>
        <v>0</v>
      </c>
      <c r="AG224" s="164">
        <f t="shared" si="45"/>
        <v>-1</v>
      </c>
      <c r="AH224" s="164">
        <f t="shared" si="45"/>
        <v>0</v>
      </c>
      <c r="AI224" s="164">
        <f t="shared" si="45"/>
        <v>0</v>
      </c>
      <c r="AJ224" s="164">
        <f t="shared" si="45"/>
        <v>0</v>
      </c>
      <c r="AK224" s="164">
        <f t="shared" si="45"/>
        <v>0</v>
      </c>
      <c r="AL224" s="164">
        <f t="shared" si="45"/>
        <v>0</v>
      </c>
      <c r="AM224" s="164">
        <f t="shared" si="45"/>
        <v>0</v>
      </c>
      <c r="AN224" s="164" t="str">
        <f t="shared" si="41"/>
        <v/>
      </c>
      <c r="AO224" s="164">
        <f t="shared" si="41"/>
        <v>0</v>
      </c>
      <c r="AP224" s="164" t="str">
        <f t="shared" si="41"/>
        <v/>
      </c>
      <c r="AQ224" s="164" t="str">
        <f t="shared" si="39"/>
        <v/>
      </c>
      <c r="AR224" s="164" t="str">
        <f t="shared" si="39"/>
        <v/>
      </c>
      <c r="AS224" s="164" t="str">
        <f t="shared" si="39"/>
        <v/>
      </c>
      <c r="AT224" s="164" t="str">
        <f t="shared" si="39"/>
        <v/>
      </c>
      <c r="AU224" s="164" t="str">
        <f t="shared" si="39"/>
        <v/>
      </c>
      <c r="AV224" s="164" t="str">
        <f t="shared" si="42"/>
        <v/>
      </c>
      <c r="AW224" s="164">
        <f t="shared" si="42"/>
        <v>0</v>
      </c>
      <c r="AX224" s="164" t="str">
        <f t="shared" si="42"/>
        <v/>
      </c>
      <c r="AY224" s="164" t="str">
        <f t="shared" si="40"/>
        <v/>
      </c>
      <c r="AZ224" s="164" t="str">
        <f t="shared" si="40"/>
        <v/>
      </c>
      <c r="BA224" s="164" t="str">
        <f t="shared" si="40"/>
        <v/>
      </c>
      <c r="BB224" s="164" t="str">
        <f t="shared" si="40"/>
        <v/>
      </c>
      <c r="BC224" s="164" t="str">
        <f t="shared" si="33"/>
        <v/>
      </c>
    </row>
    <row r="225" spans="1:55" s="164" customFormat="1" ht="17.25" hidden="1" customHeight="1">
      <c r="A225" s="9"/>
      <c r="B225" s="7"/>
      <c r="C225" s="2"/>
      <c r="D225" s="5"/>
      <c r="E225" s="4"/>
      <c r="F225" s="4"/>
      <c r="G225" s="4"/>
      <c r="H225" s="5"/>
      <c r="I225" s="16"/>
      <c r="J225" s="47"/>
      <c r="K225" s="48"/>
      <c r="L225" s="48"/>
      <c r="M225" s="49"/>
      <c r="N225" s="47"/>
      <c r="O225" s="48"/>
      <c r="P225" s="48"/>
      <c r="Q225" s="48"/>
      <c r="R225" s="48"/>
      <c r="S225" s="48"/>
      <c r="T225" s="64"/>
      <c r="U225" s="49"/>
      <c r="V225" s="58"/>
      <c r="W225" s="124"/>
      <c r="X225" s="56"/>
      <c r="Y225" s="68"/>
      <c r="Z225" s="68"/>
      <c r="AA225" s="67"/>
      <c r="AB225" s="57"/>
      <c r="AC225" s="58"/>
      <c r="AD225" s="56"/>
      <c r="AE225" s="49"/>
      <c r="AF225" s="164">
        <f t="shared" si="45"/>
        <v>0</v>
      </c>
      <c r="AG225" s="164">
        <f t="shared" si="45"/>
        <v>-1</v>
      </c>
      <c r="AH225" s="164">
        <f t="shared" si="45"/>
        <v>0</v>
      </c>
      <c r="AI225" s="164">
        <f t="shared" si="45"/>
        <v>0</v>
      </c>
      <c r="AJ225" s="164">
        <f t="shared" si="45"/>
        <v>0</v>
      </c>
      <c r="AK225" s="164">
        <f t="shared" si="45"/>
        <v>0</v>
      </c>
      <c r="AL225" s="164">
        <f t="shared" si="45"/>
        <v>0</v>
      </c>
      <c r="AM225" s="164">
        <f t="shared" si="45"/>
        <v>0</v>
      </c>
      <c r="AN225" s="164" t="str">
        <f t="shared" si="41"/>
        <v/>
      </c>
      <c r="AO225" s="164">
        <f t="shared" si="41"/>
        <v>0</v>
      </c>
      <c r="AP225" s="164" t="str">
        <f t="shared" si="41"/>
        <v/>
      </c>
      <c r="AQ225" s="164" t="str">
        <f t="shared" si="39"/>
        <v/>
      </c>
      <c r="AR225" s="164" t="str">
        <f t="shared" si="39"/>
        <v/>
      </c>
      <c r="AS225" s="164" t="str">
        <f t="shared" si="39"/>
        <v/>
      </c>
      <c r="AT225" s="164" t="str">
        <f t="shared" si="39"/>
        <v/>
      </c>
      <c r="AU225" s="164" t="str">
        <f t="shared" si="39"/>
        <v/>
      </c>
      <c r="AV225" s="164" t="str">
        <f t="shared" si="42"/>
        <v/>
      </c>
      <c r="AW225" s="164">
        <f t="shared" si="42"/>
        <v>0</v>
      </c>
      <c r="AX225" s="164" t="str">
        <f t="shared" si="42"/>
        <v/>
      </c>
      <c r="AY225" s="164" t="str">
        <f t="shared" si="40"/>
        <v/>
      </c>
      <c r="AZ225" s="164" t="str">
        <f t="shared" si="40"/>
        <v/>
      </c>
      <c r="BA225" s="164" t="str">
        <f t="shared" si="40"/>
        <v/>
      </c>
      <c r="BB225" s="164" t="str">
        <f t="shared" si="40"/>
        <v/>
      </c>
      <c r="BC225" s="164" t="str">
        <f t="shared" si="33"/>
        <v/>
      </c>
    </row>
    <row r="226" spans="1:55" s="164" customFormat="1" ht="17.25" hidden="1" customHeight="1">
      <c r="A226" s="9"/>
      <c r="B226" s="7"/>
      <c r="C226" s="2"/>
      <c r="D226" s="5"/>
      <c r="E226" s="4"/>
      <c r="F226" s="4"/>
      <c r="G226" s="4"/>
      <c r="H226" s="5"/>
      <c r="I226" s="16"/>
      <c r="J226" s="47"/>
      <c r="K226" s="48"/>
      <c r="L226" s="48"/>
      <c r="M226" s="49"/>
      <c r="N226" s="47"/>
      <c r="O226" s="48"/>
      <c r="P226" s="48"/>
      <c r="Q226" s="48"/>
      <c r="R226" s="48"/>
      <c r="S226" s="48"/>
      <c r="T226" s="64"/>
      <c r="U226" s="49"/>
      <c r="V226" s="58"/>
      <c r="W226" s="124"/>
      <c r="X226" s="56"/>
      <c r="Y226" s="68"/>
      <c r="Z226" s="68"/>
      <c r="AA226" s="67"/>
      <c r="AB226" s="57"/>
      <c r="AC226" s="58"/>
      <c r="AD226" s="56"/>
      <c r="AE226" s="49"/>
      <c r="AF226" s="164">
        <f t="shared" si="45"/>
        <v>0</v>
      </c>
      <c r="AG226" s="164">
        <f t="shared" si="45"/>
        <v>-1</v>
      </c>
      <c r="AH226" s="164">
        <f t="shared" si="45"/>
        <v>0</v>
      </c>
      <c r="AI226" s="164">
        <f t="shared" si="45"/>
        <v>0</v>
      </c>
      <c r="AJ226" s="164">
        <f t="shared" si="45"/>
        <v>0</v>
      </c>
      <c r="AK226" s="164">
        <f t="shared" si="45"/>
        <v>0</v>
      </c>
      <c r="AL226" s="164">
        <f t="shared" si="45"/>
        <v>0</v>
      </c>
      <c r="AM226" s="164">
        <f t="shared" si="45"/>
        <v>0</v>
      </c>
      <c r="AN226" s="164" t="str">
        <f t="shared" si="41"/>
        <v/>
      </c>
      <c r="AO226" s="164">
        <f t="shared" si="41"/>
        <v>0</v>
      </c>
      <c r="AP226" s="164" t="str">
        <f t="shared" si="41"/>
        <v/>
      </c>
      <c r="AQ226" s="164" t="str">
        <f t="shared" si="39"/>
        <v/>
      </c>
      <c r="AR226" s="164" t="str">
        <f t="shared" si="39"/>
        <v/>
      </c>
      <c r="AS226" s="164" t="str">
        <f t="shared" si="39"/>
        <v/>
      </c>
      <c r="AT226" s="164" t="str">
        <f t="shared" si="39"/>
        <v/>
      </c>
      <c r="AU226" s="164" t="str">
        <f t="shared" si="39"/>
        <v/>
      </c>
      <c r="AV226" s="164" t="str">
        <f t="shared" si="42"/>
        <v/>
      </c>
      <c r="AW226" s="164">
        <f t="shared" si="42"/>
        <v>0</v>
      </c>
      <c r="AX226" s="164" t="str">
        <f t="shared" si="42"/>
        <v/>
      </c>
      <c r="AY226" s="164" t="str">
        <f t="shared" si="40"/>
        <v/>
      </c>
      <c r="AZ226" s="164" t="str">
        <f t="shared" si="40"/>
        <v/>
      </c>
      <c r="BA226" s="164" t="str">
        <f t="shared" si="40"/>
        <v/>
      </c>
      <c r="BB226" s="164" t="str">
        <f t="shared" si="40"/>
        <v/>
      </c>
      <c r="BC226" s="164" t="str">
        <f t="shared" si="33"/>
        <v/>
      </c>
    </row>
    <row r="227" spans="1:55" s="164" customFormat="1" ht="17.25" hidden="1" customHeight="1">
      <c r="A227" s="9"/>
      <c r="B227" s="7"/>
      <c r="C227" s="2"/>
      <c r="D227" s="5"/>
      <c r="E227" s="4"/>
      <c r="F227" s="4"/>
      <c r="G227" s="4"/>
      <c r="H227" s="5"/>
      <c r="I227" s="16"/>
      <c r="J227" s="47"/>
      <c r="K227" s="48"/>
      <c r="L227" s="48"/>
      <c r="M227" s="49"/>
      <c r="N227" s="47"/>
      <c r="O227" s="48"/>
      <c r="P227" s="48"/>
      <c r="Q227" s="48"/>
      <c r="R227" s="48"/>
      <c r="S227" s="48"/>
      <c r="T227" s="64"/>
      <c r="U227" s="49"/>
      <c r="V227" s="58"/>
      <c r="W227" s="124"/>
      <c r="X227" s="56"/>
      <c r="Y227" s="68"/>
      <c r="Z227" s="68"/>
      <c r="AA227" s="67"/>
      <c r="AB227" s="57"/>
      <c r="AC227" s="58"/>
      <c r="AD227" s="56"/>
      <c r="AE227" s="49"/>
      <c r="AF227" s="164">
        <f t="shared" si="45"/>
        <v>0</v>
      </c>
      <c r="AG227" s="164">
        <f t="shared" si="45"/>
        <v>-1</v>
      </c>
      <c r="AH227" s="164">
        <f t="shared" si="45"/>
        <v>0</v>
      </c>
      <c r="AI227" s="164">
        <f t="shared" si="45"/>
        <v>0</v>
      </c>
      <c r="AJ227" s="164">
        <f t="shared" si="45"/>
        <v>0</v>
      </c>
      <c r="AK227" s="164">
        <f t="shared" si="45"/>
        <v>0</v>
      </c>
      <c r="AL227" s="164">
        <f t="shared" si="45"/>
        <v>0</v>
      </c>
      <c r="AM227" s="164">
        <f t="shared" si="45"/>
        <v>0</v>
      </c>
      <c r="AN227" s="164" t="str">
        <f t="shared" si="41"/>
        <v/>
      </c>
      <c r="AO227" s="164">
        <f t="shared" si="41"/>
        <v>0</v>
      </c>
      <c r="AP227" s="164" t="str">
        <f t="shared" si="41"/>
        <v/>
      </c>
      <c r="AQ227" s="164" t="str">
        <f t="shared" si="39"/>
        <v/>
      </c>
      <c r="AR227" s="164" t="str">
        <f t="shared" si="39"/>
        <v/>
      </c>
      <c r="AS227" s="164" t="str">
        <f t="shared" si="39"/>
        <v/>
      </c>
      <c r="AT227" s="164" t="str">
        <f t="shared" si="39"/>
        <v/>
      </c>
      <c r="AU227" s="164" t="str">
        <f t="shared" si="39"/>
        <v/>
      </c>
      <c r="AV227" s="164" t="str">
        <f t="shared" si="42"/>
        <v/>
      </c>
      <c r="AW227" s="164">
        <f t="shared" si="42"/>
        <v>0</v>
      </c>
      <c r="AX227" s="164" t="str">
        <f t="shared" si="42"/>
        <v/>
      </c>
      <c r="AY227" s="164" t="str">
        <f t="shared" si="40"/>
        <v/>
      </c>
      <c r="AZ227" s="164" t="str">
        <f t="shared" si="40"/>
        <v/>
      </c>
      <c r="BA227" s="164" t="str">
        <f t="shared" si="40"/>
        <v/>
      </c>
      <c r="BB227" s="164" t="str">
        <f t="shared" si="40"/>
        <v/>
      </c>
      <c r="BC227" s="164" t="str">
        <f t="shared" si="33"/>
        <v/>
      </c>
    </row>
    <row r="228" spans="1:55" s="164" customFormat="1" ht="17.25" hidden="1" customHeight="1">
      <c r="A228" s="9"/>
      <c r="B228" s="7"/>
      <c r="C228" s="2"/>
      <c r="D228" s="5"/>
      <c r="E228" s="4"/>
      <c r="F228" s="4"/>
      <c r="G228" s="4"/>
      <c r="H228" s="5"/>
      <c r="I228" s="16"/>
      <c r="J228" s="47"/>
      <c r="K228" s="48"/>
      <c r="L228" s="48"/>
      <c r="M228" s="49"/>
      <c r="N228" s="47"/>
      <c r="O228" s="48"/>
      <c r="P228" s="48"/>
      <c r="Q228" s="48"/>
      <c r="R228" s="48"/>
      <c r="S228" s="48"/>
      <c r="T228" s="64"/>
      <c r="U228" s="49"/>
      <c r="V228" s="58"/>
      <c r="W228" s="124"/>
      <c r="X228" s="56"/>
      <c r="Y228" s="68"/>
      <c r="Z228" s="68"/>
      <c r="AA228" s="67"/>
      <c r="AB228" s="57"/>
      <c r="AC228" s="58"/>
      <c r="AD228" s="56"/>
      <c r="AE228" s="49"/>
      <c r="AF228" s="164">
        <f t="shared" si="45"/>
        <v>0</v>
      </c>
      <c r="AG228" s="164">
        <f t="shared" si="45"/>
        <v>-1</v>
      </c>
      <c r="AH228" s="164">
        <f t="shared" si="45"/>
        <v>0</v>
      </c>
      <c r="AI228" s="164">
        <f t="shared" si="45"/>
        <v>0</v>
      </c>
      <c r="AJ228" s="164">
        <f t="shared" si="45"/>
        <v>0</v>
      </c>
      <c r="AK228" s="164">
        <f t="shared" si="45"/>
        <v>0</v>
      </c>
      <c r="AL228" s="164">
        <f t="shared" si="45"/>
        <v>0</v>
      </c>
      <c r="AM228" s="164">
        <f t="shared" si="45"/>
        <v>0</v>
      </c>
      <c r="AN228" s="164" t="str">
        <f t="shared" si="41"/>
        <v/>
      </c>
      <c r="AO228" s="164">
        <f t="shared" si="41"/>
        <v>0</v>
      </c>
      <c r="AP228" s="164" t="str">
        <f t="shared" si="41"/>
        <v/>
      </c>
      <c r="AQ228" s="164" t="str">
        <f t="shared" si="39"/>
        <v/>
      </c>
      <c r="AR228" s="164" t="str">
        <f t="shared" si="39"/>
        <v/>
      </c>
      <c r="AS228" s="164" t="str">
        <f t="shared" si="39"/>
        <v/>
      </c>
      <c r="AT228" s="164" t="str">
        <f t="shared" si="39"/>
        <v/>
      </c>
      <c r="AU228" s="164" t="str">
        <f t="shared" si="39"/>
        <v/>
      </c>
      <c r="AV228" s="164" t="str">
        <f t="shared" si="42"/>
        <v/>
      </c>
      <c r="AW228" s="164">
        <f t="shared" si="42"/>
        <v>0</v>
      </c>
      <c r="AX228" s="164" t="str">
        <f t="shared" si="42"/>
        <v/>
      </c>
      <c r="AY228" s="164" t="str">
        <f t="shared" si="40"/>
        <v/>
      </c>
      <c r="AZ228" s="164" t="str">
        <f t="shared" si="40"/>
        <v/>
      </c>
      <c r="BA228" s="164" t="str">
        <f t="shared" si="40"/>
        <v/>
      </c>
      <c r="BB228" s="164" t="str">
        <f t="shared" si="40"/>
        <v/>
      </c>
      <c r="BC228" s="164" t="str">
        <f t="shared" si="33"/>
        <v/>
      </c>
    </row>
    <row r="229" spans="1:55" s="164" customFormat="1" ht="17.25" hidden="1" customHeight="1">
      <c r="A229" s="9"/>
      <c r="B229" s="7"/>
      <c r="C229" s="2"/>
      <c r="D229" s="5"/>
      <c r="E229" s="4"/>
      <c r="F229" s="4"/>
      <c r="G229" s="4"/>
      <c r="H229" s="5"/>
      <c r="I229" s="16"/>
      <c r="J229" s="47"/>
      <c r="K229" s="48"/>
      <c r="L229" s="48"/>
      <c r="M229" s="49"/>
      <c r="N229" s="47"/>
      <c r="O229" s="48"/>
      <c r="P229" s="48"/>
      <c r="Q229" s="48"/>
      <c r="R229" s="48"/>
      <c r="S229" s="48"/>
      <c r="T229" s="64"/>
      <c r="U229" s="49"/>
      <c r="V229" s="58"/>
      <c r="W229" s="124"/>
      <c r="X229" s="56"/>
      <c r="Y229" s="68"/>
      <c r="Z229" s="68"/>
      <c r="AA229" s="67"/>
      <c r="AB229" s="57"/>
      <c r="AC229" s="58"/>
      <c r="AD229" s="56"/>
      <c r="AE229" s="49"/>
      <c r="AF229" s="164">
        <f t="shared" si="45"/>
        <v>0</v>
      </c>
      <c r="AG229" s="164">
        <f t="shared" si="45"/>
        <v>-1</v>
      </c>
      <c r="AH229" s="164">
        <f t="shared" si="45"/>
        <v>0</v>
      </c>
      <c r="AI229" s="164">
        <f t="shared" si="45"/>
        <v>0</v>
      </c>
      <c r="AJ229" s="164">
        <f t="shared" si="45"/>
        <v>0</v>
      </c>
      <c r="AK229" s="164">
        <f t="shared" si="45"/>
        <v>0</v>
      </c>
      <c r="AL229" s="164">
        <f t="shared" si="45"/>
        <v>0</v>
      </c>
      <c r="AM229" s="164">
        <f t="shared" si="45"/>
        <v>0</v>
      </c>
      <c r="AN229" s="164" t="str">
        <f t="shared" si="41"/>
        <v/>
      </c>
      <c r="AO229" s="164">
        <f t="shared" si="41"/>
        <v>0</v>
      </c>
      <c r="AP229" s="164" t="str">
        <f t="shared" si="41"/>
        <v/>
      </c>
      <c r="AQ229" s="164" t="str">
        <f t="shared" si="39"/>
        <v/>
      </c>
      <c r="AR229" s="164" t="str">
        <f t="shared" si="39"/>
        <v/>
      </c>
      <c r="AS229" s="164" t="str">
        <f t="shared" si="39"/>
        <v/>
      </c>
      <c r="AT229" s="164" t="str">
        <f t="shared" si="39"/>
        <v/>
      </c>
      <c r="AU229" s="164" t="str">
        <f t="shared" si="39"/>
        <v/>
      </c>
      <c r="AV229" s="164" t="str">
        <f t="shared" si="42"/>
        <v/>
      </c>
      <c r="AW229" s="164">
        <f t="shared" si="42"/>
        <v>0</v>
      </c>
      <c r="AX229" s="164" t="str">
        <f t="shared" si="42"/>
        <v/>
      </c>
      <c r="AY229" s="164" t="str">
        <f t="shared" si="40"/>
        <v/>
      </c>
      <c r="AZ229" s="164" t="str">
        <f t="shared" si="40"/>
        <v/>
      </c>
      <c r="BA229" s="164" t="str">
        <f t="shared" si="40"/>
        <v/>
      </c>
      <c r="BB229" s="164" t="str">
        <f t="shared" si="40"/>
        <v/>
      </c>
      <c r="BC229" s="164" t="str">
        <f t="shared" si="33"/>
        <v/>
      </c>
    </row>
    <row r="230" spans="1:55" s="164" customFormat="1" ht="17.25" hidden="1" customHeight="1">
      <c r="A230" s="9"/>
      <c r="B230" s="7"/>
      <c r="C230" s="2"/>
      <c r="D230" s="5"/>
      <c r="E230" s="4"/>
      <c r="F230" s="4"/>
      <c r="G230" s="4"/>
      <c r="H230" s="5"/>
      <c r="I230" s="16"/>
      <c r="J230" s="47"/>
      <c r="K230" s="48"/>
      <c r="L230" s="48"/>
      <c r="M230" s="49"/>
      <c r="N230" s="47"/>
      <c r="O230" s="48"/>
      <c r="P230" s="48"/>
      <c r="Q230" s="48"/>
      <c r="R230" s="48"/>
      <c r="S230" s="48"/>
      <c r="T230" s="64"/>
      <c r="U230" s="49"/>
      <c r="V230" s="58"/>
      <c r="W230" s="124"/>
      <c r="X230" s="56"/>
      <c r="Y230" s="68"/>
      <c r="Z230" s="68"/>
      <c r="AA230" s="67"/>
      <c r="AB230" s="57"/>
      <c r="AC230" s="58"/>
      <c r="AD230" s="56"/>
      <c r="AE230" s="49"/>
      <c r="AF230" s="164">
        <f t="shared" si="45"/>
        <v>0</v>
      </c>
      <c r="AG230" s="164">
        <f t="shared" si="45"/>
        <v>-1</v>
      </c>
      <c r="AH230" s="164">
        <f t="shared" si="45"/>
        <v>0</v>
      </c>
      <c r="AI230" s="164">
        <f t="shared" si="45"/>
        <v>0</v>
      </c>
      <c r="AJ230" s="164">
        <f t="shared" si="45"/>
        <v>0</v>
      </c>
      <c r="AK230" s="164">
        <f t="shared" si="45"/>
        <v>0</v>
      </c>
      <c r="AL230" s="164">
        <f t="shared" si="45"/>
        <v>0</v>
      </c>
      <c r="AM230" s="164">
        <f t="shared" si="45"/>
        <v>0</v>
      </c>
      <c r="AN230" s="164" t="str">
        <f t="shared" si="41"/>
        <v/>
      </c>
      <c r="AO230" s="164">
        <f t="shared" si="41"/>
        <v>0</v>
      </c>
      <c r="AP230" s="164" t="str">
        <f t="shared" si="41"/>
        <v/>
      </c>
      <c r="AQ230" s="164" t="str">
        <f t="shared" si="39"/>
        <v/>
      </c>
      <c r="AR230" s="164" t="str">
        <f t="shared" si="39"/>
        <v/>
      </c>
      <c r="AS230" s="164" t="str">
        <f t="shared" si="39"/>
        <v/>
      </c>
      <c r="AT230" s="164" t="str">
        <f t="shared" si="39"/>
        <v/>
      </c>
      <c r="AU230" s="164" t="str">
        <f t="shared" si="39"/>
        <v/>
      </c>
      <c r="AV230" s="164" t="str">
        <f t="shared" si="42"/>
        <v/>
      </c>
      <c r="AW230" s="164">
        <f t="shared" si="42"/>
        <v>0</v>
      </c>
      <c r="AX230" s="164" t="str">
        <f t="shared" si="42"/>
        <v/>
      </c>
      <c r="AY230" s="164" t="str">
        <f t="shared" si="40"/>
        <v/>
      </c>
      <c r="AZ230" s="164" t="str">
        <f t="shared" si="40"/>
        <v/>
      </c>
      <c r="BA230" s="164" t="str">
        <f t="shared" si="40"/>
        <v/>
      </c>
      <c r="BB230" s="164" t="str">
        <f t="shared" si="40"/>
        <v/>
      </c>
      <c r="BC230" s="164" t="str">
        <f t="shared" si="33"/>
        <v/>
      </c>
    </row>
    <row r="231" spans="1:55" s="164" customFormat="1" ht="17.25" hidden="1" customHeight="1">
      <c r="A231" s="9"/>
      <c r="B231" s="7"/>
      <c r="C231" s="2"/>
      <c r="D231" s="5"/>
      <c r="E231" s="4"/>
      <c r="F231" s="4"/>
      <c r="G231" s="4"/>
      <c r="H231" s="5"/>
      <c r="I231" s="16"/>
      <c r="J231" s="47"/>
      <c r="K231" s="48"/>
      <c r="L231" s="48"/>
      <c r="M231" s="49"/>
      <c r="N231" s="47"/>
      <c r="O231" s="48"/>
      <c r="P231" s="48"/>
      <c r="Q231" s="48"/>
      <c r="R231" s="48"/>
      <c r="S231" s="48"/>
      <c r="T231" s="64"/>
      <c r="U231" s="49"/>
      <c r="V231" s="58"/>
      <c r="W231" s="124"/>
      <c r="X231" s="56"/>
      <c r="Y231" s="68"/>
      <c r="Z231" s="68"/>
      <c r="AA231" s="67"/>
      <c r="AB231" s="57"/>
      <c r="AC231" s="58"/>
      <c r="AD231" s="56"/>
      <c r="AE231" s="49"/>
      <c r="AF231" s="164">
        <f t="shared" si="45"/>
        <v>0</v>
      </c>
      <c r="AG231" s="164">
        <f t="shared" si="45"/>
        <v>-1</v>
      </c>
      <c r="AH231" s="164">
        <f t="shared" si="45"/>
        <v>0</v>
      </c>
      <c r="AI231" s="164">
        <f t="shared" si="45"/>
        <v>0</v>
      </c>
      <c r="AJ231" s="164">
        <f t="shared" si="45"/>
        <v>0</v>
      </c>
      <c r="AK231" s="164">
        <f t="shared" si="45"/>
        <v>0</v>
      </c>
      <c r="AL231" s="164">
        <f t="shared" si="45"/>
        <v>0</v>
      </c>
      <c r="AM231" s="164">
        <f t="shared" si="45"/>
        <v>0</v>
      </c>
      <c r="AN231" s="164" t="str">
        <f t="shared" si="41"/>
        <v/>
      </c>
      <c r="AO231" s="164">
        <f t="shared" si="41"/>
        <v>0</v>
      </c>
      <c r="AP231" s="164" t="str">
        <f t="shared" si="41"/>
        <v/>
      </c>
      <c r="AQ231" s="164" t="str">
        <f t="shared" si="39"/>
        <v/>
      </c>
      <c r="AR231" s="164" t="str">
        <f t="shared" si="39"/>
        <v/>
      </c>
      <c r="AS231" s="164" t="str">
        <f t="shared" si="39"/>
        <v/>
      </c>
      <c r="AT231" s="164" t="str">
        <f t="shared" si="39"/>
        <v/>
      </c>
      <c r="AU231" s="164" t="str">
        <f t="shared" si="39"/>
        <v/>
      </c>
      <c r="AV231" s="164" t="str">
        <f t="shared" si="42"/>
        <v/>
      </c>
      <c r="AW231" s="164">
        <f t="shared" si="42"/>
        <v>0</v>
      </c>
      <c r="AX231" s="164" t="str">
        <f t="shared" si="42"/>
        <v/>
      </c>
      <c r="AY231" s="164" t="str">
        <f t="shared" si="40"/>
        <v/>
      </c>
      <c r="AZ231" s="164" t="str">
        <f t="shared" si="40"/>
        <v/>
      </c>
      <c r="BA231" s="164" t="str">
        <f t="shared" si="40"/>
        <v/>
      </c>
      <c r="BB231" s="164" t="str">
        <f t="shared" si="40"/>
        <v/>
      </c>
      <c r="BC231" s="164" t="str">
        <f t="shared" si="33"/>
        <v/>
      </c>
    </row>
    <row r="232" spans="1:55" s="164" customFormat="1" ht="17.25" hidden="1" customHeight="1">
      <c r="A232" s="9"/>
      <c r="B232" s="7"/>
      <c r="C232" s="2"/>
      <c r="D232" s="5"/>
      <c r="E232" s="4"/>
      <c r="F232" s="4"/>
      <c r="G232" s="4"/>
      <c r="H232" s="5"/>
      <c r="I232" s="16"/>
      <c r="J232" s="47"/>
      <c r="K232" s="48"/>
      <c r="L232" s="48"/>
      <c r="M232" s="49"/>
      <c r="N232" s="47"/>
      <c r="O232" s="48"/>
      <c r="P232" s="48"/>
      <c r="Q232" s="48"/>
      <c r="R232" s="48"/>
      <c r="S232" s="48"/>
      <c r="T232" s="64"/>
      <c r="U232" s="49"/>
      <c r="V232" s="58"/>
      <c r="W232" s="124"/>
      <c r="X232" s="56"/>
      <c r="Y232" s="68"/>
      <c r="Z232" s="68"/>
      <c r="AA232" s="67"/>
      <c r="AB232" s="57"/>
      <c r="AC232" s="58"/>
      <c r="AD232" s="56"/>
      <c r="AE232" s="49"/>
      <c r="AF232" s="164">
        <f t="shared" si="45"/>
        <v>0</v>
      </c>
      <c r="AG232" s="164">
        <f t="shared" si="45"/>
        <v>-1</v>
      </c>
      <c r="AH232" s="164">
        <f t="shared" si="45"/>
        <v>0</v>
      </c>
      <c r="AI232" s="164">
        <f t="shared" si="45"/>
        <v>0</v>
      </c>
      <c r="AJ232" s="164">
        <f t="shared" si="45"/>
        <v>0</v>
      </c>
      <c r="AK232" s="164">
        <f t="shared" si="45"/>
        <v>0</v>
      </c>
      <c r="AL232" s="164">
        <f t="shared" si="45"/>
        <v>0</v>
      </c>
      <c r="AM232" s="164">
        <f t="shared" si="45"/>
        <v>0</v>
      </c>
      <c r="AN232" s="164" t="str">
        <f t="shared" si="41"/>
        <v/>
      </c>
      <c r="AO232" s="164">
        <f t="shared" si="41"/>
        <v>0</v>
      </c>
      <c r="AP232" s="164" t="str">
        <f t="shared" si="41"/>
        <v/>
      </c>
      <c r="AQ232" s="164" t="str">
        <f t="shared" si="39"/>
        <v/>
      </c>
      <c r="AR232" s="164" t="str">
        <f t="shared" si="39"/>
        <v/>
      </c>
      <c r="AS232" s="164" t="str">
        <f t="shared" si="39"/>
        <v/>
      </c>
      <c r="AT232" s="164" t="str">
        <f t="shared" si="39"/>
        <v/>
      </c>
      <c r="AU232" s="164" t="str">
        <f t="shared" si="39"/>
        <v/>
      </c>
      <c r="AV232" s="164" t="str">
        <f t="shared" si="42"/>
        <v/>
      </c>
      <c r="AW232" s="164">
        <f t="shared" si="42"/>
        <v>0</v>
      </c>
      <c r="AX232" s="164" t="str">
        <f t="shared" si="42"/>
        <v/>
      </c>
      <c r="AY232" s="164" t="str">
        <f t="shared" si="40"/>
        <v/>
      </c>
      <c r="AZ232" s="164" t="str">
        <f t="shared" si="40"/>
        <v/>
      </c>
      <c r="BA232" s="164" t="str">
        <f t="shared" si="40"/>
        <v/>
      </c>
      <c r="BB232" s="164" t="str">
        <f t="shared" si="40"/>
        <v/>
      </c>
      <c r="BC232" s="164" t="str">
        <f t="shared" si="33"/>
        <v/>
      </c>
    </row>
    <row r="233" spans="1:55" s="164" customFormat="1" ht="17.25" hidden="1" customHeight="1">
      <c r="A233" s="9"/>
      <c r="B233" s="7"/>
      <c r="C233" s="2"/>
      <c r="D233" s="5"/>
      <c r="E233" s="4"/>
      <c r="F233" s="4"/>
      <c r="G233" s="4"/>
      <c r="H233" s="5"/>
      <c r="I233" s="16"/>
      <c r="J233" s="47"/>
      <c r="K233" s="48"/>
      <c r="L233" s="48"/>
      <c r="M233" s="49"/>
      <c r="N233" s="47"/>
      <c r="O233" s="48"/>
      <c r="P233" s="48"/>
      <c r="Q233" s="48"/>
      <c r="R233" s="48"/>
      <c r="S233" s="48"/>
      <c r="T233" s="64"/>
      <c r="U233" s="49"/>
      <c r="V233" s="58"/>
      <c r="W233" s="124"/>
      <c r="X233" s="56"/>
      <c r="Y233" s="68"/>
      <c r="Z233" s="68"/>
      <c r="AA233" s="67"/>
      <c r="AB233" s="57"/>
      <c r="AC233" s="58"/>
      <c r="AD233" s="56"/>
      <c r="AE233" s="49"/>
      <c r="AF233" s="164">
        <f t="shared" si="45"/>
        <v>0</v>
      </c>
      <c r="AG233" s="164">
        <f t="shared" si="45"/>
        <v>-1</v>
      </c>
      <c r="AH233" s="164">
        <f t="shared" si="45"/>
        <v>0</v>
      </c>
      <c r="AI233" s="164">
        <f t="shared" si="45"/>
        <v>0</v>
      </c>
      <c r="AJ233" s="164">
        <f t="shared" si="45"/>
        <v>0</v>
      </c>
      <c r="AK233" s="164">
        <f t="shared" si="45"/>
        <v>0</v>
      </c>
      <c r="AL233" s="164">
        <f t="shared" si="45"/>
        <v>0</v>
      </c>
      <c r="AM233" s="164">
        <f t="shared" si="45"/>
        <v>0</v>
      </c>
      <c r="AN233" s="164" t="str">
        <f t="shared" si="41"/>
        <v/>
      </c>
      <c r="AO233" s="164">
        <f t="shared" si="41"/>
        <v>0</v>
      </c>
      <c r="AP233" s="164" t="str">
        <f t="shared" si="41"/>
        <v/>
      </c>
      <c r="AQ233" s="164" t="str">
        <f t="shared" si="39"/>
        <v/>
      </c>
      <c r="AR233" s="164" t="str">
        <f t="shared" si="39"/>
        <v/>
      </c>
      <c r="AS233" s="164" t="str">
        <f t="shared" si="39"/>
        <v/>
      </c>
      <c r="AT233" s="164" t="str">
        <f t="shared" si="39"/>
        <v/>
      </c>
      <c r="AU233" s="164" t="str">
        <f t="shared" si="39"/>
        <v/>
      </c>
      <c r="AV233" s="164" t="str">
        <f t="shared" si="42"/>
        <v/>
      </c>
      <c r="AW233" s="164">
        <f t="shared" si="42"/>
        <v>0</v>
      </c>
      <c r="AX233" s="164" t="str">
        <f t="shared" si="42"/>
        <v/>
      </c>
      <c r="AY233" s="164" t="str">
        <f t="shared" si="40"/>
        <v/>
      </c>
      <c r="AZ233" s="164" t="str">
        <f t="shared" si="40"/>
        <v/>
      </c>
      <c r="BA233" s="164" t="str">
        <f t="shared" si="40"/>
        <v/>
      </c>
      <c r="BB233" s="164" t="str">
        <f t="shared" si="40"/>
        <v/>
      </c>
      <c r="BC233" s="164" t="str">
        <f t="shared" si="33"/>
        <v/>
      </c>
    </row>
    <row r="234" spans="1:55" s="164" customFormat="1" ht="17.25" hidden="1" customHeight="1">
      <c r="A234" s="9"/>
      <c r="B234" s="7"/>
      <c r="C234" s="2"/>
      <c r="D234" s="5"/>
      <c r="E234" s="4"/>
      <c r="F234" s="4"/>
      <c r="G234" s="4"/>
      <c r="H234" s="5"/>
      <c r="I234" s="16"/>
      <c r="J234" s="47"/>
      <c r="K234" s="48"/>
      <c r="L234" s="48"/>
      <c r="M234" s="49"/>
      <c r="N234" s="47"/>
      <c r="O234" s="48"/>
      <c r="P234" s="48"/>
      <c r="Q234" s="48"/>
      <c r="R234" s="48"/>
      <c r="S234" s="48"/>
      <c r="T234" s="64"/>
      <c r="U234" s="49"/>
      <c r="V234" s="58"/>
      <c r="W234" s="124"/>
      <c r="X234" s="56"/>
      <c r="Y234" s="68"/>
      <c r="Z234" s="68"/>
      <c r="AA234" s="67"/>
      <c r="AB234" s="57"/>
      <c r="AC234" s="58"/>
      <c r="AD234" s="56"/>
      <c r="AE234" s="49"/>
      <c r="AF234" s="164">
        <f t="shared" si="45"/>
        <v>0</v>
      </c>
      <c r="AG234" s="164">
        <f t="shared" si="45"/>
        <v>-1</v>
      </c>
      <c r="AH234" s="164">
        <f t="shared" si="45"/>
        <v>0</v>
      </c>
      <c r="AI234" s="164">
        <f t="shared" si="45"/>
        <v>0</v>
      </c>
      <c r="AJ234" s="164">
        <f t="shared" si="45"/>
        <v>0</v>
      </c>
      <c r="AK234" s="164">
        <f t="shared" si="45"/>
        <v>0</v>
      </c>
      <c r="AL234" s="164">
        <f t="shared" si="45"/>
        <v>0</v>
      </c>
      <c r="AM234" s="164">
        <f t="shared" si="45"/>
        <v>0</v>
      </c>
      <c r="AN234" s="164" t="str">
        <f t="shared" si="41"/>
        <v/>
      </c>
      <c r="AO234" s="164">
        <f t="shared" si="41"/>
        <v>0</v>
      </c>
      <c r="AP234" s="164" t="str">
        <f t="shared" si="41"/>
        <v/>
      </c>
      <c r="AQ234" s="164" t="str">
        <f t="shared" si="39"/>
        <v/>
      </c>
      <c r="AR234" s="164" t="str">
        <f t="shared" si="39"/>
        <v/>
      </c>
      <c r="AS234" s="164" t="str">
        <f t="shared" ref="AS234:AU288" si="46">IF(AK234,$V234,"")</f>
        <v/>
      </c>
      <c r="AT234" s="164" t="str">
        <f t="shared" si="46"/>
        <v/>
      </c>
      <c r="AU234" s="164" t="str">
        <f t="shared" si="46"/>
        <v/>
      </c>
      <c r="AV234" s="164" t="str">
        <f t="shared" si="42"/>
        <v/>
      </c>
      <c r="AW234" s="164">
        <f t="shared" si="42"/>
        <v>0</v>
      </c>
      <c r="AX234" s="164" t="str">
        <f t="shared" si="42"/>
        <v/>
      </c>
      <c r="AY234" s="164" t="str">
        <f t="shared" si="40"/>
        <v/>
      </c>
      <c r="AZ234" s="164" t="str">
        <f t="shared" si="40"/>
        <v/>
      </c>
      <c r="BA234" s="164" t="str">
        <f t="shared" si="40"/>
        <v/>
      </c>
      <c r="BB234" s="164" t="str">
        <f t="shared" si="40"/>
        <v/>
      </c>
      <c r="BC234" s="164" t="str">
        <f t="shared" si="33"/>
        <v/>
      </c>
    </row>
    <row r="235" spans="1:55" s="164" customFormat="1" ht="17.25" hidden="1" customHeight="1">
      <c r="A235" s="9"/>
      <c r="B235" s="7"/>
      <c r="C235" s="2"/>
      <c r="D235" s="5"/>
      <c r="E235" s="4"/>
      <c r="F235" s="4"/>
      <c r="G235" s="4"/>
      <c r="H235" s="5"/>
      <c r="I235" s="16"/>
      <c r="J235" s="47"/>
      <c r="K235" s="48"/>
      <c r="L235" s="48"/>
      <c r="M235" s="49"/>
      <c r="N235" s="47"/>
      <c r="O235" s="48"/>
      <c r="P235" s="48"/>
      <c r="Q235" s="48"/>
      <c r="R235" s="48"/>
      <c r="S235" s="48"/>
      <c r="T235" s="64"/>
      <c r="U235" s="49"/>
      <c r="V235" s="58"/>
      <c r="W235" s="124"/>
      <c r="X235" s="56"/>
      <c r="Y235" s="68"/>
      <c r="Z235" s="68"/>
      <c r="AA235" s="67"/>
      <c r="AB235" s="57"/>
      <c r="AC235" s="58"/>
      <c r="AD235" s="56"/>
      <c r="AE235" s="49"/>
      <c r="AF235" s="164">
        <f t="shared" si="45"/>
        <v>0</v>
      </c>
      <c r="AG235" s="164">
        <f t="shared" si="45"/>
        <v>-1</v>
      </c>
      <c r="AH235" s="164">
        <f t="shared" si="45"/>
        <v>0</v>
      </c>
      <c r="AI235" s="164">
        <f t="shared" si="45"/>
        <v>0</v>
      </c>
      <c r="AJ235" s="164">
        <f t="shared" si="45"/>
        <v>0</v>
      </c>
      <c r="AK235" s="164">
        <f t="shared" si="45"/>
        <v>0</v>
      </c>
      <c r="AL235" s="164">
        <f t="shared" si="45"/>
        <v>0</v>
      </c>
      <c r="AM235" s="164">
        <f t="shared" si="45"/>
        <v>0</v>
      </c>
      <c r="AN235" s="164" t="str">
        <f t="shared" si="41"/>
        <v/>
      </c>
      <c r="AO235" s="164">
        <f t="shared" si="41"/>
        <v>0</v>
      </c>
      <c r="AP235" s="164" t="str">
        <f t="shared" si="41"/>
        <v/>
      </c>
      <c r="AQ235" s="164" t="str">
        <f t="shared" si="41"/>
        <v/>
      </c>
      <c r="AR235" s="164" t="str">
        <f t="shared" si="41"/>
        <v/>
      </c>
      <c r="AS235" s="164" t="str">
        <f t="shared" si="46"/>
        <v/>
      </c>
      <c r="AT235" s="164" t="str">
        <f t="shared" si="46"/>
        <v/>
      </c>
      <c r="AU235" s="164" t="str">
        <f t="shared" si="46"/>
        <v/>
      </c>
      <c r="AV235" s="164" t="str">
        <f t="shared" si="42"/>
        <v/>
      </c>
      <c r="AW235" s="164">
        <f t="shared" si="42"/>
        <v>0</v>
      </c>
      <c r="AX235" s="164" t="str">
        <f t="shared" si="42"/>
        <v/>
      </c>
      <c r="AY235" s="164" t="str">
        <f t="shared" si="40"/>
        <v/>
      </c>
      <c r="AZ235" s="164" t="str">
        <f t="shared" si="40"/>
        <v/>
      </c>
      <c r="BA235" s="164" t="str">
        <f t="shared" si="40"/>
        <v/>
      </c>
      <c r="BB235" s="164" t="str">
        <f t="shared" si="40"/>
        <v/>
      </c>
      <c r="BC235" s="164" t="str">
        <f t="shared" si="33"/>
        <v/>
      </c>
    </row>
    <row r="236" spans="1:55" s="164" customFormat="1" ht="17.25" hidden="1" customHeight="1">
      <c r="A236" s="9"/>
      <c r="B236" s="7"/>
      <c r="C236" s="2"/>
      <c r="D236" s="5"/>
      <c r="E236" s="4"/>
      <c r="F236" s="4"/>
      <c r="G236" s="4"/>
      <c r="H236" s="5"/>
      <c r="I236" s="16"/>
      <c r="J236" s="47"/>
      <c r="K236" s="48"/>
      <c r="L236" s="48"/>
      <c r="M236" s="49"/>
      <c r="N236" s="47"/>
      <c r="O236" s="48"/>
      <c r="P236" s="48"/>
      <c r="Q236" s="48"/>
      <c r="R236" s="48"/>
      <c r="S236" s="48"/>
      <c r="T236" s="64"/>
      <c r="U236" s="49"/>
      <c r="V236" s="58"/>
      <c r="W236" s="124"/>
      <c r="X236" s="56"/>
      <c r="Y236" s="68"/>
      <c r="Z236" s="68"/>
      <c r="AA236" s="67"/>
      <c r="AB236" s="57"/>
      <c r="AC236" s="58"/>
      <c r="AD236" s="56"/>
      <c r="AE236" s="49"/>
      <c r="AF236" s="164">
        <f t="shared" si="45"/>
        <v>0</v>
      </c>
      <c r="AG236" s="164">
        <f t="shared" si="45"/>
        <v>-1</v>
      </c>
      <c r="AH236" s="164">
        <f t="shared" si="45"/>
        <v>0</v>
      </c>
      <c r="AI236" s="164">
        <f t="shared" si="45"/>
        <v>0</v>
      </c>
      <c r="AJ236" s="164">
        <f t="shared" si="45"/>
        <v>0</v>
      </c>
      <c r="AK236" s="164">
        <f t="shared" si="45"/>
        <v>0</v>
      </c>
      <c r="AL236" s="164">
        <f t="shared" si="45"/>
        <v>0</v>
      </c>
      <c r="AM236" s="164">
        <f t="shared" si="45"/>
        <v>0</v>
      </c>
      <c r="AN236" s="164" t="str">
        <f t="shared" si="41"/>
        <v/>
      </c>
      <c r="AO236" s="164">
        <f t="shared" si="41"/>
        <v>0</v>
      </c>
      <c r="AP236" s="164" t="str">
        <f t="shared" si="41"/>
        <v/>
      </c>
      <c r="AQ236" s="164" t="str">
        <f t="shared" si="41"/>
        <v/>
      </c>
      <c r="AR236" s="164" t="str">
        <f t="shared" si="41"/>
        <v/>
      </c>
      <c r="AS236" s="164" t="str">
        <f t="shared" si="46"/>
        <v/>
      </c>
      <c r="AT236" s="164" t="str">
        <f t="shared" si="46"/>
        <v/>
      </c>
      <c r="AU236" s="164" t="str">
        <f t="shared" si="46"/>
        <v/>
      </c>
      <c r="AV236" s="164" t="str">
        <f t="shared" si="42"/>
        <v/>
      </c>
      <c r="AW236" s="164">
        <f t="shared" si="42"/>
        <v>0</v>
      </c>
      <c r="AX236" s="164" t="str">
        <f t="shared" si="42"/>
        <v/>
      </c>
      <c r="AY236" s="164" t="str">
        <f t="shared" si="40"/>
        <v/>
      </c>
      <c r="AZ236" s="164" t="str">
        <f t="shared" si="40"/>
        <v/>
      </c>
      <c r="BA236" s="164" t="str">
        <f t="shared" si="40"/>
        <v/>
      </c>
      <c r="BB236" s="164" t="str">
        <f t="shared" si="40"/>
        <v/>
      </c>
      <c r="BC236" s="164" t="str">
        <f t="shared" si="33"/>
        <v/>
      </c>
    </row>
    <row r="237" spans="1:55" s="164" customFormat="1" ht="17.25" hidden="1" customHeight="1">
      <c r="A237" s="9"/>
      <c r="B237" s="7"/>
      <c r="C237" s="2"/>
      <c r="D237" s="5"/>
      <c r="E237" s="4"/>
      <c r="F237" s="4"/>
      <c r="G237" s="4"/>
      <c r="H237" s="5"/>
      <c r="I237" s="16"/>
      <c r="J237" s="47"/>
      <c r="K237" s="48"/>
      <c r="L237" s="48"/>
      <c r="M237" s="49"/>
      <c r="N237" s="47"/>
      <c r="O237" s="48"/>
      <c r="P237" s="48"/>
      <c r="Q237" s="48"/>
      <c r="R237" s="48"/>
      <c r="S237" s="48"/>
      <c r="T237" s="64"/>
      <c r="U237" s="49"/>
      <c r="V237" s="58"/>
      <c r="W237" s="124"/>
      <c r="X237" s="56"/>
      <c r="Y237" s="68"/>
      <c r="Z237" s="68"/>
      <c r="AA237" s="67"/>
      <c r="AB237" s="57"/>
      <c r="AC237" s="58"/>
      <c r="AD237" s="56"/>
      <c r="AE237" s="49"/>
      <c r="AF237" s="164">
        <f t="shared" si="45"/>
        <v>0</v>
      </c>
      <c r="AG237" s="164">
        <f t="shared" si="45"/>
        <v>-1</v>
      </c>
      <c r="AH237" s="164">
        <f t="shared" si="45"/>
        <v>0</v>
      </c>
      <c r="AI237" s="164">
        <f t="shared" si="45"/>
        <v>0</v>
      </c>
      <c r="AJ237" s="164">
        <f t="shared" si="45"/>
        <v>0</v>
      </c>
      <c r="AK237" s="164">
        <f t="shared" si="45"/>
        <v>0</v>
      </c>
      <c r="AL237" s="164">
        <f t="shared" si="45"/>
        <v>0</v>
      </c>
      <c r="AM237" s="164">
        <f t="shared" si="45"/>
        <v>0</v>
      </c>
      <c r="AN237" s="164" t="str">
        <f t="shared" si="41"/>
        <v/>
      </c>
      <c r="AO237" s="164">
        <f t="shared" si="41"/>
        <v>0</v>
      </c>
      <c r="AP237" s="164" t="str">
        <f t="shared" si="41"/>
        <v/>
      </c>
      <c r="AQ237" s="164" t="str">
        <f t="shared" si="41"/>
        <v/>
      </c>
      <c r="AR237" s="164" t="str">
        <f t="shared" si="41"/>
        <v/>
      </c>
      <c r="AS237" s="164" t="str">
        <f t="shared" si="46"/>
        <v/>
      </c>
      <c r="AT237" s="164" t="str">
        <f t="shared" si="46"/>
        <v/>
      </c>
      <c r="AU237" s="164" t="str">
        <f t="shared" si="46"/>
        <v/>
      </c>
      <c r="AV237" s="164" t="str">
        <f t="shared" si="42"/>
        <v/>
      </c>
      <c r="AW237" s="164">
        <f t="shared" si="42"/>
        <v>0</v>
      </c>
      <c r="AX237" s="164" t="str">
        <f t="shared" si="42"/>
        <v/>
      </c>
      <c r="AY237" s="164" t="str">
        <f t="shared" si="40"/>
        <v/>
      </c>
      <c r="AZ237" s="164" t="str">
        <f t="shared" si="40"/>
        <v/>
      </c>
      <c r="BA237" s="164" t="str">
        <f t="shared" si="40"/>
        <v/>
      </c>
      <c r="BB237" s="164" t="str">
        <f t="shared" si="40"/>
        <v/>
      </c>
      <c r="BC237" s="164" t="str">
        <f t="shared" si="33"/>
        <v/>
      </c>
    </row>
    <row r="238" spans="1:55" s="164" customFormat="1" ht="17.25" hidden="1" customHeight="1">
      <c r="A238" s="9"/>
      <c r="B238" s="7"/>
      <c r="C238" s="2"/>
      <c r="D238" s="5"/>
      <c r="E238" s="4"/>
      <c r="F238" s="4"/>
      <c r="G238" s="4"/>
      <c r="H238" s="5"/>
      <c r="I238" s="16"/>
      <c r="J238" s="47"/>
      <c r="K238" s="48"/>
      <c r="L238" s="48"/>
      <c r="M238" s="49"/>
      <c r="N238" s="47"/>
      <c r="O238" s="48"/>
      <c r="P238" s="48"/>
      <c r="Q238" s="48"/>
      <c r="R238" s="48"/>
      <c r="S238" s="48"/>
      <c r="T238" s="64"/>
      <c r="U238" s="49"/>
      <c r="V238" s="58"/>
      <c r="W238" s="124"/>
      <c r="X238" s="56"/>
      <c r="Y238" s="68"/>
      <c r="Z238" s="68"/>
      <c r="AA238" s="67"/>
      <c r="AB238" s="57"/>
      <c r="AC238" s="58"/>
      <c r="AD238" s="56"/>
      <c r="AE238" s="49"/>
      <c r="AF238" s="164">
        <f t="shared" si="45"/>
        <v>0</v>
      </c>
      <c r="AG238" s="164">
        <f t="shared" si="45"/>
        <v>-1</v>
      </c>
      <c r="AH238" s="164">
        <f t="shared" si="45"/>
        <v>0</v>
      </c>
      <c r="AI238" s="164">
        <f t="shared" si="45"/>
        <v>0</v>
      </c>
      <c r="AJ238" s="164">
        <f t="shared" si="45"/>
        <v>0</v>
      </c>
      <c r="AK238" s="164">
        <f t="shared" si="45"/>
        <v>0</v>
      </c>
      <c r="AL238" s="164">
        <f t="shared" si="45"/>
        <v>0</v>
      </c>
      <c r="AM238" s="164">
        <f t="shared" si="45"/>
        <v>0</v>
      </c>
      <c r="AN238" s="164" t="str">
        <f t="shared" si="41"/>
        <v/>
      </c>
      <c r="AO238" s="164">
        <f t="shared" si="41"/>
        <v>0</v>
      </c>
      <c r="AP238" s="164" t="str">
        <f t="shared" si="41"/>
        <v/>
      </c>
      <c r="AQ238" s="164" t="str">
        <f t="shared" si="41"/>
        <v/>
      </c>
      <c r="AR238" s="164" t="str">
        <f t="shared" si="41"/>
        <v/>
      </c>
      <c r="AS238" s="164" t="str">
        <f t="shared" si="46"/>
        <v/>
      </c>
      <c r="AT238" s="164" t="str">
        <f t="shared" si="46"/>
        <v/>
      </c>
      <c r="AU238" s="164" t="str">
        <f t="shared" si="46"/>
        <v/>
      </c>
      <c r="AV238" s="164" t="str">
        <f t="shared" si="42"/>
        <v/>
      </c>
      <c r="AW238" s="164">
        <f t="shared" si="42"/>
        <v>0</v>
      </c>
      <c r="AX238" s="164" t="str">
        <f t="shared" si="42"/>
        <v/>
      </c>
      <c r="AY238" s="164" t="str">
        <f t="shared" si="40"/>
        <v/>
      </c>
      <c r="AZ238" s="164" t="str">
        <f t="shared" si="40"/>
        <v/>
      </c>
      <c r="BA238" s="164" t="str">
        <f t="shared" si="40"/>
        <v/>
      </c>
      <c r="BB238" s="164" t="str">
        <f t="shared" si="40"/>
        <v/>
      </c>
      <c r="BC238" s="164" t="str">
        <f t="shared" si="33"/>
        <v/>
      </c>
    </row>
    <row r="239" spans="1:55" s="164" customFormat="1" ht="17.25" hidden="1" customHeight="1">
      <c r="A239" s="9"/>
      <c r="B239" s="7"/>
      <c r="C239" s="2"/>
      <c r="D239" s="5"/>
      <c r="E239" s="4"/>
      <c r="F239" s="4"/>
      <c r="G239" s="4"/>
      <c r="H239" s="5"/>
      <c r="I239" s="16"/>
      <c r="J239" s="47"/>
      <c r="K239" s="48"/>
      <c r="L239" s="48"/>
      <c r="M239" s="49"/>
      <c r="N239" s="47"/>
      <c r="O239" s="48"/>
      <c r="P239" s="48"/>
      <c r="Q239" s="48"/>
      <c r="R239" s="48"/>
      <c r="S239" s="48"/>
      <c r="T239" s="64"/>
      <c r="U239" s="49"/>
      <c r="V239" s="58"/>
      <c r="W239" s="124"/>
      <c r="X239" s="56"/>
      <c r="Y239" s="68"/>
      <c r="Z239" s="68"/>
      <c r="AA239" s="67"/>
      <c r="AB239" s="57"/>
      <c r="AC239" s="58"/>
      <c r="AD239" s="56"/>
      <c r="AE239" s="49"/>
      <c r="AF239" s="164">
        <f t="shared" ref="AF239:AM254" si="47">AF238</f>
        <v>0</v>
      </c>
      <c r="AG239" s="164">
        <f t="shared" si="47"/>
        <v>-1</v>
      </c>
      <c r="AH239" s="164">
        <f t="shared" si="47"/>
        <v>0</v>
      </c>
      <c r="AI239" s="164">
        <f t="shared" si="47"/>
        <v>0</v>
      </c>
      <c r="AJ239" s="164">
        <f t="shared" si="47"/>
        <v>0</v>
      </c>
      <c r="AK239" s="164">
        <f t="shared" si="47"/>
        <v>0</v>
      </c>
      <c r="AL239" s="164">
        <f t="shared" si="47"/>
        <v>0</v>
      </c>
      <c r="AM239" s="164">
        <f t="shared" si="47"/>
        <v>0</v>
      </c>
      <c r="AN239" s="164" t="str">
        <f t="shared" si="41"/>
        <v/>
      </c>
      <c r="AO239" s="164">
        <f t="shared" si="41"/>
        <v>0</v>
      </c>
      <c r="AP239" s="164" t="str">
        <f t="shared" si="41"/>
        <v/>
      </c>
      <c r="AQ239" s="164" t="str">
        <f t="shared" si="41"/>
        <v/>
      </c>
      <c r="AR239" s="164" t="str">
        <f t="shared" si="41"/>
        <v/>
      </c>
      <c r="AS239" s="164" t="str">
        <f t="shared" si="46"/>
        <v/>
      </c>
      <c r="AT239" s="164" t="str">
        <f t="shared" si="46"/>
        <v/>
      </c>
      <c r="AU239" s="164" t="str">
        <f t="shared" si="46"/>
        <v/>
      </c>
      <c r="AV239" s="164" t="str">
        <f t="shared" si="42"/>
        <v/>
      </c>
      <c r="AW239" s="164">
        <f t="shared" si="42"/>
        <v>0</v>
      </c>
      <c r="AX239" s="164" t="str">
        <f t="shared" si="42"/>
        <v/>
      </c>
      <c r="AY239" s="164" t="str">
        <f t="shared" si="40"/>
        <v/>
      </c>
      <c r="AZ239" s="164" t="str">
        <f t="shared" si="40"/>
        <v/>
      </c>
      <c r="BA239" s="164" t="str">
        <f t="shared" si="40"/>
        <v/>
      </c>
      <c r="BB239" s="164" t="str">
        <f t="shared" si="40"/>
        <v/>
      </c>
      <c r="BC239" s="164" t="str">
        <f t="shared" si="33"/>
        <v/>
      </c>
    </row>
    <row r="240" spans="1:55" s="164" customFormat="1" ht="17.25" hidden="1" customHeight="1">
      <c r="A240" s="9"/>
      <c r="B240" s="7"/>
      <c r="C240" s="2"/>
      <c r="D240" s="5"/>
      <c r="E240" s="4"/>
      <c r="F240" s="4"/>
      <c r="G240" s="4"/>
      <c r="H240" s="5"/>
      <c r="I240" s="16"/>
      <c r="J240" s="47"/>
      <c r="K240" s="48"/>
      <c r="L240" s="48"/>
      <c r="M240" s="49"/>
      <c r="N240" s="47"/>
      <c r="O240" s="48"/>
      <c r="P240" s="48"/>
      <c r="Q240" s="48"/>
      <c r="R240" s="48"/>
      <c r="S240" s="48"/>
      <c r="T240" s="64"/>
      <c r="U240" s="49"/>
      <c r="V240" s="58"/>
      <c r="W240" s="124"/>
      <c r="X240" s="56"/>
      <c r="Y240" s="68"/>
      <c r="Z240" s="68"/>
      <c r="AA240" s="67"/>
      <c r="AB240" s="57"/>
      <c r="AC240" s="58"/>
      <c r="AD240" s="56"/>
      <c r="AE240" s="49"/>
      <c r="AF240" s="164">
        <f t="shared" si="47"/>
        <v>0</v>
      </c>
      <c r="AG240" s="164">
        <f t="shared" si="47"/>
        <v>-1</v>
      </c>
      <c r="AH240" s="164">
        <f t="shared" si="47"/>
        <v>0</v>
      </c>
      <c r="AI240" s="164">
        <f t="shared" si="47"/>
        <v>0</v>
      </c>
      <c r="AJ240" s="164">
        <f t="shared" si="47"/>
        <v>0</v>
      </c>
      <c r="AK240" s="164">
        <f t="shared" si="47"/>
        <v>0</v>
      </c>
      <c r="AL240" s="164">
        <f t="shared" si="47"/>
        <v>0</v>
      </c>
      <c r="AM240" s="164">
        <f t="shared" si="47"/>
        <v>0</v>
      </c>
      <c r="AN240" s="164" t="str">
        <f t="shared" si="41"/>
        <v/>
      </c>
      <c r="AO240" s="164">
        <f t="shared" si="41"/>
        <v>0</v>
      </c>
      <c r="AP240" s="164" t="str">
        <f t="shared" si="41"/>
        <v/>
      </c>
      <c r="AQ240" s="164" t="str">
        <f t="shared" si="41"/>
        <v/>
      </c>
      <c r="AR240" s="164" t="str">
        <f t="shared" si="41"/>
        <v/>
      </c>
      <c r="AS240" s="164" t="str">
        <f t="shared" si="46"/>
        <v/>
      </c>
      <c r="AT240" s="164" t="str">
        <f t="shared" si="46"/>
        <v/>
      </c>
      <c r="AU240" s="164" t="str">
        <f t="shared" si="46"/>
        <v/>
      </c>
      <c r="AV240" s="164" t="str">
        <f t="shared" si="42"/>
        <v/>
      </c>
      <c r="AW240" s="164">
        <f t="shared" si="42"/>
        <v>0</v>
      </c>
      <c r="AX240" s="164" t="str">
        <f t="shared" si="42"/>
        <v/>
      </c>
      <c r="AY240" s="164" t="str">
        <f t="shared" si="40"/>
        <v/>
      </c>
      <c r="AZ240" s="164" t="str">
        <f t="shared" si="40"/>
        <v/>
      </c>
      <c r="BA240" s="164" t="str">
        <f t="shared" si="40"/>
        <v/>
      </c>
      <c r="BB240" s="164" t="str">
        <f t="shared" si="40"/>
        <v/>
      </c>
      <c r="BC240" s="164" t="str">
        <f t="shared" si="33"/>
        <v/>
      </c>
    </row>
    <row r="241" spans="1:55" s="164" customFormat="1" ht="17.25" hidden="1" customHeight="1">
      <c r="A241" s="9"/>
      <c r="B241" s="7"/>
      <c r="C241" s="2"/>
      <c r="D241" s="5"/>
      <c r="E241" s="4"/>
      <c r="F241" s="4"/>
      <c r="G241" s="4"/>
      <c r="H241" s="5"/>
      <c r="I241" s="16"/>
      <c r="J241" s="47"/>
      <c r="K241" s="48"/>
      <c r="L241" s="48"/>
      <c r="M241" s="49"/>
      <c r="N241" s="47"/>
      <c r="O241" s="48"/>
      <c r="P241" s="48"/>
      <c r="Q241" s="48"/>
      <c r="R241" s="48"/>
      <c r="S241" s="48"/>
      <c r="T241" s="64"/>
      <c r="U241" s="49"/>
      <c r="V241" s="58"/>
      <c r="W241" s="124"/>
      <c r="X241" s="56"/>
      <c r="Y241" s="68"/>
      <c r="Z241" s="68"/>
      <c r="AA241" s="67"/>
      <c r="AB241" s="57"/>
      <c r="AC241" s="58"/>
      <c r="AD241" s="56"/>
      <c r="AE241" s="49"/>
      <c r="AF241" s="164">
        <f t="shared" si="47"/>
        <v>0</v>
      </c>
      <c r="AG241" s="164">
        <f t="shared" si="47"/>
        <v>-1</v>
      </c>
      <c r="AH241" s="164">
        <f t="shared" si="47"/>
        <v>0</v>
      </c>
      <c r="AI241" s="164">
        <f t="shared" si="47"/>
        <v>0</v>
      </c>
      <c r="AJ241" s="164">
        <f t="shared" si="47"/>
        <v>0</v>
      </c>
      <c r="AK241" s="164">
        <f t="shared" si="47"/>
        <v>0</v>
      </c>
      <c r="AL241" s="164">
        <f t="shared" si="47"/>
        <v>0</v>
      </c>
      <c r="AM241" s="164">
        <f t="shared" si="47"/>
        <v>0</v>
      </c>
      <c r="AN241" s="164" t="str">
        <f t="shared" si="41"/>
        <v/>
      </c>
      <c r="AO241" s="164">
        <f t="shared" si="41"/>
        <v>0</v>
      </c>
      <c r="AP241" s="164" t="str">
        <f t="shared" si="41"/>
        <v/>
      </c>
      <c r="AQ241" s="164" t="str">
        <f t="shared" si="41"/>
        <v/>
      </c>
      <c r="AR241" s="164" t="str">
        <f t="shared" si="41"/>
        <v/>
      </c>
      <c r="AS241" s="164" t="str">
        <f t="shared" si="46"/>
        <v/>
      </c>
      <c r="AT241" s="164" t="str">
        <f t="shared" si="46"/>
        <v/>
      </c>
      <c r="AU241" s="164" t="str">
        <f t="shared" si="46"/>
        <v/>
      </c>
      <c r="AV241" s="164" t="str">
        <f t="shared" si="42"/>
        <v/>
      </c>
      <c r="AW241" s="164">
        <f t="shared" si="42"/>
        <v>0</v>
      </c>
      <c r="AX241" s="164" t="str">
        <f t="shared" si="42"/>
        <v/>
      </c>
      <c r="AY241" s="164" t="str">
        <f t="shared" si="40"/>
        <v/>
      </c>
      <c r="AZ241" s="164" t="str">
        <f t="shared" si="40"/>
        <v/>
      </c>
      <c r="BA241" s="164" t="str">
        <f t="shared" si="40"/>
        <v/>
      </c>
      <c r="BB241" s="164" t="str">
        <f t="shared" ref="BB241:BB288" si="48">IF(AL241,$W241,"")</f>
        <v/>
      </c>
      <c r="BC241" s="164" t="str">
        <f t="shared" si="33"/>
        <v/>
      </c>
    </row>
    <row r="242" spans="1:55" s="164" customFormat="1" ht="17.25" hidden="1" customHeight="1">
      <c r="A242" s="9"/>
      <c r="B242" s="7"/>
      <c r="C242" s="2"/>
      <c r="D242" s="5"/>
      <c r="E242" s="4"/>
      <c r="F242" s="4"/>
      <c r="G242" s="4"/>
      <c r="H242" s="5"/>
      <c r="I242" s="16"/>
      <c r="J242" s="47"/>
      <c r="K242" s="48"/>
      <c r="L242" s="48"/>
      <c r="M242" s="49"/>
      <c r="N242" s="47"/>
      <c r="O242" s="48"/>
      <c r="P242" s="48"/>
      <c r="Q242" s="48"/>
      <c r="R242" s="48"/>
      <c r="S242" s="48"/>
      <c r="T242" s="64"/>
      <c r="U242" s="49"/>
      <c r="V242" s="58"/>
      <c r="W242" s="124"/>
      <c r="X242" s="56"/>
      <c r="Y242" s="68"/>
      <c r="Z242" s="68"/>
      <c r="AA242" s="67"/>
      <c r="AB242" s="57"/>
      <c r="AC242" s="58"/>
      <c r="AD242" s="56"/>
      <c r="AE242" s="49"/>
      <c r="AF242" s="164">
        <f t="shared" si="47"/>
        <v>0</v>
      </c>
      <c r="AG242" s="164">
        <f t="shared" si="47"/>
        <v>-1</v>
      </c>
      <c r="AH242" s="164">
        <f t="shared" si="47"/>
        <v>0</v>
      </c>
      <c r="AI242" s="164">
        <f t="shared" si="47"/>
        <v>0</v>
      </c>
      <c r="AJ242" s="164">
        <f t="shared" si="47"/>
        <v>0</v>
      </c>
      <c r="AK242" s="164">
        <f t="shared" si="47"/>
        <v>0</v>
      </c>
      <c r="AL242" s="164">
        <f t="shared" si="47"/>
        <v>0</v>
      </c>
      <c r="AM242" s="164">
        <f t="shared" si="47"/>
        <v>0</v>
      </c>
      <c r="AN242" s="164" t="str">
        <f t="shared" si="41"/>
        <v/>
      </c>
      <c r="AO242" s="164">
        <f t="shared" si="41"/>
        <v>0</v>
      </c>
      <c r="AP242" s="164" t="str">
        <f t="shared" si="41"/>
        <v/>
      </c>
      <c r="AQ242" s="164" t="str">
        <f t="shared" si="41"/>
        <v/>
      </c>
      <c r="AR242" s="164" t="str">
        <f t="shared" si="41"/>
        <v/>
      </c>
      <c r="AS242" s="164" t="str">
        <f t="shared" si="46"/>
        <v/>
      </c>
      <c r="AT242" s="164" t="str">
        <f t="shared" si="46"/>
        <v/>
      </c>
      <c r="AU242" s="164" t="str">
        <f t="shared" si="46"/>
        <v/>
      </c>
      <c r="AV242" s="164" t="str">
        <f t="shared" si="42"/>
        <v/>
      </c>
      <c r="AW242" s="164">
        <f t="shared" si="42"/>
        <v>0</v>
      </c>
      <c r="AX242" s="164" t="str">
        <f t="shared" si="42"/>
        <v/>
      </c>
      <c r="AY242" s="164" t="str">
        <f t="shared" si="42"/>
        <v/>
      </c>
      <c r="AZ242" s="164" t="str">
        <f t="shared" si="42"/>
        <v/>
      </c>
      <c r="BA242" s="164" t="str">
        <f t="shared" si="42"/>
        <v/>
      </c>
      <c r="BB242" s="164" t="str">
        <f t="shared" si="48"/>
        <v/>
      </c>
      <c r="BC242" s="164" t="str">
        <f t="shared" si="33"/>
        <v/>
      </c>
    </row>
    <row r="243" spans="1:55" s="164" customFormat="1" ht="17.25" hidden="1" customHeight="1">
      <c r="A243" s="9"/>
      <c r="B243" s="7"/>
      <c r="C243" s="2"/>
      <c r="D243" s="5"/>
      <c r="E243" s="4"/>
      <c r="F243" s="4"/>
      <c r="G243" s="4"/>
      <c r="H243" s="5"/>
      <c r="I243" s="16"/>
      <c r="J243" s="47"/>
      <c r="K243" s="48"/>
      <c r="L243" s="48"/>
      <c r="M243" s="49"/>
      <c r="N243" s="47"/>
      <c r="O243" s="48"/>
      <c r="P243" s="48"/>
      <c r="Q243" s="48"/>
      <c r="R243" s="48"/>
      <c r="S243" s="48"/>
      <c r="T243" s="64"/>
      <c r="U243" s="49"/>
      <c r="V243" s="58"/>
      <c r="W243" s="124"/>
      <c r="X243" s="56"/>
      <c r="Y243" s="68"/>
      <c r="Z243" s="68"/>
      <c r="AA243" s="67"/>
      <c r="AB243" s="57"/>
      <c r="AC243" s="58"/>
      <c r="AD243" s="56"/>
      <c r="AE243" s="49"/>
      <c r="AF243" s="164">
        <f t="shared" si="47"/>
        <v>0</v>
      </c>
      <c r="AG243" s="164">
        <f t="shared" si="47"/>
        <v>-1</v>
      </c>
      <c r="AH243" s="164">
        <f t="shared" si="47"/>
        <v>0</v>
      </c>
      <c r="AI243" s="164">
        <f t="shared" si="47"/>
        <v>0</v>
      </c>
      <c r="AJ243" s="164">
        <f t="shared" si="47"/>
        <v>0</v>
      </c>
      <c r="AK243" s="164">
        <f t="shared" si="47"/>
        <v>0</v>
      </c>
      <c r="AL243" s="164">
        <f t="shared" si="47"/>
        <v>0</v>
      </c>
      <c r="AM243" s="164">
        <f t="shared" si="47"/>
        <v>0</v>
      </c>
      <c r="AN243" s="164" t="str">
        <f t="shared" ref="AN243:AR288" si="49">IF(AF243,$V243,"")</f>
        <v/>
      </c>
      <c r="AO243" s="164">
        <f t="shared" si="49"/>
        <v>0</v>
      </c>
      <c r="AP243" s="164" t="str">
        <f t="shared" si="49"/>
        <v/>
      </c>
      <c r="AQ243" s="164" t="str">
        <f t="shared" si="49"/>
        <v/>
      </c>
      <c r="AR243" s="164" t="str">
        <f t="shared" si="49"/>
        <v/>
      </c>
      <c r="AS243" s="164" t="str">
        <f t="shared" si="46"/>
        <v/>
      </c>
      <c r="AT243" s="164" t="str">
        <f t="shared" si="46"/>
        <v/>
      </c>
      <c r="AU243" s="164" t="str">
        <f t="shared" si="46"/>
        <v/>
      </c>
      <c r="AV243" s="164" t="str">
        <f t="shared" ref="AV243:BA285" si="50">IF(AF243,$W243,"")</f>
        <v/>
      </c>
      <c r="AW243" s="164">
        <f t="shared" si="50"/>
        <v>0</v>
      </c>
      <c r="AX243" s="164" t="str">
        <f t="shared" si="50"/>
        <v/>
      </c>
      <c r="AY243" s="164" t="str">
        <f t="shared" si="50"/>
        <v/>
      </c>
      <c r="AZ243" s="164" t="str">
        <f t="shared" si="50"/>
        <v/>
      </c>
      <c r="BA243" s="164" t="str">
        <f t="shared" si="50"/>
        <v/>
      </c>
      <c r="BB243" s="164" t="str">
        <f t="shared" si="48"/>
        <v/>
      </c>
      <c r="BC243" s="164" t="str">
        <f t="shared" si="33"/>
        <v/>
      </c>
    </row>
    <row r="244" spans="1:55" s="164" customFormat="1" ht="17.25" hidden="1" customHeight="1">
      <c r="A244" s="9"/>
      <c r="B244" s="7"/>
      <c r="C244" s="2"/>
      <c r="D244" s="5"/>
      <c r="E244" s="4"/>
      <c r="F244" s="4"/>
      <c r="G244" s="4"/>
      <c r="H244" s="5"/>
      <c r="I244" s="16"/>
      <c r="J244" s="47"/>
      <c r="K244" s="48"/>
      <c r="L244" s="48"/>
      <c r="M244" s="49"/>
      <c r="N244" s="47"/>
      <c r="O244" s="48"/>
      <c r="P244" s="48"/>
      <c r="Q244" s="48"/>
      <c r="R244" s="48"/>
      <c r="S244" s="48"/>
      <c r="T244" s="64"/>
      <c r="U244" s="49"/>
      <c r="V244" s="58"/>
      <c r="W244" s="124"/>
      <c r="X244" s="56"/>
      <c r="Y244" s="68"/>
      <c r="Z244" s="68"/>
      <c r="AA244" s="67"/>
      <c r="AB244" s="57"/>
      <c r="AC244" s="58"/>
      <c r="AD244" s="56"/>
      <c r="AE244" s="49"/>
      <c r="AF244" s="164">
        <f t="shared" si="47"/>
        <v>0</v>
      </c>
      <c r="AG244" s="164">
        <f t="shared" si="47"/>
        <v>-1</v>
      </c>
      <c r="AH244" s="164">
        <f t="shared" si="47"/>
        <v>0</v>
      </c>
      <c r="AI244" s="164">
        <f t="shared" si="47"/>
        <v>0</v>
      </c>
      <c r="AJ244" s="164">
        <f t="shared" si="47"/>
        <v>0</v>
      </c>
      <c r="AK244" s="164">
        <f t="shared" si="47"/>
        <v>0</v>
      </c>
      <c r="AL244" s="164">
        <f t="shared" si="47"/>
        <v>0</v>
      </c>
      <c r="AM244" s="164">
        <f t="shared" si="47"/>
        <v>0</v>
      </c>
      <c r="AN244" s="164" t="str">
        <f t="shared" si="49"/>
        <v/>
      </c>
      <c r="AO244" s="164">
        <f t="shared" si="49"/>
        <v>0</v>
      </c>
      <c r="AP244" s="164" t="str">
        <f t="shared" si="49"/>
        <v/>
      </c>
      <c r="AQ244" s="164" t="str">
        <f t="shared" si="49"/>
        <v/>
      </c>
      <c r="AR244" s="164" t="str">
        <f t="shared" si="49"/>
        <v/>
      </c>
      <c r="AS244" s="164" t="str">
        <f t="shared" si="46"/>
        <v/>
      </c>
      <c r="AT244" s="164" t="str">
        <f t="shared" si="46"/>
        <v/>
      </c>
      <c r="AU244" s="164" t="str">
        <f t="shared" si="46"/>
        <v/>
      </c>
      <c r="AV244" s="164" t="str">
        <f t="shared" si="50"/>
        <v/>
      </c>
      <c r="AW244" s="164">
        <f t="shared" si="50"/>
        <v>0</v>
      </c>
      <c r="AX244" s="164" t="str">
        <f t="shared" si="50"/>
        <v/>
      </c>
      <c r="AY244" s="164" t="str">
        <f t="shared" si="50"/>
        <v/>
      </c>
      <c r="AZ244" s="164" t="str">
        <f t="shared" si="50"/>
        <v/>
      </c>
      <c r="BA244" s="164" t="str">
        <f t="shared" si="50"/>
        <v/>
      </c>
      <c r="BB244" s="164" t="str">
        <f t="shared" si="48"/>
        <v/>
      </c>
      <c r="BC244" s="164" t="str">
        <f t="shared" si="33"/>
        <v/>
      </c>
    </row>
    <row r="245" spans="1:55" s="164" customFormat="1" ht="17.25" hidden="1" customHeight="1">
      <c r="A245" s="9"/>
      <c r="B245" s="7"/>
      <c r="C245" s="2"/>
      <c r="D245" s="5"/>
      <c r="E245" s="4"/>
      <c r="F245" s="4"/>
      <c r="G245" s="4"/>
      <c r="H245" s="5"/>
      <c r="I245" s="16"/>
      <c r="J245" s="47"/>
      <c r="K245" s="48"/>
      <c r="L245" s="48"/>
      <c r="M245" s="49"/>
      <c r="N245" s="47"/>
      <c r="O245" s="48"/>
      <c r="P245" s="48"/>
      <c r="Q245" s="48"/>
      <c r="R245" s="48"/>
      <c r="S245" s="48"/>
      <c r="T245" s="64"/>
      <c r="U245" s="49"/>
      <c r="V245" s="58"/>
      <c r="W245" s="124"/>
      <c r="X245" s="56"/>
      <c r="Y245" s="68"/>
      <c r="Z245" s="68"/>
      <c r="AA245" s="67"/>
      <c r="AB245" s="57"/>
      <c r="AC245" s="58"/>
      <c r="AD245" s="56"/>
      <c r="AE245" s="49"/>
      <c r="AF245" s="164">
        <f t="shared" si="47"/>
        <v>0</v>
      </c>
      <c r="AG245" s="164">
        <f t="shared" si="47"/>
        <v>-1</v>
      </c>
      <c r="AH245" s="164">
        <f t="shared" si="47"/>
        <v>0</v>
      </c>
      <c r="AI245" s="164">
        <f t="shared" si="47"/>
        <v>0</v>
      </c>
      <c r="AJ245" s="164">
        <f t="shared" si="47"/>
        <v>0</v>
      </c>
      <c r="AK245" s="164">
        <f t="shared" si="47"/>
        <v>0</v>
      </c>
      <c r="AL245" s="164">
        <f t="shared" si="47"/>
        <v>0</v>
      </c>
      <c r="AM245" s="164">
        <f t="shared" si="47"/>
        <v>0</v>
      </c>
      <c r="AN245" s="164" t="str">
        <f t="shared" si="49"/>
        <v/>
      </c>
      <c r="AO245" s="164">
        <f t="shared" si="49"/>
        <v>0</v>
      </c>
      <c r="AP245" s="164" t="str">
        <f t="shared" si="49"/>
        <v/>
      </c>
      <c r="AQ245" s="164" t="str">
        <f t="shared" si="49"/>
        <v/>
      </c>
      <c r="AR245" s="164" t="str">
        <f t="shared" si="49"/>
        <v/>
      </c>
      <c r="AS245" s="164" t="str">
        <f t="shared" si="46"/>
        <v/>
      </c>
      <c r="AT245" s="164" t="str">
        <f t="shared" si="46"/>
        <v/>
      </c>
      <c r="AU245" s="164" t="str">
        <f t="shared" si="46"/>
        <v/>
      </c>
      <c r="AV245" s="164" t="str">
        <f t="shared" si="50"/>
        <v/>
      </c>
      <c r="AW245" s="164">
        <f t="shared" si="50"/>
        <v>0</v>
      </c>
      <c r="AX245" s="164" t="str">
        <f t="shared" si="50"/>
        <v/>
      </c>
      <c r="AY245" s="164" t="str">
        <f t="shared" si="50"/>
        <v/>
      </c>
      <c r="AZ245" s="164" t="str">
        <f t="shared" si="50"/>
        <v/>
      </c>
      <c r="BA245" s="164" t="str">
        <f t="shared" si="50"/>
        <v/>
      </c>
      <c r="BB245" s="164" t="str">
        <f t="shared" si="48"/>
        <v/>
      </c>
      <c r="BC245" s="164" t="str">
        <f t="shared" si="33"/>
        <v/>
      </c>
    </row>
    <row r="246" spans="1:55" s="164" customFormat="1" ht="17.25" hidden="1" customHeight="1">
      <c r="A246" s="9"/>
      <c r="B246" s="7"/>
      <c r="C246" s="2"/>
      <c r="D246" s="5"/>
      <c r="E246" s="4"/>
      <c r="F246" s="4"/>
      <c r="G246" s="4"/>
      <c r="H246" s="5"/>
      <c r="I246" s="16"/>
      <c r="J246" s="47"/>
      <c r="K246" s="48"/>
      <c r="L246" s="48"/>
      <c r="M246" s="49"/>
      <c r="N246" s="47"/>
      <c r="O246" s="48"/>
      <c r="P246" s="48"/>
      <c r="Q246" s="48"/>
      <c r="R246" s="48"/>
      <c r="S246" s="48"/>
      <c r="T246" s="64"/>
      <c r="U246" s="49"/>
      <c r="V246" s="58"/>
      <c r="W246" s="124"/>
      <c r="X246" s="56"/>
      <c r="Y246" s="68"/>
      <c r="Z246" s="68"/>
      <c r="AA246" s="67"/>
      <c r="AB246" s="57"/>
      <c r="AC246" s="58"/>
      <c r="AD246" s="56"/>
      <c r="AE246" s="49"/>
      <c r="AF246" s="164">
        <f t="shared" si="47"/>
        <v>0</v>
      </c>
      <c r="AG246" s="164">
        <f t="shared" si="47"/>
        <v>-1</v>
      </c>
      <c r="AH246" s="164">
        <f t="shared" si="47"/>
        <v>0</v>
      </c>
      <c r="AI246" s="164">
        <f t="shared" si="47"/>
        <v>0</v>
      </c>
      <c r="AJ246" s="164">
        <f t="shared" si="47"/>
        <v>0</v>
      </c>
      <c r="AK246" s="164">
        <f t="shared" si="47"/>
        <v>0</v>
      </c>
      <c r="AL246" s="164">
        <f t="shared" si="47"/>
        <v>0</v>
      </c>
      <c r="AM246" s="164">
        <f t="shared" si="47"/>
        <v>0</v>
      </c>
      <c r="AN246" s="164" t="str">
        <f t="shared" si="49"/>
        <v/>
      </c>
      <c r="AO246" s="164">
        <f t="shared" si="49"/>
        <v>0</v>
      </c>
      <c r="AP246" s="164" t="str">
        <f t="shared" si="49"/>
        <v/>
      </c>
      <c r="AQ246" s="164" t="str">
        <f t="shared" si="49"/>
        <v/>
      </c>
      <c r="AR246" s="164" t="str">
        <f t="shared" si="49"/>
        <v/>
      </c>
      <c r="AS246" s="164" t="str">
        <f t="shared" si="46"/>
        <v/>
      </c>
      <c r="AT246" s="164" t="str">
        <f t="shared" si="46"/>
        <v/>
      </c>
      <c r="AU246" s="164" t="str">
        <f t="shared" si="46"/>
        <v/>
      </c>
      <c r="AV246" s="164" t="str">
        <f t="shared" si="50"/>
        <v/>
      </c>
      <c r="AW246" s="164">
        <f t="shared" si="50"/>
        <v>0</v>
      </c>
      <c r="AX246" s="164" t="str">
        <f t="shared" si="50"/>
        <v/>
      </c>
      <c r="AY246" s="164" t="str">
        <f t="shared" si="50"/>
        <v/>
      </c>
      <c r="AZ246" s="164" t="str">
        <f t="shared" si="50"/>
        <v/>
      </c>
      <c r="BA246" s="164" t="str">
        <f t="shared" si="50"/>
        <v/>
      </c>
      <c r="BB246" s="164" t="str">
        <f t="shared" si="48"/>
        <v/>
      </c>
      <c r="BC246" s="164" t="str">
        <f t="shared" si="33"/>
        <v/>
      </c>
    </row>
    <row r="247" spans="1:55" s="164" customFormat="1" ht="17.25" hidden="1" customHeight="1">
      <c r="A247" s="9"/>
      <c r="B247" s="7"/>
      <c r="C247" s="2"/>
      <c r="D247" s="5"/>
      <c r="E247" s="4"/>
      <c r="F247" s="4"/>
      <c r="G247" s="4"/>
      <c r="H247" s="5"/>
      <c r="I247" s="16"/>
      <c r="J247" s="47"/>
      <c r="K247" s="48"/>
      <c r="L247" s="48"/>
      <c r="M247" s="49"/>
      <c r="N247" s="47"/>
      <c r="O247" s="48"/>
      <c r="P247" s="48"/>
      <c r="Q247" s="48"/>
      <c r="R247" s="48"/>
      <c r="S247" s="48"/>
      <c r="T247" s="64"/>
      <c r="U247" s="49"/>
      <c r="V247" s="58"/>
      <c r="W247" s="124"/>
      <c r="X247" s="56"/>
      <c r="Y247" s="68"/>
      <c r="Z247" s="68"/>
      <c r="AA247" s="67"/>
      <c r="AB247" s="57"/>
      <c r="AC247" s="58"/>
      <c r="AD247" s="56"/>
      <c r="AE247" s="49"/>
      <c r="AF247" s="164">
        <f t="shared" si="47"/>
        <v>0</v>
      </c>
      <c r="AG247" s="164">
        <f t="shared" si="47"/>
        <v>-1</v>
      </c>
      <c r="AH247" s="164">
        <f t="shared" si="47"/>
        <v>0</v>
      </c>
      <c r="AI247" s="164">
        <f t="shared" si="47"/>
        <v>0</v>
      </c>
      <c r="AJ247" s="164">
        <f t="shared" si="47"/>
        <v>0</v>
      </c>
      <c r="AK247" s="164">
        <f t="shared" si="47"/>
        <v>0</v>
      </c>
      <c r="AL247" s="164">
        <f t="shared" si="47"/>
        <v>0</v>
      </c>
      <c r="AM247" s="164">
        <f t="shared" si="47"/>
        <v>0</v>
      </c>
      <c r="AN247" s="164" t="str">
        <f t="shared" si="49"/>
        <v/>
      </c>
      <c r="AO247" s="164">
        <f t="shared" si="49"/>
        <v>0</v>
      </c>
      <c r="AP247" s="164" t="str">
        <f t="shared" si="49"/>
        <v/>
      </c>
      <c r="AQ247" s="164" t="str">
        <f t="shared" si="49"/>
        <v/>
      </c>
      <c r="AR247" s="164" t="str">
        <f t="shared" si="49"/>
        <v/>
      </c>
      <c r="AS247" s="164" t="str">
        <f t="shared" si="46"/>
        <v/>
      </c>
      <c r="AT247" s="164" t="str">
        <f t="shared" si="46"/>
        <v/>
      </c>
      <c r="AU247" s="164" t="str">
        <f t="shared" si="46"/>
        <v/>
      </c>
      <c r="AV247" s="164" t="str">
        <f t="shared" si="50"/>
        <v/>
      </c>
      <c r="AW247" s="164">
        <f t="shared" si="50"/>
        <v>0</v>
      </c>
      <c r="AX247" s="164" t="str">
        <f t="shared" si="50"/>
        <v/>
      </c>
      <c r="AY247" s="164" t="str">
        <f t="shared" si="50"/>
        <v/>
      </c>
      <c r="AZ247" s="164" t="str">
        <f t="shared" si="50"/>
        <v/>
      </c>
      <c r="BA247" s="164" t="str">
        <f t="shared" si="50"/>
        <v/>
      </c>
      <c r="BB247" s="164" t="str">
        <f t="shared" si="48"/>
        <v/>
      </c>
      <c r="BC247" s="164" t="str">
        <f t="shared" si="33"/>
        <v/>
      </c>
    </row>
    <row r="248" spans="1:55" s="164" customFormat="1" ht="17.25" hidden="1" customHeight="1">
      <c r="A248" s="9"/>
      <c r="B248" s="7"/>
      <c r="C248" s="2"/>
      <c r="D248" s="5"/>
      <c r="E248" s="4"/>
      <c r="F248" s="4"/>
      <c r="G248" s="4"/>
      <c r="H248" s="5"/>
      <c r="I248" s="16"/>
      <c r="J248" s="47"/>
      <c r="K248" s="48"/>
      <c r="L248" s="48"/>
      <c r="M248" s="49"/>
      <c r="N248" s="47"/>
      <c r="O248" s="48"/>
      <c r="P248" s="48"/>
      <c r="Q248" s="48"/>
      <c r="R248" s="48"/>
      <c r="S248" s="48"/>
      <c r="T248" s="64"/>
      <c r="U248" s="49"/>
      <c r="V248" s="58"/>
      <c r="W248" s="124"/>
      <c r="X248" s="56"/>
      <c r="Y248" s="68"/>
      <c r="Z248" s="68"/>
      <c r="AA248" s="67"/>
      <c r="AB248" s="57"/>
      <c r="AC248" s="58"/>
      <c r="AD248" s="56"/>
      <c r="AE248" s="49"/>
      <c r="AF248" s="164">
        <f t="shared" si="47"/>
        <v>0</v>
      </c>
      <c r="AG248" s="164">
        <f t="shared" si="47"/>
        <v>-1</v>
      </c>
      <c r="AH248" s="164">
        <f t="shared" si="47"/>
        <v>0</v>
      </c>
      <c r="AI248" s="164">
        <f t="shared" si="47"/>
        <v>0</v>
      </c>
      <c r="AJ248" s="164">
        <f t="shared" si="47"/>
        <v>0</v>
      </c>
      <c r="AK248" s="164">
        <f t="shared" si="47"/>
        <v>0</v>
      </c>
      <c r="AL248" s="164">
        <f t="shared" si="47"/>
        <v>0</v>
      </c>
      <c r="AM248" s="164">
        <f t="shared" si="47"/>
        <v>0</v>
      </c>
      <c r="AN248" s="164" t="str">
        <f t="shared" si="49"/>
        <v/>
      </c>
      <c r="AO248" s="164">
        <f t="shared" si="49"/>
        <v>0</v>
      </c>
      <c r="AP248" s="164" t="str">
        <f t="shared" si="49"/>
        <v/>
      </c>
      <c r="AQ248" s="164" t="str">
        <f t="shared" si="49"/>
        <v/>
      </c>
      <c r="AR248" s="164" t="str">
        <f t="shared" si="49"/>
        <v/>
      </c>
      <c r="AS248" s="164" t="str">
        <f t="shared" si="46"/>
        <v/>
      </c>
      <c r="AT248" s="164" t="str">
        <f t="shared" si="46"/>
        <v/>
      </c>
      <c r="AU248" s="164" t="str">
        <f t="shared" si="46"/>
        <v/>
      </c>
      <c r="AV248" s="164" t="str">
        <f t="shared" si="50"/>
        <v/>
      </c>
      <c r="AW248" s="164">
        <f t="shared" si="50"/>
        <v>0</v>
      </c>
      <c r="AX248" s="164" t="str">
        <f t="shared" si="50"/>
        <v/>
      </c>
      <c r="AY248" s="164" t="str">
        <f t="shared" si="50"/>
        <v/>
      </c>
      <c r="AZ248" s="164" t="str">
        <f t="shared" si="50"/>
        <v/>
      </c>
      <c r="BA248" s="164" t="str">
        <f t="shared" si="50"/>
        <v/>
      </c>
      <c r="BB248" s="164" t="str">
        <f t="shared" si="48"/>
        <v/>
      </c>
      <c r="BC248" s="164" t="str">
        <f t="shared" si="33"/>
        <v/>
      </c>
    </row>
    <row r="249" spans="1:55" s="164" customFormat="1" ht="17.25" hidden="1" customHeight="1">
      <c r="A249" s="9"/>
      <c r="B249" s="7"/>
      <c r="C249" s="2"/>
      <c r="D249" s="5"/>
      <c r="E249" s="4"/>
      <c r="F249" s="4"/>
      <c r="G249" s="4"/>
      <c r="H249" s="5"/>
      <c r="I249" s="16"/>
      <c r="J249" s="47"/>
      <c r="K249" s="48"/>
      <c r="L249" s="48"/>
      <c r="M249" s="49"/>
      <c r="N249" s="47"/>
      <c r="O249" s="48"/>
      <c r="P249" s="48"/>
      <c r="Q249" s="48"/>
      <c r="R249" s="48"/>
      <c r="S249" s="48"/>
      <c r="T249" s="64"/>
      <c r="U249" s="49"/>
      <c r="V249" s="58"/>
      <c r="W249" s="124"/>
      <c r="X249" s="56"/>
      <c r="Y249" s="68"/>
      <c r="Z249" s="68"/>
      <c r="AA249" s="67"/>
      <c r="AB249" s="57"/>
      <c r="AC249" s="58"/>
      <c r="AD249" s="56"/>
      <c r="AE249" s="49"/>
      <c r="AF249" s="164">
        <f t="shared" si="47"/>
        <v>0</v>
      </c>
      <c r="AG249" s="164">
        <f t="shared" si="47"/>
        <v>-1</v>
      </c>
      <c r="AH249" s="164">
        <f t="shared" si="47"/>
        <v>0</v>
      </c>
      <c r="AI249" s="164">
        <f t="shared" si="47"/>
        <v>0</v>
      </c>
      <c r="AJ249" s="164">
        <f t="shared" si="47"/>
        <v>0</v>
      </c>
      <c r="AK249" s="164">
        <f t="shared" si="47"/>
        <v>0</v>
      </c>
      <c r="AL249" s="164">
        <f t="shared" si="47"/>
        <v>0</v>
      </c>
      <c r="AM249" s="164">
        <f t="shared" si="47"/>
        <v>0</v>
      </c>
      <c r="AN249" s="164" t="str">
        <f t="shared" si="49"/>
        <v/>
      </c>
      <c r="AO249" s="164">
        <f t="shared" si="49"/>
        <v>0</v>
      </c>
      <c r="AP249" s="164" t="str">
        <f t="shared" si="49"/>
        <v/>
      </c>
      <c r="AQ249" s="164" t="str">
        <f t="shared" si="49"/>
        <v/>
      </c>
      <c r="AR249" s="164" t="str">
        <f t="shared" si="49"/>
        <v/>
      </c>
      <c r="AS249" s="164" t="str">
        <f t="shared" si="46"/>
        <v/>
      </c>
      <c r="AT249" s="164" t="str">
        <f t="shared" si="46"/>
        <v/>
      </c>
      <c r="AU249" s="164" t="str">
        <f t="shared" si="46"/>
        <v/>
      </c>
      <c r="AV249" s="164" t="str">
        <f t="shared" si="50"/>
        <v/>
      </c>
      <c r="AW249" s="164">
        <f t="shared" si="50"/>
        <v>0</v>
      </c>
      <c r="AX249" s="164" t="str">
        <f t="shared" si="50"/>
        <v/>
      </c>
      <c r="AY249" s="164" t="str">
        <f t="shared" si="50"/>
        <v/>
      </c>
      <c r="AZ249" s="164" t="str">
        <f t="shared" si="50"/>
        <v/>
      </c>
      <c r="BA249" s="164" t="str">
        <f t="shared" si="50"/>
        <v/>
      </c>
      <c r="BB249" s="164" t="str">
        <f t="shared" si="48"/>
        <v/>
      </c>
      <c r="BC249" s="164" t="str">
        <f t="shared" si="33"/>
        <v/>
      </c>
    </row>
    <row r="250" spans="1:55" s="164" customFormat="1" ht="17.25" hidden="1" customHeight="1">
      <c r="A250" s="9"/>
      <c r="B250" s="7"/>
      <c r="C250" s="2"/>
      <c r="D250" s="5"/>
      <c r="E250" s="4"/>
      <c r="F250" s="4"/>
      <c r="G250" s="4"/>
      <c r="H250" s="5"/>
      <c r="I250" s="16"/>
      <c r="J250" s="47"/>
      <c r="K250" s="48"/>
      <c r="L250" s="48"/>
      <c r="M250" s="49"/>
      <c r="N250" s="47"/>
      <c r="O250" s="48"/>
      <c r="P250" s="48"/>
      <c r="Q250" s="48"/>
      <c r="R250" s="48"/>
      <c r="S250" s="48"/>
      <c r="T250" s="64"/>
      <c r="U250" s="49"/>
      <c r="V250" s="58"/>
      <c r="W250" s="124"/>
      <c r="X250" s="56"/>
      <c r="Y250" s="68"/>
      <c r="Z250" s="68"/>
      <c r="AA250" s="67"/>
      <c r="AB250" s="57"/>
      <c r="AC250" s="58"/>
      <c r="AD250" s="56"/>
      <c r="AE250" s="49"/>
      <c r="AF250" s="164">
        <f t="shared" si="47"/>
        <v>0</v>
      </c>
      <c r="AG250" s="164">
        <f t="shared" si="47"/>
        <v>-1</v>
      </c>
      <c r="AH250" s="164">
        <f t="shared" si="47"/>
        <v>0</v>
      </c>
      <c r="AI250" s="164">
        <f t="shared" si="47"/>
        <v>0</v>
      </c>
      <c r="AJ250" s="164">
        <f t="shared" si="47"/>
        <v>0</v>
      </c>
      <c r="AK250" s="164">
        <f t="shared" si="47"/>
        <v>0</v>
      </c>
      <c r="AL250" s="164">
        <f t="shared" si="47"/>
        <v>0</v>
      </c>
      <c r="AM250" s="164">
        <f t="shared" si="47"/>
        <v>0</v>
      </c>
      <c r="AN250" s="164" t="str">
        <f t="shared" si="49"/>
        <v/>
      </c>
      <c r="AO250" s="164">
        <f t="shared" si="49"/>
        <v>0</v>
      </c>
      <c r="AP250" s="164" t="str">
        <f t="shared" si="49"/>
        <v/>
      </c>
      <c r="AQ250" s="164" t="str">
        <f t="shared" si="49"/>
        <v/>
      </c>
      <c r="AR250" s="164" t="str">
        <f t="shared" si="49"/>
        <v/>
      </c>
      <c r="AS250" s="164" t="str">
        <f t="shared" si="46"/>
        <v/>
      </c>
      <c r="AT250" s="164" t="str">
        <f t="shared" si="46"/>
        <v/>
      </c>
      <c r="AU250" s="164" t="str">
        <f t="shared" si="46"/>
        <v/>
      </c>
      <c r="AV250" s="164" t="str">
        <f t="shared" si="50"/>
        <v/>
      </c>
      <c r="AW250" s="164">
        <f t="shared" si="50"/>
        <v>0</v>
      </c>
      <c r="AX250" s="164" t="str">
        <f t="shared" si="50"/>
        <v/>
      </c>
      <c r="AY250" s="164" t="str">
        <f t="shared" si="50"/>
        <v/>
      </c>
      <c r="AZ250" s="164" t="str">
        <f t="shared" si="50"/>
        <v/>
      </c>
      <c r="BA250" s="164" t="str">
        <f t="shared" si="50"/>
        <v/>
      </c>
      <c r="BB250" s="164" t="str">
        <f t="shared" si="48"/>
        <v/>
      </c>
      <c r="BC250" s="164" t="str">
        <f t="shared" si="33"/>
        <v/>
      </c>
    </row>
    <row r="251" spans="1:55" s="164" customFormat="1" ht="17.25" hidden="1" customHeight="1">
      <c r="A251" s="9"/>
      <c r="B251" s="7"/>
      <c r="C251" s="2"/>
      <c r="D251" s="5"/>
      <c r="E251" s="4"/>
      <c r="F251" s="4"/>
      <c r="G251" s="4"/>
      <c r="H251" s="5"/>
      <c r="I251" s="16"/>
      <c r="J251" s="47"/>
      <c r="K251" s="48"/>
      <c r="L251" s="48"/>
      <c r="M251" s="49"/>
      <c r="N251" s="47"/>
      <c r="O251" s="48"/>
      <c r="P251" s="48"/>
      <c r="Q251" s="48"/>
      <c r="R251" s="48"/>
      <c r="S251" s="48"/>
      <c r="T251" s="64"/>
      <c r="U251" s="49"/>
      <c r="V251" s="58"/>
      <c r="W251" s="124"/>
      <c r="X251" s="56"/>
      <c r="Y251" s="68"/>
      <c r="Z251" s="68"/>
      <c r="AA251" s="67"/>
      <c r="AB251" s="57"/>
      <c r="AC251" s="58"/>
      <c r="AD251" s="56"/>
      <c r="AE251" s="49"/>
      <c r="AF251" s="164">
        <f t="shared" si="47"/>
        <v>0</v>
      </c>
      <c r="AG251" s="164">
        <f t="shared" si="47"/>
        <v>-1</v>
      </c>
      <c r="AH251" s="164">
        <f t="shared" si="47"/>
        <v>0</v>
      </c>
      <c r="AI251" s="164">
        <f t="shared" si="47"/>
        <v>0</v>
      </c>
      <c r="AJ251" s="164">
        <f t="shared" si="47"/>
        <v>0</v>
      </c>
      <c r="AK251" s="164">
        <f t="shared" si="47"/>
        <v>0</v>
      </c>
      <c r="AL251" s="164">
        <f t="shared" si="47"/>
        <v>0</v>
      </c>
      <c r="AM251" s="164">
        <f t="shared" si="47"/>
        <v>0</v>
      </c>
      <c r="AN251" s="164" t="str">
        <f t="shared" si="49"/>
        <v/>
      </c>
      <c r="AO251" s="164">
        <f t="shared" si="49"/>
        <v>0</v>
      </c>
      <c r="AP251" s="164" t="str">
        <f t="shared" si="49"/>
        <v/>
      </c>
      <c r="AQ251" s="164" t="str">
        <f t="shared" si="49"/>
        <v/>
      </c>
      <c r="AR251" s="164" t="str">
        <f t="shared" si="49"/>
        <v/>
      </c>
      <c r="AS251" s="164" t="str">
        <f t="shared" si="46"/>
        <v/>
      </c>
      <c r="AT251" s="164" t="str">
        <f t="shared" si="46"/>
        <v/>
      </c>
      <c r="AU251" s="164" t="str">
        <f t="shared" si="46"/>
        <v/>
      </c>
      <c r="AV251" s="164" t="str">
        <f t="shared" si="50"/>
        <v/>
      </c>
      <c r="AW251" s="164">
        <f t="shared" si="50"/>
        <v>0</v>
      </c>
      <c r="AX251" s="164" t="str">
        <f t="shared" si="50"/>
        <v/>
      </c>
      <c r="AY251" s="164" t="str">
        <f t="shared" si="50"/>
        <v/>
      </c>
      <c r="AZ251" s="164" t="str">
        <f t="shared" si="50"/>
        <v/>
      </c>
      <c r="BA251" s="164" t="str">
        <f t="shared" si="50"/>
        <v/>
      </c>
      <c r="BB251" s="164" t="str">
        <f t="shared" si="48"/>
        <v/>
      </c>
      <c r="BC251" s="164" t="str">
        <f t="shared" si="33"/>
        <v/>
      </c>
    </row>
    <row r="252" spans="1:55" s="164" customFormat="1" ht="17.25" hidden="1" customHeight="1">
      <c r="A252" s="9"/>
      <c r="B252" s="7"/>
      <c r="C252" s="2"/>
      <c r="D252" s="5"/>
      <c r="E252" s="4"/>
      <c r="F252" s="4"/>
      <c r="G252" s="4"/>
      <c r="H252" s="5"/>
      <c r="I252" s="16"/>
      <c r="J252" s="47"/>
      <c r="K252" s="48"/>
      <c r="L252" s="48"/>
      <c r="M252" s="49"/>
      <c r="N252" s="47"/>
      <c r="O252" s="48"/>
      <c r="P252" s="48"/>
      <c r="Q252" s="48"/>
      <c r="R252" s="48"/>
      <c r="S252" s="48"/>
      <c r="T252" s="64"/>
      <c r="U252" s="49"/>
      <c r="V252" s="58"/>
      <c r="W252" s="124"/>
      <c r="X252" s="56"/>
      <c r="Y252" s="68"/>
      <c r="Z252" s="68"/>
      <c r="AA252" s="67"/>
      <c r="AB252" s="57"/>
      <c r="AC252" s="58"/>
      <c r="AD252" s="56"/>
      <c r="AE252" s="49"/>
      <c r="AF252" s="164">
        <f t="shared" si="47"/>
        <v>0</v>
      </c>
      <c r="AG252" s="164">
        <f t="shared" si="47"/>
        <v>-1</v>
      </c>
      <c r="AH252" s="164">
        <f t="shared" si="47"/>
        <v>0</v>
      </c>
      <c r="AI252" s="164">
        <f t="shared" si="47"/>
        <v>0</v>
      </c>
      <c r="AJ252" s="164">
        <f t="shared" si="47"/>
        <v>0</v>
      </c>
      <c r="AK252" s="164">
        <f t="shared" si="47"/>
        <v>0</v>
      </c>
      <c r="AL252" s="164">
        <f t="shared" si="47"/>
        <v>0</v>
      </c>
      <c r="AM252" s="164">
        <f t="shared" si="47"/>
        <v>0</v>
      </c>
      <c r="AN252" s="164" t="str">
        <f t="shared" si="49"/>
        <v/>
      </c>
      <c r="AO252" s="164">
        <f t="shared" si="49"/>
        <v>0</v>
      </c>
      <c r="AP252" s="164" t="str">
        <f t="shared" si="49"/>
        <v/>
      </c>
      <c r="AQ252" s="164" t="str">
        <f t="shared" si="49"/>
        <v/>
      </c>
      <c r="AR252" s="164" t="str">
        <f t="shared" si="49"/>
        <v/>
      </c>
      <c r="AS252" s="164" t="str">
        <f t="shared" si="46"/>
        <v/>
      </c>
      <c r="AT252" s="164" t="str">
        <f t="shared" si="46"/>
        <v/>
      </c>
      <c r="AU252" s="164" t="str">
        <f t="shared" si="46"/>
        <v/>
      </c>
      <c r="AV252" s="164" t="str">
        <f t="shared" si="50"/>
        <v/>
      </c>
      <c r="AW252" s="164">
        <f t="shared" si="50"/>
        <v>0</v>
      </c>
      <c r="AX252" s="164" t="str">
        <f t="shared" si="50"/>
        <v/>
      </c>
      <c r="AY252" s="164" t="str">
        <f t="shared" si="50"/>
        <v/>
      </c>
      <c r="AZ252" s="164" t="str">
        <f t="shared" si="50"/>
        <v/>
      </c>
      <c r="BA252" s="164" t="str">
        <f t="shared" si="50"/>
        <v/>
      </c>
      <c r="BB252" s="164" t="str">
        <f t="shared" si="48"/>
        <v/>
      </c>
      <c r="BC252" s="164" t="str">
        <f t="shared" si="33"/>
        <v/>
      </c>
    </row>
    <row r="253" spans="1:55" s="164" customFormat="1" ht="17.25" hidden="1" customHeight="1">
      <c r="A253" s="9"/>
      <c r="B253" s="7"/>
      <c r="C253" s="2"/>
      <c r="D253" s="5"/>
      <c r="E253" s="4"/>
      <c r="F253" s="4"/>
      <c r="G253" s="4"/>
      <c r="H253" s="5"/>
      <c r="I253" s="16"/>
      <c r="J253" s="47"/>
      <c r="K253" s="48"/>
      <c r="L253" s="48"/>
      <c r="M253" s="49"/>
      <c r="N253" s="47"/>
      <c r="O253" s="48"/>
      <c r="P253" s="48"/>
      <c r="Q253" s="48"/>
      <c r="R253" s="48"/>
      <c r="S253" s="48"/>
      <c r="T253" s="64"/>
      <c r="U253" s="49"/>
      <c r="V253" s="58"/>
      <c r="W253" s="124"/>
      <c r="X253" s="56"/>
      <c r="Y253" s="68"/>
      <c r="Z253" s="68"/>
      <c r="AA253" s="67"/>
      <c r="AB253" s="57"/>
      <c r="AC253" s="58"/>
      <c r="AD253" s="56"/>
      <c r="AE253" s="49"/>
      <c r="AF253" s="164">
        <f t="shared" si="47"/>
        <v>0</v>
      </c>
      <c r="AG253" s="164">
        <f t="shared" si="47"/>
        <v>-1</v>
      </c>
      <c r="AH253" s="164">
        <f t="shared" si="47"/>
        <v>0</v>
      </c>
      <c r="AI253" s="164">
        <f t="shared" si="47"/>
        <v>0</v>
      </c>
      <c r="AJ253" s="164">
        <f t="shared" si="47"/>
        <v>0</v>
      </c>
      <c r="AK253" s="164">
        <f t="shared" si="47"/>
        <v>0</v>
      </c>
      <c r="AL253" s="164">
        <f t="shared" si="47"/>
        <v>0</v>
      </c>
      <c r="AM253" s="164">
        <f t="shared" si="47"/>
        <v>0</v>
      </c>
      <c r="AN253" s="164" t="str">
        <f t="shared" si="49"/>
        <v/>
      </c>
      <c r="AO253" s="164">
        <f t="shared" si="49"/>
        <v>0</v>
      </c>
      <c r="AP253" s="164" t="str">
        <f t="shared" si="49"/>
        <v/>
      </c>
      <c r="AQ253" s="164" t="str">
        <f t="shared" si="49"/>
        <v/>
      </c>
      <c r="AR253" s="164" t="str">
        <f t="shared" si="49"/>
        <v/>
      </c>
      <c r="AS253" s="164" t="str">
        <f t="shared" si="46"/>
        <v/>
      </c>
      <c r="AT253" s="164" t="str">
        <f t="shared" si="46"/>
        <v/>
      </c>
      <c r="AU253" s="164" t="str">
        <f t="shared" si="46"/>
        <v/>
      </c>
      <c r="AV253" s="164" t="str">
        <f t="shared" si="50"/>
        <v/>
      </c>
      <c r="AW253" s="164">
        <f t="shared" si="50"/>
        <v>0</v>
      </c>
      <c r="AX253" s="164" t="str">
        <f t="shared" si="50"/>
        <v/>
      </c>
      <c r="AY253" s="164" t="str">
        <f t="shared" si="50"/>
        <v/>
      </c>
      <c r="AZ253" s="164" t="str">
        <f t="shared" si="50"/>
        <v/>
      </c>
      <c r="BA253" s="164" t="str">
        <f t="shared" si="50"/>
        <v/>
      </c>
      <c r="BB253" s="164" t="str">
        <f t="shared" si="48"/>
        <v/>
      </c>
      <c r="BC253" s="164" t="str">
        <f t="shared" si="33"/>
        <v/>
      </c>
    </row>
    <row r="254" spans="1:55" s="164" customFormat="1" ht="17.25" hidden="1" customHeight="1">
      <c r="A254" s="9"/>
      <c r="B254" s="7"/>
      <c r="C254" s="2"/>
      <c r="D254" s="5"/>
      <c r="E254" s="4"/>
      <c r="F254" s="4"/>
      <c r="G254" s="4"/>
      <c r="H254" s="5"/>
      <c r="I254" s="16"/>
      <c r="J254" s="47"/>
      <c r="K254" s="48"/>
      <c r="L254" s="48"/>
      <c r="M254" s="49"/>
      <c r="N254" s="47"/>
      <c r="O254" s="48"/>
      <c r="P254" s="48"/>
      <c r="Q254" s="48"/>
      <c r="R254" s="48"/>
      <c r="S254" s="48"/>
      <c r="T254" s="64"/>
      <c r="U254" s="49"/>
      <c r="V254" s="58"/>
      <c r="W254" s="124"/>
      <c r="X254" s="56"/>
      <c r="Y254" s="68"/>
      <c r="Z254" s="68"/>
      <c r="AA254" s="67"/>
      <c r="AB254" s="57"/>
      <c r="AC254" s="58"/>
      <c r="AD254" s="56"/>
      <c r="AE254" s="49"/>
      <c r="AF254" s="164">
        <f t="shared" si="47"/>
        <v>0</v>
      </c>
      <c r="AG254" s="164">
        <f t="shared" si="47"/>
        <v>-1</v>
      </c>
      <c r="AH254" s="164">
        <f t="shared" si="47"/>
        <v>0</v>
      </c>
      <c r="AI254" s="164">
        <f t="shared" si="47"/>
        <v>0</v>
      </c>
      <c r="AJ254" s="164">
        <f t="shared" si="47"/>
        <v>0</v>
      </c>
      <c r="AK254" s="164">
        <f t="shared" si="47"/>
        <v>0</v>
      </c>
      <c r="AL254" s="164">
        <f t="shared" si="47"/>
        <v>0</v>
      </c>
      <c r="AM254" s="164">
        <f t="shared" si="47"/>
        <v>0</v>
      </c>
      <c r="AN254" s="164" t="str">
        <f t="shared" si="49"/>
        <v/>
      </c>
      <c r="AO254" s="164">
        <f t="shared" si="49"/>
        <v>0</v>
      </c>
      <c r="AP254" s="164" t="str">
        <f t="shared" si="49"/>
        <v/>
      </c>
      <c r="AQ254" s="164" t="str">
        <f t="shared" si="49"/>
        <v/>
      </c>
      <c r="AR254" s="164" t="str">
        <f t="shared" si="49"/>
        <v/>
      </c>
      <c r="AS254" s="164" t="str">
        <f t="shared" si="46"/>
        <v/>
      </c>
      <c r="AT254" s="164" t="str">
        <f t="shared" si="46"/>
        <v/>
      </c>
      <c r="AU254" s="164" t="str">
        <f t="shared" si="46"/>
        <v/>
      </c>
      <c r="AV254" s="164" t="str">
        <f t="shared" si="50"/>
        <v/>
      </c>
      <c r="AW254" s="164">
        <f t="shared" si="50"/>
        <v>0</v>
      </c>
      <c r="AX254" s="164" t="str">
        <f t="shared" si="50"/>
        <v/>
      </c>
      <c r="AY254" s="164" t="str">
        <f t="shared" si="50"/>
        <v/>
      </c>
      <c r="AZ254" s="164" t="str">
        <f t="shared" si="50"/>
        <v/>
      </c>
      <c r="BA254" s="164" t="str">
        <f t="shared" si="50"/>
        <v/>
      </c>
      <c r="BB254" s="164" t="str">
        <f t="shared" si="48"/>
        <v/>
      </c>
      <c r="BC254" s="164" t="str">
        <f t="shared" si="33"/>
        <v/>
      </c>
    </row>
    <row r="255" spans="1:55" s="164" customFormat="1" ht="17.25" hidden="1" customHeight="1">
      <c r="A255" s="9"/>
      <c r="B255" s="7"/>
      <c r="C255" s="2"/>
      <c r="D255" s="5"/>
      <c r="E255" s="4"/>
      <c r="F255" s="4"/>
      <c r="G255" s="4"/>
      <c r="H255" s="5"/>
      <c r="I255" s="16"/>
      <c r="J255" s="47"/>
      <c r="K255" s="48"/>
      <c r="L255" s="48"/>
      <c r="M255" s="49"/>
      <c r="N255" s="47"/>
      <c r="O255" s="48"/>
      <c r="P255" s="48"/>
      <c r="Q255" s="48"/>
      <c r="R255" s="48"/>
      <c r="S255" s="48"/>
      <c r="T255" s="64"/>
      <c r="U255" s="49"/>
      <c r="V255" s="58"/>
      <c r="W255" s="124"/>
      <c r="X255" s="56"/>
      <c r="Y255" s="68"/>
      <c r="Z255" s="68"/>
      <c r="AA255" s="67"/>
      <c r="AB255" s="57"/>
      <c r="AC255" s="58"/>
      <c r="AD255" s="56"/>
      <c r="AE255" s="49"/>
      <c r="AF255" s="164">
        <f t="shared" ref="AF255:AM270" si="51">AF254</f>
        <v>0</v>
      </c>
      <c r="AG255" s="164">
        <f t="shared" si="51"/>
        <v>-1</v>
      </c>
      <c r="AH255" s="164">
        <f t="shared" si="51"/>
        <v>0</v>
      </c>
      <c r="AI255" s="164">
        <f t="shared" si="51"/>
        <v>0</v>
      </c>
      <c r="AJ255" s="164">
        <f t="shared" si="51"/>
        <v>0</v>
      </c>
      <c r="AK255" s="164">
        <f t="shared" si="51"/>
        <v>0</v>
      </c>
      <c r="AL255" s="164">
        <f t="shared" si="51"/>
        <v>0</v>
      </c>
      <c r="AM255" s="164">
        <f t="shared" si="51"/>
        <v>0</v>
      </c>
      <c r="AN255" s="164" t="str">
        <f t="shared" si="49"/>
        <v/>
      </c>
      <c r="AO255" s="164">
        <f t="shared" si="49"/>
        <v>0</v>
      </c>
      <c r="AP255" s="164" t="str">
        <f t="shared" si="49"/>
        <v/>
      </c>
      <c r="AQ255" s="164" t="str">
        <f t="shared" si="49"/>
        <v/>
      </c>
      <c r="AR255" s="164" t="str">
        <f t="shared" si="49"/>
        <v/>
      </c>
      <c r="AS255" s="164" t="str">
        <f t="shared" si="46"/>
        <v/>
      </c>
      <c r="AT255" s="164" t="str">
        <f t="shared" si="46"/>
        <v/>
      </c>
      <c r="AU255" s="164" t="str">
        <f t="shared" si="46"/>
        <v/>
      </c>
      <c r="AV255" s="164" t="str">
        <f t="shared" si="50"/>
        <v/>
      </c>
      <c r="AW255" s="164">
        <f t="shared" si="50"/>
        <v>0</v>
      </c>
      <c r="AX255" s="164" t="str">
        <f t="shared" si="50"/>
        <v/>
      </c>
      <c r="AY255" s="164" t="str">
        <f t="shared" si="50"/>
        <v/>
      </c>
      <c r="AZ255" s="164" t="str">
        <f t="shared" si="50"/>
        <v/>
      </c>
      <c r="BA255" s="164" t="str">
        <f t="shared" si="50"/>
        <v/>
      </c>
      <c r="BB255" s="164" t="str">
        <f t="shared" si="48"/>
        <v/>
      </c>
      <c r="BC255" s="164" t="str">
        <f t="shared" si="33"/>
        <v/>
      </c>
    </row>
    <row r="256" spans="1:55" s="164" customFormat="1" ht="17.25" hidden="1" customHeight="1">
      <c r="A256" s="9"/>
      <c r="B256" s="7"/>
      <c r="C256" s="2"/>
      <c r="D256" s="5"/>
      <c r="E256" s="4"/>
      <c r="F256" s="4"/>
      <c r="G256" s="4"/>
      <c r="H256" s="5"/>
      <c r="I256" s="16"/>
      <c r="J256" s="47"/>
      <c r="K256" s="48"/>
      <c r="L256" s="48"/>
      <c r="M256" s="49"/>
      <c r="N256" s="47"/>
      <c r="O256" s="48"/>
      <c r="P256" s="48"/>
      <c r="Q256" s="48"/>
      <c r="R256" s="48"/>
      <c r="S256" s="48"/>
      <c r="T256" s="64"/>
      <c r="U256" s="49"/>
      <c r="V256" s="58"/>
      <c r="W256" s="124"/>
      <c r="X256" s="56"/>
      <c r="Y256" s="68"/>
      <c r="Z256" s="68"/>
      <c r="AA256" s="67"/>
      <c r="AB256" s="57"/>
      <c r="AC256" s="58"/>
      <c r="AD256" s="56"/>
      <c r="AE256" s="49"/>
      <c r="AF256" s="164">
        <f t="shared" si="51"/>
        <v>0</v>
      </c>
      <c r="AG256" s="164">
        <f t="shared" si="51"/>
        <v>-1</v>
      </c>
      <c r="AH256" s="164">
        <f t="shared" si="51"/>
        <v>0</v>
      </c>
      <c r="AI256" s="164">
        <f t="shared" si="51"/>
        <v>0</v>
      </c>
      <c r="AJ256" s="164">
        <f t="shared" si="51"/>
        <v>0</v>
      </c>
      <c r="AK256" s="164">
        <f t="shared" si="51"/>
        <v>0</v>
      </c>
      <c r="AL256" s="164">
        <f t="shared" si="51"/>
        <v>0</v>
      </c>
      <c r="AM256" s="164">
        <f t="shared" si="51"/>
        <v>0</v>
      </c>
      <c r="AN256" s="164" t="str">
        <f t="shared" si="49"/>
        <v/>
      </c>
      <c r="AO256" s="164">
        <f t="shared" si="49"/>
        <v>0</v>
      </c>
      <c r="AP256" s="164" t="str">
        <f t="shared" si="49"/>
        <v/>
      </c>
      <c r="AQ256" s="164" t="str">
        <f t="shared" si="49"/>
        <v/>
      </c>
      <c r="AR256" s="164" t="str">
        <f t="shared" si="49"/>
        <v/>
      </c>
      <c r="AS256" s="164" t="str">
        <f t="shared" si="46"/>
        <v/>
      </c>
      <c r="AT256" s="164" t="str">
        <f t="shared" si="46"/>
        <v/>
      </c>
      <c r="AU256" s="164" t="str">
        <f t="shared" si="46"/>
        <v/>
      </c>
      <c r="AV256" s="164" t="str">
        <f t="shared" si="50"/>
        <v/>
      </c>
      <c r="AW256" s="164">
        <f t="shared" si="50"/>
        <v>0</v>
      </c>
      <c r="AX256" s="164" t="str">
        <f t="shared" si="50"/>
        <v/>
      </c>
      <c r="AY256" s="164" t="str">
        <f t="shared" si="50"/>
        <v/>
      </c>
      <c r="AZ256" s="164" t="str">
        <f t="shared" si="50"/>
        <v/>
      </c>
      <c r="BA256" s="164" t="str">
        <f t="shared" si="50"/>
        <v/>
      </c>
      <c r="BB256" s="164" t="str">
        <f t="shared" si="48"/>
        <v/>
      </c>
      <c r="BC256" s="164" t="str">
        <f t="shared" si="33"/>
        <v/>
      </c>
    </row>
    <row r="257" spans="1:55" s="164" customFormat="1" ht="17.25" hidden="1" customHeight="1">
      <c r="A257" s="9"/>
      <c r="B257" s="7"/>
      <c r="C257" s="2"/>
      <c r="D257" s="5"/>
      <c r="E257" s="4"/>
      <c r="F257" s="4"/>
      <c r="G257" s="4"/>
      <c r="H257" s="5"/>
      <c r="I257" s="16"/>
      <c r="J257" s="47"/>
      <c r="K257" s="48"/>
      <c r="L257" s="48"/>
      <c r="M257" s="49"/>
      <c r="N257" s="47"/>
      <c r="O257" s="48"/>
      <c r="P257" s="48"/>
      <c r="Q257" s="48"/>
      <c r="R257" s="48"/>
      <c r="S257" s="48"/>
      <c r="T257" s="64"/>
      <c r="U257" s="49"/>
      <c r="V257" s="58"/>
      <c r="W257" s="124"/>
      <c r="X257" s="56"/>
      <c r="Y257" s="68"/>
      <c r="Z257" s="68"/>
      <c r="AA257" s="67"/>
      <c r="AB257" s="57"/>
      <c r="AC257" s="58"/>
      <c r="AD257" s="56"/>
      <c r="AE257" s="49"/>
      <c r="AF257" s="164">
        <f t="shared" si="51"/>
        <v>0</v>
      </c>
      <c r="AG257" s="164">
        <f t="shared" si="51"/>
        <v>-1</v>
      </c>
      <c r="AH257" s="164">
        <f t="shared" si="51"/>
        <v>0</v>
      </c>
      <c r="AI257" s="164">
        <f t="shared" si="51"/>
        <v>0</v>
      </c>
      <c r="AJ257" s="164">
        <f t="shared" si="51"/>
        <v>0</v>
      </c>
      <c r="AK257" s="164">
        <f t="shared" si="51"/>
        <v>0</v>
      </c>
      <c r="AL257" s="164">
        <f t="shared" si="51"/>
        <v>0</v>
      </c>
      <c r="AM257" s="164">
        <f t="shared" si="51"/>
        <v>0</v>
      </c>
      <c r="AN257" s="164" t="str">
        <f t="shared" si="49"/>
        <v/>
      </c>
      <c r="AO257" s="164">
        <f t="shared" si="49"/>
        <v>0</v>
      </c>
      <c r="AP257" s="164" t="str">
        <f t="shared" si="49"/>
        <v/>
      </c>
      <c r="AQ257" s="164" t="str">
        <f t="shared" si="49"/>
        <v/>
      </c>
      <c r="AR257" s="164" t="str">
        <f t="shared" si="49"/>
        <v/>
      </c>
      <c r="AS257" s="164" t="str">
        <f t="shared" si="46"/>
        <v/>
      </c>
      <c r="AT257" s="164" t="str">
        <f t="shared" si="46"/>
        <v/>
      </c>
      <c r="AU257" s="164" t="str">
        <f t="shared" si="46"/>
        <v/>
      </c>
      <c r="AV257" s="164" t="str">
        <f t="shared" si="50"/>
        <v/>
      </c>
      <c r="AW257" s="164">
        <f t="shared" si="50"/>
        <v>0</v>
      </c>
      <c r="AX257" s="164" t="str">
        <f t="shared" si="50"/>
        <v/>
      </c>
      <c r="AY257" s="164" t="str">
        <f t="shared" si="50"/>
        <v/>
      </c>
      <c r="AZ257" s="164" t="str">
        <f t="shared" si="50"/>
        <v/>
      </c>
      <c r="BA257" s="164" t="str">
        <f t="shared" si="50"/>
        <v/>
      </c>
      <c r="BB257" s="164" t="str">
        <f t="shared" si="48"/>
        <v/>
      </c>
      <c r="BC257" s="164" t="str">
        <f t="shared" si="33"/>
        <v/>
      </c>
    </row>
    <row r="258" spans="1:55" s="164" customFormat="1" ht="17.25" hidden="1" customHeight="1">
      <c r="A258" s="9"/>
      <c r="B258" s="7"/>
      <c r="C258" s="2"/>
      <c r="D258" s="5"/>
      <c r="E258" s="4"/>
      <c r="F258" s="4"/>
      <c r="G258" s="4"/>
      <c r="H258" s="5"/>
      <c r="I258" s="16"/>
      <c r="J258" s="47"/>
      <c r="K258" s="48"/>
      <c r="L258" s="48"/>
      <c r="M258" s="49"/>
      <c r="N258" s="47"/>
      <c r="O258" s="48"/>
      <c r="P258" s="48"/>
      <c r="Q258" s="48"/>
      <c r="R258" s="48"/>
      <c r="S258" s="48"/>
      <c r="T258" s="64"/>
      <c r="U258" s="49"/>
      <c r="V258" s="58"/>
      <c r="W258" s="124"/>
      <c r="X258" s="56"/>
      <c r="Y258" s="68"/>
      <c r="Z258" s="68"/>
      <c r="AA258" s="67"/>
      <c r="AB258" s="57"/>
      <c r="AC258" s="58"/>
      <c r="AD258" s="56"/>
      <c r="AE258" s="49"/>
      <c r="AF258" s="164">
        <f t="shared" si="51"/>
        <v>0</v>
      </c>
      <c r="AG258" s="164">
        <f t="shared" si="51"/>
        <v>-1</v>
      </c>
      <c r="AH258" s="164">
        <f t="shared" si="51"/>
        <v>0</v>
      </c>
      <c r="AI258" s="164">
        <f t="shared" si="51"/>
        <v>0</v>
      </c>
      <c r="AJ258" s="164">
        <f t="shared" si="51"/>
        <v>0</v>
      </c>
      <c r="AK258" s="164">
        <f t="shared" si="51"/>
        <v>0</v>
      </c>
      <c r="AL258" s="164">
        <f t="shared" si="51"/>
        <v>0</v>
      </c>
      <c r="AM258" s="164">
        <f t="shared" si="51"/>
        <v>0</v>
      </c>
      <c r="AN258" s="164" t="str">
        <f t="shared" si="49"/>
        <v/>
      </c>
      <c r="AO258" s="164">
        <f t="shared" si="49"/>
        <v>0</v>
      </c>
      <c r="AP258" s="164" t="str">
        <f t="shared" si="49"/>
        <v/>
      </c>
      <c r="AQ258" s="164" t="str">
        <f t="shared" si="49"/>
        <v/>
      </c>
      <c r="AR258" s="164" t="str">
        <f t="shared" si="49"/>
        <v/>
      </c>
      <c r="AS258" s="164" t="str">
        <f t="shared" si="46"/>
        <v/>
      </c>
      <c r="AT258" s="164" t="str">
        <f t="shared" si="46"/>
        <v/>
      </c>
      <c r="AU258" s="164" t="str">
        <f t="shared" si="46"/>
        <v/>
      </c>
      <c r="AV258" s="164" t="str">
        <f t="shared" si="50"/>
        <v/>
      </c>
      <c r="AW258" s="164">
        <f t="shared" si="50"/>
        <v>0</v>
      </c>
      <c r="AX258" s="164" t="str">
        <f t="shared" si="50"/>
        <v/>
      </c>
      <c r="AY258" s="164" t="str">
        <f t="shared" si="50"/>
        <v/>
      </c>
      <c r="AZ258" s="164" t="str">
        <f t="shared" si="50"/>
        <v/>
      </c>
      <c r="BA258" s="164" t="str">
        <f t="shared" si="50"/>
        <v/>
      </c>
      <c r="BB258" s="164" t="str">
        <f t="shared" si="48"/>
        <v/>
      </c>
      <c r="BC258" s="164" t="str">
        <f t="shared" si="33"/>
        <v/>
      </c>
    </row>
    <row r="259" spans="1:55" s="164" customFormat="1" ht="17.25" hidden="1" customHeight="1">
      <c r="A259" s="9"/>
      <c r="B259" s="7"/>
      <c r="C259" s="2"/>
      <c r="D259" s="5"/>
      <c r="E259" s="4"/>
      <c r="F259" s="4"/>
      <c r="G259" s="4"/>
      <c r="H259" s="5"/>
      <c r="I259" s="16"/>
      <c r="J259" s="47"/>
      <c r="K259" s="48"/>
      <c r="L259" s="48"/>
      <c r="M259" s="49"/>
      <c r="N259" s="47"/>
      <c r="O259" s="48"/>
      <c r="P259" s="48"/>
      <c r="Q259" s="48"/>
      <c r="R259" s="48"/>
      <c r="S259" s="48"/>
      <c r="T259" s="64"/>
      <c r="U259" s="49"/>
      <c r="V259" s="58"/>
      <c r="W259" s="124"/>
      <c r="X259" s="56"/>
      <c r="Y259" s="68"/>
      <c r="Z259" s="68"/>
      <c r="AA259" s="67"/>
      <c r="AB259" s="57"/>
      <c r="AC259" s="58"/>
      <c r="AD259" s="56"/>
      <c r="AE259" s="49"/>
      <c r="AF259" s="164">
        <f t="shared" si="51"/>
        <v>0</v>
      </c>
      <c r="AG259" s="164">
        <f t="shared" si="51"/>
        <v>-1</v>
      </c>
      <c r="AH259" s="164">
        <f t="shared" si="51"/>
        <v>0</v>
      </c>
      <c r="AI259" s="164">
        <f t="shared" si="51"/>
        <v>0</v>
      </c>
      <c r="AJ259" s="164">
        <f t="shared" si="51"/>
        <v>0</v>
      </c>
      <c r="AK259" s="164">
        <f t="shared" si="51"/>
        <v>0</v>
      </c>
      <c r="AL259" s="164">
        <f t="shared" si="51"/>
        <v>0</v>
      </c>
      <c r="AM259" s="164">
        <f t="shared" si="51"/>
        <v>0</v>
      </c>
      <c r="AN259" s="164" t="str">
        <f t="shared" si="49"/>
        <v/>
      </c>
      <c r="AO259" s="164">
        <f t="shared" si="49"/>
        <v>0</v>
      </c>
      <c r="AP259" s="164" t="str">
        <f t="shared" si="49"/>
        <v/>
      </c>
      <c r="AQ259" s="164" t="str">
        <f t="shared" si="49"/>
        <v/>
      </c>
      <c r="AR259" s="164" t="str">
        <f t="shared" si="49"/>
        <v/>
      </c>
      <c r="AS259" s="164" t="str">
        <f t="shared" si="46"/>
        <v/>
      </c>
      <c r="AT259" s="164" t="str">
        <f t="shared" si="46"/>
        <v/>
      </c>
      <c r="AU259" s="164" t="str">
        <f t="shared" si="46"/>
        <v/>
      </c>
      <c r="AV259" s="164" t="str">
        <f t="shared" si="50"/>
        <v/>
      </c>
      <c r="AW259" s="164">
        <f t="shared" si="50"/>
        <v>0</v>
      </c>
      <c r="AX259" s="164" t="str">
        <f t="shared" si="50"/>
        <v/>
      </c>
      <c r="AY259" s="164" t="str">
        <f t="shared" si="50"/>
        <v/>
      </c>
      <c r="AZ259" s="164" t="str">
        <f t="shared" si="50"/>
        <v/>
      </c>
      <c r="BA259" s="164" t="str">
        <f t="shared" si="50"/>
        <v/>
      </c>
      <c r="BB259" s="164" t="str">
        <f t="shared" si="48"/>
        <v/>
      </c>
      <c r="BC259" s="164" t="str">
        <f t="shared" si="33"/>
        <v/>
      </c>
    </row>
    <row r="260" spans="1:55" s="164" customFormat="1" ht="17.25" hidden="1" customHeight="1">
      <c r="A260" s="9"/>
      <c r="B260" s="7"/>
      <c r="C260" s="2"/>
      <c r="D260" s="5"/>
      <c r="E260" s="4"/>
      <c r="F260" s="4"/>
      <c r="G260" s="4"/>
      <c r="H260" s="5"/>
      <c r="I260" s="16"/>
      <c r="J260" s="47"/>
      <c r="K260" s="48"/>
      <c r="L260" s="48"/>
      <c r="M260" s="49"/>
      <c r="N260" s="47"/>
      <c r="O260" s="48"/>
      <c r="P260" s="48"/>
      <c r="Q260" s="48"/>
      <c r="R260" s="48"/>
      <c r="S260" s="48"/>
      <c r="T260" s="64"/>
      <c r="U260" s="49"/>
      <c r="V260" s="58"/>
      <c r="W260" s="124"/>
      <c r="X260" s="56"/>
      <c r="Y260" s="68"/>
      <c r="Z260" s="68"/>
      <c r="AA260" s="67"/>
      <c r="AB260" s="57"/>
      <c r="AC260" s="58"/>
      <c r="AD260" s="56"/>
      <c r="AE260" s="49"/>
      <c r="AF260" s="164">
        <f t="shared" si="51"/>
        <v>0</v>
      </c>
      <c r="AG260" s="164">
        <f t="shared" si="51"/>
        <v>-1</v>
      </c>
      <c r="AH260" s="164">
        <f t="shared" si="51"/>
        <v>0</v>
      </c>
      <c r="AI260" s="164">
        <f t="shared" si="51"/>
        <v>0</v>
      </c>
      <c r="AJ260" s="164">
        <f t="shared" si="51"/>
        <v>0</v>
      </c>
      <c r="AK260" s="164">
        <f t="shared" si="51"/>
        <v>0</v>
      </c>
      <c r="AL260" s="164">
        <f t="shared" si="51"/>
        <v>0</v>
      </c>
      <c r="AM260" s="164">
        <f t="shared" si="51"/>
        <v>0</v>
      </c>
      <c r="AN260" s="164" t="str">
        <f t="shared" si="49"/>
        <v/>
      </c>
      <c r="AO260" s="164">
        <f t="shared" si="49"/>
        <v>0</v>
      </c>
      <c r="AP260" s="164" t="str">
        <f t="shared" si="49"/>
        <v/>
      </c>
      <c r="AQ260" s="164" t="str">
        <f t="shared" si="49"/>
        <v/>
      </c>
      <c r="AR260" s="164" t="str">
        <f t="shared" si="49"/>
        <v/>
      </c>
      <c r="AS260" s="164" t="str">
        <f t="shared" si="46"/>
        <v/>
      </c>
      <c r="AT260" s="164" t="str">
        <f t="shared" si="46"/>
        <v/>
      </c>
      <c r="AU260" s="164" t="str">
        <f t="shared" si="46"/>
        <v/>
      </c>
      <c r="AV260" s="164" t="str">
        <f t="shared" si="50"/>
        <v/>
      </c>
      <c r="AW260" s="164">
        <f t="shared" si="50"/>
        <v>0</v>
      </c>
      <c r="AX260" s="164" t="str">
        <f t="shared" si="50"/>
        <v/>
      </c>
      <c r="AY260" s="164" t="str">
        <f t="shared" si="50"/>
        <v/>
      </c>
      <c r="AZ260" s="164" t="str">
        <f t="shared" si="50"/>
        <v/>
      </c>
      <c r="BA260" s="164" t="str">
        <f t="shared" si="50"/>
        <v/>
      </c>
      <c r="BB260" s="164" t="str">
        <f t="shared" si="48"/>
        <v/>
      </c>
      <c r="BC260" s="164" t="str">
        <f t="shared" si="33"/>
        <v/>
      </c>
    </row>
    <row r="261" spans="1:55" s="164" customFormat="1" ht="17.25" hidden="1" customHeight="1">
      <c r="A261" s="9"/>
      <c r="B261" s="7"/>
      <c r="C261" s="2"/>
      <c r="D261" s="5"/>
      <c r="E261" s="4"/>
      <c r="F261" s="4"/>
      <c r="G261" s="4"/>
      <c r="H261" s="5"/>
      <c r="I261" s="16"/>
      <c r="J261" s="47"/>
      <c r="K261" s="48"/>
      <c r="L261" s="48"/>
      <c r="M261" s="49"/>
      <c r="N261" s="47"/>
      <c r="O261" s="48"/>
      <c r="P261" s="48"/>
      <c r="Q261" s="48"/>
      <c r="R261" s="48"/>
      <c r="S261" s="48"/>
      <c r="T261" s="64"/>
      <c r="U261" s="49"/>
      <c r="V261" s="58"/>
      <c r="W261" s="124"/>
      <c r="X261" s="56"/>
      <c r="Y261" s="68"/>
      <c r="Z261" s="68"/>
      <c r="AA261" s="67"/>
      <c r="AB261" s="57"/>
      <c r="AC261" s="58"/>
      <c r="AD261" s="56"/>
      <c r="AE261" s="49"/>
      <c r="AF261" s="164">
        <f t="shared" si="51"/>
        <v>0</v>
      </c>
      <c r="AG261" s="164">
        <f t="shared" si="51"/>
        <v>-1</v>
      </c>
      <c r="AH261" s="164">
        <f t="shared" si="51"/>
        <v>0</v>
      </c>
      <c r="AI261" s="164">
        <f t="shared" si="51"/>
        <v>0</v>
      </c>
      <c r="AJ261" s="164">
        <f t="shared" si="51"/>
        <v>0</v>
      </c>
      <c r="AK261" s="164">
        <f t="shared" si="51"/>
        <v>0</v>
      </c>
      <c r="AL261" s="164">
        <f t="shared" si="51"/>
        <v>0</v>
      </c>
      <c r="AM261" s="164">
        <f t="shared" si="51"/>
        <v>0</v>
      </c>
      <c r="AN261" s="164" t="str">
        <f t="shared" si="49"/>
        <v/>
      </c>
      <c r="AO261" s="164">
        <f t="shared" si="49"/>
        <v>0</v>
      </c>
      <c r="AP261" s="164" t="str">
        <f t="shared" si="49"/>
        <v/>
      </c>
      <c r="AQ261" s="164" t="str">
        <f t="shared" si="49"/>
        <v/>
      </c>
      <c r="AR261" s="164" t="str">
        <f t="shared" si="49"/>
        <v/>
      </c>
      <c r="AS261" s="164" t="str">
        <f t="shared" si="46"/>
        <v/>
      </c>
      <c r="AT261" s="164" t="str">
        <f t="shared" si="46"/>
        <v/>
      </c>
      <c r="AU261" s="164" t="str">
        <f t="shared" si="46"/>
        <v/>
      </c>
      <c r="AV261" s="164" t="str">
        <f t="shared" si="50"/>
        <v/>
      </c>
      <c r="AW261" s="164">
        <f t="shared" si="50"/>
        <v>0</v>
      </c>
      <c r="AX261" s="164" t="str">
        <f t="shared" si="50"/>
        <v/>
      </c>
      <c r="AY261" s="164" t="str">
        <f t="shared" si="50"/>
        <v/>
      </c>
      <c r="AZ261" s="164" t="str">
        <f t="shared" si="50"/>
        <v/>
      </c>
      <c r="BA261" s="164" t="str">
        <f t="shared" si="50"/>
        <v/>
      </c>
      <c r="BB261" s="164" t="str">
        <f t="shared" si="48"/>
        <v/>
      </c>
      <c r="BC261" s="164" t="str">
        <f t="shared" si="33"/>
        <v/>
      </c>
    </row>
    <row r="262" spans="1:55" s="164" customFormat="1" ht="17.25" hidden="1" customHeight="1">
      <c r="A262" s="9"/>
      <c r="B262" s="7"/>
      <c r="C262" s="2"/>
      <c r="D262" s="5"/>
      <c r="E262" s="4"/>
      <c r="F262" s="4"/>
      <c r="G262" s="4"/>
      <c r="H262" s="5"/>
      <c r="I262" s="16"/>
      <c r="J262" s="47"/>
      <c r="K262" s="48"/>
      <c r="L262" s="48"/>
      <c r="M262" s="49"/>
      <c r="N262" s="47"/>
      <c r="O262" s="48"/>
      <c r="P262" s="48"/>
      <c r="Q262" s="48"/>
      <c r="R262" s="48"/>
      <c r="S262" s="48"/>
      <c r="T262" s="64"/>
      <c r="U262" s="49"/>
      <c r="V262" s="58"/>
      <c r="W262" s="124"/>
      <c r="X262" s="56"/>
      <c r="Y262" s="68"/>
      <c r="Z262" s="68"/>
      <c r="AA262" s="67"/>
      <c r="AB262" s="57"/>
      <c r="AC262" s="58"/>
      <c r="AD262" s="56"/>
      <c r="AE262" s="49"/>
      <c r="AF262" s="164">
        <f t="shared" si="51"/>
        <v>0</v>
      </c>
      <c r="AG262" s="164">
        <f t="shared" si="51"/>
        <v>-1</v>
      </c>
      <c r="AH262" s="164">
        <f t="shared" si="51"/>
        <v>0</v>
      </c>
      <c r="AI262" s="164">
        <f t="shared" si="51"/>
        <v>0</v>
      </c>
      <c r="AJ262" s="164">
        <f t="shared" si="51"/>
        <v>0</v>
      </c>
      <c r="AK262" s="164">
        <f t="shared" si="51"/>
        <v>0</v>
      </c>
      <c r="AL262" s="164">
        <f t="shared" si="51"/>
        <v>0</v>
      </c>
      <c r="AM262" s="164">
        <f t="shared" si="51"/>
        <v>0</v>
      </c>
      <c r="AN262" s="164" t="str">
        <f t="shared" si="49"/>
        <v/>
      </c>
      <c r="AO262" s="164">
        <f t="shared" si="49"/>
        <v>0</v>
      </c>
      <c r="AP262" s="164" t="str">
        <f t="shared" si="49"/>
        <v/>
      </c>
      <c r="AQ262" s="164" t="str">
        <f t="shared" si="49"/>
        <v/>
      </c>
      <c r="AR262" s="164" t="str">
        <f t="shared" si="49"/>
        <v/>
      </c>
      <c r="AS262" s="164" t="str">
        <f t="shared" si="46"/>
        <v/>
      </c>
      <c r="AT262" s="164" t="str">
        <f t="shared" si="46"/>
        <v/>
      </c>
      <c r="AU262" s="164" t="str">
        <f t="shared" si="46"/>
        <v/>
      </c>
      <c r="AV262" s="164" t="str">
        <f t="shared" si="50"/>
        <v/>
      </c>
      <c r="AW262" s="164">
        <f t="shared" si="50"/>
        <v>0</v>
      </c>
      <c r="AX262" s="164" t="str">
        <f t="shared" si="50"/>
        <v/>
      </c>
      <c r="AY262" s="164" t="str">
        <f t="shared" si="50"/>
        <v/>
      </c>
      <c r="AZ262" s="164" t="str">
        <f t="shared" si="50"/>
        <v/>
      </c>
      <c r="BA262" s="164" t="str">
        <f t="shared" si="50"/>
        <v/>
      </c>
      <c r="BB262" s="164" t="str">
        <f t="shared" si="48"/>
        <v/>
      </c>
      <c r="BC262" s="164" t="str">
        <f t="shared" si="33"/>
        <v/>
      </c>
    </row>
    <row r="263" spans="1:55" s="164" customFormat="1" ht="17.25" hidden="1" customHeight="1">
      <c r="A263" s="9"/>
      <c r="B263" s="7"/>
      <c r="C263" s="2"/>
      <c r="D263" s="5"/>
      <c r="E263" s="4"/>
      <c r="F263" s="4"/>
      <c r="G263" s="4"/>
      <c r="H263" s="5"/>
      <c r="I263" s="16"/>
      <c r="J263" s="47"/>
      <c r="K263" s="48"/>
      <c r="L263" s="48"/>
      <c r="M263" s="49"/>
      <c r="N263" s="47"/>
      <c r="O263" s="48"/>
      <c r="P263" s="48"/>
      <c r="Q263" s="48"/>
      <c r="R263" s="48"/>
      <c r="S263" s="48"/>
      <c r="T263" s="64"/>
      <c r="U263" s="49"/>
      <c r="V263" s="58"/>
      <c r="W263" s="124"/>
      <c r="X263" s="56"/>
      <c r="Y263" s="68"/>
      <c r="Z263" s="68"/>
      <c r="AA263" s="67"/>
      <c r="AB263" s="57"/>
      <c r="AC263" s="58"/>
      <c r="AD263" s="56"/>
      <c r="AE263" s="49"/>
      <c r="AF263" s="164">
        <f t="shared" si="51"/>
        <v>0</v>
      </c>
      <c r="AG263" s="164">
        <f t="shared" si="51"/>
        <v>-1</v>
      </c>
      <c r="AH263" s="164">
        <f t="shared" si="51"/>
        <v>0</v>
      </c>
      <c r="AI263" s="164">
        <f t="shared" si="51"/>
        <v>0</v>
      </c>
      <c r="AJ263" s="164">
        <f t="shared" si="51"/>
        <v>0</v>
      </c>
      <c r="AK263" s="164">
        <f t="shared" si="51"/>
        <v>0</v>
      </c>
      <c r="AL263" s="164">
        <f t="shared" si="51"/>
        <v>0</v>
      </c>
      <c r="AM263" s="164">
        <f t="shared" si="51"/>
        <v>0</v>
      </c>
      <c r="AN263" s="164" t="str">
        <f t="shared" si="49"/>
        <v/>
      </c>
      <c r="AO263" s="164">
        <f t="shared" si="49"/>
        <v>0</v>
      </c>
      <c r="AP263" s="164" t="str">
        <f t="shared" si="49"/>
        <v/>
      </c>
      <c r="AQ263" s="164" t="str">
        <f t="shared" si="49"/>
        <v/>
      </c>
      <c r="AR263" s="164" t="str">
        <f t="shared" si="49"/>
        <v/>
      </c>
      <c r="AS263" s="164" t="str">
        <f t="shared" si="46"/>
        <v/>
      </c>
      <c r="AT263" s="164" t="str">
        <f t="shared" si="46"/>
        <v/>
      </c>
      <c r="AU263" s="164" t="str">
        <f t="shared" si="46"/>
        <v/>
      </c>
      <c r="AV263" s="164" t="str">
        <f t="shared" si="50"/>
        <v/>
      </c>
      <c r="AW263" s="164">
        <f t="shared" si="50"/>
        <v>0</v>
      </c>
      <c r="AX263" s="164" t="str">
        <f t="shared" si="50"/>
        <v/>
      </c>
      <c r="AY263" s="164" t="str">
        <f t="shared" si="50"/>
        <v/>
      </c>
      <c r="AZ263" s="164" t="str">
        <f t="shared" si="50"/>
        <v/>
      </c>
      <c r="BA263" s="164" t="str">
        <f t="shared" si="50"/>
        <v/>
      </c>
      <c r="BB263" s="164" t="str">
        <f t="shared" si="48"/>
        <v/>
      </c>
      <c r="BC263" s="164" t="str">
        <f t="shared" si="33"/>
        <v/>
      </c>
    </row>
    <row r="264" spans="1:55" s="164" customFormat="1" ht="17.25" hidden="1" customHeight="1">
      <c r="A264" s="9"/>
      <c r="B264" s="7"/>
      <c r="C264" s="2"/>
      <c r="D264" s="5"/>
      <c r="E264" s="4"/>
      <c r="F264" s="4"/>
      <c r="G264" s="4"/>
      <c r="H264" s="5"/>
      <c r="I264" s="16"/>
      <c r="J264" s="47"/>
      <c r="K264" s="48"/>
      <c r="L264" s="48"/>
      <c r="M264" s="49"/>
      <c r="N264" s="47"/>
      <c r="O264" s="48"/>
      <c r="P264" s="48"/>
      <c r="Q264" s="48"/>
      <c r="R264" s="48"/>
      <c r="S264" s="48"/>
      <c r="T264" s="64"/>
      <c r="U264" s="49"/>
      <c r="V264" s="58"/>
      <c r="W264" s="124"/>
      <c r="X264" s="56"/>
      <c r="Y264" s="68"/>
      <c r="Z264" s="68"/>
      <c r="AA264" s="67"/>
      <c r="AB264" s="57"/>
      <c r="AC264" s="58"/>
      <c r="AD264" s="56"/>
      <c r="AE264" s="49"/>
      <c r="AF264" s="164">
        <f t="shared" si="51"/>
        <v>0</v>
      </c>
      <c r="AG264" s="164">
        <f t="shared" si="51"/>
        <v>-1</v>
      </c>
      <c r="AH264" s="164">
        <f t="shared" si="51"/>
        <v>0</v>
      </c>
      <c r="AI264" s="164">
        <f t="shared" si="51"/>
        <v>0</v>
      </c>
      <c r="AJ264" s="164">
        <f t="shared" si="51"/>
        <v>0</v>
      </c>
      <c r="AK264" s="164">
        <f t="shared" si="51"/>
        <v>0</v>
      </c>
      <c r="AL264" s="164">
        <f t="shared" si="51"/>
        <v>0</v>
      </c>
      <c r="AM264" s="164">
        <f t="shared" si="51"/>
        <v>0</v>
      </c>
      <c r="AN264" s="164" t="str">
        <f t="shared" si="49"/>
        <v/>
      </c>
      <c r="AO264" s="164">
        <f t="shared" si="49"/>
        <v>0</v>
      </c>
      <c r="AP264" s="164" t="str">
        <f t="shared" si="49"/>
        <v/>
      </c>
      <c r="AQ264" s="164" t="str">
        <f t="shared" si="49"/>
        <v/>
      </c>
      <c r="AR264" s="164" t="str">
        <f t="shared" si="49"/>
        <v/>
      </c>
      <c r="AS264" s="164" t="str">
        <f t="shared" si="46"/>
        <v/>
      </c>
      <c r="AT264" s="164" t="str">
        <f t="shared" si="46"/>
        <v/>
      </c>
      <c r="AU264" s="164" t="str">
        <f t="shared" si="46"/>
        <v/>
      </c>
      <c r="AV264" s="164" t="str">
        <f t="shared" si="50"/>
        <v/>
      </c>
      <c r="AW264" s="164">
        <f t="shared" si="50"/>
        <v>0</v>
      </c>
      <c r="AX264" s="164" t="str">
        <f t="shared" si="50"/>
        <v/>
      </c>
      <c r="AY264" s="164" t="str">
        <f t="shared" si="50"/>
        <v/>
      </c>
      <c r="AZ264" s="164" t="str">
        <f t="shared" si="50"/>
        <v/>
      </c>
      <c r="BA264" s="164" t="str">
        <f t="shared" si="50"/>
        <v/>
      </c>
      <c r="BB264" s="164" t="str">
        <f t="shared" si="48"/>
        <v/>
      </c>
      <c r="BC264" s="164" t="str">
        <f t="shared" si="33"/>
        <v/>
      </c>
    </row>
    <row r="265" spans="1:55" s="164" customFormat="1" ht="17.25" hidden="1" customHeight="1">
      <c r="A265" s="9"/>
      <c r="B265" s="7"/>
      <c r="C265" s="2"/>
      <c r="D265" s="5"/>
      <c r="E265" s="4"/>
      <c r="F265" s="4"/>
      <c r="G265" s="4"/>
      <c r="H265" s="5"/>
      <c r="I265" s="16"/>
      <c r="J265" s="47"/>
      <c r="K265" s="48"/>
      <c r="L265" s="48"/>
      <c r="M265" s="49"/>
      <c r="N265" s="47"/>
      <c r="O265" s="48"/>
      <c r="P265" s="48"/>
      <c r="Q265" s="48"/>
      <c r="R265" s="48"/>
      <c r="S265" s="48"/>
      <c r="T265" s="64"/>
      <c r="U265" s="49"/>
      <c r="V265" s="58"/>
      <c r="W265" s="124"/>
      <c r="X265" s="56"/>
      <c r="Y265" s="68"/>
      <c r="Z265" s="68"/>
      <c r="AA265" s="67"/>
      <c r="AB265" s="57"/>
      <c r="AC265" s="58"/>
      <c r="AD265" s="56"/>
      <c r="AE265" s="49"/>
      <c r="AF265" s="164">
        <f t="shared" si="51"/>
        <v>0</v>
      </c>
      <c r="AG265" s="164">
        <f t="shared" si="51"/>
        <v>-1</v>
      </c>
      <c r="AH265" s="164">
        <f t="shared" si="51"/>
        <v>0</v>
      </c>
      <c r="AI265" s="164">
        <f t="shared" si="51"/>
        <v>0</v>
      </c>
      <c r="AJ265" s="164">
        <f t="shared" si="51"/>
        <v>0</v>
      </c>
      <c r="AK265" s="164">
        <f t="shared" si="51"/>
        <v>0</v>
      </c>
      <c r="AL265" s="164">
        <f t="shared" si="51"/>
        <v>0</v>
      </c>
      <c r="AM265" s="164">
        <f t="shared" si="51"/>
        <v>0</v>
      </c>
      <c r="AN265" s="164" t="str">
        <f t="shared" si="49"/>
        <v/>
      </c>
      <c r="AO265" s="164">
        <f t="shared" si="49"/>
        <v>0</v>
      </c>
      <c r="AP265" s="164" t="str">
        <f t="shared" si="49"/>
        <v/>
      </c>
      <c r="AQ265" s="164" t="str">
        <f t="shared" si="49"/>
        <v/>
      </c>
      <c r="AR265" s="164" t="str">
        <f t="shared" si="49"/>
        <v/>
      </c>
      <c r="AS265" s="164" t="str">
        <f t="shared" si="46"/>
        <v/>
      </c>
      <c r="AT265" s="164" t="str">
        <f t="shared" si="46"/>
        <v/>
      </c>
      <c r="AU265" s="164" t="str">
        <f t="shared" si="46"/>
        <v/>
      </c>
      <c r="AV265" s="164" t="str">
        <f t="shared" si="50"/>
        <v/>
      </c>
      <c r="AW265" s="164">
        <f t="shared" si="50"/>
        <v>0</v>
      </c>
      <c r="AX265" s="164" t="str">
        <f t="shared" si="50"/>
        <v/>
      </c>
      <c r="AY265" s="164" t="str">
        <f t="shared" si="50"/>
        <v/>
      </c>
      <c r="AZ265" s="164" t="str">
        <f t="shared" si="50"/>
        <v/>
      </c>
      <c r="BA265" s="164" t="str">
        <f t="shared" si="50"/>
        <v/>
      </c>
      <c r="BB265" s="164" t="str">
        <f t="shared" si="48"/>
        <v/>
      </c>
      <c r="BC265" s="164" t="str">
        <f t="shared" si="33"/>
        <v/>
      </c>
    </row>
    <row r="266" spans="1:55" s="164" customFormat="1" ht="17.25" hidden="1" customHeight="1">
      <c r="A266" s="9"/>
      <c r="B266" s="7"/>
      <c r="C266" s="2"/>
      <c r="D266" s="5"/>
      <c r="E266" s="4"/>
      <c r="F266" s="4"/>
      <c r="G266" s="4"/>
      <c r="H266" s="5"/>
      <c r="I266" s="16"/>
      <c r="J266" s="47"/>
      <c r="K266" s="48"/>
      <c r="L266" s="48"/>
      <c r="M266" s="49"/>
      <c r="N266" s="47"/>
      <c r="O266" s="48"/>
      <c r="P266" s="48"/>
      <c r="Q266" s="48"/>
      <c r="R266" s="48"/>
      <c r="S266" s="48"/>
      <c r="T266" s="64"/>
      <c r="U266" s="49"/>
      <c r="V266" s="58"/>
      <c r="W266" s="124"/>
      <c r="X266" s="56"/>
      <c r="Y266" s="68"/>
      <c r="Z266" s="68"/>
      <c r="AA266" s="67"/>
      <c r="AB266" s="57"/>
      <c r="AC266" s="58"/>
      <c r="AD266" s="56"/>
      <c r="AE266" s="49"/>
      <c r="AF266" s="164">
        <f t="shared" si="51"/>
        <v>0</v>
      </c>
      <c r="AG266" s="164">
        <f t="shared" si="51"/>
        <v>-1</v>
      </c>
      <c r="AH266" s="164">
        <f t="shared" si="51"/>
        <v>0</v>
      </c>
      <c r="AI266" s="164">
        <f t="shared" si="51"/>
        <v>0</v>
      </c>
      <c r="AJ266" s="164">
        <f t="shared" si="51"/>
        <v>0</v>
      </c>
      <c r="AK266" s="164">
        <f t="shared" si="51"/>
        <v>0</v>
      </c>
      <c r="AL266" s="164">
        <f t="shared" si="51"/>
        <v>0</v>
      </c>
      <c r="AM266" s="164">
        <f t="shared" si="51"/>
        <v>0</v>
      </c>
      <c r="AN266" s="164" t="str">
        <f t="shared" si="49"/>
        <v/>
      </c>
      <c r="AO266" s="164">
        <f t="shared" si="49"/>
        <v>0</v>
      </c>
      <c r="AP266" s="164" t="str">
        <f t="shared" si="49"/>
        <v/>
      </c>
      <c r="AQ266" s="164" t="str">
        <f t="shared" si="49"/>
        <v/>
      </c>
      <c r="AR266" s="164" t="str">
        <f t="shared" si="49"/>
        <v/>
      </c>
      <c r="AS266" s="164" t="str">
        <f t="shared" si="46"/>
        <v/>
      </c>
      <c r="AT266" s="164" t="str">
        <f t="shared" si="46"/>
        <v/>
      </c>
      <c r="AU266" s="164" t="str">
        <f t="shared" si="46"/>
        <v/>
      </c>
      <c r="AV266" s="164" t="str">
        <f t="shared" si="50"/>
        <v/>
      </c>
      <c r="AW266" s="164">
        <f t="shared" si="50"/>
        <v>0</v>
      </c>
      <c r="AX266" s="164" t="str">
        <f t="shared" si="50"/>
        <v/>
      </c>
      <c r="AY266" s="164" t="str">
        <f t="shared" si="50"/>
        <v/>
      </c>
      <c r="AZ266" s="164" t="str">
        <f t="shared" si="50"/>
        <v/>
      </c>
      <c r="BA266" s="164" t="str">
        <f t="shared" si="50"/>
        <v/>
      </c>
      <c r="BB266" s="164" t="str">
        <f t="shared" si="48"/>
        <v/>
      </c>
      <c r="BC266" s="164" t="str">
        <f t="shared" si="33"/>
        <v/>
      </c>
    </row>
    <row r="267" spans="1:55" s="164" customFormat="1" ht="17.25" hidden="1" customHeight="1">
      <c r="A267" s="9"/>
      <c r="B267" s="7"/>
      <c r="C267" s="2"/>
      <c r="D267" s="5"/>
      <c r="E267" s="4"/>
      <c r="F267" s="4"/>
      <c r="G267" s="4"/>
      <c r="H267" s="5"/>
      <c r="I267" s="16"/>
      <c r="J267" s="47"/>
      <c r="K267" s="48"/>
      <c r="L267" s="48"/>
      <c r="M267" s="49"/>
      <c r="N267" s="47"/>
      <c r="O267" s="48"/>
      <c r="P267" s="48"/>
      <c r="Q267" s="48"/>
      <c r="R267" s="48"/>
      <c r="S267" s="48"/>
      <c r="T267" s="64"/>
      <c r="U267" s="49"/>
      <c r="V267" s="58"/>
      <c r="W267" s="124"/>
      <c r="X267" s="56"/>
      <c r="Y267" s="68"/>
      <c r="Z267" s="68"/>
      <c r="AA267" s="67"/>
      <c r="AB267" s="57"/>
      <c r="AC267" s="58"/>
      <c r="AD267" s="56"/>
      <c r="AE267" s="49"/>
      <c r="AF267" s="164">
        <f t="shared" si="51"/>
        <v>0</v>
      </c>
      <c r="AG267" s="164">
        <f t="shared" si="51"/>
        <v>-1</v>
      </c>
      <c r="AH267" s="164">
        <f t="shared" si="51"/>
        <v>0</v>
      </c>
      <c r="AI267" s="164">
        <f t="shared" si="51"/>
        <v>0</v>
      </c>
      <c r="AJ267" s="164">
        <f t="shared" si="51"/>
        <v>0</v>
      </c>
      <c r="AK267" s="164">
        <f t="shared" si="51"/>
        <v>0</v>
      </c>
      <c r="AL267" s="164">
        <f t="shared" si="51"/>
        <v>0</v>
      </c>
      <c r="AM267" s="164">
        <f t="shared" si="51"/>
        <v>0</v>
      </c>
      <c r="AN267" s="164" t="str">
        <f t="shared" si="49"/>
        <v/>
      </c>
      <c r="AO267" s="164">
        <f t="shared" si="49"/>
        <v>0</v>
      </c>
      <c r="AP267" s="164" t="str">
        <f t="shared" si="49"/>
        <v/>
      </c>
      <c r="AQ267" s="164" t="str">
        <f t="shared" si="49"/>
        <v/>
      </c>
      <c r="AR267" s="164" t="str">
        <f t="shared" si="49"/>
        <v/>
      </c>
      <c r="AS267" s="164" t="str">
        <f t="shared" si="46"/>
        <v/>
      </c>
      <c r="AT267" s="164" t="str">
        <f t="shared" si="46"/>
        <v/>
      </c>
      <c r="AU267" s="164" t="str">
        <f t="shared" si="46"/>
        <v/>
      </c>
      <c r="AV267" s="164" t="str">
        <f t="shared" si="50"/>
        <v/>
      </c>
      <c r="AW267" s="164">
        <f t="shared" si="50"/>
        <v>0</v>
      </c>
      <c r="AX267" s="164" t="str">
        <f t="shared" si="50"/>
        <v/>
      </c>
      <c r="AY267" s="164" t="str">
        <f t="shared" si="50"/>
        <v/>
      </c>
      <c r="AZ267" s="164" t="str">
        <f t="shared" si="50"/>
        <v/>
      </c>
      <c r="BA267" s="164" t="str">
        <f t="shared" si="50"/>
        <v/>
      </c>
      <c r="BB267" s="164" t="str">
        <f t="shared" si="48"/>
        <v/>
      </c>
      <c r="BC267" s="164" t="str">
        <f t="shared" si="33"/>
        <v/>
      </c>
    </row>
    <row r="268" spans="1:55" s="164" customFormat="1" ht="17.25" hidden="1" customHeight="1">
      <c r="A268" s="9"/>
      <c r="B268" s="7"/>
      <c r="C268" s="2"/>
      <c r="D268" s="5"/>
      <c r="E268" s="4"/>
      <c r="F268" s="4"/>
      <c r="G268" s="4"/>
      <c r="H268" s="5"/>
      <c r="I268" s="16"/>
      <c r="J268" s="47"/>
      <c r="K268" s="48"/>
      <c r="L268" s="48"/>
      <c r="M268" s="49"/>
      <c r="N268" s="47"/>
      <c r="O268" s="48"/>
      <c r="P268" s="48"/>
      <c r="Q268" s="48"/>
      <c r="R268" s="48"/>
      <c r="S268" s="48"/>
      <c r="T268" s="64"/>
      <c r="U268" s="49"/>
      <c r="V268" s="58"/>
      <c r="W268" s="124"/>
      <c r="X268" s="56"/>
      <c r="Y268" s="68"/>
      <c r="Z268" s="68"/>
      <c r="AA268" s="67"/>
      <c r="AB268" s="57"/>
      <c r="AC268" s="58"/>
      <c r="AD268" s="56"/>
      <c r="AE268" s="49"/>
      <c r="AF268" s="164">
        <f t="shared" si="51"/>
        <v>0</v>
      </c>
      <c r="AG268" s="164">
        <f t="shared" si="51"/>
        <v>-1</v>
      </c>
      <c r="AH268" s="164">
        <f t="shared" si="51"/>
        <v>0</v>
      </c>
      <c r="AI268" s="164">
        <f t="shared" si="51"/>
        <v>0</v>
      </c>
      <c r="AJ268" s="164">
        <f t="shared" si="51"/>
        <v>0</v>
      </c>
      <c r="AK268" s="164">
        <f t="shared" si="51"/>
        <v>0</v>
      </c>
      <c r="AL268" s="164">
        <f t="shared" si="51"/>
        <v>0</v>
      </c>
      <c r="AM268" s="164">
        <f t="shared" si="51"/>
        <v>0</v>
      </c>
      <c r="AN268" s="164" t="str">
        <f t="shared" si="49"/>
        <v/>
      </c>
      <c r="AO268" s="164">
        <f t="shared" si="49"/>
        <v>0</v>
      </c>
      <c r="AP268" s="164" t="str">
        <f t="shared" si="49"/>
        <v/>
      </c>
      <c r="AQ268" s="164" t="str">
        <f t="shared" si="49"/>
        <v/>
      </c>
      <c r="AR268" s="164" t="str">
        <f t="shared" si="49"/>
        <v/>
      </c>
      <c r="AS268" s="164" t="str">
        <f t="shared" si="46"/>
        <v/>
      </c>
      <c r="AT268" s="164" t="str">
        <f t="shared" si="46"/>
        <v/>
      </c>
      <c r="AU268" s="164" t="str">
        <f t="shared" si="46"/>
        <v/>
      </c>
      <c r="AV268" s="164" t="str">
        <f t="shared" si="50"/>
        <v/>
      </c>
      <c r="AW268" s="164">
        <f t="shared" si="50"/>
        <v>0</v>
      </c>
      <c r="AX268" s="164" t="str">
        <f t="shared" si="50"/>
        <v/>
      </c>
      <c r="AY268" s="164" t="str">
        <f t="shared" si="50"/>
        <v/>
      </c>
      <c r="AZ268" s="164" t="str">
        <f t="shared" si="50"/>
        <v/>
      </c>
      <c r="BA268" s="164" t="str">
        <f t="shared" si="50"/>
        <v/>
      </c>
      <c r="BB268" s="164" t="str">
        <f t="shared" si="48"/>
        <v/>
      </c>
      <c r="BC268" s="164" t="str">
        <f t="shared" si="33"/>
        <v/>
      </c>
    </row>
    <row r="269" spans="1:55" s="164" customFormat="1" ht="17.25" hidden="1" customHeight="1">
      <c r="A269" s="9"/>
      <c r="B269" s="7"/>
      <c r="C269" s="2"/>
      <c r="D269" s="5"/>
      <c r="E269" s="4"/>
      <c r="F269" s="4"/>
      <c r="G269" s="4"/>
      <c r="H269" s="5"/>
      <c r="I269" s="16"/>
      <c r="J269" s="47"/>
      <c r="K269" s="48"/>
      <c r="L269" s="48"/>
      <c r="M269" s="49"/>
      <c r="N269" s="47"/>
      <c r="O269" s="48"/>
      <c r="P269" s="48"/>
      <c r="Q269" s="48"/>
      <c r="R269" s="48"/>
      <c r="S269" s="48"/>
      <c r="T269" s="64"/>
      <c r="U269" s="49"/>
      <c r="V269" s="58"/>
      <c r="W269" s="124"/>
      <c r="X269" s="56"/>
      <c r="Y269" s="68"/>
      <c r="Z269" s="68"/>
      <c r="AA269" s="67"/>
      <c r="AB269" s="57"/>
      <c r="AC269" s="58"/>
      <c r="AD269" s="56"/>
      <c r="AE269" s="49"/>
      <c r="AF269" s="164">
        <f t="shared" si="51"/>
        <v>0</v>
      </c>
      <c r="AG269" s="164">
        <f t="shared" si="51"/>
        <v>-1</v>
      </c>
      <c r="AH269" s="164">
        <f t="shared" si="51"/>
        <v>0</v>
      </c>
      <c r="AI269" s="164">
        <f t="shared" si="51"/>
        <v>0</v>
      </c>
      <c r="AJ269" s="164">
        <f t="shared" si="51"/>
        <v>0</v>
      </c>
      <c r="AK269" s="164">
        <f t="shared" si="51"/>
        <v>0</v>
      </c>
      <c r="AL269" s="164">
        <f t="shared" si="51"/>
        <v>0</v>
      </c>
      <c r="AM269" s="164">
        <f t="shared" si="51"/>
        <v>0</v>
      </c>
      <c r="AN269" s="164" t="str">
        <f t="shared" si="49"/>
        <v/>
      </c>
      <c r="AO269" s="164">
        <f t="shared" si="49"/>
        <v>0</v>
      </c>
      <c r="AP269" s="164" t="str">
        <f t="shared" si="49"/>
        <v/>
      </c>
      <c r="AQ269" s="164" t="str">
        <f t="shared" si="49"/>
        <v/>
      </c>
      <c r="AR269" s="164" t="str">
        <f t="shared" si="49"/>
        <v/>
      </c>
      <c r="AS269" s="164" t="str">
        <f t="shared" si="46"/>
        <v/>
      </c>
      <c r="AT269" s="164" t="str">
        <f t="shared" si="46"/>
        <v/>
      </c>
      <c r="AU269" s="164" t="str">
        <f t="shared" si="46"/>
        <v/>
      </c>
      <c r="AV269" s="164" t="str">
        <f t="shared" si="50"/>
        <v/>
      </c>
      <c r="AW269" s="164">
        <f t="shared" si="50"/>
        <v>0</v>
      </c>
      <c r="AX269" s="164" t="str">
        <f t="shared" si="50"/>
        <v/>
      </c>
      <c r="AY269" s="164" t="str">
        <f t="shared" si="50"/>
        <v/>
      </c>
      <c r="AZ269" s="164" t="str">
        <f t="shared" si="50"/>
        <v/>
      </c>
      <c r="BA269" s="164" t="str">
        <f t="shared" si="50"/>
        <v/>
      </c>
      <c r="BB269" s="164" t="str">
        <f t="shared" si="48"/>
        <v/>
      </c>
      <c r="BC269" s="164" t="str">
        <f t="shared" si="33"/>
        <v/>
      </c>
    </row>
    <row r="270" spans="1:55" s="164" customFormat="1" ht="17.25" hidden="1" customHeight="1">
      <c r="A270" s="9"/>
      <c r="B270" s="7"/>
      <c r="C270" s="2"/>
      <c r="D270" s="5"/>
      <c r="E270" s="4"/>
      <c r="F270" s="4"/>
      <c r="G270" s="4"/>
      <c r="H270" s="5"/>
      <c r="I270" s="16"/>
      <c r="J270" s="47"/>
      <c r="K270" s="48"/>
      <c r="L270" s="48"/>
      <c r="M270" s="49"/>
      <c r="N270" s="47"/>
      <c r="O270" s="48"/>
      <c r="P270" s="48"/>
      <c r="Q270" s="48"/>
      <c r="R270" s="48"/>
      <c r="S270" s="48"/>
      <c r="T270" s="64"/>
      <c r="U270" s="49"/>
      <c r="V270" s="58"/>
      <c r="W270" s="124"/>
      <c r="X270" s="56"/>
      <c r="Y270" s="68"/>
      <c r="Z270" s="68"/>
      <c r="AA270" s="67"/>
      <c r="AB270" s="57"/>
      <c r="AC270" s="58"/>
      <c r="AD270" s="56"/>
      <c r="AE270" s="49"/>
      <c r="AF270" s="164">
        <f t="shared" si="51"/>
        <v>0</v>
      </c>
      <c r="AG270" s="164">
        <f t="shared" si="51"/>
        <v>-1</v>
      </c>
      <c r="AH270" s="164">
        <f t="shared" si="51"/>
        <v>0</v>
      </c>
      <c r="AI270" s="164">
        <f t="shared" si="51"/>
        <v>0</v>
      </c>
      <c r="AJ270" s="164">
        <f t="shared" si="51"/>
        <v>0</v>
      </c>
      <c r="AK270" s="164">
        <f t="shared" si="51"/>
        <v>0</v>
      </c>
      <c r="AL270" s="164">
        <f t="shared" si="51"/>
        <v>0</v>
      </c>
      <c r="AM270" s="164">
        <f t="shared" si="51"/>
        <v>0</v>
      </c>
      <c r="AN270" s="164" t="str">
        <f t="shared" si="49"/>
        <v/>
      </c>
      <c r="AO270" s="164">
        <f t="shared" si="49"/>
        <v>0</v>
      </c>
      <c r="AP270" s="164" t="str">
        <f t="shared" si="49"/>
        <v/>
      </c>
      <c r="AQ270" s="164" t="str">
        <f t="shared" si="49"/>
        <v/>
      </c>
      <c r="AR270" s="164" t="str">
        <f t="shared" si="49"/>
        <v/>
      </c>
      <c r="AS270" s="164" t="str">
        <f t="shared" si="46"/>
        <v/>
      </c>
      <c r="AT270" s="164" t="str">
        <f t="shared" si="46"/>
        <v/>
      </c>
      <c r="AU270" s="164" t="str">
        <f t="shared" si="46"/>
        <v/>
      </c>
      <c r="AV270" s="164" t="str">
        <f t="shared" si="50"/>
        <v/>
      </c>
      <c r="AW270" s="164">
        <f t="shared" si="50"/>
        <v>0</v>
      </c>
      <c r="AX270" s="164" t="str">
        <f t="shared" si="50"/>
        <v/>
      </c>
      <c r="AY270" s="164" t="str">
        <f t="shared" si="50"/>
        <v/>
      </c>
      <c r="AZ270" s="164" t="str">
        <f t="shared" si="50"/>
        <v/>
      </c>
      <c r="BA270" s="164" t="str">
        <f t="shared" si="50"/>
        <v/>
      </c>
      <c r="BB270" s="164" t="str">
        <f t="shared" si="48"/>
        <v/>
      </c>
      <c r="BC270" s="164" t="str">
        <f t="shared" si="33"/>
        <v/>
      </c>
    </row>
    <row r="271" spans="1:55" s="164" customFormat="1" ht="17.25" hidden="1" customHeight="1">
      <c r="A271" s="9"/>
      <c r="B271" s="7"/>
      <c r="C271" s="2"/>
      <c r="D271" s="5"/>
      <c r="E271" s="4"/>
      <c r="F271" s="4"/>
      <c r="G271" s="4"/>
      <c r="H271" s="5"/>
      <c r="I271" s="16"/>
      <c r="J271" s="47"/>
      <c r="K271" s="48"/>
      <c r="L271" s="48"/>
      <c r="M271" s="49"/>
      <c r="N271" s="47"/>
      <c r="O271" s="48"/>
      <c r="P271" s="48"/>
      <c r="Q271" s="48"/>
      <c r="R271" s="48"/>
      <c r="S271" s="48"/>
      <c r="T271" s="64"/>
      <c r="U271" s="49"/>
      <c r="V271" s="58"/>
      <c r="W271" s="124"/>
      <c r="X271" s="56"/>
      <c r="Y271" s="68"/>
      <c r="Z271" s="68"/>
      <c r="AA271" s="67"/>
      <c r="AB271" s="57"/>
      <c r="AC271" s="58"/>
      <c r="AD271" s="56"/>
      <c r="AE271" s="49"/>
      <c r="AF271" s="164">
        <f t="shared" ref="AF271:AM286" si="52">AF270</f>
        <v>0</v>
      </c>
      <c r="AG271" s="164">
        <f t="shared" si="52"/>
        <v>-1</v>
      </c>
      <c r="AH271" s="164">
        <f t="shared" si="52"/>
        <v>0</v>
      </c>
      <c r="AI271" s="164">
        <f t="shared" si="52"/>
        <v>0</v>
      </c>
      <c r="AJ271" s="164">
        <f t="shared" si="52"/>
        <v>0</v>
      </c>
      <c r="AK271" s="164">
        <f t="shared" si="52"/>
        <v>0</v>
      </c>
      <c r="AL271" s="164">
        <f t="shared" si="52"/>
        <v>0</v>
      </c>
      <c r="AM271" s="164">
        <f t="shared" si="52"/>
        <v>0</v>
      </c>
      <c r="AN271" s="164" t="str">
        <f t="shared" si="49"/>
        <v/>
      </c>
      <c r="AO271" s="164">
        <f t="shared" si="49"/>
        <v>0</v>
      </c>
      <c r="AP271" s="164" t="str">
        <f t="shared" si="49"/>
        <v/>
      </c>
      <c r="AQ271" s="164" t="str">
        <f t="shared" si="49"/>
        <v/>
      </c>
      <c r="AR271" s="164" t="str">
        <f t="shared" si="49"/>
        <v/>
      </c>
      <c r="AS271" s="164" t="str">
        <f t="shared" si="46"/>
        <v/>
      </c>
      <c r="AT271" s="164" t="str">
        <f t="shared" si="46"/>
        <v/>
      </c>
      <c r="AU271" s="164" t="str">
        <f t="shared" si="46"/>
        <v/>
      </c>
      <c r="AV271" s="164" t="str">
        <f t="shared" si="50"/>
        <v/>
      </c>
      <c r="AW271" s="164">
        <f t="shared" si="50"/>
        <v>0</v>
      </c>
      <c r="AX271" s="164" t="str">
        <f t="shared" si="50"/>
        <v/>
      </c>
      <c r="AY271" s="164" t="str">
        <f t="shared" si="50"/>
        <v/>
      </c>
      <c r="AZ271" s="164" t="str">
        <f t="shared" si="50"/>
        <v/>
      </c>
      <c r="BA271" s="164" t="str">
        <f t="shared" si="50"/>
        <v/>
      </c>
      <c r="BB271" s="164" t="str">
        <f t="shared" si="48"/>
        <v/>
      </c>
      <c r="BC271" s="164" t="str">
        <f t="shared" si="33"/>
        <v/>
      </c>
    </row>
    <row r="272" spans="1:55" s="164" customFormat="1" ht="17.25" hidden="1" customHeight="1">
      <c r="A272" s="9"/>
      <c r="B272" s="7"/>
      <c r="C272" s="2"/>
      <c r="D272" s="5"/>
      <c r="E272" s="4"/>
      <c r="F272" s="4"/>
      <c r="G272" s="4"/>
      <c r="H272" s="5"/>
      <c r="I272" s="16"/>
      <c r="J272" s="47"/>
      <c r="K272" s="48"/>
      <c r="L272" s="48"/>
      <c r="M272" s="49"/>
      <c r="N272" s="47"/>
      <c r="O272" s="48"/>
      <c r="P272" s="48"/>
      <c r="Q272" s="48"/>
      <c r="R272" s="48"/>
      <c r="S272" s="48"/>
      <c r="T272" s="64"/>
      <c r="U272" s="49"/>
      <c r="V272" s="58"/>
      <c r="W272" s="124"/>
      <c r="X272" s="56"/>
      <c r="Y272" s="68"/>
      <c r="Z272" s="68"/>
      <c r="AA272" s="67"/>
      <c r="AB272" s="57"/>
      <c r="AC272" s="58"/>
      <c r="AD272" s="56"/>
      <c r="AE272" s="49"/>
      <c r="AF272" s="164">
        <f t="shared" si="52"/>
        <v>0</v>
      </c>
      <c r="AG272" s="164">
        <f t="shared" si="52"/>
        <v>-1</v>
      </c>
      <c r="AH272" s="164">
        <f t="shared" si="52"/>
        <v>0</v>
      </c>
      <c r="AI272" s="164">
        <f t="shared" si="52"/>
        <v>0</v>
      </c>
      <c r="AJ272" s="164">
        <f t="shared" si="52"/>
        <v>0</v>
      </c>
      <c r="AK272" s="164">
        <f t="shared" si="52"/>
        <v>0</v>
      </c>
      <c r="AL272" s="164">
        <f t="shared" si="52"/>
        <v>0</v>
      </c>
      <c r="AM272" s="164">
        <f t="shared" si="52"/>
        <v>0</v>
      </c>
      <c r="AN272" s="164" t="str">
        <f t="shared" si="49"/>
        <v/>
      </c>
      <c r="AO272" s="164">
        <f t="shared" si="49"/>
        <v>0</v>
      </c>
      <c r="AP272" s="164" t="str">
        <f t="shared" si="49"/>
        <v/>
      </c>
      <c r="AQ272" s="164" t="str">
        <f t="shared" si="49"/>
        <v/>
      </c>
      <c r="AR272" s="164" t="str">
        <f t="shared" si="49"/>
        <v/>
      </c>
      <c r="AS272" s="164" t="str">
        <f t="shared" si="46"/>
        <v/>
      </c>
      <c r="AT272" s="164" t="str">
        <f t="shared" si="46"/>
        <v/>
      </c>
      <c r="AU272" s="164" t="str">
        <f t="shared" si="46"/>
        <v/>
      </c>
      <c r="AV272" s="164" t="str">
        <f t="shared" si="50"/>
        <v/>
      </c>
      <c r="AW272" s="164">
        <f t="shared" si="50"/>
        <v>0</v>
      </c>
      <c r="AX272" s="164" t="str">
        <f t="shared" si="50"/>
        <v/>
      </c>
      <c r="AY272" s="164" t="str">
        <f t="shared" si="50"/>
        <v/>
      </c>
      <c r="AZ272" s="164" t="str">
        <f t="shared" si="50"/>
        <v/>
      </c>
      <c r="BA272" s="164" t="str">
        <f t="shared" si="50"/>
        <v/>
      </c>
      <c r="BB272" s="164" t="str">
        <f t="shared" si="48"/>
        <v/>
      </c>
      <c r="BC272" s="164" t="str">
        <f t="shared" si="33"/>
        <v/>
      </c>
    </row>
    <row r="273" spans="1:55" s="164" customFormat="1" ht="17.25" hidden="1" customHeight="1">
      <c r="A273" s="9"/>
      <c r="B273" s="7"/>
      <c r="C273" s="2"/>
      <c r="D273" s="5"/>
      <c r="E273" s="4"/>
      <c r="F273" s="4"/>
      <c r="G273" s="4"/>
      <c r="H273" s="5"/>
      <c r="I273" s="16"/>
      <c r="J273" s="47"/>
      <c r="K273" s="48"/>
      <c r="L273" s="48"/>
      <c r="M273" s="49"/>
      <c r="N273" s="47"/>
      <c r="O273" s="48"/>
      <c r="P273" s="48"/>
      <c r="Q273" s="48"/>
      <c r="R273" s="48"/>
      <c r="S273" s="48"/>
      <c r="T273" s="64"/>
      <c r="U273" s="49"/>
      <c r="V273" s="58"/>
      <c r="W273" s="124"/>
      <c r="X273" s="56"/>
      <c r="Y273" s="68"/>
      <c r="Z273" s="68"/>
      <c r="AA273" s="67"/>
      <c r="AB273" s="57"/>
      <c r="AC273" s="58"/>
      <c r="AD273" s="56"/>
      <c r="AE273" s="49"/>
      <c r="AF273" s="164">
        <f t="shared" si="52"/>
        <v>0</v>
      </c>
      <c r="AG273" s="164">
        <f t="shared" si="52"/>
        <v>-1</v>
      </c>
      <c r="AH273" s="164">
        <f t="shared" si="52"/>
        <v>0</v>
      </c>
      <c r="AI273" s="164">
        <f t="shared" si="52"/>
        <v>0</v>
      </c>
      <c r="AJ273" s="164">
        <f t="shared" si="52"/>
        <v>0</v>
      </c>
      <c r="AK273" s="164">
        <f t="shared" si="52"/>
        <v>0</v>
      </c>
      <c r="AL273" s="164">
        <f t="shared" si="52"/>
        <v>0</v>
      </c>
      <c r="AM273" s="164">
        <f t="shared" si="52"/>
        <v>0</v>
      </c>
      <c r="AN273" s="164" t="str">
        <f t="shared" si="49"/>
        <v/>
      </c>
      <c r="AO273" s="164">
        <f t="shared" si="49"/>
        <v>0</v>
      </c>
      <c r="AP273" s="164" t="str">
        <f t="shared" si="49"/>
        <v/>
      </c>
      <c r="AQ273" s="164" t="str">
        <f t="shared" si="49"/>
        <v/>
      </c>
      <c r="AR273" s="164" t="str">
        <f t="shared" si="49"/>
        <v/>
      </c>
      <c r="AS273" s="164" t="str">
        <f t="shared" si="46"/>
        <v/>
      </c>
      <c r="AT273" s="164" t="str">
        <f t="shared" si="46"/>
        <v/>
      </c>
      <c r="AU273" s="164" t="str">
        <f t="shared" si="46"/>
        <v/>
      </c>
      <c r="AV273" s="164" t="str">
        <f t="shared" si="50"/>
        <v/>
      </c>
      <c r="AW273" s="164">
        <f t="shared" si="50"/>
        <v>0</v>
      </c>
      <c r="AX273" s="164" t="str">
        <f t="shared" si="50"/>
        <v/>
      </c>
      <c r="AY273" s="164" t="str">
        <f t="shared" si="50"/>
        <v/>
      </c>
      <c r="AZ273" s="164" t="str">
        <f t="shared" si="50"/>
        <v/>
      </c>
      <c r="BA273" s="164" t="str">
        <f t="shared" si="50"/>
        <v/>
      </c>
      <c r="BB273" s="164" t="str">
        <f t="shared" si="48"/>
        <v/>
      </c>
      <c r="BC273" s="164" t="str">
        <f t="shared" si="33"/>
        <v/>
      </c>
    </row>
    <row r="274" spans="1:55" s="164" customFormat="1" ht="17.25" hidden="1" customHeight="1">
      <c r="A274" s="9"/>
      <c r="B274" s="7"/>
      <c r="C274" s="2"/>
      <c r="D274" s="5"/>
      <c r="E274" s="4"/>
      <c r="F274" s="4"/>
      <c r="G274" s="4"/>
      <c r="H274" s="5"/>
      <c r="I274" s="16"/>
      <c r="J274" s="47"/>
      <c r="K274" s="48"/>
      <c r="L274" s="48"/>
      <c r="M274" s="49"/>
      <c r="N274" s="47"/>
      <c r="O274" s="48"/>
      <c r="P274" s="48"/>
      <c r="Q274" s="48"/>
      <c r="R274" s="48"/>
      <c r="S274" s="48"/>
      <c r="T274" s="64"/>
      <c r="U274" s="49"/>
      <c r="V274" s="58"/>
      <c r="W274" s="124"/>
      <c r="X274" s="56"/>
      <c r="Y274" s="68"/>
      <c r="Z274" s="68"/>
      <c r="AA274" s="67"/>
      <c r="AB274" s="57"/>
      <c r="AC274" s="58"/>
      <c r="AD274" s="56"/>
      <c r="AE274" s="49"/>
      <c r="AF274" s="164">
        <f t="shared" si="52"/>
        <v>0</v>
      </c>
      <c r="AG274" s="164">
        <f t="shared" si="52"/>
        <v>-1</v>
      </c>
      <c r="AH274" s="164">
        <f t="shared" si="52"/>
        <v>0</v>
      </c>
      <c r="AI274" s="164">
        <f t="shared" si="52"/>
        <v>0</v>
      </c>
      <c r="AJ274" s="164">
        <f t="shared" si="52"/>
        <v>0</v>
      </c>
      <c r="AK274" s="164">
        <f t="shared" si="52"/>
        <v>0</v>
      </c>
      <c r="AL274" s="164">
        <f t="shared" si="52"/>
        <v>0</v>
      </c>
      <c r="AM274" s="164">
        <f t="shared" si="52"/>
        <v>0</v>
      </c>
      <c r="AN274" s="164" t="str">
        <f t="shared" si="49"/>
        <v/>
      </c>
      <c r="AO274" s="164">
        <f t="shared" si="49"/>
        <v>0</v>
      </c>
      <c r="AP274" s="164" t="str">
        <f t="shared" si="49"/>
        <v/>
      </c>
      <c r="AQ274" s="164" t="str">
        <f t="shared" si="49"/>
        <v/>
      </c>
      <c r="AR274" s="164" t="str">
        <f t="shared" si="49"/>
        <v/>
      </c>
      <c r="AS274" s="164" t="str">
        <f t="shared" si="46"/>
        <v/>
      </c>
      <c r="AT274" s="164" t="str">
        <f t="shared" si="46"/>
        <v/>
      </c>
      <c r="AU274" s="164" t="str">
        <f t="shared" si="46"/>
        <v/>
      </c>
      <c r="AV274" s="164" t="str">
        <f t="shared" si="50"/>
        <v/>
      </c>
      <c r="AW274" s="164">
        <f t="shared" si="50"/>
        <v>0</v>
      </c>
      <c r="AX274" s="164" t="str">
        <f t="shared" si="50"/>
        <v/>
      </c>
      <c r="AY274" s="164" t="str">
        <f t="shared" si="50"/>
        <v/>
      </c>
      <c r="AZ274" s="164" t="str">
        <f t="shared" si="50"/>
        <v/>
      </c>
      <c r="BA274" s="164" t="str">
        <f t="shared" si="50"/>
        <v/>
      </c>
      <c r="BB274" s="164" t="str">
        <f t="shared" si="48"/>
        <v/>
      </c>
      <c r="BC274" s="164" t="str">
        <f t="shared" si="33"/>
        <v/>
      </c>
    </row>
    <row r="275" spans="1:55" s="164" customFormat="1" ht="17.25" hidden="1" customHeight="1">
      <c r="A275" s="9"/>
      <c r="B275" s="7"/>
      <c r="C275" s="2"/>
      <c r="D275" s="5"/>
      <c r="E275" s="4"/>
      <c r="F275" s="4"/>
      <c r="G275" s="4"/>
      <c r="H275" s="5"/>
      <c r="I275" s="16"/>
      <c r="J275" s="47"/>
      <c r="K275" s="48"/>
      <c r="L275" s="48"/>
      <c r="M275" s="49"/>
      <c r="N275" s="47"/>
      <c r="O275" s="48"/>
      <c r="P275" s="48"/>
      <c r="Q275" s="48"/>
      <c r="R275" s="48"/>
      <c r="S275" s="48"/>
      <c r="T275" s="64"/>
      <c r="U275" s="49"/>
      <c r="V275" s="58"/>
      <c r="W275" s="124"/>
      <c r="X275" s="56"/>
      <c r="Y275" s="68"/>
      <c r="Z275" s="68"/>
      <c r="AA275" s="67"/>
      <c r="AB275" s="57"/>
      <c r="AC275" s="58"/>
      <c r="AD275" s="56"/>
      <c r="AE275" s="49"/>
      <c r="AF275" s="164">
        <f t="shared" si="52"/>
        <v>0</v>
      </c>
      <c r="AG275" s="164">
        <f t="shared" si="52"/>
        <v>-1</v>
      </c>
      <c r="AH275" s="164">
        <f t="shared" si="52"/>
        <v>0</v>
      </c>
      <c r="AI275" s="164">
        <f t="shared" si="52"/>
        <v>0</v>
      </c>
      <c r="AJ275" s="164">
        <f t="shared" si="52"/>
        <v>0</v>
      </c>
      <c r="AK275" s="164">
        <f t="shared" si="52"/>
        <v>0</v>
      </c>
      <c r="AL275" s="164">
        <f t="shared" si="52"/>
        <v>0</v>
      </c>
      <c r="AM275" s="164">
        <f t="shared" si="52"/>
        <v>0</v>
      </c>
      <c r="AN275" s="164" t="str">
        <f t="shared" si="49"/>
        <v/>
      </c>
      <c r="AO275" s="164">
        <f t="shared" si="49"/>
        <v>0</v>
      </c>
      <c r="AP275" s="164" t="str">
        <f t="shared" si="49"/>
        <v/>
      </c>
      <c r="AQ275" s="164" t="str">
        <f t="shared" si="49"/>
        <v/>
      </c>
      <c r="AR275" s="164" t="str">
        <f t="shared" si="49"/>
        <v/>
      </c>
      <c r="AS275" s="164" t="str">
        <f t="shared" si="46"/>
        <v/>
      </c>
      <c r="AT275" s="164" t="str">
        <f t="shared" si="46"/>
        <v/>
      </c>
      <c r="AU275" s="164" t="str">
        <f t="shared" si="46"/>
        <v/>
      </c>
      <c r="AV275" s="164" t="str">
        <f t="shared" si="50"/>
        <v/>
      </c>
      <c r="AW275" s="164">
        <f t="shared" si="50"/>
        <v>0</v>
      </c>
      <c r="AX275" s="164" t="str">
        <f t="shared" si="50"/>
        <v/>
      </c>
      <c r="AY275" s="164" t="str">
        <f t="shared" si="50"/>
        <v/>
      </c>
      <c r="AZ275" s="164" t="str">
        <f t="shared" si="50"/>
        <v/>
      </c>
      <c r="BA275" s="164" t="str">
        <f t="shared" si="50"/>
        <v/>
      </c>
      <c r="BB275" s="164" t="str">
        <f t="shared" si="48"/>
        <v/>
      </c>
      <c r="BC275" s="164" t="str">
        <f t="shared" si="33"/>
        <v/>
      </c>
    </row>
    <row r="276" spans="1:55" s="164" customFormat="1" ht="17.25" hidden="1" customHeight="1">
      <c r="A276" s="9"/>
      <c r="B276" s="7"/>
      <c r="C276" s="2"/>
      <c r="D276" s="5"/>
      <c r="E276" s="4"/>
      <c r="F276" s="4"/>
      <c r="G276" s="4"/>
      <c r="H276" s="5"/>
      <c r="I276" s="16"/>
      <c r="J276" s="47"/>
      <c r="K276" s="48"/>
      <c r="L276" s="48"/>
      <c r="M276" s="49"/>
      <c r="N276" s="47"/>
      <c r="O276" s="48"/>
      <c r="P276" s="48"/>
      <c r="Q276" s="48"/>
      <c r="R276" s="48"/>
      <c r="S276" s="48"/>
      <c r="T276" s="64"/>
      <c r="U276" s="49"/>
      <c r="V276" s="58"/>
      <c r="W276" s="124"/>
      <c r="X276" s="56"/>
      <c r="Y276" s="68"/>
      <c r="Z276" s="68"/>
      <c r="AA276" s="67"/>
      <c r="AB276" s="57"/>
      <c r="AC276" s="58"/>
      <c r="AD276" s="56"/>
      <c r="AE276" s="49"/>
      <c r="AF276" s="164">
        <f t="shared" si="52"/>
        <v>0</v>
      </c>
      <c r="AG276" s="164">
        <f t="shared" si="52"/>
        <v>-1</v>
      </c>
      <c r="AH276" s="164">
        <f t="shared" si="52"/>
        <v>0</v>
      </c>
      <c r="AI276" s="164">
        <f t="shared" si="52"/>
        <v>0</v>
      </c>
      <c r="AJ276" s="164">
        <f t="shared" si="52"/>
        <v>0</v>
      </c>
      <c r="AK276" s="164">
        <f t="shared" si="52"/>
        <v>0</v>
      </c>
      <c r="AL276" s="164">
        <f t="shared" si="52"/>
        <v>0</v>
      </c>
      <c r="AM276" s="164">
        <f t="shared" si="52"/>
        <v>0</v>
      </c>
      <c r="AN276" s="164" t="str">
        <f t="shared" si="49"/>
        <v/>
      </c>
      <c r="AO276" s="164">
        <f t="shared" si="49"/>
        <v>0</v>
      </c>
      <c r="AP276" s="164" t="str">
        <f t="shared" si="49"/>
        <v/>
      </c>
      <c r="AQ276" s="164" t="str">
        <f t="shared" si="49"/>
        <v/>
      </c>
      <c r="AR276" s="164" t="str">
        <f t="shared" si="49"/>
        <v/>
      </c>
      <c r="AS276" s="164" t="str">
        <f t="shared" si="46"/>
        <v/>
      </c>
      <c r="AT276" s="164" t="str">
        <f t="shared" si="46"/>
        <v/>
      </c>
      <c r="AU276" s="164" t="str">
        <f t="shared" si="46"/>
        <v/>
      </c>
      <c r="AV276" s="164" t="str">
        <f t="shared" si="50"/>
        <v/>
      </c>
      <c r="AW276" s="164">
        <f t="shared" si="50"/>
        <v>0</v>
      </c>
      <c r="AX276" s="164" t="str">
        <f t="shared" si="50"/>
        <v/>
      </c>
      <c r="AY276" s="164" t="str">
        <f t="shared" si="50"/>
        <v/>
      </c>
      <c r="AZ276" s="164" t="str">
        <f t="shared" si="50"/>
        <v/>
      </c>
      <c r="BA276" s="164" t="str">
        <f t="shared" si="50"/>
        <v/>
      </c>
      <c r="BB276" s="164" t="str">
        <f t="shared" si="48"/>
        <v/>
      </c>
      <c r="BC276" s="164" t="str">
        <f t="shared" si="33"/>
        <v/>
      </c>
    </row>
    <row r="277" spans="1:55" s="164" customFormat="1" ht="17.25" hidden="1" customHeight="1">
      <c r="A277" s="9"/>
      <c r="B277" s="7"/>
      <c r="C277" s="2"/>
      <c r="D277" s="5"/>
      <c r="E277" s="4"/>
      <c r="F277" s="4"/>
      <c r="G277" s="4"/>
      <c r="H277" s="5"/>
      <c r="I277" s="16"/>
      <c r="J277" s="47"/>
      <c r="K277" s="48"/>
      <c r="L277" s="48"/>
      <c r="M277" s="49"/>
      <c r="N277" s="47"/>
      <c r="O277" s="48"/>
      <c r="P277" s="48"/>
      <c r="Q277" s="48"/>
      <c r="R277" s="48"/>
      <c r="S277" s="48"/>
      <c r="T277" s="64"/>
      <c r="U277" s="49"/>
      <c r="V277" s="58"/>
      <c r="W277" s="124"/>
      <c r="X277" s="56"/>
      <c r="Y277" s="68"/>
      <c r="Z277" s="68"/>
      <c r="AA277" s="67"/>
      <c r="AB277" s="57"/>
      <c r="AC277" s="58"/>
      <c r="AD277" s="56"/>
      <c r="AE277" s="49"/>
      <c r="AF277" s="164">
        <f t="shared" si="52"/>
        <v>0</v>
      </c>
      <c r="AG277" s="164">
        <f t="shared" si="52"/>
        <v>-1</v>
      </c>
      <c r="AH277" s="164">
        <f t="shared" si="52"/>
        <v>0</v>
      </c>
      <c r="AI277" s="164">
        <f t="shared" si="52"/>
        <v>0</v>
      </c>
      <c r="AJ277" s="164">
        <f t="shared" si="52"/>
        <v>0</v>
      </c>
      <c r="AK277" s="164">
        <f t="shared" si="52"/>
        <v>0</v>
      </c>
      <c r="AL277" s="164">
        <f t="shared" si="52"/>
        <v>0</v>
      </c>
      <c r="AM277" s="164">
        <f t="shared" si="52"/>
        <v>0</v>
      </c>
      <c r="AN277" s="164" t="str">
        <f t="shared" si="49"/>
        <v/>
      </c>
      <c r="AO277" s="164">
        <f t="shared" si="49"/>
        <v>0</v>
      </c>
      <c r="AP277" s="164" t="str">
        <f t="shared" si="49"/>
        <v/>
      </c>
      <c r="AQ277" s="164" t="str">
        <f t="shared" si="49"/>
        <v/>
      </c>
      <c r="AR277" s="164" t="str">
        <f t="shared" si="49"/>
        <v/>
      </c>
      <c r="AS277" s="164" t="str">
        <f t="shared" si="46"/>
        <v/>
      </c>
      <c r="AT277" s="164" t="str">
        <f t="shared" si="46"/>
        <v/>
      </c>
      <c r="AU277" s="164" t="str">
        <f t="shared" si="46"/>
        <v/>
      </c>
      <c r="AV277" s="164" t="str">
        <f t="shared" si="50"/>
        <v/>
      </c>
      <c r="AW277" s="164">
        <f t="shared" si="50"/>
        <v>0</v>
      </c>
      <c r="AX277" s="164" t="str">
        <f t="shared" si="50"/>
        <v/>
      </c>
      <c r="AY277" s="164" t="str">
        <f t="shared" si="50"/>
        <v/>
      </c>
      <c r="AZ277" s="164" t="str">
        <f t="shared" si="50"/>
        <v/>
      </c>
      <c r="BA277" s="164" t="str">
        <f t="shared" si="50"/>
        <v/>
      </c>
      <c r="BB277" s="164" t="str">
        <f t="shared" si="48"/>
        <v/>
      </c>
      <c r="BC277" s="164" t="str">
        <f t="shared" si="33"/>
        <v/>
      </c>
    </row>
    <row r="278" spans="1:55" s="164" customFormat="1" ht="17.25" hidden="1" customHeight="1">
      <c r="A278" s="9"/>
      <c r="B278" s="7"/>
      <c r="C278" s="2"/>
      <c r="D278" s="5"/>
      <c r="E278" s="4"/>
      <c r="F278" s="4"/>
      <c r="G278" s="4"/>
      <c r="H278" s="5"/>
      <c r="I278" s="16"/>
      <c r="J278" s="47"/>
      <c r="K278" s="48"/>
      <c r="L278" s="48"/>
      <c r="M278" s="49"/>
      <c r="N278" s="47"/>
      <c r="O278" s="48"/>
      <c r="P278" s="48"/>
      <c r="Q278" s="48"/>
      <c r="R278" s="48"/>
      <c r="S278" s="48"/>
      <c r="T278" s="64"/>
      <c r="U278" s="49"/>
      <c r="V278" s="58"/>
      <c r="W278" s="124"/>
      <c r="X278" s="56"/>
      <c r="Y278" s="68"/>
      <c r="Z278" s="68"/>
      <c r="AA278" s="67"/>
      <c r="AB278" s="57"/>
      <c r="AC278" s="58"/>
      <c r="AD278" s="56"/>
      <c r="AE278" s="49"/>
      <c r="AF278" s="164">
        <f t="shared" si="52"/>
        <v>0</v>
      </c>
      <c r="AG278" s="164">
        <f t="shared" si="52"/>
        <v>-1</v>
      </c>
      <c r="AH278" s="164">
        <f t="shared" si="52"/>
        <v>0</v>
      </c>
      <c r="AI278" s="164">
        <f t="shared" si="52"/>
        <v>0</v>
      </c>
      <c r="AJ278" s="164">
        <f t="shared" si="52"/>
        <v>0</v>
      </c>
      <c r="AK278" s="164">
        <f t="shared" si="52"/>
        <v>0</v>
      </c>
      <c r="AL278" s="164">
        <f t="shared" si="52"/>
        <v>0</v>
      </c>
      <c r="AM278" s="164">
        <f t="shared" si="52"/>
        <v>0</v>
      </c>
      <c r="AN278" s="164" t="str">
        <f t="shared" si="49"/>
        <v/>
      </c>
      <c r="AO278" s="164">
        <f t="shared" si="49"/>
        <v>0</v>
      </c>
      <c r="AP278" s="164" t="str">
        <f t="shared" si="49"/>
        <v/>
      </c>
      <c r="AQ278" s="164" t="str">
        <f t="shared" si="49"/>
        <v/>
      </c>
      <c r="AR278" s="164" t="str">
        <f t="shared" si="49"/>
        <v/>
      </c>
      <c r="AS278" s="164" t="str">
        <f t="shared" si="46"/>
        <v/>
      </c>
      <c r="AT278" s="164" t="str">
        <f t="shared" si="46"/>
        <v/>
      </c>
      <c r="AU278" s="164" t="str">
        <f t="shared" si="46"/>
        <v/>
      </c>
      <c r="AV278" s="164" t="str">
        <f t="shared" si="50"/>
        <v/>
      </c>
      <c r="AW278" s="164">
        <f t="shared" si="50"/>
        <v>0</v>
      </c>
      <c r="AX278" s="164" t="str">
        <f t="shared" si="50"/>
        <v/>
      </c>
      <c r="AY278" s="164" t="str">
        <f t="shared" si="50"/>
        <v/>
      </c>
      <c r="AZ278" s="164" t="str">
        <f t="shared" si="50"/>
        <v/>
      </c>
      <c r="BA278" s="164" t="str">
        <f t="shared" si="50"/>
        <v/>
      </c>
      <c r="BB278" s="164" t="str">
        <f t="shared" si="48"/>
        <v/>
      </c>
      <c r="BC278" s="164" t="str">
        <f t="shared" si="33"/>
        <v/>
      </c>
    </row>
    <row r="279" spans="1:55" s="164" customFormat="1" ht="17.25" hidden="1" customHeight="1">
      <c r="A279" s="9"/>
      <c r="B279" s="7"/>
      <c r="C279" s="2"/>
      <c r="D279" s="5"/>
      <c r="E279" s="4"/>
      <c r="F279" s="4"/>
      <c r="G279" s="4"/>
      <c r="H279" s="5"/>
      <c r="I279" s="16"/>
      <c r="J279" s="47"/>
      <c r="K279" s="48"/>
      <c r="L279" s="48"/>
      <c r="M279" s="49"/>
      <c r="N279" s="47"/>
      <c r="O279" s="48"/>
      <c r="P279" s="48"/>
      <c r="Q279" s="48"/>
      <c r="R279" s="48"/>
      <c r="S279" s="48"/>
      <c r="T279" s="64"/>
      <c r="U279" s="49"/>
      <c r="V279" s="58"/>
      <c r="W279" s="124"/>
      <c r="X279" s="56"/>
      <c r="Y279" s="68"/>
      <c r="Z279" s="68"/>
      <c r="AA279" s="67"/>
      <c r="AB279" s="57"/>
      <c r="AC279" s="58"/>
      <c r="AD279" s="56"/>
      <c r="AE279" s="49"/>
      <c r="AF279" s="164">
        <f t="shared" si="52"/>
        <v>0</v>
      </c>
      <c r="AG279" s="164">
        <f t="shared" si="52"/>
        <v>-1</v>
      </c>
      <c r="AH279" s="164">
        <f t="shared" si="52"/>
        <v>0</v>
      </c>
      <c r="AI279" s="164">
        <f t="shared" si="52"/>
        <v>0</v>
      </c>
      <c r="AJ279" s="164">
        <f t="shared" si="52"/>
        <v>0</v>
      </c>
      <c r="AK279" s="164">
        <f t="shared" si="52"/>
        <v>0</v>
      </c>
      <c r="AL279" s="164">
        <f t="shared" si="52"/>
        <v>0</v>
      </c>
      <c r="AM279" s="164">
        <f t="shared" si="52"/>
        <v>0</v>
      </c>
      <c r="AN279" s="164" t="str">
        <f t="shared" si="49"/>
        <v/>
      </c>
      <c r="AO279" s="164">
        <f t="shared" si="49"/>
        <v>0</v>
      </c>
      <c r="AP279" s="164" t="str">
        <f t="shared" si="49"/>
        <v/>
      </c>
      <c r="AQ279" s="164" t="str">
        <f t="shared" si="49"/>
        <v/>
      </c>
      <c r="AR279" s="164" t="str">
        <f t="shared" si="49"/>
        <v/>
      </c>
      <c r="AS279" s="164" t="str">
        <f t="shared" si="46"/>
        <v/>
      </c>
      <c r="AT279" s="164" t="str">
        <f t="shared" si="46"/>
        <v/>
      </c>
      <c r="AU279" s="164" t="str">
        <f t="shared" si="46"/>
        <v/>
      </c>
      <c r="AV279" s="164" t="str">
        <f t="shared" si="50"/>
        <v/>
      </c>
      <c r="AW279" s="164">
        <f t="shared" si="50"/>
        <v>0</v>
      </c>
      <c r="AX279" s="164" t="str">
        <f t="shared" si="50"/>
        <v/>
      </c>
      <c r="AY279" s="164" t="str">
        <f t="shared" si="50"/>
        <v/>
      </c>
      <c r="AZ279" s="164" t="str">
        <f t="shared" si="50"/>
        <v/>
      </c>
      <c r="BA279" s="164" t="str">
        <f t="shared" si="50"/>
        <v/>
      </c>
      <c r="BB279" s="164" t="str">
        <f t="shared" si="48"/>
        <v/>
      </c>
      <c r="BC279" s="164" t="str">
        <f t="shared" si="33"/>
        <v/>
      </c>
    </row>
    <row r="280" spans="1:55" s="164" customFormat="1" ht="17.25" hidden="1" customHeight="1">
      <c r="A280" s="9"/>
      <c r="B280" s="7"/>
      <c r="C280" s="2"/>
      <c r="D280" s="5"/>
      <c r="E280" s="4"/>
      <c r="F280" s="4"/>
      <c r="G280" s="4"/>
      <c r="H280" s="5"/>
      <c r="I280" s="16"/>
      <c r="J280" s="47"/>
      <c r="K280" s="48"/>
      <c r="L280" s="48"/>
      <c r="M280" s="49"/>
      <c r="N280" s="47"/>
      <c r="O280" s="48"/>
      <c r="P280" s="48"/>
      <c r="Q280" s="48"/>
      <c r="R280" s="48"/>
      <c r="S280" s="48"/>
      <c r="T280" s="64"/>
      <c r="U280" s="49"/>
      <c r="V280" s="58"/>
      <c r="W280" s="124"/>
      <c r="X280" s="56"/>
      <c r="Y280" s="68"/>
      <c r="Z280" s="68"/>
      <c r="AA280" s="67"/>
      <c r="AB280" s="57"/>
      <c r="AC280" s="58"/>
      <c r="AD280" s="56"/>
      <c r="AE280" s="49"/>
      <c r="AF280" s="164">
        <f t="shared" si="52"/>
        <v>0</v>
      </c>
      <c r="AG280" s="164">
        <f t="shared" si="52"/>
        <v>-1</v>
      </c>
      <c r="AH280" s="164">
        <f t="shared" si="52"/>
        <v>0</v>
      </c>
      <c r="AI280" s="164">
        <f t="shared" si="52"/>
        <v>0</v>
      </c>
      <c r="AJ280" s="164">
        <f t="shared" si="52"/>
        <v>0</v>
      </c>
      <c r="AK280" s="164">
        <f t="shared" si="52"/>
        <v>0</v>
      </c>
      <c r="AL280" s="164">
        <f t="shared" si="52"/>
        <v>0</v>
      </c>
      <c r="AM280" s="164">
        <f t="shared" si="52"/>
        <v>0</v>
      </c>
      <c r="AN280" s="164" t="str">
        <f t="shared" si="49"/>
        <v/>
      </c>
      <c r="AO280" s="164">
        <f t="shared" si="49"/>
        <v>0</v>
      </c>
      <c r="AP280" s="164" t="str">
        <f t="shared" si="49"/>
        <v/>
      </c>
      <c r="AQ280" s="164" t="str">
        <f t="shared" si="49"/>
        <v/>
      </c>
      <c r="AR280" s="164" t="str">
        <f t="shared" si="49"/>
        <v/>
      </c>
      <c r="AS280" s="164" t="str">
        <f t="shared" si="46"/>
        <v/>
      </c>
      <c r="AT280" s="164" t="str">
        <f t="shared" si="46"/>
        <v/>
      </c>
      <c r="AU280" s="164" t="str">
        <f t="shared" si="46"/>
        <v/>
      </c>
      <c r="AV280" s="164" t="str">
        <f t="shared" si="50"/>
        <v/>
      </c>
      <c r="AW280" s="164">
        <f t="shared" si="50"/>
        <v>0</v>
      </c>
      <c r="AX280" s="164" t="str">
        <f t="shared" si="50"/>
        <v/>
      </c>
      <c r="AY280" s="164" t="str">
        <f t="shared" si="50"/>
        <v/>
      </c>
      <c r="AZ280" s="164" t="str">
        <f t="shared" si="50"/>
        <v/>
      </c>
      <c r="BA280" s="164" t="str">
        <f t="shared" si="50"/>
        <v/>
      </c>
      <c r="BB280" s="164" t="str">
        <f t="shared" si="48"/>
        <v/>
      </c>
      <c r="BC280" s="164" t="str">
        <f t="shared" si="33"/>
        <v/>
      </c>
    </row>
    <row r="281" spans="1:55" s="164" customFormat="1" ht="17.25" hidden="1" customHeight="1">
      <c r="A281" s="9"/>
      <c r="B281" s="7"/>
      <c r="C281" s="2"/>
      <c r="D281" s="5"/>
      <c r="E281" s="4"/>
      <c r="F281" s="4"/>
      <c r="G281" s="4"/>
      <c r="H281" s="5"/>
      <c r="I281" s="16"/>
      <c r="J281" s="47"/>
      <c r="K281" s="48"/>
      <c r="L281" s="48"/>
      <c r="M281" s="49"/>
      <c r="N281" s="47"/>
      <c r="O281" s="48"/>
      <c r="P281" s="48"/>
      <c r="Q281" s="48"/>
      <c r="R281" s="48"/>
      <c r="S281" s="48"/>
      <c r="T281" s="64"/>
      <c r="U281" s="49"/>
      <c r="V281" s="58"/>
      <c r="W281" s="124"/>
      <c r="X281" s="56"/>
      <c r="Y281" s="68"/>
      <c r="Z281" s="68"/>
      <c r="AA281" s="67"/>
      <c r="AB281" s="57"/>
      <c r="AC281" s="58"/>
      <c r="AD281" s="56"/>
      <c r="AE281" s="49"/>
      <c r="AF281" s="164">
        <f t="shared" si="52"/>
        <v>0</v>
      </c>
      <c r="AG281" s="164">
        <f t="shared" si="52"/>
        <v>-1</v>
      </c>
      <c r="AH281" s="164">
        <f t="shared" si="52"/>
        <v>0</v>
      </c>
      <c r="AI281" s="164">
        <f t="shared" si="52"/>
        <v>0</v>
      </c>
      <c r="AJ281" s="164">
        <f t="shared" si="52"/>
        <v>0</v>
      </c>
      <c r="AK281" s="164">
        <f t="shared" si="52"/>
        <v>0</v>
      </c>
      <c r="AL281" s="164">
        <f t="shared" si="52"/>
        <v>0</v>
      </c>
      <c r="AM281" s="164">
        <f t="shared" si="52"/>
        <v>0</v>
      </c>
      <c r="AN281" s="164" t="str">
        <f t="shared" si="49"/>
        <v/>
      </c>
      <c r="AO281" s="164">
        <f t="shared" si="49"/>
        <v>0</v>
      </c>
      <c r="AP281" s="164" t="str">
        <f t="shared" si="49"/>
        <v/>
      </c>
      <c r="AQ281" s="164" t="str">
        <f t="shared" si="49"/>
        <v/>
      </c>
      <c r="AR281" s="164" t="str">
        <f t="shared" si="49"/>
        <v/>
      </c>
      <c r="AS281" s="164" t="str">
        <f t="shared" si="46"/>
        <v/>
      </c>
      <c r="AT281" s="164" t="str">
        <f t="shared" si="46"/>
        <v/>
      </c>
      <c r="AU281" s="164" t="str">
        <f t="shared" si="46"/>
        <v/>
      </c>
      <c r="AV281" s="164" t="str">
        <f t="shared" si="50"/>
        <v/>
      </c>
      <c r="AW281" s="164">
        <f t="shared" si="50"/>
        <v>0</v>
      </c>
      <c r="AX281" s="164" t="str">
        <f t="shared" si="50"/>
        <v/>
      </c>
      <c r="AY281" s="164" t="str">
        <f t="shared" si="50"/>
        <v/>
      </c>
      <c r="AZ281" s="164" t="str">
        <f t="shared" si="50"/>
        <v/>
      </c>
      <c r="BA281" s="164" t="str">
        <f t="shared" si="50"/>
        <v/>
      </c>
      <c r="BB281" s="164" t="str">
        <f t="shared" si="48"/>
        <v/>
      </c>
      <c r="BC281" s="164" t="str">
        <f t="shared" si="33"/>
        <v/>
      </c>
    </row>
    <row r="282" spans="1:55" s="164" customFormat="1" ht="17.25" hidden="1" customHeight="1">
      <c r="A282" s="9"/>
      <c r="B282" s="7"/>
      <c r="C282" s="2"/>
      <c r="D282" s="5"/>
      <c r="E282" s="4"/>
      <c r="F282" s="4"/>
      <c r="G282" s="4"/>
      <c r="H282" s="5"/>
      <c r="I282" s="16"/>
      <c r="J282" s="47"/>
      <c r="K282" s="48"/>
      <c r="L282" s="48"/>
      <c r="M282" s="49"/>
      <c r="N282" s="47"/>
      <c r="O282" s="48"/>
      <c r="P282" s="48"/>
      <c r="Q282" s="48"/>
      <c r="R282" s="48"/>
      <c r="S282" s="48"/>
      <c r="T282" s="64"/>
      <c r="U282" s="49"/>
      <c r="V282" s="58"/>
      <c r="W282" s="124"/>
      <c r="X282" s="56"/>
      <c r="Y282" s="68"/>
      <c r="Z282" s="68"/>
      <c r="AA282" s="67"/>
      <c r="AB282" s="57"/>
      <c r="AC282" s="58"/>
      <c r="AD282" s="56"/>
      <c r="AE282" s="49"/>
      <c r="AF282" s="164">
        <f t="shared" si="52"/>
        <v>0</v>
      </c>
      <c r="AG282" s="164">
        <f t="shared" si="52"/>
        <v>-1</v>
      </c>
      <c r="AH282" s="164">
        <f t="shared" si="52"/>
        <v>0</v>
      </c>
      <c r="AI282" s="164">
        <f t="shared" si="52"/>
        <v>0</v>
      </c>
      <c r="AJ282" s="164">
        <f t="shared" si="52"/>
        <v>0</v>
      </c>
      <c r="AK282" s="164">
        <f t="shared" si="52"/>
        <v>0</v>
      </c>
      <c r="AL282" s="164">
        <f t="shared" si="52"/>
        <v>0</v>
      </c>
      <c r="AM282" s="164">
        <f t="shared" si="52"/>
        <v>0</v>
      </c>
      <c r="AN282" s="164" t="str">
        <f t="shared" si="49"/>
        <v/>
      </c>
      <c r="AO282" s="164">
        <f t="shared" si="49"/>
        <v>0</v>
      </c>
      <c r="AP282" s="164" t="str">
        <f t="shared" si="49"/>
        <v/>
      </c>
      <c r="AQ282" s="164" t="str">
        <f t="shared" si="49"/>
        <v/>
      </c>
      <c r="AR282" s="164" t="str">
        <f t="shared" si="49"/>
        <v/>
      </c>
      <c r="AS282" s="164" t="str">
        <f t="shared" si="46"/>
        <v/>
      </c>
      <c r="AT282" s="164" t="str">
        <f t="shared" si="46"/>
        <v/>
      </c>
      <c r="AU282" s="164" t="str">
        <f t="shared" si="46"/>
        <v/>
      </c>
      <c r="AV282" s="164" t="str">
        <f t="shared" si="50"/>
        <v/>
      </c>
      <c r="AW282" s="164">
        <f t="shared" si="50"/>
        <v>0</v>
      </c>
      <c r="AX282" s="164" t="str">
        <f t="shared" si="50"/>
        <v/>
      </c>
      <c r="AY282" s="164" t="str">
        <f t="shared" si="50"/>
        <v/>
      </c>
      <c r="AZ282" s="164" t="str">
        <f t="shared" si="50"/>
        <v/>
      </c>
      <c r="BA282" s="164" t="str">
        <f t="shared" si="50"/>
        <v/>
      </c>
      <c r="BB282" s="164" t="str">
        <f t="shared" si="48"/>
        <v/>
      </c>
      <c r="BC282" s="164" t="str">
        <f t="shared" si="33"/>
        <v/>
      </c>
    </row>
    <row r="283" spans="1:55" s="164" customFormat="1" ht="17.25" hidden="1" customHeight="1">
      <c r="A283" s="9"/>
      <c r="B283" s="7"/>
      <c r="C283" s="2"/>
      <c r="D283" s="5"/>
      <c r="E283" s="4"/>
      <c r="F283" s="4"/>
      <c r="G283" s="4"/>
      <c r="H283" s="5"/>
      <c r="I283" s="16"/>
      <c r="J283" s="47"/>
      <c r="K283" s="48"/>
      <c r="L283" s="48"/>
      <c r="M283" s="49"/>
      <c r="N283" s="47"/>
      <c r="O283" s="48"/>
      <c r="P283" s="48"/>
      <c r="Q283" s="48"/>
      <c r="R283" s="48"/>
      <c r="S283" s="48"/>
      <c r="T283" s="64"/>
      <c r="U283" s="49"/>
      <c r="V283" s="58"/>
      <c r="W283" s="124"/>
      <c r="X283" s="56"/>
      <c r="Y283" s="68"/>
      <c r="Z283" s="68"/>
      <c r="AA283" s="67"/>
      <c r="AB283" s="57"/>
      <c r="AC283" s="58"/>
      <c r="AD283" s="56"/>
      <c r="AE283" s="49"/>
      <c r="AF283" s="164">
        <f t="shared" si="52"/>
        <v>0</v>
      </c>
      <c r="AG283" s="164">
        <f t="shared" si="52"/>
        <v>-1</v>
      </c>
      <c r="AH283" s="164">
        <f t="shared" si="52"/>
        <v>0</v>
      </c>
      <c r="AI283" s="164">
        <f t="shared" si="52"/>
        <v>0</v>
      </c>
      <c r="AJ283" s="164">
        <f t="shared" si="52"/>
        <v>0</v>
      </c>
      <c r="AK283" s="164">
        <f t="shared" si="52"/>
        <v>0</v>
      </c>
      <c r="AL283" s="164">
        <f t="shared" si="52"/>
        <v>0</v>
      </c>
      <c r="AM283" s="164">
        <f t="shared" si="52"/>
        <v>0</v>
      </c>
      <c r="AN283" s="164" t="str">
        <f t="shared" si="49"/>
        <v/>
      </c>
      <c r="AO283" s="164">
        <f t="shared" si="49"/>
        <v>0</v>
      </c>
      <c r="AP283" s="164" t="str">
        <f t="shared" si="49"/>
        <v/>
      </c>
      <c r="AQ283" s="164" t="str">
        <f t="shared" si="49"/>
        <v/>
      </c>
      <c r="AR283" s="164" t="str">
        <f t="shared" si="49"/>
        <v/>
      </c>
      <c r="AS283" s="164" t="str">
        <f t="shared" si="46"/>
        <v/>
      </c>
      <c r="AT283" s="164" t="str">
        <f t="shared" si="46"/>
        <v/>
      </c>
      <c r="AU283" s="164" t="str">
        <f t="shared" si="46"/>
        <v/>
      </c>
      <c r="AV283" s="164" t="str">
        <f t="shared" si="50"/>
        <v/>
      </c>
      <c r="AW283" s="164">
        <f t="shared" si="50"/>
        <v>0</v>
      </c>
      <c r="AX283" s="164" t="str">
        <f t="shared" si="50"/>
        <v/>
      </c>
      <c r="AY283" s="164" t="str">
        <f t="shared" si="50"/>
        <v/>
      </c>
      <c r="AZ283" s="164" t="str">
        <f t="shared" si="50"/>
        <v/>
      </c>
      <c r="BA283" s="164" t="str">
        <f t="shared" si="50"/>
        <v/>
      </c>
      <c r="BB283" s="164" t="str">
        <f t="shared" si="48"/>
        <v/>
      </c>
      <c r="BC283" s="164" t="str">
        <f t="shared" si="33"/>
        <v/>
      </c>
    </row>
    <row r="284" spans="1:55" s="164" customFormat="1" ht="17.25" hidden="1" customHeight="1">
      <c r="A284" s="9"/>
      <c r="B284" s="7"/>
      <c r="C284" s="2"/>
      <c r="D284" s="5"/>
      <c r="E284" s="4"/>
      <c r="F284" s="4"/>
      <c r="G284" s="4"/>
      <c r="H284" s="5"/>
      <c r="I284" s="16"/>
      <c r="J284" s="47"/>
      <c r="K284" s="48"/>
      <c r="L284" s="48"/>
      <c r="M284" s="49"/>
      <c r="N284" s="47"/>
      <c r="O284" s="48"/>
      <c r="P284" s="48"/>
      <c r="Q284" s="48"/>
      <c r="R284" s="48"/>
      <c r="S284" s="48"/>
      <c r="T284" s="64"/>
      <c r="U284" s="49"/>
      <c r="V284" s="58"/>
      <c r="W284" s="124"/>
      <c r="X284" s="56"/>
      <c r="Y284" s="68"/>
      <c r="Z284" s="68"/>
      <c r="AA284" s="67"/>
      <c r="AB284" s="57"/>
      <c r="AC284" s="58"/>
      <c r="AD284" s="56"/>
      <c r="AE284" s="49"/>
      <c r="AF284" s="164">
        <f t="shared" si="52"/>
        <v>0</v>
      </c>
      <c r="AG284" s="164">
        <f t="shared" si="52"/>
        <v>-1</v>
      </c>
      <c r="AH284" s="164">
        <f t="shared" si="52"/>
        <v>0</v>
      </c>
      <c r="AI284" s="164">
        <f t="shared" si="52"/>
        <v>0</v>
      </c>
      <c r="AJ284" s="164">
        <f t="shared" si="52"/>
        <v>0</v>
      </c>
      <c r="AK284" s="164">
        <f t="shared" si="52"/>
        <v>0</v>
      </c>
      <c r="AL284" s="164">
        <f t="shared" si="52"/>
        <v>0</v>
      </c>
      <c r="AM284" s="164">
        <f t="shared" si="52"/>
        <v>0</v>
      </c>
      <c r="AN284" s="164" t="str">
        <f t="shared" si="49"/>
        <v/>
      </c>
      <c r="AO284" s="164">
        <f t="shared" si="49"/>
        <v>0</v>
      </c>
      <c r="AP284" s="164" t="str">
        <f t="shared" si="49"/>
        <v/>
      </c>
      <c r="AQ284" s="164" t="str">
        <f t="shared" si="49"/>
        <v/>
      </c>
      <c r="AR284" s="164" t="str">
        <f t="shared" si="49"/>
        <v/>
      </c>
      <c r="AS284" s="164" t="str">
        <f t="shared" si="46"/>
        <v/>
      </c>
      <c r="AT284" s="164" t="str">
        <f t="shared" si="46"/>
        <v/>
      </c>
      <c r="AU284" s="164" t="str">
        <f t="shared" si="46"/>
        <v/>
      </c>
      <c r="AV284" s="164" t="str">
        <f t="shared" si="50"/>
        <v/>
      </c>
      <c r="AW284" s="164">
        <f t="shared" si="50"/>
        <v>0</v>
      </c>
      <c r="AX284" s="164" t="str">
        <f t="shared" si="50"/>
        <v/>
      </c>
      <c r="AY284" s="164" t="str">
        <f t="shared" si="50"/>
        <v/>
      </c>
      <c r="AZ284" s="164" t="str">
        <f t="shared" si="50"/>
        <v/>
      </c>
      <c r="BA284" s="164" t="str">
        <f t="shared" si="50"/>
        <v/>
      </c>
      <c r="BB284" s="164" t="str">
        <f t="shared" si="48"/>
        <v/>
      </c>
      <c r="BC284" s="164" t="str">
        <f t="shared" si="33"/>
        <v/>
      </c>
    </row>
    <row r="285" spans="1:55" s="164" customFormat="1" ht="17.25" hidden="1" customHeight="1">
      <c r="A285" s="9"/>
      <c r="B285" s="7"/>
      <c r="C285" s="2"/>
      <c r="D285" s="5"/>
      <c r="E285" s="4"/>
      <c r="F285" s="4"/>
      <c r="G285" s="4"/>
      <c r="H285" s="5"/>
      <c r="I285" s="16"/>
      <c r="J285" s="47"/>
      <c r="K285" s="48"/>
      <c r="L285" s="48"/>
      <c r="M285" s="49"/>
      <c r="N285" s="47"/>
      <c r="O285" s="48"/>
      <c r="P285" s="48"/>
      <c r="Q285" s="48"/>
      <c r="R285" s="48"/>
      <c r="S285" s="48"/>
      <c r="T285" s="64"/>
      <c r="U285" s="49"/>
      <c r="V285" s="58"/>
      <c r="W285" s="124"/>
      <c r="X285" s="56"/>
      <c r="Y285" s="68"/>
      <c r="Z285" s="68"/>
      <c r="AA285" s="67"/>
      <c r="AB285" s="57"/>
      <c r="AC285" s="58"/>
      <c r="AD285" s="56"/>
      <c r="AE285" s="49"/>
      <c r="AF285" s="164">
        <f t="shared" si="52"/>
        <v>0</v>
      </c>
      <c r="AG285" s="164">
        <f t="shared" si="52"/>
        <v>-1</v>
      </c>
      <c r="AH285" s="164">
        <f t="shared" si="52"/>
        <v>0</v>
      </c>
      <c r="AI285" s="164">
        <f t="shared" si="52"/>
        <v>0</v>
      </c>
      <c r="AJ285" s="164">
        <f t="shared" si="52"/>
        <v>0</v>
      </c>
      <c r="AK285" s="164">
        <f t="shared" si="52"/>
        <v>0</v>
      </c>
      <c r="AL285" s="164">
        <f t="shared" si="52"/>
        <v>0</v>
      </c>
      <c r="AM285" s="164">
        <f t="shared" si="52"/>
        <v>0</v>
      </c>
      <c r="AN285" s="164" t="str">
        <f t="shared" si="49"/>
        <v/>
      </c>
      <c r="AO285" s="164">
        <f t="shared" si="49"/>
        <v>0</v>
      </c>
      <c r="AP285" s="164" t="str">
        <f t="shared" si="49"/>
        <v/>
      </c>
      <c r="AQ285" s="164" t="str">
        <f t="shared" si="49"/>
        <v/>
      </c>
      <c r="AR285" s="164" t="str">
        <f t="shared" si="49"/>
        <v/>
      </c>
      <c r="AS285" s="164" t="str">
        <f t="shared" si="46"/>
        <v/>
      </c>
      <c r="AT285" s="164" t="str">
        <f t="shared" si="46"/>
        <v/>
      </c>
      <c r="AU285" s="164" t="str">
        <f t="shared" si="46"/>
        <v/>
      </c>
      <c r="AV285" s="164" t="str">
        <f t="shared" si="50"/>
        <v/>
      </c>
      <c r="AW285" s="164">
        <f t="shared" si="50"/>
        <v>0</v>
      </c>
      <c r="AX285" s="164" t="str">
        <f t="shared" si="50"/>
        <v/>
      </c>
      <c r="AY285" s="164" t="str">
        <f t="shared" ref="AY285:BA288" si="53">IF(AI285,$W285,"")</f>
        <v/>
      </c>
      <c r="AZ285" s="164" t="str">
        <f t="shared" si="53"/>
        <v/>
      </c>
      <c r="BA285" s="164" t="str">
        <f t="shared" si="53"/>
        <v/>
      </c>
      <c r="BB285" s="164" t="str">
        <f t="shared" si="48"/>
        <v/>
      </c>
      <c r="BC285" s="164" t="str">
        <f t="shared" si="33"/>
        <v/>
      </c>
    </row>
    <row r="286" spans="1:55" s="164" customFormat="1" ht="17.25" hidden="1" customHeight="1">
      <c r="A286" s="9"/>
      <c r="B286" s="7"/>
      <c r="C286" s="2"/>
      <c r="D286" s="5"/>
      <c r="E286" s="4"/>
      <c r="F286" s="4"/>
      <c r="G286" s="4"/>
      <c r="H286" s="5"/>
      <c r="I286" s="16"/>
      <c r="J286" s="47"/>
      <c r="K286" s="48"/>
      <c r="L286" s="48"/>
      <c r="M286" s="49"/>
      <c r="N286" s="47"/>
      <c r="O286" s="48"/>
      <c r="P286" s="48"/>
      <c r="Q286" s="48"/>
      <c r="R286" s="48"/>
      <c r="S286" s="48"/>
      <c r="T286" s="64"/>
      <c r="U286" s="49"/>
      <c r="V286" s="58"/>
      <c r="W286" s="124"/>
      <c r="X286" s="56"/>
      <c r="Y286" s="68"/>
      <c r="Z286" s="68"/>
      <c r="AA286" s="67"/>
      <c r="AB286" s="57"/>
      <c r="AC286" s="58"/>
      <c r="AD286" s="56"/>
      <c r="AE286" s="49"/>
      <c r="AF286" s="164">
        <f t="shared" si="52"/>
        <v>0</v>
      </c>
      <c r="AG286" s="164">
        <f t="shared" si="52"/>
        <v>-1</v>
      </c>
      <c r="AH286" s="164">
        <f t="shared" si="52"/>
        <v>0</v>
      </c>
      <c r="AI286" s="164">
        <f t="shared" si="52"/>
        <v>0</v>
      </c>
      <c r="AJ286" s="164">
        <f t="shared" si="52"/>
        <v>0</v>
      </c>
      <c r="AK286" s="164">
        <f t="shared" si="52"/>
        <v>0</v>
      </c>
      <c r="AL286" s="164">
        <f t="shared" si="52"/>
        <v>0</v>
      </c>
      <c r="AM286" s="164">
        <f t="shared" si="52"/>
        <v>0</v>
      </c>
      <c r="AN286" s="164" t="str">
        <f t="shared" si="49"/>
        <v/>
      </c>
      <c r="AO286" s="164">
        <f t="shared" si="49"/>
        <v>0</v>
      </c>
      <c r="AP286" s="164" t="str">
        <f t="shared" si="49"/>
        <v/>
      </c>
      <c r="AQ286" s="164" t="str">
        <f t="shared" si="49"/>
        <v/>
      </c>
      <c r="AR286" s="164" t="str">
        <f t="shared" si="49"/>
        <v/>
      </c>
      <c r="AS286" s="164" t="str">
        <f t="shared" si="46"/>
        <v/>
      </c>
      <c r="AT286" s="164" t="str">
        <f t="shared" si="46"/>
        <v/>
      </c>
      <c r="AU286" s="164" t="str">
        <f t="shared" si="46"/>
        <v/>
      </c>
      <c r="AV286" s="164" t="str">
        <f t="shared" ref="AV286:AX288" si="54">IF(AF286,$W286,"")</f>
        <v/>
      </c>
      <c r="AW286" s="164">
        <f t="shared" si="54"/>
        <v>0</v>
      </c>
      <c r="AX286" s="164" t="str">
        <f t="shared" si="54"/>
        <v/>
      </c>
      <c r="AY286" s="164" t="str">
        <f t="shared" si="53"/>
        <v/>
      </c>
      <c r="AZ286" s="164" t="str">
        <f t="shared" si="53"/>
        <v/>
      </c>
      <c r="BA286" s="164" t="str">
        <f t="shared" si="53"/>
        <v/>
      </c>
      <c r="BB286" s="164" t="str">
        <f t="shared" si="48"/>
        <v/>
      </c>
      <c r="BC286" s="164" t="str">
        <f t="shared" si="33"/>
        <v/>
      </c>
    </row>
    <row r="287" spans="1:55" s="164" customFormat="1" ht="17.25" hidden="1" customHeight="1">
      <c r="A287" s="9"/>
      <c r="B287" s="7"/>
      <c r="C287" s="2"/>
      <c r="D287" s="5"/>
      <c r="E287" s="4"/>
      <c r="F287" s="4"/>
      <c r="G287" s="4"/>
      <c r="H287" s="5"/>
      <c r="I287" s="16"/>
      <c r="J287" s="47"/>
      <c r="K287" s="48"/>
      <c r="L287" s="48"/>
      <c r="M287" s="49"/>
      <c r="N287" s="47"/>
      <c r="O287" s="48"/>
      <c r="P287" s="48"/>
      <c r="Q287" s="48"/>
      <c r="R287" s="48"/>
      <c r="S287" s="48"/>
      <c r="T287" s="64"/>
      <c r="U287" s="49"/>
      <c r="V287" s="58"/>
      <c r="W287" s="124"/>
      <c r="X287" s="56"/>
      <c r="Y287" s="68"/>
      <c r="Z287" s="68"/>
      <c r="AA287" s="67"/>
      <c r="AB287" s="57"/>
      <c r="AC287" s="58"/>
      <c r="AD287" s="56"/>
      <c r="AE287" s="49"/>
      <c r="AF287" s="164">
        <f t="shared" ref="AF287:AM288" si="55">AF286</f>
        <v>0</v>
      </c>
      <c r="AG287" s="164">
        <f t="shared" si="55"/>
        <v>-1</v>
      </c>
      <c r="AH287" s="164">
        <f t="shared" si="55"/>
        <v>0</v>
      </c>
      <c r="AI287" s="164">
        <f t="shared" si="55"/>
        <v>0</v>
      </c>
      <c r="AJ287" s="164">
        <f t="shared" si="55"/>
        <v>0</v>
      </c>
      <c r="AK287" s="164">
        <f t="shared" si="55"/>
        <v>0</v>
      </c>
      <c r="AL287" s="164">
        <f t="shared" si="55"/>
        <v>0</v>
      </c>
      <c r="AM287" s="164">
        <f t="shared" si="55"/>
        <v>0</v>
      </c>
      <c r="AN287" s="164" t="str">
        <f t="shared" si="49"/>
        <v/>
      </c>
      <c r="AO287" s="164">
        <f t="shared" si="49"/>
        <v>0</v>
      </c>
      <c r="AP287" s="164" t="str">
        <f t="shared" si="49"/>
        <v/>
      </c>
      <c r="AQ287" s="164" t="str">
        <f t="shared" si="49"/>
        <v/>
      </c>
      <c r="AR287" s="164" t="str">
        <f t="shared" si="49"/>
        <v/>
      </c>
      <c r="AS287" s="164" t="str">
        <f t="shared" si="46"/>
        <v/>
      </c>
      <c r="AT287" s="164" t="str">
        <f t="shared" si="46"/>
        <v/>
      </c>
      <c r="AU287" s="164" t="str">
        <f t="shared" si="46"/>
        <v/>
      </c>
      <c r="AV287" s="164" t="str">
        <f t="shared" si="54"/>
        <v/>
      </c>
      <c r="AW287" s="164">
        <f t="shared" si="54"/>
        <v>0</v>
      </c>
      <c r="AX287" s="164" t="str">
        <f t="shared" si="54"/>
        <v/>
      </c>
      <c r="AY287" s="164" t="str">
        <f t="shared" si="53"/>
        <v/>
      </c>
      <c r="AZ287" s="164" t="str">
        <f t="shared" si="53"/>
        <v/>
      </c>
      <c r="BA287" s="164" t="str">
        <f t="shared" si="53"/>
        <v/>
      </c>
      <c r="BB287" s="164" t="str">
        <f t="shared" si="48"/>
        <v/>
      </c>
      <c r="BC287" s="164" t="str">
        <f t="shared" si="33"/>
        <v/>
      </c>
    </row>
    <row r="288" spans="1:55" s="164" customFormat="1" ht="17.25" hidden="1" customHeight="1" thickBot="1">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164">
        <f t="shared" si="55"/>
        <v>0</v>
      </c>
      <c r="AG288" s="164">
        <f t="shared" si="55"/>
        <v>-1</v>
      </c>
      <c r="AH288" s="164">
        <f t="shared" si="55"/>
        <v>0</v>
      </c>
      <c r="AI288" s="164">
        <f t="shared" si="55"/>
        <v>0</v>
      </c>
      <c r="AJ288" s="164">
        <f t="shared" si="55"/>
        <v>0</v>
      </c>
      <c r="AK288" s="164">
        <f t="shared" si="55"/>
        <v>0</v>
      </c>
      <c r="AL288" s="164">
        <f t="shared" si="55"/>
        <v>0</v>
      </c>
      <c r="AM288" s="164">
        <f t="shared" si="55"/>
        <v>0</v>
      </c>
      <c r="AN288" s="164" t="str">
        <f t="shared" si="49"/>
        <v/>
      </c>
      <c r="AO288" s="164">
        <f t="shared" si="49"/>
        <v>0</v>
      </c>
      <c r="AP288" s="164" t="str">
        <f t="shared" si="49"/>
        <v/>
      </c>
      <c r="AQ288" s="164" t="str">
        <f t="shared" si="49"/>
        <v/>
      </c>
      <c r="AR288" s="164" t="str">
        <f t="shared" si="49"/>
        <v/>
      </c>
      <c r="AS288" s="164" t="str">
        <f t="shared" si="46"/>
        <v/>
      </c>
      <c r="AT288" s="164" t="str">
        <f t="shared" si="46"/>
        <v/>
      </c>
      <c r="AU288" s="164" t="str">
        <f t="shared" si="46"/>
        <v/>
      </c>
      <c r="AV288" s="164" t="str">
        <f t="shared" si="54"/>
        <v/>
      </c>
      <c r="AW288" s="164">
        <f t="shared" si="54"/>
        <v>0</v>
      </c>
      <c r="AX288" s="164" t="str">
        <f t="shared" si="54"/>
        <v/>
      </c>
      <c r="AY288" s="164" t="str">
        <f t="shared" si="53"/>
        <v/>
      </c>
      <c r="AZ288" s="164" t="str">
        <f t="shared" si="53"/>
        <v/>
      </c>
      <c r="BA288" s="164" t="str">
        <f t="shared" si="53"/>
        <v/>
      </c>
      <c r="BB288" s="164" t="str">
        <f t="shared" si="48"/>
        <v/>
      </c>
      <c r="BC288" s="164" t="str">
        <f t="shared" si="33"/>
        <v/>
      </c>
    </row>
    <row r="289" spans="1:55" hidden="1">
      <c r="A289" s="179"/>
      <c r="B289" s="179"/>
      <c r="C289" s="129"/>
      <c r="D289" s="180"/>
      <c r="E289" s="181"/>
      <c r="F289" s="179"/>
      <c r="G289" s="179"/>
      <c r="H289" s="180"/>
      <c r="I289" s="180"/>
      <c r="J289" s="182"/>
      <c r="K289" s="182"/>
      <c r="L289" s="182"/>
      <c r="M289" s="182"/>
      <c r="N289" s="182"/>
      <c r="O289" s="182"/>
      <c r="P289" s="182"/>
      <c r="Q289" s="182"/>
      <c r="R289" s="182"/>
      <c r="S289" s="182"/>
      <c r="T289" s="182"/>
      <c r="U289" s="182"/>
      <c r="V289" s="183"/>
      <c r="W289" s="183"/>
      <c r="X289" s="183"/>
      <c r="Y289" s="183"/>
      <c r="Z289" s="183"/>
      <c r="AA289" s="184"/>
      <c r="AB289" s="183"/>
      <c r="AC289" s="183"/>
      <c r="AD289" s="183"/>
      <c r="AE289" s="183"/>
      <c r="AF289" s="129"/>
      <c r="AG289" s="129"/>
      <c r="AH289" s="129"/>
      <c r="AI289" s="129"/>
      <c r="AJ289" s="129"/>
      <c r="AK289" s="129"/>
      <c r="AL289" s="129"/>
      <c r="AM289" s="185" t="s">
        <v>56</v>
      </c>
      <c r="AN289" s="186">
        <f t="shared" ref="AN289:BC289" si="56">COUNTIF(AN7:AN288,"NC+")</f>
        <v>0</v>
      </c>
      <c r="AO289" s="186">
        <f t="shared" si="56"/>
        <v>0</v>
      </c>
      <c r="AP289" s="186">
        <f t="shared" si="56"/>
        <v>0</v>
      </c>
      <c r="AQ289" s="186">
        <f t="shared" si="56"/>
        <v>0</v>
      </c>
      <c r="AR289" s="186">
        <f t="shared" si="56"/>
        <v>0</v>
      </c>
      <c r="AS289" s="186">
        <f t="shared" si="56"/>
        <v>0</v>
      </c>
      <c r="AT289" s="186">
        <f t="shared" si="56"/>
        <v>0</v>
      </c>
      <c r="AU289" s="186">
        <f t="shared" si="56"/>
        <v>0</v>
      </c>
      <c r="AV289" s="186">
        <f t="shared" si="56"/>
        <v>0</v>
      </c>
      <c r="AW289" s="186">
        <f t="shared" si="56"/>
        <v>0</v>
      </c>
      <c r="AX289" s="186">
        <f t="shared" si="56"/>
        <v>0</v>
      </c>
      <c r="AY289" s="186">
        <f t="shared" si="56"/>
        <v>0</v>
      </c>
      <c r="AZ289" s="186">
        <f t="shared" si="56"/>
        <v>0</v>
      </c>
      <c r="BA289" s="186">
        <f t="shared" si="56"/>
        <v>0</v>
      </c>
      <c r="BB289" s="186">
        <f t="shared" si="56"/>
        <v>0</v>
      </c>
      <c r="BC289" s="186">
        <f t="shared" si="56"/>
        <v>0</v>
      </c>
    </row>
    <row r="290" spans="1:55" hidden="1">
      <c r="A290" s="179"/>
      <c r="B290" s="179"/>
      <c r="C290" s="129"/>
      <c r="D290" s="180"/>
      <c r="E290" s="181"/>
      <c r="F290" s="179"/>
      <c r="G290" s="179"/>
      <c r="H290" s="180"/>
      <c r="I290" s="180"/>
      <c r="J290" s="187" t="s">
        <v>86</v>
      </c>
      <c r="K290" s="188"/>
      <c r="L290" s="188" t="s">
        <v>60</v>
      </c>
      <c r="M290" s="188"/>
      <c r="N290" s="188" t="s">
        <v>60</v>
      </c>
      <c r="O290" s="188"/>
      <c r="P290" s="188"/>
      <c r="Q290" s="188"/>
      <c r="R290" s="188"/>
      <c r="S290" s="188"/>
      <c r="T290" s="188" t="s">
        <v>62</v>
      </c>
      <c r="U290" s="188"/>
      <c r="V290" s="189" t="s">
        <v>56</v>
      </c>
      <c r="W290" s="189" t="s">
        <v>56</v>
      </c>
      <c r="X290" s="190"/>
      <c r="Y290" s="190"/>
      <c r="Z290" s="190"/>
      <c r="AA290" s="187"/>
      <c r="AB290" s="190"/>
      <c r="AC290" s="188" t="s">
        <v>60</v>
      </c>
      <c r="AD290" s="190"/>
      <c r="AE290" s="190"/>
      <c r="AF290" s="129"/>
      <c r="AG290" s="129"/>
      <c r="AH290" s="129"/>
      <c r="AI290" s="129"/>
      <c r="AJ290" s="129"/>
      <c r="AK290" s="129"/>
      <c r="AL290" s="129"/>
      <c r="AM290" s="185" t="s">
        <v>57</v>
      </c>
      <c r="AN290" s="186">
        <f t="shared" ref="AN290:BC290" si="57">COUNTIF(AN7:AN288,"nc-")</f>
        <v>0</v>
      </c>
      <c r="AO290" s="186">
        <f t="shared" si="57"/>
        <v>0</v>
      </c>
      <c r="AP290" s="186">
        <f t="shared" si="57"/>
        <v>0</v>
      </c>
      <c r="AQ290" s="186">
        <f t="shared" si="57"/>
        <v>0</v>
      </c>
      <c r="AR290" s="186">
        <f t="shared" si="57"/>
        <v>0</v>
      </c>
      <c r="AS290" s="186">
        <f t="shared" si="57"/>
        <v>0</v>
      </c>
      <c r="AT290" s="186">
        <f t="shared" si="57"/>
        <v>0</v>
      </c>
      <c r="AU290" s="186">
        <f t="shared" si="57"/>
        <v>0</v>
      </c>
      <c r="AV290" s="186">
        <f t="shared" si="57"/>
        <v>0</v>
      </c>
      <c r="AW290" s="186">
        <f t="shared" si="57"/>
        <v>0</v>
      </c>
      <c r="AX290" s="186">
        <f t="shared" si="57"/>
        <v>0</v>
      </c>
      <c r="AY290" s="186">
        <f t="shared" si="57"/>
        <v>0</v>
      </c>
      <c r="AZ290" s="186">
        <f t="shared" si="57"/>
        <v>0</v>
      </c>
      <c r="BA290" s="186">
        <f t="shared" si="57"/>
        <v>0</v>
      </c>
      <c r="BB290" s="186">
        <f t="shared" si="57"/>
        <v>0</v>
      </c>
      <c r="BC290" s="186">
        <f t="shared" si="57"/>
        <v>0</v>
      </c>
    </row>
    <row r="291" spans="1:55" hidden="1">
      <c r="A291" s="179"/>
      <c r="B291" s="179"/>
      <c r="C291" s="129"/>
      <c r="D291" s="180"/>
      <c r="E291" s="181"/>
      <c r="F291" s="179"/>
      <c r="G291" s="179"/>
      <c r="H291" s="180"/>
      <c r="I291" s="180"/>
      <c r="J291" s="187" t="s">
        <v>60</v>
      </c>
      <c r="K291" s="188"/>
      <c r="L291" s="188" t="s">
        <v>63</v>
      </c>
      <c r="M291" s="188"/>
      <c r="N291" s="188" t="s">
        <v>63</v>
      </c>
      <c r="O291" s="188"/>
      <c r="P291" s="188"/>
      <c r="Q291" s="188"/>
      <c r="R291" s="188"/>
      <c r="S291" s="188"/>
      <c r="T291" s="188" t="s">
        <v>65</v>
      </c>
      <c r="U291" s="188"/>
      <c r="V291" s="189" t="s">
        <v>57</v>
      </c>
      <c r="W291" s="189" t="s">
        <v>57</v>
      </c>
      <c r="X291" s="190"/>
      <c r="Y291" s="190"/>
      <c r="Z291" s="190"/>
      <c r="AA291" s="187"/>
      <c r="AB291" s="190"/>
      <c r="AC291" s="188" t="s">
        <v>61</v>
      </c>
      <c r="AD291" s="190"/>
      <c r="AE291" s="190"/>
      <c r="AF291" s="129"/>
      <c r="AG291" s="129"/>
      <c r="AH291" s="129"/>
      <c r="AI291" s="129"/>
      <c r="AJ291" s="129"/>
      <c r="AK291" s="129"/>
      <c r="AL291" s="129"/>
      <c r="AM291" s="185" t="s">
        <v>58</v>
      </c>
      <c r="AN291" s="191">
        <f t="shared" ref="AN291:BC291" si="58">COUNTIF(AN7:AN288,"RI")</f>
        <v>0</v>
      </c>
      <c r="AO291" s="191">
        <f t="shared" si="58"/>
        <v>0</v>
      </c>
      <c r="AP291" s="191">
        <f t="shared" si="58"/>
        <v>0</v>
      </c>
      <c r="AQ291" s="191">
        <f t="shared" si="58"/>
        <v>0</v>
      </c>
      <c r="AR291" s="191">
        <f t="shared" si="58"/>
        <v>0</v>
      </c>
      <c r="AS291" s="191">
        <f t="shared" si="58"/>
        <v>0</v>
      </c>
      <c r="AT291" s="191">
        <f t="shared" si="58"/>
        <v>0</v>
      </c>
      <c r="AU291" s="191">
        <f t="shared" si="58"/>
        <v>0</v>
      </c>
      <c r="AV291" s="191">
        <f t="shared" si="58"/>
        <v>0</v>
      </c>
      <c r="AW291" s="191">
        <f t="shared" si="58"/>
        <v>0</v>
      </c>
      <c r="AX291" s="191">
        <f t="shared" si="58"/>
        <v>0</v>
      </c>
      <c r="AY291" s="191">
        <f t="shared" si="58"/>
        <v>0</v>
      </c>
      <c r="AZ291" s="191">
        <f t="shared" si="58"/>
        <v>0</v>
      </c>
      <c r="BA291" s="191">
        <f t="shared" si="58"/>
        <v>0</v>
      </c>
      <c r="BB291" s="191">
        <f t="shared" si="58"/>
        <v>0</v>
      </c>
      <c r="BC291" s="191">
        <f t="shared" si="58"/>
        <v>0</v>
      </c>
    </row>
    <row r="292" spans="1:55" hidden="1">
      <c r="A292" s="179"/>
      <c r="B292" s="179"/>
      <c r="C292" s="129"/>
      <c r="D292" s="180"/>
      <c r="E292" s="181"/>
      <c r="F292" s="179"/>
      <c r="G292" s="179"/>
      <c r="H292" s="180"/>
      <c r="I292" s="180"/>
      <c r="J292" s="187" t="s">
        <v>61</v>
      </c>
      <c r="K292" s="188"/>
      <c r="L292" s="188" t="s">
        <v>61</v>
      </c>
      <c r="M292" s="188"/>
      <c r="N292" s="188" t="s">
        <v>61</v>
      </c>
      <c r="O292" s="188"/>
      <c r="P292" s="188"/>
      <c r="Q292" s="188"/>
      <c r="R292" s="188"/>
      <c r="S292" s="188"/>
      <c r="T292" s="188" t="s">
        <v>64</v>
      </c>
      <c r="U292" s="188"/>
      <c r="V292" s="189" t="s">
        <v>58</v>
      </c>
      <c r="W292" s="189" t="s">
        <v>58</v>
      </c>
      <c r="X292" s="190"/>
      <c r="Y292" s="190"/>
      <c r="Z292" s="190"/>
      <c r="AA292" s="187"/>
      <c r="AB292" s="190"/>
      <c r="AC292" s="130" t="s">
        <v>340</v>
      </c>
      <c r="AD292" s="190"/>
      <c r="AE292" s="190"/>
      <c r="AF292" s="129"/>
      <c r="AG292" s="129"/>
      <c r="AH292" s="129"/>
      <c r="AI292" s="129"/>
      <c r="AJ292" s="129"/>
      <c r="AK292" s="129"/>
      <c r="AL292" s="129"/>
      <c r="AM292" s="185" t="s">
        <v>59</v>
      </c>
      <c r="AN292" s="191">
        <f t="shared" ref="AN292:BC292" si="59">COUNTIF(AN7:AN288,"Full")</f>
        <v>0</v>
      </c>
      <c r="AO292" s="191">
        <f t="shared" si="59"/>
        <v>0</v>
      </c>
      <c r="AP292" s="191">
        <f t="shared" si="59"/>
        <v>0</v>
      </c>
      <c r="AQ292" s="191">
        <f t="shared" si="59"/>
        <v>0</v>
      </c>
      <c r="AR292" s="191">
        <f t="shared" si="59"/>
        <v>0</v>
      </c>
      <c r="AS292" s="191">
        <f t="shared" si="59"/>
        <v>0</v>
      </c>
      <c r="AT292" s="191">
        <f t="shared" si="59"/>
        <v>0</v>
      </c>
      <c r="AU292" s="191">
        <f t="shared" si="59"/>
        <v>0</v>
      </c>
      <c r="AV292" s="191">
        <f t="shared" si="59"/>
        <v>0</v>
      </c>
      <c r="AW292" s="191">
        <f t="shared" si="59"/>
        <v>0</v>
      </c>
      <c r="AX292" s="191">
        <f t="shared" si="59"/>
        <v>0</v>
      </c>
      <c r="AY292" s="191">
        <f t="shared" si="59"/>
        <v>0</v>
      </c>
      <c r="AZ292" s="191">
        <f t="shared" si="59"/>
        <v>0</v>
      </c>
      <c r="BA292" s="191">
        <f t="shared" si="59"/>
        <v>0</v>
      </c>
      <c r="BB292" s="191">
        <f t="shared" si="59"/>
        <v>0</v>
      </c>
      <c r="BC292" s="191">
        <f t="shared" si="59"/>
        <v>0</v>
      </c>
    </row>
    <row r="293" spans="1:55" hidden="1">
      <c r="A293" s="179"/>
      <c r="B293" s="179"/>
      <c r="C293" s="129"/>
      <c r="D293" s="180"/>
      <c r="E293" s="181"/>
      <c r="F293" s="179"/>
      <c r="G293" s="179"/>
      <c r="H293" s="180"/>
      <c r="I293" s="180"/>
      <c r="J293" s="111" t="s">
        <v>489</v>
      </c>
      <c r="K293" s="188"/>
      <c r="L293" s="188" t="s">
        <v>68</v>
      </c>
      <c r="M293" s="188"/>
      <c r="N293" s="188" t="s">
        <v>86</v>
      </c>
      <c r="O293" s="188"/>
      <c r="P293" s="188"/>
      <c r="Q293" s="188"/>
      <c r="R293" s="188"/>
      <c r="S293" s="188"/>
      <c r="T293" s="188" t="s">
        <v>103</v>
      </c>
      <c r="U293" s="188"/>
      <c r="V293" s="190" t="s">
        <v>59</v>
      </c>
      <c r="W293" s="190" t="s">
        <v>59</v>
      </c>
      <c r="X293" s="190"/>
      <c r="Y293" s="190"/>
      <c r="Z293" s="190"/>
      <c r="AA293" s="187"/>
      <c r="AB293" s="190"/>
      <c r="AC293" s="130" t="s">
        <v>339</v>
      </c>
      <c r="AD293" s="190"/>
      <c r="AE293" s="190"/>
      <c r="AF293" s="129"/>
      <c r="AG293" s="129"/>
      <c r="AH293" s="129"/>
      <c r="AI293" s="129"/>
      <c r="AJ293" s="129"/>
      <c r="AK293" s="129"/>
      <c r="AL293" s="129"/>
      <c r="AM293" s="185" t="s">
        <v>86</v>
      </c>
      <c r="AN293" s="191">
        <f t="shared" ref="AN293:BC293" si="60">COUNTIF(AN7:AN288,"tbd")</f>
        <v>51</v>
      </c>
      <c r="AO293" s="191">
        <f t="shared" si="60"/>
        <v>44</v>
      </c>
      <c r="AP293" s="191">
        <f t="shared" si="60"/>
        <v>31</v>
      </c>
      <c r="AQ293" s="191">
        <f t="shared" si="60"/>
        <v>31</v>
      </c>
      <c r="AR293" s="191">
        <f t="shared" si="60"/>
        <v>31</v>
      </c>
      <c r="AS293" s="191">
        <f t="shared" si="60"/>
        <v>31</v>
      </c>
      <c r="AT293" s="191">
        <f t="shared" si="60"/>
        <v>31</v>
      </c>
      <c r="AU293" s="191">
        <f t="shared" si="60"/>
        <v>31</v>
      </c>
      <c r="AV293" s="191">
        <f t="shared" si="60"/>
        <v>13</v>
      </c>
      <c r="AW293" s="191">
        <f t="shared" si="60"/>
        <v>8</v>
      </c>
      <c r="AX293" s="191">
        <f t="shared" si="60"/>
        <v>0</v>
      </c>
      <c r="AY293" s="191">
        <f t="shared" si="60"/>
        <v>0</v>
      </c>
      <c r="AZ293" s="191">
        <f t="shared" si="60"/>
        <v>0</v>
      </c>
      <c r="BA293" s="191">
        <f t="shared" si="60"/>
        <v>0</v>
      </c>
      <c r="BB293" s="191">
        <f t="shared" si="60"/>
        <v>0</v>
      </c>
      <c r="BC293" s="191">
        <f t="shared" si="60"/>
        <v>0</v>
      </c>
    </row>
    <row r="294" spans="1:55" ht="33" hidden="1">
      <c r="A294" s="179"/>
      <c r="B294" s="179"/>
      <c r="C294" s="129"/>
      <c r="D294" s="180"/>
      <c r="E294" s="181"/>
      <c r="F294" s="179"/>
      <c r="G294" s="179"/>
      <c r="H294" s="180"/>
      <c r="I294" s="180"/>
      <c r="J294" s="192" t="s">
        <v>483</v>
      </c>
      <c r="K294" s="188"/>
      <c r="L294" s="188"/>
      <c r="M294" s="188"/>
      <c r="N294" s="188" t="s">
        <v>68</v>
      </c>
      <c r="O294" s="188"/>
      <c r="P294" s="188"/>
      <c r="Q294" s="188"/>
      <c r="R294" s="188"/>
      <c r="S294" s="188"/>
      <c r="T294" s="188"/>
      <c r="U294" s="188"/>
      <c r="V294" s="190" t="s">
        <v>86</v>
      </c>
      <c r="W294" s="190" t="s">
        <v>86</v>
      </c>
      <c r="X294" s="190"/>
      <c r="Y294" s="190"/>
      <c r="Z294" s="190"/>
      <c r="AA294" s="187"/>
      <c r="AB294" s="190"/>
      <c r="AC294" s="188" t="s">
        <v>86</v>
      </c>
      <c r="AD294" s="190"/>
      <c r="AE294" s="190"/>
    </row>
    <row r="295" spans="1:55" ht="49.5" hidden="1">
      <c r="J295" s="192" t="s">
        <v>490</v>
      </c>
      <c r="K295" s="188"/>
      <c r="L295" s="188"/>
      <c r="M295" s="188"/>
      <c r="N295" s="188"/>
      <c r="O295" s="188"/>
      <c r="P295" s="188"/>
      <c r="Q295" s="188"/>
      <c r="R295" s="188"/>
      <c r="S295" s="188"/>
      <c r="T295" s="188"/>
      <c r="U295" s="188"/>
      <c r="V295" s="190" t="s">
        <v>68</v>
      </c>
      <c r="W295" s="190" t="s">
        <v>68</v>
      </c>
      <c r="X295" s="190"/>
      <c r="Y295" s="190"/>
      <c r="Z295" s="190"/>
      <c r="AA295" s="187"/>
      <c r="AB295" s="190"/>
      <c r="AC295" s="188" t="s">
        <v>68</v>
      </c>
      <c r="AD295" s="190"/>
      <c r="AE295" s="190"/>
    </row>
    <row r="296" spans="1:55" ht="33" hidden="1">
      <c r="J296" s="187" t="s">
        <v>491</v>
      </c>
      <c r="K296" s="188"/>
      <c r="L296" s="188"/>
      <c r="M296" s="188"/>
      <c r="N296" s="188"/>
      <c r="O296" s="188"/>
      <c r="P296" s="188"/>
      <c r="Q296" s="188"/>
      <c r="R296" s="188"/>
      <c r="S296" s="188"/>
      <c r="T296" s="188"/>
      <c r="U296" s="196"/>
      <c r="V296" s="197">
        <f>COLUMN(W295)</f>
        <v>23</v>
      </c>
      <c r="W296" s="190"/>
      <c r="X296" s="190"/>
      <c r="Y296" s="190"/>
      <c r="Z296" s="190"/>
      <c r="AA296" s="187"/>
      <c r="AB296" s="190"/>
      <c r="AC296" s="190"/>
      <c r="AD296" s="190"/>
      <c r="AE296" s="190"/>
    </row>
    <row r="297" spans="1:55" hidden="1">
      <c r="J297" s="187" t="s">
        <v>68</v>
      </c>
      <c r="K297" s="188"/>
      <c r="L297" s="188"/>
      <c r="M297" s="188"/>
      <c r="N297" s="188"/>
      <c r="O297" s="188"/>
      <c r="P297" s="188"/>
      <c r="Q297" s="188"/>
      <c r="R297" s="188"/>
      <c r="S297" s="188"/>
      <c r="T297" s="188"/>
      <c r="U297" s="196" t="str">
        <f>V290 &amp; ":"</f>
        <v>NC+:</v>
      </c>
      <c r="V297" s="197">
        <f t="shared" ref="V297:V302" si="61">COUNTIF($V$110:$V$288,$V290)+COUNTIF($W$110:$W$288,$V290)+COUNTIF($V$7:$W$107,$V290)</f>
        <v>0</v>
      </c>
      <c r="W297" s="190"/>
      <c r="X297" s="190"/>
      <c r="Y297" s="190"/>
      <c r="Z297" s="190"/>
      <c r="AA297" s="187"/>
      <c r="AB297" s="190"/>
      <c r="AC297" s="190"/>
      <c r="AD297" s="190"/>
      <c r="AE297" s="190"/>
    </row>
    <row r="298" spans="1:55" hidden="1">
      <c r="J298" s="188"/>
      <c r="K298" s="188"/>
      <c r="L298" s="188"/>
      <c r="M298" s="188"/>
      <c r="N298" s="188"/>
      <c r="O298" s="188"/>
      <c r="P298" s="188"/>
      <c r="Q298" s="188"/>
      <c r="R298" s="188"/>
      <c r="S298" s="188"/>
      <c r="T298" s="188"/>
      <c r="U298" s="196" t="str">
        <f t="shared" ref="U298:U302" si="62">V291 &amp; ":"</f>
        <v>nc-:</v>
      </c>
      <c r="V298" s="197">
        <f t="shared" si="61"/>
        <v>0</v>
      </c>
      <c r="W298" s="190"/>
      <c r="X298" s="190"/>
      <c r="Y298" s="190"/>
      <c r="Z298" s="190"/>
      <c r="AA298" s="187"/>
      <c r="AB298" s="190"/>
      <c r="AC298" s="190"/>
      <c r="AD298" s="190"/>
      <c r="AE298" s="190"/>
    </row>
    <row r="299" spans="1:55" hidden="1">
      <c r="J299" s="188"/>
      <c r="K299" s="188"/>
      <c r="L299" s="188"/>
      <c r="M299" s="188"/>
      <c r="N299" s="188"/>
      <c r="O299" s="188"/>
      <c r="P299" s="188"/>
      <c r="Q299" s="188"/>
      <c r="R299" s="188"/>
      <c r="S299" s="188"/>
      <c r="T299" s="188"/>
      <c r="U299" s="196" t="str">
        <f t="shared" si="62"/>
        <v>RI:</v>
      </c>
      <c r="V299" s="197">
        <f t="shared" si="61"/>
        <v>0</v>
      </c>
      <c r="W299" s="190"/>
      <c r="X299" s="190"/>
      <c r="Y299" s="190"/>
      <c r="Z299" s="190"/>
      <c r="AA299" s="187"/>
      <c r="AB299" s="190"/>
      <c r="AC299" s="190"/>
      <c r="AD299" s="190"/>
      <c r="AE299" s="190"/>
    </row>
    <row r="300" spans="1:55" hidden="1">
      <c r="J300" s="187" t="s">
        <v>86</v>
      </c>
      <c r="K300" s="188"/>
      <c r="L300" s="188"/>
      <c r="M300" s="188"/>
      <c r="N300" s="188"/>
      <c r="O300" s="188"/>
      <c r="P300" s="188"/>
      <c r="Q300" s="188"/>
      <c r="R300" s="188"/>
      <c r="S300" s="188"/>
      <c r="T300" s="188"/>
      <c r="U300" s="196" t="str">
        <f t="shared" si="62"/>
        <v>Full:</v>
      </c>
      <c r="V300" s="197">
        <f t="shared" si="61"/>
        <v>0</v>
      </c>
      <c r="W300" s="190"/>
      <c r="X300" s="190"/>
      <c r="Y300" s="190"/>
      <c r="Z300" s="190"/>
      <c r="AA300" s="187"/>
      <c r="AB300" s="190"/>
      <c r="AC300" s="190"/>
      <c r="AD300" s="190"/>
      <c r="AE300" s="190"/>
    </row>
    <row r="301" spans="1:55" hidden="1">
      <c r="J301" s="187" t="s">
        <v>60</v>
      </c>
      <c r="K301" s="188"/>
      <c r="L301" s="188"/>
      <c r="M301" s="188"/>
      <c r="N301" s="188"/>
      <c r="O301" s="188"/>
      <c r="P301" s="188"/>
      <c r="Q301" s="188"/>
      <c r="R301" s="188"/>
      <c r="S301" s="188"/>
      <c r="T301" s="188"/>
      <c r="U301" s="196" t="str">
        <f t="shared" si="62"/>
        <v>tbd:</v>
      </c>
      <c r="V301" s="197">
        <f t="shared" si="61"/>
        <v>66</v>
      </c>
      <c r="W301" s="190"/>
      <c r="X301" s="190"/>
      <c r="Y301" s="190"/>
      <c r="Z301" s="190"/>
      <c r="AA301" s="187"/>
      <c r="AB301" s="190"/>
      <c r="AC301" s="190"/>
      <c r="AD301" s="190"/>
      <c r="AE301" s="190"/>
    </row>
    <row r="302" spans="1:55" hidden="1">
      <c r="J302" s="187" t="s">
        <v>66</v>
      </c>
      <c r="K302" s="188"/>
      <c r="L302" s="188"/>
      <c r="M302" s="188"/>
      <c r="N302" s="188"/>
      <c r="O302" s="188"/>
      <c r="P302" s="188"/>
      <c r="Q302" s="188"/>
      <c r="R302" s="188"/>
      <c r="S302" s="188"/>
      <c r="T302" s="188"/>
      <c r="U302" s="196" t="str">
        <f t="shared" si="62"/>
        <v>n/a:</v>
      </c>
      <c r="V302" s="197">
        <f t="shared" si="61"/>
        <v>0</v>
      </c>
      <c r="W302" s="190"/>
      <c r="X302" s="190"/>
      <c r="Y302" s="190"/>
      <c r="Z302" s="190"/>
      <c r="AA302" s="187"/>
      <c r="AB302" s="190"/>
      <c r="AC302" s="190"/>
      <c r="AD302" s="190"/>
      <c r="AE302" s="190"/>
    </row>
    <row r="303" spans="1:55" hidden="1">
      <c r="J303" s="187" t="s">
        <v>67</v>
      </c>
      <c r="K303" s="188"/>
      <c r="L303" s="188"/>
      <c r="M303" s="188"/>
      <c r="N303" s="188"/>
      <c r="O303" s="188"/>
      <c r="P303" s="188"/>
      <c r="Q303" s="188"/>
      <c r="R303" s="188"/>
      <c r="S303" s="188"/>
      <c r="T303" s="188"/>
      <c r="U303" s="188"/>
      <c r="W303" s="190"/>
      <c r="X303" s="190"/>
      <c r="Y303" s="190"/>
      <c r="Z303" s="190"/>
      <c r="AA303" s="187"/>
      <c r="AB303" s="190"/>
      <c r="AC303" s="190"/>
      <c r="AD303" s="190"/>
      <c r="AE303" s="190"/>
    </row>
    <row r="304" spans="1:55" hidden="1">
      <c r="J304" s="187" t="s">
        <v>61</v>
      </c>
    </row>
    <row r="305" spans="10:10" hidden="1">
      <c r="J305" s="111" t="s">
        <v>489</v>
      </c>
    </row>
    <row r="306" spans="10:10" ht="33" hidden="1">
      <c r="J306" s="192" t="s">
        <v>483</v>
      </c>
    </row>
    <row r="307" spans="10:10" ht="49.5" hidden="1">
      <c r="J307" s="192" t="s">
        <v>490</v>
      </c>
    </row>
    <row r="308" spans="10:10" ht="33" hidden="1">
      <c r="J308" s="187" t="s">
        <v>491</v>
      </c>
    </row>
    <row r="309" spans="10:10" hidden="1">
      <c r="J309" s="187" t="s">
        <v>68</v>
      </c>
    </row>
    <row r="310" spans="10:10" hidden="1"/>
  </sheetData>
  <sheetProtection algorithmName="SHA-512" hashValue="lPMWS/DJFdNoE1C0uPtCgexK+D8PBP1n9Vc2cJLavYm716SQci42LUcBMou7o4SPJszrW1aSmNCwQSTyPZ2Acw==" saltValue="vVe3ZCdAMjR5Q1SvxzjWUA==" spinCount="100000" sheet="1" objects="1" scenarios="1" formatCells="0" formatColumns="0" formatRows="0" insertHyperlinks="0" autoFilter="0"/>
  <mergeCells count="364">
    <mergeCell ref="A110:I110"/>
    <mergeCell ref="A123:I123"/>
    <mergeCell ref="A132:I132"/>
    <mergeCell ref="AC108:AE108"/>
    <mergeCell ref="A108:C108"/>
    <mergeCell ref="F108:G108"/>
    <mergeCell ref="J108:M108"/>
    <mergeCell ref="N108:U108"/>
    <mergeCell ref="V108:Z108"/>
    <mergeCell ref="AA108:AB108"/>
    <mergeCell ref="K105:M105"/>
    <mergeCell ref="V105:W105"/>
    <mergeCell ref="K106:M106"/>
    <mergeCell ref="V106:W106"/>
    <mergeCell ref="K107:M107"/>
    <mergeCell ref="V107:W107"/>
    <mergeCell ref="K102:M102"/>
    <mergeCell ref="V102:W102"/>
    <mergeCell ref="K103:M103"/>
    <mergeCell ref="V103:W103"/>
    <mergeCell ref="K104:M104"/>
    <mergeCell ref="V104:W104"/>
    <mergeCell ref="K99:M99"/>
    <mergeCell ref="V99:W99"/>
    <mergeCell ref="K100:M100"/>
    <mergeCell ref="V100:W100"/>
    <mergeCell ref="K101:M101"/>
    <mergeCell ref="V101:W101"/>
    <mergeCell ref="K96:M96"/>
    <mergeCell ref="V96:W96"/>
    <mergeCell ref="K97:M97"/>
    <mergeCell ref="V97:W97"/>
    <mergeCell ref="K98:M98"/>
    <mergeCell ref="V98:W98"/>
    <mergeCell ref="K93:M93"/>
    <mergeCell ref="V93:W93"/>
    <mergeCell ref="K94:M94"/>
    <mergeCell ref="V94:W94"/>
    <mergeCell ref="K95:M95"/>
    <mergeCell ref="V95:W95"/>
    <mergeCell ref="K90:M90"/>
    <mergeCell ref="V90:W90"/>
    <mergeCell ref="K91:M91"/>
    <mergeCell ref="V91:W91"/>
    <mergeCell ref="K92:M92"/>
    <mergeCell ref="V92:W92"/>
    <mergeCell ref="K87:M87"/>
    <mergeCell ref="V87:W87"/>
    <mergeCell ref="K88:M88"/>
    <mergeCell ref="V88:W88"/>
    <mergeCell ref="K89:M89"/>
    <mergeCell ref="V89:W89"/>
    <mergeCell ref="K84:M84"/>
    <mergeCell ref="V84:W84"/>
    <mergeCell ref="K85:M85"/>
    <mergeCell ref="V85:W85"/>
    <mergeCell ref="K86:M86"/>
    <mergeCell ref="V86:W86"/>
    <mergeCell ref="K81:M81"/>
    <mergeCell ref="V81:W81"/>
    <mergeCell ref="K82:M82"/>
    <mergeCell ref="V82:W82"/>
    <mergeCell ref="K83:M83"/>
    <mergeCell ref="V83:W83"/>
    <mergeCell ref="K78:M78"/>
    <mergeCell ref="V78:W78"/>
    <mergeCell ref="K79:M79"/>
    <mergeCell ref="V79:W79"/>
    <mergeCell ref="K80:M80"/>
    <mergeCell ref="V80:W80"/>
    <mergeCell ref="K75:M75"/>
    <mergeCell ref="V75:W75"/>
    <mergeCell ref="K76:M76"/>
    <mergeCell ref="V76:W76"/>
    <mergeCell ref="K77:M77"/>
    <mergeCell ref="V77:W77"/>
    <mergeCell ref="K72:M72"/>
    <mergeCell ref="V72:W72"/>
    <mergeCell ref="K73:M73"/>
    <mergeCell ref="V73:W73"/>
    <mergeCell ref="K74:M74"/>
    <mergeCell ref="V74:W74"/>
    <mergeCell ref="AA69:AB69"/>
    <mergeCell ref="AC69:AE69"/>
    <mergeCell ref="K70:M70"/>
    <mergeCell ref="V70:W70"/>
    <mergeCell ref="K71:M71"/>
    <mergeCell ref="V71:W71"/>
    <mergeCell ref="K68:L68"/>
    <mergeCell ref="M68:O68"/>
    <mergeCell ref="P68:R68"/>
    <mergeCell ref="V68:W68"/>
    <mergeCell ref="A69:C69"/>
    <mergeCell ref="F69:G69"/>
    <mergeCell ref="J69:U69"/>
    <mergeCell ref="V69:Z69"/>
    <mergeCell ref="K66:L66"/>
    <mergeCell ref="M66:O66"/>
    <mergeCell ref="P66:R66"/>
    <mergeCell ref="V66:W66"/>
    <mergeCell ref="K67:L67"/>
    <mergeCell ref="M67:O67"/>
    <mergeCell ref="P67:R67"/>
    <mergeCell ref="V67:W67"/>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AC5:AE5"/>
    <mergeCell ref="K6:L6"/>
    <mergeCell ref="M6:O6"/>
    <mergeCell ref="P6:R6"/>
    <mergeCell ref="V6:W6"/>
    <mergeCell ref="K7:L7"/>
    <mergeCell ref="M7:O7"/>
    <mergeCell ref="P7:R7"/>
    <mergeCell ref="V7:W7"/>
    <mergeCell ref="A5:G5"/>
    <mergeCell ref="J5:U5"/>
    <mergeCell ref="V5:Z5"/>
    <mergeCell ref="AA5:AB5"/>
    <mergeCell ref="K8:L8"/>
    <mergeCell ref="M8:O8"/>
    <mergeCell ref="P8:R8"/>
    <mergeCell ref="V8:W8"/>
    <mergeCell ref="K9:L9"/>
    <mergeCell ref="M9:O9"/>
    <mergeCell ref="P9:R9"/>
    <mergeCell ref="V9:W9"/>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s>
  <conditionalFormatting sqref="N110:N288">
    <cfRule type="cellIs" dxfId="220" priority="30" stopIfTrue="1" operator="equal">
      <formula>"n/a"</formula>
    </cfRule>
    <cfRule type="cellIs" dxfId="219" priority="31" stopIfTrue="1" operator="equal">
      <formula>"tbd"</formula>
    </cfRule>
    <cfRule type="cellIs" dxfId="218" priority="32" stopIfTrue="1" operator="equal">
      <formula>"No"</formula>
    </cfRule>
    <cfRule type="cellIs" dxfId="217" priority="33" stopIfTrue="1" operator="equal">
      <formula>"Practice only"</formula>
    </cfRule>
    <cfRule type="cellIs" dxfId="216" priority="34" stopIfTrue="1" operator="equal">
      <formula>"Procedure only"</formula>
    </cfRule>
    <cfRule type="cellIs" dxfId="215" priority="35" stopIfTrue="1" operator="equal">
      <formula>"Yes"</formula>
    </cfRule>
  </conditionalFormatting>
  <conditionalFormatting sqref="A71:AC107 A7:K68 M7:M68 S7:AC68">
    <cfRule type="cellIs" dxfId="214" priority="8" stopIfTrue="1" operator="equal">
      <formula>"n/a"</formula>
    </cfRule>
    <cfRule type="cellIs" dxfId="213" priority="9" stopIfTrue="1" operator="equal">
      <formula>"tbd"</formula>
    </cfRule>
  </conditionalFormatting>
  <conditionalFormatting sqref="AC7:AC68 AC71:AC107">
    <cfRule type="cellIs" dxfId="212" priority="4" operator="equal">
      <formula>"Received"</formula>
    </cfRule>
    <cfRule type="cellIs" dxfId="211" priority="7" operator="equal">
      <formula>"Reviewed"</formula>
    </cfRule>
    <cfRule type="cellIs" dxfId="210" priority="10" stopIfTrue="1" operator="equal">
      <formula>"No"</formula>
    </cfRule>
    <cfRule type="cellIs" dxfId="209" priority="11" stopIfTrue="1" operator="equal">
      <formula>"Yes"</formula>
    </cfRule>
  </conditionalFormatting>
  <conditionalFormatting sqref="AC110:AC288">
    <cfRule type="cellIs" dxfId="208" priority="5" operator="equal">
      <formula>"Received"</formula>
    </cfRule>
    <cfRule type="cellIs" dxfId="207" priority="6" operator="equal">
      <formula>"Reviewed"</formula>
    </cfRule>
    <cfRule type="cellIs" dxfId="206" priority="26" stopIfTrue="1" operator="equal">
      <formula>"n/a"</formula>
    </cfRule>
    <cfRule type="cellIs" dxfId="205" priority="27" stopIfTrue="1" operator="equal">
      <formula>"tbd"</formula>
    </cfRule>
    <cfRule type="cellIs" dxfId="204" priority="28" stopIfTrue="1" operator="equal">
      <formula>"No"</formula>
    </cfRule>
    <cfRule type="cellIs" dxfId="203" priority="29" stopIfTrue="1" operator="equal">
      <formula>"Yes"</formula>
    </cfRule>
  </conditionalFormatting>
  <conditionalFormatting sqref="J71:J107 N71:N107 J7:J68">
    <cfRule type="cellIs" dxfId="202" priority="1" stopIfTrue="1" operator="equal">
      <formula>"Supplier (CQM cert)"</formula>
    </cfRule>
    <cfRule type="cellIs" dxfId="201" priority="2" stopIfTrue="1" operator="equal">
      <formula>"Yes (Supplier/Subcon)"</formula>
    </cfRule>
    <cfRule type="cellIs" dxfId="200" priority="3" stopIfTrue="1" operator="equal">
      <formula>"Supplier/Subcon"</formula>
    </cfRule>
    <cfRule type="cellIs" dxfId="199" priority="22" stopIfTrue="1" operator="equal">
      <formula>"No"</formula>
    </cfRule>
    <cfRule type="cellIs" dxfId="198" priority="23" stopIfTrue="1" operator="equal">
      <formula>"Practice only"</formula>
    </cfRule>
    <cfRule type="cellIs" dxfId="197" priority="24" stopIfTrue="1" operator="equal">
      <formula>"Procedure only"</formula>
    </cfRule>
    <cfRule type="cellIs" dxfId="196" priority="25" stopIfTrue="1" operator="equal">
      <formula>"Yes"</formula>
    </cfRule>
  </conditionalFormatting>
  <conditionalFormatting sqref="V7:V68 V71:V107">
    <cfRule type="cellIs" dxfId="195" priority="12" stopIfTrue="1" operator="equal">
      <formula>"Full"</formula>
    </cfRule>
    <cfRule type="cellIs" dxfId="194" priority="13" stopIfTrue="1" operator="equal">
      <formula>"RI"</formula>
    </cfRule>
    <cfRule type="cellIs" dxfId="193" priority="14" stopIfTrue="1" operator="equal">
      <formula>"nc-"</formula>
    </cfRule>
    <cfRule type="cellIs" dxfId="192" priority="15" stopIfTrue="1" operator="equal">
      <formula>"NC+"</formula>
    </cfRule>
    <cfRule type="cellIs" dxfId="191" priority="16" stopIfTrue="1" operator="equal">
      <formula>"n/a"</formula>
    </cfRule>
    <cfRule type="cellIs" dxfId="190" priority="17" stopIfTrue="1" operator="equal">
      <formula>"tbd"</formula>
    </cfRule>
    <cfRule type="cellIs" dxfId="189" priority="18" stopIfTrue="1" operator="equal">
      <formula>"Full"</formula>
    </cfRule>
    <cfRule type="cellIs" dxfId="188" priority="19" stopIfTrue="1" operator="equal">
      <formula>"RI"</formula>
    </cfRule>
    <cfRule type="cellIs" dxfId="187" priority="20" stopIfTrue="1" operator="equal">
      <formula>"nc-"</formula>
    </cfRule>
    <cfRule type="cellIs" dxfId="186" priority="21" stopIfTrue="1" operator="equal">
      <formula>"NC+"</formula>
    </cfRule>
  </conditionalFormatting>
  <conditionalFormatting sqref="V110:W288">
    <cfRule type="cellIs" dxfId="185" priority="42" stopIfTrue="1" operator="equal">
      <formula>"n/a"</formula>
    </cfRule>
    <cfRule type="cellIs" dxfId="184" priority="43" stopIfTrue="1" operator="equal">
      <formula>"tbd"</formula>
    </cfRule>
    <cfRule type="cellIs" dxfId="183" priority="44" stopIfTrue="1" operator="equal">
      <formula>"Full"</formula>
    </cfRule>
    <cfRule type="cellIs" dxfId="182" priority="45" stopIfTrue="1" operator="equal">
      <formula>"RI"</formula>
    </cfRule>
    <cfRule type="cellIs" dxfId="181" priority="46" stopIfTrue="1" operator="equal">
      <formula>"nc-"</formula>
    </cfRule>
    <cfRule type="cellIs" dxfId="180" priority="47" stopIfTrue="1" operator="equal">
      <formula>"NC+"</formula>
    </cfRule>
  </conditionalFormatting>
  <conditionalFormatting sqref="J110:J288 N110:N288">
    <cfRule type="cellIs" dxfId="179" priority="36" stopIfTrue="1" operator="equal">
      <formula>"n/a"</formula>
    </cfRule>
    <cfRule type="cellIs" dxfId="178" priority="37" stopIfTrue="1" operator="equal">
      <formula>"tbd"</formula>
    </cfRule>
    <cfRule type="cellIs" dxfId="177" priority="38" stopIfTrue="1" operator="equal">
      <formula>"No"</formula>
    </cfRule>
    <cfRule type="cellIs" dxfId="176" priority="39" stopIfTrue="1" operator="equal">
      <formula>"Practice only"</formula>
    </cfRule>
    <cfRule type="cellIs" dxfId="175" priority="40" stopIfTrue="1" operator="equal">
      <formula>"Procedure only"</formula>
    </cfRule>
    <cfRule type="cellIs" dxfId="174" priority="41" stopIfTrue="1" operator="equal">
      <formula>"Yes"</formula>
    </cfRule>
  </conditionalFormatting>
  <dataValidations count="8">
    <dataValidation type="list" allowBlank="1" showInputMessage="1" showErrorMessage="1" sqref="J71:J107 J7:J68">
      <formula1>$J$300:$J$309</formula1>
    </dataValidation>
    <dataValidation type="list" allowBlank="1" showInputMessage="1" showErrorMessage="1" sqref="J110:J288">
      <formula1>$J$290:$J$297</formula1>
    </dataValidation>
    <dataValidation type="list" allowBlank="1" showInputMessage="1" showErrorMessage="1" sqref="AC110:AC288 AC71:AC107 AC7:AC68">
      <formula1>$AC$290:$AC$295</formula1>
    </dataValidation>
    <dataValidation type="list" allowBlank="1" showInputMessage="1" showErrorMessage="1" sqref="T71:T107">
      <formula1>$U$290:$U$293</formula1>
    </dataValidation>
    <dataValidation type="list" allowBlank="1" showInputMessage="1" showErrorMessage="1" sqref="V110:W288 V71:V107 V7:V68">
      <formula1>$V$290:$V$295</formula1>
    </dataValidation>
    <dataValidation type="list" allowBlank="1" showInputMessage="1" showErrorMessage="1" sqref="T110:T288">
      <formula1>$T$290:$T$293</formula1>
    </dataValidation>
    <dataValidation type="list" allowBlank="1" showInputMessage="1" showErrorMessage="1" sqref="N110:N288 N71:N107">
      <formula1>$N$290:$N$294</formula1>
    </dataValidation>
    <dataValidation type="list" allowBlank="1" showInputMessage="1" showErrorMessage="1" sqref="L110:L288">
      <formula1>$L$290:$L$293</formula1>
    </dataValidation>
  </dataValidations>
  <hyperlinks>
    <hyperlink ref="D1:G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C310"/>
  <sheetViews>
    <sheetView showGridLines="0" topLeftCell="A13" zoomScale="85" zoomScaleNormal="85" workbookViewId="0">
      <selection activeCell="G78" sqref="G78"/>
    </sheetView>
  </sheetViews>
  <sheetFormatPr defaultColWidth="11.42578125" defaultRowHeight="16.5"/>
  <cols>
    <col min="1" max="1" width="16.5703125" style="193" customWidth="1"/>
    <col min="2" max="2" width="9" style="193" customWidth="1"/>
    <col min="3" max="3" width="71.28515625" style="130" customWidth="1"/>
    <col min="4" max="4" width="24.140625" style="194" customWidth="1"/>
    <col min="5" max="5" width="13" style="195" customWidth="1"/>
    <col min="6" max="6" width="13.5703125" style="193" customWidth="1"/>
    <col min="7" max="7" width="11.140625" style="193" customWidth="1"/>
    <col min="8" max="9" width="8.28515625" style="194" customWidth="1"/>
    <col min="10" max="10" width="17.28515625" style="199" customWidth="1"/>
    <col min="11" max="16" width="15" style="199" customWidth="1"/>
    <col min="17" max="17" width="15.85546875" style="199" customWidth="1"/>
    <col min="18" max="18" width="13.5703125" style="199" customWidth="1"/>
    <col min="19" max="19" width="19.7109375" style="199" customWidth="1"/>
    <col min="20" max="20" width="21" style="199" customWidth="1"/>
    <col min="21" max="21" width="23.28515625" style="199" customWidth="1"/>
    <col min="22" max="22" width="14.42578125" style="198" customWidth="1"/>
    <col min="23" max="23" width="12.7109375" style="198" customWidth="1"/>
    <col min="24" max="24" width="35.42578125" style="198" customWidth="1"/>
    <col min="25" max="25" width="23.7109375" style="198" customWidth="1"/>
    <col min="26" max="26" width="25.7109375" style="198" customWidth="1"/>
    <col min="27" max="27" width="33.7109375" style="192" customWidth="1"/>
    <col min="28" max="28" width="37.140625" style="198" customWidth="1"/>
    <col min="29" max="29" width="20.28515625" style="198" customWidth="1"/>
    <col min="30" max="30" width="42.5703125" style="198" customWidth="1"/>
    <col min="31" max="31" width="45" style="198" customWidth="1"/>
    <col min="32" max="55" width="11.42578125" style="130" hidden="1" customWidth="1"/>
    <col min="56" max="16384" width="11.42578125" style="130"/>
  </cols>
  <sheetData>
    <row r="1" spans="1:55" ht="15" customHeight="1">
      <c r="A1" s="125" t="s">
        <v>31</v>
      </c>
      <c r="B1" s="742" t="str">
        <f>IF(Coverpage!D5&lt;&gt;"",Coverpage!D5,"")</f>
        <v>[Company]</v>
      </c>
      <c r="C1" s="743"/>
      <c r="D1" s="733" t="s">
        <v>270</v>
      </c>
      <c r="E1" s="734"/>
      <c r="F1" s="734"/>
      <c r="G1" s="735"/>
      <c r="H1" s="126"/>
      <c r="I1" s="127"/>
      <c r="J1" s="673" t="s">
        <v>10</v>
      </c>
      <c r="K1" s="674"/>
      <c r="L1" s="741"/>
      <c r="M1" s="741"/>
      <c r="N1" s="741"/>
      <c r="O1" s="741"/>
      <c r="P1" s="741"/>
      <c r="Q1" s="741"/>
      <c r="R1" s="741"/>
      <c r="S1" s="741"/>
      <c r="T1" s="741"/>
      <c r="U1" s="741"/>
      <c r="V1" s="684" t="s">
        <v>54</v>
      </c>
      <c r="W1" s="685"/>
      <c r="X1" s="685"/>
      <c r="Y1" s="685"/>
      <c r="Z1" s="685"/>
      <c r="AA1" s="685"/>
      <c r="AB1" s="686"/>
      <c r="AC1" s="128"/>
      <c r="AD1" s="128"/>
      <c r="AE1" s="128"/>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row>
    <row r="2" spans="1:55" ht="14.45" customHeight="1">
      <c r="A2" s="131" t="s">
        <v>30</v>
      </c>
      <c r="B2" s="739" t="str">
        <f>IF(Coverpage!D6&lt;&gt;"",Coverpage!D6,"")</f>
        <v>[Site]</v>
      </c>
      <c r="C2" s="740"/>
      <c r="D2" s="736"/>
      <c r="E2" s="737"/>
      <c r="F2" s="737"/>
      <c r="G2" s="738"/>
      <c r="H2" s="132"/>
      <c r="I2" s="133"/>
      <c r="J2" s="750" t="s">
        <v>33</v>
      </c>
      <c r="K2" s="751"/>
      <c r="L2" s="748" t="str">
        <f>IF(Coverpage!D32&lt;&gt;"",Coverpage!D32,"")</f>
        <v/>
      </c>
      <c r="M2" s="749"/>
      <c r="N2" s="749"/>
      <c r="O2" s="749"/>
      <c r="P2" s="749"/>
      <c r="Q2" s="749"/>
      <c r="R2" s="749"/>
      <c r="S2" s="749"/>
      <c r="T2" s="749"/>
      <c r="U2" s="749"/>
      <c r="V2" s="134" t="s">
        <v>16</v>
      </c>
      <c r="W2" s="687" t="str">
        <f>IF(Coverpage!D36&lt;&gt;"",Coverpage!D36,"")</f>
        <v/>
      </c>
      <c r="X2" s="688"/>
      <c r="Y2" s="688"/>
      <c r="Z2" s="688"/>
      <c r="AA2" s="688"/>
      <c r="AB2" s="689"/>
      <c r="AC2" s="135"/>
      <c r="AD2" s="135"/>
      <c r="AE2" s="135"/>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row>
    <row r="3" spans="1:55" ht="16.899999999999999" customHeight="1">
      <c r="A3" s="136" t="s">
        <v>32</v>
      </c>
      <c r="B3" s="739"/>
      <c r="C3" s="740"/>
      <c r="D3" s="736"/>
      <c r="E3" s="737"/>
      <c r="F3" s="737"/>
      <c r="G3" s="738"/>
      <c r="H3" s="137"/>
      <c r="I3" s="138"/>
      <c r="J3" s="750" t="s">
        <v>34</v>
      </c>
      <c r="K3" s="751"/>
      <c r="L3" s="752" t="str">
        <f>IF(Coverpage!D33&gt;0,Coverpage!D33,"")</f>
        <v/>
      </c>
      <c r="M3" s="753"/>
      <c r="N3" s="753"/>
      <c r="O3" s="753"/>
      <c r="P3" s="753"/>
      <c r="Q3" s="753"/>
      <c r="R3" s="753"/>
      <c r="S3" s="753"/>
      <c r="T3" s="753"/>
      <c r="U3" s="753"/>
      <c r="V3" s="134" t="s">
        <v>17</v>
      </c>
      <c r="W3" s="690" t="str">
        <f>IF(Coverpage!D44&gt;0,Coverpage!D44,"")</f>
        <v/>
      </c>
      <c r="X3" s="691"/>
      <c r="Y3" s="691"/>
      <c r="Z3" s="691"/>
      <c r="AA3" s="691"/>
      <c r="AB3" s="692"/>
      <c r="AC3" s="139"/>
      <c r="AD3" s="139"/>
      <c r="AE3" s="13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row>
    <row r="4" spans="1:55" ht="17.25" thickBot="1">
      <c r="A4" s="140"/>
      <c r="B4" s="732"/>
      <c r="C4" s="732"/>
      <c r="D4" s="737"/>
      <c r="E4" s="737"/>
      <c r="F4" s="737"/>
      <c r="G4" s="738"/>
      <c r="H4" s="132"/>
      <c r="I4" s="133"/>
      <c r="J4" s="744" t="s">
        <v>35</v>
      </c>
      <c r="K4" s="745"/>
      <c r="L4" s="746"/>
      <c r="M4" s="747"/>
      <c r="N4" s="747"/>
      <c r="O4" s="747"/>
      <c r="P4" s="747"/>
      <c r="Q4" s="747"/>
      <c r="R4" s="747"/>
      <c r="S4" s="747"/>
      <c r="T4" s="747"/>
      <c r="U4" s="747"/>
      <c r="V4" s="71"/>
      <c r="W4" s="141"/>
      <c r="X4" s="142"/>
      <c r="Y4" s="142"/>
      <c r="Z4" s="142"/>
      <c r="AA4" s="142"/>
      <c r="AB4" s="142"/>
      <c r="AC4" s="128"/>
      <c r="AD4" s="128"/>
      <c r="AE4" s="128"/>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row>
    <row r="5" spans="1:55" s="147" customFormat="1" ht="27" customHeight="1">
      <c r="A5" s="702" t="s">
        <v>514</v>
      </c>
      <c r="B5" s="703"/>
      <c r="C5" s="703"/>
      <c r="D5" s="703"/>
      <c r="E5" s="703"/>
      <c r="F5" s="703"/>
      <c r="G5" s="704"/>
      <c r="H5" s="144" t="s">
        <v>38</v>
      </c>
      <c r="I5" s="145" t="s">
        <v>38</v>
      </c>
      <c r="J5" s="707" t="s">
        <v>15</v>
      </c>
      <c r="K5" s="708"/>
      <c r="L5" s="708"/>
      <c r="M5" s="708"/>
      <c r="N5" s="708"/>
      <c r="O5" s="708"/>
      <c r="P5" s="708"/>
      <c r="Q5" s="708"/>
      <c r="R5" s="708"/>
      <c r="S5" s="708"/>
      <c r="T5" s="708"/>
      <c r="U5" s="709"/>
      <c r="V5" s="660" t="s">
        <v>18</v>
      </c>
      <c r="W5" s="661"/>
      <c r="X5" s="661"/>
      <c r="Y5" s="661"/>
      <c r="Z5" s="661"/>
      <c r="AA5" s="660" t="s">
        <v>39</v>
      </c>
      <c r="AB5" s="662"/>
      <c r="AC5" s="660" t="s">
        <v>293</v>
      </c>
      <c r="AD5" s="661"/>
      <c r="AE5" s="662"/>
      <c r="AF5" s="146" t="s">
        <v>69</v>
      </c>
      <c r="AG5" s="146"/>
      <c r="AH5" s="146"/>
      <c r="AI5" s="146"/>
      <c r="AJ5" s="146"/>
      <c r="AK5" s="146"/>
      <c r="AL5" s="146"/>
      <c r="AM5" s="146"/>
      <c r="AN5" s="146" t="s">
        <v>78</v>
      </c>
      <c r="AO5" s="146"/>
      <c r="AP5" s="146"/>
      <c r="AQ5" s="146"/>
      <c r="AR5" s="146"/>
      <c r="AS5" s="146"/>
      <c r="AT5" s="146"/>
      <c r="AU5" s="146"/>
      <c r="AV5" s="146" t="s">
        <v>79</v>
      </c>
      <c r="AW5" s="146"/>
      <c r="AX5" s="146"/>
      <c r="AY5" s="146"/>
      <c r="AZ5" s="146"/>
      <c r="BA5" s="146"/>
      <c r="BB5" s="146"/>
      <c r="BC5" s="146"/>
    </row>
    <row r="6" spans="1:55" s="147" customFormat="1" ht="91.9" customHeight="1" thickBot="1">
      <c r="A6" s="148" t="s">
        <v>487</v>
      </c>
      <c r="B6" s="149"/>
      <c r="C6" s="150" t="s">
        <v>488</v>
      </c>
      <c r="D6" s="151"/>
      <c r="E6" s="151"/>
      <c r="F6" s="152"/>
      <c r="G6" s="152"/>
      <c r="H6" s="153" t="s">
        <v>518</v>
      </c>
      <c r="I6" s="154" t="s">
        <v>519</v>
      </c>
      <c r="J6" s="155" t="s">
        <v>492</v>
      </c>
      <c r="K6" s="712" t="s">
        <v>496</v>
      </c>
      <c r="L6" s="754"/>
      <c r="M6" s="712" t="s">
        <v>494</v>
      </c>
      <c r="N6" s="713"/>
      <c r="O6" s="754"/>
      <c r="P6" s="712" t="s">
        <v>495</v>
      </c>
      <c r="Q6" s="713"/>
      <c r="R6" s="754"/>
      <c r="S6" s="156" t="s">
        <v>123</v>
      </c>
      <c r="T6" s="156" t="s">
        <v>124</v>
      </c>
      <c r="U6" s="157" t="s">
        <v>99</v>
      </c>
      <c r="V6" s="715" t="s">
        <v>112</v>
      </c>
      <c r="W6" s="716"/>
      <c r="X6" s="158" t="s">
        <v>107</v>
      </c>
      <c r="Y6" s="159" t="s">
        <v>108</v>
      </c>
      <c r="Z6" s="159" t="s">
        <v>109</v>
      </c>
      <c r="AA6" s="160" t="s">
        <v>113</v>
      </c>
      <c r="AB6" s="161" t="s">
        <v>235</v>
      </c>
      <c r="AC6" s="160" t="str">
        <f>"Auditor requests additional evidence" &amp; CHAR(10) &amp; "Total: " &amp; COUNTIF(AC7:AC107,"Yes") &amp; " requests"</f>
        <v>Auditor requests additional evidence
Total: 0 requests</v>
      </c>
      <c r="AD6" s="162" t="s">
        <v>294</v>
      </c>
      <c r="AE6" s="163" t="s">
        <v>295</v>
      </c>
      <c r="AF6" s="146" t="s">
        <v>505</v>
      </c>
      <c r="AG6" s="146" t="s">
        <v>515</v>
      </c>
      <c r="AH6" s="146" t="s">
        <v>1463</v>
      </c>
      <c r="AI6" s="146" t="s">
        <v>73</v>
      </c>
      <c r="AJ6" s="146" t="s">
        <v>74</v>
      </c>
      <c r="AK6" s="146" t="s">
        <v>75</v>
      </c>
      <c r="AL6" s="146" t="s">
        <v>76</v>
      </c>
      <c r="AM6" s="146" t="s">
        <v>77</v>
      </c>
      <c r="AN6" s="146" t="str">
        <f>AF6</f>
        <v>iacICM</v>
      </c>
      <c r="AO6" s="146" t="str">
        <f t="shared" ref="AO6:AU6" si="0">AG6</f>
        <v>kiacICM</v>
      </c>
      <c r="AP6" s="146" t="str">
        <f t="shared" si="0"/>
        <v>piacICM</v>
      </c>
      <c r="AQ6" s="146" t="str">
        <f t="shared" si="0"/>
        <v>Product 4</v>
      </c>
      <c r="AR6" s="146" t="str">
        <f t="shared" si="0"/>
        <v>Product 5</v>
      </c>
      <c r="AS6" s="146" t="str">
        <f t="shared" si="0"/>
        <v>Product 6</v>
      </c>
      <c r="AT6" s="146" t="str">
        <f t="shared" si="0"/>
        <v>Product 7</v>
      </c>
      <c r="AU6" s="146" t="str">
        <f t="shared" si="0"/>
        <v>Product 8</v>
      </c>
      <c r="AV6" s="146" t="str">
        <f>AF6</f>
        <v>iacICM</v>
      </c>
      <c r="AW6" s="146" t="str">
        <f t="shared" ref="AW6:BC6" si="1">AG6</f>
        <v>kiacICM</v>
      </c>
      <c r="AX6" s="146" t="str">
        <f t="shared" si="1"/>
        <v>piacICM</v>
      </c>
      <c r="AY6" s="146" t="str">
        <f t="shared" si="1"/>
        <v>Product 4</v>
      </c>
      <c r="AZ6" s="146" t="str">
        <f t="shared" si="1"/>
        <v>Product 5</v>
      </c>
      <c r="BA6" s="146" t="str">
        <f t="shared" si="1"/>
        <v>Product 6</v>
      </c>
      <c r="BB6" s="146" t="str">
        <f t="shared" si="1"/>
        <v>Product 7</v>
      </c>
      <c r="BC6" s="146" t="str">
        <f t="shared" si="1"/>
        <v>Product 8</v>
      </c>
    </row>
    <row r="7" spans="1:55" s="164" customFormat="1" ht="19.899999999999999" customHeight="1">
      <c r="A7" s="20" t="s">
        <v>745</v>
      </c>
      <c r="B7" s="21"/>
      <c r="C7" s="22" t="s">
        <v>746</v>
      </c>
      <c r="D7" s="23"/>
      <c r="E7" s="23"/>
      <c r="F7" s="24"/>
      <c r="G7" s="24"/>
      <c r="H7" s="25"/>
      <c r="I7" s="26"/>
      <c r="J7" s="43" t="s">
        <v>86</v>
      </c>
      <c r="K7" s="726"/>
      <c r="L7" s="727"/>
      <c r="M7" s="726"/>
      <c r="N7" s="728"/>
      <c r="O7" s="727"/>
      <c r="P7" s="726"/>
      <c r="Q7" s="728"/>
      <c r="R7" s="727"/>
      <c r="S7" s="481"/>
      <c r="T7" s="481"/>
      <c r="U7" s="63"/>
      <c r="V7" s="724" t="s">
        <v>86</v>
      </c>
      <c r="W7" s="725"/>
      <c r="X7" s="53"/>
      <c r="Y7" s="53"/>
      <c r="Z7" s="54"/>
      <c r="AA7" s="66"/>
      <c r="AB7" s="54"/>
      <c r="AC7" s="55" t="s">
        <v>744</v>
      </c>
      <c r="AD7" s="53"/>
      <c r="AE7" s="63"/>
      <c r="AF7" s="164">
        <v>-1</v>
      </c>
      <c r="AG7" s="164">
        <v>-1</v>
      </c>
      <c r="AH7" s="164">
        <v>-1</v>
      </c>
      <c r="AI7" s="164">
        <v>-1</v>
      </c>
      <c r="AJ7" s="164">
        <v>-1</v>
      </c>
      <c r="AK7" s="164">
        <v>-1</v>
      </c>
      <c r="AL7" s="164">
        <v>-1</v>
      </c>
      <c r="AM7" s="164">
        <v>-1</v>
      </c>
      <c r="AN7" s="164" t="str">
        <f>IF(AF7,$V7,"")</f>
        <v>tbd</v>
      </c>
      <c r="AO7" s="164" t="str">
        <f t="shared" ref="AO7:AU22" si="2">IF(AG7,$V7,"")</f>
        <v>tbd</v>
      </c>
      <c r="AP7" s="164" t="str">
        <f t="shared" si="2"/>
        <v>tbd</v>
      </c>
      <c r="AQ7" s="164" t="str">
        <f t="shared" si="2"/>
        <v>tbd</v>
      </c>
      <c r="AR7" s="164" t="str">
        <f t="shared" si="2"/>
        <v>tbd</v>
      </c>
      <c r="AS7" s="164" t="str">
        <f t="shared" si="2"/>
        <v>tbd</v>
      </c>
      <c r="AT7" s="164" t="str">
        <f t="shared" si="2"/>
        <v>tbd</v>
      </c>
      <c r="AU7" s="164" t="str">
        <f t="shared" si="2"/>
        <v>tbd</v>
      </c>
      <c r="AV7" s="164">
        <f>IF(AF7,$W7,"")</f>
        <v>0</v>
      </c>
      <c r="AW7" s="164">
        <f t="shared" ref="AW7:BC22" si="3">IF(AG7,$W7,"")</f>
        <v>0</v>
      </c>
      <c r="AX7" s="164">
        <f t="shared" si="3"/>
        <v>0</v>
      </c>
      <c r="AY7" s="164">
        <f t="shared" si="3"/>
        <v>0</v>
      </c>
      <c r="AZ7" s="164">
        <f t="shared" si="3"/>
        <v>0</v>
      </c>
      <c r="BA7" s="164">
        <f t="shared" si="3"/>
        <v>0</v>
      </c>
      <c r="BB7" s="164">
        <f t="shared" si="3"/>
        <v>0</v>
      </c>
      <c r="BC7" s="164">
        <f t="shared" si="3"/>
        <v>0</v>
      </c>
    </row>
    <row r="8" spans="1:55" s="164" customFormat="1" ht="19.899999999999999" customHeight="1">
      <c r="A8" s="9" t="s">
        <v>747</v>
      </c>
      <c r="B8" s="7"/>
      <c r="C8" s="2" t="s">
        <v>748</v>
      </c>
      <c r="D8" s="19"/>
      <c r="E8" s="18"/>
      <c r="F8" s="19"/>
      <c r="G8" s="19"/>
      <c r="H8" s="4"/>
      <c r="I8" s="15"/>
      <c r="J8" s="47" t="s">
        <v>86</v>
      </c>
      <c r="K8" s="696"/>
      <c r="L8" s="698"/>
      <c r="M8" s="696"/>
      <c r="N8" s="697"/>
      <c r="O8" s="698"/>
      <c r="P8" s="696"/>
      <c r="Q8" s="697"/>
      <c r="R8" s="698"/>
      <c r="S8" s="480"/>
      <c r="T8" s="480"/>
      <c r="U8" s="49"/>
      <c r="V8" s="710" t="s">
        <v>86</v>
      </c>
      <c r="W8" s="711"/>
      <c r="X8" s="56"/>
      <c r="Y8" s="56"/>
      <c r="Z8" s="57"/>
      <c r="AA8" s="67"/>
      <c r="AB8" s="57"/>
      <c r="AC8" s="58" t="s">
        <v>744</v>
      </c>
      <c r="AD8" s="56"/>
      <c r="AE8" s="49"/>
      <c r="AF8" s="164">
        <f>AF7</f>
        <v>-1</v>
      </c>
      <c r="AG8" s="164">
        <f t="shared" ref="AG8:AM8" si="4">AG7</f>
        <v>-1</v>
      </c>
      <c r="AH8" s="164">
        <f t="shared" si="4"/>
        <v>-1</v>
      </c>
      <c r="AI8" s="164">
        <f t="shared" si="4"/>
        <v>-1</v>
      </c>
      <c r="AJ8" s="164">
        <f t="shared" si="4"/>
        <v>-1</v>
      </c>
      <c r="AK8" s="164">
        <f t="shared" si="4"/>
        <v>-1</v>
      </c>
      <c r="AL8" s="164">
        <f t="shared" si="4"/>
        <v>-1</v>
      </c>
      <c r="AM8" s="164">
        <f t="shared" si="4"/>
        <v>-1</v>
      </c>
      <c r="AN8" s="164" t="str">
        <f t="shared" ref="AN8:AU23" si="5">IF(AF8,$V8,"")</f>
        <v>tbd</v>
      </c>
      <c r="AO8" s="164" t="str">
        <f t="shared" si="2"/>
        <v>tbd</v>
      </c>
      <c r="AP8" s="164" t="str">
        <f t="shared" si="2"/>
        <v>tbd</v>
      </c>
      <c r="AQ8" s="164" t="str">
        <f t="shared" si="2"/>
        <v>tbd</v>
      </c>
      <c r="AR8" s="164" t="str">
        <f t="shared" si="2"/>
        <v>tbd</v>
      </c>
      <c r="AS8" s="164" t="str">
        <f t="shared" si="2"/>
        <v>tbd</v>
      </c>
      <c r="AT8" s="164" t="str">
        <f t="shared" si="2"/>
        <v>tbd</v>
      </c>
      <c r="AU8" s="164" t="str">
        <f t="shared" si="2"/>
        <v>tbd</v>
      </c>
      <c r="AV8" s="164">
        <f t="shared" ref="AV8:BC23" si="6">IF(AF8,$W8,"")</f>
        <v>0</v>
      </c>
      <c r="AW8" s="164">
        <f t="shared" si="3"/>
        <v>0</v>
      </c>
      <c r="AX8" s="164">
        <f t="shared" si="3"/>
        <v>0</v>
      </c>
      <c r="AY8" s="164">
        <f t="shared" si="3"/>
        <v>0</v>
      </c>
      <c r="AZ8" s="164">
        <f t="shared" si="3"/>
        <v>0</v>
      </c>
      <c r="BA8" s="164">
        <f t="shared" si="3"/>
        <v>0</v>
      </c>
      <c r="BB8" s="164">
        <f t="shared" si="3"/>
        <v>0</v>
      </c>
      <c r="BC8" s="164">
        <f t="shared" si="3"/>
        <v>0</v>
      </c>
    </row>
    <row r="9" spans="1:55" s="164" customFormat="1" ht="19.899999999999999" customHeight="1">
      <c r="A9" s="9" t="s">
        <v>749</v>
      </c>
      <c r="B9" s="7"/>
      <c r="C9" s="2" t="s">
        <v>321</v>
      </c>
      <c r="D9" s="19"/>
      <c r="E9" s="18"/>
      <c r="F9" s="19"/>
      <c r="G9" s="19"/>
      <c r="H9" s="4"/>
      <c r="I9" s="15"/>
      <c r="J9" s="47" t="s">
        <v>86</v>
      </c>
      <c r="K9" s="696"/>
      <c r="L9" s="698"/>
      <c r="M9" s="696"/>
      <c r="N9" s="697"/>
      <c r="O9" s="698"/>
      <c r="P9" s="696"/>
      <c r="Q9" s="697"/>
      <c r="R9" s="698"/>
      <c r="S9" s="480"/>
      <c r="T9" s="480"/>
      <c r="U9" s="49"/>
      <c r="V9" s="710" t="s">
        <v>86</v>
      </c>
      <c r="W9" s="711"/>
      <c r="X9" s="56"/>
      <c r="Y9" s="56"/>
      <c r="Z9" s="57"/>
      <c r="AA9" s="67"/>
      <c r="AB9" s="57"/>
      <c r="AC9" s="58" t="s">
        <v>744</v>
      </c>
      <c r="AD9" s="56"/>
      <c r="AE9" s="49"/>
      <c r="AF9" s="164">
        <f t="shared" ref="AF9:AM24" si="7">AF8</f>
        <v>-1</v>
      </c>
      <c r="AG9" s="164">
        <f t="shared" si="7"/>
        <v>-1</v>
      </c>
      <c r="AH9" s="164">
        <f t="shared" si="7"/>
        <v>-1</v>
      </c>
      <c r="AI9" s="164">
        <f t="shared" si="7"/>
        <v>-1</v>
      </c>
      <c r="AJ9" s="164">
        <f t="shared" si="7"/>
        <v>-1</v>
      </c>
      <c r="AK9" s="164">
        <f t="shared" si="7"/>
        <v>-1</v>
      </c>
      <c r="AL9" s="164">
        <f t="shared" si="7"/>
        <v>-1</v>
      </c>
      <c r="AM9" s="164">
        <f t="shared" si="7"/>
        <v>-1</v>
      </c>
      <c r="AN9" s="164" t="str">
        <f t="shared" si="5"/>
        <v>tbd</v>
      </c>
      <c r="AO9" s="164" t="str">
        <f t="shared" si="2"/>
        <v>tbd</v>
      </c>
      <c r="AP9" s="164" t="str">
        <f t="shared" si="2"/>
        <v>tbd</v>
      </c>
      <c r="AQ9" s="164" t="str">
        <f t="shared" si="2"/>
        <v>tbd</v>
      </c>
      <c r="AR9" s="164" t="str">
        <f t="shared" si="2"/>
        <v>tbd</v>
      </c>
      <c r="AS9" s="164" t="str">
        <f t="shared" si="2"/>
        <v>tbd</v>
      </c>
      <c r="AT9" s="164" t="str">
        <f t="shared" si="2"/>
        <v>tbd</v>
      </c>
      <c r="AU9" s="164" t="str">
        <f t="shared" si="2"/>
        <v>tbd</v>
      </c>
      <c r="AV9" s="164">
        <f t="shared" si="6"/>
        <v>0</v>
      </c>
      <c r="AW9" s="164">
        <f t="shared" si="3"/>
        <v>0</v>
      </c>
      <c r="AX9" s="164">
        <f t="shared" si="3"/>
        <v>0</v>
      </c>
      <c r="AY9" s="164">
        <f t="shared" si="3"/>
        <v>0</v>
      </c>
      <c r="AZ9" s="164">
        <f t="shared" si="3"/>
        <v>0</v>
      </c>
      <c r="BA9" s="164">
        <f t="shared" si="3"/>
        <v>0</v>
      </c>
      <c r="BB9" s="164">
        <f t="shared" si="3"/>
        <v>0</v>
      </c>
      <c r="BC9" s="164">
        <f t="shared" si="3"/>
        <v>0</v>
      </c>
    </row>
    <row r="10" spans="1:55" s="164" customFormat="1" ht="19.899999999999999" customHeight="1">
      <c r="A10" s="9" t="s">
        <v>954</v>
      </c>
      <c r="B10" s="7"/>
      <c r="C10" s="2" t="s">
        <v>955</v>
      </c>
      <c r="D10" s="19"/>
      <c r="E10" s="18"/>
      <c r="F10" s="19"/>
      <c r="G10" s="19"/>
      <c r="H10" s="4"/>
      <c r="I10" s="15"/>
      <c r="J10" s="47" t="s">
        <v>86</v>
      </c>
      <c r="K10" s="696"/>
      <c r="L10" s="698"/>
      <c r="M10" s="696"/>
      <c r="N10" s="697"/>
      <c r="O10" s="698"/>
      <c r="P10" s="696"/>
      <c r="Q10" s="697"/>
      <c r="R10" s="698"/>
      <c r="S10" s="480"/>
      <c r="T10" s="480"/>
      <c r="U10" s="49"/>
      <c r="V10" s="710" t="s">
        <v>86</v>
      </c>
      <c r="W10" s="711"/>
      <c r="X10" s="56"/>
      <c r="Y10" s="56"/>
      <c r="Z10" s="57"/>
      <c r="AA10" s="67"/>
      <c r="AB10" s="57"/>
      <c r="AC10" s="58" t="s">
        <v>744</v>
      </c>
      <c r="AD10" s="56"/>
      <c r="AE10" s="49"/>
      <c r="AF10" s="164">
        <f t="shared" si="7"/>
        <v>-1</v>
      </c>
      <c r="AG10" s="164">
        <f t="shared" si="7"/>
        <v>-1</v>
      </c>
      <c r="AH10" s="164">
        <f t="shared" si="7"/>
        <v>-1</v>
      </c>
      <c r="AI10" s="164">
        <f t="shared" si="7"/>
        <v>-1</v>
      </c>
      <c r="AJ10" s="164">
        <f t="shared" si="7"/>
        <v>-1</v>
      </c>
      <c r="AK10" s="164">
        <f t="shared" si="7"/>
        <v>-1</v>
      </c>
      <c r="AL10" s="164">
        <f t="shared" si="7"/>
        <v>-1</v>
      </c>
      <c r="AM10" s="164">
        <f t="shared" si="7"/>
        <v>-1</v>
      </c>
      <c r="AN10" s="164" t="str">
        <f t="shared" si="5"/>
        <v>tbd</v>
      </c>
      <c r="AO10" s="164" t="str">
        <f t="shared" si="2"/>
        <v>tbd</v>
      </c>
      <c r="AP10" s="164" t="str">
        <f t="shared" si="2"/>
        <v>tbd</v>
      </c>
      <c r="AQ10" s="164" t="str">
        <f t="shared" si="2"/>
        <v>tbd</v>
      </c>
      <c r="AR10" s="164" t="str">
        <f t="shared" si="2"/>
        <v>tbd</v>
      </c>
      <c r="AS10" s="164" t="str">
        <f t="shared" si="2"/>
        <v>tbd</v>
      </c>
      <c r="AT10" s="164" t="str">
        <f t="shared" si="2"/>
        <v>tbd</v>
      </c>
      <c r="AU10" s="164" t="str">
        <f t="shared" si="2"/>
        <v>tbd</v>
      </c>
      <c r="AV10" s="164">
        <f t="shared" si="6"/>
        <v>0</v>
      </c>
      <c r="AW10" s="164">
        <f t="shared" si="3"/>
        <v>0</v>
      </c>
      <c r="AX10" s="164">
        <f t="shared" si="3"/>
        <v>0</v>
      </c>
      <c r="AY10" s="164">
        <f t="shared" si="3"/>
        <v>0</v>
      </c>
      <c r="AZ10" s="164">
        <f t="shared" si="3"/>
        <v>0</v>
      </c>
      <c r="BA10" s="164">
        <f t="shared" si="3"/>
        <v>0</v>
      </c>
      <c r="BB10" s="164">
        <f t="shared" si="3"/>
        <v>0</v>
      </c>
      <c r="BC10" s="164">
        <f t="shared" si="3"/>
        <v>0</v>
      </c>
    </row>
    <row r="11" spans="1:55" s="164" customFormat="1" ht="19.899999999999999" customHeight="1">
      <c r="A11" s="9" t="s">
        <v>956</v>
      </c>
      <c r="B11" s="7"/>
      <c r="C11" s="2" t="s">
        <v>957</v>
      </c>
      <c r="D11" s="19"/>
      <c r="E11" s="18"/>
      <c r="F11" s="19"/>
      <c r="G11" s="19"/>
      <c r="H11" s="4"/>
      <c r="I11" s="15"/>
      <c r="J11" s="47" t="s">
        <v>86</v>
      </c>
      <c r="K11" s="696"/>
      <c r="L11" s="698"/>
      <c r="M11" s="696"/>
      <c r="N11" s="697"/>
      <c r="O11" s="698"/>
      <c r="P11" s="696"/>
      <c r="Q11" s="697"/>
      <c r="R11" s="698"/>
      <c r="S11" s="480"/>
      <c r="T11" s="480"/>
      <c r="U11" s="49"/>
      <c r="V11" s="710" t="s">
        <v>86</v>
      </c>
      <c r="W11" s="711"/>
      <c r="X11" s="56"/>
      <c r="Y11" s="56"/>
      <c r="Z11" s="57"/>
      <c r="AA11" s="67"/>
      <c r="AB11" s="57"/>
      <c r="AC11" s="58" t="s">
        <v>744</v>
      </c>
      <c r="AD11" s="56"/>
      <c r="AE11" s="49"/>
      <c r="AF11" s="164">
        <f t="shared" si="7"/>
        <v>-1</v>
      </c>
      <c r="AG11" s="164">
        <f t="shared" si="7"/>
        <v>-1</v>
      </c>
      <c r="AH11" s="164">
        <f t="shared" si="7"/>
        <v>-1</v>
      </c>
      <c r="AI11" s="164">
        <f t="shared" si="7"/>
        <v>-1</v>
      </c>
      <c r="AJ11" s="164">
        <f t="shared" si="7"/>
        <v>-1</v>
      </c>
      <c r="AK11" s="164">
        <f t="shared" si="7"/>
        <v>-1</v>
      </c>
      <c r="AL11" s="164">
        <f t="shared" si="7"/>
        <v>-1</v>
      </c>
      <c r="AM11" s="164">
        <f t="shared" si="7"/>
        <v>-1</v>
      </c>
      <c r="AN11" s="164" t="str">
        <f t="shared" si="5"/>
        <v>tbd</v>
      </c>
      <c r="AO11" s="164" t="str">
        <f t="shared" si="2"/>
        <v>tbd</v>
      </c>
      <c r="AP11" s="164" t="str">
        <f t="shared" si="2"/>
        <v>tbd</v>
      </c>
      <c r="AQ11" s="164" t="str">
        <f t="shared" si="2"/>
        <v>tbd</v>
      </c>
      <c r="AR11" s="164" t="str">
        <f t="shared" si="2"/>
        <v>tbd</v>
      </c>
      <c r="AS11" s="164" t="str">
        <f t="shared" si="2"/>
        <v>tbd</v>
      </c>
      <c r="AT11" s="164" t="str">
        <f t="shared" si="2"/>
        <v>tbd</v>
      </c>
      <c r="AU11" s="164" t="str">
        <f t="shared" si="2"/>
        <v>tbd</v>
      </c>
      <c r="AV11" s="164">
        <f t="shared" si="6"/>
        <v>0</v>
      </c>
      <c r="AW11" s="164">
        <f t="shared" si="3"/>
        <v>0</v>
      </c>
      <c r="AX11" s="164">
        <f t="shared" si="3"/>
        <v>0</v>
      </c>
      <c r="AY11" s="164">
        <f t="shared" si="3"/>
        <v>0</v>
      </c>
      <c r="AZ11" s="164">
        <f t="shared" si="3"/>
        <v>0</v>
      </c>
      <c r="BA11" s="164">
        <f t="shared" si="3"/>
        <v>0</v>
      </c>
      <c r="BB11" s="164">
        <f t="shared" si="3"/>
        <v>0</v>
      </c>
      <c r="BC11" s="164">
        <f t="shared" si="3"/>
        <v>0</v>
      </c>
    </row>
    <row r="12" spans="1:55" s="164" customFormat="1" ht="19.899999999999999" customHeight="1">
      <c r="A12" s="9" t="s">
        <v>958</v>
      </c>
      <c r="B12" s="7"/>
      <c r="C12" s="2" t="s">
        <v>959</v>
      </c>
      <c r="D12" s="19"/>
      <c r="E12" s="18"/>
      <c r="F12" s="19"/>
      <c r="G12" s="19"/>
      <c r="H12" s="4"/>
      <c r="I12" s="15"/>
      <c r="J12" s="47" t="s">
        <v>86</v>
      </c>
      <c r="K12" s="696"/>
      <c r="L12" s="698"/>
      <c r="M12" s="696"/>
      <c r="N12" s="697"/>
      <c r="O12" s="698"/>
      <c r="P12" s="696"/>
      <c r="Q12" s="697"/>
      <c r="R12" s="698"/>
      <c r="S12" s="480"/>
      <c r="T12" s="480"/>
      <c r="U12" s="49"/>
      <c r="V12" s="710" t="s">
        <v>86</v>
      </c>
      <c r="W12" s="711"/>
      <c r="X12" s="56"/>
      <c r="Y12" s="56"/>
      <c r="Z12" s="57"/>
      <c r="AA12" s="67"/>
      <c r="AB12" s="57"/>
      <c r="AC12" s="58" t="s">
        <v>744</v>
      </c>
      <c r="AD12" s="56"/>
      <c r="AE12" s="49"/>
      <c r="AF12" s="164">
        <f t="shared" si="7"/>
        <v>-1</v>
      </c>
      <c r="AG12" s="164">
        <f t="shared" si="7"/>
        <v>-1</v>
      </c>
      <c r="AH12" s="164">
        <f t="shared" si="7"/>
        <v>-1</v>
      </c>
      <c r="AI12" s="164">
        <f t="shared" si="7"/>
        <v>-1</v>
      </c>
      <c r="AJ12" s="164">
        <f t="shared" si="7"/>
        <v>-1</v>
      </c>
      <c r="AK12" s="164">
        <f t="shared" si="7"/>
        <v>-1</v>
      </c>
      <c r="AL12" s="164">
        <f t="shared" si="7"/>
        <v>-1</v>
      </c>
      <c r="AM12" s="164">
        <f t="shared" si="7"/>
        <v>-1</v>
      </c>
      <c r="AN12" s="164" t="str">
        <f t="shared" si="5"/>
        <v>tbd</v>
      </c>
      <c r="AO12" s="164" t="str">
        <f t="shared" si="2"/>
        <v>tbd</v>
      </c>
      <c r="AP12" s="164" t="str">
        <f t="shared" si="2"/>
        <v>tbd</v>
      </c>
      <c r="AQ12" s="164" t="str">
        <f t="shared" si="2"/>
        <v>tbd</v>
      </c>
      <c r="AR12" s="164" t="str">
        <f t="shared" si="2"/>
        <v>tbd</v>
      </c>
      <c r="AS12" s="164" t="str">
        <f t="shared" si="2"/>
        <v>tbd</v>
      </c>
      <c r="AT12" s="164" t="str">
        <f t="shared" si="2"/>
        <v>tbd</v>
      </c>
      <c r="AU12" s="164" t="str">
        <f t="shared" si="2"/>
        <v>tbd</v>
      </c>
      <c r="AV12" s="164">
        <f t="shared" si="6"/>
        <v>0</v>
      </c>
      <c r="AW12" s="164">
        <f t="shared" si="3"/>
        <v>0</v>
      </c>
      <c r="AX12" s="164">
        <f t="shared" si="3"/>
        <v>0</v>
      </c>
      <c r="AY12" s="164">
        <f t="shared" si="3"/>
        <v>0</v>
      </c>
      <c r="AZ12" s="164">
        <f t="shared" si="3"/>
        <v>0</v>
      </c>
      <c r="BA12" s="164">
        <f t="shared" si="3"/>
        <v>0</v>
      </c>
      <c r="BB12" s="164">
        <f t="shared" si="3"/>
        <v>0</v>
      </c>
      <c r="BC12" s="164">
        <f t="shared" si="3"/>
        <v>0</v>
      </c>
    </row>
    <row r="13" spans="1:55" s="164" customFormat="1" ht="19.899999999999999" customHeight="1">
      <c r="A13" s="9" t="s">
        <v>960</v>
      </c>
      <c r="B13" s="7"/>
      <c r="C13" s="2" t="s">
        <v>961</v>
      </c>
      <c r="D13" s="19"/>
      <c r="E13" s="18"/>
      <c r="F13" s="19"/>
      <c r="G13" s="19"/>
      <c r="H13" s="4"/>
      <c r="I13" s="15"/>
      <c r="J13" s="47" t="s">
        <v>86</v>
      </c>
      <c r="K13" s="696"/>
      <c r="L13" s="698"/>
      <c r="M13" s="696"/>
      <c r="N13" s="697"/>
      <c r="O13" s="698"/>
      <c r="P13" s="696"/>
      <c r="Q13" s="697"/>
      <c r="R13" s="698"/>
      <c r="S13" s="480"/>
      <c r="T13" s="480"/>
      <c r="U13" s="49"/>
      <c r="V13" s="710" t="s">
        <v>86</v>
      </c>
      <c r="W13" s="711"/>
      <c r="X13" s="56"/>
      <c r="Y13" s="56"/>
      <c r="Z13" s="57"/>
      <c r="AA13" s="67"/>
      <c r="AB13" s="57"/>
      <c r="AC13" s="58" t="s">
        <v>744</v>
      </c>
      <c r="AD13" s="56"/>
      <c r="AE13" s="49"/>
      <c r="AF13" s="164">
        <f t="shared" si="7"/>
        <v>-1</v>
      </c>
      <c r="AG13" s="164">
        <f t="shared" si="7"/>
        <v>-1</v>
      </c>
      <c r="AH13" s="164">
        <f t="shared" si="7"/>
        <v>-1</v>
      </c>
      <c r="AI13" s="164">
        <f t="shared" si="7"/>
        <v>-1</v>
      </c>
      <c r="AJ13" s="164">
        <f t="shared" si="7"/>
        <v>-1</v>
      </c>
      <c r="AK13" s="164">
        <f t="shared" si="7"/>
        <v>-1</v>
      </c>
      <c r="AL13" s="164">
        <f t="shared" si="7"/>
        <v>-1</v>
      </c>
      <c r="AM13" s="164">
        <f t="shared" si="7"/>
        <v>-1</v>
      </c>
      <c r="AN13" s="164" t="str">
        <f t="shared" si="5"/>
        <v>tbd</v>
      </c>
      <c r="AO13" s="164" t="str">
        <f t="shared" si="2"/>
        <v>tbd</v>
      </c>
      <c r="AP13" s="164" t="str">
        <f t="shared" si="2"/>
        <v>tbd</v>
      </c>
      <c r="AQ13" s="164" t="str">
        <f t="shared" si="2"/>
        <v>tbd</v>
      </c>
      <c r="AR13" s="164" t="str">
        <f t="shared" si="2"/>
        <v>tbd</v>
      </c>
      <c r="AS13" s="164" t="str">
        <f t="shared" si="2"/>
        <v>tbd</v>
      </c>
      <c r="AT13" s="164" t="str">
        <f t="shared" si="2"/>
        <v>tbd</v>
      </c>
      <c r="AU13" s="164" t="str">
        <f t="shared" si="2"/>
        <v>tbd</v>
      </c>
      <c r="AV13" s="164">
        <f t="shared" si="6"/>
        <v>0</v>
      </c>
      <c r="AW13" s="164">
        <f t="shared" si="3"/>
        <v>0</v>
      </c>
      <c r="AX13" s="164">
        <f t="shared" si="3"/>
        <v>0</v>
      </c>
      <c r="AY13" s="164">
        <f t="shared" si="3"/>
        <v>0</v>
      </c>
      <c r="AZ13" s="164">
        <f t="shared" si="3"/>
        <v>0</v>
      </c>
      <c r="BA13" s="164">
        <f t="shared" si="3"/>
        <v>0</v>
      </c>
      <c r="BB13" s="164">
        <f t="shared" si="3"/>
        <v>0</v>
      </c>
      <c r="BC13" s="164">
        <f t="shared" si="3"/>
        <v>0</v>
      </c>
    </row>
    <row r="14" spans="1:55" s="164" customFormat="1" ht="19.899999999999999" customHeight="1">
      <c r="A14" s="9" t="s">
        <v>962</v>
      </c>
      <c r="B14" s="7"/>
      <c r="C14" s="2" t="s">
        <v>963</v>
      </c>
      <c r="D14" s="19"/>
      <c r="E14" s="18"/>
      <c r="F14" s="19"/>
      <c r="G14" s="19"/>
      <c r="H14" s="4"/>
      <c r="I14" s="15"/>
      <c r="J14" s="47" t="s">
        <v>86</v>
      </c>
      <c r="K14" s="696"/>
      <c r="L14" s="698"/>
      <c r="M14" s="696"/>
      <c r="N14" s="697"/>
      <c r="O14" s="698"/>
      <c r="P14" s="696"/>
      <c r="Q14" s="697"/>
      <c r="R14" s="698"/>
      <c r="S14" s="480"/>
      <c r="T14" s="480"/>
      <c r="U14" s="49"/>
      <c r="V14" s="710" t="s">
        <v>86</v>
      </c>
      <c r="W14" s="711"/>
      <c r="X14" s="56"/>
      <c r="Y14" s="56"/>
      <c r="Z14" s="57"/>
      <c r="AA14" s="67"/>
      <c r="AB14" s="57"/>
      <c r="AC14" s="58" t="s">
        <v>744</v>
      </c>
      <c r="AD14" s="56"/>
      <c r="AE14" s="49"/>
      <c r="AF14" s="164">
        <f t="shared" si="7"/>
        <v>-1</v>
      </c>
      <c r="AG14" s="164">
        <f t="shared" si="7"/>
        <v>-1</v>
      </c>
      <c r="AH14" s="164">
        <f t="shared" si="7"/>
        <v>-1</v>
      </c>
      <c r="AI14" s="164">
        <f t="shared" si="7"/>
        <v>-1</v>
      </c>
      <c r="AJ14" s="164">
        <f t="shared" si="7"/>
        <v>-1</v>
      </c>
      <c r="AK14" s="164">
        <f t="shared" si="7"/>
        <v>-1</v>
      </c>
      <c r="AL14" s="164">
        <f t="shared" si="7"/>
        <v>-1</v>
      </c>
      <c r="AM14" s="164">
        <f t="shared" si="7"/>
        <v>-1</v>
      </c>
      <c r="AN14" s="164" t="str">
        <f t="shared" si="5"/>
        <v>tbd</v>
      </c>
      <c r="AO14" s="164" t="str">
        <f t="shared" si="2"/>
        <v>tbd</v>
      </c>
      <c r="AP14" s="164" t="str">
        <f t="shared" si="2"/>
        <v>tbd</v>
      </c>
      <c r="AQ14" s="164" t="str">
        <f t="shared" si="2"/>
        <v>tbd</v>
      </c>
      <c r="AR14" s="164" t="str">
        <f t="shared" si="2"/>
        <v>tbd</v>
      </c>
      <c r="AS14" s="164" t="str">
        <f t="shared" si="2"/>
        <v>tbd</v>
      </c>
      <c r="AT14" s="164" t="str">
        <f t="shared" si="2"/>
        <v>tbd</v>
      </c>
      <c r="AU14" s="164" t="str">
        <f t="shared" si="2"/>
        <v>tbd</v>
      </c>
      <c r="AV14" s="164">
        <f t="shared" si="6"/>
        <v>0</v>
      </c>
      <c r="AW14" s="164">
        <f t="shared" si="3"/>
        <v>0</v>
      </c>
      <c r="AX14" s="164">
        <f t="shared" si="3"/>
        <v>0</v>
      </c>
      <c r="AY14" s="164">
        <f t="shared" si="3"/>
        <v>0</v>
      </c>
      <c r="AZ14" s="164">
        <f t="shared" si="3"/>
        <v>0</v>
      </c>
      <c r="BA14" s="164">
        <f t="shared" si="3"/>
        <v>0</v>
      </c>
      <c r="BB14" s="164">
        <f t="shared" si="3"/>
        <v>0</v>
      </c>
      <c r="BC14" s="164">
        <f t="shared" si="3"/>
        <v>0</v>
      </c>
    </row>
    <row r="15" spans="1:55" s="164" customFormat="1" ht="19.899999999999999" customHeight="1">
      <c r="A15" s="9" t="s">
        <v>1026</v>
      </c>
      <c r="B15" s="7"/>
      <c r="C15" s="2" t="s">
        <v>1027</v>
      </c>
      <c r="D15" s="19"/>
      <c r="E15" s="18"/>
      <c r="F15" s="19"/>
      <c r="G15" s="19"/>
      <c r="H15" s="4"/>
      <c r="I15" s="15"/>
      <c r="J15" s="47" t="s">
        <v>86</v>
      </c>
      <c r="K15" s="696"/>
      <c r="L15" s="698"/>
      <c r="M15" s="696"/>
      <c r="N15" s="697"/>
      <c r="O15" s="698"/>
      <c r="P15" s="696"/>
      <c r="Q15" s="697"/>
      <c r="R15" s="698"/>
      <c r="S15" s="480"/>
      <c r="T15" s="480"/>
      <c r="U15" s="49"/>
      <c r="V15" s="710" t="s">
        <v>86</v>
      </c>
      <c r="W15" s="711"/>
      <c r="X15" s="56"/>
      <c r="Y15" s="56"/>
      <c r="Z15" s="57"/>
      <c r="AA15" s="67"/>
      <c r="AB15" s="57"/>
      <c r="AC15" s="58" t="s">
        <v>744</v>
      </c>
      <c r="AD15" s="56"/>
      <c r="AE15" s="49"/>
      <c r="AF15" s="164">
        <f t="shared" si="7"/>
        <v>-1</v>
      </c>
      <c r="AG15" s="164">
        <f t="shared" si="7"/>
        <v>-1</v>
      </c>
      <c r="AH15" s="164">
        <f t="shared" si="7"/>
        <v>-1</v>
      </c>
      <c r="AI15" s="164">
        <f t="shared" si="7"/>
        <v>-1</v>
      </c>
      <c r="AJ15" s="164">
        <f t="shared" si="7"/>
        <v>-1</v>
      </c>
      <c r="AK15" s="164">
        <f t="shared" si="7"/>
        <v>-1</v>
      </c>
      <c r="AL15" s="164">
        <f t="shared" si="7"/>
        <v>-1</v>
      </c>
      <c r="AM15" s="164">
        <f t="shared" si="7"/>
        <v>-1</v>
      </c>
      <c r="AN15" s="164" t="str">
        <f t="shared" si="5"/>
        <v>tbd</v>
      </c>
      <c r="AO15" s="164" t="str">
        <f t="shared" si="2"/>
        <v>tbd</v>
      </c>
      <c r="AP15" s="164" t="str">
        <f t="shared" si="2"/>
        <v>tbd</v>
      </c>
      <c r="AQ15" s="164" t="str">
        <f t="shared" si="2"/>
        <v>tbd</v>
      </c>
      <c r="AR15" s="164" t="str">
        <f t="shared" si="2"/>
        <v>tbd</v>
      </c>
      <c r="AS15" s="164" t="str">
        <f t="shared" si="2"/>
        <v>tbd</v>
      </c>
      <c r="AT15" s="164" t="str">
        <f t="shared" si="2"/>
        <v>tbd</v>
      </c>
      <c r="AU15" s="164" t="str">
        <f t="shared" si="2"/>
        <v>tbd</v>
      </c>
      <c r="AV15" s="164">
        <f t="shared" si="6"/>
        <v>0</v>
      </c>
      <c r="AW15" s="164">
        <f t="shared" si="3"/>
        <v>0</v>
      </c>
      <c r="AX15" s="164">
        <f t="shared" si="3"/>
        <v>0</v>
      </c>
      <c r="AY15" s="164">
        <f t="shared" si="3"/>
        <v>0</v>
      </c>
      <c r="AZ15" s="164">
        <f t="shared" si="3"/>
        <v>0</v>
      </c>
      <c r="BA15" s="164">
        <f t="shared" si="3"/>
        <v>0</v>
      </c>
      <c r="BB15" s="164">
        <f t="shared" si="3"/>
        <v>0</v>
      </c>
      <c r="BC15" s="164">
        <f t="shared" si="3"/>
        <v>0</v>
      </c>
    </row>
    <row r="16" spans="1:55" s="164" customFormat="1" ht="19.899999999999999" customHeight="1">
      <c r="A16" s="9" t="s">
        <v>750</v>
      </c>
      <c r="B16" s="7"/>
      <c r="C16" s="2" t="s">
        <v>751</v>
      </c>
      <c r="D16" s="19"/>
      <c r="E16" s="18"/>
      <c r="F16" s="19"/>
      <c r="G16" s="19"/>
      <c r="H16" s="4"/>
      <c r="I16" s="15"/>
      <c r="J16" s="47" t="s">
        <v>86</v>
      </c>
      <c r="K16" s="696"/>
      <c r="L16" s="698"/>
      <c r="M16" s="696"/>
      <c r="N16" s="697"/>
      <c r="O16" s="698"/>
      <c r="P16" s="696"/>
      <c r="Q16" s="697"/>
      <c r="R16" s="698"/>
      <c r="S16" s="480"/>
      <c r="T16" s="480"/>
      <c r="U16" s="49"/>
      <c r="V16" s="710" t="s">
        <v>86</v>
      </c>
      <c r="W16" s="711"/>
      <c r="X16" s="56"/>
      <c r="Y16" s="56"/>
      <c r="Z16" s="57"/>
      <c r="AA16" s="67"/>
      <c r="AB16" s="57"/>
      <c r="AC16" s="58" t="s">
        <v>744</v>
      </c>
      <c r="AD16" s="56"/>
      <c r="AE16" s="49"/>
      <c r="AF16" s="164">
        <f t="shared" si="7"/>
        <v>-1</v>
      </c>
      <c r="AG16" s="164">
        <f t="shared" si="7"/>
        <v>-1</v>
      </c>
      <c r="AH16" s="164">
        <f t="shared" si="7"/>
        <v>-1</v>
      </c>
      <c r="AI16" s="164">
        <f t="shared" si="7"/>
        <v>-1</v>
      </c>
      <c r="AJ16" s="164">
        <f t="shared" si="7"/>
        <v>-1</v>
      </c>
      <c r="AK16" s="164">
        <f t="shared" si="7"/>
        <v>-1</v>
      </c>
      <c r="AL16" s="164">
        <f t="shared" si="7"/>
        <v>-1</v>
      </c>
      <c r="AM16" s="164">
        <f t="shared" si="7"/>
        <v>-1</v>
      </c>
      <c r="AN16" s="164" t="str">
        <f t="shared" si="5"/>
        <v>tbd</v>
      </c>
      <c r="AO16" s="164" t="str">
        <f t="shared" si="2"/>
        <v>tbd</v>
      </c>
      <c r="AP16" s="164" t="str">
        <f t="shared" si="2"/>
        <v>tbd</v>
      </c>
      <c r="AQ16" s="164" t="str">
        <f t="shared" si="2"/>
        <v>tbd</v>
      </c>
      <c r="AR16" s="164" t="str">
        <f t="shared" si="2"/>
        <v>tbd</v>
      </c>
      <c r="AS16" s="164" t="str">
        <f t="shared" si="2"/>
        <v>tbd</v>
      </c>
      <c r="AT16" s="164" t="str">
        <f t="shared" si="2"/>
        <v>tbd</v>
      </c>
      <c r="AU16" s="164" t="str">
        <f t="shared" si="2"/>
        <v>tbd</v>
      </c>
      <c r="AV16" s="164">
        <f t="shared" si="6"/>
        <v>0</v>
      </c>
      <c r="AW16" s="164">
        <f t="shared" si="3"/>
        <v>0</v>
      </c>
      <c r="AX16" s="164">
        <f t="shared" si="3"/>
        <v>0</v>
      </c>
      <c r="AY16" s="164">
        <f t="shared" si="3"/>
        <v>0</v>
      </c>
      <c r="AZ16" s="164">
        <f t="shared" si="3"/>
        <v>0</v>
      </c>
      <c r="BA16" s="164">
        <f t="shared" si="3"/>
        <v>0</v>
      </c>
      <c r="BB16" s="164">
        <f t="shared" si="3"/>
        <v>0</v>
      </c>
      <c r="BC16" s="164">
        <f t="shared" si="3"/>
        <v>0</v>
      </c>
    </row>
    <row r="17" spans="1:55" s="164" customFormat="1" ht="19.899999999999999" customHeight="1">
      <c r="A17" s="9" t="s">
        <v>752</v>
      </c>
      <c r="B17" s="7"/>
      <c r="C17" s="2" t="s">
        <v>753</v>
      </c>
      <c r="D17" s="19"/>
      <c r="E17" s="18"/>
      <c r="F17" s="19"/>
      <c r="G17" s="19"/>
      <c r="H17" s="4"/>
      <c r="I17" s="15"/>
      <c r="J17" s="47" t="s">
        <v>86</v>
      </c>
      <c r="K17" s="696"/>
      <c r="L17" s="698"/>
      <c r="M17" s="696"/>
      <c r="N17" s="697"/>
      <c r="O17" s="698"/>
      <c r="P17" s="696"/>
      <c r="Q17" s="697"/>
      <c r="R17" s="698"/>
      <c r="S17" s="480"/>
      <c r="T17" s="480"/>
      <c r="U17" s="49"/>
      <c r="V17" s="710" t="s">
        <v>86</v>
      </c>
      <c r="W17" s="711"/>
      <c r="X17" s="56"/>
      <c r="Y17" s="56"/>
      <c r="Z17" s="57"/>
      <c r="AA17" s="67"/>
      <c r="AB17" s="57"/>
      <c r="AC17" s="58" t="s">
        <v>744</v>
      </c>
      <c r="AD17" s="56"/>
      <c r="AE17" s="49"/>
      <c r="AF17" s="164">
        <f t="shared" si="7"/>
        <v>-1</v>
      </c>
      <c r="AG17" s="164">
        <f t="shared" si="7"/>
        <v>-1</v>
      </c>
      <c r="AH17" s="164">
        <f t="shared" si="7"/>
        <v>-1</v>
      </c>
      <c r="AI17" s="164">
        <f t="shared" si="7"/>
        <v>-1</v>
      </c>
      <c r="AJ17" s="164">
        <f t="shared" si="7"/>
        <v>-1</v>
      </c>
      <c r="AK17" s="164">
        <f t="shared" si="7"/>
        <v>-1</v>
      </c>
      <c r="AL17" s="164">
        <f t="shared" si="7"/>
        <v>-1</v>
      </c>
      <c r="AM17" s="164">
        <f t="shared" si="7"/>
        <v>-1</v>
      </c>
      <c r="AN17" s="164" t="str">
        <f t="shared" si="5"/>
        <v>tbd</v>
      </c>
      <c r="AO17" s="164" t="str">
        <f t="shared" si="2"/>
        <v>tbd</v>
      </c>
      <c r="AP17" s="164" t="str">
        <f t="shared" si="2"/>
        <v>tbd</v>
      </c>
      <c r="AQ17" s="164" t="str">
        <f t="shared" si="2"/>
        <v>tbd</v>
      </c>
      <c r="AR17" s="164" t="str">
        <f t="shared" si="2"/>
        <v>tbd</v>
      </c>
      <c r="AS17" s="164" t="str">
        <f t="shared" si="2"/>
        <v>tbd</v>
      </c>
      <c r="AT17" s="164" t="str">
        <f t="shared" si="2"/>
        <v>tbd</v>
      </c>
      <c r="AU17" s="164" t="str">
        <f t="shared" si="2"/>
        <v>tbd</v>
      </c>
      <c r="AV17" s="164">
        <f t="shared" si="6"/>
        <v>0</v>
      </c>
      <c r="AW17" s="164">
        <f t="shared" si="3"/>
        <v>0</v>
      </c>
      <c r="AX17" s="164">
        <f t="shared" si="3"/>
        <v>0</v>
      </c>
      <c r="AY17" s="164">
        <f t="shared" si="3"/>
        <v>0</v>
      </c>
      <c r="AZ17" s="164">
        <f t="shared" si="3"/>
        <v>0</v>
      </c>
      <c r="BA17" s="164">
        <f t="shared" si="3"/>
        <v>0</v>
      </c>
      <c r="BB17" s="164">
        <f t="shared" si="3"/>
        <v>0</v>
      </c>
      <c r="BC17" s="164">
        <f t="shared" si="3"/>
        <v>0</v>
      </c>
    </row>
    <row r="18" spans="1:55" s="164" customFormat="1" ht="19.899999999999999" customHeight="1">
      <c r="A18" s="9" t="s">
        <v>964</v>
      </c>
      <c r="B18" s="7"/>
      <c r="C18" s="2" t="s">
        <v>965</v>
      </c>
      <c r="D18" s="19"/>
      <c r="E18" s="18"/>
      <c r="F18" s="19"/>
      <c r="G18" s="19"/>
      <c r="H18" s="4"/>
      <c r="I18" s="15"/>
      <c r="J18" s="47" t="s">
        <v>86</v>
      </c>
      <c r="K18" s="696"/>
      <c r="L18" s="698"/>
      <c r="M18" s="696"/>
      <c r="N18" s="697"/>
      <c r="O18" s="698"/>
      <c r="P18" s="696"/>
      <c r="Q18" s="697"/>
      <c r="R18" s="698"/>
      <c r="S18" s="480"/>
      <c r="T18" s="480"/>
      <c r="U18" s="49"/>
      <c r="V18" s="710" t="s">
        <v>86</v>
      </c>
      <c r="W18" s="711"/>
      <c r="X18" s="56"/>
      <c r="Y18" s="56"/>
      <c r="Z18" s="57"/>
      <c r="AA18" s="67"/>
      <c r="AB18" s="57"/>
      <c r="AC18" s="58" t="s">
        <v>744</v>
      </c>
      <c r="AD18" s="56"/>
      <c r="AE18" s="49"/>
      <c r="AF18" s="164">
        <f t="shared" si="7"/>
        <v>-1</v>
      </c>
      <c r="AG18" s="164">
        <f t="shared" si="7"/>
        <v>-1</v>
      </c>
      <c r="AH18" s="164">
        <f t="shared" si="7"/>
        <v>-1</v>
      </c>
      <c r="AI18" s="164">
        <f t="shared" si="7"/>
        <v>-1</v>
      </c>
      <c r="AJ18" s="164">
        <f t="shared" si="7"/>
        <v>-1</v>
      </c>
      <c r="AK18" s="164">
        <f t="shared" si="7"/>
        <v>-1</v>
      </c>
      <c r="AL18" s="164">
        <f t="shared" si="7"/>
        <v>-1</v>
      </c>
      <c r="AM18" s="164">
        <f t="shared" si="7"/>
        <v>-1</v>
      </c>
      <c r="AN18" s="164" t="str">
        <f t="shared" si="5"/>
        <v>tbd</v>
      </c>
      <c r="AO18" s="164" t="str">
        <f t="shared" si="2"/>
        <v>tbd</v>
      </c>
      <c r="AP18" s="164" t="str">
        <f t="shared" si="2"/>
        <v>tbd</v>
      </c>
      <c r="AQ18" s="164" t="str">
        <f t="shared" si="2"/>
        <v>tbd</v>
      </c>
      <c r="AR18" s="164" t="str">
        <f t="shared" si="2"/>
        <v>tbd</v>
      </c>
      <c r="AS18" s="164" t="str">
        <f t="shared" si="2"/>
        <v>tbd</v>
      </c>
      <c r="AT18" s="164" t="str">
        <f t="shared" si="2"/>
        <v>tbd</v>
      </c>
      <c r="AU18" s="164" t="str">
        <f t="shared" si="2"/>
        <v>tbd</v>
      </c>
      <c r="AV18" s="164">
        <f t="shared" si="6"/>
        <v>0</v>
      </c>
      <c r="AW18" s="164">
        <f t="shared" si="3"/>
        <v>0</v>
      </c>
      <c r="AX18" s="164">
        <f t="shared" si="3"/>
        <v>0</v>
      </c>
      <c r="AY18" s="164">
        <f t="shared" si="3"/>
        <v>0</v>
      </c>
      <c r="AZ18" s="164">
        <f t="shared" si="3"/>
        <v>0</v>
      </c>
      <c r="BA18" s="164">
        <f t="shared" si="3"/>
        <v>0</v>
      </c>
      <c r="BB18" s="164">
        <f t="shared" si="3"/>
        <v>0</v>
      </c>
      <c r="BC18" s="164">
        <f t="shared" si="3"/>
        <v>0</v>
      </c>
    </row>
    <row r="19" spans="1:55" s="164" customFormat="1" ht="19.899999999999999" customHeight="1">
      <c r="A19" s="9" t="s">
        <v>966</v>
      </c>
      <c r="B19" s="7"/>
      <c r="C19" s="2" t="s">
        <v>967</v>
      </c>
      <c r="D19" s="19"/>
      <c r="E19" s="18"/>
      <c r="F19" s="19"/>
      <c r="G19" s="19"/>
      <c r="H19" s="4"/>
      <c r="I19" s="15"/>
      <c r="J19" s="47" t="s">
        <v>86</v>
      </c>
      <c r="K19" s="696"/>
      <c r="L19" s="698"/>
      <c r="M19" s="696"/>
      <c r="N19" s="697"/>
      <c r="O19" s="698"/>
      <c r="P19" s="696"/>
      <c r="Q19" s="697"/>
      <c r="R19" s="698"/>
      <c r="S19" s="480"/>
      <c r="T19" s="480"/>
      <c r="U19" s="49"/>
      <c r="V19" s="710" t="s">
        <v>86</v>
      </c>
      <c r="W19" s="711"/>
      <c r="X19" s="56"/>
      <c r="Y19" s="56"/>
      <c r="Z19" s="57"/>
      <c r="AA19" s="67"/>
      <c r="AB19" s="57"/>
      <c r="AC19" s="58" t="s">
        <v>744</v>
      </c>
      <c r="AD19" s="56"/>
      <c r="AE19" s="49"/>
      <c r="AF19" s="164">
        <f t="shared" si="7"/>
        <v>-1</v>
      </c>
      <c r="AG19" s="164">
        <f t="shared" si="7"/>
        <v>-1</v>
      </c>
      <c r="AH19" s="164">
        <f t="shared" si="7"/>
        <v>-1</v>
      </c>
      <c r="AI19" s="164">
        <f t="shared" si="7"/>
        <v>-1</v>
      </c>
      <c r="AJ19" s="164">
        <f t="shared" si="7"/>
        <v>-1</v>
      </c>
      <c r="AK19" s="164">
        <f t="shared" si="7"/>
        <v>-1</v>
      </c>
      <c r="AL19" s="164">
        <f t="shared" si="7"/>
        <v>-1</v>
      </c>
      <c r="AM19" s="164">
        <f t="shared" si="7"/>
        <v>-1</v>
      </c>
      <c r="AN19" s="164" t="str">
        <f t="shared" si="5"/>
        <v>tbd</v>
      </c>
      <c r="AO19" s="164" t="str">
        <f t="shared" si="2"/>
        <v>tbd</v>
      </c>
      <c r="AP19" s="164" t="str">
        <f t="shared" si="2"/>
        <v>tbd</v>
      </c>
      <c r="AQ19" s="164" t="str">
        <f t="shared" si="2"/>
        <v>tbd</v>
      </c>
      <c r="AR19" s="164" t="str">
        <f t="shared" si="2"/>
        <v>tbd</v>
      </c>
      <c r="AS19" s="164" t="str">
        <f t="shared" si="2"/>
        <v>tbd</v>
      </c>
      <c r="AT19" s="164" t="str">
        <f t="shared" si="2"/>
        <v>tbd</v>
      </c>
      <c r="AU19" s="164" t="str">
        <f t="shared" si="2"/>
        <v>tbd</v>
      </c>
      <c r="AV19" s="164">
        <f t="shared" si="6"/>
        <v>0</v>
      </c>
      <c r="AW19" s="164">
        <f t="shared" si="3"/>
        <v>0</v>
      </c>
      <c r="AX19" s="164">
        <f t="shared" si="3"/>
        <v>0</v>
      </c>
      <c r="AY19" s="164">
        <f t="shared" si="3"/>
        <v>0</v>
      </c>
      <c r="AZ19" s="164">
        <f t="shared" si="3"/>
        <v>0</v>
      </c>
      <c r="BA19" s="164">
        <f t="shared" si="3"/>
        <v>0</v>
      </c>
      <c r="BB19" s="164">
        <f t="shared" si="3"/>
        <v>0</v>
      </c>
      <c r="BC19" s="164">
        <f t="shared" si="3"/>
        <v>0</v>
      </c>
    </row>
    <row r="20" spans="1:55" s="164" customFormat="1" ht="19.899999999999999" customHeight="1" thickBot="1">
      <c r="A20" s="9" t="s">
        <v>968</v>
      </c>
      <c r="B20" s="7"/>
      <c r="C20" s="2" t="s">
        <v>969</v>
      </c>
      <c r="D20" s="19"/>
      <c r="E20" s="18"/>
      <c r="F20" s="19"/>
      <c r="G20" s="19"/>
      <c r="H20" s="4"/>
      <c r="I20" s="15"/>
      <c r="J20" s="47" t="s">
        <v>86</v>
      </c>
      <c r="K20" s="696"/>
      <c r="L20" s="698"/>
      <c r="M20" s="696"/>
      <c r="N20" s="697"/>
      <c r="O20" s="698"/>
      <c r="P20" s="696"/>
      <c r="Q20" s="697"/>
      <c r="R20" s="698"/>
      <c r="S20" s="480"/>
      <c r="T20" s="480"/>
      <c r="U20" s="49"/>
      <c r="V20" s="710" t="s">
        <v>86</v>
      </c>
      <c r="W20" s="711"/>
      <c r="X20" s="56"/>
      <c r="Y20" s="56"/>
      <c r="Z20" s="57"/>
      <c r="AA20" s="67"/>
      <c r="AB20" s="57"/>
      <c r="AC20" s="58" t="s">
        <v>744</v>
      </c>
      <c r="AD20" s="56"/>
      <c r="AE20" s="49"/>
      <c r="AF20" s="164">
        <f t="shared" si="7"/>
        <v>-1</v>
      </c>
      <c r="AG20" s="164">
        <f t="shared" si="7"/>
        <v>-1</v>
      </c>
      <c r="AH20" s="164">
        <f t="shared" si="7"/>
        <v>-1</v>
      </c>
      <c r="AI20" s="164">
        <f t="shared" si="7"/>
        <v>-1</v>
      </c>
      <c r="AJ20" s="164">
        <f t="shared" si="7"/>
        <v>-1</v>
      </c>
      <c r="AK20" s="164">
        <f t="shared" si="7"/>
        <v>-1</v>
      </c>
      <c r="AL20" s="164">
        <f t="shared" si="7"/>
        <v>-1</v>
      </c>
      <c r="AM20" s="164">
        <f t="shared" si="7"/>
        <v>-1</v>
      </c>
      <c r="AN20" s="164" t="str">
        <f t="shared" si="5"/>
        <v>tbd</v>
      </c>
      <c r="AO20" s="164" t="str">
        <f t="shared" si="2"/>
        <v>tbd</v>
      </c>
      <c r="AP20" s="164" t="str">
        <f t="shared" si="2"/>
        <v>tbd</v>
      </c>
      <c r="AQ20" s="164" t="str">
        <f t="shared" si="2"/>
        <v>tbd</v>
      </c>
      <c r="AR20" s="164" t="str">
        <f t="shared" si="2"/>
        <v>tbd</v>
      </c>
      <c r="AS20" s="164" t="str">
        <f t="shared" si="2"/>
        <v>tbd</v>
      </c>
      <c r="AT20" s="164" t="str">
        <f t="shared" si="2"/>
        <v>tbd</v>
      </c>
      <c r="AU20" s="164" t="str">
        <f t="shared" si="2"/>
        <v>tbd</v>
      </c>
      <c r="AV20" s="164">
        <f t="shared" si="6"/>
        <v>0</v>
      </c>
      <c r="AW20" s="164">
        <f t="shared" si="3"/>
        <v>0</v>
      </c>
      <c r="AX20" s="164">
        <f t="shared" si="3"/>
        <v>0</v>
      </c>
      <c r="AY20" s="164">
        <f t="shared" si="3"/>
        <v>0</v>
      </c>
      <c r="AZ20" s="164">
        <f t="shared" si="3"/>
        <v>0</v>
      </c>
      <c r="BA20" s="164">
        <f t="shared" si="3"/>
        <v>0</v>
      </c>
      <c r="BB20" s="164">
        <f t="shared" si="3"/>
        <v>0</v>
      </c>
      <c r="BC20" s="164">
        <f t="shared" si="3"/>
        <v>0</v>
      </c>
    </row>
    <row r="21" spans="1:55" s="164" customFormat="1" ht="19.899999999999999" hidden="1" customHeight="1">
      <c r="A21" s="9"/>
      <c r="B21" s="7"/>
      <c r="C21" s="2"/>
      <c r="D21" s="19"/>
      <c r="E21" s="18"/>
      <c r="F21" s="19"/>
      <c r="G21" s="19"/>
      <c r="H21" s="4"/>
      <c r="I21" s="15"/>
      <c r="J21" s="47"/>
      <c r="K21" s="696"/>
      <c r="L21" s="698"/>
      <c r="M21" s="696"/>
      <c r="N21" s="697"/>
      <c r="O21" s="698"/>
      <c r="P21" s="696"/>
      <c r="Q21" s="697"/>
      <c r="R21" s="698"/>
      <c r="S21" s="471"/>
      <c r="T21" s="471"/>
      <c r="U21" s="49"/>
      <c r="V21" s="710"/>
      <c r="W21" s="711"/>
      <c r="X21" s="56"/>
      <c r="Y21" s="56"/>
      <c r="Z21" s="57"/>
      <c r="AA21" s="67"/>
      <c r="AB21" s="57"/>
      <c r="AC21" s="58"/>
      <c r="AD21" s="56"/>
      <c r="AE21" s="49"/>
      <c r="AF21" s="164">
        <f t="shared" si="7"/>
        <v>-1</v>
      </c>
      <c r="AG21" s="164">
        <f t="shared" si="7"/>
        <v>-1</v>
      </c>
      <c r="AH21" s="164">
        <f t="shared" si="7"/>
        <v>-1</v>
      </c>
      <c r="AI21" s="164">
        <f t="shared" si="7"/>
        <v>-1</v>
      </c>
      <c r="AJ21" s="164">
        <f t="shared" si="7"/>
        <v>-1</v>
      </c>
      <c r="AK21" s="164">
        <f t="shared" si="7"/>
        <v>-1</v>
      </c>
      <c r="AL21" s="164">
        <f t="shared" si="7"/>
        <v>-1</v>
      </c>
      <c r="AM21" s="164">
        <f t="shared" si="7"/>
        <v>-1</v>
      </c>
      <c r="AN21" s="164">
        <f t="shared" si="5"/>
        <v>0</v>
      </c>
      <c r="AO21" s="164">
        <f t="shared" si="2"/>
        <v>0</v>
      </c>
      <c r="AP21" s="164">
        <f t="shared" si="2"/>
        <v>0</v>
      </c>
      <c r="AQ21" s="164">
        <f t="shared" si="2"/>
        <v>0</v>
      </c>
      <c r="AR21" s="164">
        <f t="shared" si="2"/>
        <v>0</v>
      </c>
      <c r="AS21" s="164">
        <f t="shared" si="2"/>
        <v>0</v>
      </c>
      <c r="AT21" s="164">
        <f t="shared" si="2"/>
        <v>0</v>
      </c>
      <c r="AU21" s="164">
        <f t="shared" si="2"/>
        <v>0</v>
      </c>
      <c r="AV21" s="164">
        <f t="shared" si="6"/>
        <v>0</v>
      </c>
      <c r="AW21" s="164">
        <f t="shared" si="3"/>
        <v>0</v>
      </c>
      <c r="AX21" s="164">
        <f t="shared" si="3"/>
        <v>0</v>
      </c>
      <c r="AY21" s="164">
        <f t="shared" si="3"/>
        <v>0</v>
      </c>
      <c r="AZ21" s="164">
        <f t="shared" si="3"/>
        <v>0</v>
      </c>
      <c r="BA21" s="164">
        <f t="shared" si="3"/>
        <v>0</v>
      </c>
      <c r="BB21" s="164">
        <f t="shared" si="3"/>
        <v>0</v>
      </c>
      <c r="BC21" s="164">
        <f t="shared" si="3"/>
        <v>0</v>
      </c>
    </row>
    <row r="22" spans="1:55" s="164" customFormat="1" ht="19.899999999999999" hidden="1" customHeight="1">
      <c r="A22" s="9"/>
      <c r="B22" s="7"/>
      <c r="C22" s="2"/>
      <c r="D22" s="19"/>
      <c r="E22" s="18"/>
      <c r="F22" s="19"/>
      <c r="G22" s="19"/>
      <c r="H22" s="4"/>
      <c r="I22" s="15"/>
      <c r="J22" s="47"/>
      <c r="K22" s="696"/>
      <c r="L22" s="698"/>
      <c r="M22" s="696"/>
      <c r="N22" s="697"/>
      <c r="O22" s="698"/>
      <c r="P22" s="696"/>
      <c r="Q22" s="697"/>
      <c r="R22" s="698"/>
      <c r="S22" s="471"/>
      <c r="T22" s="471"/>
      <c r="U22" s="49"/>
      <c r="V22" s="710"/>
      <c r="W22" s="711"/>
      <c r="X22" s="56"/>
      <c r="Y22" s="56"/>
      <c r="Z22" s="57"/>
      <c r="AA22" s="67"/>
      <c r="AB22" s="57"/>
      <c r="AC22" s="58"/>
      <c r="AD22" s="56"/>
      <c r="AE22" s="49"/>
      <c r="AF22" s="164">
        <f t="shared" si="7"/>
        <v>-1</v>
      </c>
      <c r="AG22" s="164">
        <f t="shared" si="7"/>
        <v>-1</v>
      </c>
      <c r="AH22" s="164">
        <f t="shared" si="7"/>
        <v>-1</v>
      </c>
      <c r="AI22" s="164">
        <f t="shared" si="7"/>
        <v>-1</v>
      </c>
      <c r="AJ22" s="164">
        <f t="shared" si="7"/>
        <v>-1</v>
      </c>
      <c r="AK22" s="164">
        <f t="shared" si="7"/>
        <v>-1</v>
      </c>
      <c r="AL22" s="164">
        <f t="shared" si="7"/>
        <v>-1</v>
      </c>
      <c r="AM22" s="164">
        <f t="shared" si="7"/>
        <v>-1</v>
      </c>
      <c r="AN22" s="164">
        <f t="shared" si="5"/>
        <v>0</v>
      </c>
      <c r="AO22" s="164">
        <f t="shared" si="2"/>
        <v>0</v>
      </c>
      <c r="AP22" s="164">
        <f t="shared" si="2"/>
        <v>0</v>
      </c>
      <c r="AQ22" s="164">
        <f t="shared" si="2"/>
        <v>0</v>
      </c>
      <c r="AR22" s="164">
        <f t="shared" si="2"/>
        <v>0</v>
      </c>
      <c r="AS22" s="164">
        <f t="shared" si="2"/>
        <v>0</v>
      </c>
      <c r="AT22" s="164">
        <f t="shared" si="2"/>
        <v>0</v>
      </c>
      <c r="AU22" s="164">
        <f t="shared" si="2"/>
        <v>0</v>
      </c>
      <c r="AV22" s="164">
        <f t="shared" si="6"/>
        <v>0</v>
      </c>
      <c r="AW22" s="164">
        <f t="shared" si="3"/>
        <v>0</v>
      </c>
      <c r="AX22" s="164">
        <f t="shared" si="3"/>
        <v>0</v>
      </c>
      <c r="AY22" s="164">
        <f t="shared" si="3"/>
        <v>0</v>
      </c>
      <c r="AZ22" s="164">
        <f t="shared" si="3"/>
        <v>0</v>
      </c>
      <c r="BA22" s="164">
        <f t="shared" si="3"/>
        <v>0</v>
      </c>
      <c r="BB22" s="164">
        <f t="shared" si="3"/>
        <v>0</v>
      </c>
      <c r="BC22" s="164">
        <f t="shared" si="3"/>
        <v>0</v>
      </c>
    </row>
    <row r="23" spans="1:55" s="164" customFormat="1" ht="19.899999999999999" hidden="1" customHeight="1">
      <c r="A23" s="9"/>
      <c r="B23" s="7"/>
      <c r="C23" s="2"/>
      <c r="D23" s="19"/>
      <c r="E23" s="18"/>
      <c r="F23" s="19"/>
      <c r="G23" s="19"/>
      <c r="H23" s="4"/>
      <c r="I23" s="15"/>
      <c r="J23" s="47"/>
      <c r="K23" s="696"/>
      <c r="L23" s="698"/>
      <c r="M23" s="696"/>
      <c r="N23" s="697"/>
      <c r="O23" s="698"/>
      <c r="P23" s="696"/>
      <c r="Q23" s="697"/>
      <c r="R23" s="698"/>
      <c r="S23" s="471"/>
      <c r="T23" s="471"/>
      <c r="U23" s="49"/>
      <c r="V23" s="710"/>
      <c r="W23" s="711"/>
      <c r="X23" s="56"/>
      <c r="Y23" s="56"/>
      <c r="Z23" s="57"/>
      <c r="AA23" s="67"/>
      <c r="AB23" s="57"/>
      <c r="AC23" s="58"/>
      <c r="AD23" s="56"/>
      <c r="AE23" s="49"/>
      <c r="AF23" s="164">
        <f t="shared" si="7"/>
        <v>-1</v>
      </c>
      <c r="AG23" s="164">
        <f t="shared" si="7"/>
        <v>-1</v>
      </c>
      <c r="AH23" s="164">
        <f t="shared" si="7"/>
        <v>-1</v>
      </c>
      <c r="AI23" s="164">
        <f t="shared" si="7"/>
        <v>-1</v>
      </c>
      <c r="AJ23" s="164">
        <f t="shared" si="7"/>
        <v>-1</v>
      </c>
      <c r="AK23" s="164">
        <f t="shared" si="7"/>
        <v>-1</v>
      </c>
      <c r="AL23" s="164">
        <f t="shared" si="7"/>
        <v>-1</v>
      </c>
      <c r="AM23" s="164">
        <f t="shared" si="7"/>
        <v>-1</v>
      </c>
      <c r="AN23" s="164">
        <f t="shared" si="5"/>
        <v>0</v>
      </c>
      <c r="AO23" s="164">
        <f t="shared" si="5"/>
        <v>0</v>
      </c>
      <c r="AP23" s="164">
        <f t="shared" si="5"/>
        <v>0</v>
      </c>
      <c r="AQ23" s="164">
        <f t="shared" si="5"/>
        <v>0</v>
      </c>
      <c r="AR23" s="164">
        <f t="shared" si="5"/>
        <v>0</v>
      </c>
      <c r="AS23" s="164">
        <f t="shared" si="5"/>
        <v>0</v>
      </c>
      <c r="AT23" s="164">
        <f t="shared" si="5"/>
        <v>0</v>
      </c>
      <c r="AU23" s="164">
        <f t="shared" si="5"/>
        <v>0</v>
      </c>
      <c r="AV23" s="164">
        <f t="shared" si="6"/>
        <v>0</v>
      </c>
      <c r="AW23" s="164">
        <f t="shared" si="6"/>
        <v>0</v>
      </c>
      <c r="AX23" s="164">
        <f t="shared" si="6"/>
        <v>0</v>
      </c>
      <c r="AY23" s="164">
        <f t="shared" si="6"/>
        <v>0</v>
      </c>
      <c r="AZ23" s="164">
        <f t="shared" si="6"/>
        <v>0</v>
      </c>
      <c r="BA23" s="164">
        <f t="shared" si="6"/>
        <v>0</v>
      </c>
      <c r="BB23" s="164">
        <f t="shared" si="6"/>
        <v>0</v>
      </c>
      <c r="BC23" s="164">
        <f t="shared" si="6"/>
        <v>0</v>
      </c>
    </row>
    <row r="24" spans="1:55" s="164" customFormat="1" ht="19.899999999999999" hidden="1" customHeight="1">
      <c r="A24" s="9"/>
      <c r="B24" s="7"/>
      <c r="C24" s="2"/>
      <c r="D24" s="19"/>
      <c r="E24" s="18"/>
      <c r="F24" s="19"/>
      <c r="G24" s="19"/>
      <c r="H24" s="4"/>
      <c r="I24" s="15"/>
      <c r="J24" s="47"/>
      <c r="K24" s="696"/>
      <c r="L24" s="698"/>
      <c r="M24" s="696"/>
      <c r="N24" s="697"/>
      <c r="O24" s="698"/>
      <c r="P24" s="696"/>
      <c r="Q24" s="697"/>
      <c r="R24" s="698"/>
      <c r="S24" s="471"/>
      <c r="T24" s="471"/>
      <c r="U24" s="49"/>
      <c r="V24" s="710"/>
      <c r="W24" s="711"/>
      <c r="X24" s="56"/>
      <c r="Y24" s="56"/>
      <c r="Z24" s="57"/>
      <c r="AA24" s="67"/>
      <c r="AB24" s="57"/>
      <c r="AC24" s="58"/>
      <c r="AD24" s="56"/>
      <c r="AE24" s="49"/>
      <c r="AF24" s="164">
        <f t="shared" si="7"/>
        <v>-1</v>
      </c>
      <c r="AG24" s="164">
        <f t="shared" si="7"/>
        <v>-1</v>
      </c>
      <c r="AH24" s="164">
        <f t="shared" si="7"/>
        <v>-1</v>
      </c>
      <c r="AI24" s="164">
        <f t="shared" si="7"/>
        <v>-1</v>
      </c>
      <c r="AJ24" s="164">
        <f t="shared" si="7"/>
        <v>-1</v>
      </c>
      <c r="AK24" s="164">
        <f t="shared" si="7"/>
        <v>-1</v>
      </c>
      <c r="AL24" s="164">
        <f t="shared" si="7"/>
        <v>-1</v>
      </c>
      <c r="AM24" s="164">
        <f t="shared" si="7"/>
        <v>-1</v>
      </c>
      <c r="AN24" s="164">
        <f t="shared" ref="AN24:AU55" si="8">IF(AF24,$V24,"")</f>
        <v>0</v>
      </c>
      <c r="AO24" s="164">
        <f t="shared" si="8"/>
        <v>0</v>
      </c>
      <c r="AP24" s="164">
        <f t="shared" si="8"/>
        <v>0</v>
      </c>
      <c r="AQ24" s="164">
        <f t="shared" si="8"/>
        <v>0</v>
      </c>
      <c r="AR24" s="164">
        <f t="shared" si="8"/>
        <v>0</v>
      </c>
      <c r="AS24" s="164">
        <f t="shared" si="8"/>
        <v>0</v>
      </c>
      <c r="AT24" s="164">
        <f t="shared" si="8"/>
        <v>0</v>
      </c>
      <c r="AU24" s="164">
        <f t="shared" si="8"/>
        <v>0</v>
      </c>
      <c r="AV24" s="164">
        <f t="shared" ref="AV24:BC55" si="9">IF(AF24,$W24,"")</f>
        <v>0</v>
      </c>
      <c r="AW24" s="164">
        <f t="shared" si="9"/>
        <v>0</v>
      </c>
      <c r="AX24" s="164">
        <f t="shared" si="9"/>
        <v>0</v>
      </c>
      <c r="AY24" s="164">
        <f t="shared" si="9"/>
        <v>0</v>
      </c>
      <c r="AZ24" s="164">
        <f t="shared" si="9"/>
        <v>0</v>
      </c>
      <c r="BA24" s="164">
        <f t="shared" si="9"/>
        <v>0</v>
      </c>
      <c r="BB24" s="164">
        <f t="shared" si="9"/>
        <v>0</v>
      </c>
      <c r="BC24" s="164">
        <f t="shared" si="9"/>
        <v>0</v>
      </c>
    </row>
    <row r="25" spans="1:55" s="164" customFormat="1" ht="19.899999999999999" hidden="1" customHeight="1">
      <c r="A25" s="9"/>
      <c r="B25" s="7"/>
      <c r="C25" s="2"/>
      <c r="D25" s="19"/>
      <c r="E25" s="18"/>
      <c r="F25" s="19"/>
      <c r="G25" s="19"/>
      <c r="H25" s="4"/>
      <c r="I25" s="15"/>
      <c r="J25" s="47"/>
      <c r="K25" s="696"/>
      <c r="L25" s="698"/>
      <c r="M25" s="696"/>
      <c r="N25" s="697"/>
      <c r="O25" s="698"/>
      <c r="P25" s="696"/>
      <c r="Q25" s="697"/>
      <c r="R25" s="698"/>
      <c r="S25" s="471"/>
      <c r="T25" s="471"/>
      <c r="U25" s="49"/>
      <c r="V25" s="710"/>
      <c r="W25" s="711"/>
      <c r="X25" s="56"/>
      <c r="Y25" s="56"/>
      <c r="Z25" s="57"/>
      <c r="AA25" s="67"/>
      <c r="AB25" s="57"/>
      <c r="AC25" s="58"/>
      <c r="AD25" s="56"/>
      <c r="AE25" s="49"/>
      <c r="AF25" s="164">
        <f t="shared" ref="AF25:AM40" si="10">AF24</f>
        <v>-1</v>
      </c>
      <c r="AG25" s="164">
        <f t="shared" si="10"/>
        <v>-1</v>
      </c>
      <c r="AH25" s="164">
        <f t="shared" si="10"/>
        <v>-1</v>
      </c>
      <c r="AI25" s="164">
        <f t="shared" si="10"/>
        <v>-1</v>
      </c>
      <c r="AJ25" s="164">
        <f t="shared" si="10"/>
        <v>-1</v>
      </c>
      <c r="AK25" s="164">
        <f t="shared" si="10"/>
        <v>-1</v>
      </c>
      <c r="AL25" s="164">
        <f t="shared" si="10"/>
        <v>-1</v>
      </c>
      <c r="AM25" s="164">
        <f t="shared" si="10"/>
        <v>-1</v>
      </c>
      <c r="AN25" s="164">
        <f t="shared" si="8"/>
        <v>0</v>
      </c>
      <c r="AO25" s="164">
        <f t="shared" si="8"/>
        <v>0</v>
      </c>
      <c r="AP25" s="164">
        <f t="shared" si="8"/>
        <v>0</v>
      </c>
      <c r="AQ25" s="164">
        <f t="shared" si="8"/>
        <v>0</v>
      </c>
      <c r="AR25" s="164">
        <f t="shared" si="8"/>
        <v>0</v>
      </c>
      <c r="AS25" s="164">
        <f t="shared" si="8"/>
        <v>0</v>
      </c>
      <c r="AT25" s="164">
        <f t="shared" si="8"/>
        <v>0</v>
      </c>
      <c r="AU25" s="164">
        <f t="shared" si="8"/>
        <v>0</v>
      </c>
      <c r="AV25" s="164">
        <f t="shared" si="9"/>
        <v>0</v>
      </c>
      <c r="AW25" s="164">
        <f t="shared" si="9"/>
        <v>0</v>
      </c>
      <c r="AX25" s="164">
        <f t="shared" si="9"/>
        <v>0</v>
      </c>
      <c r="AY25" s="164">
        <f t="shared" si="9"/>
        <v>0</v>
      </c>
      <c r="AZ25" s="164">
        <f t="shared" si="9"/>
        <v>0</v>
      </c>
      <c r="BA25" s="164">
        <f t="shared" si="9"/>
        <v>0</v>
      </c>
      <c r="BB25" s="164">
        <f t="shared" si="9"/>
        <v>0</v>
      </c>
      <c r="BC25" s="164">
        <f t="shared" si="9"/>
        <v>0</v>
      </c>
    </row>
    <row r="26" spans="1:55" s="164" customFormat="1" ht="19.899999999999999" hidden="1" customHeight="1">
      <c r="A26" s="9"/>
      <c r="B26" s="7"/>
      <c r="C26" s="2"/>
      <c r="D26" s="19"/>
      <c r="E26" s="18"/>
      <c r="F26" s="19"/>
      <c r="G26" s="19"/>
      <c r="H26" s="4"/>
      <c r="I26" s="15"/>
      <c r="J26" s="47"/>
      <c r="K26" s="696"/>
      <c r="L26" s="698"/>
      <c r="M26" s="696"/>
      <c r="N26" s="697"/>
      <c r="O26" s="698"/>
      <c r="P26" s="696"/>
      <c r="Q26" s="697"/>
      <c r="R26" s="698"/>
      <c r="S26" s="471"/>
      <c r="T26" s="471"/>
      <c r="U26" s="49"/>
      <c r="V26" s="710"/>
      <c r="W26" s="711"/>
      <c r="X26" s="56"/>
      <c r="Y26" s="56"/>
      <c r="Z26" s="57"/>
      <c r="AA26" s="67"/>
      <c r="AB26" s="57"/>
      <c r="AC26" s="58"/>
      <c r="AD26" s="56"/>
      <c r="AE26" s="49"/>
      <c r="AF26" s="164">
        <f t="shared" si="10"/>
        <v>-1</v>
      </c>
      <c r="AG26" s="164">
        <f t="shared" si="10"/>
        <v>-1</v>
      </c>
      <c r="AH26" s="164">
        <f t="shared" si="10"/>
        <v>-1</v>
      </c>
      <c r="AI26" s="164">
        <f t="shared" si="10"/>
        <v>-1</v>
      </c>
      <c r="AJ26" s="164">
        <f t="shared" si="10"/>
        <v>-1</v>
      </c>
      <c r="AK26" s="164">
        <f t="shared" si="10"/>
        <v>-1</v>
      </c>
      <c r="AL26" s="164">
        <f t="shared" si="10"/>
        <v>-1</v>
      </c>
      <c r="AM26" s="164">
        <f t="shared" si="10"/>
        <v>-1</v>
      </c>
      <c r="AN26" s="164">
        <f t="shared" si="8"/>
        <v>0</v>
      </c>
      <c r="AO26" s="164">
        <f t="shared" si="8"/>
        <v>0</v>
      </c>
      <c r="AP26" s="164">
        <f t="shared" si="8"/>
        <v>0</v>
      </c>
      <c r="AQ26" s="164">
        <f t="shared" si="8"/>
        <v>0</v>
      </c>
      <c r="AR26" s="164">
        <f t="shared" si="8"/>
        <v>0</v>
      </c>
      <c r="AS26" s="164">
        <f t="shared" si="8"/>
        <v>0</v>
      </c>
      <c r="AT26" s="164">
        <f t="shared" si="8"/>
        <v>0</v>
      </c>
      <c r="AU26" s="164">
        <f t="shared" si="8"/>
        <v>0</v>
      </c>
      <c r="AV26" s="164">
        <f t="shared" si="9"/>
        <v>0</v>
      </c>
      <c r="AW26" s="164">
        <f t="shared" si="9"/>
        <v>0</v>
      </c>
      <c r="AX26" s="164">
        <f t="shared" si="9"/>
        <v>0</v>
      </c>
      <c r="AY26" s="164">
        <f t="shared" si="9"/>
        <v>0</v>
      </c>
      <c r="AZ26" s="164">
        <f t="shared" si="9"/>
        <v>0</v>
      </c>
      <c r="BA26" s="164">
        <f t="shared" si="9"/>
        <v>0</v>
      </c>
      <c r="BB26" s="164">
        <f t="shared" si="9"/>
        <v>0</v>
      </c>
      <c r="BC26" s="164">
        <f t="shared" si="9"/>
        <v>0</v>
      </c>
    </row>
    <row r="27" spans="1:55" s="164" customFormat="1" ht="19.899999999999999" hidden="1" customHeight="1">
      <c r="A27" s="9"/>
      <c r="B27" s="7"/>
      <c r="C27" s="2"/>
      <c r="D27" s="19"/>
      <c r="E27" s="18"/>
      <c r="F27" s="19"/>
      <c r="G27" s="19"/>
      <c r="H27" s="4"/>
      <c r="I27" s="15"/>
      <c r="J27" s="47"/>
      <c r="K27" s="696"/>
      <c r="L27" s="698"/>
      <c r="M27" s="696"/>
      <c r="N27" s="697"/>
      <c r="O27" s="698"/>
      <c r="P27" s="696"/>
      <c r="Q27" s="697"/>
      <c r="R27" s="698"/>
      <c r="S27" s="471"/>
      <c r="T27" s="471"/>
      <c r="U27" s="49"/>
      <c r="V27" s="710"/>
      <c r="W27" s="711"/>
      <c r="X27" s="56"/>
      <c r="Y27" s="56"/>
      <c r="Z27" s="57"/>
      <c r="AA27" s="67"/>
      <c r="AB27" s="57"/>
      <c r="AC27" s="58"/>
      <c r="AD27" s="56"/>
      <c r="AE27" s="49"/>
      <c r="AF27" s="164">
        <f t="shared" si="10"/>
        <v>-1</v>
      </c>
      <c r="AG27" s="164">
        <f t="shared" si="10"/>
        <v>-1</v>
      </c>
      <c r="AH27" s="164">
        <f t="shared" si="10"/>
        <v>-1</v>
      </c>
      <c r="AI27" s="164">
        <f t="shared" si="10"/>
        <v>-1</v>
      </c>
      <c r="AJ27" s="164">
        <f t="shared" si="10"/>
        <v>-1</v>
      </c>
      <c r="AK27" s="164">
        <f t="shared" si="10"/>
        <v>-1</v>
      </c>
      <c r="AL27" s="164">
        <f t="shared" si="10"/>
        <v>-1</v>
      </c>
      <c r="AM27" s="164">
        <f t="shared" si="10"/>
        <v>-1</v>
      </c>
      <c r="AN27" s="164">
        <f t="shared" si="8"/>
        <v>0</v>
      </c>
      <c r="AO27" s="164">
        <f t="shared" si="8"/>
        <v>0</v>
      </c>
      <c r="AP27" s="164">
        <f t="shared" si="8"/>
        <v>0</v>
      </c>
      <c r="AQ27" s="164">
        <f t="shared" si="8"/>
        <v>0</v>
      </c>
      <c r="AR27" s="164">
        <f t="shared" si="8"/>
        <v>0</v>
      </c>
      <c r="AS27" s="164">
        <f t="shared" si="8"/>
        <v>0</v>
      </c>
      <c r="AT27" s="164">
        <f t="shared" si="8"/>
        <v>0</v>
      </c>
      <c r="AU27" s="164">
        <f t="shared" si="8"/>
        <v>0</v>
      </c>
      <c r="AV27" s="164">
        <f t="shared" si="9"/>
        <v>0</v>
      </c>
      <c r="AW27" s="164">
        <f t="shared" si="9"/>
        <v>0</v>
      </c>
      <c r="AX27" s="164">
        <f t="shared" si="9"/>
        <v>0</v>
      </c>
      <c r="AY27" s="164">
        <f t="shared" si="9"/>
        <v>0</v>
      </c>
      <c r="AZ27" s="164">
        <f t="shared" si="9"/>
        <v>0</v>
      </c>
      <c r="BA27" s="164">
        <f t="shared" si="9"/>
        <v>0</v>
      </c>
      <c r="BB27" s="164">
        <f t="shared" si="9"/>
        <v>0</v>
      </c>
      <c r="BC27" s="164">
        <f t="shared" si="9"/>
        <v>0</v>
      </c>
    </row>
    <row r="28" spans="1:55" s="164" customFormat="1" ht="19.899999999999999" hidden="1" customHeight="1">
      <c r="A28" s="9"/>
      <c r="B28" s="7"/>
      <c r="C28" s="2"/>
      <c r="D28" s="19"/>
      <c r="E28" s="18"/>
      <c r="F28" s="19"/>
      <c r="G28" s="19"/>
      <c r="H28" s="4"/>
      <c r="I28" s="15"/>
      <c r="J28" s="47"/>
      <c r="K28" s="696"/>
      <c r="L28" s="698"/>
      <c r="M28" s="696"/>
      <c r="N28" s="697"/>
      <c r="O28" s="698"/>
      <c r="P28" s="696"/>
      <c r="Q28" s="697"/>
      <c r="R28" s="698"/>
      <c r="S28" s="471"/>
      <c r="T28" s="471"/>
      <c r="U28" s="49"/>
      <c r="V28" s="710"/>
      <c r="W28" s="711"/>
      <c r="X28" s="56"/>
      <c r="Y28" s="56"/>
      <c r="Z28" s="57"/>
      <c r="AA28" s="67"/>
      <c r="AB28" s="57"/>
      <c r="AC28" s="58"/>
      <c r="AD28" s="56"/>
      <c r="AE28" s="49"/>
      <c r="AF28" s="164">
        <f t="shared" si="10"/>
        <v>-1</v>
      </c>
      <c r="AG28" s="164">
        <f t="shared" si="10"/>
        <v>-1</v>
      </c>
      <c r="AH28" s="164">
        <f t="shared" si="10"/>
        <v>-1</v>
      </c>
      <c r="AI28" s="164">
        <f t="shared" si="10"/>
        <v>-1</v>
      </c>
      <c r="AJ28" s="164">
        <f t="shared" si="10"/>
        <v>-1</v>
      </c>
      <c r="AK28" s="164">
        <f t="shared" si="10"/>
        <v>-1</v>
      </c>
      <c r="AL28" s="164">
        <f t="shared" si="10"/>
        <v>-1</v>
      </c>
      <c r="AM28" s="164">
        <f t="shared" si="10"/>
        <v>-1</v>
      </c>
      <c r="AN28" s="164">
        <f t="shared" si="8"/>
        <v>0</v>
      </c>
      <c r="AO28" s="164">
        <f t="shared" si="8"/>
        <v>0</v>
      </c>
      <c r="AP28" s="164">
        <f t="shared" si="8"/>
        <v>0</v>
      </c>
      <c r="AQ28" s="164">
        <f t="shared" si="8"/>
        <v>0</v>
      </c>
      <c r="AR28" s="164">
        <f t="shared" si="8"/>
        <v>0</v>
      </c>
      <c r="AS28" s="164">
        <f t="shared" si="8"/>
        <v>0</v>
      </c>
      <c r="AT28" s="164">
        <f t="shared" si="8"/>
        <v>0</v>
      </c>
      <c r="AU28" s="164">
        <f t="shared" si="8"/>
        <v>0</v>
      </c>
      <c r="AV28" s="164">
        <f t="shared" si="9"/>
        <v>0</v>
      </c>
      <c r="AW28" s="164">
        <f t="shared" si="9"/>
        <v>0</v>
      </c>
      <c r="AX28" s="164">
        <f t="shared" si="9"/>
        <v>0</v>
      </c>
      <c r="AY28" s="164">
        <f t="shared" si="9"/>
        <v>0</v>
      </c>
      <c r="AZ28" s="164">
        <f t="shared" si="9"/>
        <v>0</v>
      </c>
      <c r="BA28" s="164">
        <f t="shared" si="9"/>
        <v>0</v>
      </c>
      <c r="BB28" s="164">
        <f t="shared" si="9"/>
        <v>0</v>
      </c>
      <c r="BC28" s="164">
        <f t="shared" si="9"/>
        <v>0</v>
      </c>
    </row>
    <row r="29" spans="1:55" s="164" customFormat="1" ht="19.899999999999999" hidden="1" customHeight="1">
      <c r="A29" s="9"/>
      <c r="B29" s="7"/>
      <c r="C29" s="2"/>
      <c r="D29" s="19"/>
      <c r="E29" s="18"/>
      <c r="F29" s="19"/>
      <c r="G29" s="19"/>
      <c r="H29" s="4"/>
      <c r="I29" s="15"/>
      <c r="J29" s="47"/>
      <c r="K29" s="696"/>
      <c r="L29" s="698"/>
      <c r="M29" s="696"/>
      <c r="N29" s="697"/>
      <c r="O29" s="698"/>
      <c r="P29" s="696"/>
      <c r="Q29" s="697"/>
      <c r="R29" s="698"/>
      <c r="S29" s="471"/>
      <c r="T29" s="471"/>
      <c r="U29" s="49"/>
      <c r="V29" s="710"/>
      <c r="W29" s="711"/>
      <c r="X29" s="56"/>
      <c r="Y29" s="56"/>
      <c r="Z29" s="57"/>
      <c r="AA29" s="67"/>
      <c r="AB29" s="57"/>
      <c r="AC29" s="58"/>
      <c r="AD29" s="56"/>
      <c r="AE29" s="49"/>
      <c r="AF29" s="164">
        <f t="shared" si="10"/>
        <v>-1</v>
      </c>
      <c r="AG29" s="164">
        <f t="shared" si="10"/>
        <v>-1</v>
      </c>
      <c r="AH29" s="164">
        <f t="shared" si="10"/>
        <v>-1</v>
      </c>
      <c r="AI29" s="164">
        <f t="shared" si="10"/>
        <v>-1</v>
      </c>
      <c r="AJ29" s="164">
        <f t="shared" si="10"/>
        <v>-1</v>
      </c>
      <c r="AK29" s="164">
        <f t="shared" si="10"/>
        <v>-1</v>
      </c>
      <c r="AL29" s="164">
        <f t="shared" si="10"/>
        <v>-1</v>
      </c>
      <c r="AM29" s="164">
        <f t="shared" si="10"/>
        <v>-1</v>
      </c>
      <c r="AN29" s="164">
        <f t="shared" si="8"/>
        <v>0</v>
      </c>
      <c r="AO29" s="164">
        <f t="shared" si="8"/>
        <v>0</v>
      </c>
      <c r="AP29" s="164">
        <f t="shared" si="8"/>
        <v>0</v>
      </c>
      <c r="AQ29" s="164">
        <f t="shared" si="8"/>
        <v>0</v>
      </c>
      <c r="AR29" s="164">
        <f t="shared" si="8"/>
        <v>0</v>
      </c>
      <c r="AS29" s="164">
        <f t="shared" si="8"/>
        <v>0</v>
      </c>
      <c r="AT29" s="164">
        <f t="shared" si="8"/>
        <v>0</v>
      </c>
      <c r="AU29" s="164">
        <f t="shared" si="8"/>
        <v>0</v>
      </c>
      <c r="AV29" s="164">
        <f t="shared" si="9"/>
        <v>0</v>
      </c>
      <c r="AW29" s="164">
        <f t="shared" si="9"/>
        <v>0</v>
      </c>
      <c r="AX29" s="164">
        <f t="shared" si="9"/>
        <v>0</v>
      </c>
      <c r="AY29" s="164">
        <f t="shared" si="9"/>
        <v>0</v>
      </c>
      <c r="AZ29" s="164">
        <f t="shared" si="9"/>
        <v>0</v>
      </c>
      <c r="BA29" s="164">
        <f t="shared" si="9"/>
        <v>0</v>
      </c>
      <c r="BB29" s="164">
        <f t="shared" si="9"/>
        <v>0</v>
      </c>
      <c r="BC29" s="164">
        <f t="shared" si="9"/>
        <v>0</v>
      </c>
    </row>
    <row r="30" spans="1:55" s="164" customFormat="1" ht="19.899999999999999" hidden="1" customHeight="1">
      <c r="A30" s="9"/>
      <c r="B30" s="7"/>
      <c r="C30" s="2"/>
      <c r="D30" s="19"/>
      <c r="E30" s="18"/>
      <c r="F30" s="19"/>
      <c r="G30" s="19"/>
      <c r="H30" s="4"/>
      <c r="I30" s="15"/>
      <c r="J30" s="47"/>
      <c r="K30" s="696"/>
      <c r="L30" s="698"/>
      <c r="M30" s="696"/>
      <c r="N30" s="697"/>
      <c r="O30" s="698"/>
      <c r="P30" s="696"/>
      <c r="Q30" s="697"/>
      <c r="R30" s="698"/>
      <c r="S30" s="471"/>
      <c r="T30" s="471"/>
      <c r="U30" s="49"/>
      <c r="V30" s="710"/>
      <c r="W30" s="711"/>
      <c r="X30" s="56"/>
      <c r="Y30" s="56"/>
      <c r="Z30" s="57"/>
      <c r="AA30" s="67"/>
      <c r="AB30" s="57"/>
      <c r="AC30" s="58"/>
      <c r="AD30" s="56"/>
      <c r="AE30" s="49"/>
      <c r="AF30" s="164">
        <f t="shared" si="10"/>
        <v>-1</v>
      </c>
      <c r="AG30" s="164">
        <f t="shared" si="10"/>
        <v>-1</v>
      </c>
      <c r="AH30" s="164">
        <f t="shared" si="10"/>
        <v>-1</v>
      </c>
      <c r="AI30" s="164">
        <f t="shared" si="10"/>
        <v>-1</v>
      </c>
      <c r="AJ30" s="164">
        <f t="shared" si="10"/>
        <v>-1</v>
      </c>
      <c r="AK30" s="164">
        <f t="shared" si="10"/>
        <v>-1</v>
      </c>
      <c r="AL30" s="164">
        <f t="shared" si="10"/>
        <v>-1</v>
      </c>
      <c r="AM30" s="164">
        <f t="shared" si="10"/>
        <v>-1</v>
      </c>
      <c r="AN30" s="164">
        <f t="shared" si="8"/>
        <v>0</v>
      </c>
      <c r="AO30" s="164">
        <f t="shared" si="8"/>
        <v>0</v>
      </c>
      <c r="AP30" s="164">
        <f t="shared" si="8"/>
        <v>0</v>
      </c>
      <c r="AQ30" s="164">
        <f t="shared" si="8"/>
        <v>0</v>
      </c>
      <c r="AR30" s="164">
        <f t="shared" si="8"/>
        <v>0</v>
      </c>
      <c r="AS30" s="164">
        <f t="shared" si="8"/>
        <v>0</v>
      </c>
      <c r="AT30" s="164">
        <f t="shared" si="8"/>
        <v>0</v>
      </c>
      <c r="AU30" s="164">
        <f t="shared" si="8"/>
        <v>0</v>
      </c>
      <c r="AV30" s="164">
        <f t="shared" si="9"/>
        <v>0</v>
      </c>
      <c r="AW30" s="164">
        <f t="shared" si="9"/>
        <v>0</v>
      </c>
      <c r="AX30" s="164">
        <f t="shared" si="9"/>
        <v>0</v>
      </c>
      <c r="AY30" s="164">
        <f t="shared" si="9"/>
        <v>0</v>
      </c>
      <c r="AZ30" s="164">
        <f t="shared" si="9"/>
        <v>0</v>
      </c>
      <c r="BA30" s="164">
        <f t="shared" si="9"/>
        <v>0</v>
      </c>
      <c r="BB30" s="164">
        <f t="shared" si="9"/>
        <v>0</v>
      </c>
      <c r="BC30" s="164">
        <f t="shared" si="9"/>
        <v>0</v>
      </c>
    </row>
    <row r="31" spans="1:55" s="164" customFormat="1" ht="19.899999999999999" hidden="1" customHeight="1">
      <c r="A31" s="9"/>
      <c r="B31" s="7"/>
      <c r="C31" s="2"/>
      <c r="D31" s="19"/>
      <c r="E31" s="18"/>
      <c r="F31" s="19"/>
      <c r="G31" s="19"/>
      <c r="H31" s="4"/>
      <c r="I31" s="15"/>
      <c r="J31" s="47"/>
      <c r="K31" s="696"/>
      <c r="L31" s="698"/>
      <c r="M31" s="696"/>
      <c r="N31" s="697"/>
      <c r="O31" s="698"/>
      <c r="P31" s="696"/>
      <c r="Q31" s="697"/>
      <c r="R31" s="698"/>
      <c r="S31" s="471"/>
      <c r="T31" s="471"/>
      <c r="U31" s="49"/>
      <c r="V31" s="710"/>
      <c r="W31" s="711"/>
      <c r="X31" s="56"/>
      <c r="Y31" s="56"/>
      <c r="Z31" s="57"/>
      <c r="AA31" s="67"/>
      <c r="AB31" s="57"/>
      <c r="AC31" s="58"/>
      <c r="AD31" s="56"/>
      <c r="AE31" s="49"/>
      <c r="AF31" s="164">
        <f t="shared" si="10"/>
        <v>-1</v>
      </c>
      <c r="AG31" s="164">
        <f t="shared" si="10"/>
        <v>-1</v>
      </c>
      <c r="AH31" s="164">
        <f t="shared" si="10"/>
        <v>-1</v>
      </c>
      <c r="AI31" s="164">
        <f t="shared" si="10"/>
        <v>-1</v>
      </c>
      <c r="AJ31" s="164">
        <f t="shared" si="10"/>
        <v>-1</v>
      </c>
      <c r="AK31" s="164">
        <f t="shared" si="10"/>
        <v>-1</v>
      </c>
      <c r="AL31" s="164">
        <f t="shared" si="10"/>
        <v>-1</v>
      </c>
      <c r="AM31" s="164">
        <f t="shared" si="10"/>
        <v>-1</v>
      </c>
      <c r="AN31" s="164">
        <f t="shared" si="8"/>
        <v>0</v>
      </c>
      <c r="AO31" s="164">
        <f t="shared" si="8"/>
        <v>0</v>
      </c>
      <c r="AP31" s="164">
        <f t="shared" si="8"/>
        <v>0</v>
      </c>
      <c r="AQ31" s="164">
        <f t="shared" si="8"/>
        <v>0</v>
      </c>
      <c r="AR31" s="164">
        <f t="shared" si="8"/>
        <v>0</v>
      </c>
      <c r="AS31" s="164">
        <f t="shared" si="8"/>
        <v>0</v>
      </c>
      <c r="AT31" s="164">
        <f t="shared" si="8"/>
        <v>0</v>
      </c>
      <c r="AU31" s="164">
        <f t="shared" si="8"/>
        <v>0</v>
      </c>
      <c r="AV31" s="164">
        <f t="shared" si="9"/>
        <v>0</v>
      </c>
      <c r="AW31" s="164">
        <f t="shared" si="9"/>
        <v>0</v>
      </c>
      <c r="AX31" s="164">
        <f t="shared" si="9"/>
        <v>0</v>
      </c>
      <c r="AY31" s="164">
        <f t="shared" si="9"/>
        <v>0</v>
      </c>
      <c r="AZ31" s="164">
        <f t="shared" si="9"/>
        <v>0</v>
      </c>
      <c r="BA31" s="164">
        <f t="shared" si="9"/>
        <v>0</v>
      </c>
      <c r="BB31" s="164">
        <f t="shared" si="9"/>
        <v>0</v>
      </c>
      <c r="BC31" s="164">
        <f t="shared" si="9"/>
        <v>0</v>
      </c>
    </row>
    <row r="32" spans="1:55" s="164" customFormat="1" ht="19.899999999999999" hidden="1" customHeight="1">
      <c r="A32" s="9"/>
      <c r="B32" s="7"/>
      <c r="C32" s="2"/>
      <c r="D32" s="19"/>
      <c r="E32" s="18"/>
      <c r="F32" s="19"/>
      <c r="G32" s="19"/>
      <c r="H32" s="4"/>
      <c r="I32" s="15"/>
      <c r="J32" s="47"/>
      <c r="K32" s="696"/>
      <c r="L32" s="698"/>
      <c r="M32" s="696"/>
      <c r="N32" s="697"/>
      <c r="O32" s="698"/>
      <c r="P32" s="696"/>
      <c r="Q32" s="697"/>
      <c r="R32" s="698"/>
      <c r="S32" s="471"/>
      <c r="T32" s="471"/>
      <c r="U32" s="49"/>
      <c r="V32" s="710"/>
      <c r="W32" s="711"/>
      <c r="X32" s="56"/>
      <c r="Y32" s="56"/>
      <c r="Z32" s="57"/>
      <c r="AA32" s="67"/>
      <c r="AB32" s="57"/>
      <c r="AC32" s="58"/>
      <c r="AD32" s="56"/>
      <c r="AE32" s="49"/>
      <c r="AF32" s="164">
        <f t="shared" si="10"/>
        <v>-1</v>
      </c>
      <c r="AG32" s="164">
        <f t="shared" si="10"/>
        <v>-1</v>
      </c>
      <c r="AH32" s="164">
        <f t="shared" si="10"/>
        <v>-1</v>
      </c>
      <c r="AI32" s="164">
        <f t="shared" si="10"/>
        <v>-1</v>
      </c>
      <c r="AJ32" s="164">
        <f t="shared" si="10"/>
        <v>-1</v>
      </c>
      <c r="AK32" s="164">
        <f t="shared" si="10"/>
        <v>-1</v>
      </c>
      <c r="AL32" s="164">
        <f t="shared" si="10"/>
        <v>-1</v>
      </c>
      <c r="AM32" s="164">
        <f t="shared" si="10"/>
        <v>-1</v>
      </c>
      <c r="AN32" s="164">
        <f t="shared" si="8"/>
        <v>0</v>
      </c>
      <c r="AO32" s="164">
        <f t="shared" si="8"/>
        <v>0</v>
      </c>
      <c r="AP32" s="164">
        <f t="shared" si="8"/>
        <v>0</v>
      </c>
      <c r="AQ32" s="164">
        <f t="shared" si="8"/>
        <v>0</v>
      </c>
      <c r="AR32" s="164">
        <f t="shared" si="8"/>
        <v>0</v>
      </c>
      <c r="AS32" s="164">
        <f t="shared" si="8"/>
        <v>0</v>
      </c>
      <c r="AT32" s="164">
        <f t="shared" si="8"/>
        <v>0</v>
      </c>
      <c r="AU32" s="164">
        <f t="shared" si="8"/>
        <v>0</v>
      </c>
      <c r="AV32" s="164">
        <f t="shared" si="9"/>
        <v>0</v>
      </c>
      <c r="AW32" s="164">
        <f t="shared" si="9"/>
        <v>0</v>
      </c>
      <c r="AX32" s="164">
        <f t="shared" si="9"/>
        <v>0</v>
      </c>
      <c r="AY32" s="164">
        <f t="shared" si="9"/>
        <v>0</v>
      </c>
      <c r="AZ32" s="164">
        <f t="shared" si="9"/>
        <v>0</v>
      </c>
      <c r="BA32" s="164">
        <f t="shared" si="9"/>
        <v>0</v>
      </c>
      <c r="BB32" s="164">
        <f t="shared" si="9"/>
        <v>0</v>
      </c>
      <c r="BC32" s="164">
        <f t="shared" si="9"/>
        <v>0</v>
      </c>
    </row>
    <row r="33" spans="1:55" s="164" customFormat="1" ht="19.899999999999999" hidden="1" customHeight="1">
      <c r="A33" s="9"/>
      <c r="B33" s="7"/>
      <c r="C33" s="2"/>
      <c r="D33" s="19"/>
      <c r="E33" s="18"/>
      <c r="F33" s="19"/>
      <c r="G33" s="19"/>
      <c r="H33" s="4"/>
      <c r="I33" s="15"/>
      <c r="J33" s="47"/>
      <c r="K33" s="696"/>
      <c r="L33" s="698"/>
      <c r="M33" s="696"/>
      <c r="N33" s="697"/>
      <c r="O33" s="698"/>
      <c r="P33" s="696"/>
      <c r="Q33" s="697"/>
      <c r="R33" s="698"/>
      <c r="S33" s="471"/>
      <c r="T33" s="471"/>
      <c r="U33" s="49"/>
      <c r="V33" s="710"/>
      <c r="W33" s="711"/>
      <c r="X33" s="56"/>
      <c r="Y33" s="56"/>
      <c r="Z33" s="57"/>
      <c r="AA33" s="67"/>
      <c r="AB33" s="57"/>
      <c r="AC33" s="58"/>
      <c r="AD33" s="56"/>
      <c r="AE33" s="49"/>
      <c r="AF33" s="164">
        <f t="shared" si="10"/>
        <v>-1</v>
      </c>
      <c r="AG33" s="164">
        <f t="shared" si="10"/>
        <v>-1</v>
      </c>
      <c r="AH33" s="164">
        <f t="shared" si="10"/>
        <v>-1</v>
      </c>
      <c r="AI33" s="164">
        <f t="shared" si="10"/>
        <v>-1</v>
      </c>
      <c r="AJ33" s="164">
        <f t="shared" si="10"/>
        <v>-1</v>
      </c>
      <c r="AK33" s="164">
        <f t="shared" si="10"/>
        <v>-1</v>
      </c>
      <c r="AL33" s="164">
        <f t="shared" si="10"/>
        <v>-1</v>
      </c>
      <c r="AM33" s="164">
        <f t="shared" si="10"/>
        <v>-1</v>
      </c>
      <c r="AN33" s="164">
        <f t="shared" si="8"/>
        <v>0</v>
      </c>
      <c r="AO33" s="164">
        <f t="shared" si="8"/>
        <v>0</v>
      </c>
      <c r="AP33" s="164">
        <f t="shared" si="8"/>
        <v>0</v>
      </c>
      <c r="AQ33" s="164">
        <f t="shared" si="8"/>
        <v>0</v>
      </c>
      <c r="AR33" s="164">
        <f t="shared" si="8"/>
        <v>0</v>
      </c>
      <c r="AS33" s="164">
        <f t="shared" si="8"/>
        <v>0</v>
      </c>
      <c r="AT33" s="164">
        <f t="shared" si="8"/>
        <v>0</v>
      </c>
      <c r="AU33" s="164">
        <f t="shared" si="8"/>
        <v>0</v>
      </c>
      <c r="AV33" s="164">
        <f t="shared" si="9"/>
        <v>0</v>
      </c>
      <c r="AW33" s="164">
        <f t="shared" si="9"/>
        <v>0</v>
      </c>
      <c r="AX33" s="164">
        <f t="shared" si="9"/>
        <v>0</v>
      </c>
      <c r="AY33" s="164">
        <f t="shared" si="9"/>
        <v>0</v>
      </c>
      <c r="AZ33" s="164">
        <f t="shared" si="9"/>
        <v>0</v>
      </c>
      <c r="BA33" s="164">
        <f t="shared" si="9"/>
        <v>0</v>
      </c>
      <c r="BB33" s="164">
        <f t="shared" si="9"/>
        <v>0</v>
      </c>
      <c r="BC33" s="164">
        <f t="shared" si="9"/>
        <v>0</v>
      </c>
    </row>
    <row r="34" spans="1:55" s="164" customFormat="1" ht="19.899999999999999" hidden="1" customHeight="1">
      <c r="A34" s="9"/>
      <c r="B34" s="7"/>
      <c r="C34" s="2"/>
      <c r="D34" s="19"/>
      <c r="E34" s="18"/>
      <c r="F34" s="19"/>
      <c r="G34" s="19"/>
      <c r="H34" s="4"/>
      <c r="I34" s="15"/>
      <c r="J34" s="47"/>
      <c r="K34" s="696"/>
      <c r="L34" s="698"/>
      <c r="M34" s="696"/>
      <c r="N34" s="697"/>
      <c r="O34" s="698"/>
      <c r="P34" s="696"/>
      <c r="Q34" s="697"/>
      <c r="R34" s="698"/>
      <c r="S34" s="471"/>
      <c r="T34" s="471"/>
      <c r="U34" s="49"/>
      <c r="V34" s="710"/>
      <c r="W34" s="711"/>
      <c r="X34" s="56"/>
      <c r="Y34" s="56"/>
      <c r="Z34" s="57"/>
      <c r="AA34" s="67"/>
      <c r="AB34" s="57"/>
      <c r="AC34" s="58"/>
      <c r="AD34" s="56"/>
      <c r="AE34" s="49"/>
      <c r="AF34" s="164">
        <f t="shared" si="10"/>
        <v>-1</v>
      </c>
      <c r="AG34" s="164">
        <f t="shared" si="10"/>
        <v>-1</v>
      </c>
      <c r="AH34" s="164">
        <f t="shared" si="10"/>
        <v>-1</v>
      </c>
      <c r="AI34" s="164">
        <f t="shared" si="10"/>
        <v>-1</v>
      </c>
      <c r="AJ34" s="164">
        <f t="shared" si="10"/>
        <v>-1</v>
      </c>
      <c r="AK34" s="164">
        <f t="shared" si="10"/>
        <v>-1</v>
      </c>
      <c r="AL34" s="164">
        <f t="shared" si="10"/>
        <v>-1</v>
      </c>
      <c r="AM34" s="164">
        <f t="shared" si="10"/>
        <v>-1</v>
      </c>
      <c r="AN34" s="164">
        <f t="shared" si="8"/>
        <v>0</v>
      </c>
      <c r="AO34" s="164">
        <f t="shared" si="8"/>
        <v>0</v>
      </c>
      <c r="AP34" s="164">
        <f t="shared" si="8"/>
        <v>0</v>
      </c>
      <c r="AQ34" s="164">
        <f t="shared" si="8"/>
        <v>0</v>
      </c>
      <c r="AR34" s="164">
        <f t="shared" si="8"/>
        <v>0</v>
      </c>
      <c r="AS34" s="164">
        <f t="shared" si="8"/>
        <v>0</v>
      </c>
      <c r="AT34" s="164">
        <f t="shared" si="8"/>
        <v>0</v>
      </c>
      <c r="AU34" s="164">
        <f t="shared" si="8"/>
        <v>0</v>
      </c>
      <c r="AV34" s="164">
        <f t="shared" si="9"/>
        <v>0</v>
      </c>
      <c r="AW34" s="164">
        <f t="shared" si="9"/>
        <v>0</v>
      </c>
      <c r="AX34" s="164">
        <f t="shared" si="9"/>
        <v>0</v>
      </c>
      <c r="AY34" s="164">
        <f t="shared" si="9"/>
        <v>0</v>
      </c>
      <c r="AZ34" s="164">
        <f t="shared" si="9"/>
        <v>0</v>
      </c>
      <c r="BA34" s="164">
        <f t="shared" si="9"/>
        <v>0</v>
      </c>
      <c r="BB34" s="164">
        <f t="shared" si="9"/>
        <v>0</v>
      </c>
      <c r="BC34" s="164">
        <f t="shared" si="9"/>
        <v>0</v>
      </c>
    </row>
    <row r="35" spans="1:55" s="164" customFormat="1" ht="19.899999999999999" hidden="1" customHeight="1">
      <c r="A35" s="9"/>
      <c r="B35" s="7"/>
      <c r="C35" s="2"/>
      <c r="D35" s="19"/>
      <c r="E35" s="18"/>
      <c r="F35" s="19"/>
      <c r="G35" s="19"/>
      <c r="H35" s="4"/>
      <c r="I35" s="15"/>
      <c r="J35" s="47"/>
      <c r="K35" s="696"/>
      <c r="L35" s="698"/>
      <c r="M35" s="696"/>
      <c r="N35" s="697"/>
      <c r="O35" s="698"/>
      <c r="P35" s="696"/>
      <c r="Q35" s="697"/>
      <c r="R35" s="698"/>
      <c r="S35" s="471"/>
      <c r="T35" s="471"/>
      <c r="U35" s="49"/>
      <c r="V35" s="710"/>
      <c r="W35" s="711"/>
      <c r="X35" s="56"/>
      <c r="Y35" s="56"/>
      <c r="Z35" s="57"/>
      <c r="AA35" s="67"/>
      <c r="AB35" s="57"/>
      <c r="AC35" s="58"/>
      <c r="AD35" s="56"/>
      <c r="AE35" s="49"/>
      <c r="AF35" s="164">
        <f t="shared" si="10"/>
        <v>-1</v>
      </c>
      <c r="AG35" s="164">
        <f t="shared" si="10"/>
        <v>-1</v>
      </c>
      <c r="AH35" s="164">
        <f t="shared" si="10"/>
        <v>-1</v>
      </c>
      <c r="AI35" s="164">
        <f t="shared" si="10"/>
        <v>-1</v>
      </c>
      <c r="AJ35" s="164">
        <f t="shared" si="10"/>
        <v>-1</v>
      </c>
      <c r="AK35" s="164">
        <f t="shared" si="10"/>
        <v>-1</v>
      </c>
      <c r="AL35" s="164">
        <f t="shared" si="10"/>
        <v>-1</v>
      </c>
      <c r="AM35" s="164">
        <f t="shared" si="10"/>
        <v>-1</v>
      </c>
      <c r="AN35" s="164">
        <f t="shared" si="8"/>
        <v>0</v>
      </c>
      <c r="AO35" s="164">
        <f t="shared" si="8"/>
        <v>0</v>
      </c>
      <c r="AP35" s="164">
        <f t="shared" si="8"/>
        <v>0</v>
      </c>
      <c r="AQ35" s="164">
        <f t="shared" si="8"/>
        <v>0</v>
      </c>
      <c r="AR35" s="164">
        <f t="shared" si="8"/>
        <v>0</v>
      </c>
      <c r="AS35" s="164">
        <f t="shared" si="8"/>
        <v>0</v>
      </c>
      <c r="AT35" s="164">
        <f t="shared" si="8"/>
        <v>0</v>
      </c>
      <c r="AU35" s="164">
        <f t="shared" si="8"/>
        <v>0</v>
      </c>
      <c r="AV35" s="164">
        <f t="shared" si="9"/>
        <v>0</v>
      </c>
      <c r="AW35" s="164">
        <f t="shared" si="9"/>
        <v>0</v>
      </c>
      <c r="AX35" s="164">
        <f t="shared" si="9"/>
        <v>0</v>
      </c>
      <c r="AY35" s="164">
        <f t="shared" si="9"/>
        <v>0</v>
      </c>
      <c r="AZ35" s="164">
        <f t="shared" si="9"/>
        <v>0</v>
      </c>
      <c r="BA35" s="164">
        <f t="shared" si="9"/>
        <v>0</v>
      </c>
      <c r="BB35" s="164">
        <f t="shared" si="9"/>
        <v>0</v>
      </c>
      <c r="BC35" s="164">
        <f t="shared" si="9"/>
        <v>0</v>
      </c>
    </row>
    <row r="36" spans="1:55" s="164" customFormat="1" ht="19.899999999999999" hidden="1" customHeight="1">
      <c r="A36" s="9"/>
      <c r="B36" s="7"/>
      <c r="C36" s="2"/>
      <c r="D36" s="19"/>
      <c r="E36" s="18"/>
      <c r="F36" s="19"/>
      <c r="G36" s="19"/>
      <c r="H36" s="4"/>
      <c r="I36" s="15"/>
      <c r="J36" s="47"/>
      <c r="K36" s="696"/>
      <c r="L36" s="698"/>
      <c r="M36" s="696"/>
      <c r="N36" s="697"/>
      <c r="O36" s="698"/>
      <c r="P36" s="696"/>
      <c r="Q36" s="697"/>
      <c r="R36" s="698"/>
      <c r="S36" s="471"/>
      <c r="T36" s="471"/>
      <c r="U36" s="49"/>
      <c r="V36" s="710"/>
      <c r="W36" s="711"/>
      <c r="X36" s="56"/>
      <c r="Y36" s="56"/>
      <c r="Z36" s="57"/>
      <c r="AA36" s="67"/>
      <c r="AB36" s="57"/>
      <c r="AC36" s="58"/>
      <c r="AD36" s="56"/>
      <c r="AE36" s="49"/>
      <c r="AF36" s="164">
        <f t="shared" si="10"/>
        <v>-1</v>
      </c>
      <c r="AG36" s="164">
        <f t="shared" si="10"/>
        <v>-1</v>
      </c>
      <c r="AH36" s="164">
        <f t="shared" si="10"/>
        <v>-1</v>
      </c>
      <c r="AI36" s="164">
        <f t="shared" si="10"/>
        <v>-1</v>
      </c>
      <c r="AJ36" s="164">
        <f t="shared" si="10"/>
        <v>-1</v>
      </c>
      <c r="AK36" s="164">
        <f t="shared" si="10"/>
        <v>-1</v>
      </c>
      <c r="AL36" s="164">
        <f t="shared" si="10"/>
        <v>-1</v>
      </c>
      <c r="AM36" s="164">
        <f t="shared" si="10"/>
        <v>-1</v>
      </c>
      <c r="AN36" s="164">
        <f t="shared" si="8"/>
        <v>0</v>
      </c>
      <c r="AO36" s="164">
        <f t="shared" si="8"/>
        <v>0</v>
      </c>
      <c r="AP36" s="164">
        <f t="shared" si="8"/>
        <v>0</v>
      </c>
      <c r="AQ36" s="164">
        <f t="shared" si="8"/>
        <v>0</v>
      </c>
      <c r="AR36" s="164">
        <f t="shared" si="8"/>
        <v>0</v>
      </c>
      <c r="AS36" s="164">
        <f t="shared" si="8"/>
        <v>0</v>
      </c>
      <c r="AT36" s="164">
        <f t="shared" si="8"/>
        <v>0</v>
      </c>
      <c r="AU36" s="164">
        <f t="shared" si="8"/>
        <v>0</v>
      </c>
      <c r="AV36" s="164">
        <f t="shared" si="9"/>
        <v>0</v>
      </c>
      <c r="AW36" s="164">
        <f t="shared" si="9"/>
        <v>0</v>
      </c>
      <c r="AX36" s="164">
        <f t="shared" si="9"/>
        <v>0</v>
      </c>
      <c r="AY36" s="164">
        <f t="shared" si="9"/>
        <v>0</v>
      </c>
      <c r="AZ36" s="164">
        <f t="shared" si="9"/>
        <v>0</v>
      </c>
      <c r="BA36" s="164">
        <f t="shared" si="9"/>
        <v>0</v>
      </c>
      <c r="BB36" s="164">
        <f t="shared" si="9"/>
        <v>0</v>
      </c>
      <c r="BC36" s="164">
        <f t="shared" si="9"/>
        <v>0</v>
      </c>
    </row>
    <row r="37" spans="1:55" s="164" customFormat="1" ht="19.899999999999999" hidden="1" customHeight="1">
      <c r="A37" s="9"/>
      <c r="B37" s="7"/>
      <c r="C37" s="2"/>
      <c r="D37" s="19"/>
      <c r="E37" s="18"/>
      <c r="F37" s="19"/>
      <c r="G37" s="19"/>
      <c r="H37" s="4"/>
      <c r="I37" s="15"/>
      <c r="J37" s="47"/>
      <c r="K37" s="696"/>
      <c r="L37" s="698"/>
      <c r="M37" s="696"/>
      <c r="N37" s="697"/>
      <c r="O37" s="698"/>
      <c r="P37" s="696"/>
      <c r="Q37" s="697"/>
      <c r="R37" s="698"/>
      <c r="S37" s="471"/>
      <c r="T37" s="471"/>
      <c r="U37" s="49"/>
      <c r="V37" s="710"/>
      <c r="W37" s="711"/>
      <c r="X37" s="56"/>
      <c r="Y37" s="56"/>
      <c r="Z37" s="57"/>
      <c r="AA37" s="67"/>
      <c r="AB37" s="57"/>
      <c r="AC37" s="58"/>
      <c r="AD37" s="56"/>
      <c r="AE37" s="49"/>
      <c r="AF37" s="164">
        <f t="shared" si="10"/>
        <v>-1</v>
      </c>
      <c r="AG37" s="164">
        <f t="shared" si="10"/>
        <v>-1</v>
      </c>
      <c r="AH37" s="164">
        <f t="shared" si="10"/>
        <v>-1</v>
      </c>
      <c r="AI37" s="164">
        <f t="shared" si="10"/>
        <v>-1</v>
      </c>
      <c r="AJ37" s="164">
        <f t="shared" si="10"/>
        <v>-1</v>
      </c>
      <c r="AK37" s="164">
        <f t="shared" si="10"/>
        <v>-1</v>
      </c>
      <c r="AL37" s="164">
        <f t="shared" si="10"/>
        <v>-1</v>
      </c>
      <c r="AM37" s="164">
        <f t="shared" si="10"/>
        <v>-1</v>
      </c>
      <c r="AN37" s="164">
        <f t="shared" si="8"/>
        <v>0</v>
      </c>
      <c r="AO37" s="164">
        <f t="shared" si="8"/>
        <v>0</v>
      </c>
      <c r="AP37" s="164">
        <f t="shared" si="8"/>
        <v>0</v>
      </c>
      <c r="AQ37" s="164">
        <f t="shared" si="8"/>
        <v>0</v>
      </c>
      <c r="AR37" s="164">
        <f t="shared" si="8"/>
        <v>0</v>
      </c>
      <c r="AS37" s="164">
        <f t="shared" si="8"/>
        <v>0</v>
      </c>
      <c r="AT37" s="164">
        <f t="shared" si="8"/>
        <v>0</v>
      </c>
      <c r="AU37" s="164">
        <f t="shared" si="8"/>
        <v>0</v>
      </c>
      <c r="AV37" s="164">
        <f t="shared" si="9"/>
        <v>0</v>
      </c>
      <c r="AW37" s="164">
        <f t="shared" si="9"/>
        <v>0</v>
      </c>
      <c r="AX37" s="164">
        <f t="shared" si="9"/>
        <v>0</v>
      </c>
      <c r="AY37" s="164">
        <f t="shared" si="9"/>
        <v>0</v>
      </c>
      <c r="AZ37" s="164">
        <f t="shared" si="9"/>
        <v>0</v>
      </c>
      <c r="BA37" s="164">
        <f t="shared" si="9"/>
        <v>0</v>
      </c>
      <c r="BB37" s="164">
        <f t="shared" si="9"/>
        <v>0</v>
      </c>
      <c r="BC37" s="164">
        <f t="shared" si="9"/>
        <v>0</v>
      </c>
    </row>
    <row r="38" spans="1:55" s="164" customFormat="1" ht="19.899999999999999" hidden="1" customHeight="1">
      <c r="A38" s="9"/>
      <c r="B38" s="7"/>
      <c r="C38" s="2"/>
      <c r="D38" s="19"/>
      <c r="E38" s="18"/>
      <c r="F38" s="19"/>
      <c r="G38" s="19"/>
      <c r="H38" s="4"/>
      <c r="I38" s="15"/>
      <c r="J38" s="47"/>
      <c r="K38" s="696"/>
      <c r="L38" s="698"/>
      <c r="M38" s="696"/>
      <c r="N38" s="697"/>
      <c r="O38" s="698"/>
      <c r="P38" s="696"/>
      <c r="Q38" s="697"/>
      <c r="R38" s="698"/>
      <c r="S38" s="471"/>
      <c r="T38" s="471"/>
      <c r="U38" s="49"/>
      <c r="V38" s="710"/>
      <c r="W38" s="711"/>
      <c r="X38" s="56"/>
      <c r="Y38" s="56"/>
      <c r="Z38" s="57"/>
      <c r="AA38" s="67"/>
      <c r="AB38" s="57"/>
      <c r="AC38" s="58"/>
      <c r="AD38" s="56"/>
      <c r="AE38" s="49"/>
      <c r="AF38" s="164">
        <f t="shared" si="10"/>
        <v>-1</v>
      </c>
      <c r="AG38" s="164">
        <f t="shared" si="10"/>
        <v>-1</v>
      </c>
      <c r="AH38" s="164">
        <f t="shared" si="10"/>
        <v>-1</v>
      </c>
      <c r="AI38" s="164">
        <f t="shared" si="10"/>
        <v>-1</v>
      </c>
      <c r="AJ38" s="164">
        <f t="shared" si="10"/>
        <v>-1</v>
      </c>
      <c r="AK38" s="164">
        <f t="shared" si="10"/>
        <v>-1</v>
      </c>
      <c r="AL38" s="164">
        <f t="shared" si="10"/>
        <v>-1</v>
      </c>
      <c r="AM38" s="164">
        <f t="shared" si="10"/>
        <v>-1</v>
      </c>
      <c r="AN38" s="164">
        <f t="shared" si="8"/>
        <v>0</v>
      </c>
      <c r="AO38" s="164">
        <f t="shared" si="8"/>
        <v>0</v>
      </c>
      <c r="AP38" s="164">
        <f t="shared" si="8"/>
        <v>0</v>
      </c>
      <c r="AQ38" s="164">
        <f t="shared" si="8"/>
        <v>0</v>
      </c>
      <c r="AR38" s="164">
        <f t="shared" si="8"/>
        <v>0</v>
      </c>
      <c r="AS38" s="164">
        <f t="shared" si="8"/>
        <v>0</v>
      </c>
      <c r="AT38" s="164">
        <f t="shared" si="8"/>
        <v>0</v>
      </c>
      <c r="AU38" s="164">
        <f t="shared" si="8"/>
        <v>0</v>
      </c>
      <c r="AV38" s="164">
        <f t="shared" si="9"/>
        <v>0</v>
      </c>
      <c r="AW38" s="164">
        <f t="shared" si="9"/>
        <v>0</v>
      </c>
      <c r="AX38" s="164">
        <f t="shared" si="9"/>
        <v>0</v>
      </c>
      <c r="AY38" s="164">
        <f t="shared" si="9"/>
        <v>0</v>
      </c>
      <c r="AZ38" s="164">
        <f t="shared" si="9"/>
        <v>0</v>
      </c>
      <c r="BA38" s="164">
        <f t="shared" si="9"/>
        <v>0</v>
      </c>
      <c r="BB38" s="164">
        <f t="shared" si="9"/>
        <v>0</v>
      </c>
      <c r="BC38" s="164">
        <f t="shared" si="9"/>
        <v>0</v>
      </c>
    </row>
    <row r="39" spans="1:55" s="164" customFormat="1" ht="19.899999999999999" hidden="1" customHeight="1">
      <c r="A39" s="9"/>
      <c r="B39" s="7"/>
      <c r="C39" s="2"/>
      <c r="D39" s="19"/>
      <c r="E39" s="18"/>
      <c r="F39" s="19"/>
      <c r="G39" s="19"/>
      <c r="H39" s="4"/>
      <c r="I39" s="15"/>
      <c r="J39" s="47"/>
      <c r="K39" s="696"/>
      <c r="L39" s="698"/>
      <c r="M39" s="696"/>
      <c r="N39" s="697"/>
      <c r="O39" s="698"/>
      <c r="P39" s="696"/>
      <c r="Q39" s="697"/>
      <c r="R39" s="698"/>
      <c r="S39" s="471"/>
      <c r="T39" s="471"/>
      <c r="U39" s="49"/>
      <c r="V39" s="710"/>
      <c r="W39" s="711"/>
      <c r="X39" s="56"/>
      <c r="Y39" s="56"/>
      <c r="Z39" s="57"/>
      <c r="AA39" s="67"/>
      <c r="AB39" s="57"/>
      <c r="AC39" s="58"/>
      <c r="AD39" s="56"/>
      <c r="AE39" s="49"/>
      <c r="AF39" s="164">
        <f t="shared" si="10"/>
        <v>-1</v>
      </c>
      <c r="AG39" s="164">
        <f t="shared" si="10"/>
        <v>-1</v>
      </c>
      <c r="AH39" s="164">
        <f t="shared" si="10"/>
        <v>-1</v>
      </c>
      <c r="AI39" s="164">
        <f t="shared" si="10"/>
        <v>-1</v>
      </c>
      <c r="AJ39" s="164">
        <f t="shared" si="10"/>
        <v>-1</v>
      </c>
      <c r="AK39" s="164">
        <f t="shared" si="10"/>
        <v>-1</v>
      </c>
      <c r="AL39" s="164">
        <f t="shared" si="10"/>
        <v>-1</v>
      </c>
      <c r="AM39" s="164">
        <f t="shared" si="10"/>
        <v>-1</v>
      </c>
      <c r="AN39" s="164">
        <f t="shared" si="8"/>
        <v>0</v>
      </c>
      <c r="AO39" s="164">
        <f t="shared" si="8"/>
        <v>0</v>
      </c>
      <c r="AP39" s="164">
        <f t="shared" si="8"/>
        <v>0</v>
      </c>
      <c r="AQ39" s="164">
        <f t="shared" si="8"/>
        <v>0</v>
      </c>
      <c r="AR39" s="164">
        <f t="shared" si="8"/>
        <v>0</v>
      </c>
      <c r="AS39" s="164">
        <f t="shared" si="8"/>
        <v>0</v>
      </c>
      <c r="AT39" s="164">
        <f t="shared" si="8"/>
        <v>0</v>
      </c>
      <c r="AU39" s="164">
        <f t="shared" si="8"/>
        <v>0</v>
      </c>
      <c r="AV39" s="164">
        <f t="shared" si="9"/>
        <v>0</v>
      </c>
      <c r="AW39" s="164">
        <f t="shared" si="9"/>
        <v>0</v>
      </c>
      <c r="AX39" s="164">
        <f t="shared" si="9"/>
        <v>0</v>
      </c>
      <c r="AY39" s="164">
        <f t="shared" si="9"/>
        <v>0</v>
      </c>
      <c r="AZ39" s="164">
        <f t="shared" si="9"/>
        <v>0</v>
      </c>
      <c r="BA39" s="164">
        <f t="shared" si="9"/>
        <v>0</v>
      </c>
      <c r="BB39" s="164">
        <f t="shared" si="9"/>
        <v>0</v>
      </c>
      <c r="BC39" s="164">
        <f t="shared" si="9"/>
        <v>0</v>
      </c>
    </row>
    <row r="40" spans="1:55" s="164" customFormat="1" ht="19.899999999999999" hidden="1" customHeight="1">
      <c r="A40" s="9"/>
      <c r="B40" s="7"/>
      <c r="C40" s="2"/>
      <c r="D40" s="19"/>
      <c r="E40" s="18"/>
      <c r="F40" s="19"/>
      <c r="G40" s="19"/>
      <c r="H40" s="4"/>
      <c r="I40" s="15"/>
      <c r="J40" s="47"/>
      <c r="K40" s="696"/>
      <c r="L40" s="698"/>
      <c r="M40" s="696"/>
      <c r="N40" s="697"/>
      <c r="O40" s="698"/>
      <c r="P40" s="696"/>
      <c r="Q40" s="697"/>
      <c r="R40" s="698"/>
      <c r="S40" s="471"/>
      <c r="T40" s="471"/>
      <c r="U40" s="49"/>
      <c r="V40" s="710"/>
      <c r="W40" s="711"/>
      <c r="X40" s="56"/>
      <c r="Y40" s="56"/>
      <c r="Z40" s="57"/>
      <c r="AA40" s="67"/>
      <c r="AB40" s="57"/>
      <c r="AC40" s="58"/>
      <c r="AD40" s="56"/>
      <c r="AE40" s="49"/>
      <c r="AF40" s="164">
        <f t="shared" si="10"/>
        <v>-1</v>
      </c>
      <c r="AG40" s="164">
        <f t="shared" si="10"/>
        <v>-1</v>
      </c>
      <c r="AH40" s="164">
        <f t="shared" si="10"/>
        <v>-1</v>
      </c>
      <c r="AI40" s="164">
        <f t="shared" si="10"/>
        <v>-1</v>
      </c>
      <c r="AJ40" s="164">
        <f t="shared" si="10"/>
        <v>-1</v>
      </c>
      <c r="AK40" s="164">
        <f t="shared" si="10"/>
        <v>-1</v>
      </c>
      <c r="AL40" s="164">
        <f t="shared" si="10"/>
        <v>-1</v>
      </c>
      <c r="AM40" s="164">
        <f t="shared" si="10"/>
        <v>-1</v>
      </c>
      <c r="AN40" s="164">
        <f t="shared" si="8"/>
        <v>0</v>
      </c>
      <c r="AO40" s="164">
        <f t="shared" si="8"/>
        <v>0</v>
      </c>
      <c r="AP40" s="164">
        <f t="shared" si="8"/>
        <v>0</v>
      </c>
      <c r="AQ40" s="164">
        <f t="shared" si="8"/>
        <v>0</v>
      </c>
      <c r="AR40" s="164">
        <f t="shared" si="8"/>
        <v>0</v>
      </c>
      <c r="AS40" s="164">
        <f t="shared" si="8"/>
        <v>0</v>
      </c>
      <c r="AT40" s="164">
        <f t="shared" si="8"/>
        <v>0</v>
      </c>
      <c r="AU40" s="164">
        <f t="shared" si="8"/>
        <v>0</v>
      </c>
      <c r="AV40" s="164">
        <f t="shared" si="9"/>
        <v>0</v>
      </c>
      <c r="AW40" s="164">
        <f t="shared" si="9"/>
        <v>0</v>
      </c>
      <c r="AX40" s="164">
        <f t="shared" si="9"/>
        <v>0</v>
      </c>
      <c r="AY40" s="164">
        <f t="shared" si="9"/>
        <v>0</v>
      </c>
      <c r="AZ40" s="164">
        <f t="shared" si="9"/>
        <v>0</v>
      </c>
      <c r="BA40" s="164">
        <f t="shared" si="9"/>
        <v>0</v>
      </c>
      <c r="BB40" s="164">
        <f t="shared" si="9"/>
        <v>0</v>
      </c>
      <c r="BC40" s="164">
        <f t="shared" si="9"/>
        <v>0</v>
      </c>
    </row>
    <row r="41" spans="1:55" s="164" customFormat="1" ht="19.899999999999999" hidden="1" customHeight="1">
      <c r="A41" s="9"/>
      <c r="B41" s="7"/>
      <c r="C41" s="2"/>
      <c r="D41" s="19"/>
      <c r="E41" s="18"/>
      <c r="F41" s="19"/>
      <c r="G41" s="19"/>
      <c r="H41" s="4"/>
      <c r="I41" s="15"/>
      <c r="J41" s="47"/>
      <c r="K41" s="696"/>
      <c r="L41" s="698"/>
      <c r="M41" s="696"/>
      <c r="N41" s="697"/>
      <c r="O41" s="698"/>
      <c r="P41" s="696"/>
      <c r="Q41" s="697"/>
      <c r="R41" s="698"/>
      <c r="S41" s="471"/>
      <c r="T41" s="471"/>
      <c r="U41" s="49"/>
      <c r="V41" s="710"/>
      <c r="W41" s="711"/>
      <c r="X41" s="56"/>
      <c r="Y41" s="56"/>
      <c r="Z41" s="57"/>
      <c r="AA41" s="67"/>
      <c r="AB41" s="57"/>
      <c r="AC41" s="58"/>
      <c r="AD41" s="56"/>
      <c r="AE41" s="49"/>
      <c r="AF41" s="164">
        <f t="shared" ref="AF41:AM56" si="11">AF40</f>
        <v>-1</v>
      </c>
      <c r="AG41" s="164">
        <f t="shared" si="11"/>
        <v>-1</v>
      </c>
      <c r="AH41" s="164">
        <f t="shared" si="11"/>
        <v>-1</v>
      </c>
      <c r="AI41" s="164">
        <f t="shared" si="11"/>
        <v>-1</v>
      </c>
      <c r="AJ41" s="164">
        <f t="shared" si="11"/>
        <v>-1</v>
      </c>
      <c r="AK41" s="164">
        <f t="shared" si="11"/>
        <v>-1</v>
      </c>
      <c r="AL41" s="164">
        <f t="shared" si="11"/>
        <v>-1</v>
      </c>
      <c r="AM41" s="164">
        <f t="shared" si="11"/>
        <v>-1</v>
      </c>
      <c r="AN41" s="164">
        <f t="shared" si="8"/>
        <v>0</v>
      </c>
      <c r="AO41" s="164">
        <f t="shared" si="8"/>
        <v>0</v>
      </c>
      <c r="AP41" s="164">
        <f t="shared" si="8"/>
        <v>0</v>
      </c>
      <c r="AQ41" s="164">
        <f t="shared" si="8"/>
        <v>0</v>
      </c>
      <c r="AR41" s="164">
        <f t="shared" si="8"/>
        <v>0</v>
      </c>
      <c r="AS41" s="164">
        <f t="shared" si="8"/>
        <v>0</v>
      </c>
      <c r="AT41" s="164">
        <f t="shared" si="8"/>
        <v>0</v>
      </c>
      <c r="AU41" s="164">
        <f t="shared" si="8"/>
        <v>0</v>
      </c>
      <c r="AV41" s="164">
        <f t="shared" si="9"/>
        <v>0</v>
      </c>
      <c r="AW41" s="164">
        <f t="shared" si="9"/>
        <v>0</v>
      </c>
      <c r="AX41" s="164">
        <f t="shared" si="9"/>
        <v>0</v>
      </c>
      <c r="AY41" s="164">
        <f t="shared" si="9"/>
        <v>0</v>
      </c>
      <c r="AZ41" s="164">
        <f t="shared" si="9"/>
        <v>0</v>
      </c>
      <c r="BA41" s="164">
        <f t="shared" si="9"/>
        <v>0</v>
      </c>
      <c r="BB41" s="164">
        <f t="shared" si="9"/>
        <v>0</v>
      </c>
      <c r="BC41" s="164">
        <f t="shared" si="9"/>
        <v>0</v>
      </c>
    </row>
    <row r="42" spans="1:55" s="164" customFormat="1" ht="19.899999999999999" hidden="1" customHeight="1">
      <c r="A42" s="9"/>
      <c r="B42" s="7"/>
      <c r="C42" s="2"/>
      <c r="D42" s="19"/>
      <c r="E42" s="18"/>
      <c r="F42" s="19"/>
      <c r="G42" s="19"/>
      <c r="H42" s="4"/>
      <c r="I42" s="15"/>
      <c r="J42" s="47"/>
      <c r="K42" s="696"/>
      <c r="L42" s="698"/>
      <c r="M42" s="696"/>
      <c r="N42" s="697"/>
      <c r="O42" s="698"/>
      <c r="P42" s="696"/>
      <c r="Q42" s="697"/>
      <c r="R42" s="698"/>
      <c r="S42" s="471"/>
      <c r="T42" s="471"/>
      <c r="U42" s="49"/>
      <c r="V42" s="710"/>
      <c r="W42" s="711"/>
      <c r="X42" s="56"/>
      <c r="Y42" s="56"/>
      <c r="Z42" s="57"/>
      <c r="AA42" s="67"/>
      <c r="AB42" s="57"/>
      <c r="AC42" s="58"/>
      <c r="AD42" s="56"/>
      <c r="AE42" s="49"/>
      <c r="AF42" s="164">
        <f t="shared" si="11"/>
        <v>-1</v>
      </c>
      <c r="AG42" s="164">
        <f t="shared" si="11"/>
        <v>-1</v>
      </c>
      <c r="AH42" s="164">
        <f t="shared" si="11"/>
        <v>-1</v>
      </c>
      <c r="AI42" s="164">
        <f t="shared" si="11"/>
        <v>-1</v>
      </c>
      <c r="AJ42" s="164">
        <f t="shared" si="11"/>
        <v>-1</v>
      </c>
      <c r="AK42" s="164">
        <f t="shared" si="11"/>
        <v>-1</v>
      </c>
      <c r="AL42" s="164">
        <f t="shared" si="11"/>
        <v>-1</v>
      </c>
      <c r="AM42" s="164">
        <f t="shared" si="11"/>
        <v>-1</v>
      </c>
      <c r="AN42" s="164">
        <f t="shared" si="8"/>
        <v>0</v>
      </c>
      <c r="AO42" s="164">
        <f t="shared" si="8"/>
        <v>0</v>
      </c>
      <c r="AP42" s="164">
        <f t="shared" si="8"/>
        <v>0</v>
      </c>
      <c r="AQ42" s="164">
        <f t="shared" si="8"/>
        <v>0</v>
      </c>
      <c r="AR42" s="164">
        <f t="shared" si="8"/>
        <v>0</v>
      </c>
      <c r="AS42" s="164">
        <f t="shared" si="8"/>
        <v>0</v>
      </c>
      <c r="AT42" s="164">
        <f t="shared" si="8"/>
        <v>0</v>
      </c>
      <c r="AU42" s="164">
        <f t="shared" si="8"/>
        <v>0</v>
      </c>
      <c r="AV42" s="164">
        <f t="shared" si="9"/>
        <v>0</v>
      </c>
      <c r="AW42" s="164">
        <f t="shared" si="9"/>
        <v>0</v>
      </c>
      <c r="AX42" s="164">
        <f t="shared" si="9"/>
        <v>0</v>
      </c>
      <c r="AY42" s="164">
        <f t="shared" si="9"/>
        <v>0</v>
      </c>
      <c r="AZ42" s="164">
        <f t="shared" si="9"/>
        <v>0</v>
      </c>
      <c r="BA42" s="164">
        <f t="shared" si="9"/>
        <v>0</v>
      </c>
      <c r="BB42" s="164">
        <f t="shared" si="9"/>
        <v>0</v>
      </c>
      <c r="BC42" s="164">
        <f t="shared" si="9"/>
        <v>0</v>
      </c>
    </row>
    <row r="43" spans="1:55" s="164" customFormat="1" ht="19.899999999999999" hidden="1" customHeight="1">
      <c r="A43" s="9"/>
      <c r="B43" s="7"/>
      <c r="C43" s="2"/>
      <c r="D43" s="19"/>
      <c r="E43" s="18"/>
      <c r="F43" s="19"/>
      <c r="G43" s="19"/>
      <c r="H43" s="4"/>
      <c r="I43" s="15"/>
      <c r="J43" s="47"/>
      <c r="K43" s="696"/>
      <c r="L43" s="698"/>
      <c r="M43" s="696"/>
      <c r="N43" s="697"/>
      <c r="O43" s="698"/>
      <c r="P43" s="696"/>
      <c r="Q43" s="697"/>
      <c r="R43" s="698"/>
      <c r="S43" s="471"/>
      <c r="T43" s="471"/>
      <c r="U43" s="49"/>
      <c r="V43" s="710"/>
      <c r="W43" s="711"/>
      <c r="X43" s="56"/>
      <c r="Y43" s="56"/>
      <c r="Z43" s="57"/>
      <c r="AA43" s="67"/>
      <c r="AB43" s="57"/>
      <c r="AC43" s="58"/>
      <c r="AD43" s="56"/>
      <c r="AE43" s="49"/>
      <c r="AF43" s="164">
        <f t="shared" si="11"/>
        <v>-1</v>
      </c>
      <c r="AG43" s="164">
        <f t="shared" si="11"/>
        <v>-1</v>
      </c>
      <c r="AH43" s="164">
        <f t="shared" si="11"/>
        <v>-1</v>
      </c>
      <c r="AI43" s="164">
        <f t="shared" si="11"/>
        <v>-1</v>
      </c>
      <c r="AJ43" s="164">
        <f t="shared" si="11"/>
        <v>-1</v>
      </c>
      <c r="AK43" s="164">
        <f t="shared" si="11"/>
        <v>-1</v>
      </c>
      <c r="AL43" s="164">
        <f t="shared" si="11"/>
        <v>-1</v>
      </c>
      <c r="AM43" s="164">
        <f t="shared" si="11"/>
        <v>-1</v>
      </c>
      <c r="AN43" s="164">
        <f t="shared" si="8"/>
        <v>0</v>
      </c>
      <c r="AO43" s="164">
        <f t="shared" si="8"/>
        <v>0</v>
      </c>
      <c r="AP43" s="164">
        <f t="shared" si="8"/>
        <v>0</v>
      </c>
      <c r="AQ43" s="164">
        <f t="shared" si="8"/>
        <v>0</v>
      </c>
      <c r="AR43" s="164">
        <f t="shared" si="8"/>
        <v>0</v>
      </c>
      <c r="AS43" s="164">
        <f t="shared" si="8"/>
        <v>0</v>
      </c>
      <c r="AT43" s="164">
        <f t="shared" si="8"/>
        <v>0</v>
      </c>
      <c r="AU43" s="164">
        <f t="shared" si="8"/>
        <v>0</v>
      </c>
      <c r="AV43" s="164">
        <f t="shared" si="9"/>
        <v>0</v>
      </c>
      <c r="AW43" s="164">
        <f t="shared" si="9"/>
        <v>0</v>
      </c>
      <c r="AX43" s="164">
        <f t="shared" si="9"/>
        <v>0</v>
      </c>
      <c r="AY43" s="164">
        <f t="shared" si="9"/>
        <v>0</v>
      </c>
      <c r="AZ43" s="164">
        <f t="shared" si="9"/>
        <v>0</v>
      </c>
      <c r="BA43" s="164">
        <f t="shared" si="9"/>
        <v>0</v>
      </c>
      <c r="BB43" s="164">
        <f t="shared" si="9"/>
        <v>0</v>
      </c>
      <c r="BC43" s="164">
        <f t="shared" si="9"/>
        <v>0</v>
      </c>
    </row>
    <row r="44" spans="1:55" s="164" customFormat="1" ht="19.899999999999999" hidden="1" customHeight="1">
      <c r="A44" s="9"/>
      <c r="B44" s="7"/>
      <c r="C44" s="2"/>
      <c r="D44" s="19"/>
      <c r="E44" s="18"/>
      <c r="F44" s="19"/>
      <c r="G44" s="19"/>
      <c r="H44" s="4"/>
      <c r="I44" s="15"/>
      <c r="J44" s="47"/>
      <c r="K44" s="696"/>
      <c r="L44" s="698"/>
      <c r="M44" s="696"/>
      <c r="N44" s="697"/>
      <c r="O44" s="698"/>
      <c r="P44" s="696"/>
      <c r="Q44" s="697"/>
      <c r="R44" s="698"/>
      <c r="S44" s="471"/>
      <c r="T44" s="471"/>
      <c r="U44" s="49"/>
      <c r="V44" s="710"/>
      <c r="W44" s="711"/>
      <c r="X44" s="56"/>
      <c r="Y44" s="56"/>
      <c r="Z44" s="57"/>
      <c r="AA44" s="67"/>
      <c r="AB44" s="57"/>
      <c r="AC44" s="58"/>
      <c r="AD44" s="56"/>
      <c r="AE44" s="49"/>
      <c r="AF44" s="164">
        <f t="shared" si="11"/>
        <v>-1</v>
      </c>
      <c r="AG44" s="164">
        <f t="shared" si="11"/>
        <v>-1</v>
      </c>
      <c r="AH44" s="164">
        <f t="shared" si="11"/>
        <v>-1</v>
      </c>
      <c r="AI44" s="164">
        <f t="shared" si="11"/>
        <v>-1</v>
      </c>
      <c r="AJ44" s="164">
        <f t="shared" si="11"/>
        <v>-1</v>
      </c>
      <c r="AK44" s="164">
        <f t="shared" si="11"/>
        <v>-1</v>
      </c>
      <c r="AL44" s="164">
        <f t="shared" si="11"/>
        <v>-1</v>
      </c>
      <c r="AM44" s="164">
        <f t="shared" si="11"/>
        <v>-1</v>
      </c>
      <c r="AN44" s="164">
        <f t="shared" si="8"/>
        <v>0</v>
      </c>
      <c r="AO44" s="164">
        <f t="shared" si="8"/>
        <v>0</v>
      </c>
      <c r="AP44" s="164">
        <f t="shared" si="8"/>
        <v>0</v>
      </c>
      <c r="AQ44" s="164">
        <f t="shared" si="8"/>
        <v>0</v>
      </c>
      <c r="AR44" s="164">
        <f t="shared" si="8"/>
        <v>0</v>
      </c>
      <c r="AS44" s="164">
        <f t="shared" si="8"/>
        <v>0</v>
      </c>
      <c r="AT44" s="164">
        <f t="shared" si="8"/>
        <v>0</v>
      </c>
      <c r="AU44" s="164">
        <f t="shared" si="8"/>
        <v>0</v>
      </c>
      <c r="AV44" s="164">
        <f t="shared" si="9"/>
        <v>0</v>
      </c>
      <c r="AW44" s="164">
        <f t="shared" si="9"/>
        <v>0</v>
      </c>
      <c r="AX44" s="164">
        <f t="shared" si="9"/>
        <v>0</v>
      </c>
      <c r="AY44" s="164">
        <f t="shared" si="9"/>
        <v>0</v>
      </c>
      <c r="AZ44" s="164">
        <f t="shared" si="9"/>
        <v>0</v>
      </c>
      <c r="BA44" s="164">
        <f t="shared" si="9"/>
        <v>0</v>
      </c>
      <c r="BB44" s="164">
        <f t="shared" si="9"/>
        <v>0</v>
      </c>
      <c r="BC44" s="164">
        <f t="shared" si="9"/>
        <v>0</v>
      </c>
    </row>
    <row r="45" spans="1:55" s="164" customFormat="1" ht="19.899999999999999" hidden="1" customHeight="1">
      <c r="A45" s="9"/>
      <c r="B45" s="7"/>
      <c r="C45" s="2"/>
      <c r="D45" s="19"/>
      <c r="E45" s="18"/>
      <c r="F45" s="19"/>
      <c r="G45" s="19"/>
      <c r="H45" s="4"/>
      <c r="I45" s="15"/>
      <c r="J45" s="47"/>
      <c r="K45" s="696"/>
      <c r="L45" s="698"/>
      <c r="M45" s="696"/>
      <c r="N45" s="697"/>
      <c r="O45" s="698"/>
      <c r="P45" s="696"/>
      <c r="Q45" s="697"/>
      <c r="R45" s="698"/>
      <c r="S45" s="471"/>
      <c r="T45" s="471"/>
      <c r="U45" s="49"/>
      <c r="V45" s="710"/>
      <c r="W45" s="711"/>
      <c r="X45" s="56"/>
      <c r="Y45" s="56"/>
      <c r="Z45" s="57"/>
      <c r="AA45" s="67"/>
      <c r="AB45" s="57"/>
      <c r="AC45" s="58"/>
      <c r="AD45" s="56"/>
      <c r="AE45" s="49"/>
      <c r="AF45" s="164">
        <f t="shared" si="11"/>
        <v>-1</v>
      </c>
      <c r="AG45" s="164">
        <f t="shared" si="11"/>
        <v>-1</v>
      </c>
      <c r="AH45" s="164">
        <f t="shared" si="11"/>
        <v>-1</v>
      </c>
      <c r="AI45" s="164">
        <f t="shared" si="11"/>
        <v>-1</v>
      </c>
      <c r="AJ45" s="164">
        <f t="shared" si="11"/>
        <v>-1</v>
      </c>
      <c r="AK45" s="164">
        <f t="shared" si="11"/>
        <v>-1</v>
      </c>
      <c r="AL45" s="164">
        <f t="shared" si="11"/>
        <v>-1</v>
      </c>
      <c r="AM45" s="164">
        <f t="shared" si="11"/>
        <v>-1</v>
      </c>
      <c r="AN45" s="164">
        <f t="shared" si="8"/>
        <v>0</v>
      </c>
      <c r="AO45" s="164">
        <f t="shared" si="8"/>
        <v>0</v>
      </c>
      <c r="AP45" s="164">
        <f t="shared" si="8"/>
        <v>0</v>
      </c>
      <c r="AQ45" s="164">
        <f t="shared" si="8"/>
        <v>0</v>
      </c>
      <c r="AR45" s="164">
        <f t="shared" si="8"/>
        <v>0</v>
      </c>
      <c r="AS45" s="164">
        <f t="shared" si="8"/>
        <v>0</v>
      </c>
      <c r="AT45" s="164">
        <f t="shared" si="8"/>
        <v>0</v>
      </c>
      <c r="AU45" s="164">
        <f t="shared" si="8"/>
        <v>0</v>
      </c>
      <c r="AV45" s="164">
        <f t="shared" si="9"/>
        <v>0</v>
      </c>
      <c r="AW45" s="164">
        <f t="shared" si="9"/>
        <v>0</v>
      </c>
      <c r="AX45" s="164">
        <f t="shared" si="9"/>
        <v>0</v>
      </c>
      <c r="AY45" s="164">
        <f t="shared" si="9"/>
        <v>0</v>
      </c>
      <c r="AZ45" s="164">
        <f t="shared" si="9"/>
        <v>0</v>
      </c>
      <c r="BA45" s="164">
        <f t="shared" si="9"/>
        <v>0</v>
      </c>
      <c r="BB45" s="164">
        <f t="shared" si="9"/>
        <v>0</v>
      </c>
      <c r="BC45" s="164">
        <f t="shared" si="9"/>
        <v>0</v>
      </c>
    </row>
    <row r="46" spans="1:55" s="164" customFormat="1" ht="19.899999999999999" hidden="1" customHeight="1">
      <c r="A46" s="9"/>
      <c r="B46" s="7"/>
      <c r="C46" s="2"/>
      <c r="D46" s="19"/>
      <c r="E46" s="18"/>
      <c r="F46" s="19"/>
      <c r="G46" s="19"/>
      <c r="H46" s="4"/>
      <c r="I46" s="15"/>
      <c r="J46" s="47"/>
      <c r="K46" s="696"/>
      <c r="L46" s="698"/>
      <c r="M46" s="696"/>
      <c r="N46" s="697"/>
      <c r="O46" s="698"/>
      <c r="P46" s="696"/>
      <c r="Q46" s="697"/>
      <c r="R46" s="698"/>
      <c r="S46" s="471"/>
      <c r="T46" s="471"/>
      <c r="U46" s="49"/>
      <c r="V46" s="710"/>
      <c r="W46" s="711"/>
      <c r="X46" s="56"/>
      <c r="Y46" s="56"/>
      <c r="Z46" s="57"/>
      <c r="AA46" s="67"/>
      <c r="AB46" s="57"/>
      <c r="AC46" s="58"/>
      <c r="AD46" s="56"/>
      <c r="AE46" s="49"/>
      <c r="AF46" s="164">
        <f t="shared" si="11"/>
        <v>-1</v>
      </c>
      <c r="AG46" s="164">
        <f t="shared" si="11"/>
        <v>-1</v>
      </c>
      <c r="AH46" s="164">
        <f t="shared" si="11"/>
        <v>-1</v>
      </c>
      <c r="AI46" s="164">
        <f t="shared" si="11"/>
        <v>-1</v>
      </c>
      <c r="AJ46" s="164">
        <f t="shared" si="11"/>
        <v>-1</v>
      </c>
      <c r="AK46" s="164">
        <f t="shared" si="11"/>
        <v>-1</v>
      </c>
      <c r="AL46" s="164">
        <f t="shared" si="11"/>
        <v>-1</v>
      </c>
      <c r="AM46" s="164">
        <f t="shared" si="11"/>
        <v>-1</v>
      </c>
      <c r="AN46" s="164">
        <f t="shared" si="8"/>
        <v>0</v>
      </c>
      <c r="AO46" s="164">
        <f t="shared" si="8"/>
        <v>0</v>
      </c>
      <c r="AP46" s="164">
        <f t="shared" si="8"/>
        <v>0</v>
      </c>
      <c r="AQ46" s="164">
        <f t="shared" si="8"/>
        <v>0</v>
      </c>
      <c r="AR46" s="164">
        <f t="shared" si="8"/>
        <v>0</v>
      </c>
      <c r="AS46" s="164">
        <f t="shared" si="8"/>
        <v>0</v>
      </c>
      <c r="AT46" s="164">
        <f t="shared" si="8"/>
        <v>0</v>
      </c>
      <c r="AU46" s="164">
        <f t="shared" si="8"/>
        <v>0</v>
      </c>
      <c r="AV46" s="164">
        <f t="shared" si="9"/>
        <v>0</v>
      </c>
      <c r="AW46" s="164">
        <f t="shared" si="9"/>
        <v>0</v>
      </c>
      <c r="AX46" s="164">
        <f t="shared" si="9"/>
        <v>0</v>
      </c>
      <c r="AY46" s="164">
        <f t="shared" si="9"/>
        <v>0</v>
      </c>
      <c r="AZ46" s="164">
        <f t="shared" si="9"/>
        <v>0</v>
      </c>
      <c r="BA46" s="164">
        <f t="shared" si="9"/>
        <v>0</v>
      </c>
      <c r="BB46" s="164">
        <f t="shared" si="9"/>
        <v>0</v>
      </c>
      <c r="BC46" s="164">
        <f t="shared" si="9"/>
        <v>0</v>
      </c>
    </row>
    <row r="47" spans="1:55" s="164" customFormat="1" ht="19.899999999999999" hidden="1" customHeight="1">
      <c r="A47" s="9"/>
      <c r="B47" s="7"/>
      <c r="C47" s="2"/>
      <c r="D47" s="19"/>
      <c r="E47" s="18"/>
      <c r="F47" s="19"/>
      <c r="G47" s="19"/>
      <c r="H47" s="4"/>
      <c r="I47" s="15"/>
      <c r="J47" s="47"/>
      <c r="K47" s="696"/>
      <c r="L47" s="698"/>
      <c r="M47" s="696"/>
      <c r="N47" s="697"/>
      <c r="O47" s="698"/>
      <c r="P47" s="696"/>
      <c r="Q47" s="697"/>
      <c r="R47" s="698"/>
      <c r="S47" s="471"/>
      <c r="T47" s="471"/>
      <c r="U47" s="49"/>
      <c r="V47" s="710"/>
      <c r="W47" s="711"/>
      <c r="X47" s="56"/>
      <c r="Y47" s="56"/>
      <c r="Z47" s="57"/>
      <c r="AA47" s="67"/>
      <c r="AB47" s="57"/>
      <c r="AC47" s="58"/>
      <c r="AD47" s="56"/>
      <c r="AE47" s="49"/>
      <c r="AF47" s="164">
        <f t="shared" si="11"/>
        <v>-1</v>
      </c>
      <c r="AG47" s="164">
        <f t="shared" si="11"/>
        <v>-1</v>
      </c>
      <c r="AH47" s="164">
        <f t="shared" si="11"/>
        <v>-1</v>
      </c>
      <c r="AI47" s="164">
        <f t="shared" si="11"/>
        <v>-1</v>
      </c>
      <c r="AJ47" s="164">
        <f t="shared" si="11"/>
        <v>-1</v>
      </c>
      <c r="AK47" s="164">
        <f t="shared" si="11"/>
        <v>-1</v>
      </c>
      <c r="AL47" s="164">
        <f t="shared" si="11"/>
        <v>-1</v>
      </c>
      <c r="AM47" s="164">
        <f t="shared" si="11"/>
        <v>-1</v>
      </c>
      <c r="AN47" s="164">
        <f t="shared" si="8"/>
        <v>0</v>
      </c>
      <c r="AO47" s="164">
        <f t="shared" si="8"/>
        <v>0</v>
      </c>
      <c r="AP47" s="164">
        <f t="shared" si="8"/>
        <v>0</v>
      </c>
      <c r="AQ47" s="164">
        <f t="shared" si="8"/>
        <v>0</v>
      </c>
      <c r="AR47" s="164">
        <f t="shared" si="8"/>
        <v>0</v>
      </c>
      <c r="AS47" s="164">
        <f t="shared" si="8"/>
        <v>0</v>
      </c>
      <c r="AT47" s="164">
        <f t="shared" si="8"/>
        <v>0</v>
      </c>
      <c r="AU47" s="164">
        <f t="shared" si="8"/>
        <v>0</v>
      </c>
      <c r="AV47" s="164">
        <f t="shared" si="9"/>
        <v>0</v>
      </c>
      <c r="AW47" s="164">
        <f t="shared" si="9"/>
        <v>0</v>
      </c>
      <c r="AX47" s="164">
        <f t="shared" si="9"/>
        <v>0</v>
      </c>
      <c r="AY47" s="164">
        <f t="shared" si="9"/>
        <v>0</v>
      </c>
      <c r="AZ47" s="164">
        <f t="shared" si="9"/>
        <v>0</v>
      </c>
      <c r="BA47" s="164">
        <f t="shared" si="9"/>
        <v>0</v>
      </c>
      <c r="BB47" s="164">
        <f t="shared" si="9"/>
        <v>0</v>
      </c>
      <c r="BC47" s="164">
        <f t="shared" si="9"/>
        <v>0</v>
      </c>
    </row>
    <row r="48" spans="1:55" s="164" customFormat="1" ht="19.899999999999999" hidden="1" customHeight="1">
      <c r="A48" s="9"/>
      <c r="B48" s="7"/>
      <c r="C48" s="2"/>
      <c r="D48" s="19"/>
      <c r="E48" s="18"/>
      <c r="F48" s="19"/>
      <c r="G48" s="19"/>
      <c r="H48" s="4"/>
      <c r="I48" s="15"/>
      <c r="J48" s="47"/>
      <c r="K48" s="696"/>
      <c r="L48" s="698"/>
      <c r="M48" s="696"/>
      <c r="N48" s="697"/>
      <c r="O48" s="698"/>
      <c r="P48" s="696"/>
      <c r="Q48" s="697"/>
      <c r="R48" s="698"/>
      <c r="S48" s="471"/>
      <c r="T48" s="471"/>
      <c r="U48" s="49"/>
      <c r="V48" s="710"/>
      <c r="W48" s="711"/>
      <c r="X48" s="56"/>
      <c r="Y48" s="56"/>
      <c r="Z48" s="57"/>
      <c r="AA48" s="67"/>
      <c r="AB48" s="57"/>
      <c r="AC48" s="58"/>
      <c r="AD48" s="56"/>
      <c r="AE48" s="49"/>
      <c r="AF48" s="164">
        <f t="shared" si="11"/>
        <v>-1</v>
      </c>
      <c r="AG48" s="164">
        <f t="shared" si="11"/>
        <v>-1</v>
      </c>
      <c r="AH48" s="164">
        <f t="shared" si="11"/>
        <v>-1</v>
      </c>
      <c r="AI48" s="164">
        <f t="shared" si="11"/>
        <v>-1</v>
      </c>
      <c r="AJ48" s="164">
        <f t="shared" si="11"/>
        <v>-1</v>
      </c>
      <c r="AK48" s="164">
        <f t="shared" si="11"/>
        <v>-1</v>
      </c>
      <c r="AL48" s="164">
        <f t="shared" si="11"/>
        <v>-1</v>
      </c>
      <c r="AM48" s="164">
        <f t="shared" si="11"/>
        <v>-1</v>
      </c>
      <c r="AN48" s="164">
        <f t="shared" si="8"/>
        <v>0</v>
      </c>
      <c r="AO48" s="164">
        <f t="shared" si="8"/>
        <v>0</v>
      </c>
      <c r="AP48" s="164">
        <f t="shared" si="8"/>
        <v>0</v>
      </c>
      <c r="AQ48" s="164">
        <f t="shared" si="8"/>
        <v>0</v>
      </c>
      <c r="AR48" s="164">
        <f t="shared" si="8"/>
        <v>0</v>
      </c>
      <c r="AS48" s="164">
        <f t="shared" si="8"/>
        <v>0</v>
      </c>
      <c r="AT48" s="164">
        <f t="shared" si="8"/>
        <v>0</v>
      </c>
      <c r="AU48" s="164">
        <f t="shared" si="8"/>
        <v>0</v>
      </c>
      <c r="AV48" s="164">
        <f t="shared" si="9"/>
        <v>0</v>
      </c>
      <c r="AW48" s="164">
        <f t="shared" si="9"/>
        <v>0</v>
      </c>
      <c r="AX48" s="164">
        <f t="shared" si="9"/>
        <v>0</v>
      </c>
      <c r="AY48" s="164">
        <f t="shared" si="9"/>
        <v>0</v>
      </c>
      <c r="AZ48" s="164">
        <f t="shared" si="9"/>
        <v>0</v>
      </c>
      <c r="BA48" s="164">
        <f t="shared" si="9"/>
        <v>0</v>
      </c>
      <c r="BB48" s="164">
        <f t="shared" si="9"/>
        <v>0</v>
      </c>
      <c r="BC48" s="164">
        <f t="shared" si="9"/>
        <v>0</v>
      </c>
    </row>
    <row r="49" spans="1:55" s="164" customFormat="1" ht="19.899999999999999" hidden="1" customHeight="1">
      <c r="A49" s="9"/>
      <c r="B49" s="7"/>
      <c r="C49" s="2"/>
      <c r="D49" s="19"/>
      <c r="E49" s="18"/>
      <c r="F49" s="19"/>
      <c r="G49" s="19"/>
      <c r="H49" s="4"/>
      <c r="I49" s="15"/>
      <c r="J49" s="47"/>
      <c r="K49" s="696"/>
      <c r="L49" s="698"/>
      <c r="M49" s="696"/>
      <c r="N49" s="697"/>
      <c r="O49" s="698"/>
      <c r="P49" s="696"/>
      <c r="Q49" s="697"/>
      <c r="R49" s="698"/>
      <c r="S49" s="471"/>
      <c r="T49" s="471"/>
      <c r="U49" s="49"/>
      <c r="V49" s="710"/>
      <c r="W49" s="711"/>
      <c r="X49" s="56"/>
      <c r="Y49" s="56"/>
      <c r="Z49" s="57"/>
      <c r="AA49" s="67"/>
      <c r="AB49" s="57"/>
      <c r="AC49" s="58"/>
      <c r="AD49" s="56"/>
      <c r="AE49" s="49"/>
      <c r="AF49" s="164">
        <f t="shared" si="11"/>
        <v>-1</v>
      </c>
      <c r="AG49" s="164">
        <f t="shared" si="11"/>
        <v>-1</v>
      </c>
      <c r="AH49" s="164">
        <f t="shared" si="11"/>
        <v>-1</v>
      </c>
      <c r="AI49" s="164">
        <f t="shared" si="11"/>
        <v>-1</v>
      </c>
      <c r="AJ49" s="164">
        <f t="shared" si="11"/>
        <v>-1</v>
      </c>
      <c r="AK49" s="164">
        <f t="shared" si="11"/>
        <v>-1</v>
      </c>
      <c r="AL49" s="164">
        <f t="shared" si="11"/>
        <v>-1</v>
      </c>
      <c r="AM49" s="164">
        <f t="shared" si="11"/>
        <v>-1</v>
      </c>
      <c r="AN49" s="164">
        <f t="shared" si="8"/>
        <v>0</v>
      </c>
      <c r="AO49" s="164">
        <f t="shared" si="8"/>
        <v>0</v>
      </c>
      <c r="AP49" s="164">
        <f t="shared" si="8"/>
        <v>0</v>
      </c>
      <c r="AQ49" s="164">
        <f t="shared" si="8"/>
        <v>0</v>
      </c>
      <c r="AR49" s="164">
        <f t="shared" si="8"/>
        <v>0</v>
      </c>
      <c r="AS49" s="164">
        <f t="shared" si="8"/>
        <v>0</v>
      </c>
      <c r="AT49" s="164">
        <f t="shared" si="8"/>
        <v>0</v>
      </c>
      <c r="AU49" s="164">
        <f t="shared" si="8"/>
        <v>0</v>
      </c>
      <c r="AV49" s="164">
        <f t="shared" si="9"/>
        <v>0</v>
      </c>
      <c r="AW49" s="164">
        <f t="shared" si="9"/>
        <v>0</v>
      </c>
      <c r="AX49" s="164">
        <f t="shared" si="9"/>
        <v>0</v>
      </c>
      <c r="AY49" s="164">
        <f t="shared" si="9"/>
        <v>0</v>
      </c>
      <c r="AZ49" s="164">
        <f t="shared" si="9"/>
        <v>0</v>
      </c>
      <c r="BA49" s="164">
        <f t="shared" si="9"/>
        <v>0</v>
      </c>
      <c r="BB49" s="164">
        <f t="shared" si="9"/>
        <v>0</v>
      </c>
      <c r="BC49" s="164">
        <f t="shared" si="9"/>
        <v>0</v>
      </c>
    </row>
    <row r="50" spans="1:55" s="164" customFormat="1" ht="19.899999999999999" hidden="1" customHeight="1">
      <c r="A50" s="9"/>
      <c r="B50" s="7"/>
      <c r="C50" s="2"/>
      <c r="D50" s="19"/>
      <c r="E50" s="18"/>
      <c r="F50" s="19"/>
      <c r="G50" s="19"/>
      <c r="H50" s="4"/>
      <c r="I50" s="15"/>
      <c r="J50" s="47"/>
      <c r="K50" s="696"/>
      <c r="L50" s="698"/>
      <c r="M50" s="696"/>
      <c r="N50" s="697"/>
      <c r="O50" s="698"/>
      <c r="P50" s="696"/>
      <c r="Q50" s="697"/>
      <c r="R50" s="698"/>
      <c r="S50" s="471"/>
      <c r="T50" s="471"/>
      <c r="U50" s="49"/>
      <c r="V50" s="710"/>
      <c r="W50" s="711"/>
      <c r="X50" s="56"/>
      <c r="Y50" s="56"/>
      <c r="Z50" s="57"/>
      <c r="AA50" s="67"/>
      <c r="AB50" s="57"/>
      <c r="AC50" s="58"/>
      <c r="AD50" s="56"/>
      <c r="AE50" s="49"/>
      <c r="AF50" s="164">
        <f t="shared" si="11"/>
        <v>-1</v>
      </c>
      <c r="AG50" s="164">
        <f t="shared" si="11"/>
        <v>-1</v>
      </c>
      <c r="AH50" s="164">
        <f t="shared" si="11"/>
        <v>-1</v>
      </c>
      <c r="AI50" s="164">
        <f t="shared" si="11"/>
        <v>-1</v>
      </c>
      <c r="AJ50" s="164">
        <f t="shared" si="11"/>
        <v>-1</v>
      </c>
      <c r="AK50" s="164">
        <f t="shared" si="11"/>
        <v>-1</v>
      </c>
      <c r="AL50" s="164">
        <f t="shared" si="11"/>
        <v>-1</v>
      </c>
      <c r="AM50" s="164">
        <f t="shared" si="11"/>
        <v>-1</v>
      </c>
      <c r="AN50" s="164">
        <f t="shared" si="8"/>
        <v>0</v>
      </c>
      <c r="AO50" s="164">
        <f t="shared" si="8"/>
        <v>0</v>
      </c>
      <c r="AP50" s="164">
        <f t="shared" si="8"/>
        <v>0</v>
      </c>
      <c r="AQ50" s="164">
        <f t="shared" si="8"/>
        <v>0</v>
      </c>
      <c r="AR50" s="164">
        <f t="shared" si="8"/>
        <v>0</v>
      </c>
      <c r="AS50" s="164">
        <f t="shared" si="8"/>
        <v>0</v>
      </c>
      <c r="AT50" s="164">
        <f t="shared" si="8"/>
        <v>0</v>
      </c>
      <c r="AU50" s="164">
        <f t="shared" si="8"/>
        <v>0</v>
      </c>
      <c r="AV50" s="164">
        <f t="shared" si="9"/>
        <v>0</v>
      </c>
      <c r="AW50" s="164">
        <f t="shared" si="9"/>
        <v>0</v>
      </c>
      <c r="AX50" s="164">
        <f t="shared" si="9"/>
        <v>0</v>
      </c>
      <c r="AY50" s="164">
        <f t="shared" si="9"/>
        <v>0</v>
      </c>
      <c r="AZ50" s="164">
        <f t="shared" si="9"/>
        <v>0</v>
      </c>
      <c r="BA50" s="164">
        <f t="shared" si="9"/>
        <v>0</v>
      </c>
      <c r="BB50" s="164">
        <f t="shared" si="9"/>
        <v>0</v>
      </c>
      <c r="BC50" s="164">
        <f t="shared" si="9"/>
        <v>0</v>
      </c>
    </row>
    <row r="51" spans="1:55" s="164" customFormat="1" ht="19.899999999999999" hidden="1" customHeight="1">
      <c r="A51" s="9"/>
      <c r="B51" s="7"/>
      <c r="C51" s="2"/>
      <c r="D51" s="19"/>
      <c r="E51" s="18"/>
      <c r="F51" s="19"/>
      <c r="G51" s="19"/>
      <c r="H51" s="4"/>
      <c r="I51" s="15"/>
      <c r="J51" s="47"/>
      <c r="K51" s="696"/>
      <c r="L51" s="698"/>
      <c r="M51" s="696"/>
      <c r="N51" s="697"/>
      <c r="O51" s="698"/>
      <c r="P51" s="696"/>
      <c r="Q51" s="697"/>
      <c r="R51" s="698"/>
      <c r="S51" s="471"/>
      <c r="T51" s="471"/>
      <c r="U51" s="49"/>
      <c r="V51" s="710"/>
      <c r="W51" s="711"/>
      <c r="X51" s="56"/>
      <c r="Y51" s="56"/>
      <c r="Z51" s="57"/>
      <c r="AA51" s="67"/>
      <c r="AB51" s="57"/>
      <c r="AC51" s="58"/>
      <c r="AD51" s="56"/>
      <c r="AE51" s="49"/>
      <c r="AF51" s="164">
        <f t="shared" si="11"/>
        <v>-1</v>
      </c>
      <c r="AG51" s="164">
        <f t="shared" si="11"/>
        <v>-1</v>
      </c>
      <c r="AH51" s="164">
        <f t="shared" si="11"/>
        <v>-1</v>
      </c>
      <c r="AI51" s="164">
        <f t="shared" si="11"/>
        <v>-1</v>
      </c>
      <c r="AJ51" s="164">
        <f t="shared" si="11"/>
        <v>-1</v>
      </c>
      <c r="AK51" s="164">
        <f t="shared" si="11"/>
        <v>-1</v>
      </c>
      <c r="AL51" s="164">
        <f t="shared" si="11"/>
        <v>-1</v>
      </c>
      <c r="AM51" s="164">
        <f t="shared" si="11"/>
        <v>-1</v>
      </c>
      <c r="AN51" s="164">
        <f t="shared" si="8"/>
        <v>0</v>
      </c>
      <c r="AO51" s="164">
        <f t="shared" si="8"/>
        <v>0</v>
      </c>
      <c r="AP51" s="164">
        <f t="shared" si="8"/>
        <v>0</v>
      </c>
      <c r="AQ51" s="164">
        <f t="shared" si="8"/>
        <v>0</v>
      </c>
      <c r="AR51" s="164">
        <f t="shared" si="8"/>
        <v>0</v>
      </c>
      <c r="AS51" s="164">
        <f t="shared" si="8"/>
        <v>0</v>
      </c>
      <c r="AT51" s="164">
        <f t="shared" si="8"/>
        <v>0</v>
      </c>
      <c r="AU51" s="164">
        <f t="shared" si="8"/>
        <v>0</v>
      </c>
      <c r="AV51" s="164">
        <f t="shared" si="9"/>
        <v>0</v>
      </c>
      <c r="AW51" s="164">
        <f t="shared" si="9"/>
        <v>0</v>
      </c>
      <c r="AX51" s="164">
        <f t="shared" si="9"/>
        <v>0</v>
      </c>
      <c r="AY51" s="164">
        <f t="shared" si="9"/>
        <v>0</v>
      </c>
      <c r="AZ51" s="164">
        <f t="shared" si="9"/>
        <v>0</v>
      </c>
      <c r="BA51" s="164">
        <f t="shared" si="9"/>
        <v>0</v>
      </c>
      <c r="BB51" s="164">
        <f t="shared" si="9"/>
        <v>0</v>
      </c>
      <c r="BC51" s="164">
        <f t="shared" si="9"/>
        <v>0</v>
      </c>
    </row>
    <row r="52" spans="1:55" s="164" customFormat="1" ht="19.899999999999999" hidden="1" customHeight="1">
      <c r="A52" s="9"/>
      <c r="B52" s="7"/>
      <c r="C52" s="2"/>
      <c r="D52" s="19"/>
      <c r="E52" s="18"/>
      <c r="F52" s="19"/>
      <c r="G52" s="19"/>
      <c r="H52" s="4"/>
      <c r="I52" s="15"/>
      <c r="J52" s="47"/>
      <c r="K52" s="696"/>
      <c r="L52" s="698"/>
      <c r="M52" s="696"/>
      <c r="N52" s="697"/>
      <c r="O52" s="698"/>
      <c r="P52" s="696"/>
      <c r="Q52" s="697"/>
      <c r="R52" s="698"/>
      <c r="S52" s="471"/>
      <c r="T52" s="471"/>
      <c r="U52" s="49"/>
      <c r="V52" s="710"/>
      <c r="W52" s="711"/>
      <c r="X52" s="56"/>
      <c r="Y52" s="56"/>
      <c r="Z52" s="57"/>
      <c r="AA52" s="67"/>
      <c r="AB52" s="57"/>
      <c r="AC52" s="58"/>
      <c r="AD52" s="56"/>
      <c r="AE52" s="49"/>
      <c r="AF52" s="164">
        <f t="shared" si="11"/>
        <v>-1</v>
      </c>
      <c r="AG52" s="164">
        <f t="shared" si="11"/>
        <v>-1</v>
      </c>
      <c r="AH52" s="164">
        <f t="shared" si="11"/>
        <v>-1</v>
      </c>
      <c r="AI52" s="164">
        <f t="shared" si="11"/>
        <v>-1</v>
      </c>
      <c r="AJ52" s="164">
        <f t="shared" si="11"/>
        <v>-1</v>
      </c>
      <c r="AK52" s="164">
        <f t="shared" si="11"/>
        <v>-1</v>
      </c>
      <c r="AL52" s="164">
        <f t="shared" si="11"/>
        <v>-1</v>
      </c>
      <c r="AM52" s="164">
        <f t="shared" si="11"/>
        <v>-1</v>
      </c>
      <c r="AN52" s="164">
        <f t="shared" si="8"/>
        <v>0</v>
      </c>
      <c r="AO52" s="164">
        <f t="shared" si="8"/>
        <v>0</v>
      </c>
      <c r="AP52" s="164">
        <f t="shared" si="8"/>
        <v>0</v>
      </c>
      <c r="AQ52" s="164">
        <f t="shared" si="8"/>
        <v>0</v>
      </c>
      <c r="AR52" s="164">
        <f t="shared" si="8"/>
        <v>0</v>
      </c>
      <c r="AS52" s="164">
        <f t="shared" si="8"/>
        <v>0</v>
      </c>
      <c r="AT52" s="164">
        <f t="shared" si="8"/>
        <v>0</v>
      </c>
      <c r="AU52" s="164">
        <f t="shared" si="8"/>
        <v>0</v>
      </c>
      <c r="AV52" s="164">
        <f t="shared" si="9"/>
        <v>0</v>
      </c>
      <c r="AW52" s="164">
        <f t="shared" si="9"/>
        <v>0</v>
      </c>
      <c r="AX52" s="164">
        <f t="shared" si="9"/>
        <v>0</v>
      </c>
      <c r="AY52" s="164">
        <f t="shared" si="9"/>
        <v>0</v>
      </c>
      <c r="AZ52" s="164">
        <f t="shared" si="9"/>
        <v>0</v>
      </c>
      <c r="BA52" s="164">
        <f t="shared" si="9"/>
        <v>0</v>
      </c>
      <c r="BB52" s="164">
        <f t="shared" si="9"/>
        <v>0</v>
      </c>
      <c r="BC52" s="164">
        <f t="shared" si="9"/>
        <v>0</v>
      </c>
    </row>
    <row r="53" spans="1:55" s="164" customFormat="1" ht="19.899999999999999" hidden="1" customHeight="1">
      <c r="A53" s="9"/>
      <c r="B53" s="7"/>
      <c r="C53" s="2"/>
      <c r="D53" s="19"/>
      <c r="E53" s="18"/>
      <c r="F53" s="19"/>
      <c r="G53" s="19"/>
      <c r="H53" s="4"/>
      <c r="I53" s="15"/>
      <c r="J53" s="47"/>
      <c r="K53" s="696"/>
      <c r="L53" s="698"/>
      <c r="M53" s="696"/>
      <c r="N53" s="697"/>
      <c r="O53" s="698"/>
      <c r="P53" s="696"/>
      <c r="Q53" s="697"/>
      <c r="R53" s="698"/>
      <c r="S53" s="471"/>
      <c r="T53" s="471"/>
      <c r="U53" s="49"/>
      <c r="V53" s="710"/>
      <c r="W53" s="711"/>
      <c r="X53" s="56"/>
      <c r="Y53" s="56"/>
      <c r="Z53" s="57"/>
      <c r="AA53" s="67"/>
      <c r="AB53" s="57"/>
      <c r="AC53" s="58"/>
      <c r="AD53" s="56"/>
      <c r="AE53" s="49"/>
      <c r="AF53" s="164">
        <f t="shared" si="11"/>
        <v>-1</v>
      </c>
      <c r="AG53" s="164">
        <f t="shared" si="11"/>
        <v>-1</v>
      </c>
      <c r="AH53" s="164">
        <f t="shared" si="11"/>
        <v>-1</v>
      </c>
      <c r="AI53" s="164">
        <f t="shared" si="11"/>
        <v>-1</v>
      </c>
      <c r="AJ53" s="164">
        <f t="shared" si="11"/>
        <v>-1</v>
      </c>
      <c r="AK53" s="164">
        <f t="shared" si="11"/>
        <v>-1</v>
      </c>
      <c r="AL53" s="164">
        <f t="shared" si="11"/>
        <v>-1</v>
      </c>
      <c r="AM53" s="164">
        <f t="shared" si="11"/>
        <v>-1</v>
      </c>
      <c r="AN53" s="164">
        <f t="shared" si="8"/>
        <v>0</v>
      </c>
      <c r="AO53" s="164">
        <f t="shared" si="8"/>
        <v>0</v>
      </c>
      <c r="AP53" s="164">
        <f t="shared" si="8"/>
        <v>0</v>
      </c>
      <c r="AQ53" s="164">
        <f t="shared" si="8"/>
        <v>0</v>
      </c>
      <c r="AR53" s="164">
        <f t="shared" si="8"/>
        <v>0</v>
      </c>
      <c r="AS53" s="164">
        <f t="shared" si="8"/>
        <v>0</v>
      </c>
      <c r="AT53" s="164">
        <f t="shared" si="8"/>
        <v>0</v>
      </c>
      <c r="AU53" s="164">
        <f t="shared" si="8"/>
        <v>0</v>
      </c>
      <c r="AV53" s="164">
        <f t="shared" si="9"/>
        <v>0</v>
      </c>
      <c r="AW53" s="164">
        <f t="shared" si="9"/>
        <v>0</v>
      </c>
      <c r="AX53" s="164">
        <f t="shared" si="9"/>
        <v>0</v>
      </c>
      <c r="AY53" s="164">
        <f t="shared" si="9"/>
        <v>0</v>
      </c>
      <c r="AZ53" s="164">
        <f t="shared" si="9"/>
        <v>0</v>
      </c>
      <c r="BA53" s="164">
        <f t="shared" si="9"/>
        <v>0</v>
      </c>
      <c r="BB53" s="164">
        <f t="shared" si="9"/>
        <v>0</v>
      </c>
      <c r="BC53" s="164">
        <f t="shared" si="9"/>
        <v>0</v>
      </c>
    </row>
    <row r="54" spans="1:55" s="164" customFormat="1" ht="19.899999999999999" hidden="1" customHeight="1">
      <c r="A54" s="9"/>
      <c r="B54" s="7"/>
      <c r="C54" s="2"/>
      <c r="D54" s="19"/>
      <c r="E54" s="18"/>
      <c r="F54" s="19"/>
      <c r="G54" s="19"/>
      <c r="H54" s="4"/>
      <c r="I54" s="15"/>
      <c r="J54" s="47"/>
      <c r="K54" s="696"/>
      <c r="L54" s="698"/>
      <c r="M54" s="696"/>
      <c r="N54" s="697"/>
      <c r="O54" s="698"/>
      <c r="P54" s="696"/>
      <c r="Q54" s="697"/>
      <c r="R54" s="698"/>
      <c r="S54" s="471"/>
      <c r="T54" s="471"/>
      <c r="U54" s="49"/>
      <c r="V54" s="710"/>
      <c r="W54" s="711"/>
      <c r="X54" s="56"/>
      <c r="Y54" s="56"/>
      <c r="Z54" s="57"/>
      <c r="AA54" s="67"/>
      <c r="AB54" s="57"/>
      <c r="AC54" s="58"/>
      <c r="AD54" s="56"/>
      <c r="AE54" s="49"/>
      <c r="AF54" s="164">
        <f t="shared" si="11"/>
        <v>-1</v>
      </c>
      <c r="AG54" s="164">
        <f t="shared" si="11"/>
        <v>-1</v>
      </c>
      <c r="AH54" s="164">
        <f t="shared" si="11"/>
        <v>-1</v>
      </c>
      <c r="AI54" s="164">
        <f t="shared" si="11"/>
        <v>-1</v>
      </c>
      <c r="AJ54" s="164">
        <f t="shared" si="11"/>
        <v>-1</v>
      </c>
      <c r="AK54" s="164">
        <f t="shared" si="11"/>
        <v>-1</v>
      </c>
      <c r="AL54" s="164">
        <f t="shared" si="11"/>
        <v>-1</v>
      </c>
      <c r="AM54" s="164">
        <f t="shared" si="11"/>
        <v>-1</v>
      </c>
      <c r="AN54" s="164">
        <f t="shared" si="8"/>
        <v>0</v>
      </c>
      <c r="AO54" s="164">
        <f t="shared" si="8"/>
        <v>0</v>
      </c>
      <c r="AP54" s="164">
        <f t="shared" si="8"/>
        <v>0</v>
      </c>
      <c r="AQ54" s="164">
        <f t="shared" si="8"/>
        <v>0</v>
      </c>
      <c r="AR54" s="164">
        <f t="shared" si="8"/>
        <v>0</v>
      </c>
      <c r="AS54" s="164">
        <f t="shared" si="8"/>
        <v>0</v>
      </c>
      <c r="AT54" s="164">
        <f t="shared" si="8"/>
        <v>0</v>
      </c>
      <c r="AU54" s="164">
        <f t="shared" si="8"/>
        <v>0</v>
      </c>
      <c r="AV54" s="164">
        <f t="shared" si="9"/>
        <v>0</v>
      </c>
      <c r="AW54" s="164">
        <f t="shared" si="9"/>
        <v>0</v>
      </c>
      <c r="AX54" s="164">
        <f t="shared" si="9"/>
        <v>0</v>
      </c>
      <c r="AY54" s="164">
        <f t="shared" si="9"/>
        <v>0</v>
      </c>
      <c r="AZ54" s="164">
        <f t="shared" si="9"/>
        <v>0</v>
      </c>
      <c r="BA54" s="164">
        <f t="shared" si="9"/>
        <v>0</v>
      </c>
      <c r="BB54" s="164">
        <f t="shared" si="9"/>
        <v>0</v>
      </c>
      <c r="BC54" s="164">
        <f t="shared" si="9"/>
        <v>0</v>
      </c>
    </row>
    <row r="55" spans="1:55" s="164" customFormat="1" ht="19.899999999999999" hidden="1" customHeight="1">
      <c r="A55" s="9"/>
      <c r="B55" s="7"/>
      <c r="C55" s="2"/>
      <c r="D55" s="19"/>
      <c r="E55" s="18"/>
      <c r="F55" s="19"/>
      <c r="G55" s="19"/>
      <c r="H55" s="4"/>
      <c r="I55" s="15"/>
      <c r="J55" s="47"/>
      <c r="K55" s="696"/>
      <c r="L55" s="698"/>
      <c r="M55" s="696"/>
      <c r="N55" s="697"/>
      <c r="O55" s="698"/>
      <c r="P55" s="696"/>
      <c r="Q55" s="697"/>
      <c r="R55" s="698"/>
      <c r="S55" s="471"/>
      <c r="T55" s="471"/>
      <c r="U55" s="49"/>
      <c r="V55" s="710"/>
      <c r="W55" s="711"/>
      <c r="X55" s="56"/>
      <c r="Y55" s="56"/>
      <c r="Z55" s="57"/>
      <c r="AA55" s="67"/>
      <c r="AB55" s="57"/>
      <c r="AC55" s="58"/>
      <c r="AD55" s="56"/>
      <c r="AE55" s="49"/>
      <c r="AF55" s="164">
        <f t="shared" si="11"/>
        <v>-1</v>
      </c>
      <c r="AG55" s="164">
        <f t="shared" si="11"/>
        <v>-1</v>
      </c>
      <c r="AH55" s="164">
        <f t="shared" si="11"/>
        <v>-1</v>
      </c>
      <c r="AI55" s="164">
        <f t="shared" si="11"/>
        <v>-1</v>
      </c>
      <c r="AJ55" s="164">
        <f t="shared" si="11"/>
        <v>-1</v>
      </c>
      <c r="AK55" s="164">
        <f t="shared" si="11"/>
        <v>-1</v>
      </c>
      <c r="AL55" s="164">
        <f t="shared" si="11"/>
        <v>-1</v>
      </c>
      <c r="AM55" s="164">
        <f t="shared" si="11"/>
        <v>-1</v>
      </c>
      <c r="AN55" s="164">
        <f t="shared" si="8"/>
        <v>0</v>
      </c>
      <c r="AO55" s="164">
        <f t="shared" si="8"/>
        <v>0</v>
      </c>
      <c r="AP55" s="164">
        <f t="shared" si="8"/>
        <v>0</v>
      </c>
      <c r="AQ55" s="164">
        <f t="shared" si="8"/>
        <v>0</v>
      </c>
      <c r="AR55" s="164">
        <f t="shared" si="8"/>
        <v>0</v>
      </c>
      <c r="AS55" s="164">
        <f t="shared" si="8"/>
        <v>0</v>
      </c>
      <c r="AT55" s="164">
        <f t="shared" si="8"/>
        <v>0</v>
      </c>
      <c r="AU55" s="164">
        <f t="shared" ref="AU55:AU107" si="12">IF(AM55,$V55,"")</f>
        <v>0</v>
      </c>
      <c r="AV55" s="164">
        <f t="shared" si="9"/>
        <v>0</v>
      </c>
      <c r="AW55" s="164">
        <f t="shared" si="9"/>
        <v>0</v>
      </c>
      <c r="AX55" s="164">
        <f t="shared" si="9"/>
        <v>0</v>
      </c>
      <c r="AY55" s="164">
        <f t="shared" si="9"/>
        <v>0</v>
      </c>
      <c r="AZ55" s="164">
        <f t="shared" si="9"/>
        <v>0</v>
      </c>
      <c r="BA55" s="164">
        <f t="shared" si="9"/>
        <v>0</v>
      </c>
      <c r="BB55" s="164">
        <f t="shared" si="9"/>
        <v>0</v>
      </c>
      <c r="BC55" s="164">
        <f t="shared" ref="BC55:BC107" si="13">IF(AM55,$W55,"")</f>
        <v>0</v>
      </c>
    </row>
    <row r="56" spans="1:55" s="164" customFormat="1" ht="19.899999999999999" hidden="1" customHeight="1">
      <c r="A56" s="9"/>
      <c r="B56" s="7"/>
      <c r="C56" s="2"/>
      <c r="D56" s="19"/>
      <c r="E56" s="18"/>
      <c r="F56" s="19"/>
      <c r="G56" s="19"/>
      <c r="H56" s="4"/>
      <c r="I56" s="15"/>
      <c r="J56" s="47"/>
      <c r="K56" s="696"/>
      <c r="L56" s="698"/>
      <c r="M56" s="696"/>
      <c r="N56" s="697"/>
      <c r="O56" s="698"/>
      <c r="P56" s="696"/>
      <c r="Q56" s="697"/>
      <c r="R56" s="698"/>
      <c r="S56" s="471"/>
      <c r="T56" s="471"/>
      <c r="U56" s="49"/>
      <c r="V56" s="710"/>
      <c r="W56" s="711"/>
      <c r="X56" s="56"/>
      <c r="Y56" s="56"/>
      <c r="Z56" s="57"/>
      <c r="AA56" s="67"/>
      <c r="AB56" s="57"/>
      <c r="AC56" s="58"/>
      <c r="AD56" s="56"/>
      <c r="AE56" s="49"/>
      <c r="AF56" s="164">
        <f t="shared" si="11"/>
        <v>-1</v>
      </c>
      <c r="AG56" s="164">
        <f t="shared" si="11"/>
        <v>-1</v>
      </c>
      <c r="AH56" s="164">
        <f t="shared" si="11"/>
        <v>-1</v>
      </c>
      <c r="AI56" s="164">
        <f t="shared" si="11"/>
        <v>-1</v>
      </c>
      <c r="AJ56" s="164">
        <f t="shared" si="11"/>
        <v>-1</v>
      </c>
      <c r="AK56" s="164">
        <f t="shared" si="11"/>
        <v>-1</v>
      </c>
      <c r="AL56" s="164">
        <f t="shared" si="11"/>
        <v>-1</v>
      </c>
      <c r="AM56" s="164">
        <f t="shared" si="11"/>
        <v>-1</v>
      </c>
      <c r="AN56" s="164">
        <f t="shared" ref="AN56:AT94" si="14">IF(AF56,$V56,"")</f>
        <v>0</v>
      </c>
      <c r="AO56" s="164">
        <f t="shared" si="14"/>
        <v>0</v>
      </c>
      <c r="AP56" s="164">
        <f t="shared" si="14"/>
        <v>0</v>
      </c>
      <c r="AQ56" s="164">
        <f t="shared" si="14"/>
        <v>0</v>
      </c>
      <c r="AR56" s="164">
        <f t="shared" si="14"/>
        <v>0</v>
      </c>
      <c r="AS56" s="164">
        <f t="shared" si="14"/>
        <v>0</v>
      </c>
      <c r="AT56" s="164">
        <f t="shared" si="14"/>
        <v>0</v>
      </c>
      <c r="AU56" s="164">
        <f t="shared" si="12"/>
        <v>0</v>
      </c>
      <c r="AV56" s="164">
        <f t="shared" ref="AV56:BB94" si="15">IF(AF56,$W56,"")</f>
        <v>0</v>
      </c>
      <c r="AW56" s="164">
        <f t="shared" si="15"/>
        <v>0</v>
      </c>
      <c r="AX56" s="164">
        <f t="shared" si="15"/>
        <v>0</v>
      </c>
      <c r="AY56" s="164">
        <f t="shared" si="15"/>
        <v>0</v>
      </c>
      <c r="AZ56" s="164">
        <f t="shared" si="15"/>
        <v>0</v>
      </c>
      <c r="BA56" s="164">
        <f t="shared" si="15"/>
        <v>0</v>
      </c>
      <c r="BB56" s="164">
        <f t="shared" si="15"/>
        <v>0</v>
      </c>
      <c r="BC56" s="164">
        <f t="shared" si="13"/>
        <v>0</v>
      </c>
    </row>
    <row r="57" spans="1:55" s="164" customFormat="1" ht="19.899999999999999" hidden="1" customHeight="1">
      <c r="A57" s="9"/>
      <c r="B57" s="7"/>
      <c r="C57" s="2"/>
      <c r="D57" s="19"/>
      <c r="E57" s="18"/>
      <c r="F57" s="19"/>
      <c r="G57" s="19"/>
      <c r="H57" s="4"/>
      <c r="I57" s="15"/>
      <c r="J57" s="47"/>
      <c r="K57" s="696"/>
      <c r="L57" s="698"/>
      <c r="M57" s="696"/>
      <c r="N57" s="697"/>
      <c r="O57" s="698"/>
      <c r="P57" s="696"/>
      <c r="Q57" s="697"/>
      <c r="R57" s="698"/>
      <c r="S57" s="471"/>
      <c r="T57" s="471"/>
      <c r="U57" s="49"/>
      <c r="V57" s="710"/>
      <c r="W57" s="711"/>
      <c r="X57" s="56"/>
      <c r="Y57" s="56"/>
      <c r="Z57" s="57"/>
      <c r="AA57" s="67"/>
      <c r="AB57" s="57"/>
      <c r="AC57" s="58"/>
      <c r="AD57" s="56"/>
      <c r="AE57" s="49"/>
      <c r="AF57" s="164">
        <f t="shared" ref="AF57:AM68" si="16">AF56</f>
        <v>-1</v>
      </c>
      <c r="AG57" s="164">
        <f t="shared" si="16"/>
        <v>-1</v>
      </c>
      <c r="AH57" s="164">
        <f t="shared" si="16"/>
        <v>-1</v>
      </c>
      <c r="AI57" s="164">
        <f t="shared" si="16"/>
        <v>-1</v>
      </c>
      <c r="AJ57" s="164">
        <f t="shared" si="16"/>
        <v>-1</v>
      </c>
      <c r="AK57" s="164">
        <f t="shared" si="16"/>
        <v>-1</v>
      </c>
      <c r="AL57" s="164">
        <f t="shared" si="16"/>
        <v>-1</v>
      </c>
      <c r="AM57" s="164">
        <f t="shared" si="16"/>
        <v>-1</v>
      </c>
      <c r="AN57" s="164">
        <f t="shared" si="14"/>
        <v>0</v>
      </c>
      <c r="AO57" s="164">
        <f t="shared" si="14"/>
        <v>0</v>
      </c>
      <c r="AP57" s="164">
        <f t="shared" si="14"/>
        <v>0</v>
      </c>
      <c r="AQ57" s="164">
        <f t="shared" si="14"/>
        <v>0</v>
      </c>
      <c r="AR57" s="164">
        <f t="shared" si="14"/>
        <v>0</v>
      </c>
      <c r="AS57" s="164">
        <f t="shared" si="14"/>
        <v>0</v>
      </c>
      <c r="AT57" s="164">
        <f t="shared" si="14"/>
        <v>0</v>
      </c>
      <c r="AU57" s="164">
        <f t="shared" si="12"/>
        <v>0</v>
      </c>
      <c r="AV57" s="164">
        <f t="shared" si="15"/>
        <v>0</v>
      </c>
      <c r="AW57" s="164">
        <f t="shared" si="15"/>
        <v>0</v>
      </c>
      <c r="AX57" s="164">
        <f t="shared" si="15"/>
        <v>0</v>
      </c>
      <c r="AY57" s="164">
        <f t="shared" si="15"/>
        <v>0</v>
      </c>
      <c r="AZ57" s="164">
        <f t="shared" si="15"/>
        <v>0</v>
      </c>
      <c r="BA57" s="164">
        <f t="shared" si="15"/>
        <v>0</v>
      </c>
      <c r="BB57" s="164">
        <f t="shared" si="15"/>
        <v>0</v>
      </c>
      <c r="BC57" s="164">
        <f t="shared" si="13"/>
        <v>0</v>
      </c>
    </row>
    <row r="58" spans="1:55" s="164" customFormat="1" ht="19.899999999999999" hidden="1" customHeight="1">
      <c r="A58" s="9"/>
      <c r="B58" s="7"/>
      <c r="C58" s="2"/>
      <c r="D58" s="19"/>
      <c r="E58" s="18"/>
      <c r="F58" s="19"/>
      <c r="G58" s="19"/>
      <c r="H58" s="4"/>
      <c r="I58" s="15"/>
      <c r="J58" s="47"/>
      <c r="K58" s="696"/>
      <c r="L58" s="698"/>
      <c r="M58" s="696"/>
      <c r="N58" s="697"/>
      <c r="O58" s="698"/>
      <c r="P58" s="696"/>
      <c r="Q58" s="697"/>
      <c r="R58" s="698"/>
      <c r="S58" s="471"/>
      <c r="T58" s="471"/>
      <c r="U58" s="49"/>
      <c r="V58" s="710"/>
      <c r="W58" s="711"/>
      <c r="X58" s="56"/>
      <c r="Y58" s="56"/>
      <c r="Z58" s="57"/>
      <c r="AA58" s="67"/>
      <c r="AB58" s="57"/>
      <c r="AC58" s="58"/>
      <c r="AD58" s="56"/>
      <c r="AE58" s="49"/>
      <c r="AF58" s="164">
        <f t="shared" si="16"/>
        <v>-1</v>
      </c>
      <c r="AG58" s="164">
        <f t="shared" si="16"/>
        <v>-1</v>
      </c>
      <c r="AH58" s="164">
        <f t="shared" si="16"/>
        <v>-1</v>
      </c>
      <c r="AI58" s="164">
        <f t="shared" si="16"/>
        <v>-1</v>
      </c>
      <c r="AJ58" s="164">
        <f t="shared" si="16"/>
        <v>-1</v>
      </c>
      <c r="AK58" s="164">
        <f t="shared" si="16"/>
        <v>-1</v>
      </c>
      <c r="AL58" s="164">
        <f t="shared" si="16"/>
        <v>-1</v>
      </c>
      <c r="AM58" s="164">
        <f t="shared" si="16"/>
        <v>-1</v>
      </c>
      <c r="AN58" s="164">
        <f t="shared" si="14"/>
        <v>0</v>
      </c>
      <c r="AO58" s="164">
        <f t="shared" si="14"/>
        <v>0</v>
      </c>
      <c r="AP58" s="164">
        <f t="shared" si="14"/>
        <v>0</v>
      </c>
      <c r="AQ58" s="164">
        <f t="shared" si="14"/>
        <v>0</v>
      </c>
      <c r="AR58" s="164">
        <f t="shared" si="14"/>
        <v>0</v>
      </c>
      <c r="AS58" s="164">
        <f t="shared" si="14"/>
        <v>0</v>
      </c>
      <c r="AT58" s="164">
        <f t="shared" si="14"/>
        <v>0</v>
      </c>
      <c r="AU58" s="164">
        <f t="shared" si="12"/>
        <v>0</v>
      </c>
      <c r="AV58" s="164">
        <f t="shared" si="15"/>
        <v>0</v>
      </c>
      <c r="AW58" s="164">
        <f t="shared" si="15"/>
        <v>0</v>
      </c>
      <c r="AX58" s="164">
        <f t="shared" si="15"/>
        <v>0</v>
      </c>
      <c r="AY58" s="164">
        <f t="shared" si="15"/>
        <v>0</v>
      </c>
      <c r="AZ58" s="164">
        <f t="shared" si="15"/>
        <v>0</v>
      </c>
      <c r="BA58" s="164">
        <f t="shared" si="15"/>
        <v>0</v>
      </c>
      <c r="BB58" s="164">
        <f t="shared" si="15"/>
        <v>0</v>
      </c>
      <c r="BC58" s="164">
        <f t="shared" si="13"/>
        <v>0</v>
      </c>
    </row>
    <row r="59" spans="1:55" s="164" customFormat="1" ht="19.899999999999999" hidden="1" customHeight="1">
      <c r="A59" s="9"/>
      <c r="B59" s="7"/>
      <c r="C59" s="2"/>
      <c r="D59" s="19"/>
      <c r="E59" s="18"/>
      <c r="F59" s="19"/>
      <c r="G59" s="19"/>
      <c r="H59" s="4"/>
      <c r="I59" s="15"/>
      <c r="J59" s="47"/>
      <c r="K59" s="696"/>
      <c r="L59" s="698"/>
      <c r="M59" s="696"/>
      <c r="N59" s="697"/>
      <c r="O59" s="698"/>
      <c r="P59" s="696"/>
      <c r="Q59" s="697"/>
      <c r="R59" s="698"/>
      <c r="S59" s="471"/>
      <c r="T59" s="471"/>
      <c r="U59" s="49"/>
      <c r="V59" s="710"/>
      <c r="W59" s="711"/>
      <c r="X59" s="56"/>
      <c r="Y59" s="56"/>
      <c r="Z59" s="57"/>
      <c r="AA59" s="67"/>
      <c r="AB59" s="57"/>
      <c r="AC59" s="58"/>
      <c r="AD59" s="56"/>
      <c r="AE59" s="49"/>
      <c r="AF59" s="164">
        <f t="shared" si="16"/>
        <v>-1</v>
      </c>
      <c r="AG59" s="164">
        <f t="shared" si="16"/>
        <v>-1</v>
      </c>
      <c r="AH59" s="164">
        <f t="shared" si="16"/>
        <v>-1</v>
      </c>
      <c r="AI59" s="164">
        <f t="shared" si="16"/>
        <v>-1</v>
      </c>
      <c r="AJ59" s="164">
        <f t="shared" si="16"/>
        <v>-1</v>
      </c>
      <c r="AK59" s="164">
        <f t="shared" si="16"/>
        <v>-1</v>
      </c>
      <c r="AL59" s="164">
        <f t="shared" si="16"/>
        <v>-1</v>
      </c>
      <c r="AM59" s="164">
        <f t="shared" si="16"/>
        <v>-1</v>
      </c>
      <c r="AN59" s="164">
        <f t="shared" si="14"/>
        <v>0</v>
      </c>
      <c r="AO59" s="164">
        <f t="shared" si="14"/>
        <v>0</v>
      </c>
      <c r="AP59" s="164">
        <f t="shared" si="14"/>
        <v>0</v>
      </c>
      <c r="AQ59" s="164">
        <f t="shared" si="14"/>
        <v>0</v>
      </c>
      <c r="AR59" s="164">
        <f t="shared" si="14"/>
        <v>0</v>
      </c>
      <c r="AS59" s="164">
        <f t="shared" si="14"/>
        <v>0</v>
      </c>
      <c r="AT59" s="164">
        <f t="shared" si="14"/>
        <v>0</v>
      </c>
      <c r="AU59" s="164">
        <f t="shared" si="12"/>
        <v>0</v>
      </c>
      <c r="AV59" s="164">
        <f t="shared" si="15"/>
        <v>0</v>
      </c>
      <c r="AW59" s="164">
        <f t="shared" si="15"/>
        <v>0</v>
      </c>
      <c r="AX59" s="164">
        <f t="shared" si="15"/>
        <v>0</v>
      </c>
      <c r="AY59" s="164">
        <f t="shared" si="15"/>
        <v>0</v>
      </c>
      <c r="AZ59" s="164">
        <f t="shared" si="15"/>
        <v>0</v>
      </c>
      <c r="BA59" s="164">
        <f t="shared" si="15"/>
        <v>0</v>
      </c>
      <c r="BB59" s="164">
        <f t="shared" si="15"/>
        <v>0</v>
      </c>
      <c r="BC59" s="164">
        <f t="shared" si="13"/>
        <v>0</v>
      </c>
    </row>
    <row r="60" spans="1:55" s="164" customFormat="1" ht="19.899999999999999" hidden="1" customHeight="1">
      <c r="A60" s="9"/>
      <c r="B60" s="7"/>
      <c r="C60" s="2"/>
      <c r="D60" s="19"/>
      <c r="E60" s="18"/>
      <c r="F60" s="19"/>
      <c r="G60" s="19"/>
      <c r="H60" s="4"/>
      <c r="I60" s="15"/>
      <c r="J60" s="47"/>
      <c r="K60" s="696"/>
      <c r="L60" s="698"/>
      <c r="M60" s="696"/>
      <c r="N60" s="697"/>
      <c r="O60" s="698"/>
      <c r="P60" s="696"/>
      <c r="Q60" s="697"/>
      <c r="R60" s="698"/>
      <c r="S60" s="471"/>
      <c r="T60" s="471"/>
      <c r="U60" s="49"/>
      <c r="V60" s="710"/>
      <c r="W60" s="711"/>
      <c r="X60" s="56"/>
      <c r="Y60" s="56"/>
      <c r="Z60" s="57"/>
      <c r="AA60" s="67"/>
      <c r="AB60" s="57"/>
      <c r="AC60" s="58"/>
      <c r="AD60" s="56"/>
      <c r="AE60" s="49"/>
      <c r="AF60" s="164">
        <f t="shared" si="16"/>
        <v>-1</v>
      </c>
      <c r="AG60" s="164">
        <f t="shared" si="16"/>
        <v>-1</v>
      </c>
      <c r="AH60" s="164">
        <f t="shared" si="16"/>
        <v>-1</v>
      </c>
      <c r="AI60" s="164">
        <f t="shared" si="16"/>
        <v>-1</v>
      </c>
      <c r="AJ60" s="164">
        <f t="shared" si="16"/>
        <v>-1</v>
      </c>
      <c r="AK60" s="164">
        <f t="shared" si="16"/>
        <v>-1</v>
      </c>
      <c r="AL60" s="164">
        <f t="shared" si="16"/>
        <v>-1</v>
      </c>
      <c r="AM60" s="164">
        <f t="shared" si="16"/>
        <v>-1</v>
      </c>
      <c r="AN60" s="164">
        <f t="shared" si="14"/>
        <v>0</v>
      </c>
      <c r="AO60" s="164">
        <f t="shared" si="14"/>
        <v>0</v>
      </c>
      <c r="AP60" s="164">
        <f t="shared" si="14"/>
        <v>0</v>
      </c>
      <c r="AQ60" s="164">
        <f t="shared" si="14"/>
        <v>0</v>
      </c>
      <c r="AR60" s="164">
        <f t="shared" si="14"/>
        <v>0</v>
      </c>
      <c r="AS60" s="164">
        <f t="shared" si="14"/>
        <v>0</v>
      </c>
      <c r="AT60" s="164">
        <f t="shared" si="14"/>
        <v>0</v>
      </c>
      <c r="AU60" s="164">
        <f t="shared" si="12"/>
        <v>0</v>
      </c>
      <c r="AV60" s="164">
        <f t="shared" si="15"/>
        <v>0</v>
      </c>
      <c r="AW60" s="164">
        <f t="shared" si="15"/>
        <v>0</v>
      </c>
      <c r="AX60" s="164">
        <f t="shared" si="15"/>
        <v>0</v>
      </c>
      <c r="AY60" s="164">
        <f t="shared" si="15"/>
        <v>0</v>
      </c>
      <c r="AZ60" s="164">
        <f t="shared" si="15"/>
        <v>0</v>
      </c>
      <c r="BA60" s="164">
        <f t="shared" si="15"/>
        <v>0</v>
      </c>
      <c r="BB60" s="164">
        <f t="shared" si="15"/>
        <v>0</v>
      </c>
      <c r="BC60" s="164">
        <f t="shared" si="13"/>
        <v>0</v>
      </c>
    </row>
    <row r="61" spans="1:55" s="164" customFormat="1" ht="19.899999999999999" hidden="1" customHeight="1">
      <c r="A61" s="9"/>
      <c r="B61" s="7"/>
      <c r="C61" s="2"/>
      <c r="D61" s="19"/>
      <c r="E61" s="18"/>
      <c r="F61" s="19"/>
      <c r="G61" s="19"/>
      <c r="H61" s="4"/>
      <c r="I61" s="15"/>
      <c r="J61" s="47"/>
      <c r="K61" s="696"/>
      <c r="L61" s="698"/>
      <c r="M61" s="696"/>
      <c r="N61" s="697"/>
      <c r="O61" s="698"/>
      <c r="P61" s="696"/>
      <c r="Q61" s="697"/>
      <c r="R61" s="698"/>
      <c r="S61" s="471"/>
      <c r="T61" s="471"/>
      <c r="U61" s="49"/>
      <c r="V61" s="710"/>
      <c r="W61" s="711"/>
      <c r="X61" s="56"/>
      <c r="Y61" s="56"/>
      <c r="Z61" s="57"/>
      <c r="AA61" s="67"/>
      <c r="AB61" s="57"/>
      <c r="AC61" s="58"/>
      <c r="AD61" s="56"/>
      <c r="AE61" s="49"/>
      <c r="AF61" s="164">
        <f t="shared" si="16"/>
        <v>-1</v>
      </c>
      <c r="AG61" s="164">
        <f t="shared" si="16"/>
        <v>-1</v>
      </c>
      <c r="AH61" s="164">
        <f t="shared" si="16"/>
        <v>-1</v>
      </c>
      <c r="AI61" s="164">
        <f t="shared" si="16"/>
        <v>-1</v>
      </c>
      <c r="AJ61" s="164">
        <f t="shared" si="16"/>
        <v>-1</v>
      </c>
      <c r="AK61" s="164">
        <f t="shared" si="16"/>
        <v>-1</v>
      </c>
      <c r="AL61" s="164">
        <f t="shared" si="16"/>
        <v>-1</v>
      </c>
      <c r="AM61" s="164">
        <f t="shared" si="16"/>
        <v>-1</v>
      </c>
      <c r="AN61" s="164">
        <f t="shared" si="14"/>
        <v>0</v>
      </c>
      <c r="AO61" s="164">
        <f t="shared" si="14"/>
        <v>0</v>
      </c>
      <c r="AP61" s="164">
        <f t="shared" si="14"/>
        <v>0</v>
      </c>
      <c r="AQ61" s="164">
        <f t="shared" si="14"/>
        <v>0</v>
      </c>
      <c r="AR61" s="164">
        <f t="shared" si="14"/>
        <v>0</v>
      </c>
      <c r="AS61" s="164">
        <f t="shared" si="14"/>
        <v>0</v>
      </c>
      <c r="AT61" s="164">
        <f t="shared" si="14"/>
        <v>0</v>
      </c>
      <c r="AU61" s="164">
        <f t="shared" si="12"/>
        <v>0</v>
      </c>
      <c r="AV61" s="164">
        <f t="shared" si="15"/>
        <v>0</v>
      </c>
      <c r="AW61" s="164">
        <f t="shared" si="15"/>
        <v>0</v>
      </c>
      <c r="AX61" s="164">
        <f t="shared" si="15"/>
        <v>0</v>
      </c>
      <c r="AY61" s="164">
        <f t="shared" si="15"/>
        <v>0</v>
      </c>
      <c r="AZ61" s="164">
        <f t="shared" si="15"/>
        <v>0</v>
      </c>
      <c r="BA61" s="164">
        <f t="shared" si="15"/>
        <v>0</v>
      </c>
      <c r="BB61" s="164">
        <f t="shared" si="15"/>
        <v>0</v>
      </c>
      <c r="BC61" s="164">
        <f t="shared" si="13"/>
        <v>0</v>
      </c>
    </row>
    <row r="62" spans="1:55" s="164" customFormat="1" ht="19.899999999999999" hidden="1" customHeight="1">
      <c r="A62" s="9"/>
      <c r="B62" s="7"/>
      <c r="C62" s="2"/>
      <c r="D62" s="19"/>
      <c r="E62" s="18"/>
      <c r="F62" s="19"/>
      <c r="G62" s="19"/>
      <c r="H62" s="4"/>
      <c r="I62" s="15"/>
      <c r="J62" s="47"/>
      <c r="K62" s="696"/>
      <c r="L62" s="698"/>
      <c r="M62" s="696"/>
      <c r="N62" s="697"/>
      <c r="O62" s="698"/>
      <c r="P62" s="696"/>
      <c r="Q62" s="697"/>
      <c r="R62" s="698"/>
      <c r="S62" s="471"/>
      <c r="T62" s="471"/>
      <c r="U62" s="49"/>
      <c r="V62" s="710"/>
      <c r="W62" s="711"/>
      <c r="X62" s="56"/>
      <c r="Y62" s="56"/>
      <c r="Z62" s="57"/>
      <c r="AA62" s="67"/>
      <c r="AB62" s="57"/>
      <c r="AC62" s="58"/>
      <c r="AD62" s="56"/>
      <c r="AE62" s="49"/>
      <c r="AF62" s="164">
        <f t="shared" si="16"/>
        <v>-1</v>
      </c>
      <c r="AG62" s="164">
        <f t="shared" si="16"/>
        <v>-1</v>
      </c>
      <c r="AH62" s="164">
        <f t="shared" si="16"/>
        <v>-1</v>
      </c>
      <c r="AI62" s="164">
        <f t="shared" si="16"/>
        <v>-1</v>
      </c>
      <c r="AJ62" s="164">
        <f t="shared" si="16"/>
        <v>-1</v>
      </c>
      <c r="AK62" s="164">
        <f t="shared" si="16"/>
        <v>-1</v>
      </c>
      <c r="AL62" s="164">
        <f t="shared" si="16"/>
        <v>-1</v>
      </c>
      <c r="AM62" s="164">
        <f t="shared" si="16"/>
        <v>-1</v>
      </c>
      <c r="AN62" s="164">
        <f t="shared" si="14"/>
        <v>0</v>
      </c>
      <c r="AO62" s="164">
        <f t="shared" si="14"/>
        <v>0</v>
      </c>
      <c r="AP62" s="164">
        <f t="shared" si="14"/>
        <v>0</v>
      </c>
      <c r="AQ62" s="164">
        <f t="shared" si="14"/>
        <v>0</v>
      </c>
      <c r="AR62" s="164">
        <f t="shared" si="14"/>
        <v>0</v>
      </c>
      <c r="AS62" s="164">
        <f t="shared" si="14"/>
        <v>0</v>
      </c>
      <c r="AT62" s="164">
        <f t="shared" si="14"/>
        <v>0</v>
      </c>
      <c r="AU62" s="164">
        <f t="shared" si="12"/>
        <v>0</v>
      </c>
      <c r="AV62" s="164">
        <f t="shared" si="15"/>
        <v>0</v>
      </c>
      <c r="AW62" s="164">
        <f t="shared" si="15"/>
        <v>0</v>
      </c>
      <c r="AX62" s="164">
        <f t="shared" si="15"/>
        <v>0</v>
      </c>
      <c r="AY62" s="164">
        <f t="shared" si="15"/>
        <v>0</v>
      </c>
      <c r="AZ62" s="164">
        <f t="shared" si="15"/>
        <v>0</v>
      </c>
      <c r="BA62" s="164">
        <f t="shared" si="15"/>
        <v>0</v>
      </c>
      <c r="BB62" s="164">
        <f t="shared" si="15"/>
        <v>0</v>
      </c>
      <c r="BC62" s="164">
        <f t="shared" si="13"/>
        <v>0</v>
      </c>
    </row>
    <row r="63" spans="1:55" s="164" customFormat="1" ht="19.899999999999999" hidden="1" customHeight="1">
      <c r="A63" s="9"/>
      <c r="B63" s="7"/>
      <c r="C63" s="2"/>
      <c r="D63" s="19"/>
      <c r="E63" s="18"/>
      <c r="F63" s="19"/>
      <c r="G63" s="19"/>
      <c r="H63" s="4"/>
      <c r="I63" s="15"/>
      <c r="J63" s="47"/>
      <c r="K63" s="696"/>
      <c r="L63" s="698"/>
      <c r="M63" s="696"/>
      <c r="N63" s="697"/>
      <c r="O63" s="698"/>
      <c r="P63" s="696"/>
      <c r="Q63" s="697"/>
      <c r="R63" s="698"/>
      <c r="S63" s="471"/>
      <c r="T63" s="471"/>
      <c r="U63" s="49"/>
      <c r="V63" s="710"/>
      <c r="W63" s="711"/>
      <c r="X63" s="56"/>
      <c r="Y63" s="56"/>
      <c r="Z63" s="57"/>
      <c r="AA63" s="67"/>
      <c r="AB63" s="57"/>
      <c r="AC63" s="58"/>
      <c r="AD63" s="56"/>
      <c r="AE63" s="49"/>
      <c r="AF63" s="164">
        <f t="shared" si="16"/>
        <v>-1</v>
      </c>
      <c r="AG63" s="164">
        <f t="shared" si="16"/>
        <v>-1</v>
      </c>
      <c r="AH63" s="164">
        <f t="shared" si="16"/>
        <v>-1</v>
      </c>
      <c r="AI63" s="164">
        <f t="shared" si="16"/>
        <v>-1</v>
      </c>
      <c r="AJ63" s="164">
        <f t="shared" si="16"/>
        <v>-1</v>
      </c>
      <c r="AK63" s="164">
        <f t="shared" si="16"/>
        <v>-1</v>
      </c>
      <c r="AL63" s="164">
        <f t="shared" si="16"/>
        <v>-1</v>
      </c>
      <c r="AM63" s="164">
        <f t="shared" si="16"/>
        <v>-1</v>
      </c>
      <c r="AN63" s="164">
        <f t="shared" si="14"/>
        <v>0</v>
      </c>
      <c r="AO63" s="164">
        <f t="shared" si="14"/>
        <v>0</v>
      </c>
      <c r="AP63" s="164">
        <f t="shared" si="14"/>
        <v>0</v>
      </c>
      <c r="AQ63" s="164">
        <f t="shared" si="14"/>
        <v>0</v>
      </c>
      <c r="AR63" s="164">
        <f t="shared" si="14"/>
        <v>0</v>
      </c>
      <c r="AS63" s="164">
        <f t="shared" si="14"/>
        <v>0</v>
      </c>
      <c r="AT63" s="164">
        <f t="shared" si="14"/>
        <v>0</v>
      </c>
      <c r="AU63" s="164">
        <f t="shared" si="12"/>
        <v>0</v>
      </c>
      <c r="AV63" s="164">
        <f t="shared" si="15"/>
        <v>0</v>
      </c>
      <c r="AW63" s="164">
        <f t="shared" si="15"/>
        <v>0</v>
      </c>
      <c r="AX63" s="164">
        <f t="shared" si="15"/>
        <v>0</v>
      </c>
      <c r="AY63" s="164">
        <f t="shared" si="15"/>
        <v>0</v>
      </c>
      <c r="AZ63" s="164">
        <f t="shared" si="15"/>
        <v>0</v>
      </c>
      <c r="BA63" s="164">
        <f t="shared" si="15"/>
        <v>0</v>
      </c>
      <c r="BB63" s="164">
        <f t="shared" si="15"/>
        <v>0</v>
      </c>
      <c r="BC63" s="164">
        <f t="shared" si="13"/>
        <v>0</v>
      </c>
    </row>
    <row r="64" spans="1:55" s="164" customFormat="1" ht="19.899999999999999" hidden="1" customHeight="1">
      <c r="A64" s="9"/>
      <c r="B64" s="7"/>
      <c r="C64" s="2"/>
      <c r="D64" s="19"/>
      <c r="E64" s="18"/>
      <c r="F64" s="19"/>
      <c r="G64" s="19"/>
      <c r="H64" s="4"/>
      <c r="I64" s="15"/>
      <c r="J64" s="47"/>
      <c r="K64" s="696"/>
      <c r="L64" s="698"/>
      <c r="M64" s="696"/>
      <c r="N64" s="697"/>
      <c r="O64" s="698"/>
      <c r="P64" s="696"/>
      <c r="Q64" s="697"/>
      <c r="R64" s="698"/>
      <c r="S64" s="471"/>
      <c r="T64" s="471"/>
      <c r="U64" s="49"/>
      <c r="V64" s="710"/>
      <c r="W64" s="711"/>
      <c r="X64" s="56"/>
      <c r="Y64" s="56"/>
      <c r="Z64" s="57"/>
      <c r="AA64" s="67"/>
      <c r="AB64" s="57"/>
      <c r="AC64" s="58"/>
      <c r="AD64" s="56"/>
      <c r="AE64" s="49"/>
      <c r="AF64" s="164">
        <f t="shared" si="16"/>
        <v>-1</v>
      </c>
      <c r="AG64" s="164">
        <f t="shared" si="16"/>
        <v>-1</v>
      </c>
      <c r="AH64" s="164">
        <f t="shared" si="16"/>
        <v>-1</v>
      </c>
      <c r="AI64" s="164">
        <f t="shared" si="16"/>
        <v>-1</v>
      </c>
      <c r="AJ64" s="164">
        <f t="shared" si="16"/>
        <v>-1</v>
      </c>
      <c r="AK64" s="164">
        <f t="shared" si="16"/>
        <v>-1</v>
      </c>
      <c r="AL64" s="164">
        <f t="shared" si="16"/>
        <v>-1</v>
      </c>
      <c r="AM64" s="164">
        <f t="shared" si="16"/>
        <v>-1</v>
      </c>
      <c r="AN64" s="164">
        <f t="shared" si="14"/>
        <v>0</v>
      </c>
      <c r="AO64" s="164">
        <f t="shared" si="14"/>
        <v>0</v>
      </c>
      <c r="AP64" s="164">
        <f t="shared" si="14"/>
        <v>0</v>
      </c>
      <c r="AQ64" s="164">
        <f t="shared" si="14"/>
        <v>0</v>
      </c>
      <c r="AR64" s="164">
        <f t="shared" si="14"/>
        <v>0</v>
      </c>
      <c r="AS64" s="164">
        <f t="shared" si="14"/>
        <v>0</v>
      </c>
      <c r="AT64" s="164">
        <f t="shared" si="14"/>
        <v>0</v>
      </c>
      <c r="AU64" s="164">
        <f t="shared" si="12"/>
        <v>0</v>
      </c>
      <c r="AV64" s="164">
        <f t="shared" si="15"/>
        <v>0</v>
      </c>
      <c r="AW64" s="164">
        <f t="shared" si="15"/>
        <v>0</v>
      </c>
      <c r="AX64" s="164">
        <f t="shared" si="15"/>
        <v>0</v>
      </c>
      <c r="AY64" s="164">
        <f t="shared" si="15"/>
        <v>0</v>
      </c>
      <c r="AZ64" s="164">
        <f t="shared" si="15"/>
        <v>0</v>
      </c>
      <c r="BA64" s="164">
        <f t="shared" si="15"/>
        <v>0</v>
      </c>
      <c r="BB64" s="164">
        <f t="shared" si="15"/>
        <v>0</v>
      </c>
      <c r="BC64" s="164">
        <f t="shared" si="13"/>
        <v>0</v>
      </c>
    </row>
    <row r="65" spans="1:55" s="164" customFormat="1" ht="19.899999999999999" hidden="1" customHeight="1">
      <c r="A65" s="9"/>
      <c r="B65" s="7"/>
      <c r="C65" s="2"/>
      <c r="D65" s="19"/>
      <c r="E65" s="18"/>
      <c r="F65" s="19"/>
      <c r="G65" s="19"/>
      <c r="H65" s="4"/>
      <c r="I65" s="15"/>
      <c r="J65" s="47"/>
      <c r="K65" s="696"/>
      <c r="L65" s="698"/>
      <c r="M65" s="696"/>
      <c r="N65" s="697"/>
      <c r="O65" s="698"/>
      <c r="P65" s="696"/>
      <c r="Q65" s="697"/>
      <c r="R65" s="698"/>
      <c r="S65" s="471"/>
      <c r="T65" s="471"/>
      <c r="U65" s="49"/>
      <c r="V65" s="710"/>
      <c r="W65" s="711"/>
      <c r="X65" s="56"/>
      <c r="Y65" s="56"/>
      <c r="Z65" s="57"/>
      <c r="AA65" s="67"/>
      <c r="AB65" s="57"/>
      <c r="AC65" s="58"/>
      <c r="AD65" s="56"/>
      <c r="AE65" s="49"/>
      <c r="AF65" s="164">
        <f t="shared" si="16"/>
        <v>-1</v>
      </c>
      <c r="AG65" s="164">
        <f t="shared" si="16"/>
        <v>-1</v>
      </c>
      <c r="AH65" s="164">
        <f t="shared" si="16"/>
        <v>-1</v>
      </c>
      <c r="AI65" s="164">
        <f t="shared" si="16"/>
        <v>-1</v>
      </c>
      <c r="AJ65" s="164">
        <f t="shared" si="16"/>
        <v>-1</v>
      </c>
      <c r="AK65" s="164">
        <f t="shared" si="16"/>
        <v>-1</v>
      </c>
      <c r="AL65" s="164">
        <f t="shared" si="16"/>
        <v>-1</v>
      </c>
      <c r="AM65" s="164">
        <f t="shared" si="16"/>
        <v>-1</v>
      </c>
      <c r="AN65" s="164">
        <f t="shared" si="14"/>
        <v>0</v>
      </c>
      <c r="AO65" s="164">
        <f t="shared" si="14"/>
        <v>0</v>
      </c>
      <c r="AP65" s="164">
        <f t="shared" si="14"/>
        <v>0</v>
      </c>
      <c r="AQ65" s="164">
        <f t="shared" si="14"/>
        <v>0</v>
      </c>
      <c r="AR65" s="164">
        <f t="shared" si="14"/>
        <v>0</v>
      </c>
      <c r="AS65" s="164">
        <f t="shared" si="14"/>
        <v>0</v>
      </c>
      <c r="AT65" s="164">
        <f t="shared" si="14"/>
        <v>0</v>
      </c>
      <c r="AU65" s="164">
        <f t="shared" si="12"/>
        <v>0</v>
      </c>
      <c r="AV65" s="164">
        <f t="shared" si="15"/>
        <v>0</v>
      </c>
      <c r="AW65" s="164">
        <f t="shared" si="15"/>
        <v>0</v>
      </c>
      <c r="AX65" s="164">
        <f t="shared" si="15"/>
        <v>0</v>
      </c>
      <c r="AY65" s="164">
        <f t="shared" si="15"/>
        <v>0</v>
      </c>
      <c r="AZ65" s="164">
        <f t="shared" si="15"/>
        <v>0</v>
      </c>
      <c r="BA65" s="164">
        <f t="shared" si="15"/>
        <v>0</v>
      </c>
      <c r="BB65" s="164">
        <f t="shared" si="15"/>
        <v>0</v>
      </c>
      <c r="BC65" s="164">
        <f t="shared" si="13"/>
        <v>0</v>
      </c>
    </row>
    <row r="66" spans="1:55" s="164" customFormat="1" ht="19.899999999999999" hidden="1" customHeight="1">
      <c r="A66" s="9"/>
      <c r="B66" s="7"/>
      <c r="C66" s="2"/>
      <c r="D66" s="19"/>
      <c r="E66" s="18"/>
      <c r="F66" s="19"/>
      <c r="G66" s="19"/>
      <c r="H66" s="4"/>
      <c r="I66" s="15"/>
      <c r="J66" s="47"/>
      <c r="K66" s="696"/>
      <c r="L66" s="698"/>
      <c r="M66" s="696"/>
      <c r="N66" s="697"/>
      <c r="O66" s="698"/>
      <c r="P66" s="696"/>
      <c r="Q66" s="697"/>
      <c r="R66" s="698"/>
      <c r="S66" s="471"/>
      <c r="T66" s="471"/>
      <c r="U66" s="49"/>
      <c r="V66" s="710"/>
      <c r="W66" s="711"/>
      <c r="X66" s="56"/>
      <c r="Y66" s="56"/>
      <c r="Z66" s="57"/>
      <c r="AA66" s="67"/>
      <c r="AB66" s="57"/>
      <c r="AC66" s="58"/>
      <c r="AD66" s="56"/>
      <c r="AE66" s="49"/>
      <c r="AF66" s="164">
        <f t="shared" si="16"/>
        <v>-1</v>
      </c>
      <c r="AG66" s="164">
        <f t="shared" si="16"/>
        <v>-1</v>
      </c>
      <c r="AH66" s="164">
        <f t="shared" si="16"/>
        <v>-1</v>
      </c>
      <c r="AI66" s="164">
        <f t="shared" si="16"/>
        <v>-1</v>
      </c>
      <c r="AJ66" s="164">
        <f t="shared" si="16"/>
        <v>-1</v>
      </c>
      <c r="AK66" s="164">
        <f t="shared" si="16"/>
        <v>-1</v>
      </c>
      <c r="AL66" s="164">
        <f t="shared" si="16"/>
        <v>-1</v>
      </c>
      <c r="AM66" s="164">
        <f t="shared" si="16"/>
        <v>-1</v>
      </c>
      <c r="AN66" s="164">
        <f t="shared" si="14"/>
        <v>0</v>
      </c>
      <c r="AO66" s="164">
        <f t="shared" si="14"/>
        <v>0</v>
      </c>
      <c r="AP66" s="164">
        <f t="shared" si="14"/>
        <v>0</v>
      </c>
      <c r="AQ66" s="164">
        <f t="shared" si="14"/>
        <v>0</v>
      </c>
      <c r="AR66" s="164">
        <f t="shared" si="14"/>
        <v>0</v>
      </c>
      <c r="AS66" s="164">
        <f t="shared" si="14"/>
        <v>0</v>
      </c>
      <c r="AT66" s="164">
        <f t="shared" si="14"/>
        <v>0</v>
      </c>
      <c r="AU66" s="164">
        <f t="shared" si="12"/>
        <v>0</v>
      </c>
      <c r="AV66" s="164">
        <f t="shared" si="15"/>
        <v>0</v>
      </c>
      <c r="AW66" s="164">
        <f t="shared" si="15"/>
        <v>0</v>
      </c>
      <c r="AX66" s="164">
        <f t="shared" si="15"/>
        <v>0</v>
      </c>
      <c r="AY66" s="164">
        <f t="shared" si="15"/>
        <v>0</v>
      </c>
      <c r="AZ66" s="164">
        <f t="shared" si="15"/>
        <v>0</v>
      </c>
      <c r="BA66" s="164">
        <f t="shared" si="15"/>
        <v>0</v>
      </c>
      <c r="BB66" s="164">
        <f t="shared" si="15"/>
        <v>0</v>
      </c>
      <c r="BC66" s="164">
        <f t="shared" si="13"/>
        <v>0</v>
      </c>
    </row>
    <row r="67" spans="1:55" s="164" customFormat="1" ht="19.899999999999999" hidden="1" customHeight="1">
      <c r="A67" s="9"/>
      <c r="B67" s="7"/>
      <c r="C67" s="2"/>
      <c r="D67" s="19"/>
      <c r="E67" s="18"/>
      <c r="F67" s="19"/>
      <c r="G67" s="19"/>
      <c r="H67" s="4"/>
      <c r="I67" s="15"/>
      <c r="J67" s="47"/>
      <c r="K67" s="696"/>
      <c r="L67" s="698"/>
      <c r="M67" s="696"/>
      <c r="N67" s="697"/>
      <c r="O67" s="698"/>
      <c r="P67" s="696"/>
      <c r="Q67" s="697"/>
      <c r="R67" s="698"/>
      <c r="S67" s="471"/>
      <c r="T67" s="471"/>
      <c r="U67" s="49"/>
      <c r="V67" s="710"/>
      <c r="W67" s="711"/>
      <c r="X67" s="56"/>
      <c r="Y67" s="56"/>
      <c r="Z67" s="57"/>
      <c r="AA67" s="67"/>
      <c r="AB67" s="57"/>
      <c r="AC67" s="58"/>
      <c r="AD67" s="56"/>
      <c r="AE67" s="49"/>
      <c r="AF67" s="164">
        <f t="shared" si="16"/>
        <v>-1</v>
      </c>
      <c r="AG67" s="164">
        <f t="shared" si="16"/>
        <v>-1</v>
      </c>
      <c r="AH67" s="164">
        <f t="shared" si="16"/>
        <v>-1</v>
      </c>
      <c r="AI67" s="164">
        <f t="shared" si="16"/>
        <v>-1</v>
      </c>
      <c r="AJ67" s="164">
        <f t="shared" si="16"/>
        <v>-1</v>
      </c>
      <c r="AK67" s="164">
        <f t="shared" si="16"/>
        <v>-1</v>
      </c>
      <c r="AL67" s="164">
        <f t="shared" si="16"/>
        <v>-1</v>
      </c>
      <c r="AM67" s="164">
        <f t="shared" si="16"/>
        <v>-1</v>
      </c>
      <c r="AN67" s="164">
        <f t="shared" si="14"/>
        <v>0</v>
      </c>
      <c r="AO67" s="164">
        <f t="shared" si="14"/>
        <v>0</v>
      </c>
      <c r="AP67" s="164">
        <f t="shared" si="14"/>
        <v>0</v>
      </c>
      <c r="AQ67" s="164">
        <f t="shared" si="14"/>
        <v>0</v>
      </c>
      <c r="AR67" s="164">
        <f t="shared" si="14"/>
        <v>0</v>
      </c>
      <c r="AS67" s="164">
        <f t="shared" si="14"/>
        <v>0</v>
      </c>
      <c r="AT67" s="164">
        <f t="shared" si="14"/>
        <v>0</v>
      </c>
      <c r="AU67" s="164">
        <f t="shared" si="12"/>
        <v>0</v>
      </c>
      <c r="AV67" s="164">
        <f t="shared" si="15"/>
        <v>0</v>
      </c>
      <c r="AW67" s="164">
        <f t="shared" si="15"/>
        <v>0</v>
      </c>
      <c r="AX67" s="164">
        <f t="shared" si="15"/>
        <v>0</v>
      </c>
      <c r="AY67" s="164">
        <f t="shared" si="15"/>
        <v>0</v>
      </c>
      <c r="AZ67" s="164">
        <f t="shared" si="15"/>
        <v>0</v>
      </c>
      <c r="BA67" s="164">
        <f t="shared" si="15"/>
        <v>0</v>
      </c>
      <c r="BB67" s="164">
        <f t="shared" si="15"/>
        <v>0</v>
      </c>
      <c r="BC67" s="164">
        <f t="shared" si="13"/>
        <v>0</v>
      </c>
    </row>
    <row r="68" spans="1:55" s="164" customFormat="1" ht="19.899999999999999" hidden="1" customHeight="1" thickBot="1">
      <c r="A68" s="9"/>
      <c r="B68" s="7"/>
      <c r="C68" s="2"/>
      <c r="D68" s="19"/>
      <c r="E68" s="18"/>
      <c r="F68" s="19"/>
      <c r="G68" s="19"/>
      <c r="H68" s="4"/>
      <c r="I68" s="15"/>
      <c r="J68" s="47"/>
      <c r="K68" s="696"/>
      <c r="L68" s="698"/>
      <c r="M68" s="696"/>
      <c r="N68" s="697"/>
      <c r="O68" s="698"/>
      <c r="P68" s="696"/>
      <c r="Q68" s="697"/>
      <c r="R68" s="698"/>
      <c r="S68" s="471"/>
      <c r="T68" s="471"/>
      <c r="U68" s="49"/>
      <c r="V68" s="710"/>
      <c r="W68" s="711"/>
      <c r="X68" s="56"/>
      <c r="Y68" s="56"/>
      <c r="Z68" s="57"/>
      <c r="AA68" s="67"/>
      <c r="AB68" s="57"/>
      <c r="AC68" s="58"/>
      <c r="AD68" s="56"/>
      <c r="AE68" s="49"/>
      <c r="AF68" s="164">
        <f t="shared" si="16"/>
        <v>-1</v>
      </c>
      <c r="AG68" s="164">
        <f t="shared" si="16"/>
        <v>-1</v>
      </c>
      <c r="AH68" s="164">
        <f t="shared" si="16"/>
        <v>-1</v>
      </c>
      <c r="AI68" s="164">
        <f t="shared" si="16"/>
        <v>-1</v>
      </c>
      <c r="AJ68" s="164">
        <f t="shared" si="16"/>
        <v>-1</v>
      </c>
      <c r="AK68" s="164">
        <f t="shared" si="16"/>
        <v>-1</v>
      </c>
      <c r="AL68" s="164">
        <f t="shared" si="16"/>
        <v>-1</v>
      </c>
      <c r="AM68" s="164">
        <f t="shared" si="16"/>
        <v>-1</v>
      </c>
      <c r="AN68" s="164">
        <f t="shared" si="14"/>
        <v>0</v>
      </c>
      <c r="AO68" s="164">
        <f t="shared" si="14"/>
        <v>0</v>
      </c>
      <c r="AP68" s="164">
        <f t="shared" si="14"/>
        <v>0</v>
      </c>
      <c r="AQ68" s="164">
        <f t="shared" si="14"/>
        <v>0</v>
      </c>
      <c r="AR68" s="164">
        <f t="shared" si="14"/>
        <v>0</v>
      </c>
      <c r="AS68" s="164">
        <f t="shared" si="14"/>
        <v>0</v>
      </c>
      <c r="AT68" s="164">
        <f t="shared" si="14"/>
        <v>0</v>
      </c>
      <c r="AU68" s="164">
        <f t="shared" si="12"/>
        <v>0</v>
      </c>
      <c r="AV68" s="164">
        <f t="shared" si="15"/>
        <v>0</v>
      </c>
      <c r="AW68" s="164">
        <f t="shared" si="15"/>
        <v>0</v>
      </c>
      <c r="AX68" s="164">
        <f t="shared" si="15"/>
        <v>0</v>
      </c>
      <c r="AY68" s="164">
        <f t="shared" si="15"/>
        <v>0</v>
      </c>
      <c r="AZ68" s="164">
        <f t="shared" si="15"/>
        <v>0</v>
      </c>
      <c r="BA68" s="164">
        <f t="shared" si="15"/>
        <v>0</v>
      </c>
      <c r="BB68" s="164">
        <f t="shared" si="15"/>
        <v>0</v>
      </c>
      <c r="BC68" s="164">
        <f t="shared" si="13"/>
        <v>0</v>
      </c>
    </row>
    <row r="69" spans="1:55" s="147" customFormat="1" ht="27" customHeight="1">
      <c r="A69" s="702" t="s">
        <v>106</v>
      </c>
      <c r="B69" s="703"/>
      <c r="C69" s="704"/>
      <c r="D69" s="165" t="s">
        <v>13</v>
      </c>
      <c r="E69" s="143"/>
      <c r="F69" s="705"/>
      <c r="G69" s="706"/>
      <c r="H69" s="144" t="s">
        <v>38</v>
      </c>
      <c r="I69" s="145" t="s">
        <v>38</v>
      </c>
      <c r="J69" s="707" t="s">
        <v>15</v>
      </c>
      <c r="K69" s="708"/>
      <c r="L69" s="708"/>
      <c r="M69" s="708"/>
      <c r="N69" s="708"/>
      <c r="O69" s="708"/>
      <c r="P69" s="708"/>
      <c r="Q69" s="708"/>
      <c r="R69" s="708"/>
      <c r="S69" s="708"/>
      <c r="T69" s="708"/>
      <c r="U69" s="709"/>
      <c r="V69" s="660" t="s">
        <v>18</v>
      </c>
      <c r="W69" s="661"/>
      <c r="X69" s="661"/>
      <c r="Y69" s="661"/>
      <c r="Z69" s="661"/>
      <c r="AA69" s="660" t="s">
        <v>39</v>
      </c>
      <c r="AB69" s="662"/>
      <c r="AC69" s="660" t="s">
        <v>293</v>
      </c>
      <c r="AD69" s="661"/>
      <c r="AE69" s="662"/>
      <c r="AF69" s="146" t="s">
        <v>69</v>
      </c>
      <c r="AG69" s="146"/>
      <c r="AH69" s="146"/>
      <c r="AI69" s="146"/>
      <c r="AJ69" s="146"/>
      <c r="AK69" s="146"/>
      <c r="AL69" s="146"/>
      <c r="AM69" s="146"/>
      <c r="AN69" s="146" t="s">
        <v>78</v>
      </c>
      <c r="AO69" s="146"/>
      <c r="AP69" s="146"/>
      <c r="AQ69" s="146"/>
      <c r="AR69" s="146"/>
      <c r="AS69" s="146"/>
      <c r="AT69" s="146"/>
      <c r="AU69" s="146"/>
      <c r="AV69" s="146" t="s">
        <v>79</v>
      </c>
      <c r="AW69" s="146"/>
      <c r="AX69" s="146"/>
      <c r="AY69" s="146"/>
      <c r="AZ69" s="146"/>
      <c r="BA69" s="146"/>
      <c r="BB69" s="146"/>
      <c r="BC69" s="146"/>
    </row>
    <row r="70" spans="1:55" s="147" customFormat="1" ht="91.9" customHeight="1" thickBot="1">
      <c r="A70" s="148" t="s">
        <v>110</v>
      </c>
      <c r="B70" s="149" t="s">
        <v>3</v>
      </c>
      <c r="C70" s="150" t="s">
        <v>4</v>
      </c>
      <c r="D70" s="149" t="s">
        <v>45</v>
      </c>
      <c r="E70" s="151"/>
      <c r="F70" s="152"/>
      <c r="G70" s="152"/>
      <c r="H70" s="153"/>
      <c r="I70" s="154"/>
      <c r="J70" s="166" t="s">
        <v>100</v>
      </c>
      <c r="K70" s="712" t="s">
        <v>122</v>
      </c>
      <c r="L70" s="713"/>
      <c r="M70" s="714"/>
      <c r="N70" s="465"/>
      <c r="O70" s="465"/>
      <c r="P70" s="465"/>
      <c r="Q70" s="465"/>
      <c r="R70" s="465"/>
      <c r="S70" s="465"/>
      <c r="T70" s="466"/>
      <c r="U70" s="467" t="s">
        <v>99</v>
      </c>
      <c r="V70" s="715" t="s">
        <v>112</v>
      </c>
      <c r="W70" s="716"/>
      <c r="X70" s="468" t="s">
        <v>107</v>
      </c>
      <c r="Y70" s="469" t="s">
        <v>108</v>
      </c>
      <c r="Z70" s="470" t="s">
        <v>109</v>
      </c>
      <c r="AA70" s="160" t="s">
        <v>113</v>
      </c>
      <c r="AB70" s="161" t="s">
        <v>235</v>
      </c>
      <c r="AC70" s="160" t="str">
        <f>"Auditor requests additional evidence" &amp; CHAR(10) &amp; "Total: " &amp; COUNTIF(AC71:AC171,"Yes") &amp; " requests"</f>
        <v>Auditor requests additional evidence
Total: 0 requests</v>
      </c>
      <c r="AD70" s="162" t="s">
        <v>294</v>
      </c>
      <c r="AE70" s="163" t="s">
        <v>295</v>
      </c>
      <c r="AF70" s="146" t="s">
        <v>70</v>
      </c>
      <c r="AG70" s="146" t="s">
        <v>71</v>
      </c>
      <c r="AH70" s="146" t="s">
        <v>72</v>
      </c>
      <c r="AI70" s="146" t="s">
        <v>73</v>
      </c>
      <c r="AJ70" s="146" t="s">
        <v>74</v>
      </c>
      <c r="AK70" s="146" t="s">
        <v>75</v>
      </c>
      <c r="AL70" s="146" t="s">
        <v>76</v>
      </c>
      <c r="AM70" s="146" t="s">
        <v>77</v>
      </c>
      <c r="AN70" s="146" t="str">
        <f>AF70</f>
        <v>Product 1</v>
      </c>
      <c r="AO70" s="146" t="str">
        <f t="shared" ref="AO70:AU70" si="17">AG70</f>
        <v>Product 2</v>
      </c>
      <c r="AP70" s="146" t="str">
        <f t="shared" si="17"/>
        <v>Product 3</v>
      </c>
      <c r="AQ70" s="146" t="str">
        <f t="shared" si="17"/>
        <v>Product 4</v>
      </c>
      <c r="AR70" s="146" t="str">
        <f t="shared" si="17"/>
        <v>Product 5</v>
      </c>
      <c r="AS70" s="146" t="str">
        <f t="shared" si="17"/>
        <v>Product 6</v>
      </c>
      <c r="AT70" s="146" t="str">
        <f t="shared" si="17"/>
        <v>Product 7</v>
      </c>
      <c r="AU70" s="146" t="str">
        <f t="shared" si="17"/>
        <v>Product 8</v>
      </c>
      <c r="AV70" s="146" t="str">
        <f>AF70</f>
        <v>Product 1</v>
      </c>
      <c r="AW70" s="146" t="str">
        <f t="shared" ref="AW70:BC70" si="18">AG70</f>
        <v>Product 2</v>
      </c>
      <c r="AX70" s="146" t="str">
        <f t="shared" si="18"/>
        <v>Product 3</v>
      </c>
      <c r="AY70" s="146" t="str">
        <f t="shared" si="18"/>
        <v>Product 4</v>
      </c>
      <c r="AZ70" s="146" t="str">
        <f t="shared" si="18"/>
        <v>Product 5</v>
      </c>
      <c r="BA70" s="146" t="str">
        <f t="shared" si="18"/>
        <v>Product 6</v>
      </c>
      <c r="BB70" s="146" t="str">
        <f t="shared" si="18"/>
        <v>Product 7</v>
      </c>
      <c r="BC70" s="146" t="str">
        <f t="shared" si="18"/>
        <v>Product 8</v>
      </c>
    </row>
    <row r="71" spans="1:55" s="164" customFormat="1" ht="19.899999999999999" customHeight="1">
      <c r="A71" s="9" t="s">
        <v>754</v>
      </c>
      <c r="B71" s="7" t="s">
        <v>755</v>
      </c>
      <c r="C71" s="2" t="s">
        <v>756</v>
      </c>
      <c r="D71" s="4" t="s">
        <v>549</v>
      </c>
      <c r="E71" s="18"/>
      <c r="F71" s="19"/>
      <c r="G71" s="19"/>
      <c r="H71" s="4"/>
      <c r="I71" s="15"/>
      <c r="J71" s="44" t="s">
        <v>86</v>
      </c>
      <c r="K71" s="717"/>
      <c r="L71" s="718"/>
      <c r="M71" s="719"/>
      <c r="N71" s="461"/>
      <c r="O71" s="462"/>
      <c r="P71" s="462"/>
      <c r="Q71" s="462"/>
      <c r="R71" s="462"/>
      <c r="S71" s="462"/>
      <c r="T71" s="463"/>
      <c r="U71" s="46"/>
      <c r="V71" s="720" t="s">
        <v>86</v>
      </c>
      <c r="W71" s="721"/>
      <c r="X71" s="72"/>
      <c r="Y71" s="72"/>
      <c r="Z71" s="464"/>
      <c r="AA71" s="67"/>
      <c r="AB71" s="57"/>
      <c r="AC71" s="58" t="s">
        <v>744</v>
      </c>
      <c r="AD71" s="56"/>
      <c r="AE71" s="49"/>
      <c r="AF71" s="164">
        <f t="shared" ref="AF71:AM71" si="19">AF68</f>
        <v>-1</v>
      </c>
      <c r="AG71" s="164">
        <f t="shared" si="19"/>
        <v>-1</v>
      </c>
      <c r="AH71" s="164">
        <f t="shared" si="19"/>
        <v>-1</v>
      </c>
      <c r="AI71" s="164">
        <f t="shared" si="19"/>
        <v>-1</v>
      </c>
      <c r="AJ71" s="164">
        <f t="shared" si="19"/>
        <v>-1</v>
      </c>
      <c r="AK71" s="164">
        <f t="shared" si="19"/>
        <v>-1</v>
      </c>
      <c r="AL71" s="164">
        <f t="shared" si="19"/>
        <v>-1</v>
      </c>
      <c r="AM71" s="164">
        <f t="shared" si="19"/>
        <v>-1</v>
      </c>
      <c r="AN71" s="164" t="str">
        <f t="shared" si="14"/>
        <v>tbd</v>
      </c>
      <c r="AO71" s="164" t="str">
        <f t="shared" si="14"/>
        <v>tbd</v>
      </c>
      <c r="AP71" s="164" t="str">
        <f t="shared" si="14"/>
        <v>tbd</v>
      </c>
      <c r="AQ71" s="164" t="str">
        <f t="shared" si="14"/>
        <v>tbd</v>
      </c>
      <c r="AR71" s="164" t="str">
        <f t="shared" si="14"/>
        <v>tbd</v>
      </c>
      <c r="AS71" s="164" t="str">
        <f t="shared" si="14"/>
        <v>tbd</v>
      </c>
      <c r="AT71" s="164" t="str">
        <f t="shared" si="14"/>
        <v>tbd</v>
      </c>
      <c r="AU71" s="164" t="str">
        <f t="shared" si="12"/>
        <v>tbd</v>
      </c>
      <c r="AV71" s="164">
        <f t="shared" si="15"/>
        <v>0</v>
      </c>
      <c r="AW71" s="164">
        <f t="shared" si="15"/>
        <v>0</v>
      </c>
      <c r="AX71" s="164">
        <f t="shared" si="15"/>
        <v>0</v>
      </c>
      <c r="AY71" s="164">
        <f t="shared" si="15"/>
        <v>0</v>
      </c>
      <c r="AZ71" s="164">
        <f t="shared" si="15"/>
        <v>0</v>
      </c>
      <c r="BA71" s="164">
        <f t="shared" si="15"/>
        <v>0</v>
      </c>
      <c r="BB71" s="164">
        <f t="shared" si="15"/>
        <v>0</v>
      </c>
      <c r="BC71" s="164">
        <f t="shared" si="13"/>
        <v>0</v>
      </c>
    </row>
    <row r="72" spans="1:55" s="164" customFormat="1" ht="19.899999999999999" customHeight="1">
      <c r="A72" s="9" t="s">
        <v>757</v>
      </c>
      <c r="B72" s="7" t="s">
        <v>758</v>
      </c>
      <c r="C72" s="2" t="s">
        <v>759</v>
      </c>
      <c r="D72" s="4" t="s">
        <v>549</v>
      </c>
      <c r="E72" s="18"/>
      <c r="F72" s="19"/>
      <c r="G72" s="19"/>
      <c r="H72" s="4"/>
      <c r="I72" s="15"/>
      <c r="J72" s="47" t="s">
        <v>86</v>
      </c>
      <c r="K72" s="699"/>
      <c r="L72" s="700"/>
      <c r="M72" s="701"/>
      <c r="N72" s="40"/>
      <c r="O72" s="41"/>
      <c r="P72" s="41"/>
      <c r="Q72" s="41"/>
      <c r="R72" s="41"/>
      <c r="S72" s="41"/>
      <c r="T72" s="42"/>
      <c r="U72" s="49"/>
      <c r="V72" s="710" t="s">
        <v>86</v>
      </c>
      <c r="W72" s="711"/>
      <c r="X72" s="56"/>
      <c r="Y72" s="56"/>
      <c r="Z72" s="57"/>
      <c r="AA72" s="67"/>
      <c r="AB72" s="57"/>
      <c r="AC72" s="58" t="s">
        <v>744</v>
      </c>
      <c r="AD72" s="56"/>
      <c r="AE72" s="49"/>
      <c r="AF72" s="164">
        <f t="shared" ref="AF72:AM87" si="20">AF71</f>
        <v>-1</v>
      </c>
      <c r="AG72" s="164">
        <f t="shared" si="20"/>
        <v>-1</v>
      </c>
      <c r="AH72" s="164">
        <f t="shared" si="20"/>
        <v>-1</v>
      </c>
      <c r="AI72" s="164">
        <f t="shared" si="20"/>
        <v>-1</v>
      </c>
      <c r="AJ72" s="164">
        <f t="shared" si="20"/>
        <v>-1</v>
      </c>
      <c r="AK72" s="164">
        <f t="shared" si="20"/>
        <v>-1</v>
      </c>
      <c r="AL72" s="164">
        <f t="shared" si="20"/>
        <v>-1</v>
      </c>
      <c r="AM72" s="164">
        <f t="shared" si="20"/>
        <v>-1</v>
      </c>
      <c r="AN72" s="164" t="str">
        <f t="shared" si="14"/>
        <v>tbd</v>
      </c>
      <c r="AO72" s="164" t="str">
        <f t="shared" si="14"/>
        <v>tbd</v>
      </c>
      <c r="AP72" s="164" t="str">
        <f t="shared" si="14"/>
        <v>tbd</v>
      </c>
      <c r="AQ72" s="164" t="str">
        <f t="shared" si="14"/>
        <v>tbd</v>
      </c>
      <c r="AR72" s="164" t="str">
        <f t="shared" si="14"/>
        <v>tbd</v>
      </c>
      <c r="AS72" s="164" t="str">
        <f t="shared" si="14"/>
        <v>tbd</v>
      </c>
      <c r="AT72" s="164" t="str">
        <f t="shared" si="14"/>
        <v>tbd</v>
      </c>
      <c r="AU72" s="164" t="str">
        <f t="shared" si="12"/>
        <v>tbd</v>
      </c>
      <c r="AV72" s="164">
        <f t="shared" si="15"/>
        <v>0</v>
      </c>
      <c r="AW72" s="164">
        <f t="shared" si="15"/>
        <v>0</v>
      </c>
      <c r="AX72" s="164">
        <f t="shared" si="15"/>
        <v>0</v>
      </c>
      <c r="AY72" s="164">
        <f t="shared" si="15"/>
        <v>0</v>
      </c>
      <c r="AZ72" s="164">
        <f t="shared" si="15"/>
        <v>0</v>
      </c>
      <c r="BA72" s="164">
        <f t="shared" si="15"/>
        <v>0</v>
      </c>
      <c r="BB72" s="164">
        <f t="shared" si="15"/>
        <v>0</v>
      </c>
      <c r="BC72" s="164">
        <f t="shared" si="13"/>
        <v>0</v>
      </c>
    </row>
    <row r="73" spans="1:55" s="164" customFormat="1" ht="19.899999999999999" customHeight="1">
      <c r="A73" s="9" t="s">
        <v>760</v>
      </c>
      <c r="B73" s="7" t="s">
        <v>761</v>
      </c>
      <c r="C73" s="2" t="s">
        <v>762</v>
      </c>
      <c r="D73" s="4" t="s">
        <v>549</v>
      </c>
      <c r="E73" s="18"/>
      <c r="F73" s="19"/>
      <c r="G73" s="19"/>
      <c r="H73" s="4"/>
      <c r="I73" s="15"/>
      <c r="J73" s="47" t="s">
        <v>86</v>
      </c>
      <c r="K73" s="699"/>
      <c r="L73" s="700"/>
      <c r="M73" s="701"/>
      <c r="N73" s="40"/>
      <c r="O73" s="41"/>
      <c r="P73" s="41"/>
      <c r="Q73" s="41"/>
      <c r="R73" s="41"/>
      <c r="S73" s="41"/>
      <c r="T73" s="42"/>
      <c r="U73" s="49"/>
      <c r="V73" s="710" t="s">
        <v>86</v>
      </c>
      <c r="W73" s="711"/>
      <c r="X73" s="56"/>
      <c r="Y73" s="56"/>
      <c r="Z73" s="57"/>
      <c r="AA73" s="67"/>
      <c r="AB73" s="57"/>
      <c r="AC73" s="58" t="s">
        <v>744</v>
      </c>
      <c r="AD73" s="56"/>
      <c r="AE73" s="49"/>
      <c r="AF73" s="164">
        <f t="shared" si="20"/>
        <v>-1</v>
      </c>
      <c r="AG73" s="164">
        <f t="shared" si="20"/>
        <v>-1</v>
      </c>
      <c r="AH73" s="164">
        <f t="shared" si="20"/>
        <v>-1</v>
      </c>
      <c r="AI73" s="164">
        <f t="shared" si="20"/>
        <v>-1</v>
      </c>
      <c r="AJ73" s="164">
        <f t="shared" si="20"/>
        <v>-1</v>
      </c>
      <c r="AK73" s="164">
        <f t="shared" si="20"/>
        <v>-1</v>
      </c>
      <c r="AL73" s="164">
        <f t="shared" si="20"/>
        <v>-1</v>
      </c>
      <c r="AM73" s="164">
        <f t="shared" si="20"/>
        <v>-1</v>
      </c>
      <c r="AN73" s="164" t="str">
        <f t="shared" si="14"/>
        <v>tbd</v>
      </c>
      <c r="AO73" s="164" t="str">
        <f t="shared" si="14"/>
        <v>tbd</v>
      </c>
      <c r="AP73" s="164" t="str">
        <f t="shared" si="14"/>
        <v>tbd</v>
      </c>
      <c r="AQ73" s="164" t="str">
        <f t="shared" si="14"/>
        <v>tbd</v>
      </c>
      <c r="AR73" s="164" t="str">
        <f t="shared" si="14"/>
        <v>tbd</v>
      </c>
      <c r="AS73" s="164" t="str">
        <f t="shared" si="14"/>
        <v>tbd</v>
      </c>
      <c r="AT73" s="164" t="str">
        <f t="shared" si="14"/>
        <v>tbd</v>
      </c>
      <c r="AU73" s="164" t="str">
        <f t="shared" si="12"/>
        <v>tbd</v>
      </c>
      <c r="AV73" s="164">
        <f t="shared" si="15"/>
        <v>0</v>
      </c>
      <c r="AW73" s="164">
        <f t="shared" si="15"/>
        <v>0</v>
      </c>
      <c r="AX73" s="164">
        <f t="shared" si="15"/>
        <v>0</v>
      </c>
      <c r="AY73" s="164">
        <f t="shared" si="15"/>
        <v>0</v>
      </c>
      <c r="AZ73" s="164">
        <f t="shared" si="15"/>
        <v>0</v>
      </c>
      <c r="BA73" s="164">
        <f t="shared" si="15"/>
        <v>0</v>
      </c>
      <c r="BB73" s="164">
        <f t="shared" si="15"/>
        <v>0</v>
      </c>
      <c r="BC73" s="164">
        <f t="shared" si="13"/>
        <v>0</v>
      </c>
    </row>
    <row r="74" spans="1:55" s="164" customFormat="1" ht="19.899999999999999" customHeight="1">
      <c r="A74" s="9" t="s">
        <v>763</v>
      </c>
      <c r="B74" s="7" t="s">
        <v>764</v>
      </c>
      <c r="C74" s="2" t="s">
        <v>765</v>
      </c>
      <c r="D74" s="4" t="s">
        <v>549</v>
      </c>
      <c r="E74" s="18"/>
      <c r="F74" s="19"/>
      <c r="G74" s="19"/>
      <c r="H74" s="4"/>
      <c r="I74" s="15"/>
      <c r="J74" s="47" t="s">
        <v>86</v>
      </c>
      <c r="K74" s="699"/>
      <c r="L74" s="700"/>
      <c r="M74" s="701"/>
      <c r="N74" s="40"/>
      <c r="O74" s="41"/>
      <c r="P74" s="41"/>
      <c r="Q74" s="41"/>
      <c r="R74" s="41"/>
      <c r="S74" s="41"/>
      <c r="T74" s="42"/>
      <c r="U74" s="49"/>
      <c r="V74" s="710" t="s">
        <v>86</v>
      </c>
      <c r="W74" s="711"/>
      <c r="X74" s="56"/>
      <c r="Y74" s="56"/>
      <c r="Z74" s="57"/>
      <c r="AA74" s="67"/>
      <c r="AB74" s="57"/>
      <c r="AC74" s="58" t="s">
        <v>744</v>
      </c>
      <c r="AD74" s="56"/>
      <c r="AE74" s="49"/>
      <c r="AF74" s="164">
        <f t="shared" si="20"/>
        <v>-1</v>
      </c>
      <c r="AG74" s="164">
        <f t="shared" si="20"/>
        <v>-1</v>
      </c>
      <c r="AH74" s="164">
        <f t="shared" si="20"/>
        <v>-1</v>
      </c>
      <c r="AI74" s="164">
        <f t="shared" si="20"/>
        <v>-1</v>
      </c>
      <c r="AJ74" s="164">
        <f t="shared" si="20"/>
        <v>-1</v>
      </c>
      <c r="AK74" s="164">
        <f t="shared" si="20"/>
        <v>-1</v>
      </c>
      <c r="AL74" s="164">
        <f t="shared" si="20"/>
        <v>-1</v>
      </c>
      <c r="AM74" s="164">
        <f t="shared" si="20"/>
        <v>-1</v>
      </c>
      <c r="AN74" s="164" t="str">
        <f t="shared" si="14"/>
        <v>tbd</v>
      </c>
      <c r="AO74" s="164" t="str">
        <f t="shared" si="14"/>
        <v>tbd</v>
      </c>
      <c r="AP74" s="164" t="str">
        <f t="shared" si="14"/>
        <v>tbd</v>
      </c>
      <c r="AQ74" s="164" t="str">
        <f t="shared" si="14"/>
        <v>tbd</v>
      </c>
      <c r="AR74" s="164" t="str">
        <f t="shared" si="14"/>
        <v>tbd</v>
      </c>
      <c r="AS74" s="164" t="str">
        <f t="shared" si="14"/>
        <v>tbd</v>
      </c>
      <c r="AT74" s="164" t="str">
        <f t="shared" si="14"/>
        <v>tbd</v>
      </c>
      <c r="AU74" s="164" t="str">
        <f t="shared" si="12"/>
        <v>tbd</v>
      </c>
      <c r="AV74" s="164">
        <f t="shared" si="15"/>
        <v>0</v>
      </c>
      <c r="AW74" s="164">
        <f t="shared" si="15"/>
        <v>0</v>
      </c>
      <c r="AX74" s="164">
        <f t="shared" si="15"/>
        <v>0</v>
      </c>
      <c r="AY74" s="164">
        <f t="shared" si="15"/>
        <v>0</v>
      </c>
      <c r="AZ74" s="164">
        <f t="shared" si="15"/>
        <v>0</v>
      </c>
      <c r="BA74" s="164">
        <f t="shared" si="15"/>
        <v>0</v>
      </c>
      <c r="BB74" s="164">
        <f t="shared" si="15"/>
        <v>0</v>
      </c>
      <c r="BC74" s="164">
        <f t="shared" si="13"/>
        <v>0</v>
      </c>
    </row>
    <row r="75" spans="1:55" s="164" customFormat="1" ht="19.899999999999999" customHeight="1">
      <c r="A75" s="9" t="s">
        <v>766</v>
      </c>
      <c r="B75" s="7" t="s">
        <v>767</v>
      </c>
      <c r="C75" s="2" t="s">
        <v>768</v>
      </c>
      <c r="D75" s="4" t="s">
        <v>549</v>
      </c>
      <c r="E75" s="18"/>
      <c r="F75" s="19"/>
      <c r="G75" s="19"/>
      <c r="H75" s="4"/>
      <c r="I75" s="15"/>
      <c r="J75" s="47" t="s">
        <v>86</v>
      </c>
      <c r="K75" s="699"/>
      <c r="L75" s="700"/>
      <c r="M75" s="701"/>
      <c r="N75" s="40"/>
      <c r="O75" s="41"/>
      <c r="P75" s="41"/>
      <c r="Q75" s="41"/>
      <c r="R75" s="41"/>
      <c r="S75" s="41"/>
      <c r="T75" s="42"/>
      <c r="U75" s="49"/>
      <c r="V75" s="710" t="s">
        <v>86</v>
      </c>
      <c r="W75" s="711"/>
      <c r="X75" s="56"/>
      <c r="Y75" s="56"/>
      <c r="Z75" s="57"/>
      <c r="AA75" s="67"/>
      <c r="AB75" s="57"/>
      <c r="AC75" s="58" t="s">
        <v>744</v>
      </c>
      <c r="AD75" s="56"/>
      <c r="AE75" s="49"/>
      <c r="AF75" s="164">
        <f t="shared" si="20"/>
        <v>-1</v>
      </c>
      <c r="AG75" s="164">
        <f t="shared" si="20"/>
        <v>-1</v>
      </c>
      <c r="AH75" s="164">
        <f t="shared" si="20"/>
        <v>-1</v>
      </c>
      <c r="AI75" s="164">
        <f t="shared" si="20"/>
        <v>-1</v>
      </c>
      <c r="AJ75" s="164">
        <f t="shared" si="20"/>
        <v>-1</v>
      </c>
      <c r="AK75" s="164">
        <f t="shared" si="20"/>
        <v>-1</v>
      </c>
      <c r="AL75" s="164">
        <f t="shared" si="20"/>
        <v>-1</v>
      </c>
      <c r="AM75" s="164">
        <f t="shared" si="20"/>
        <v>-1</v>
      </c>
      <c r="AN75" s="164" t="str">
        <f t="shared" si="14"/>
        <v>tbd</v>
      </c>
      <c r="AO75" s="164" t="str">
        <f t="shared" si="14"/>
        <v>tbd</v>
      </c>
      <c r="AP75" s="164" t="str">
        <f t="shared" si="14"/>
        <v>tbd</v>
      </c>
      <c r="AQ75" s="164" t="str">
        <f t="shared" si="14"/>
        <v>tbd</v>
      </c>
      <c r="AR75" s="164" t="str">
        <f t="shared" si="14"/>
        <v>tbd</v>
      </c>
      <c r="AS75" s="164" t="str">
        <f t="shared" si="14"/>
        <v>tbd</v>
      </c>
      <c r="AT75" s="164" t="str">
        <f t="shared" si="14"/>
        <v>tbd</v>
      </c>
      <c r="AU75" s="164" t="str">
        <f t="shared" si="12"/>
        <v>tbd</v>
      </c>
      <c r="AV75" s="164">
        <f t="shared" si="15"/>
        <v>0</v>
      </c>
      <c r="AW75" s="164">
        <f t="shared" si="15"/>
        <v>0</v>
      </c>
      <c r="AX75" s="164">
        <f t="shared" si="15"/>
        <v>0</v>
      </c>
      <c r="AY75" s="164">
        <f t="shared" si="15"/>
        <v>0</v>
      </c>
      <c r="AZ75" s="164">
        <f t="shared" si="15"/>
        <v>0</v>
      </c>
      <c r="BA75" s="164">
        <f t="shared" si="15"/>
        <v>0</v>
      </c>
      <c r="BB75" s="164">
        <f t="shared" si="15"/>
        <v>0</v>
      </c>
      <c r="BC75" s="164">
        <f t="shared" si="13"/>
        <v>0</v>
      </c>
    </row>
    <row r="76" spans="1:55" s="164" customFormat="1" ht="19.899999999999999" customHeight="1">
      <c r="A76" s="9" t="s">
        <v>770</v>
      </c>
      <c r="B76" s="7" t="s">
        <v>771</v>
      </c>
      <c r="C76" s="2" t="s">
        <v>772</v>
      </c>
      <c r="D76" s="4" t="s">
        <v>549</v>
      </c>
      <c r="E76" s="18"/>
      <c r="F76" s="19"/>
      <c r="G76" s="19"/>
      <c r="H76" s="4"/>
      <c r="I76" s="15" t="s">
        <v>769</v>
      </c>
      <c r="J76" s="47" t="s">
        <v>86</v>
      </c>
      <c r="K76" s="699"/>
      <c r="L76" s="700"/>
      <c r="M76" s="701"/>
      <c r="N76" s="40"/>
      <c r="O76" s="41"/>
      <c r="P76" s="41"/>
      <c r="Q76" s="41"/>
      <c r="R76" s="41"/>
      <c r="S76" s="41"/>
      <c r="T76" s="42"/>
      <c r="U76" s="49"/>
      <c r="V76" s="710" t="s">
        <v>86</v>
      </c>
      <c r="W76" s="711"/>
      <c r="X76" s="56"/>
      <c r="Y76" s="56"/>
      <c r="Z76" s="57"/>
      <c r="AA76" s="67"/>
      <c r="AB76" s="57"/>
      <c r="AC76" s="58" t="s">
        <v>744</v>
      </c>
      <c r="AD76" s="56"/>
      <c r="AE76" s="49"/>
      <c r="AF76" s="164">
        <f t="shared" si="20"/>
        <v>-1</v>
      </c>
      <c r="AG76" s="164">
        <f t="shared" si="20"/>
        <v>-1</v>
      </c>
      <c r="AH76" s="164">
        <f t="shared" si="20"/>
        <v>-1</v>
      </c>
      <c r="AI76" s="164">
        <f t="shared" si="20"/>
        <v>-1</v>
      </c>
      <c r="AJ76" s="164">
        <f t="shared" si="20"/>
        <v>-1</v>
      </c>
      <c r="AK76" s="164">
        <f t="shared" si="20"/>
        <v>-1</v>
      </c>
      <c r="AL76" s="164">
        <f t="shared" si="20"/>
        <v>-1</v>
      </c>
      <c r="AM76" s="164">
        <f t="shared" si="20"/>
        <v>-1</v>
      </c>
      <c r="AN76" s="164" t="str">
        <f t="shared" si="14"/>
        <v>tbd</v>
      </c>
      <c r="AO76" s="164" t="str">
        <f t="shared" si="14"/>
        <v>tbd</v>
      </c>
      <c r="AP76" s="164" t="str">
        <f t="shared" si="14"/>
        <v>tbd</v>
      </c>
      <c r="AQ76" s="164" t="str">
        <f t="shared" si="14"/>
        <v>tbd</v>
      </c>
      <c r="AR76" s="164" t="str">
        <f t="shared" si="14"/>
        <v>tbd</v>
      </c>
      <c r="AS76" s="164" t="str">
        <f t="shared" si="14"/>
        <v>tbd</v>
      </c>
      <c r="AT76" s="164" t="str">
        <f t="shared" si="14"/>
        <v>tbd</v>
      </c>
      <c r="AU76" s="164" t="str">
        <f t="shared" si="12"/>
        <v>tbd</v>
      </c>
      <c r="AV76" s="164">
        <f t="shared" si="15"/>
        <v>0</v>
      </c>
      <c r="AW76" s="164">
        <f t="shared" si="15"/>
        <v>0</v>
      </c>
      <c r="AX76" s="164">
        <f t="shared" si="15"/>
        <v>0</v>
      </c>
      <c r="AY76" s="164">
        <f t="shared" si="15"/>
        <v>0</v>
      </c>
      <c r="AZ76" s="164">
        <f t="shared" si="15"/>
        <v>0</v>
      </c>
      <c r="BA76" s="164">
        <f t="shared" si="15"/>
        <v>0</v>
      </c>
      <c r="BB76" s="164">
        <f t="shared" si="15"/>
        <v>0</v>
      </c>
      <c r="BC76" s="164">
        <f t="shared" si="13"/>
        <v>0</v>
      </c>
    </row>
    <row r="77" spans="1:55" s="164" customFormat="1" ht="19.899999999999999" customHeight="1">
      <c r="A77" s="9" t="s">
        <v>773</v>
      </c>
      <c r="B77" s="7" t="s">
        <v>774</v>
      </c>
      <c r="C77" s="2" t="s">
        <v>775</v>
      </c>
      <c r="D77" s="4" t="s">
        <v>549</v>
      </c>
      <c r="E77" s="18"/>
      <c r="F77" s="19"/>
      <c r="G77" s="19"/>
      <c r="H77" s="4"/>
      <c r="I77" s="15" t="s">
        <v>769</v>
      </c>
      <c r="J77" s="47" t="s">
        <v>86</v>
      </c>
      <c r="K77" s="699"/>
      <c r="L77" s="700"/>
      <c r="M77" s="701"/>
      <c r="N77" s="40"/>
      <c r="O77" s="41"/>
      <c r="P77" s="41"/>
      <c r="Q77" s="41"/>
      <c r="R77" s="41"/>
      <c r="S77" s="41"/>
      <c r="T77" s="42"/>
      <c r="U77" s="49"/>
      <c r="V77" s="710" t="s">
        <v>86</v>
      </c>
      <c r="W77" s="711"/>
      <c r="X77" s="56"/>
      <c r="Y77" s="56"/>
      <c r="Z77" s="57"/>
      <c r="AA77" s="67"/>
      <c r="AB77" s="57"/>
      <c r="AC77" s="58" t="s">
        <v>744</v>
      </c>
      <c r="AD77" s="56"/>
      <c r="AE77" s="49"/>
      <c r="AF77" s="164">
        <f t="shared" si="20"/>
        <v>-1</v>
      </c>
      <c r="AG77" s="164">
        <f t="shared" si="20"/>
        <v>-1</v>
      </c>
      <c r="AH77" s="164">
        <f t="shared" si="20"/>
        <v>-1</v>
      </c>
      <c r="AI77" s="164">
        <f t="shared" si="20"/>
        <v>-1</v>
      </c>
      <c r="AJ77" s="164">
        <f t="shared" si="20"/>
        <v>-1</v>
      </c>
      <c r="AK77" s="164">
        <f t="shared" si="20"/>
        <v>-1</v>
      </c>
      <c r="AL77" s="164">
        <f t="shared" si="20"/>
        <v>-1</v>
      </c>
      <c r="AM77" s="164">
        <f t="shared" si="20"/>
        <v>-1</v>
      </c>
      <c r="AN77" s="164" t="str">
        <f t="shared" si="14"/>
        <v>tbd</v>
      </c>
      <c r="AO77" s="164" t="str">
        <f t="shared" si="14"/>
        <v>tbd</v>
      </c>
      <c r="AP77" s="164" t="str">
        <f t="shared" si="14"/>
        <v>tbd</v>
      </c>
      <c r="AQ77" s="164" t="str">
        <f t="shared" si="14"/>
        <v>tbd</v>
      </c>
      <c r="AR77" s="164" t="str">
        <f t="shared" si="14"/>
        <v>tbd</v>
      </c>
      <c r="AS77" s="164" t="str">
        <f t="shared" si="14"/>
        <v>tbd</v>
      </c>
      <c r="AT77" s="164" t="str">
        <f t="shared" si="14"/>
        <v>tbd</v>
      </c>
      <c r="AU77" s="164" t="str">
        <f t="shared" si="12"/>
        <v>tbd</v>
      </c>
      <c r="AV77" s="164">
        <f t="shared" si="15"/>
        <v>0</v>
      </c>
      <c r="AW77" s="164">
        <f t="shared" si="15"/>
        <v>0</v>
      </c>
      <c r="AX77" s="164">
        <f t="shared" si="15"/>
        <v>0</v>
      </c>
      <c r="AY77" s="164">
        <f t="shared" si="15"/>
        <v>0</v>
      </c>
      <c r="AZ77" s="164">
        <f t="shared" si="15"/>
        <v>0</v>
      </c>
      <c r="BA77" s="164">
        <f t="shared" si="15"/>
        <v>0</v>
      </c>
      <c r="BB77" s="164">
        <f t="shared" si="15"/>
        <v>0</v>
      </c>
      <c r="BC77" s="164">
        <f t="shared" si="13"/>
        <v>0</v>
      </c>
    </row>
    <row r="78" spans="1:55" s="164" customFormat="1" ht="19.899999999999999" customHeight="1">
      <c r="A78" s="9" t="s">
        <v>776</v>
      </c>
      <c r="B78" s="7" t="s">
        <v>777</v>
      </c>
      <c r="C78" s="2" t="s">
        <v>778</v>
      </c>
      <c r="D78" s="4" t="s">
        <v>549</v>
      </c>
      <c r="E78" s="18"/>
      <c r="F78" s="19"/>
      <c r="G78" s="19"/>
      <c r="H78" s="4"/>
      <c r="I78" s="15" t="s">
        <v>769</v>
      </c>
      <c r="J78" s="47" t="s">
        <v>86</v>
      </c>
      <c r="K78" s="699"/>
      <c r="L78" s="700"/>
      <c r="M78" s="701"/>
      <c r="N78" s="40"/>
      <c r="O78" s="41"/>
      <c r="P78" s="41"/>
      <c r="Q78" s="41"/>
      <c r="R78" s="41"/>
      <c r="S78" s="41"/>
      <c r="T78" s="42"/>
      <c r="U78" s="49"/>
      <c r="V78" s="710" t="s">
        <v>86</v>
      </c>
      <c r="W78" s="711"/>
      <c r="X78" s="56"/>
      <c r="Y78" s="56"/>
      <c r="Z78" s="57"/>
      <c r="AA78" s="67"/>
      <c r="AB78" s="57"/>
      <c r="AC78" s="58" t="s">
        <v>744</v>
      </c>
      <c r="AD78" s="56"/>
      <c r="AE78" s="49"/>
      <c r="AF78" s="164">
        <f t="shared" si="20"/>
        <v>-1</v>
      </c>
      <c r="AG78" s="164">
        <f t="shared" si="20"/>
        <v>-1</v>
      </c>
      <c r="AH78" s="164">
        <f t="shared" si="20"/>
        <v>-1</v>
      </c>
      <c r="AI78" s="164">
        <f t="shared" si="20"/>
        <v>-1</v>
      </c>
      <c r="AJ78" s="164">
        <f t="shared" si="20"/>
        <v>-1</v>
      </c>
      <c r="AK78" s="164">
        <f t="shared" si="20"/>
        <v>-1</v>
      </c>
      <c r="AL78" s="164">
        <f t="shared" si="20"/>
        <v>-1</v>
      </c>
      <c r="AM78" s="164">
        <f t="shared" si="20"/>
        <v>-1</v>
      </c>
      <c r="AN78" s="164" t="str">
        <f t="shared" si="14"/>
        <v>tbd</v>
      </c>
      <c r="AO78" s="164" t="str">
        <f t="shared" si="14"/>
        <v>tbd</v>
      </c>
      <c r="AP78" s="164" t="str">
        <f t="shared" si="14"/>
        <v>tbd</v>
      </c>
      <c r="AQ78" s="164" t="str">
        <f t="shared" si="14"/>
        <v>tbd</v>
      </c>
      <c r="AR78" s="164" t="str">
        <f t="shared" si="14"/>
        <v>tbd</v>
      </c>
      <c r="AS78" s="164" t="str">
        <f t="shared" si="14"/>
        <v>tbd</v>
      </c>
      <c r="AT78" s="164" t="str">
        <f t="shared" si="14"/>
        <v>tbd</v>
      </c>
      <c r="AU78" s="164" t="str">
        <f t="shared" si="12"/>
        <v>tbd</v>
      </c>
      <c r="AV78" s="164">
        <f t="shared" si="15"/>
        <v>0</v>
      </c>
      <c r="AW78" s="164">
        <f t="shared" si="15"/>
        <v>0</v>
      </c>
      <c r="AX78" s="164">
        <f t="shared" si="15"/>
        <v>0</v>
      </c>
      <c r="AY78" s="164">
        <f t="shared" si="15"/>
        <v>0</v>
      </c>
      <c r="AZ78" s="164">
        <f t="shared" si="15"/>
        <v>0</v>
      </c>
      <c r="BA78" s="164">
        <f t="shared" si="15"/>
        <v>0</v>
      </c>
      <c r="BB78" s="164">
        <f t="shared" si="15"/>
        <v>0</v>
      </c>
      <c r="BC78" s="164">
        <f t="shared" si="13"/>
        <v>0</v>
      </c>
    </row>
    <row r="79" spans="1:55" s="164" customFormat="1" ht="19.899999999999999" customHeight="1">
      <c r="A79" s="9" t="s">
        <v>779</v>
      </c>
      <c r="B79" s="7" t="s">
        <v>780</v>
      </c>
      <c r="C79" s="2" t="s">
        <v>781</v>
      </c>
      <c r="D79" s="4" t="s">
        <v>530</v>
      </c>
      <c r="E79" s="18"/>
      <c r="F79" s="19"/>
      <c r="G79" s="19"/>
      <c r="H79" s="4"/>
      <c r="I79" s="15"/>
      <c r="J79" s="47" t="s">
        <v>86</v>
      </c>
      <c r="K79" s="699"/>
      <c r="L79" s="700"/>
      <c r="M79" s="701"/>
      <c r="N79" s="40"/>
      <c r="O79" s="41"/>
      <c r="P79" s="41"/>
      <c r="Q79" s="41"/>
      <c r="R79" s="41"/>
      <c r="S79" s="41"/>
      <c r="T79" s="42"/>
      <c r="U79" s="49"/>
      <c r="V79" s="710" t="s">
        <v>86</v>
      </c>
      <c r="W79" s="711"/>
      <c r="X79" s="56"/>
      <c r="Y79" s="56"/>
      <c r="Z79" s="57"/>
      <c r="AA79" s="67"/>
      <c r="AB79" s="57"/>
      <c r="AC79" s="58" t="s">
        <v>744</v>
      </c>
      <c r="AD79" s="56"/>
      <c r="AE79" s="49"/>
      <c r="AF79" s="164">
        <f t="shared" si="20"/>
        <v>-1</v>
      </c>
      <c r="AG79" s="164">
        <f t="shared" si="20"/>
        <v>-1</v>
      </c>
      <c r="AH79" s="164">
        <f t="shared" si="20"/>
        <v>-1</v>
      </c>
      <c r="AI79" s="164">
        <f t="shared" si="20"/>
        <v>-1</v>
      </c>
      <c r="AJ79" s="164">
        <f t="shared" si="20"/>
        <v>-1</v>
      </c>
      <c r="AK79" s="164">
        <f t="shared" si="20"/>
        <v>-1</v>
      </c>
      <c r="AL79" s="164">
        <f t="shared" si="20"/>
        <v>-1</v>
      </c>
      <c r="AM79" s="164">
        <f t="shared" si="20"/>
        <v>-1</v>
      </c>
      <c r="AN79" s="164" t="str">
        <f t="shared" si="14"/>
        <v>tbd</v>
      </c>
      <c r="AO79" s="164" t="str">
        <f t="shared" si="14"/>
        <v>tbd</v>
      </c>
      <c r="AP79" s="164" t="str">
        <f t="shared" si="14"/>
        <v>tbd</v>
      </c>
      <c r="AQ79" s="164" t="str">
        <f t="shared" si="14"/>
        <v>tbd</v>
      </c>
      <c r="AR79" s="164" t="str">
        <f t="shared" si="14"/>
        <v>tbd</v>
      </c>
      <c r="AS79" s="164" t="str">
        <f t="shared" si="14"/>
        <v>tbd</v>
      </c>
      <c r="AT79" s="164" t="str">
        <f t="shared" si="14"/>
        <v>tbd</v>
      </c>
      <c r="AU79" s="164" t="str">
        <f t="shared" si="12"/>
        <v>tbd</v>
      </c>
      <c r="AV79" s="164">
        <f t="shared" si="15"/>
        <v>0</v>
      </c>
      <c r="AW79" s="164">
        <f t="shared" si="15"/>
        <v>0</v>
      </c>
      <c r="AX79" s="164">
        <f t="shared" si="15"/>
        <v>0</v>
      </c>
      <c r="AY79" s="164">
        <f t="shared" si="15"/>
        <v>0</v>
      </c>
      <c r="AZ79" s="164">
        <f t="shared" si="15"/>
        <v>0</v>
      </c>
      <c r="BA79" s="164">
        <f t="shared" si="15"/>
        <v>0</v>
      </c>
      <c r="BB79" s="164">
        <f t="shared" si="15"/>
        <v>0</v>
      </c>
      <c r="BC79" s="164">
        <f t="shared" si="13"/>
        <v>0</v>
      </c>
    </row>
    <row r="80" spans="1:55" s="164" customFormat="1" ht="19.899999999999999" customHeight="1">
      <c r="A80" s="9" t="s">
        <v>782</v>
      </c>
      <c r="B80" s="7" t="s">
        <v>783</v>
      </c>
      <c r="C80" s="2" t="s">
        <v>784</v>
      </c>
      <c r="D80" s="4" t="s">
        <v>549</v>
      </c>
      <c r="E80" s="18"/>
      <c r="F80" s="19"/>
      <c r="G80" s="19"/>
      <c r="H80" s="4"/>
      <c r="I80" s="15"/>
      <c r="J80" s="47" t="s">
        <v>86</v>
      </c>
      <c r="K80" s="699"/>
      <c r="L80" s="700"/>
      <c r="M80" s="701"/>
      <c r="N80" s="40"/>
      <c r="O80" s="41"/>
      <c r="P80" s="41"/>
      <c r="Q80" s="41"/>
      <c r="R80" s="41"/>
      <c r="S80" s="41"/>
      <c r="T80" s="42"/>
      <c r="U80" s="49"/>
      <c r="V80" s="710" t="s">
        <v>86</v>
      </c>
      <c r="W80" s="711"/>
      <c r="X80" s="56"/>
      <c r="Y80" s="56"/>
      <c r="Z80" s="57"/>
      <c r="AA80" s="67"/>
      <c r="AB80" s="57"/>
      <c r="AC80" s="58" t="s">
        <v>744</v>
      </c>
      <c r="AD80" s="56"/>
      <c r="AE80" s="49"/>
      <c r="AF80" s="164">
        <f t="shared" si="20"/>
        <v>-1</v>
      </c>
      <c r="AG80" s="164">
        <f t="shared" si="20"/>
        <v>-1</v>
      </c>
      <c r="AH80" s="164">
        <f t="shared" si="20"/>
        <v>-1</v>
      </c>
      <c r="AI80" s="164">
        <f t="shared" si="20"/>
        <v>-1</v>
      </c>
      <c r="AJ80" s="164">
        <f t="shared" si="20"/>
        <v>-1</v>
      </c>
      <c r="AK80" s="164">
        <f t="shared" si="20"/>
        <v>-1</v>
      </c>
      <c r="AL80" s="164">
        <f t="shared" si="20"/>
        <v>-1</v>
      </c>
      <c r="AM80" s="164">
        <f t="shared" si="20"/>
        <v>-1</v>
      </c>
      <c r="AN80" s="164" t="str">
        <f t="shared" si="14"/>
        <v>tbd</v>
      </c>
      <c r="AO80" s="164" t="str">
        <f t="shared" si="14"/>
        <v>tbd</v>
      </c>
      <c r="AP80" s="164" t="str">
        <f t="shared" si="14"/>
        <v>tbd</v>
      </c>
      <c r="AQ80" s="164" t="str">
        <f t="shared" si="14"/>
        <v>tbd</v>
      </c>
      <c r="AR80" s="164" t="str">
        <f t="shared" si="14"/>
        <v>tbd</v>
      </c>
      <c r="AS80" s="164" t="str">
        <f t="shared" si="14"/>
        <v>tbd</v>
      </c>
      <c r="AT80" s="164" t="str">
        <f t="shared" si="14"/>
        <v>tbd</v>
      </c>
      <c r="AU80" s="164" t="str">
        <f t="shared" si="12"/>
        <v>tbd</v>
      </c>
      <c r="AV80" s="164">
        <f t="shared" si="15"/>
        <v>0</v>
      </c>
      <c r="AW80" s="164">
        <f t="shared" si="15"/>
        <v>0</v>
      </c>
      <c r="AX80" s="164">
        <f t="shared" si="15"/>
        <v>0</v>
      </c>
      <c r="AY80" s="164">
        <f t="shared" si="15"/>
        <v>0</v>
      </c>
      <c r="AZ80" s="164">
        <f t="shared" si="15"/>
        <v>0</v>
      </c>
      <c r="BA80" s="164">
        <f t="shared" si="15"/>
        <v>0</v>
      </c>
      <c r="BB80" s="164">
        <f t="shared" si="15"/>
        <v>0</v>
      </c>
      <c r="BC80" s="164">
        <f t="shared" si="13"/>
        <v>0</v>
      </c>
    </row>
    <row r="81" spans="1:55" s="164" customFormat="1" ht="19.899999999999999" customHeight="1">
      <c r="A81" s="9" t="s">
        <v>785</v>
      </c>
      <c r="B81" s="7" t="s">
        <v>786</v>
      </c>
      <c r="C81" s="2" t="s">
        <v>787</v>
      </c>
      <c r="D81" s="4" t="s">
        <v>549</v>
      </c>
      <c r="E81" s="18"/>
      <c r="F81" s="19"/>
      <c r="G81" s="19"/>
      <c r="H81" s="4"/>
      <c r="I81" s="15"/>
      <c r="J81" s="47" t="s">
        <v>86</v>
      </c>
      <c r="K81" s="699"/>
      <c r="L81" s="700"/>
      <c r="M81" s="701"/>
      <c r="N81" s="40"/>
      <c r="O81" s="41"/>
      <c r="P81" s="41"/>
      <c r="Q81" s="41"/>
      <c r="R81" s="41"/>
      <c r="S81" s="41"/>
      <c r="T81" s="42"/>
      <c r="U81" s="49"/>
      <c r="V81" s="710" t="s">
        <v>86</v>
      </c>
      <c r="W81" s="711"/>
      <c r="X81" s="56"/>
      <c r="Y81" s="56"/>
      <c r="Z81" s="57"/>
      <c r="AA81" s="67"/>
      <c r="AB81" s="57"/>
      <c r="AC81" s="58" t="s">
        <v>744</v>
      </c>
      <c r="AD81" s="56"/>
      <c r="AE81" s="49"/>
      <c r="AF81" s="164">
        <f t="shared" si="20"/>
        <v>-1</v>
      </c>
      <c r="AG81" s="164">
        <f t="shared" si="20"/>
        <v>-1</v>
      </c>
      <c r="AH81" s="164">
        <f t="shared" si="20"/>
        <v>-1</v>
      </c>
      <c r="AI81" s="164">
        <f t="shared" si="20"/>
        <v>-1</v>
      </c>
      <c r="AJ81" s="164">
        <f t="shared" si="20"/>
        <v>-1</v>
      </c>
      <c r="AK81" s="164">
        <f t="shared" si="20"/>
        <v>-1</v>
      </c>
      <c r="AL81" s="164">
        <f t="shared" si="20"/>
        <v>-1</v>
      </c>
      <c r="AM81" s="164">
        <f t="shared" si="20"/>
        <v>-1</v>
      </c>
      <c r="AN81" s="164" t="str">
        <f t="shared" si="14"/>
        <v>tbd</v>
      </c>
      <c r="AO81" s="164" t="str">
        <f t="shared" si="14"/>
        <v>tbd</v>
      </c>
      <c r="AP81" s="164" t="str">
        <f t="shared" si="14"/>
        <v>tbd</v>
      </c>
      <c r="AQ81" s="164" t="str">
        <f t="shared" si="14"/>
        <v>tbd</v>
      </c>
      <c r="AR81" s="164" t="str">
        <f t="shared" si="14"/>
        <v>tbd</v>
      </c>
      <c r="AS81" s="164" t="str">
        <f t="shared" si="14"/>
        <v>tbd</v>
      </c>
      <c r="AT81" s="164" t="str">
        <f t="shared" si="14"/>
        <v>tbd</v>
      </c>
      <c r="AU81" s="164" t="str">
        <f t="shared" si="12"/>
        <v>tbd</v>
      </c>
      <c r="AV81" s="164">
        <f t="shared" si="15"/>
        <v>0</v>
      </c>
      <c r="AW81" s="164">
        <f t="shared" si="15"/>
        <v>0</v>
      </c>
      <c r="AX81" s="164">
        <f t="shared" si="15"/>
        <v>0</v>
      </c>
      <c r="AY81" s="164">
        <f t="shared" si="15"/>
        <v>0</v>
      </c>
      <c r="AZ81" s="164">
        <f t="shared" si="15"/>
        <v>0</v>
      </c>
      <c r="BA81" s="164">
        <f t="shared" si="15"/>
        <v>0</v>
      </c>
      <c r="BB81" s="164">
        <f t="shared" si="15"/>
        <v>0</v>
      </c>
      <c r="BC81" s="164">
        <f t="shared" si="13"/>
        <v>0</v>
      </c>
    </row>
    <row r="82" spans="1:55" s="164" customFormat="1" ht="19.899999999999999" customHeight="1">
      <c r="A82" s="9" t="s">
        <v>788</v>
      </c>
      <c r="B82" s="7" t="s">
        <v>789</v>
      </c>
      <c r="C82" s="2" t="s">
        <v>790</v>
      </c>
      <c r="D82" s="4" t="s">
        <v>549</v>
      </c>
      <c r="E82" s="18"/>
      <c r="F82" s="19"/>
      <c r="G82" s="19"/>
      <c r="H82" s="4"/>
      <c r="I82" s="15"/>
      <c r="J82" s="47" t="s">
        <v>86</v>
      </c>
      <c r="K82" s="699"/>
      <c r="L82" s="700"/>
      <c r="M82" s="701"/>
      <c r="N82" s="40"/>
      <c r="O82" s="41"/>
      <c r="P82" s="41"/>
      <c r="Q82" s="41"/>
      <c r="R82" s="41"/>
      <c r="S82" s="41"/>
      <c r="T82" s="42"/>
      <c r="U82" s="49"/>
      <c r="V82" s="710" t="s">
        <v>86</v>
      </c>
      <c r="W82" s="711"/>
      <c r="X82" s="56"/>
      <c r="Y82" s="56"/>
      <c r="Z82" s="57"/>
      <c r="AA82" s="67"/>
      <c r="AB82" s="57"/>
      <c r="AC82" s="58" t="s">
        <v>744</v>
      </c>
      <c r="AD82" s="56"/>
      <c r="AE82" s="49"/>
      <c r="AF82" s="164">
        <f t="shared" si="20"/>
        <v>-1</v>
      </c>
      <c r="AG82" s="164">
        <f t="shared" si="20"/>
        <v>-1</v>
      </c>
      <c r="AH82" s="164">
        <f t="shared" si="20"/>
        <v>-1</v>
      </c>
      <c r="AI82" s="164">
        <f t="shared" si="20"/>
        <v>-1</v>
      </c>
      <c r="AJ82" s="164">
        <f t="shared" si="20"/>
        <v>-1</v>
      </c>
      <c r="AK82" s="164">
        <f t="shared" si="20"/>
        <v>-1</v>
      </c>
      <c r="AL82" s="164">
        <f t="shared" si="20"/>
        <v>-1</v>
      </c>
      <c r="AM82" s="164">
        <f t="shared" si="20"/>
        <v>-1</v>
      </c>
      <c r="AN82" s="164" t="str">
        <f t="shared" si="14"/>
        <v>tbd</v>
      </c>
      <c r="AO82" s="164" t="str">
        <f t="shared" si="14"/>
        <v>tbd</v>
      </c>
      <c r="AP82" s="164" t="str">
        <f t="shared" si="14"/>
        <v>tbd</v>
      </c>
      <c r="AQ82" s="164" t="str">
        <f t="shared" si="14"/>
        <v>tbd</v>
      </c>
      <c r="AR82" s="164" t="str">
        <f t="shared" si="14"/>
        <v>tbd</v>
      </c>
      <c r="AS82" s="164" t="str">
        <f t="shared" si="14"/>
        <v>tbd</v>
      </c>
      <c r="AT82" s="164" t="str">
        <f t="shared" si="14"/>
        <v>tbd</v>
      </c>
      <c r="AU82" s="164" t="str">
        <f t="shared" si="12"/>
        <v>tbd</v>
      </c>
      <c r="AV82" s="164">
        <f t="shared" si="15"/>
        <v>0</v>
      </c>
      <c r="AW82" s="164">
        <f t="shared" si="15"/>
        <v>0</v>
      </c>
      <c r="AX82" s="164">
        <f t="shared" si="15"/>
        <v>0</v>
      </c>
      <c r="AY82" s="164">
        <f t="shared" si="15"/>
        <v>0</v>
      </c>
      <c r="AZ82" s="164">
        <f t="shared" si="15"/>
        <v>0</v>
      </c>
      <c r="BA82" s="164">
        <f t="shared" si="15"/>
        <v>0</v>
      </c>
      <c r="BB82" s="164">
        <f t="shared" si="15"/>
        <v>0</v>
      </c>
      <c r="BC82" s="164">
        <f t="shared" si="13"/>
        <v>0</v>
      </c>
    </row>
    <row r="83" spans="1:55" s="164" customFormat="1" ht="19.899999999999999" customHeight="1">
      <c r="A83" s="9" t="s">
        <v>791</v>
      </c>
      <c r="B83" s="7" t="s">
        <v>792</v>
      </c>
      <c r="C83" s="2" t="s">
        <v>793</v>
      </c>
      <c r="D83" s="4" t="s">
        <v>549</v>
      </c>
      <c r="E83" s="18"/>
      <c r="F83" s="19"/>
      <c r="G83" s="19"/>
      <c r="H83" s="4"/>
      <c r="I83" s="15"/>
      <c r="J83" s="47" t="s">
        <v>86</v>
      </c>
      <c r="K83" s="699"/>
      <c r="L83" s="700"/>
      <c r="M83" s="701"/>
      <c r="N83" s="40"/>
      <c r="O83" s="41"/>
      <c r="P83" s="41"/>
      <c r="Q83" s="41"/>
      <c r="R83" s="41"/>
      <c r="S83" s="41"/>
      <c r="T83" s="42"/>
      <c r="U83" s="49"/>
      <c r="V83" s="710" t="s">
        <v>86</v>
      </c>
      <c r="W83" s="711"/>
      <c r="X83" s="56"/>
      <c r="Y83" s="56"/>
      <c r="Z83" s="57"/>
      <c r="AA83" s="67"/>
      <c r="AB83" s="57"/>
      <c r="AC83" s="58" t="s">
        <v>744</v>
      </c>
      <c r="AD83" s="56"/>
      <c r="AE83" s="49"/>
      <c r="AF83" s="164">
        <f t="shared" si="20"/>
        <v>-1</v>
      </c>
      <c r="AG83" s="164">
        <f t="shared" si="20"/>
        <v>-1</v>
      </c>
      <c r="AH83" s="164">
        <f t="shared" si="20"/>
        <v>-1</v>
      </c>
      <c r="AI83" s="164">
        <f t="shared" si="20"/>
        <v>-1</v>
      </c>
      <c r="AJ83" s="164">
        <f t="shared" si="20"/>
        <v>-1</v>
      </c>
      <c r="AK83" s="164">
        <f t="shared" si="20"/>
        <v>-1</v>
      </c>
      <c r="AL83" s="164">
        <f t="shared" si="20"/>
        <v>-1</v>
      </c>
      <c r="AM83" s="164">
        <f t="shared" si="20"/>
        <v>-1</v>
      </c>
      <c r="AN83" s="164" t="str">
        <f t="shared" si="14"/>
        <v>tbd</v>
      </c>
      <c r="AO83" s="164" t="str">
        <f t="shared" si="14"/>
        <v>tbd</v>
      </c>
      <c r="AP83" s="164" t="str">
        <f t="shared" si="14"/>
        <v>tbd</v>
      </c>
      <c r="AQ83" s="164" t="str">
        <f t="shared" si="14"/>
        <v>tbd</v>
      </c>
      <c r="AR83" s="164" t="str">
        <f t="shared" si="14"/>
        <v>tbd</v>
      </c>
      <c r="AS83" s="164" t="str">
        <f t="shared" si="14"/>
        <v>tbd</v>
      </c>
      <c r="AT83" s="164" t="str">
        <f t="shared" si="14"/>
        <v>tbd</v>
      </c>
      <c r="AU83" s="164" t="str">
        <f t="shared" si="12"/>
        <v>tbd</v>
      </c>
      <c r="AV83" s="164">
        <f t="shared" si="15"/>
        <v>0</v>
      </c>
      <c r="AW83" s="164">
        <f t="shared" si="15"/>
        <v>0</v>
      </c>
      <c r="AX83" s="164">
        <f t="shared" si="15"/>
        <v>0</v>
      </c>
      <c r="AY83" s="164">
        <f t="shared" si="15"/>
        <v>0</v>
      </c>
      <c r="AZ83" s="164">
        <f t="shared" si="15"/>
        <v>0</v>
      </c>
      <c r="BA83" s="164">
        <f t="shared" si="15"/>
        <v>0</v>
      </c>
      <c r="BB83" s="164">
        <f t="shared" si="15"/>
        <v>0</v>
      </c>
      <c r="BC83" s="164">
        <f t="shared" si="13"/>
        <v>0</v>
      </c>
    </row>
    <row r="84" spans="1:55" s="164" customFormat="1" ht="19.899999999999999" customHeight="1">
      <c r="A84" s="9" t="s">
        <v>794</v>
      </c>
      <c r="B84" s="7" t="s">
        <v>795</v>
      </c>
      <c r="C84" s="2" t="s">
        <v>796</v>
      </c>
      <c r="D84" s="4" t="s">
        <v>549</v>
      </c>
      <c r="E84" s="18"/>
      <c r="F84" s="19"/>
      <c r="G84" s="19"/>
      <c r="H84" s="4"/>
      <c r="I84" s="15"/>
      <c r="J84" s="47" t="s">
        <v>86</v>
      </c>
      <c r="K84" s="699"/>
      <c r="L84" s="700"/>
      <c r="M84" s="701"/>
      <c r="N84" s="40"/>
      <c r="O84" s="41"/>
      <c r="P84" s="41"/>
      <c r="Q84" s="41"/>
      <c r="R84" s="41"/>
      <c r="S84" s="41"/>
      <c r="T84" s="42"/>
      <c r="U84" s="49"/>
      <c r="V84" s="710" t="s">
        <v>86</v>
      </c>
      <c r="W84" s="711"/>
      <c r="X84" s="56"/>
      <c r="Y84" s="56"/>
      <c r="Z84" s="57"/>
      <c r="AA84" s="67"/>
      <c r="AB84" s="57"/>
      <c r="AC84" s="58" t="s">
        <v>744</v>
      </c>
      <c r="AD84" s="56"/>
      <c r="AE84" s="49"/>
      <c r="AF84" s="164">
        <f t="shared" si="20"/>
        <v>-1</v>
      </c>
      <c r="AG84" s="164">
        <f t="shared" si="20"/>
        <v>-1</v>
      </c>
      <c r="AH84" s="164">
        <f t="shared" si="20"/>
        <v>-1</v>
      </c>
      <c r="AI84" s="164">
        <f t="shared" si="20"/>
        <v>-1</v>
      </c>
      <c r="AJ84" s="164">
        <f t="shared" si="20"/>
        <v>-1</v>
      </c>
      <c r="AK84" s="164">
        <f t="shared" si="20"/>
        <v>-1</v>
      </c>
      <c r="AL84" s="164">
        <f t="shared" si="20"/>
        <v>-1</v>
      </c>
      <c r="AM84" s="164">
        <f t="shared" si="20"/>
        <v>-1</v>
      </c>
      <c r="AN84" s="164" t="str">
        <f t="shared" si="14"/>
        <v>tbd</v>
      </c>
      <c r="AO84" s="164" t="str">
        <f t="shared" si="14"/>
        <v>tbd</v>
      </c>
      <c r="AP84" s="164" t="str">
        <f t="shared" si="14"/>
        <v>tbd</v>
      </c>
      <c r="AQ84" s="164" t="str">
        <f t="shared" si="14"/>
        <v>tbd</v>
      </c>
      <c r="AR84" s="164" t="str">
        <f t="shared" si="14"/>
        <v>tbd</v>
      </c>
      <c r="AS84" s="164" t="str">
        <f t="shared" si="14"/>
        <v>tbd</v>
      </c>
      <c r="AT84" s="164" t="str">
        <f t="shared" si="14"/>
        <v>tbd</v>
      </c>
      <c r="AU84" s="164" t="str">
        <f t="shared" si="12"/>
        <v>tbd</v>
      </c>
      <c r="AV84" s="164">
        <f t="shared" si="15"/>
        <v>0</v>
      </c>
      <c r="AW84" s="164">
        <f t="shared" si="15"/>
        <v>0</v>
      </c>
      <c r="AX84" s="164">
        <f t="shared" si="15"/>
        <v>0</v>
      </c>
      <c r="AY84" s="164">
        <f t="shared" si="15"/>
        <v>0</v>
      </c>
      <c r="AZ84" s="164">
        <f t="shared" si="15"/>
        <v>0</v>
      </c>
      <c r="BA84" s="164">
        <f t="shared" si="15"/>
        <v>0</v>
      </c>
      <c r="BB84" s="164">
        <f t="shared" si="15"/>
        <v>0</v>
      </c>
      <c r="BC84" s="164">
        <f t="shared" si="13"/>
        <v>0</v>
      </c>
    </row>
    <row r="85" spans="1:55" s="164" customFormat="1" ht="19.899999999999999" customHeight="1">
      <c r="A85" s="9" t="s">
        <v>797</v>
      </c>
      <c r="B85" s="7" t="s">
        <v>798</v>
      </c>
      <c r="C85" s="2" t="s">
        <v>799</v>
      </c>
      <c r="D85" s="4" t="s">
        <v>549</v>
      </c>
      <c r="E85" s="18"/>
      <c r="F85" s="19"/>
      <c r="G85" s="19"/>
      <c r="H85" s="4"/>
      <c r="I85" s="15"/>
      <c r="J85" s="47" t="s">
        <v>86</v>
      </c>
      <c r="K85" s="699"/>
      <c r="L85" s="700"/>
      <c r="M85" s="701"/>
      <c r="N85" s="40"/>
      <c r="O85" s="41"/>
      <c r="P85" s="41"/>
      <c r="Q85" s="41"/>
      <c r="R85" s="41"/>
      <c r="S85" s="41"/>
      <c r="T85" s="42"/>
      <c r="U85" s="49"/>
      <c r="V85" s="710" t="s">
        <v>86</v>
      </c>
      <c r="W85" s="711"/>
      <c r="X85" s="56"/>
      <c r="Y85" s="56"/>
      <c r="Z85" s="57"/>
      <c r="AA85" s="67"/>
      <c r="AB85" s="57"/>
      <c r="AC85" s="58" t="s">
        <v>744</v>
      </c>
      <c r="AD85" s="56"/>
      <c r="AE85" s="49"/>
      <c r="AF85" s="164">
        <f t="shared" si="20"/>
        <v>-1</v>
      </c>
      <c r="AG85" s="164">
        <f t="shared" si="20"/>
        <v>-1</v>
      </c>
      <c r="AH85" s="164">
        <f t="shared" si="20"/>
        <v>-1</v>
      </c>
      <c r="AI85" s="164">
        <f t="shared" si="20"/>
        <v>-1</v>
      </c>
      <c r="AJ85" s="164">
        <f t="shared" si="20"/>
        <v>-1</v>
      </c>
      <c r="AK85" s="164">
        <f t="shared" si="20"/>
        <v>-1</v>
      </c>
      <c r="AL85" s="164">
        <f t="shared" si="20"/>
        <v>-1</v>
      </c>
      <c r="AM85" s="164">
        <f t="shared" si="20"/>
        <v>-1</v>
      </c>
      <c r="AN85" s="164" t="str">
        <f t="shared" si="14"/>
        <v>tbd</v>
      </c>
      <c r="AO85" s="164" t="str">
        <f t="shared" si="14"/>
        <v>tbd</v>
      </c>
      <c r="AP85" s="164" t="str">
        <f t="shared" si="14"/>
        <v>tbd</v>
      </c>
      <c r="AQ85" s="164" t="str">
        <f t="shared" si="14"/>
        <v>tbd</v>
      </c>
      <c r="AR85" s="164" t="str">
        <f t="shared" si="14"/>
        <v>tbd</v>
      </c>
      <c r="AS85" s="164" t="str">
        <f t="shared" si="14"/>
        <v>tbd</v>
      </c>
      <c r="AT85" s="164" t="str">
        <f t="shared" si="14"/>
        <v>tbd</v>
      </c>
      <c r="AU85" s="164" t="str">
        <f t="shared" si="12"/>
        <v>tbd</v>
      </c>
      <c r="AV85" s="164">
        <f t="shared" si="15"/>
        <v>0</v>
      </c>
      <c r="AW85" s="164">
        <f t="shared" si="15"/>
        <v>0</v>
      </c>
      <c r="AX85" s="164">
        <f t="shared" si="15"/>
        <v>0</v>
      </c>
      <c r="AY85" s="164">
        <f t="shared" si="15"/>
        <v>0</v>
      </c>
      <c r="AZ85" s="164">
        <f t="shared" si="15"/>
        <v>0</v>
      </c>
      <c r="BA85" s="164">
        <f t="shared" si="15"/>
        <v>0</v>
      </c>
      <c r="BB85" s="164">
        <f t="shared" si="15"/>
        <v>0</v>
      </c>
      <c r="BC85" s="164">
        <f t="shared" si="13"/>
        <v>0</v>
      </c>
    </row>
    <row r="86" spans="1:55" s="164" customFormat="1" ht="19.899999999999999" customHeight="1">
      <c r="A86" s="9" t="s">
        <v>800</v>
      </c>
      <c r="B86" s="7" t="s">
        <v>801</v>
      </c>
      <c r="C86" s="2" t="s">
        <v>802</v>
      </c>
      <c r="D86" s="4" t="s">
        <v>530</v>
      </c>
      <c r="E86" s="18"/>
      <c r="F86" s="19"/>
      <c r="G86" s="19"/>
      <c r="H86" s="4"/>
      <c r="I86" s="15"/>
      <c r="J86" s="47" t="s">
        <v>86</v>
      </c>
      <c r="K86" s="699"/>
      <c r="L86" s="700"/>
      <c r="M86" s="701"/>
      <c r="N86" s="40"/>
      <c r="O86" s="41"/>
      <c r="P86" s="41"/>
      <c r="Q86" s="41"/>
      <c r="R86" s="41"/>
      <c r="S86" s="41"/>
      <c r="T86" s="42"/>
      <c r="U86" s="49"/>
      <c r="V86" s="710" t="s">
        <v>86</v>
      </c>
      <c r="W86" s="711"/>
      <c r="X86" s="56"/>
      <c r="Y86" s="56"/>
      <c r="Z86" s="57"/>
      <c r="AA86" s="67"/>
      <c r="AB86" s="57"/>
      <c r="AC86" s="58" t="s">
        <v>744</v>
      </c>
      <c r="AD86" s="56"/>
      <c r="AE86" s="49"/>
      <c r="AF86" s="164">
        <f t="shared" si="20"/>
        <v>-1</v>
      </c>
      <c r="AG86" s="164">
        <f t="shared" si="20"/>
        <v>-1</v>
      </c>
      <c r="AH86" s="164">
        <f t="shared" si="20"/>
        <v>-1</v>
      </c>
      <c r="AI86" s="164">
        <f t="shared" si="20"/>
        <v>-1</v>
      </c>
      <c r="AJ86" s="164">
        <f t="shared" si="20"/>
        <v>-1</v>
      </c>
      <c r="AK86" s="164">
        <f t="shared" si="20"/>
        <v>-1</v>
      </c>
      <c r="AL86" s="164">
        <f t="shared" si="20"/>
        <v>-1</v>
      </c>
      <c r="AM86" s="164">
        <f t="shared" si="20"/>
        <v>-1</v>
      </c>
      <c r="AN86" s="164" t="str">
        <f t="shared" si="14"/>
        <v>tbd</v>
      </c>
      <c r="AO86" s="164" t="str">
        <f t="shared" si="14"/>
        <v>tbd</v>
      </c>
      <c r="AP86" s="164" t="str">
        <f t="shared" si="14"/>
        <v>tbd</v>
      </c>
      <c r="AQ86" s="164" t="str">
        <f t="shared" si="14"/>
        <v>tbd</v>
      </c>
      <c r="AR86" s="164" t="str">
        <f t="shared" si="14"/>
        <v>tbd</v>
      </c>
      <c r="AS86" s="164" t="str">
        <f t="shared" si="14"/>
        <v>tbd</v>
      </c>
      <c r="AT86" s="164" t="str">
        <f t="shared" si="14"/>
        <v>tbd</v>
      </c>
      <c r="AU86" s="164" t="str">
        <f t="shared" si="12"/>
        <v>tbd</v>
      </c>
      <c r="AV86" s="164">
        <f t="shared" si="15"/>
        <v>0</v>
      </c>
      <c r="AW86" s="164">
        <f t="shared" si="15"/>
        <v>0</v>
      </c>
      <c r="AX86" s="164">
        <f t="shared" si="15"/>
        <v>0</v>
      </c>
      <c r="AY86" s="164">
        <f t="shared" si="15"/>
        <v>0</v>
      </c>
      <c r="AZ86" s="164">
        <f t="shared" si="15"/>
        <v>0</v>
      </c>
      <c r="BA86" s="164">
        <f t="shared" si="15"/>
        <v>0</v>
      </c>
      <c r="BB86" s="164">
        <f t="shared" si="15"/>
        <v>0</v>
      </c>
      <c r="BC86" s="164">
        <f t="shared" si="13"/>
        <v>0</v>
      </c>
    </row>
    <row r="87" spans="1:55" s="164" customFormat="1" ht="19.899999999999999" customHeight="1" thickBot="1">
      <c r="A87" s="9" t="s">
        <v>803</v>
      </c>
      <c r="B87" s="7" t="s">
        <v>804</v>
      </c>
      <c r="C87" s="2" t="s">
        <v>805</v>
      </c>
      <c r="D87" s="4" t="s">
        <v>523</v>
      </c>
      <c r="E87" s="18"/>
      <c r="F87" s="19"/>
      <c r="G87" s="19"/>
      <c r="H87" s="4"/>
      <c r="I87" s="15"/>
      <c r="J87" s="47" t="s">
        <v>86</v>
      </c>
      <c r="K87" s="699"/>
      <c r="L87" s="700"/>
      <c r="M87" s="701"/>
      <c r="N87" s="40"/>
      <c r="O87" s="41"/>
      <c r="P87" s="41"/>
      <c r="Q87" s="41"/>
      <c r="R87" s="41"/>
      <c r="S87" s="41"/>
      <c r="T87" s="42"/>
      <c r="U87" s="49"/>
      <c r="V87" s="710" t="s">
        <v>86</v>
      </c>
      <c r="W87" s="711"/>
      <c r="X87" s="56"/>
      <c r="Y87" s="56"/>
      <c r="Z87" s="57"/>
      <c r="AA87" s="67"/>
      <c r="AB87" s="57"/>
      <c r="AC87" s="58" t="s">
        <v>744</v>
      </c>
      <c r="AD87" s="56"/>
      <c r="AE87" s="49"/>
      <c r="AF87" s="164">
        <f t="shared" si="20"/>
        <v>-1</v>
      </c>
      <c r="AG87" s="164">
        <f t="shared" si="20"/>
        <v>-1</v>
      </c>
      <c r="AH87" s="164">
        <f t="shared" si="20"/>
        <v>-1</v>
      </c>
      <c r="AI87" s="164">
        <f t="shared" si="20"/>
        <v>-1</v>
      </c>
      <c r="AJ87" s="164">
        <f t="shared" si="20"/>
        <v>-1</v>
      </c>
      <c r="AK87" s="164">
        <f t="shared" si="20"/>
        <v>-1</v>
      </c>
      <c r="AL87" s="164">
        <f t="shared" si="20"/>
        <v>-1</v>
      </c>
      <c r="AM87" s="164">
        <f t="shared" si="20"/>
        <v>-1</v>
      </c>
      <c r="AN87" s="164" t="str">
        <f t="shared" si="14"/>
        <v>tbd</v>
      </c>
      <c r="AO87" s="164" t="str">
        <f t="shared" si="14"/>
        <v>tbd</v>
      </c>
      <c r="AP87" s="164" t="str">
        <f t="shared" si="14"/>
        <v>tbd</v>
      </c>
      <c r="AQ87" s="164" t="str">
        <f t="shared" si="14"/>
        <v>tbd</v>
      </c>
      <c r="AR87" s="164" t="str">
        <f t="shared" si="14"/>
        <v>tbd</v>
      </c>
      <c r="AS87" s="164" t="str">
        <f t="shared" si="14"/>
        <v>tbd</v>
      </c>
      <c r="AT87" s="164" t="str">
        <f t="shared" si="14"/>
        <v>tbd</v>
      </c>
      <c r="AU87" s="164" t="str">
        <f t="shared" si="12"/>
        <v>tbd</v>
      </c>
      <c r="AV87" s="164">
        <f t="shared" si="15"/>
        <v>0</v>
      </c>
      <c r="AW87" s="164">
        <f t="shared" si="15"/>
        <v>0</v>
      </c>
      <c r="AX87" s="164">
        <f t="shared" si="15"/>
        <v>0</v>
      </c>
      <c r="AY87" s="164">
        <f t="shared" si="15"/>
        <v>0</v>
      </c>
      <c r="AZ87" s="164">
        <f t="shared" si="15"/>
        <v>0</v>
      </c>
      <c r="BA87" s="164">
        <f t="shared" si="15"/>
        <v>0</v>
      </c>
      <c r="BB87" s="164">
        <f t="shared" si="15"/>
        <v>0</v>
      </c>
      <c r="BC87" s="164">
        <f t="shared" si="13"/>
        <v>0</v>
      </c>
    </row>
    <row r="88" spans="1:55" s="164" customFormat="1" ht="19.899999999999999" hidden="1" customHeight="1">
      <c r="A88" s="9"/>
      <c r="B88" s="7"/>
      <c r="C88" s="2"/>
      <c r="D88" s="4"/>
      <c r="E88" s="18"/>
      <c r="F88" s="19"/>
      <c r="G88" s="19"/>
      <c r="H88" s="4"/>
      <c r="I88" s="15"/>
      <c r="J88" s="47"/>
      <c r="K88" s="699"/>
      <c r="L88" s="700"/>
      <c r="M88" s="701"/>
      <c r="N88" s="40"/>
      <c r="O88" s="41"/>
      <c r="P88" s="41"/>
      <c r="Q88" s="41"/>
      <c r="R88" s="41"/>
      <c r="S88" s="41"/>
      <c r="T88" s="42"/>
      <c r="U88" s="49"/>
      <c r="V88" s="710"/>
      <c r="W88" s="711"/>
      <c r="X88" s="56"/>
      <c r="Y88" s="56"/>
      <c r="Z88" s="57"/>
      <c r="AA88" s="67"/>
      <c r="AB88" s="57"/>
      <c r="AC88" s="58"/>
      <c r="AD88" s="56"/>
      <c r="AE88" s="49"/>
      <c r="AF88" s="164">
        <f t="shared" ref="AF88:AM103" si="21">AF87</f>
        <v>-1</v>
      </c>
      <c r="AG88" s="164">
        <f t="shared" si="21"/>
        <v>-1</v>
      </c>
      <c r="AH88" s="164">
        <f t="shared" si="21"/>
        <v>-1</v>
      </c>
      <c r="AI88" s="164">
        <f t="shared" si="21"/>
        <v>-1</v>
      </c>
      <c r="AJ88" s="164">
        <f t="shared" si="21"/>
        <v>-1</v>
      </c>
      <c r="AK88" s="164">
        <f t="shared" si="21"/>
        <v>-1</v>
      </c>
      <c r="AL88" s="164">
        <f t="shared" si="21"/>
        <v>-1</v>
      </c>
      <c r="AM88" s="164">
        <f t="shared" si="21"/>
        <v>-1</v>
      </c>
      <c r="AN88" s="164">
        <f t="shared" si="14"/>
        <v>0</v>
      </c>
      <c r="AO88" s="164">
        <f t="shared" si="14"/>
        <v>0</v>
      </c>
      <c r="AP88" s="164">
        <f t="shared" si="14"/>
        <v>0</v>
      </c>
      <c r="AQ88" s="164">
        <f t="shared" si="14"/>
        <v>0</v>
      </c>
      <c r="AR88" s="164">
        <f t="shared" si="14"/>
        <v>0</v>
      </c>
      <c r="AS88" s="164">
        <f t="shared" si="14"/>
        <v>0</v>
      </c>
      <c r="AT88" s="164">
        <f t="shared" si="14"/>
        <v>0</v>
      </c>
      <c r="AU88" s="164">
        <f t="shared" si="12"/>
        <v>0</v>
      </c>
      <c r="AV88" s="164">
        <f t="shared" si="15"/>
        <v>0</v>
      </c>
      <c r="AW88" s="164">
        <f t="shared" si="15"/>
        <v>0</v>
      </c>
      <c r="AX88" s="164">
        <f t="shared" si="15"/>
        <v>0</v>
      </c>
      <c r="AY88" s="164">
        <f t="shared" si="15"/>
        <v>0</v>
      </c>
      <c r="AZ88" s="164">
        <f t="shared" si="15"/>
        <v>0</v>
      </c>
      <c r="BA88" s="164">
        <f t="shared" si="15"/>
        <v>0</v>
      </c>
      <c r="BB88" s="164">
        <f t="shared" si="15"/>
        <v>0</v>
      </c>
      <c r="BC88" s="164">
        <f t="shared" si="13"/>
        <v>0</v>
      </c>
    </row>
    <row r="89" spans="1:55" s="164" customFormat="1" ht="19.899999999999999" hidden="1" customHeight="1">
      <c r="A89" s="9"/>
      <c r="B89" s="7"/>
      <c r="C89" s="2"/>
      <c r="D89" s="4"/>
      <c r="E89" s="18"/>
      <c r="F89" s="19"/>
      <c r="G89" s="19"/>
      <c r="H89" s="4"/>
      <c r="I89" s="15"/>
      <c r="J89" s="47"/>
      <c r="K89" s="699"/>
      <c r="L89" s="700"/>
      <c r="M89" s="701"/>
      <c r="N89" s="40"/>
      <c r="O89" s="41"/>
      <c r="P89" s="41"/>
      <c r="Q89" s="41"/>
      <c r="R89" s="41"/>
      <c r="S89" s="41"/>
      <c r="T89" s="42"/>
      <c r="U89" s="49"/>
      <c r="V89" s="710"/>
      <c r="W89" s="711"/>
      <c r="X89" s="56"/>
      <c r="Y89" s="56"/>
      <c r="Z89" s="57"/>
      <c r="AA89" s="67"/>
      <c r="AB89" s="57"/>
      <c r="AC89" s="58"/>
      <c r="AD89" s="56"/>
      <c r="AE89" s="49"/>
      <c r="AF89" s="164">
        <f t="shared" si="21"/>
        <v>-1</v>
      </c>
      <c r="AG89" s="164">
        <f t="shared" si="21"/>
        <v>-1</v>
      </c>
      <c r="AH89" s="164">
        <f t="shared" si="21"/>
        <v>-1</v>
      </c>
      <c r="AI89" s="164">
        <f t="shared" si="21"/>
        <v>-1</v>
      </c>
      <c r="AJ89" s="164">
        <f t="shared" si="21"/>
        <v>-1</v>
      </c>
      <c r="AK89" s="164">
        <f t="shared" si="21"/>
        <v>-1</v>
      </c>
      <c r="AL89" s="164">
        <f t="shared" si="21"/>
        <v>-1</v>
      </c>
      <c r="AM89" s="164">
        <f t="shared" si="21"/>
        <v>-1</v>
      </c>
      <c r="AN89" s="164">
        <f t="shared" si="14"/>
        <v>0</v>
      </c>
      <c r="AO89" s="164">
        <f t="shared" si="14"/>
        <v>0</v>
      </c>
      <c r="AP89" s="164">
        <f t="shared" si="14"/>
        <v>0</v>
      </c>
      <c r="AQ89" s="164">
        <f t="shared" si="14"/>
        <v>0</v>
      </c>
      <c r="AR89" s="164">
        <f t="shared" si="14"/>
        <v>0</v>
      </c>
      <c r="AS89" s="164">
        <f t="shared" si="14"/>
        <v>0</v>
      </c>
      <c r="AT89" s="164">
        <f t="shared" si="14"/>
        <v>0</v>
      </c>
      <c r="AU89" s="164">
        <f t="shared" si="12"/>
        <v>0</v>
      </c>
      <c r="AV89" s="164">
        <f t="shared" si="15"/>
        <v>0</v>
      </c>
      <c r="AW89" s="164">
        <f t="shared" si="15"/>
        <v>0</v>
      </c>
      <c r="AX89" s="164">
        <f t="shared" si="15"/>
        <v>0</v>
      </c>
      <c r="AY89" s="164">
        <f t="shared" si="15"/>
        <v>0</v>
      </c>
      <c r="AZ89" s="164">
        <f t="shared" si="15"/>
        <v>0</v>
      </c>
      <c r="BA89" s="164">
        <f t="shared" si="15"/>
        <v>0</v>
      </c>
      <c r="BB89" s="164">
        <f t="shared" si="15"/>
        <v>0</v>
      </c>
      <c r="BC89" s="164">
        <f t="shared" si="13"/>
        <v>0</v>
      </c>
    </row>
    <row r="90" spans="1:55" s="164" customFormat="1" ht="19.899999999999999" hidden="1" customHeight="1">
      <c r="A90" s="9"/>
      <c r="B90" s="7"/>
      <c r="C90" s="2"/>
      <c r="D90" s="4"/>
      <c r="E90" s="18"/>
      <c r="F90" s="19"/>
      <c r="G90" s="19"/>
      <c r="H90" s="4"/>
      <c r="I90" s="15"/>
      <c r="J90" s="47"/>
      <c r="K90" s="699"/>
      <c r="L90" s="700"/>
      <c r="M90" s="701"/>
      <c r="N90" s="40"/>
      <c r="O90" s="41"/>
      <c r="P90" s="41"/>
      <c r="Q90" s="41"/>
      <c r="R90" s="41"/>
      <c r="S90" s="41"/>
      <c r="T90" s="42"/>
      <c r="U90" s="49"/>
      <c r="V90" s="710"/>
      <c r="W90" s="711"/>
      <c r="X90" s="56"/>
      <c r="Y90" s="56"/>
      <c r="Z90" s="57"/>
      <c r="AA90" s="67"/>
      <c r="AB90" s="57"/>
      <c r="AC90" s="58"/>
      <c r="AD90" s="56"/>
      <c r="AE90" s="49"/>
      <c r="AF90" s="164">
        <f t="shared" si="21"/>
        <v>-1</v>
      </c>
      <c r="AG90" s="164">
        <f t="shared" si="21"/>
        <v>-1</v>
      </c>
      <c r="AH90" s="164">
        <f t="shared" si="21"/>
        <v>-1</v>
      </c>
      <c r="AI90" s="164">
        <f t="shared" si="21"/>
        <v>-1</v>
      </c>
      <c r="AJ90" s="164">
        <f t="shared" si="21"/>
        <v>-1</v>
      </c>
      <c r="AK90" s="164">
        <f t="shared" si="21"/>
        <v>-1</v>
      </c>
      <c r="AL90" s="164">
        <f t="shared" si="21"/>
        <v>-1</v>
      </c>
      <c r="AM90" s="164">
        <f t="shared" si="21"/>
        <v>-1</v>
      </c>
      <c r="AN90" s="164">
        <f t="shared" si="14"/>
        <v>0</v>
      </c>
      <c r="AO90" s="164">
        <f t="shared" si="14"/>
        <v>0</v>
      </c>
      <c r="AP90" s="164">
        <f t="shared" si="14"/>
        <v>0</v>
      </c>
      <c r="AQ90" s="164">
        <f t="shared" si="14"/>
        <v>0</v>
      </c>
      <c r="AR90" s="164">
        <f t="shared" si="14"/>
        <v>0</v>
      </c>
      <c r="AS90" s="164">
        <f t="shared" si="14"/>
        <v>0</v>
      </c>
      <c r="AT90" s="164">
        <f t="shared" si="14"/>
        <v>0</v>
      </c>
      <c r="AU90" s="164">
        <f t="shared" si="12"/>
        <v>0</v>
      </c>
      <c r="AV90" s="164">
        <f t="shared" si="15"/>
        <v>0</v>
      </c>
      <c r="AW90" s="164">
        <f t="shared" si="15"/>
        <v>0</v>
      </c>
      <c r="AX90" s="164">
        <f t="shared" si="15"/>
        <v>0</v>
      </c>
      <c r="AY90" s="164">
        <f t="shared" si="15"/>
        <v>0</v>
      </c>
      <c r="AZ90" s="164">
        <f t="shared" si="15"/>
        <v>0</v>
      </c>
      <c r="BA90" s="164">
        <f t="shared" si="15"/>
        <v>0</v>
      </c>
      <c r="BB90" s="164">
        <f t="shared" si="15"/>
        <v>0</v>
      </c>
      <c r="BC90" s="164">
        <f t="shared" si="13"/>
        <v>0</v>
      </c>
    </row>
    <row r="91" spans="1:55" s="164" customFormat="1" ht="19.899999999999999" hidden="1" customHeight="1">
      <c r="A91" s="9"/>
      <c r="B91" s="7"/>
      <c r="C91" s="2"/>
      <c r="D91" s="4"/>
      <c r="E91" s="18"/>
      <c r="F91" s="19"/>
      <c r="G91" s="19"/>
      <c r="H91" s="4"/>
      <c r="I91" s="15"/>
      <c r="J91" s="47"/>
      <c r="K91" s="699"/>
      <c r="L91" s="700"/>
      <c r="M91" s="701"/>
      <c r="N91" s="40"/>
      <c r="O91" s="41"/>
      <c r="P91" s="41"/>
      <c r="Q91" s="41"/>
      <c r="R91" s="41"/>
      <c r="S91" s="41"/>
      <c r="T91" s="42"/>
      <c r="U91" s="49"/>
      <c r="V91" s="710"/>
      <c r="W91" s="711"/>
      <c r="X91" s="56"/>
      <c r="Y91" s="56"/>
      <c r="Z91" s="57"/>
      <c r="AA91" s="67"/>
      <c r="AB91" s="57"/>
      <c r="AC91" s="58"/>
      <c r="AD91" s="56"/>
      <c r="AE91" s="49"/>
      <c r="AF91" s="164">
        <f t="shared" si="21"/>
        <v>-1</v>
      </c>
      <c r="AG91" s="164">
        <f t="shared" si="21"/>
        <v>-1</v>
      </c>
      <c r="AH91" s="164">
        <f t="shared" si="21"/>
        <v>-1</v>
      </c>
      <c r="AI91" s="164">
        <f t="shared" si="21"/>
        <v>-1</v>
      </c>
      <c r="AJ91" s="164">
        <f t="shared" si="21"/>
        <v>-1</v>
      </c>
      <c r="AK91" s="164">
        <f t="shared" si="21"/>
        <v>-1</v>
      </c>
      <c r="AL91" s="164">
        <f t="shared" si="21"/>
        <v>-1</v>
      </c>
      <c r="AM91" s="164">
        <f t="shared" si="21"/>
        <v>-1</v>
      </c>
      <c r="AN91" s="164">
        <f t="shared" si="14"/>
        <v>0</v>
      </c>
      <c r="AO91" s="164">
        <f t="shared" si="14"/>
        <v>0</v>
      </c>
      <c r="AP91" s="164">
        <f t="shared" si="14"/>
        <v>0</v>
      </c>
      <c r="AQ91" s="164">
        <f t="shared" si="14"/>
        <v>0</v>
      </c>
      <c r="AR91" s="164">
        <f t="shared" si="14"/>
        <v>0</v>
      </c>
      <c r="AS91" s="164">
        <f t="shared" si="14"/>
        <v>0</v>
      </c>
      <c r="AT91" s="164">
        <f t="shared" si="14"/>
        <v>0</v>
      </c>
      <c r="AU91" s="164">
        <f t="shared" si="12"/>
        <v>0</v>
      </c>
      <c r="AV91" s="164">
        <f t="shared" si="15"/>
        <v>0</v>
      </c>
      <c r="AW91" s="164">
        <f t="shared" si="15"/>
        <v>0</v>
      </c>
      <c r="AX91" s="164">
        <f t="shared" si="15"/>
        <v>0</v>
      </c>
      <c r="AY91" s="164">
        <f t="shared" si="15"/>
        <v>0</v>
      </c>
      <c r="AZ91" s="164">
        <f t="shared" si="15"/>
        <v>0</v>
      </c>
      <c r="BA91" s="164">
        <f t="shared" si="15"/>
        <v>0</v>
      </c>
      <c r="BB91" s="164">
        <f t="shared" si="15"/>
        <v>0</v>
      </c>
      <c r="BC91" s="164">
        <f t="shared" si="13"/>
        <v>0</v>
      </c>
    </row>
    <row r="92" spans="1:55" s="164" customFormat="1" ht="19.899999999999999" hidden="1" customHeight="1">
      <c r="A92" s="9"/>
      <c r="B92" s="7"/>
      <c r="C92" s="2"/>
      <c r="D92" s="4"/>
      <c r="E92" s="18"/>
      <c r="F92" s="19"/>
      <c r="G92" s="19"/>
      <c r="H92" s="4"/>
      <c r="I92" s="15"/>
      <c r="J92" s="47"/>
      <c r="K92" s="699"/>
      <c r="L92" s="700"/>
      <c r="M92" s="701"/>
      <c r="N92" s="40"/>
      <c r="O92" s="41"/>
      <c r="P92" s="41"/>
      <c r="Q92" s="41"/>
      <c r="R92" s="41"/>
      <c r="S92" s="41"/>
      <c r="T92" s="42"/>
      <c r="U92" s="49"/>
      <c r="V92" s="710"/>
      <c r="W92" s="711"/>
      <c r="X92" s="56"/>
      <c r="Y92" s="56"/>
      <c r="Z92" s="57"/>
      <c r="AA92" s="67"/>
      <c r="AB92" s="57"/>
      <c r="AC92" s="58"/>
      <c r="AD92" s="56"/>
      <c r="AE92" s="49"/>
      <c r="AF92" s="164">
        <f t="shared" si="21"/>
        <v>-1</v>
      </c>
      <c r="AG92" s="164">
        <f t="shared" si="21"/>
        <v>-1</v>
      </c>
      <c r="AH92" s="164">
        <f t="shared" si="21"/>
        <v>-1</v>
      </c>
      <c r="AI92" s="164">
        <f t="shared" si="21"/>
        <v>-1</v>
      </c>
      <c r="AJ92" s="164">
        <f t="shared" si="21"/>
        <v>-1</v>
      </c>
      <c r="AK92" s="164">
        <f t="shared" si="21"/>
        <v>-1</v>
      </c>
      <c r="AL92" s="164">
        <f t="shared" si="21"/>
        <v>-1</v>
      </c>
      <c r="AM92" s="164">
        <f t="shared" si="21"/>
        <v>-1</v>
      </c>
      <c r="AN92" s="164">
        <f t="shared" si="14"/>
        <v>0</v>
      </c>
      <c r="AO92" s="164">
        <f t="shared" si="14"/>
        <v>0</v>
      </c>
      <c r="AP92" s="164">
        <f t="shared" si="14"/>
        <v>0</v>
      </c>
      <c r="AQ92" s="164">
        <f t="shared" si="14"/>
        <v>0</v>
      </c>
      <c r="AR92" s="164">
        <f t="shared" si="14"/>
        <v>0</v>
      </c>
      <c r="AS92" s="164">
        <f t="shared" si="14"/>
        <v>0</v>
      </c>
      <c r="AT92" s="164">
        <f t="shared" si="14"/>
        <v>0</v>
      </c>
      <c r="AU92" s="164">
        <f t="shared" si="12"/>
        <v>0</v>
      </c>
      <c r="AV92" s="164">
        <f t="shared" si="15"/>
        <v>0</v>
      </c>
      <c r="AW92" s="164">
        <f t="shared" si="15"/>
        <v>0</v>
      </c>
      <c r="AX92" s="164">
        <f t="shared" si="15"/>
        <v>0</v>
      </c>
      <c r="AY92" s="164">
        <f t="shared" si="15"/>
        <v>0</v>
      </c>
      <c r="AZ92" s="164">
        <f t="shared" si="15"/>
        <v>0</v>
      </c>
      <c r="BA92" s="164">
        <f t="shared" si="15"/>
        <v>0</v>
      </c>
      <c r="BB92" s="164">
        <f t="shared" si="15"/>
        <v>0</v>
      </c>
      <c r="BC92" s="164">
        <f t="shared" si="13"/>
        <v>0</v>
      </c>
    </row>
    <row r="93" spans="1:55" s="164" customFormat="1" ht="19.899999999999999" hidden="1" customHeight="1">
      <c r="A93" s="9"/>
      <c r="B93" s="7"/>
      <c r="C93" s="2"/>
      <c r="D93" s="4"/>
      <c r="E93" s="18"/>
      <c r="F93" s="19"/>
      <c r="G93" s="19"/>
      <c r="H93" s="4"/>
      <c r="I93" s="15"/>
      <c r="J93" s="47"/>
      <c r="K93" s="699"/>
      <c r="L93" s="700"/>
      <c r="M93" s="701"/>
      <c r="N93" s="40"/>
      <c r="O93" s="41"/>
      <c r="P93" s="41"/>
      <c r="Q93" s="41"/>
      <c r="R93" s="41"/>
      <c r="S93" s="41"/>
      <c r="T93" s="42"/>
      <c r="U93" s="49"/>
      <c r="V93" s="710"/>
      <c r="W93" s="711"/>
      <c r="X93" s="56"/>
      <c r="Y93" s="56"/>
      <c r="Z93" s="57"/>
      <c r="AA93" s="67"/>
      <c r="AB93" s="57"/>
      <c r="AC93" s="58"/>
      <c r="AD93" s="56"/>
      <c r="AE93" s="49"/>
      <c r="AF93" s="164">
        <f t="shared" si="21"/>
        <v>-1</v>
      </c>
      <c r="AG93" s="164">
        <f t="shared" si="21"/>
        <v>-1</v>
      </c>
      <c r="AH93" s="164">
        <f t="shared" si="21"/>
        <v>-1</v>
      </c>
      <c r="AI93" s="164">
        <f t="shared" si="21"/>
        <v>-1</v>
      </c>
      <c r="AJ93" s="164">
        <f t="shared" si="21"/>
        <v>-1</v>
      </c>
      <c r="AK93" s="164">
        <f t="shared" si="21"/>
        <v>-1</v>
      </c>
      <c r="AL93" s="164">
        <f t="shared" si="21"/>
        <v>-1</v>
      </c>
      <c r="AM93" s="164">
        <f t="shared" si="21"/>
        <v>-1</v>
      </c>
      <c r="AN93" s="164">
        <f t="shared" si="14"/>
        <v>0</v>
      </c>
      <c r="AO93" s="164">
        <f t="shared" si="14"/>
        <v>0</v>
      </c>
      <c r="AP93" s="164">
        <f t="shared" si="14"/>
        <v>0</v>
      </c>
      <c r="AQ93" s="164">
        <f t="shared" si="14"/>
        <v>0</v>
      </c>
      <c r="AR93" s="164">
        <f t="shared" si="14"/>
        <v>0</v>
      </c>
      <c r="AS93" s="164">
        <f t="shared" si="14"/>
        <v>0</v>
      </c>
      <c r="AT93" s="164">
        <f t="shared" si="14"/>
        <v>0</v>
      </c>
      <c r="AU93" s="164">
        <f t="shared" si="12"/>
        <v>0</v>
      </c>
      <c r="AV93" s="164">
        <f t="shared" si="15"/>
        <v>0</v>
      </c>
      <c r="AW93" s="164">
        <f t="shared" si="15"/>
        <v>0</v>
      </c>
      <c r="AX93" s="164">
        <f t="shared" si="15"/>
        <v>0</v>
      </c>
      <c r="AY93" s="164">
        <f t="shared" si="15"/>
        <v>0</v>
      </c>
      <c r="AZ93" s="164">
        <f t="shared" si="15"/>
        <v>0</v>
      </c>
      <c r="BA93" s="164">
        <f t="shared" si="15"/>
        <v>0</v>
      </c>
      <c r="BB93" s="164">
        <f t="shared" si="15"/>
        <v>0</v>
      </c>
      <c r="BC93" s="164">
        <f t="shared" si="13"/>
        <v>0</v>
      </c>
    </row>
    <row r="94" spans="1:55" s="164" customFormat="1" ht="19.899999999999999" hidden="1" customHeight="1">
      <c r="A94" s="9"/>
      <c r="B94" s="7"/>
      <c r="C94" s="2"/>
      <c r="D94" s="4"/>
      <c r="E94" s="18"/>
      <c r="F94" s="19"/>
      <c r="G94" s="19"/>
      <c r="H94" s="4"/>
      <c r="I94" s="15"/>
      <c r="J94" s="47"/>
      <c r="K94" s="699"/>
      <c r="L94" s="700"/>
      <c r="M94" s="701"/>
      <c r="N94" s="40"/>
      <c r="O94" s="41"/>
      <c r="P94" s="41"/>
      <c r="Q94" s="41"/>
      <c r="R94" s="41"/>
      <c r="S94" s="41"/>
      <c r="T94" s="42"/>
      <c r="U94" s="49"/>
      <c r="V94" s="710"/>
      <c r="W94" s="711"/>
      <c r="X94" s="56"/>
      <c r="Y94" s="56"/>
      <c r="Z94" s="57"/>
      <c r="AA94" s="67"/>
      <c r="AB94" s="57"/>
      <c r="AC94" s="58"/>
      <c r="AD94" s="56"/>
      <c r="AE94" s="49"/>
      <c r="AF94" s="164">
        <f t="shared" si="21"/>
        <v>-1</v>
      </c>
      <c r="AG94" s="164">
        <f t="shared" si="21"/>
        <v>-1</v>
      </c>
      <c r="AH94" s="164">
        <f t="shared" si="21"/>
        <v>-1</v>
      </c>
      <c r="AI94" s="164">
        <f t="shared" si="21"/>
        <v>-1</v>
      </c>
      <c r="AJ94" s="164">
        <f t="shared" si="21"/>
        <v>-1</v>
      </c>
      <c r="AK94" s="164">
        <f t="shared" si="21"/>
        <v>-1</v>
      </c>
      <c r="AL94" s="164">
        <f t="shared" si="21"/>
        <v>-1</v>
      </c>
      <c r="AM94" s="164">
        <f t="shared" si="21"/>
        <v>-1</v>
      </c>
      <c r="AN94" s="164">
        <f t="shared" si="14"/>
        <v>0</v>
      </c>
      <c r="AO94" s="164">
        <f t="shared" si="14"/>
        <v>0</v>
      </c>
      <c r="AP94" s="164">
        <f t="shared" si="14"/>
        <v>0</v>
      </c>
      <c r="AQ94" s="164">
        <f t="shared" ref="AQ94:AT107" si="22">IF(AI94,$V94,"")</f>
        <v>0</v>
      </c>
      <c r="AR94" s="164">
        <f t="shared" si="22"/>
        <v>0</v>
      </c>
      <c r="AS94" s="164">
        <f t="shared" si="22"/>
        <v>0</v>
      </c>
      <c r="AT94" s="164">
        <f t="shared" si="22"/>
        <v>0</v>
      </c>
      <c r="AU94" s="164">
        <f t="shared" si="12"/>
        <v>0</v>
      </c>
      <c r="AV94" s="164">
        <f t="shared" si="15"/>
        <v>0</v>
      </c>
      <c r="AW94" s="164">
        <f t="shared" si="15"/>
        <v>0</v>
      </c>
      <c r="AX94" s="164">
        <f t="shared" si="15"/>
        <v>0</v>
      </c>
      <c r="AY94" s="164">
        <f t="shared" ref="AY94:BB107" si="23">IF(AI94,$W94,"")</f>
        <v>0</v>
      </c>
      <c r="AZ94" s="164">
        <f t="shared" si="23"/>
        <v>0</v>
      </c>
      <c r="BA94" s="164">
        <f t="shared" si="23"/>
        <v>0</v>
      </c>
      <c r="BB94" s="164">
        <f t="shared" si="23"/>
        <v>0</v>
      </c>
      <c r="BC94" s="164">
        <f t="shared" si="13"/>
        <v>0</v>
      </c>
    </row>
    <row r="95" spans="1:55" s="164" customFormat="1" ht="19.899999999999999" hidden="1" customHeight="1">
      <c r="A95" s="9"/>
      <c r="B95" s="7"/>
      <c r="C95" s="2"/>
      <c r="D95" s="4"/>
      <c r="E95" s="18"/>
      <c r="F95" s="19"/>
      <c r="G95" s="19"/>
      <c r="H95" s="4"/>
      <c r="I95" s="15"/>
      <c r="J95" s="47"/>
      <c r="K95" s="699"/>
      <c r="L95" s="700"/>
      <c r="M95" s="701"/>
      <c r="N95" s="40"/>
      <c r="O95" s="41"/>
      <c r="P95" s="41"/>
      <c r="Q95" s="41"/>
      <c r="R95" s="41"/>
      <c r="S95" s="41"/>
      <c r="T95" s="42"/>
      <c r="U95" s="49"/>
      <c r="V95" s="710"/>
      <c r="W95" s="711"/>
      <c r="X95" s="56"/>
      <c r="Y95" s="56"/>
      <c r="Z95" s="57"/>
      <c r="AA95" s="67"/>
      <c r="AB95" s="57"/>
      <c r="AC95" s="58"/>
      <c r="AD95" s="56"/>
      <c r="AE95" s="49"/>
      <c r="AF95" s="164">
        <f t="shared" si="21"/>
        <v>-1</v>
      </c>
      <c r="AG95" s="164">
        <f t="shared" si="21"/>
        <v>-1</v>
      </c>
      <c r="AH95" s="164">
        <f t="shared" si="21"/>
        <v>-1</v>
      </c>
      <c r="AI95" s="164">
        <f t="shared" si="21"/>
        <v>-1</v>
      </c>
      <c r="AJ95" s="164">
        <f t="shared" si="21"/>
        <v>-1</v>
      </c>
      <c r="AK95" s="164">
        <f t="shared" si="21"/>
        <v>-1</v>
      </c>
      <c r="AL95" s="164">
        <f t="shared" si="21"/>
        <v>-1</v>
      </c>
      <c r="AM95" s="164">
        <f t="shared" si="21"/>
        <v>-1</v>
      </c>
      <c r="AN95" s="164">
        <f t="shared" ref="AN95:AP107" si="24">IF(AF95,$V95,"")</f>
        <v>0</v>
      </c>
      <c r="AO95" s="164">
        <f t="shared" si="24"/>
        <v>0</v>
      </c>
      <c r="AP95" s="164">
        <f t="shared" si="24"/>
        <v>0</v>
      </c>
      <c r="AQ95" s="164">
        <f t="shared" si="22"/>
        <v>0</v>
      </c>
      <c r="AR95" s="164">
        <f t="shared" si="22"/>
        <v>0</v>
      </c>
      <c r="AS95" s="164">
        <f t="shared" si="22"/>
        <v>0</v>
      </c>
      <c r="AT95" s="164">
        <f t="shared" si="22"/>
        <v>0</v>
      </c>
      <c r="AU95" s="164">
        <f t="shared" si="12"/>
        <v>0</v>
      </c>
      <c r="AV95" s="164">
        <f t="shared" ref="AV95:AX107" si="25">IF(AF95,$W95,"")</f>
        <v>0</v>
      </c>
      <c r="AW95" s="164">
        <f t="shared" si="25"/>
        <v>0</v>
      </c>
      <c r="AX95" s="164">
        <f t="shared" si="25"/>
        <v>0</v>
      </c>
      <c r="AY95" s="164">
        <f t="shared" si="23"/>
        <v>0</v>
      </c>
      <c r="AZ95" s="164">
        <f t="shared" si="23"/>
        <v>0</v>
      </c>
      <c r="BA95" s="164">
        <f t="shared" si="23"/>
        <v>0</v>
      </c>
      <c r="BB95" s="164">
        <f t="shared" si="23"/>
        <v>0</v>
      </c>
      <c r="BC95" s="164">
        <f t="shared" si="13"/>
        <v>0</v>
      </c>
    </row>
    <row r="96" spans="1:55" s="164" customFormat="1" ht="19.899999999999999" hidden="1" customHeight="1">
      <c r="A96" s="9"/>
      <c r="B96" s="7"/>
      <c r="C96" s="2"/>
      <c r="D96" s="4"/>
      <c r="E96" s="18"/>
      <c r="F96" s="19"/>
      <c r="G96" s="19"/>
      <c r="H96" s="4"/>
      <c r="I96" s="15"/>
      <c r="J96" s="47"/>
      <c r="K96" s="699"/>
      <c r="L96" s="700"/>
      <c r="M96" s="701"/>
      <c r="N96" s="40"/>
      <c r="O96" s="41"/>
      <c r="P96" s="41"/>
      <c r="Q96" s="41"/>
      <c r="R96" s="41"/>
      <c r="S96" s="41"/>
      <c r="T96" s="42"/>
      <c r="U96" s="49"/>
      <c r="V96" s="710"/>
      <c r="W96" s="711"/>
      <c r="X96" s="56"/>
      <c r="Y96" s="56"/>
      <c r="Z96" s="57"/>
      <c r="AA96" s="67"/>
      <c r="AB96" s="57"/>
      <c r="AC96" s="58"/>
      <c r="AD96" s="56"/>
      <c r="AE96" s="49"/>
      <c r="AF96" s="164">
        <f t="shared" si="21"/>
        <v>-1</v>
      </c>
      <c r="AG96" s="164">
        <f t="shared" si="21"/>
        <v>-1</v>
      </c>
      <c r="AH96" s="164">
        <f t="shared" si="21"/>
        <v>-1</v>
      </c>
      <c r="AI96" s="164">
        <f t="shared" si="21"/>
        <v>-1</v>
      </c>
      <c r="AJ96" s="164">
        <f t="shared" si="21"/>
        <v>-1</v>
      </c>
      <c r="AK96" s="164">
        <f t="shared" si="21"/>
        <v>-1</v>
      </c>
      <c r="AL96" s="164">
        <f t="shared" si="21"/>
        <v>-1</v>
      </c>
      <c r="AM96" s="164">
        <f t="shared" si="21"/>
        <v>-1</v>
      </c>
      <c r="AN96" s="164">
        <f t="shared" si="24"/>
        <v>0</v>
      </c>
      <c r="AO96" s="164">
        <f t="shared" si="24"/>
        <v>0</v>
      </c>
      <c r="AP96" s="164">
        <f t="shared" si="24"/>
        <v>0</v>
      </c>
      <c r="AQ96" s="164">
        <f t="shared" si="22"/>
        <v>0</v>
      </c>
      <c r="AR96" s="164">
        <f t="shared" si="22"/>
        <v>0</v>
      </c>
      <c r="AS96" s="164">
        <f t="shared" si="22"/>
        <v>0</v>
      </c>
      <c r="AT96" s="164">
        <f t="shared" si="22"/>
        <v>0</v>
      </c>
      <c r="AU96" s="164">
        <f t="shared" si="12"/>
        <v>0</v>
      </c>
      <c r="AV96" s="164">
        <f t="shared" si="25"/>
        <v>0</v>
      </c>
      <c r="AW96" s="164">
        <f t="shared" si="25"/>
        <v>0</v>
      </c>
      <c r="AX96" s="164">
        <f t="shared" si="25"/>
        <v>0</v>
      </c>
      <c r="AY96" s="164">
        <f t="shared" si="23"/>
        <v>0</v>
      </c>
      <c r="AZ96" s="164">
        <f t="shared" si="23"/>
        <v>0</v>
      </c>
      <c r="BA96" s="164">
        <f t="shared" si="23"/>
        <v>0</v>
      </c>
      <c r="BB96" s="164">
        <f t="shared" si="23"/>
        <v>0</v>
      </c>
      <c r="BC96" s="164">
        <f t="shared" si="13"/>
        <v>0</v>
      </c>
    </row>
    <row r="97" spans="1:55" s="164" customFormat="1" ht="19.899999999999999" hidden="1" customHeight="1">
      <c r="A97" s="9"/>
      <c r="B97" s="7"/>
      <c r="C97" s="2"/>
      <c r="D97" s="4"/>
      <c r="E97" s="18"/>
      <c r="F97" s="19"/>
      <c r="G97" s="19"/>
      <c r="H97" s="4"/>
      <c r="I97" s="15"/>
      <c r="J97" s="47"/>
      <c r="K97" s="699"/>
      <c r="L97" s="700"/>
      <c r="M97" s="701"/>
      <c r="N97" s="40"/>
      <c r="O97" s="41"/>
      <c r="P97" s="41"/>
      <c r="Q97" s="41"/>
      <c r="R97" s="41"/>
      <c r="S97" s="41"/>
      <c r="T97" s="42"/>
      <c r="U97" s="49"/>
      <c r="V97" s="710"/>
      <c r="W97" s="711"/>
      <c r="X97" s="56"/>
      <c r="Y97" s="56"/>
      <c r="Z97" s="57"/>
      <c r="AA97" s="67"/>
      <c r="AB97" s="57"/>
      <c r="AC97" s="58"/>
      <c r="AD97" s="56"/>
      <c r="AE97" s="49"/>
      <c r="AF97" s="164">
        <f t="shared" si="21"/>
        <v>-1</v>
      </c>
      <c r="AG97" s="164">
        <f t="shared" si="21"/>
        <v>-1</v>
      </c>
      <c r="AH97" s="164">
        <f t="shared" si="21"/>
        <v>-1</v>
      </c>
      <c r="AI97" s="164">
        <f t="shared" si="21"/>
        <v>-1</v>
      </c>
      <c r="AJ97" s="164">
        <f t="shared" si="21"/>
        <v>-1</v>
      </c>
      <c r="AK97" s="164">
        <f t="shared" si="21"/>
        <v>-1</v>
      </c>
      <c r="AL97" s="164">
        <f t="shared" si="21"/>
        <v>-1</v>
      </c>
      <c r="AM97" s="164">
        <f t="shared" si="21"/>
        <v>-1</v>
      </c>
      <c r="AN97" s="164">
        <f t="shared" si="24"/>
        <v>0</v>
      </c>
      <c r="AO97" s="164">
        <f t="shared" si="24"/>
        <v>0</v>
      </c>
      <c r="AP97" s="164">
        <f t="shared" si="24"/>
        <v>0</v>
      </c>
      <c r="AQ97" s="164">
        <f t="shared" si="22"/>
        <v>0</v>
      </c>
      <c r="AR97" s="164">
        <f t="shared" si="22"/>
        <v>0</v>
      </c>
      <c r="AS97" s="164">
        <f t="shared" si="22"/>
        <v>0</v>
      </c>
      <c r="AT97" s="164">
        <f t="shared" si="22"/>
        <v>0</v>
      </c>
      <c r="AU97" s="164">
        <f t="shared" si="12"/>
        <v>0</v>
      </c>
      <c r="AV97" s="164">
        <f t="shared" si="25"/>
        <v>0</v>
      </c>
      <c r="AW97" s="164">
        <f t="shared" si="25"/>
        <v>0</v>
      </c>
      <c r="AX97" s="164">
        <f t="shared" si="25"/>
        <v>0</v>
      </c>
      <c r="AY97" s="164">
        <f t="shared" si="23"/>
        <v>0</v>
      </c>
      <c r="AZ97" s="164">
        <f t="shared" si="23"/>
        <v>0</v>
      </c>
      <c r="BA97" s="164">
        <f t="shared" si="23"/>
        <v>0</v>
      </c>
      <c r="BB97" s="164">
        <f t="shared" si="23"/>
        <v>0</v>
      </c>
      <c r="BC97" s="164">
        <f t="shared" si="13"/>
        <v>0</v>
      </c>
    </row>
    <row r="98" spans="1:55" s="164" customFormat="1" ht="19.899999999999999" hidden="1" customHeight="1">
      <c r="A98" s="9"/>
      <c r="B98" s="7"/>
      <c r="C98" s="2"/>
      <c r="D98" s="4"/>
      <c r="E98" s="18"/>
      <c r="F98" s="19"/>
      <c r="G98" s="19"/>
      <c r="H98" s="4"/>
      <c r="I98" s="15"/>
      <c r="J98" s="47"/>
      <c r="K98" s="699"/>
      <c r="L98" s="700"/>
      <c r="M98" s="701"/>
      <c r="N98" s="40"/>
      <c r="O98" s="41"/>
      <c r="P98" s="41"/>
      <c r="Q98" s="41"/>
      <c r="R98" s="41"/>
      <c r="S98" s="41"/>
      <c r="T98" s="42"/>
      <c r="U98" s="49"/>
      <c r="V98" s="710"/>
      <c r="W98" s="711"/>
      <c r="X98" s="56"/>
      <c r="Y98" s="56"/>
      <c r="Z98" s="57"/>
      <c r="AA98" s="67"/>
      <c r="AB98" s="57"/>
      <c r="AC98" s="58"/>
      <c r="AD98" s="56"/>
      <c r="AE98" s="49"/>
      <c r="AF98" s="164">
        <f t="shared" si="21"/>
        <v>-1</v>
      </c>
      <c r="AG98" s="164">
        <f t="shared" si="21"/>
        <v>-1</v>
      </c>
      <c r="AH98" s="164">
        <f t="shared" si="21"/>
        <v>-1</v>
      </c>
      <c r="AI98" s="164">
        <f t="shared" si="21"/>
        <v>-1</v>
      </c>
      <c r="AJ98" s="164">
        <f t="shared" si="21"/>
        <v>-1</v>
      </c>
      <c r="AK98" s="164">
        <f t="shared" si="21"/>
        <v>-1</v>
      </c>
      <c r="AL98" s="164">
        <f t="shared" si="21"/>
        <v>-1</v>
      </c>
      <c r="AM98" s="164">
        <f t="shared" si="21"/>
        <v>-1</v>
      </c>
      <c r="AN98" s="164">
        <f t="shared" si="24"/>
        <v>0</v>
      </c>
      <c r="AO98" s="164">
        <f t="shared" si="24"/>
        <v>0</v>
      </c>
      <c r="AP98" s="164">
        <f t="shared" si="24"/>
        <v>0</v>
      </c>
      <c r="AQ98" s="164">
        <f t="shared" si="22"/>
        <v>0</v>
      </c>
      <c r="AR98" s="164">
        <f t="shared" si="22"/>
        <v>0</v>
      </c>
      <c r="AS98" s="164">
        <f t="shared" si="22"/>
        <v>0</v>
      </c>
      <c r="AT98" s="164">
        <f t="shared" si="22"/>
        <v>0</v>
      </c>
      <c r="AU98" s="164">
        <f t="shared" si="12"/>
        <v>0</v>
      </c>
      <c r="AV98" s="164">
        <f t="shared" si="25"/>
        <v>0</v>
      </c>
      <c r="AW98" s="164">
        <f t="shared" si="25"/>
        <v>0</v>
      </c>
      <c r="AX98" s="164">
        <f t="shared" si="25"/>
        <v>0</v>
      </c>
      <c r="AY98" s="164">
        <f t="shared" si="23"/>
        <v>0</v>
      </c>
      <c r="AZ98" s="164">
        <f t="shared" si="23"/>
        <v>0</v>
      </c>
      <c r="BA98" s="164">
        <f t="shared" si="23"/>
        <v>0</v>
      </c>
      <c r="BB98" s="164">
        <f t="shared" si="23"/>
        <v>0</v>
      </c>
      <c r="BC98" s="164">
        <f t="shared" si="13"/>
        <v>0</v>
      </c>
    </row>
    <row r="99" spans="1:55" s="164" customFormat="1" ht="19.899999999999999" hidden="1" customHeight="1">
      <c r="A99" s="9"/>
      <c r="B99" s="7"/>
      <c r="C99" s="2"/>
      <c r="D99" s="4"/>
      <c r="E99" s="18"/>
      <c r="F99" s="19"/>
      <c r="G99" s="19"/>
      <c r="H99" s="4"/>
      <c r="I99" s="15"/>
      <c r="J99" s="47"/>
      <c r="K99" s="699"/>
      <c r="L99" s="700"/>
      <c r="M99" s="701"/>
      <c r="N99" s="40"/>
      <c r="O99" s="41"/>
      <c r="P99" s="41"/>
      <c r="Q99" s="41"/>
      <c r="R99" s="41"/>
      <c r="S99" s="41"/>
      <c r="T99" s="42"/>
      <c r="U99" s="49"/>
      <c r="V99" s="710"/>
      <c r="W99" s="711"/>
      <c r="X99" s="56"/>
      <c r="Y99" s="56"/>
      <c r="Z99" s="57"/>
      <c r="AA99" s="67"/>
      <c r="AB99" s="57"/>
      <c r="AC99" s="58"/>
      <c r="AD99" s="56"/>
      <c r="AE99" s="49"/>
      <c r="AF99" s="164">
        <f t="shared" si="21"/>
        <v>-1</v>
      </c>
      <c r="AG99" s="164">
        <f t="shared" si="21"/>
        <v>-1</v>
      </c>
      <c r="AH99" s="164">
        <f t="shared" si="21"/>
        <v>-1</v>
      </c>
      <c r="AI99" s="164">
        <f t="shared" si="21"/>
        <v>-1</v>
      </c>
      <c r="AJ99" s="164">
        <f t="shared" si="21"/>
        <v>-1</v>
      </c>
      <c r="AK99" s="164">
        <f t="shared" si="21"/>
        <v>-1</v>
      </c>
      <c r="AL99" s="164">
        <f t="shared" si="21"/>
        <v>-1</v>
      </c>
      <c r="AM99" s="164">
        <f t="shared" si="21"/>
        <v>-1</v>
      </c>
      <c r="AN99" s="164">
        <f t="shared" si="24"/>
        <v>0</v>
      </c>
      <c r="AO99" s="164">
        <f t="shared" si="24"/>
        <v>0</v>
      </c>
      <c r="AP99" s="164">
        <f t="shared" si="24"/>
        <v>0</v>
      </c>
      <c r="AQ99" s="164">
        <f t="shared" si="22"/>
        <v>0</v>
      </c>
      <c r="AR99" s="164">
        <f t="shared" si="22"/>
        <v>0</v>
      </c>
      <c r="AS99" s="164">
        <f t="shared" si="22"/>
        <v>0</v>
      </c>
      <c r="AT99" s="164">
        <f t="shared" si="22"/>
        <v>0</v>
      </c>
      <c r="AU99" s="164">
        <f t="shared" si="12"/>
        <v>0</v>
      </c>
      <c r="AV99" s="164">
        <f t="shared" si="25"/>
        <v>0</v>
      </c>
      <c r="AW99" s="164">
        <f t="shared" si="25"/>
        <v>0</v>
      </c>
      <c r="AX99" s="164">
        <f t="shared" si="25"/>
        <v>0</v>
      </c>
      <c r="AY99" s="164">
        <f t="shared" si="23"/>
        <v>0</v>
      </c>
      <c r="AZ99" s="164">
        <f t="shared" si="23"/>
        <v>0</v>
      </c>
      <c r="BA99" s="164">
        <f t="shared" si="23"/>
        <v>0</v>
      </c>
      <c r="BB99" s="164">
        <f t="shared" si="23"/>
        <v>0</v>
      </c>
      <c r="BC99" s="164">
        <f t="shared" si="13"/>
        <v>0</v>
      </c>
    </row>
    <row r="100" spans="1:55" s="164" customFormat="1" ht="19.899999999999999" hidden="1" customHeight="1">
      <c r="A100" s="9"/>
      <c r="B100" s="7"/>
      <c r="C100" s="2"/>
      <c r="D100" s="4"/>
      <c r="E100" s="18"/>
      <c r="F100" s="19"/>
      <c r="G100" s="19"/>
      <c r="H100" s="4"/>
      <c r="I100" s="15"/>
      <c r="J100" s="47"/>
      <c r="K100" s="699"/>
      <c r="L100" s="700"/>
      <c r="M100" s="701"/>
      <c r="N100" s="40"/>
      <c r="O100" s="41"/>
      <c r="P100" s="41"/>
      <c r="Q100" s="41"/>
      <c r="R100" s="41"/>
      <c r="S100" s="41"/>
      <c r="T100" s="42"/>
      <c r="U100" s="49"/>
      <c r="V100" s="710"/>
      <c r="W100" s="711"/>
      <c r="X100" s="56"/>
      <c r="Y100" s="56"/>
      <c r="Z100" s="57"/>
      <c r="AA100" s="67"/>
      <c r="AB100" s="57"/>
      <c r="AC100" s="58"/>
      <c r="AD100" s="56"/>
      <c r="AE100" s="49"/>
      <c r="AF100" s="164">
        <f t="shared" si="21"/>
        <v>-1</v>
      </c>
      <c r="AG100" s="164">
        <f t="shared" si="21"/>
        <v>-1</v>
      </c>
      <c r="AH100" s="164">
        <f t="shared" si="21"/>
        <v>-1</v>
      </c>
      <c r="AI100" s="164">
        <f t="shared" si="21"/>
        <v>-1</v>
      </c>
      <c r="AJ100" s="164">
        <f t="shared" si="21"/>
        <v>-1</v>
      </c>
      <c r="AK100" s="164">
        <f t="shared" si="21"/>
        <v>-1</v>
      </c>
      <c r="AL100" s="164">
        <f t="shared" si="21"/>
        <v>-1</v>
      </c>
      <c r="AM100" s="164">
        <f t="shared" si="21"/>
        <v>-1</v>
      </c>
      <c r="AN100" s="164">
        <f t="shared" si="24"/>
        <v>0</v>
      </c>
      <c r="AO100" s="164">
        <f t="shared" si="24"/>
        <v>0</v>
      </c>
      <c r="AP100" s="164">
        <f t="shared" si="24"/>
        <v>0</v>
      </c>
      <c r="AQ100" s="164">
        <f t="shared" si="22"/>
        <v>0</v>
      </c>
      <c r="AR100" s="164">
        <f t="shared" si="22"/>
        <v>0</v>
      </c>
      <c r="AS100" s="164">
        <f t="shared" si="22"/>
        <v>0</v>
      </c>
      <c r="AT100" s="164">
        <f t="shared" si="22"/>
        <v>0</v>
      </c>
      <c r="AU100" s="164">
        <f t="shared" si="12"/>
        <v>0</v>
      </c>
      <c r="AV100" s="164">
        <f t="shared" si="25"/>
        <v>0</v>
      </c>
      <c r="AW100" s="164">
        <f t="shared" si="25"/>
        <v>0</v>
      </c>
      <c r="AX100" s="164">
        <f t="shared" si="25"/>
        <v>0</v>
      </c>
      <c r="AY100" s="164">
        <f t="shared" si="23"/>
        <v>0</v>
      </c>
      <c r="AZ100" s="164">
        <f t="shared" si="23"/>
        <v>0</v>
      </c>
      <c r="BA100" s="164">
        <f t="shared" si="23"/>
        <v>0</v>
      </c>
      <c r="BB100" s="164">
        <f t="shared" si="23"/>
        <v>0</v>
      </c>
      <c r="BC100" s="164">
        <f t="shared" si="13"/>
        <v>0</v>
      </c>
    </row>
    <row r="101" spans="1:55" s="164" customFormat="1" ht="19.899999999999999" hidden="1" customHeight="1">
      <c r="A101" s="9"/>
      <c r="B101" s="7"/>
      <c r="C101" s="2"/>
      <c r="D101" s="4"/>
      <c r="E101" s="18"/>
      <c r="F101" s="19"/>
      <c r="G101" s="19"/>
      <c r="H101" s="4"/>
      <c r="I101" s="15"/>
      <c r="J101" s="47"/>
      <c r="K101" s="699"/>
      <c r="L101" s="700"/>
      <c r="M101" s="701"/>
      <c r="N101" s="40"/>
      <c r="O101" s="41"/>
      <c r="P101" s="41"/>
      <c r="Q101" s="41"/>
      <c r="R101" s="41"/>
      <c r="S101" s="41"/>
      <c r="T101" s="42"/>
      <c r="U101" s="49"/>
      <c r="V101" s="710"/>
      <c r="W101" s="711"/>
      <c r="X101" s="56"/>
      <c r="Y101" s="56"/>
      <c r="Z101" s="57"/>
      <c r="AA101" s="67"/>
      <c r="AB101" s="57"/>
      <c r="AC101" s="58"/>
      <c r="AD101" s="56"/>
      <c r="AE101" s="49"/>
      <c r="AF101" s="164">
        <f t="shared" si="21"/>
        <v>-1</v>
      </c>
      <c r="AG101" s="164">
        <f t="shared" si="21"/>
        <v>-1</v>
      </c>
      <c r="AH101" s="164">
        <f t="shared" si="21"/>
        <v>-1</v>
      </c>
      <c r="AI101" s="164">
        <f t="shared" si="21"/>
        <v>-1</v>
      </c>
      <c r="AJ101" s="164">
        <f t="shared" si="21"/>
        <v>-1</v>
      </c>
      <c r="AK101" s="164">
        <f t="shared" si="21"/>
        <v>-1</v>
      </c>
      <c r="AL101" s="164">
        <f t="shared" si="21"/>
        <v>-1</v>
      </c>
      <c r="AM101" s="164">
        <f t="shared" si="21"/>
        <v>-1</v>
      </c>
      <c r="AN101" s="164">
        <f t="shared" si="24"/>
        <v>0</v>
      </c>
      <c r="AO101" s="164">
        <f t="shared" si="24"/>
        <v>0</v>
      </c>
      <c r="AP101" s="164">
        <f t="shared" si="24"/>
        <v>0</v>
      </c>
      <c r="AQ101" s="164">
        <f t="shared" si="22"/>
        <v>0</v>
      </c>
      <c r="AR101" s="164">
        <f t="shared" si="22"/>
        <v>0</v>
      </c>
      <c r="AS101" s="164">
        <f t="shared" si="22"/>
        <v>0</v>
      </c>
      <c r="AT101" s="164">
        <f t="shared" si="22"/>
        <v>0</v>
      </c>
      <c r="AU101" s="164">
        <f t="shared" si="12"/>
        <v>0</v>
      </c>
      <c r="AV101" s="164">
        <f t="shared" si="25"/>
        <v>0</v>
      </c>
      <c r="AW101" s="164">
        <f t="shared" si="25"/>
        <v>0</v>
      </c>
      <c r="AX101" s="164">
        <f t="shared" si="25"/>
        <v>0</v>
      </c>
      <c r="AY101" s="164">
        <f t="shared" si="23"/>
        <v>0</v>
      </c>
      <c r="AZ101" s="164">
        <f t="shared" si="23"/>
        <v>0</v>
      </c>
      <c r="BA101" s="164">
        <f t="shared" si="23"/>
        <v>0</v>
      </c>
      <c r="BB101" s="164">
        <f t="shared" si="23"/>
        <v>0</v>
      </c>
      <c r="BC101" s="164">
        <f t="shared" si="13"/>
        <v>0</v>
      </c>
    </row>
    <row r="102" spans="1:55" s="164" customFormat="1" ht="19.899999999999999" hidden="1" customHeight="1">
      <c r="A102" s="9"/>
      <c r="B102" s="7"/>
      <c r="C102" s="2"/>
      <c r="D102" s="4"/>
      <c r="E102" s="18"/>
      <c r="F102" s="19"/>
      <c r="G102" s="19"/>
      <c r="H102" s="4"/>
      <c r="I102" s="15"/>
      <c r="J102" s="47"/>
      <c r="K102" s="699"/>
      <c r="L102" s="700"/>
      <c r="M102" s="701"/>
      <c r="N102" s="40"/>
      <c r="O102" s="41"/>
      <c r="P102" s="41"/>
      <c r="Q102" s="41"/>
      <c r="R102" s="41"/>
      <c r="S102" s="41"/>
      <c r="T102" s="42"/>
      <c r="U102" s="49"/>
      <c r="V102" s="710"/>
      <c r="W102" s="711"/>
      <c r="X102" s="56"/>
      <c r="Y102" s="56"/>
      <c r="Z102" s="57"/>
      <c r="AA102" s="67"/>
      <c r="AB102" s="57"/>
      <c r="AC102" s="58"/>
      <c r="AD102" s="56"/>
      <c r="AE102" s="49"/>
      <c r="AF102" s="164">
        <f t="shared" si="21"/>
        <v>-1</v>
      </c>
      <c r="AG102" s="164">
        <f t="shared" si="21"/>
        <v>-1</v>
      </c>
      <c r="AH102" s="164">
        <f t="shared" si="21"/>
        <v>-1</v>
      </c>
      <c r="AI102" s="164">
        <f t="shared" si="21"/>
        <v>-1</v>
      </c>
      <c r="AJ102" s="164">
        <f t="shared" si="21"/>
        <v>-1</v>
      </c>
      <c r="AK102" s="164">
        <f t="shared" si="21"/>
        <v>-1</v>
      </c>
      <c r="AL102" s="164">
        <f t="shared" si="21"/>
        <v>-1</v>
      </c>
      <c r="AM102" s="164">
        <f t="shared" si="21"/>
        <v>-1</v>
      </c>
      <c r="AN102" s="164">
        <f t="shared" si="24"/>
        <v>0</v>
      </c>
      <c r="AO102" s="164">
        <f t="shared" si="24"/>
        <v>0</v>
      </c>
      <c r="AP102" s="164">
        <f t="shared" si="24"/>
        <v>0</v>
      </c>
      <c r="AQ102" s="164">
        <f t="shared" si="22"/>
        <v>0</v>
      </c>
      <c r="AR102" s="164">
        <f t="shared" si="22"/>
        <v>0</v>
      </c>
      <c r="AS102" s="164">
        <f t="shared" si="22"/>
        <v>0</v>
      </c>
      <c r="AT102" s="164">
        <f t="shared" si="22"/>
        <v>0</v>
      </c>
      <c r="AU102" s="164">
        <f t="shared" si="12"/>
        <v>0</v>
      </c>
      <c r="AV102" s="164">
        <f t="shared" si="25"/>
        <v>0</v>
      </c>
      <c r="AW102" s="164">
        <f t="shared" si="25"/>
        <v>0</v>
      </c>
      <c r="AX102" s="164">
        <f t="shared" si="25"/>
        <v>0</v>
      </c>
      <c r="AY102" s="164">
        <f t="shared" si="23"/>
        <v>0</v>
      </c>
      <c r="AZ102" s="164">
        <f t="shared" si="23"/>
        <v>0</v>
      </c>
      <c r="BA102" s="164">
        <f t="shared" si="23"/>
        <v>0</v>
      </c>
      <c r="BB102" s="164">
        <f t="shared" si="23"/>
        <v>0</v>
      </c>
      <c r="BC102" s="164">
        <f t="shared" si="13"/>
        <v>0</v>
      </c>
    </row>
    <row r="103" spans="1:55" s="164" customFormat="1" ht="19.899999999999999" hidden="1" customHeight="1">
      <c r="A103" s="9"/>
      <c r="B103" s="7"/>
      <c r="C103" s="2"/>
      <c r="D103" s="4"/>
      <c r="E103" s="18"/>
      <c r="F103" s="19"/>
      <c r="G103" s="19"/>
      <c r="H103" s="4"/>
      <c r="I103" s="15"/>
      <c r="J103" s="47"/>
      <c r="K103" s="699"/>
      <c r="L103" s="700"/>
      <c r="M103" s="701"/>
      <c r="N103" s="40"/>
      <c r="O103" s="41"/>
      <c r="P103" s="41"/>
      <c r="Q103" s="41"/>
      <c r="R103" s="41"/>
      <c r="S103" s="41"/>
      <c r="T103" s="42"/>
      <c r="U103" s="49"/>
      <c r="V103" s="710"/>
      <c r="W103" s="711"/>
      <c r="X103" s="56"/>
      <c r="Y103" s="56"/>
      <c r="Z103" s="57"/>
      <c r="AA103" s="67"/>
      <c r="AB103" s="57"/>
      <c r="AC103" s="58"/>
      <c r="AD103" s="56"/>
      <c r="AE103" s="49"/>
      <c r="AF103" s="164">
        <f t="shared" si="21"/>
        <v>-1</v>
      </c>
      <c r="AG103" s="164">
        <f t="shared" si="21"/>
        <v>-1</v>
      </c>
      <c r="AH103" s="164">
        <f t="shared" si="21"/>
        <v>-1</v>
      </c>
      <c r="AI103" s="164">
        <f t="shared" si="21"/>
        <v>-1</v>
      </c>
      <c r="AJ103" s="164">
        <f t="shared" si="21"/>
        <v>-1</v>
      </c>
      <c r="AK103" s="164">
        <f t="shared" si="21"/>
        <v>-1</v>
      </c>
      <c r="AL103" s="164">
        <f t="shared" si="21"/>
        <v>-1</v>
      </c>
      <c r="AM103" s="164">
        <f t="shared" si="21"/>
        <v>-1</v>
      </c>
      <c r="AN103" s="164">
        <f t="shared" si="24"/>
        <v>0</v>
      </c>
      <c r="AO103" s="164">
        <f t="shared" si="24"/>
        <v>0</v>
      </c>
      <c r="AP103" s="164">
        <f t="shared" si="24"/>
        <v>0</v>
      </c>
      <c r="AQ103" s="164">
        <f t="shared" si="22"/>
        <v>0</v>
      </c>
      <c r="AR103" s="164">
        <f t="shared" si="22"/>
        <v>0</v>
      </c>
      <c r="AS103" s="164">
        <f t="shared" si="22"/>
        <v>0</v>
      </c>
      <c r="AT103" s="164">
        <f t="shared" si="22"/>
        <v>0</v>
      </c>
      <c r="AU103" s="164">
        <f t="shared" si="12"/>
        <v>0</v>
      </c>
      <c r="AV103" s="164">
        <f t="shared" si="25"/>
        <v>0</v>
      </c>
      <c r="AW103" s="164">
        <f t="shared" si="25"/>
        <v>0</v>
      </c>
      <c r="AX103" s="164">
        <f t="shared" si="25"/>
        <v>0</v>
      </c>
      <c r="AY103" s="164">
        <f t="shared" si="23"/>
        <v>0</v>
      </c>
      <c r="AZ103" s="164">
        <f t="shared" si="23"/>
        <v>0</v>
      </c>
      <c r="BA103" s="164">
        <f t="shared" si="23"/>
        <v>0</v>
      </c>
      <c r="BB103" s="164">
        <f t="shared" si="23"/>
        <v>0</v>
      </c>
      <c r="BC103" s="164">
        <f t="shared" si="13"/>
        <v>0</v>
      </c>
    </row>
    <row r="104" spans="1:55" s="164" customFormat="1" ht="19.899999999999999" hidden="1" customHeight="1">
      <c r="A104" s="9"/>
      <c r="B104" s="7"/>
      <c r="C104" s="2"/>
      <c r="D104" s="4"/>
      <c r="E104" s="18"/>
      <c r="F104" s="19"/>
      <c r="G104" s="19"/>
      <c r="H104" s="4"/>
      <c r="I104" s="15"/>
      <c r="J104" s="47"/>
      <c r="K104" s="699"/>
      <c r="L104" s="700"/>
      <c r="M104" s="701"/>
      <c r="N104" s="40"/>
      <c r="O104" s="41"/>
      <c r="P104" s="41"/>
      <c r="Q104" s="41"/>
      <c r="R104" s="41"/>
      <c r="S104" s="41"/>
      <c r="T104" s="42"/>
      <c r="U104" s="49"/>
      <c r="V104" s="710"/>
      <c r="W104" s="711"/>
      <c r="X104" s="56"/>
      <c r="Y104" s="56"/>
      <c r="Z104" s="57"/>
      <c r="AA104" s="67"/>
      <c r="AB104" s="57"/>
      <c r="AC104" s="58"/>
      <c r="AD104" s="56"/>
      <c r="AE104" s="49"/>
      <c r="AF104" s="164">
        <f t="shared" ref="AF104:AM107" si="26">AF103</f>
        <v>-1</v>
      </c>
      <c r="AG104" s="164">
        <f t="shared" si="26"/>
        <v>-1</v>
      </c>
      <c r="AH104" s="164">
        <f t="shared" si="26"/>
        <v>-1</v>
      </c>
      <c r="AI104" s="164">
        <f t="shared" si="26"/>
        <v>-1</v>
      </c>
      <c r="AJ104" s="164">
        <f t="shared" si="26"/>
        <v>-1</v>
      </c>
      <c r="AK104" s="164">
        <f t="shared" si="26"/>
        <v>-1</v>
      </c>
      <c r="AL104" s="164">
        <f t="shared" si="26"/>
        <v>-1</v>
      </c>
      <c r="AM104" s="164">
        <f t="shared" si="26"/>
        <v>-1</v>
      </c>
      <c r="AN104" s="164">
        <f t="shared" si="24"/>
        <v>0</v>
      </c>
      <c r="AO104" s="164">
        <f t="shared" si="24"/>
        <v>0</v>
      </c>
      <c r="AP104" s="164">
        <f t="shared" si="24"/>
        <v>0</v>
      </c>
      <c r="AQ104" s="164">
        <f t="shared" si="22"/>
        <v>0</v>
      </c>
      <c r="AR104" s="164">
        <f t="shared" si="22"/>
        <v>0</v>
      </c>
      <c r="AS104" s="164">
        <f t="shared" si="22"/>
        <v>0</v>
      </c>
      <c r="AT104" s="164">
        <f t="shared" si="22"/>
        <v>0</v>
      </c>
      <c r="AU104" s="164">
        <f t="shared" si="12"/>
        <v>0</v>
      </c>
      <c r="AV104" s="164">
        <f t="shared" si="25"/>
        <v>0</v>
      </c>
      <c r="AW104" s="164">
        <f t="shared" si="25"/>
        <v>0</v>
      </c>
      <c r="AX104" s="164">
        <f t="shared" si="25"/>
        <v>0</v>
      </c>
      <c r="AY104" s="164">
        <f t="shared" si="23"/>
        <v>0</v>
      </c>
      <c r="AZ104" s="164">
        <f t="shared" si="23"/>
        <v>0</v>
      </c>
      <c r="BA104" s="164">
        <f t="shared" si="23"/>
        <v>0</v>
      </c>
      <c r="BB104" s="164">
        <f t="shared" si="23"/>
        <v>0</v>
      </c>
      <c r="BC104" s="164">
        <f t="shared" si="13"/>
        <v>0</v>
      </c>
    </row>
    <row r="105" spans="1:55" s="164" customFormat="1" ht="19.899999999999999" hidden="1" customHeight="1">
      <c r="A105" s="9"/>
      <c r="B105" s="7"/>
      <c r="C105" s="2"/>
      <c r="D105" s="4"/>
      <c r="E105" s="18"/>
      <c r="F105" s="19"/>
      <c r="G105" s="19"/>
      <c r="H105" s="4"/>
      <c r="I105" s="15"/>
      <c r="J105" s="47"/>
      <c r="K105" s="699"/>
      <c r="L105" s="700"/>
      <c r="M105" s="701"/>
      <c r="N105" s="40"/>
      <c r="O105" s="41"/>
      <c r="P105" s="41"/>
      <c r="Q105" s="41"/>
      <c r="R105" s="41"/>
      <c r="S105" s="41"/>
      <c r="T105" s="42"/>
      <c r="U105" s="49"/>
      <c r="V105" s="710"/>
      <c r="W105" s="711"/>
      <c r="X105" s="56"/>
      <c r="Y105" s="56"/>
      <c r="Z105" s="57"/>
      <c r="AA105" s="67"/>
      <c r="AB105" s="57"/>
      <c r="AC105" s="58"/>
      <c r="AD105" s="56"/>
      <c r="AE105" s="49"/>
      <c r="AF105" s="164">
        <f t="shared" si="26"/>
        <v>-1</v>
      </c>
      <c r="AG105" s="164">
        <f t="shared" si="26"/>
        <v>-1</v>
      </c>
      <c r="AH105" s="164">
        <f t="shared" si="26"/>
        <v>-1</v>
      </c>
      <c r="AI105" s="164">
        <f t="shared" si="26"/>
        <v>-1</v>
      </c>
      <c r="AJ105" s="164">
        <f t="shared" si="26"/>
        <v>-1</v>
      </c>
      <c r="AK105" s="164">
        <f t="shared" si="26"/>
        <v>-1</v>
      </c>
      <c r="AL105" s="164">
        <f t="shared" si="26"/>
        <v>-1</v>
      </c>
      <c r="AM105" s="164">
        <f t="shared" si="26"/>
        <v>-1</v>
      </c>
      <c r="AN105" s="164">
        <f t="shared" si="24"/>
        <v>0</v>
      </c>
      <c r="AO105" s="164">
        <f t="shared" si="24"/>
        <v>0</v>
      </c>
      <c r="AP105" s="164">
        <f t="shared" si="24"/>
        <v>0</v>
      </c>
      <c r="AQ105" s="164">
        <f t="shared" si="22"/>
        <v>0</v>
      </c>
      <c r="AR105" s="164">
        <f t="shared" si="22"/>
        <v>0</v>
      </c>
      <c r="AS105" s="164">
        <f t="shared" si="22"/>
        <v>0</v>
      </c>
      <c r="AT105" s="164">
        <f t="shared" si="22"/>
        <v>0</v>
      </c>
      <c r="AU105" s="164">
        <f t="shared" si="12"/>
        <v>0</v>
      </c>
      <c r="AV105" s="164">
        <f t="shared" si="25"/>
        <v>0</v>
      </c>
      <c r="AW105" s="164">
        <f t="shared" si="25"/>
        <v>0</v>
      </c>
      <c r="AX105" s="164">
        <f t="shared" si="25"/>
        <v>0</v>
      </c>
      <c r="AY105" s="164">
        <f t="shared" si="23"/>
        <v>0</v>
      </c>
      <c r="AZ105" s="164">
        <f t="shared" si="23"/>
        <v>0</v>
      </c>
      <c r="BA105" s="164">
        <f t="shared" si="23"/>
        <v>0</v>
      </c>
      <c r="BB105" s="164">
        <f t="shared" si="23"/>
        <v>0</v>
      </c>
      <c r="BC105" s="164">
        <f t="shared" si="13"/>
        <v>0</v>
      </c>
    </row>
    <row r="106" spans="1:55" s="164" customFormat="1" ht="19.899999999999999" hidden="1" customHeight="1">
      <c r="A106" s="9"/>
      <c r="B106" s="7"/>
      <c r="C106" s="2"/>
      <c r="D106" s="4"/>
      <c r="E106" s="18"/>
      <c r="F106" s="19"/>
      <c r="G106" s="19"/>
      <c r="H106" s="4"/>
      <c r="I106" s="15"/>
      <c r="J106" s="47"/>
      <c r="K106" s="699"/>
      <c r="L106" s="700"/>
      <c r="M106" s="701"/>
      <c r="N106" s="40"/>
      <c r="O106" s="41"/>
      <c r="P106" s="41"/>
      <c r="Q106" s="41"/>
      <c r="R106" s="41"/>
      <c r="S106" s="41"/>
      <c r="T106" s="42"/>
      <c r="U106" s="49"/>
      <c r="V106" s="710"/>
      <c r="W106" s="711"/>
      <c r="X106" s="56"/>
      <c r="Y106" s="56"/>
      <c r="Z106" s="57"/>
      <c r="AA106" s="67"/>
      <c r="AB106" s="57"/>
      <c r="AC106" s="58"/>
      <c r="AD106" s="56"/>
      <c r="AE106" s="49"/>
      <c r="AF106" s="164">
        <f t="shared" si="26"/>
        <v>-1</v>
      </c>
      <c r="AG106" s="164">
        <f t="shared" si="26"/>
        <v>-1</v>
      </c>
      <c r="AH106" s="164">
        <f t="shared" si="26"/>
        <v>-1</v>
      </c>
      <c r="AI106" s="164">
        <f t="shared" si="26"/>
        <v>-1</v>
      </c>
      <c r="AJ106" s="164">
        <f t="shared" si="26"/>
        <v>-1</v>
      </c>
      <c r="AK106" s="164">
        <f t="shared" si="26"/>
        <v>-1</v>
      </c>
      <c r="AL106" s="164">
        <f t="shared" si="26"/>
        <v>-1</v>
      </c>
      <c r="AM106" s="164">
        <f t="shared" si="26"/>
        <v>-1</v>
      </c>
      <c r="AN106" s="164">
        <f t="shared" si="24"/>
        <v>0</v>
      </c>
      <c r="AO106" s="164">
        <f t="shared" si="24"/>
        <v>0</v>
      </c>
      <c r="AP106" s="164">
        <f t="shared" si="24"/>
        <v>0</v>
      </c>
      <c r="AQ106" s="164">
        <f t="shared" si="22"/>
        <v>0</v>
      </c>
      <c r="AR106" s="164">
        <f t="shared" si="22"/>
        <v>0</v>
      </c>
      <c r="AS106" s="164">
        <f t="shared" si="22"/>
        <v>0</v>
      </c>
      <c r="AT106" s="164">
        <f t="shared" si="22"/>
        <v>0</v>
      </c>
      <c r="AU106" s="164">
        <f t="shared" si="12"/>
        <v>0</v>
      </c>
      <c r="AV106" s="164">
        <f t="shared" si="25"/>
        <v>0</v>
      </c>
      <c r="AW106" s="164">
        <f t="shared" si="25"/>
        <v>0</v>
      </c>
      <c r="AX106" s="164">
        <f t="shared" si="25"/>
        <v>0</v>
      </c>
      <c r="AY106" s="164">
        <f t="shared" si="23"/>
        <v>0</v>
      </c>
      <c r="AZ106" s="164">
        <f t="shared" si="23"/>
        <v>0</v>
      </c>
      <c r="BA106" s="164">
        <f t="shared" si="23"/>
        <v>0</v>
      </c>
      <c r="BB106" s="164">
        <f t="shared" si="23"/>
        <v>0</v>
      </c>
      <c r="BC106" s="164">
        <f t="shared" si="13"/>
        <v>0</v>
      </c>
    </row>
    <row r="107" spans="1:55" s="164" customFormat="1" ht="19.899999999999999" hidden="1" customHeight="1" thickBot="1">
      <c r="A107" s="9"/>
      <c r="B107" s="7"/>
      <c r="C107" s="2"/>
      <c r="D107" s="4"/>
      <c r="E107" s="18"/>
      <c r="F107" s="19"/>
      <c r="G107" s="19"/>
      <c r="H107" s="4"/>
      <c r="I107" s="15"/>
      <c r="J107" s="47"/>
      <c r="K107" s="699"/>
      <c r="L107" s="700"/>
      <c r="M107" s="701"/>
      <c r="N107" s="40"/>
      <c r="O107" s="41"/>
      <c r="P107" s="41"/>
      <c r="Q107" s="41"/>
      <c r="R107" s="41"/>
      <c r="S107" s="41"/>
      <c r="T107" s="42"/>
      <c r="U107" s="49"/>
      <c r="V107" s="710"/>
      <c r="W107" s="711"/>
      <c r="X107" s="56"/>
      <c r="Y107" s="56"/>
      <c r="Z107" s="57"/>
      <c r="AA107" s="67"/>
      <c r="AB107" s="57"/>
      <c r="AC107" s="58"/>
      <c r="AD107" s="56"/>
      <c r="AE107" s="49"/>
      <c r="AF107" s="164">
        <f t="shared" si="26"/>
        <v>-1</v>
      </c>
      <c r="AG107" s="164">
        <f t="shared" si="26"/>
        <v>-1</v>
      </c>
      <c r="AH107" s="164">
        <f t="shared" si="26"/>
        <v>-1</v>
      </c>
      <c r="AI107" s="164">
        <f t="shared" si="26"/>
        <v>-1</v>
      </c>
      <c r="AJ107" s="164">
        <f t="shared" si="26"/>
        <v>-1</v>
      </c>
      <c r="AK107" s="164">
        <f t="shared" si="26"/>
        <v>-1</v>
      </c>
      <c r="AL107" s="164">
        <f t="shared" si="26"/>
        <v>-1</v>
      </c>
      <c r="AM107" s="164">
        <f t="shared" si="26"/>
        <v>-1</v>
      </c>
      <c r="AN107" s="164">
        <f t="shared" si="24"/>
        <v>0</v>
      </c>
      <c r="AO107" s="164">
        <f t="shared" si="24"/>
        <v>0</v>
      </c>
      <c r="AP107" s="164">
        <f t="shared" si="24"/>
        <v>0</v>
      </c>
      <c r="AQ107" s="164">
        <f t="shared" si="22"/>
        <v>0</v>
      </c>
      <c r="AR107" s="164">
        <f t="shared" si="22"/>
        <v>0</v>
      </c>
      <c r="AS107" s="164">
        <f t="shared" si="22"/>
        <v>0</v>
      </c>
      <c r="AT107" s="164">
        <f t="shared" si="22"/>
        <v>0</v>
      </c>
      <c r="AU107" s="164">
        <f t="shared" si="12"/>
        <v>0</v>
      </c>
      <c r="AV107" s="164">
        <f t="shared" si="25"/>
        <v>0</v>
      </c>
      <c r="AW107" s="164">
        <f t="shared" si="25"/>
        <v>0</v>
      </c>
      <c r="AX107" s="164">
        <f t="shared" si="25"/>
        <v>0</v>
      </c>
      <c r="AY107" s="164">
        <f t="shared" si="23"/>
        <v>0</v>
      </c>
      <c r="AZ107" s="164">
        <f t="shared" si="23"/>
        <v>0</v>
      </c>
      <c r="BA107" s="164">
        <f t="shared" si="23"/>
        <v>0</v>
      </c>
      <c r="BB107" s="164">
        <f t="shared" si="23"/>
        <v>0</v>
      </c>
      <c r="BC107" s="164">
        <f t="shared" si="13"/>
        <v>0</v>
      </c>
    </row>
    <row r="108" spans="1:55" s="147" customFormat="1" ht="27" customHeight="1" thickBot="1">
      <c r="A108" s="702" t="s">
        <v>105</v>
      </c>
      <c r="B108" s="703"/>
      <c r="C108" s="704"/>
      <c r="D108" s="165" t="s">
        <v>7</v>
      </c>
      <c r="E108" s="170" t="s">
        <v>5</v>
      </c>
      <c r="F108" s="764" t="s">
        <v>8</v>
      </c>
      <c r="G108" s="765"/>
      <c r="H108" s="144" t="s">
        <v>38</v>
      </c>
      <c r="I108" s="145" t="s">
        <v>38</v>
      </c>
      <c r="J108" s="755" t="s">
        <v>5</v>
      </c>
      <c r="K108" s="756"/>
      <c r="L108" s="756"/>
      <c r="M108" s="757"/>
      <c r="N108" s="755" t="s">
        <v>11</v>
      </c>
      <c r="O108" s="756"/>
      <c r="P108" s="756"/>
      <c r="Q108" s="756"/>
      <c r="R108" s="756"/>
      <c r="S108" s="756"/>
      <c r="T108" s="756"/>
      <c r="U108" s="757"/>
      <c r="V108" s="660" t="s">
        <v>18</v>
      </c>
      <c r="W108" s="661"/>
      <c r="X108" s="661"/>
      <c r="Y108" s="661"/>
      <c r="Z108" s="661"/>
      <c r="AA108" s="722" t="s">
        <v>39</v>
      </c>
      <c r="AB108" s="723"/>
      <c r="AC108" s="729" t="s">
        <v>293</v>
      </c>
      <c r="AD108" s="730"/>
      <c r="AE108" s="731"/>
      <c r="AF108" s="146" t="s">
        <v>69</v>
      </c>
      <c r="AG108" s="146"/>
      <c r="AH108" s="146"/>
      <c r="AI108" s="146"/>
      <c r="AJ108" s="146"/>
      <c r="AK108" s="146"/>
      <c r="AL108" s="146"/>
      <c r="AM108" s="146"/>
      <c r="AN108" s="146" t="s">
        <v>78</v>
      </c>
      <c r="AO108" s="146"/>
      <c r="AP108" s="146"/>
      <c r="AQ108" s="146"/>
      <c r="AR108" s="146"/>
      <c r="AS108" s="146"/>
      <c r="AT108" s="146"/>
      <c r="AU108" s="146"/>
      <c r="AV108" s="146" t="s">
        <v>79</v>
      </c>
      <c r="AW108" s="146"/>
      <c r="AX108" s="146"/>
      <c r="AY108" s="146"/>
      <c r="AZ108" s="146"/>
      <c r="BA108" s="146"/>
      <c r="BB108" s="146"/>
      <c r="BC108" s="146"/>
    </row>
    <row r="109" spans="1:55" s="147" customFormat="1" ht="125.45" customHeight="1" thickBot="1">
      <c r="A109" s="148" t="s">
        <v>110</v>
      </c>
      <c r="B109" s="149" t="s">
        <v>3</v>
      </c>
      <c r="C109" s="150" t="s">
        <v>4</v>
      </c>
      <c r="D109" s="153" t="s">
        <v>2</v>
      </c>
      <c r="E109" s="149" t="s">
        <v>6</v>
      </c>
      <c r="F109" s="171" t="s">
        <v>12</v>
      </c>
      <c r="G109" s="171" t="s">
        <v>9</v>
      </c>
      <c r="H109" s="153" t="s">
        <v>518</v>
      </c>
      <c r="I109" s="154" t="s">
        <v>519</v>
      </c>
      <c r="J109" s="172" t="s">
        <v>115</v>
      </c>
      <c r="K109" s="173" t="s">
        <v>47</v>
      </c>
      <c r="L109" s="173" t="s">
        <v>101</v>
      </c>
      <c r="M109" s="163" t="s">
        <v>46</v>
      </c>
      <c r="N109" s="155" t="s">
        <v>102</v>
      </c>
      <c r="O109" s="156" t="s">
        <v>48</v>
      </c>
      <c r="P109" s="156" t="s">
        <v>49</v>
      </c>
      <c r="Q109" s="156" t="s">
        <v>36</v>
      </c>
      <c r="R109" s="156" t="s">
        <v>44</v>
      </c>
      <c r="S109" s="156" t="s">
        <v>43</v>
      </c>
      <c r="T109" s="174" t="s">
        <v>116</v>
      </c>
      <c r="U109" s="175" t="s">
        <v>99</v>
      </c>
      <c r="V109" s="176" t="s">
        <v>117</v>
      </c>
      <c r="W109" s="177" t="s">
        <v>118</v>
      </c>
      <c r="X109" s="158" t="s">
        <v>40</v>
      </c>
      <c r="Y109" s="159" t="s">
        <v>108</v>
      </c>
      <c r="Z109" s="159" t="s">
        <v>109</v>
      </c>
      <c r="AA109" s="160" t="s">
        <v>113</v>
      </c>
      <c r="AB109" s="178" t="s">
        <v>119</v>
      </c>
      <c r="AC109" s="167" t="str">
        <f>"Auditor requests additional evidence" &amp; CHAR(10) &amp; "Total: " &amp; COUNTIF(AC110:AC288,"Yes") &amp; " requests"</f>
        <v>Auditor requests additional evidence
Total: 0 requests</v>
      </c>
      <c r="AD109" s="168" t="s">
        <v>294</v>
      </c>
      <c r="AE109" s="169" t="s">
        <v>295</v>
      </c>
      <c r="AF109" s="146" t="str">
        <f t="shared" ref="AF109:BC109" si="27">AF6</f>
        <v>iacICM</v>
      </c>
      <c r="AG109" s="146" t="str">
        <f t="shared" si="27"/>
        <v>kiacICM</v>
      </c>
      <c r="AH109" s="146" t="str">
        <f t="shared" si="27"/>
        <v>piacICM</v>
      </c>
      <c r="AI109" s="146" t="str">
        <f t="shared" si="27"/>
        <v>Product 4</v>
      </c>
      <c r="AJ109" s="146" t="str">
        <f t="shared" si="27"/>
        <v>Product 5</v>
      </c>
      <c r="AK109" s="146" t="str">
        <f t="shared" si="27"/>
        <v>Product 6</v>
      </c>
      <c r="AL109" s="146" t="str">
        <f t="shared" si="27"/>
        <v>Product 7</v>
      </c>
      <c r="AM109" s="146" t="str">
        <f t="shared" si="27"/>
        <v>Product 8</v>
      </c>
      <c r="AN109" s="146" t="str">
        <f t="shared" si="27"/>
        <v>iacICM</v>
      </c>
      <c r="AO109" s="146" t="str">
        <f t="shared" si="27"/>
        <v>kiacICM</v>
      </c>
      <c r="AP109" s="146" t="str">
        <f t="shared" si="27"/>
        <v>piacICM</v>
      </c>
      <c r="AQ109" s="146" t="str">
        <f t="shared" si="27"/>
        <v>Product 4</v>
      </c>
      <c r="AR109" s="146" t="str">
        <f t="shared" si="27"/>
        <v>Product 5</v>
      </c>
      <c r="AS109" s="146" t="str">
        <f t="shared" si="27"/>
        <v>Product 6</v>
      </c>
      <c r="AT109" s="146" t="str">
        <f t="shared" si="27"/>
        <v>Product 7</v>
      </c>
      <c r="AU109" s="146" t="str">
        <f t="shared" si="27"/>
        <v>Product 8</v>
      </c>
      <c r="AV109" s="146" t="str">
        <f t="shared" si="27"/>
        <v>iacICM</v>
      </c>
      <c r="AW109" s="146" t="str">
        <f t="shared" si="27"/>
        <v>kiacICM</v>
      </c>
      <c r="AX109" s="146" t="str">
        <f t="shared" si="27"/>
        <v>piacICM</v>
      </c>
      <c r="AY109" s="146" t="str">
        <f t="shared" si="27"/>
        <v>Product 4</v>
      </c>
      <c r="AZ109" s="146" t="str">
        <f t="shared" si="27"/>
        <v>Product 5</v>
      </c>
      <c r="BA109" s="146" t="str">
        <f t="shared" si="27"/>
        <v>Product 6</v>
      </c>
      <c r="BB109" s="146" t="str">
        <f t="shared" si="27"/>
        <v>Product 7</v>
      </c>
      <c r="BC109" s="146" t="str">
        <f t="shared" si="27"/>
        <v>Product 8</v>
      </c>
    </row>
    <row r="110" spans="1:55" s="164" customFormat="1" ht="19.899999999999999" customHeight="1">
      <c r="A110" s="758" t="s">
        <v>1477</v>
      </c>
      <c r="B110" s="759"/>
      <c r="C110" s="759"/>
      <c r="D110" s="759"/>
      <c r="E110" s="759"/>
      <c r="F110" s="759"/>
      <c r="G110" s="759"/>
      <c r="H110" s="759"/>
      <c r="I110" s="760"/>
      <c r="J110" s="482"/>
      <c r="K110" s="483"/>
      <c r="L110" s="483"/>
      <c r="M110" s="484"/>
      <c r="N110" s="485"/>
      <c r="O110" s="486"/>
      <c r="P110" s="486"/>
      <c r="Q110" s="486"/>
      <c r="R110" s="486"/>
      <c r="S110" s="486"/>
      <c r="T110" s="487"/>
      <c r="U110" s="488"/>
      <c r="V110" s="485"/>
      <c r="W110" s="489"/>
      <c r="X110" s="486"/>
      <c r="Y110" s="487"/>
      <c r="Z110" s="487"/>
      <c r="AA110" s="490"/>
      <c r="AB110" s="488"/>
      <c r="AC110" s="482"/>
      <c r="AD110" s="483"/>
      <c r="AE110" s="484"/>
      <c r="AF110" s="164">
        <v>-1</v>
      </c>
      <c r="AG110" s="164">
        <v>-1</v>
      </c>
      <c r="AH110" s="164">
        <v>0</v>
      </c>
      <c r="AI110" s="164">
        <v>0</v>
      </c>
      <c r="AJ110" s="164">
        <v>0</v>
      </c>
      <c r="AK110" s="164">
        <v>0</v>
      </c>
      <c r="AL110" s="164">
        <v>0</v>
      </c>
      <c r="AM110" s="164">
        <v>0</v>
      </c>
      <c r="AN110" s="164">
        <f t="shared" ref="AN110:AU141" si="28">IF(AF110,$V110,"")</f>
        <v>0</v>
      </c>
      <c r="AO110" s="164">
        <f t="shared" si="28"/>
        <v>0</v>
      </c>
      <c r="AP110" s="164" t="str">
        <f t="shared" si="28"/>
        <v/>
      </c>
      <c r="AQ110" s="164" t="str">
        <f t="shared" si="28"/>
        <v/>
      </c>
      <c r="AR110" s="164" t="str">
        <f t="shared" si="28"/>
        <v/>
      </c>
      <c r="AS110" s="164" t="str">
        <f t="shared" si="28"/>
        <v/>
      </c>
      <c r="AT110" s="164" t="str">
        <f t="shared" si="28"/>
        <v/>
      </c>
      <c r="AU110" s="164" t="str">
        <f t="shared" si="28"/>
        <v/>
      </c>
      <c r="AV110" s="164">
        <f t="shared" ref="AV110:BC141" si="29">IF(AF110,$W110,"")</f>
        <v>0</v>
      </c>
      <c r="AW110" s="164">
        <f t="shared" si="29"/>
        <v>0</v>
      </c>
      <c r="AX110" s="164" t="str">
        <f t="shared" si="29"/>
        <v/>
      </c>
      <c r="AY110" s="164" t="str">
        <f t="shared" si="29"/>
        <v/>
      </c>
      <c r="AZ110" s="164" t="str">
        <f t="shared" si="29"/>
        <v/>
      </c>
      <c r="BA110" s="164" t="str">
        <f t="shared" si="29"/>
        <v/>
      </c>
      <c r="BB110" s="164" t="str">
        <f t="shared" si="29"/>
        <v/>
      </c>
      <c r="BC110" s="164" t="str">
        <f t="shared" si="29"/>
        <v/>
      </c>
    </row>
    <row r="111" spans="1:55" s="164" customFormat="1" ht="19.899999999999999" customHeight="1">
      <c r="A111" s="7" t="s">
        <v>817</v>
      </c>
      <c r="B111" s="7" t="s">
        <v>818</v>
      </c>
      <c r="C111" s="2" t="s">
        <v>819</v>
      </c>
      <c r="D111" s="4" t="s">
        <v>820</v>
      </c>
      <c r="E111" s="4">
        <v>1</v>
      </c>
      <c r="F111" s="4" t="s">
        <v>821</v>
      </c>
      <c r="G111" s="491" t="s">
        <v>812</v>
      </c>
      <c r="H111" s="4"/>
      <c r="I111" s="15"/>
      <c r="J111" s="47" t="s">
        <v>86</v>
      </c>
      <c r="K111" s="48"/>
      <c r="L111" s="48"/>
      <c r="M111" s="49"/>
      <c r="N111" s="47" t="s">
        <v>86</v>
      </c>
      <c r="O111" s="48"/>
      <c r="P111" s="48"/>
      <c r="Q111" s="48"/>
      <c r="R111" s="48"/>
      <c r="S111" s="48"/>
      <c r="T111" s="64"/>
      <c r="U111" s="49"/>
      <c r="V111" s="58" t="s">
        <v>86</v>
      </c>
      <c r="W111" s="124" t="s">
        <v>86</v>
      </c>
      <c r="X111" s="56"/>
      <c r="Y111" s="68"/>
      <c r="Z111" s="68"/>
      <c r="AA111" s="67"/>
      <c r="AB111" s="57"/>
      <c r="AC111" s="58" t="s">
        <v>744</v>
      </c>
      <c r="AD111" s="56"/>
      <c r="AE111" s="49"/>
      <c r="AF111" s="164">
        <f t="shared" ref="AF111:AM125" si="30">AF110</f>
        <v>-1</v>
      </c>
      <c r="AG111" s="164">
        <f t="shared" si="30"/>
        <v>-1</v>
      </c>
      <c r="AH111" s="164">
        <f t="shared" si="30"/>
        <v>0</v>
      </c>
      <c r="AI111" s="164">
        <f t="shared" si="30"/>
        <v>0</v>
      </c>
      <c r="AJ111" s="164">
        <f t="shared" si="30"/>
        <v>0</v>
      </c>
      <c r="AK111" s="164">
        <f t="shared" si="30"/>
        <v>0</v>
      </c>
      <c r="AL111" s="164">
        <f t="shared" si="30"/>
        <v>0</v>
      </c>
      <c r="AM111" s="164">
        <f t="shared" si="30"/>
        <v>0</v>
      </c>
      <c r="AN111" s="164" t="str">
        <f t="shared" si="28"/>
        <v>tbd</v>
      </c>
      <c r="AO111" s="164" t="str">
        <f t="shared" si="28"/>
        <v>tbd</v>
      </c>
      <c r="AP111" s="164" t="str">
        <f t="shared" si="28"/>
        <v/>
      </c>
      <c r="AQ111" s="164" t="str">
        <f t="shared" si="28"/>
        <v/>
      </c>
      <c r="AR111" s="164" t="str">
        <f t="shared" si="28"/>
        <v/>
      </c>
      <c r="AS111" s="164" t="str">
        <f t="shared" si="28"/>
        <v/>
      </c>
      <c r="AT111" s="164" t="str">
        <f t="shared" si="28"/>
        <v/>
      </c>
      <c r="AU111" s="164" t="str">
        <f t="shared" si="28"/>
        <v/>
      </c>
      <c r="AV111" s="164" t="str">
        <f t="shared" si="29"/>
        <v>tbd</v>
      </c>
      <c r="AW111" s="164" t="str">
        <f t="shared" si="29"/>
        <v>tbd</v>
      </c>
      <c r="AX111" s="164" t="str">
        <f t="shared" si="29"/>
        <v/>
      </c>
      <c r="AY111" s="164" t="str">
        <f t="shared" si="29"/>
        <v/>
      </c>
      <c r="AZ111" s="164" t="str">
        <f t="shared" si="29"/>
        <v/>
      </c>
      <c r="BA111" s="164" t="str">
        <f t="shared" si="29"/>
        <v/>
      </c>
      <c r="BB111" s="164" t="str">
        <f t="shared" si="29"/>
        <v/>
      </c>
      <c r="BC111" s="164" t="str">
        <f t="shared" si="29"/>
        <v/>
      </c>
    </row>
    <row r="112" spans="1:55" s="164" customFormat="1" ht="19.899999999999999" customHeight="1">
      <c r="A112" s="9" t="s">
        <v>822</v>
      </c>
      <c r="B112" s="7" t="s">
        <v>823</v>
      </c>
      <c r="C112" s="2" t="s">
        <v>824</v>
      </c>
      <c r="D112" s="4" t="s">
        <v>825</v>
      </c>
      <c r="E112" s="4">
        <v>8</v>
      </c>
      <c r="F112" s="4" t="s">
        <v>826</v>
      </c>
      <c r="G112" s="491" t="s">
        <v>812</v>
      </c>
      <c r="H112" s="4"/>
      <c r="I112" s="15"/>
      <c r="J112" s="47" t="s">
        <v>86</v>
      </c>
      <c r="K112" s="48"/>
      <c r="L112" s="48"/>
      <c r="M112" s="49"/>
      <c r="N112" s="47" t="s">
        <v>86</v>
      </c>
      <c r="O112" s="48"/>
      <c r="P112" s="48"/>
      <c r="Q112" s="48"/>
      <c r="R112" s="48"/>
      <c r="S112" s="48"/>
      <c r="T112" s="64"/>
      <c r="U112" s="49"/>
      <c r="V112" s="58" t="s">
        <v>86</v>
      </c>
      <c r="W112" s="124" t="s">
        <v>86</v>
      </c>
      <c r="X112" s="56"/>
      <c r="Y112" s="68"/>
      <c r="Z112" s="68"/>
      <c r="AA112" s="67"/>
      <c r="AB112" s="57"/>
      <c r="AC112" s="58" t="s">
        <v>744</v>
      </c>
      <c r="AD112" s="56"/>
      <c r="AE112" s="49"/>
      <c r="AF112" s="164">
        <f t="shared" si="30"/>
        <v>-1</v>
      </c>
      <c r="AG112" s="164">
        <f t="shared" si="30"/>
        <v>-1</v>
      </c>
      <c r="AH112" s="164">
        <f t="shared" si="30"/>
        <v>0</v>
      </c>
      <c r="AI112" s="164">
        <f t="shared" si="30"/>
        <v>0</v>
      </c>
      <c r="AJ112" s="164">
        <f t="shared" si="30"/>
        <v>0</v>
      </c>
      <c r="AK112" s="164">
        <f t="shared" si="30"/>
        <v>0</v>
      </c>
      <c r="AL112" s="164">
        <f t="shared" si="30"/>
        <v>0</v>
      </c>
      <c r="AM112" s="164">
        <f t="shared" si="30"/>
        <v>0</v>
      </c>
      <c r="AN112" s="164" t="str">
        <f t="shared" si="28"/>
        <v>tbd</v>
      </c>
      <c r="AO112" s="164" t="str">
        <f t="shared" si="28"/>
        <v>tbd</v>
      </c>
      <c r="AP112" s="164" t="str">
        <f t="shared" si="28"/>
        <v/>
      </c>
      <c r="AQ112" s="164" t="str">
        <f t="shared" si="28"/>
        <v/>
      </c>
      <c r="AR112" s="164" t="str">
        <f t="shared" si="28"/>
        <v/>
      </c>
      <c r="AS112" s="164" t="str">
        <f t="shared" si="28"/>
        <v/>
      </c>
      <c r="AT112" s="164" t="str">
        <f t="shared" si="28"/>
        <v/>
      </c>
      <c r="AU112" s="164" t="str">
        <f t="shared" si="28"/>
        <v/>
      </c>
      <c r="AV112" s="164" t="str">
        <f t="shared" si="29"/>
        <v>tbd</v>
      </c>
      <c r="AW112" s="164" t="str">
        <f t="shared" si="29"/>
        <v>tbd</v>
      </c>
      <c r="AX112" s="164" t="str">
        <f t="shared" si="29"/>
        <v/>
      </c>
      <c r="AY112" s="164" t="str">
        <f t="shared" si="29"/>
        <v/>
      </c>
      <c r="AZ112" s="164" t="str">
        <f t="shared" si="29"/>
        <v/>
      </c>
      <c r="BA112" s="164" t="str">
        <f t="shared" si="29"/>
        <v/>
      </c>
      <c r="BB112" s="164" t="str">
        <f t="shared" si="29"/>
        <v/>
      </c>
      <c r="BC112" s="164" t="str">
        <f t="shared" si="29"/>
        <v/>
      </c>
    </row>
    <row r="113" spans="1:55" s="164" customFormat="1" ht="19.899999999999999" customHeight="1">
      <c r="A113" s="9" t="s">
        <v>827</v>
      </c>
      <c r="B113" s="7" t="s">
        <v>828</v>
      </c>
      <c r="C113" s="2" t="s">
        <v>829</v>
      </c>
      <c r="D113" s="4" t="s">
        <v>830</v>
      </c>
      <c r="E113" s="4">
        <v>1</v>
      </c>
      <c r="F113" s="491" t="s">
        <v>812</v>
      </c>
      <c r="G113" s="491" t="s">
        <v>812</v>
      </c>
      <c r="H113" s="4"/>
      <c r="I113" s="15"/>
      <c r="J113" s="47" t="s">
        <v>86</v>
      </c>
      <c r="K113" s="48"/>
      <c r="L113" s="48"/>
      <c r="M113" s="49"/>
      <c r="N113" s="492" t="s">
        <v>812</v>
      </c>
      <c r="O113" s="493" t="s">
        <v>812</v>
      </c>
      <c r="P113" s="493" t="s">
        <v>812</v>
      </c>
      <c r="Q113" s="493" t="s">
        <v>812</v>
      </c>
      <c r="R113" s="493" t="s">
        <v>812</v>
      </c>
      <c r="S113" s="493" t="s">
        <v>812</v>
      </c>
      <c r="T113" s="494" t="s">
        <v>812</v>
      </c>
      <c r="U113" s="49"/>
      <c r="V113" s="58" t="s">
        <v>86</v>
      </c>
      <c r="W113" s="495" t="s">
        <v>812</v>
      </c>
      <c r="X113" s="56"/>
      <c r="Y113" s="68"/>
      <c r="Z113" s="68"/>
      <c r="AA113" s="67"/>
      <c r="AB113" s="57"/>
      <c r="AC113" s="58" t="s">
        <v>744</v>
      </c>
      <c r="AD113" s="56"/>
      <c r="AE113" s="49"/>
      <c r="AF113" s="164">
        <f t="shared" si="30"/>
        <v>-1</v>
      </c>
      <c r="AG113" s="164">
        <f t="shared" si="30"/>
        <v>-1</v>
      </c>
      <c r="AH113" s="164">
        <f t="shared" si="30"/>
        <v>0</v>
      </c>
      <c r="AI113" s="164">
        <f t="shared" si="30"/>
        <v>0</v>
      </c>
      <c r="AJ113" s="164">
        <f t="shared" si="30"/>
        <v>0</v>
      </c>
      <c r="AK113" s="164">
        <f t="shared" si="30"/>
        <v>0</v>
      </c>
      <c r="AL113" s="164">
        <f t="shared" si="30"/>
        <v>0</v>
      </c>
      <c r="AM113" s="164">
        <f t="shared" si="30"/>
        <v>0</v>
      </c>
      <c r="AN113" s="164" t="str">
        <f t="shared" si="28"/>
        <v>tbd</v>
      </c>
      <c r="AO113" s="164" t="str">
        <f t="shared" si="28"/>
        <v>tbd</v>
      </c>
      <c r="AP113" s="164" t="str">
        <f t="shared" si="28"/>
        <v/>
      </c>
      <c r="AQ113" s="164" t="str">
        <f t="shared" si="28"/>
        <v/>
      </c>
      <c r="AR113" s="164" t="str">
        <f t="shared" si="28"/>
        <v/>
      </c>
      <c r="AS113" s="164" t="str">
        <f t="shared" si="28"/>
        <v/>
      </c>
      <c r="AT113" s="164" t="str">
        <f t="shared" si="28"/>
        <v/>
      </c>
      <c r="AU113" s="164" t="str">
        <f t="shared" si="28"/>
        <v/>
      </c>
      <c r="AV113" s="164" t="str">
        <f t="shared" si="29"/>
        <v>not req'ed</v>
      </c>
      <c r="AW113" s="164" t="str">
        <f t="shared" si="29"/>
        <v>not req'ed</v>
      </c>
      <c r="AX113" s="164" t="str">
        <f t="shared" si="29"/>
        <v/>
      </c>
      <c r="AY113" s="164" t="str">
        <f t="shared" si="29"/>
        <v/>
      </c>
      <c r="AZ113" s="164" t="str">
        <f t="shared" si="29"/>
        <v/>
      </c>
      <c r="BA113" s="164" t="str">
        <f t="shared" si="29"/>
        <v/>
      </c>
      <c r="BB113" s="164" t="str">
        <f t="shared" si="29"/>
        <v/>
      </c>
      <c r="BC113" s="164" t="str">
        <f t="shared" si="29"/>
        <v/>
      </c>
    </row>
    <row r="114" spans="1:55" s="164" customFormat="1" ht="19.899999999999999" customHeight="1">
      <c r="A114" s="9" t="s">
        <v>971</v>
      </c>
      <c r="B114" s="7" t="s">
        <v>972</v>
      </c>
      <c r="C114" s="2" t="s">
        <v>973</v>
      </c>
      <c r="D114" s="4" t="s">
        <v>851</v>
      </c>
      <c r="E114" s="7">
        <v>1</v>
      </c>
      <c r="F114" s="491" t="s">
        <v>812</v>
      </c>
      <c r="G114" s="491" t="s">
        <v>812</v>
      </c>
      <c r="H114" s="4" t="s">
        <v>769</v>
      </c>
      <c r="I114" s="15"/>
      <c r="J114" s="47" t="s">
        <v>86</v>
      </c>
      <c r="K114" s="48"/>
      <c r="L114" s="48"/>
      <c r="M114" s="49"/>
      <c r="N114" s="492" t="s">
        <v>812</v>
      </c>
      <c r="O114" s="493" t="s">
        <v>812</v>
      </c>
      <c r="P114" s="493" t="s">
        <v>812</v>
      </c>
      <c r="Q114" s="493" t="s">
        <v>812</v>
      </c>
      <c r="R114" s="493" t="s">
        <v>812</v>
      </c>
      <c r="S114" s="493" t="s">
        <v>812</v>
      </c>
      <c r="T114" s="494" t="s">
        <v>812</v>
      </c>
      <c r="U114" s="49"/>
      <c r="V114" s="58" t="s">
        <v>86</v>
      </c>
      <c r="W114" s="495" t="s">
        <v>812</v>
      </c>
      <c r="X114" s="56"/>
      <c r="Y114" s="68"/>
      <c r="Z114" s="68"/>
      <c r="AA114" s="67"/>
      <c r="AB114" s="57"/>
      <c r="AC114" s="58" t="s">
        <v>744</v>
      </c>
      <c r="AD114" s="56"/>
      <c r="AE114" s="49"/>
      <c r="AF114" s="164">
        <f t="shared" si="30"/>
        <v>-1</v>
      </c>
      <c r="AG114" s="164">
        <f t="shared" si="30"/>
        <v>-1</v>
      </c>
      <c r="AH114" s="164">
        <f t="shared" si="30"/>
        <v>0</v>
      </c>
      <c r="AI114" s="164">
        <f t="shared" si="30"/>
        <v>0</v>
      </c>
      <c r="AJ114" s="164">
        <f t="shared" si="30"/>
        <v>0</v>
      </c>
      <c r="AK114" s="164">
        <f t="shared" si="30"/>
        <v>0</v>
      </c>
      <c r="AL114" s="164">
        <f t="shared" si="30"/>
        <v>0</v>
      </c>
      <c r="AM114" s="164">
        <f t="shared" si="30"/>
        <v>0</v>
      </c>
      <c r="AN114" s="164" t="str">
        <f t="shared" si="28"/>
        <v>tbd</v>
      </c>
      <c r="AO114" s="164" t="str">
        <f t="shared" si="28"/>
        <v>tbd</v>
      </c>
      <c r="AP114" s="164" t="str">
        <f t="shared" si="28"/>
        <v/>
      </c>
      <c r="AQ114" s="164" t="str">
        <f t="shared" si="28"/>
        <v/>
      </c>
      <c r="AR114" s="164" t="str">
        <f t="shared" si="28"/>
        <v/>
      </c>
      <c r="AS114" s="164" t="str">
        <f t="shared" si="28"/>
        <v/>
      </c>
      <c r="AT114" s="164" t="str">
        <f t="shared" si="28"/>
        <v/>
      </c>
      <c r="AU114" s="164" t="str">
        <f t="shared" si="28"/>
        <v/>
      </c>
      <c r="AV114" s="164" t="str">
        <f t="shared" si="29"/>
        <v>not req'ed</v>
      </c>
      <c r="AW114" s="164" t="str">
        <f t="shared" si="29"/>
        <v>not req'ed</v>
      </c>
      <c r="AX114" s="164" t="str">
        <f t="shared" si="29"/>
        <v/>
      </c>
      <c r="AY114" s="164" t="str">
        <f t="shared" si="29"/>
        <v/>
      </c>
      <c r="AZ114" s="164" t="str">
        <f t="shared" si="29"/>
        <v/>
      </c>
      <c r="BA114" s="164" t="str">
        <f t="shared" si="29"/>
        <v/>
      </c>
      <c r="BB114" s="164" t="str">
        <f t="shared" si="29"/>
        <v/>
      </c>
      <c r="BC114" s="164" t="str">
        <f t="shared" si="29"/>
        <v/>
      </c>
    </row>
    <row r="115" spans="1:55" s="164" customFormat="1" ht="19.899999999999999" customHeight="1">
      <c r="A115" s="9" t="s">
        <v>974</v>
      </c>
      <c r="B115" s="7" t="s">
        <v>975</v>
      </c>
      <c r="C115" s="2" t="s">
        <v>976</v>
      </c>
      <c r="D115" s="4" t="s">
        <v>842</v>
      </c>
      <c r="E115" s="7">
        <v>42</v>
      </c>
      <c r="F115" s="491" t="s">
        <v>812</v>
      </c>
      <c r="G115" s="491" t="s">
        <v>812</v>
      </c>
      <c r="H115" s="4"/>
      <c r="I115" s="15"/>
      <c r="J115" s="47" t="s">
        <v>86</v>
      </c>
      <c r="K115" s="48"/>
      <c r="L115" s="48"/>
      <c r="M115" s="49"/>
      <c r="N115" s="492" t="s">
        <v>812</v>
      </c>
      <c r="O115" s="493" t="s">
        <v>812</v>
      </c>
      <c r="P115" s="493" t="s">
        <v>812</v>
      </c>
      <c r="Q115" s="493" t="s">
        <v>812</v>
      </c>
      <c r="R115" s="493" t="s">
        <v>812</v>
      </c>
      <c r="S115" s="493" t="s">
        <v>812</v>
      </c>
      <c r="T115" s="494" t="s">
        <v>812</v>
      </c>
      <c r="U115" s="49"/>
      <c r="V115" s="58" t="s">
        <v>86</v>
      </c>
      <c r="W115" s="495" t="s">
        <v>812</v>
      </c>
      <c r="X115" s="56"/>
      <c r="Y115" s="68"/>
      <c r="Z115" s="68"/>
      <c r="AA115" s="67"/>
      <c r="AB115" s="57"/>
      <c r="AC115" s="58" t="s">
        <v>744</v>
      </c>
      <c r="AD115" s="56"/>
      <c r="AE115" s="49"/>
      <c r="AF115" s="164">
        <f t="shared" si="30"/>
        <v>-1</v>
      </c>
      <c r="AG115" s="164">
        <f t="shared" si="30"/>
        <v>-1</v>
      </c>
      <c r="AH115" s="164">
        <f t="shared" si="30"/>
        <v>0</v>
      </c>
      <c r="AI115" s="164">
        <f t="shared" si="30"/>
        <v>0</v>
      </c>
      <c r="AJ115" s="164">
        <f t="shared" si="30"/>
        <v>0</v>
      </c>
      <c r="AK115" s="164">
        <f t="shared" si="30"/>
        <v>0</v>
      </c>
      <c r="AL115" s="164">
        <f t="shared" si="30"/>
        <v>0</v>
      </c>
      <c r="AM115" s="164">
        <f t="shared" si="30"/>
        <v>0</v>
      </c>
      <c r="AN115" s="164" t="str">
        <f t="shared" si="28"/>
        <v>tbd</v>
      </c>
      <c r="AO115" s="164" t="str">
        <f t="shared" si="28"/>
        <v>tbd</v>
      </c>
      <c r="AP115" s="164" t="str">
        <f t="shared" si="28"/>
        <v/>
      </c>
      <c r="AQ115" s="164" t="str">
        <f t="shared" si="28"/>
        <v/>
      </c>
      <c r="AR115" s="164" t="str">
        <f t="shared" si="28"/>
        <v/>
      </c>
      <c r="AS115" s="164" t="str">
        <f t="shared" si="28"/>
        <v/>
      </c>
      <c r="AT115" s="164" t="str">
        <f t="shared" si="28"/>
        <v/>
      </c>
      <c r="AU115" s="164" t="str">
        <f t="shared" si="28"/>
        <v/>
      </c>
      <c r="AV115" s="164" t="str">
        <f t="shared" si="29"/>
        <v>not req'ed</v>
      </c>
      <c r="AW115" s="164" t="str">
        <f t="shared" si="29"/>
        <v>not req'ed</v>
      </c>
      <c r="AX115" s="164" t="str">
        <f t="shared" si="29"/>
        <v/>
      </c>
      <c r="AY115" s="164" t="str">
        <f t="shared" si="29"/>
        <v/>
      </c>
      <c r="AZ115" s="164" t="str">
        <f t="shared" si="29"/>
        <v/>
      </c>
      <c r="BA115" s="164" t="str">
        <f t="shared" si="29"/>
        <v/>
      </c>
      <c r="BB115" s="164" t="str">
        <f t="shared" si="29"/>
        <v/>
      </c>
      <c r="BC115" s="164" t="str">
        <f t="shared" si="29"/>
        <v/>
      </c>
    </row>
    <row r="116" spans="1:55" s="164" customFormat="1" ht="19.899999999999999" customHeight="1">
      <c r="A116" s="9" t="s">
        <v>977</v>
      </c>
      <c r="B116" s="7" t="s">
        <v>978</v>
      </c>
      <c r="C116" s="2" t="s">
        <v>979</v>
      </c>
      <c r="D116" s="4" t="s">
        <v>980</v>
      </c>
      <c r="E116" s="4">
        <v>50</v>
      </c>
      <c r="F116" s="4" t="s">
        <v>981</v>
      </c>
      <c r="G116" s="491" t="s">
        <v>812</v>
      </c>
      <c r="H116" s="4" t="s">
        <v>769</v>
      </c>
      <c r="I116" s="15"/>
      <c r="J116" s="47" t="s">
        <v>86</v>
      </c>
      <c r="K116" s="48"/>
      <c r="L116" s="48"/>
      <c r="M116" s="49"/>
      <c r="N116" s="47" t="s">
        <v>86</v>
      </c>
      <c r="O116" s="48"/>
      <c r="P116" s="48"/>
      <c r="Q116" s="48"/>
      <c r="R116" s="48"/>
      <c r="S116" s="48"/>
      <c r="T116" s="64"/>
      <c r="U116" s="49"/>
      <c r="V116" s="58" t="s">
        <v>86</v>
      </c>
      <c r="W116" s="124" t="s">
        <v>86</v>
      </c>
      <c r="X116" s="56"/>
      <c r="Y116" s="68"/>
      <c r="Z116" s="68"/>
      <c r="AA116" s="67"/>
      <c r="AB116" s="57"/>
      <c r="AC116" s="58" t="s">
        <v>744</v>
      </c>
      <c r="AD116" s="56"/>
      <c r="AE116" s="49"/>
      <c r="AF116" s="164">
        <f t="shared" si="30"/>
        <v>-1</v>
      </c>
      <c r="AG116" s="164">
        <f t="shared" si="30"/>
        <v>-1</v>
      </c>
      <c r="AH116" s="164">
        <f t="shared" si="30"/>
        <v>0</v>
      </c>
      <c r="AI116" s="164">
        <f t="shared" si="30"/>
        <v>0</v>
      </c>
      <c r="AJ116" s="164">
        <f t="shared" si="30"/>
        <v>0</v>
      </c>
      <c r="AK116" s="164">
        <f t="shared" si="30"/>
        <v>0</v>
      </c>
      <c r="AL116" s="164">
        <f t="shared" si="30"/>
        <v>0</v>
      </c>
      <c r="AM116" s="164">
        <f t="shared" si="30"/>
        <v>0</v>
      </c>
      <c r="AN116" s="164" t="str">
        <f t="shared" si="28"/>
        <v>tbd</v>
      </c>
      <c r="AO116" s="164" t="str">
        <f t="shared" si="28"/>
        <v>tbd</v>
      </c>
      <c r="AP116" s="164" t="str">
        <f t="shared" si="28"/>
        <v/>
      </c>
      <c r="AQ116" s="164" t="str">
        <f t="shared" si="28"/>
        <v/>
      </c>
      <c r="AR116" s="164" t="str">
        <f t="shared" si="28"/>
        <v/>
      </c>
      <c r="AS116" s="164" t="str">
        <f t="shared" si="28"/>
        <v/>
      </c>
      <c r="AT116" s="164" t="str">
        <f t="shared" si="28"/>
        <v/>
      </c>
      <c r="AU116" s="164" t="str">
        <f t="shared" si="28"/>
        <v/>
      </c>
      <c r="AV116" s="164" t="str">
        <f t="shared" si="29"/>
        <v>tbd</v>
      </c>
      <c r="AW116" s="164" t="str">
        <f t="shared" si="29"/>
        <v>tbd</v>
      </c>
      <c r="AX116" s="164" t="str">
        <f t="shared" si="29"/>
        <v/>
      </c>
      <c r="AY116" s="164" t="str">
        <f t="shared" si="29"/>
        <v/>
      </c>
      <c r="AZ116" s="164" t="str">
        <f t="shared" si="29"/>
        <v/>
      </c>
      <c r="BA116" s="164" t="str">
        <f t="shared" si="29"/>
        <v/>
      </c>
      <c r="BB116" s="164" t="str">
        <f t="shared" si="29"/>
        <v/>
      </c>
      <c r="BC116" s="164" t="str">
        <f t="shared" si="29"/>
        <v/>
      </c>
    </row>
    <row r="117" spans="1:55" s="164" customFormat="1" ht="19.899999999999999" customHeight="1">
      <c r="A117" s="9" t="s">
        <v>982</v>
      </c>
      <c r="B117" s="7" t="s">
        <v>983</v>
      </c>
      <c r="C117" s="2" t="s">
        <v>984</v>
      </c>
      <c r="D117" s="4" t="s">
        <v>985</v>
      </c>
      <c r="E117" s="4">
        <v>50</v>
      </c>
      <c r="F117" s="4" t="s">
        <v>981</v>
      </c>
      <c r="G117" s="491" t="s">
        <v>812</v>
      </c>
      <c r="H117" s="4" t="s">
        <v>769</v>
      </c>
      <c r="I117" s="15"/>
      <c r="J117" s="47" t="s">
        <v>86</v>
      </c>
      <c r="K117" s="48"/>
      <c r="L117" s="48"/>
      <c r="M117" s="49"/>
      <c r="N117" s="47" t="s">
        <v>86</v>
      </c>
      <c r="O117" s="48"/>
      <c r="P117" s="48"/>
      <c r="Q117" s="48"/>
      <c r="R117" s="48"/>
      <c r="S117" s="48"/>
      <c r="T117" s="64"/>
      <c r="U117" s="49"/>
      <c r="V117" s="58" t="s">
        <v>86</v>
      </c>
      <c r="W117" s="124" t="s">
        <v>86</v>
      </c>
      <c r="X117" s="56"/>
      <c r="Y117" s="68"/>
      <c r="Z117" s="68"/>
      <c r="AA117" s="67"/>
      <c r="AB117" s="57"/>
      <c r="AC117" s="58" t="s">
        <v>744</v>
      </c>
      <c r="AD117" s="56"/>
      <c r="AE117" s="49"/>
      <c r="AF117" s="164">
        <f t="shared" si="30"/>
        <v>-1</v>
      </c>
      <c r="AG117" s="164">
        <f t="shared" si="30"/>
        <v>-1</v>
      </c>
      <c r="AH117" s="164">
        <f t="shared" si="30"/>
        <v>0</v>
      </c>
      <c r="AI117" s="164">
        <f t="shared" si="30"/>
        <v>0</v>
      </c>
      <c r="AJ117" s="164">
        <f t="shared" si="30"/>
        <v>0</v>
      </c>
      <c r="AK117" s="164">
        <f t="shared" si="30"/>
        <v>0</v>
      </c>
      <c r="AL117" s="164">
        <f t="shared" si="30"/>
        <v>0</v>
      </c>
      <c r="AM117" s="164">
        <f t="shared" si="30"/>
        <v>0</v>
      </c>
      <c r="AN117" s="164" t="str">
        <f t="shared" si="28"/>
        <v>tbd</v>
      </c>
      <c r="AO117" s="164" t="str">
        <f t="shared" si="28"/>
        <v>tbd</v>
      </c>
      <c r="AP117" s="164" t="str">
        <f t="shared" si="28"/>
        <v/>
      </c>
      <c r="AQ117" s="164" t="str">
        <f t="shared" si="28"/>
        <v/>
      </c>
      <c r="AR117" s="164" t="str">
        <f t="shared" si="28"/>
        <v/>
      </c>
      <c r="AS117" s="164" t="str">
        <f t="shared" si="28"/>
        <v/>
      </c>
      <c r="AT117" s="164" t="str">
        <f t="shared" si="28"/>
        <v/>
      </c>
      <c r="AU117" s="164" t="str">
        <f t="shared" si="28"/>
        <v/>
      </c>
      <c r="AV117" s="164" t="str">
        <f t="shared" si="29"/>
        <v>tbd</v>
      </c>
      <c r="AW117" s="164" t="str">
        <f t="shared" si="29"/>
        <v>tbd</v>
      </c>
      <c r="AX117" s="164" t="str">
        <f t="shared" si="29"/>
        <v/>
      </c>
      <c r="AY117" s="164" t="str">
        <f t="shared" si="29"/>
        <v/>
      </c>
      <c r="AZ117" s="164" t="str">
        <f t="shared" si="29"/>
        <v/>
      </c>
      <c r="BA117" s="164" t="str">
        <f t="shared" si="29"/>
        <v/>
      </c>
      <c r="BB117" s="164" t="str">
        <f t="shared" si="29"/>
        <v/>
      </c>
      <c r="BC117" s="164" t="str">
        <f t="shared" si="29"/>
        <v/>
      </c>
    </row>
    <row r="118" spans="1:55" s="164" customFormat="1" ht="19.899999999999999" customHeight="1">
      <c r="A118" s="9" t="s">
        <v>844</v>
      </c>
      <c r="B118" s="7" t="s">
        <v>845</v>
      </c>
      <c r="C118" s="2" t="s">
        <v>846</v>
      </c>
      <c r="D118" s="5" t="s">
        <v>842</v>
      </c>
      <c r="E118" s="4">
        <v>1</v>
      </c>
      <c r="F118" s="4" t="s">
        <v>847</v>
      </c>
      <c r="G118" s="491" t="s">
        <v>812</v>
      </c>
      <c r="H118" s="5" t="s">
        <v>769</v>
      </c>
      <c r="I118" s="16"/>
      <c r="J118" s="47" t="s">
        <v>86</v>
      </c>
      <c r="K118" s="48"/>
      <c r="L118" s="48"/>
      <c r="M118" s="49"/>
      <c r="N118" s="47" t="s">
        <v>86</v>
      </c>
      <c r="O118" s="48"/>
      <c r="P118" s="48"/>
      <c r="Q118" s="48"/>
      <c r="R118" s="48"/>
      <c r="S118" s="48"/>
      <c r="T118" s="64"/>
      <c r="U118" s="49"/>
      <c r="V118" s="58" t="s">
        <v>86</v>
      </c>
      <c r="W118" s="124" t="s">
        <v>86</v>
      </c>
      <c r="X118" s="56"/>
      <c r="Y118" s="68"/>
      <c r="Z118" s="68"/>
      <c r="AA118" s="67"/>
      <c r="AB118" s="57"/>
      <c r="AC118" s="58" t="s">
        <v>744</v>
      </c>
      <c r="AD118" s="56"/>
      <c r="AE118" s="49"/>
      <c r="AF118" s="164">
        <f t="shared" si="30"/>
        <v>-1</v>
      </c>
      <c r="AG118" s="164">
        <f t="shared" si="30"/>
        <v>-1</v>
      </c>
      <c r="AH118" s="164">
        <f t="shared" si="30"/>
        <v>0</v>
      </c>
      <c r="AI118" s="164">
        <f t="shared" si="30"/>
        <v>0</v>
      </c>
      <c r="AJ118" s="164">
        <f t="shared" si="30"/>
        <v>0</v>
      </c>
      <c r="AK118" s="164">
        <f t="shared" si="30"/>
        <v>0</v>
      </c>
      <c r="AL118" s="164">
        <f t="shared" si="30"/>
        <v>0</v>
      </c>
      <c r="AM118" s="164">
        <f t="shared" si="30"/>
        <v>0</v>
      </c>
      <c r="AN118" s="164" t="str">
        <f t="shared" si="28"/>
        <v>tbd</v>
      </c>
      <c r="AO118" s="164" t="str">
        <f t="shared" si="28"/>
        <v>tbd</v>
      </c>
      <c r="AP118" s="164" t="str">
        <f t="shared" si="28"/>
        <v/>
      </c>
      <c r="AQ118" s="164" t="str">
        <f t="shared" si="28"/>
        <v/>
      </c>
      <c r="AR118" s="164" t="str">
        <f t="shared" si="28"/>
        <v/>
      </c>
      <c r="AS118" s="164" t="str">
        <f t="shared" si="28"/>
        <v/>
      </c>
      <c r="AT118" s="164" t="str">
        <f t="shared" si="28"/>
        <v/>
      </c>
      <c r="AU118" s="164" t="str">
        <f t="shared" si="28"/>
        <v/>
      </c>
      <c r="AV118" s="164" t="str">
        <f t="shared" si="29"/>
        <v>tbd</v>
      </c>
      <c r="AW118" s="164" t="str">
        <f t="shared" si="29"/>
        <v>tbd</v>
      </c>
      <c r="AX118" s="164" t="str">
        <f t="shared" si="29"/>
        <v/>
      </c>
      <c r="AY118" s="164" t="str">
        <f t="shared" si="29"/>
        <v/>
      </c>
      <c r="AZ118" s="164" t="str">
        <f t="shared" si="29"/>
        <v/>
      </c>
      <c r="BA118" s="164" t="str">
        <f t="shared" si="29"/>
        <v/>
      </c>
      <c r="BB118" s="164" t="str">
        <f t="shared" si="29"/>
        <v/>
      </c>
      <c r="BC118" s="164" t="str">
        <f t="shared" si="29"/>
        <v/>
      </c>
    </row>
    <row r="119" spans="1:55" s="164" customFormat="1" ht="19.899999999999999" customHeight="1">
      <c r="A119" s="9" t="s">
        <v>848</v>
      </c>
      <c r="B119" s="7" t="s">
        <v>849</v>
      </c>
      <c r="C119" s="2" t="s">
        <v>850</v>
      </c>
      <c r="D119" s="5" t="s">
        <v>851</v>
      </c>
      <c r="E119" s="4" t="s">
        <v>811</v>
      </c>
      <c r="F119" s="491" t="s">
        <v>812</v>
      </c>
      <c r="G119" s="491" t="s">
        <v>812</v>
      </c>
      <c r="H119" s="5"/>
      <c r="I119" s="16"/>
      <c r="J119" s="47" t="s">
        <v>86</v>
      </c>
      <c r="K119" s="48"/>
      <c r="L119" s="48"/>
      <c r="M119" s="49"/>
      <c r="N119" s="492" t="s">
        <v>812</v>
      </c>
      <c r="O119" s="493" t="s">
        <v>812</v>
      </c>
      <c r="P119" s="493" t="s">
        <v>812</v>
      </c>
      <c r="Q119" s="493" t="s">
        <v>812</v>
      </c>
      <c r="R119" s="493" t="s">
        <v>812</v>
      </c>
      <c r="S119" s="493" t="s">
        <v>812</v>
      </c>
      <c r="T119" s="494" t="s">
        <v>812</v>
      </c>
      <c r="U119" s="49"/>
      <c r="V119" s="58" t="s">
        <v>86</v>
      </c>
      <c r="W119" s="495" t="s">
        <v>812</v>
      </c>
      <c r="X119" s="56"/>
      <c r="Y119" s="68"/>
      <c r="Z119" s="68"/>
      <c r="AA119" s="67"/>
      <c r="AB119" s="57"/>
      <c r="AC119" s="58" t="s">
        <v>744</v>
      </c>
      <c r="AD119" s="56"/>
      <c r="AE119" s="49"/>
      <c r="AF119" s="164">
        <f t="shared" si="30"/>
        <v>-1</v>
      </c>
      <c r="AG119" s="164">
        <f t="shared" si="30"/>
        <v>-1</v>
      </c>
      <c r="AH119" s="164">
        <f t="shared" si="30"/>
        <v>0</v>
      </c>
      <c r="AI119" s="164">
        <f t="shared" si="30"/>
        <v>0</v>
      </c>
      <c r="AJ119" s="164">
        <f t="shared" si="30"/>
        <v>0</v>
      </c>
      <c r="AK119" s="164">
        <f t="shared" si="30"/>
        <v>0</v>
      </c>
      <c r="AL119" s="164">
        <f t="shared" si="30"/>
        <v>0</v>
      </c>
      <c r="AM119" s="164">
        <f t="shared" si="30"/>
        <v>0</v>
      </c>
      <c r="AN119" s="164" t="str">
        <f t="shared" si="28"/>
        <v>tbd</v>
      </c>
      <c r="AO119" s="164" t="str">
        <f t="shared" si="28"/>
        <v>tbd</v>
      </c>
      <c r="AP119" s="164" t="str">
        <f t="shared" si="28"/>
        <v/>
      </c>
      <c r="AQ119" s="164" t="str">
        <f t="shared" si="28"/>
        <v/>
      </c>
      <c r="AR119" s="164" t="str">
        <f t="shared" si="28"/>
        <v/>
      </c>
      <c r="AS119" s="164" t="str">
        <f t="shared" si="28"/>
        <v/>
      </c>
      <c r="AT119" s="164" t="str">
        <f t="shared" si="28"/>
        <v/>
      </c>
      <c r="AU119" s="164" t="str">
        <f t="shared" si="28"/>
        <v/>
      </c>
      <c r="AV119" s="164" t="str">
        <f t="shared" si="29"/>
        <v>not req'ed</v>
      </c>
      <c r="AW119" s="164" t="str">
        <f t="shared" si="29"/>
        <v>not req'ed</v>
      </c>
      <c r="AX119" s="164" t="str">
        <f t="shared" si="29"/>
        <v/>
      </c>
      <c r="AY119" s="164" t="str">
        <f t="shared" si="29"/>
        <v/>
      </c>
      <c r="AZ119" s="164" t="str">
        <f t="shared" si="29"/>
        <v/>
      </c>
      <c r="BA119" s="164" t="str">
        <f t="shared" si="29"/>
        <v/>
      </c>
      <c r="BB119" s="164" t="str">
        <f t="shared" si="29"/>
        <v/>
      </c>
      <c r="BC119" s="164" t="str">
        <f t="shared" si="29"/>
        <v/>
      </c>
    </row>
    <row r="120" spans="1:55" s="164" customFormat="1" ht="19.899999999999999" customHeight="1">
      <c r="A120" s="9" t="s">
        <v>1469</v>
      </c>
      <c r="B120" s="7" t="s">
        <v>1470</v>
      </c>
      <c r="C120" s="2" t="s">
        <v>1471</v>
      </c>
      <c r="D120" s="5" t="s">
        <v>851</v>
      </c>
      <c r="E120" s="7" t="s">
        <v>811</v>
      </c>
      <c r="F120" s="491" t="s">
        <v>812</v>
      </c>
      <c r="G120" s="491" t="s">
        <v>812</v>
      </c>
      <c r="H120" s="5"/>
      <c r="I120" s="16"/>
      <c r="J120" s="47" t="s">
        <v>86</v>
      </c>
      <c r="K120" s="48"/>
      <c r="L120" s="48"/>
      <c r="M120" s="49"/>
      <c r="N120" s="492" t="s">
        <v>812</v>
      </c>
      <c r="O120" s="493" t="s">
        <v>812</v>
      </c>
      <c r="P120" s="493" t="s">
        <v>812</v>
      </c>
      <c r="Q120" s="493" t="s">
        <v>812</v>
      </c>
      <c r="R120" s="493" t="s">
        <v>812</v>
      </c>
      <c r="S120" s="493" t="s">
        <v>812</v>
      </c>
      <c r="T120" s="494" t="s">
        <v>812</v>
      </c>
      <c r="U120" s="49"/>
      <c r="V120" s="58" t="s">
        <v>86</v>
      </c>
      <c r="W120" s="495" t="s">
        <v>812</v>
      </c>
      <c r="X120" s="56"/>
      <c r="Y120" s="68"/>
      <c r="Z120" s="68"/>
      <c r="AA120" s="67"/>
      <c r="AB120" s="57"/>
      <c r="AC120" s="58" t="s">
        <v>744</v>
      </c>
      <c r="AD120" s="56"/>
      <c r="AE120" s="49"/>
      <c r="AF120" s="164">
        <f t="shared" si="30"/>
        <v>-1</v>
      </c>
      <c r="AG120" s="164">
        <f t="shared" si="30"/>
        <v>-1</v>
      </c>
      <c r="AH120" s="164">
        <f t="shared" si="30"/>
        <v>0</v>
      </c>
      <c r="AI120" s="164">
        <f t="shared" si="30"/>
        <v>0</v>
      </c>
      <c r="AJ120" s="164">
        <f t="shared" si="30"/>
        <v>0</v>
      </c>
      <c r="AK120" s="164">
        <f t="shared" si="30"/>
        <v>0</v>
      </c>
      <c r="AL120" s="164">
        <f t="shared" si="30"/>
        <v>0</v>
      </c>
      <c r="AM120" s="164">
        <f t="shared" si="30"/>
        <v>0</v>
      </c>
      <c r="AN120" s="164" t="str">
        <f t="shared" si="28"/>
        <v>tbd</v>
      </c>
      <c r="AO120" s="164" t="str">
        <f t="shared" si="28"/>
        <v>tbd</v>
      </c>
      <c r="AP120" s="164" t="str">
        <f t="shared" si="28"/>
        <v/>
      </c>
      <c r="AQ120" s="164" t="str">
        <f t="shared" si="28"/>
        <v/>
      </c>
      <c r="AR120" s="164" t="str">
        <f t="shared" si="28"/>
        <v/>
      </c>
      <c r="AS120" s="164" t="str">
        <f t="shared" si="28"/>
        <v/>
      </c>
      <c r="AT120" s="164" t="str">
        <f t="shared" si="28"/>
        <v/>
      </c>
      <c r="AU120" s="164" t="str">
        <f t="shared" si="28"/>
        <v/>
      </c>
      <c r="AV120" s="164" t="str">
        <f t="shared" si="29"/>
        <v>not req'ed</v>
      </c>
      <c r="AW120" s="164" t="str">
        <f t="shared" si="29"/>
        <v>not req'ed</v>
      </c>
      <c r="AX120" s="164" t="str">
        <f t="shared" si="29"/>
        <v/>
      </c>
      <c r="AY120" s="164" t="str">
        <f t="shared" si="29"/>
        <v/>
      </c>
      <c r="AZ120" s="164" t="str">
        <f t="shared" si="29"/>
        <v/>
      </c>
      <c r="BA120" s="164" t="str">
        <f t="shared" si="29"/>
        <v/>
      </c>
      <c r="BB120" s="164" t="str">
        <f t="shared" si="29"/>
        <v/>
      </c>
      <c r="BC120" s="164" t="str">
        <f t="shared" si="29"/>
        <v/>
      </c>
    </row>
    <row r="121" spans="1:55" s="164" customFormat="1" ht="19.899999999999999" customHeight="1">
      <c r="A121" s="9" t="s">
        <v>1478</v>
      </c>
      <c r="B121" s="7" t="s">
        <v>1479</v>
      </c>
      <c r="C121" s="2" t="s">
        <v>1480</v>
      </c>
      <c r="D121" s="5" t="s">
        <v>1481</v>
      </c>
      <c r="E121" s="7">
        <v>8</v>
      </c>
      <c r="F121" s="4" t="s">
        <v>1319</v>
      </c>
      <c r="G121" s="491" t="s">
        <v>812</v>
      </c>
      <c r="H121" s="5"/>
      <c r="I121" s="16" t="s">
        <v>769</v>
      </c>
      <c r="J121" s="47" t="s">
        <v>86</v>
      </c>
      <c r="K121" s="48"/>
      <c r="L121" s="48"/>
      <c r="M121" s="49"/>
      <c r="N121" s="47" t="s">
        <v>86</v>
      </c>
      <c r="O121" s="48"/>
      <c r="P121" s="48"/>
      <c r="Q121" s="48"/>
      <c r="R121" s="48"/>
      <c r="S121" s="48"/>
      <c r="T121" s="64"/>
      <c r="U121" s="49"/>
      <c r="V121" s="58" t="s">
        <v>86</v>
      </c>
      <c r="W121" s="124" t="s">
        <v>86</v>
      </c>
      <c r="X121" s="56"/>
      <c r="Y121" s="68"/>
      <c r="Z121" s="68"/>
      <c r="AA121" s="67"/>
      <c r="AB121" s="57"/>
      <c r="AC121" s="58" t="s">
        <v>744</v>
      </c>
      <c r="AD121" s="56"/>
      <c r="AE121" s="49"/>
      <c r="AF121" s="164">
        <f t="shared" si="30"/>
        <v>-1</v>
      </c>
      <c r="AG121" s="164">
        <f t="shared" si="30"/>
        <v>-1</v>
      </c>
      <c r="AH121" s="164">
        <f t="shared" si="30"/>
        <v>0</v>
      </c>
      <c r="AI121" s="164">
        <f t="shared" si="30"/>
        <v>0</v>
      </c>
      <c r="AJ121" s="164">
        <f t="shared" si="30"/>
        <v>0</v>
      </c>
      <c r="AK121" s="164">
        <f t="shared" si="30"/>
        <v>0</v>
      </c>
      <c r="AL121" s="164">
        <f t="shared" si="30"/>
        <v>0</v>
      </c>
      <c r="AM121" s="164">
        <f t="shared" si="30"/>
        <v>0</v>
      </c>
      <c r="AN121" s="164" t="str">
        <f t="shared" si="28"/>
        <v>tbd</v>
      </c>
      <c r="AO121" s="164" t="str">
        <f t="shared" si="28"/>
        <v>tbd</v>
      </c>
      <c r="AP121" s="164" t="str">
        <f t="shared" si="28"/>
        <v/>
      </c>
      <c r="AQ121" s="164" t="str">
        <f t="shared" si="28"/>
        <v/>
      </c>
      <c r="AR121" s="164" t="str">
        <f t="shared" si="28"/>
        <v/>
      </c>
      <c r="AS121" s="164" t="str">
        <f t="shared" si="28"/>
        <v/>
      </c>
      <c r="AT121" s="164" t="str">
        <f t="shared" si="28"/>
        <v/>
      </c>
      <c r="AU121" s="164" t="str">
        <f t="shared" si="28"/>
        <v/>
      </c>
      <c r="AV121" s="164" t="str">
        <f t="shared" si="29"/>
        <v>tbd</v>
      </c>
      <c r="AW121" s="164" t="str">
        <f t="shared" si="29"/>
        <v>tbd</v>
      </c>
      <c r="AX121" s="164" t="str">
        <f t="shared" si="29"/>
        <v/>
      </c>
      <c r="AY121" s="164" t="str">
        <f t="shared" si="29"/>
        <v/>
      </c>
      <c r="AZ121" s="164" t="str">
        <f t="shared" si="29"/>
        <v/>
      </c>
      <c r="BA121" s="164" t="str">
        <f t="shared" si="29"/>
        <v/>
      </c>
      <c r="BB121" s="164" t="str">
        <f t="shared" si="29"/>
        <v/>
      </c>
      <c r="BC121" s="164" t="str">
        <f t="shared" si="29"/>
        <v/>
      </c>
    </row>
    <row r="122" spans="1:55" s="164" customFormat="1" ht="19.899999999999999" customHeight="1">
      <c r="A122" s="9" t="s">
        <v>1482</v>
      </c>
      <c r="B122" s="7" t="s">
        <v>1483</v>
      </c>
      <c r="C122" s="2" t="s">
        <v>1484</v>
      </c>
      <c r="D122" s="5" t="s">
        <v>842</v>
      </c>
      <c r="E122" s="7">
        <v>70</v>
      </c>
      <c r="F122" s="502">
        <v>1</v>
      </c>
      <c r="G122" s="491"/>
      <c r="H122" s="5"/>
      <c r="I122" s="16" t="s">
        <v>1041</v>
      </c>
      <c r="J122" s="47" t="s">
        <v>86</v>
      </c>
      <c r="K122" s="48"/>
      <c r="L122" s="48"/>
      <c r="M122" s="49"/>
      <c r="N122" s="47" t="s">
        <v>86</v>
      </c>
      <c r="O122" s="48"/>
      <c r="P122" s="48"/>
      <c r="Q122" s="48"/>
      <c r="R122" s="48"/>
      <c r="S122" s="48"/>
      <c r="T122" s="64"/>
      <c r="U122" s="49"/>
      <c r="V122" s="58" t="s">
        <v>86</v>
      </c>
      <c r="W122" s="124" t="s">
        <v>86</v>
      </c>
      <c r="X122" s="56"/>
      <c r="Y122" s="68"/>
      <c r="Z122" s="68"/>
      <c r="AA122" s="67"/>
      <c r="AB122" s="57"/>
      <c r="AC122" s="58" t="s">
        <v>744</v>
      </c>
      <c r="AD122" s="56"/>
      <c r="AE122" s="49"/>
      <c r="AF122" s="164">
        <f t="shared" si="30"/>
        <v>-1</v>
      </c>
      <c r="AG122" s="164">
        <f t="shared" si="30"/>
        <v>-1</v>
      </c>
      <c r="AH122" s="164">
        <f t="shared" si="30"/>
        <v>0</v>
      </c>
      <c r="AI122" s="164">
        <f t="shared" si="30"/>
        <v>0</v>
      </c>
      <c r="AJ122" s="164">
        <f t="shared" si="30"/>
        <v>0</v>
      </c>
      <c r="AK122" s="164">
        <f t="shared" si="30"/>
        <v>0</v>
      </c>
      <c r="AL122" s="164">
        <f t="shared" si="30"/>
        <v>0</v>
      </c>
      <c r="AM122" s="164">
        <f t="shared" si="30"/>
        <v>0</v>
      </c>
      <c r="AN122" s="164" t="str">
        <f t="shared" si="28"/>
        <v>tbd</v>
      </c>
      <c r="AO122" s="164" t="str">
        <f t="shared" si="28"/>
        <v>tbd</v>
      </c>
      <c r="AP122" s="164" t="str">
        <f t="shared" si="28"/>
        <v/>
      </c>
      <c r="AQ122" s="164" t="str">
        <f t="shared" si="28"/>
        <v/>
      </c>
      <c r="AR122" s="164" t="str">
        <f t="shared" si="28"/>
        <v/>
      </c>
      <c r="AS122" s="164" t="str">
        <f t="shared" si="28"/>
        <v/>
      </c>
      <c r="AT122" s="164" t="str">
        <f t="shared" si="28"/>
        <v/>
      </c>
      <c r="AU122" s="164" t="str">
        <f t="shared" si="28"/>
        <v/>
      </c>
      <c r="AV122" s="164" t="str">
        <f t="shared" si="29"/>
        <v>tbd</v>
      </c>
      <c r="AW122" s="164" t="str">
        <f t="shared" si="29"/>
        <v>tbd</v>
      </c>
      <c r="AX122" s="164" t="str">
        <f t="shared" si="29"/>
        <v/>
      </c>
      <c r="AY122" s="164" t="str">
        <f t="shared" si="29"/>
        <v/>
      </c>
      <c r="AZ122" s="164" t="str">
        <f t="shared" si="29"/>
        <v/>
      </c>
      <c r="BA122" s="164" t="str">
        <f t="shared" si="29"/>
        <v/>
      </c>
      <c r="BB122" s="164" t="str">
        <f t="shared" si="29"/>
        <v/>
      </c>
      <c r="BC122" s="164" t="str">
        <f t="shared" si="29"/>
        <v/>
      </c>
    </row>
    <row r="123" spans="1:55" s="164" customFormat="1" ht="19.899999999999999" customHeight="1">
      <c r="A123" s="9" t="s">
        <v>1472</v>
      </c>
      <c r="B123" s="7" t="s">
        <v>1473</v>
      </c>
      <c r="C123" s="2" t="s">
        <v>1474</v>
      </c>
      <c r="D123" s="5" t="s">
        <v>842</v>
      </c>
      <c r="E123" s="7">
        <v>70</v>
      </c>
      <c r="F123" s="502">
        <v>1</v>
      </c>
      <c r="G123" s="491"/>
      <c r="H123" s="5"/>
      <c r="I123" s="16" t="s">
        <v>1041</v>
      </c>
      <c r="J123" s="47" t="s">
        <v>86</v>
      </c>
      <c r="K123" s="48"/>
      <c r="L123" s="48"/>
      <c r="M123" s="49"/>
      <c r="N123" s="47" t="s">
        <v>86</v>
      </c>
      <c r="O123" s="48"/>
      <c r="P123" s="48"/>
      <c r="Q123" s="48"/>
      <c r="R123" s="48"/>
      <c r="S123" s="48"/>
      <c r="T123" s="64"/>
      <c r="U123" s="49"/>
      <c r="V123" s="58" t="s">
        <v>86</v>
      </c>
      <c r="W123" s="124" t="s">
        <v>86</v>
      </c>
      <c r="X123" s="56"/>
      <c r="Y123" s="68"/>
      <c r="Z123" s="68"/>
      <c r="AA123" s="67"/>
      <c r="AB123" s="57"/>
      <c r="AC123" s="58" t="s">
        <v>744</v>
      </c>
      <c r="AD123" s="56"/>
      <c r="AE123" s="49"/>
      <c r="AF123" s="164">
        <f t="shared" si="30"/>
        <v>-1</v>
      </c>
      <c r="AG123" s="164">
        <f t="shared" si="30"/>
        <v>-1</v>
      </c>
      <c r="AH123" s="164">
        <f t="shared" si="30"/>
        <v>0</v>
      </c>
      <c r="AI123" s="164">
        <f t="shared" si="30"/>
        <v>0</v>
      </c>
      <c r="AJ123" s="164">
        <f t="shared" si="30"/>
        <v>0</v>
      </c>
      <c r="AK123" s="164">
        <f t="shared" si="30"/>
        <v>0</v>
      </c>
      <c r="AL123" s="164">
        <f t="shared" si="30"/>
        <v>0</v>
      </c>
      <c r="AM123" s="164">
        <f t="shared" si="30"/>
        <v>0</v>
      </c>
      <c r="AN123" s="164" t="str">
        <f t="shared" si="28"/>
        <v>tbd</v>
      </c>
      <c r="AO123" s="164" t="str">
        <f t="shared" si="28"/>
        <v>tbd</v>
      </c>
      <c r="AP123" s="164" t="str">
        <f t="shared" si="28"/>
        <v/>
      </c>
      <c r="AQ123" s="164" t="str">
        <f t="shared" si="28"/>
        <v/>
      </c>
      <c r="AR123" s="164" t="str">
        <f t="shared" si="28"/>
        <v/>
      </c>
      <c r="AS123" s="164" t="str">
        <f t="shared" si="28"/>
        <v/>
      </c>
      <c r="AT123" s="164" t="str">
        <f t="shared" si="28"/>
        <v/>
      </c>
      <c r="AU123" s="164" t="str">
        <f t="shared" si="28"/>
        <v/>
      </c>
      <c r="AV123" s="164" t="str">
        <f t="shared" si="29"/>
        <v>tbd</v>
      </c>
      <c r="AW123" s="164" t="str">
        <f t="shared" si="29"/>
        <v>tbd</v>
      </c>
      <c r="AX123" s="164" t="str">
        <f t="shared" si="29"/>
        <v/>
      </c>
      <c r="AY123" s="164" t="str">
        <f t="shared" si="29"/>
        <v/>
      </c>
      <c r="AZ123" s="164" t="str">
        <f t="shared" si="29"/>
        <v/>
      </c>
      <c r="BA123" s="164" t="str">
        <f t="shared" si="29"/>
        <v/>
      </c>
      <c r="BB123" s="164" t="str">
        <f t="shared" si="29"/>
        <v/>
      </c>
      <c r="BC123" s="164" t="str">
        <f t="shared" si="29"/>
        <v/>
      </c>
    </row>
    <row r="124" spans="1:55" s="164" customFormat="1" ht="19.899999999999999" customHeight="1">
      <c r="A124" s="761" t="s">
        <v>1485</v>
      </c>
      <c r="B124" s="762"/>
      <c r="C124" s="762"/>
      <c r="D124" s="762"/>
      <c r="E124" s="762"/>
      <c r="F124" s="762"/>
      <c r="G124" s="762"/>
      <c r="H124" s="762"/>
      <c r="I124" s="763"/>
      <c r="J124" s="496"/>
      <c r="K124" s="497"/>
      <c r="L124" s="497"/>
      <c r="M124" s="498"/>
      <c r="N124" s="496"/>
      <c r="O124" s="497"/>
      <c r="P124" s="497"/>
      <c r="Q124" s="497"/>
      <c r="R124" s="497"/>
      <c r="S124" s="497"/>
      <c r="T124" s="499"/>
      <c r="U124" s="498"/>
      <c r="V124" s="496"/>
      <c r="W124" s="500"/>
      <c r="X124" s="497"/>
      <c r="Y124" s="499"/>
      <c r="Z124" s="499"/>
      <c r="AA124" s="501"/>
      <c r="AB124" s="498"/>
      <c r="AC124" s="496"/>
      <c r="AD124" s="497"/>
      <c r="AE124" s="498"/>
      <c r="AF124" s="164">
        <v>-1</v>
      </c>
      <c r="AG124" s="164">
        <v>-1</v>
      </c>
      <c r="AH124" s="164">
        <v>0</v>
      </c>
      <c r="AI124" s="164">
        <v>0</v>
      </c>
      <c r="AJ124" s="164">
        <v>0</v>
      </c>
      <c r="AK124" s="164">
        <v>0</v>
      </c>
      <c r="AL124" s="164">
        <v>0</v>
      </c>
      <c r="AM124" s="164">
        <v>0</v>
      </c>
      <c r="AN124" s="164">
        <f t="shared" si="28"/>
        <v>0</v>
      </c>
      <c r="AO124" s="164">
        <f t="shared" si="28"/>
        <v>0</v>
      </c>
      <c r="AP124" s="164" t="str">
        <f t="shared" si="28"/>
        <v/>
      </c>
      <c r="AQ124" s="164" t="str">
        <f t="shared" si="28"/>
        <v/>
      </c>
      <c r="AR124" s="164" t="str">
        <f t="shared" si="28"/>
        <v/>
      </c>
      <c r="AS124" s="164" t="str">
        <f t="shared" si="28"/>
        <v/>
      </c>
      <c r="AT124" s="164" t="str">
        <f t="shared" si="28"/>
        <v/>
      </c>
      <c r="AU124" s="164" t="str">
        <f t="shared" si="28"/>
        <v/>
      </c>
      <c r="AV124" s="164">
        <f t="shared" si="29"/>
        <v>0</v>
      </c>
      <c r="AW124" s="164">
        <f t="shared" si="29"/>
        <v>0</v>
      </c>
      <c r="AX124" s="164" t="str">
        <f t="shared" si="29"/>
        <v/>
      </c>
      <c r="AY124" s="164" t="str">
        <f t="shared" si="29"/>
        <v/>
      </c>
      <c r="AZ124" s="164" t="str">
        <f t="shared" si="29"/>
        <v/>
      </c>
      <c r="BA124" s="164" t="str">
        <f t="shared" si="29"/>
        <v/>
      </c>
      <c r="BB124" s="164" t="str">
        <f t="shared" si="29"/>
        <v/>
      </c>
      <c r="BC124" s="164" t="str">
        <f t="shared" si="29"/>
        <v/>
      </c>
    </row>
    <row r="125" spans="1:55" s="164" customFormat="1" ht="19.899999999999999" customHeight="1">
      <c r="A125" s="9" t="s">
        <v>1486</v>
      </c>
      <c r="B125" s="7" t="s">
        <v>1487</v>
      </c>
      <c r="C125" s="2" t="s">
        <v>1488</v>
      </c>
      <c r="D125" s="5" t="s">
        <v>1489</v>
      </c>
      <c r="E125" s="7">
        <v>6</v>
      </c>
      <c r="F125" s="491" t="s">
        <v>812</v>
      </c>
      <c r="G125" s="491" t="s">
        <v>812</v>
      </c>
      <c r="H125" s="5"/>
      <c r="I125" s="16" t="s">
        <v>1041</v>
      </c>
      <c r="J125" s="47" t="s">
        <v>86</v>
      </c>
      <c r="K125" s="48"/>
      <c r="L125" s="48"/>
      <c r="M125" s="49"/>
      <c r="N125" s="492" t="s">
        <v>812</v>
      </c>
      <c r="O125" s="493" t="s">
        <v>812</v>
      </c>
      <c r="P125" s="493" t="s">
        <v>812</v>
      </c>
      <c r="Q125" s="493" t="s">
        <v>812</v>
      </c>
      <c r="R125" s="493" t="s">
        <v>812</v>
      </c>
      <c r="S125" s="493" t="s">
        <v>812</v>
      </c>
      <c r="T125" s="494" t="s">
        <v>812</v>
      </c>
      <c r="U125" s="49"/>
      <c r="V125" s="58" t="s">
        <v>86</v>
      </c>
      <c r="W125" s="495" t="s">
        <v>812</v>
      </c>
      <c r="X125" s="56"/>
      <c r="Y125" s="68"/>
      <c r="Z125" s="68"/>
      <c r="AA125" s="67"/>
      <c r="AB125" s="57"/>
      <c r="AC125" s="58" t="s">
        <v>744</v>
      </c>
      <c r="AD125" s="56"/>
      <c r="AE125" s="49"/>
      <c r="AF125" s="164">
        <f t="shared" si="30"/>
        <v>-1</v>
      </c>
      <c r="AG125" s="164">
        <f t="shared" si="30"/>
        <v>-1</v>
      </c>
      <c r="AH125" s="164">
        <f t="shared" si="30"/>
        <v>0</v>
      </c>
      <c r="AI125" s="164">
        <f t="shared" si="30"/>
        <v>0</v>
      </c>
      <c r="AJ125" s="164">
        <f t="shared" si="30"/>
        <v>0</v>
      </c>
      <c r="AK125" s="164">
        <f t="shared" si="30"/>
        <v>0</v>
      </c>
      <c r="AL125" s="164">
        <f t="shared" si="30"/>
        <v>0</v>
      </c>
      <c r="AM125" s="164">
        <f t="shared" si="30"/>
        <v>0</v>
      </c>
      <c r="AN125" s="164" t="str">
        <f t="shared" si="28"/>
        <v>tbd</v>
      </c>
      <c r="AO125" s="164" t="str">
        <f t="shared" si="28"/>
        <v>tbd</v>
      </c>
      <c r="AP125" s="164" t="str">
        <f t="shared" si="28"/>
        <v/>
      </c>
      <c r="AQ125" s="164" t="str">
        <f t="shared" si="28"/>
        <v/>
      </c>
      <c r="AR125" s="164" t="str">
        <f t="shared" si="28"/>
        <v/>
      </c>
      <c r="AS125" s="164" t="str">
        <f t="shared" si="28"/>
        <v/>
      </c>
      <c r="AT125" s="164" t="str">
        <f t="shared" si="28"/>
        <v/>
      </c>
      <c r="AU125" s="164" t="str">
        <f t="shared" si="28"/>
        <v/>
      </c>
      <c r="AV125" s="164" t="str">
        <f t="shared" si="29"/>
        <v>not req'ed</v>
      </c>
      <c r="AW125" s="164" t="str">
        <f t="shared" si="29"/>
        <v>not req'ed</v>
      </c>
      <c r="AX125" s="164" t="str">
        <f t="shared" si="29"/>
        <v/>
      </c>
      <c r="AY125" s="164" t="str">
        <f t="shared" si="29"/>
        <v/>
      </c>
      <c r="AZ125" s="164" t="str">
        <f t="shared" si="29"/>
        <v/>
      </c>
      <c r="BA125" s="164" t="str">
        <f t="shared" si="29"/>
        <v/>
      </c>
      <c r="BB125" s="164" t="str">
        <f t="shared" si="29"/>
        <v/>
      </c>
      <c r="BC125" s="164" t="str">
        <f t="shared" si="29"/>
        <v/>
      </c>
    </row>
    <row r="126" spans="1:55" s="164" customFormat="1" ht="19.899999999999999" customHeight="1">
      <c r="A126" s="761" t="s">
        <v>1490</v>
      </c>
      <c r="B126" s="762"/>
      <c r="C126" s="762"/>
      <c r="D126" s="762"/>
      <c r="E126" s="762"/>
      <c r="F126" s="762"/>
      <c r="G126" s="762"/>
      <c r="H126" s="762"/>
      <c r="I126" s="763"/>
      <c r="J126" s="496"/>
      <c r="K126" s="497"/>
      <c r="L126" s="497"/>
      <c r="M126" s="498"/>
      <c r="N126" s="496"/>
      <c r="O126" s="497"/>
      <c r="P126" s="497"/>
      <c r="Q126" s="497"/>
      <c r="R126" s="497"/>
      <c r="S126" s="497"/>
      <c r="T126" s="499"/>
      <c r="U126" s="498"/>
      <c r="V126" s="496"/>
      <c r="W126" s="500"/>
      <c r="X126" s="497"/>
      <c r="Y126" s="499"/>
      <c r="Z126" s="499"/>
      <c r="AA126" s="501"/>
      <c r="AB126" s="498"/>
      <c r="AC126" s="496"/>
      <c r="AD126" s="497"/>
      <c r="AE126" s="498"/>
      <c r="AF126" s="164">
        <v>-1</v>
      </c>
      <c r="AG126" s="164">
        <v>-1</v>
      </c>
      <c r="AH126" s="164">
        <v>0</v>
      </c>
      <c r="AI126" s="164">
        <v>0</v>
      </c>
      <c r="AJ126" s="164">
        <v>0</v>
      </c>
      <c r="AK126" s="164">
        <v>0</v>
      </c>
      <c r="AL126" s="164">
        <v>0</v>
      </c>
      <c r="AM126" s="164">
        <v>0</v>
      </c>
      <c r="AN126" s="164">
        <f t="shared" si="28"/>
        <v>0</v>
      </c>
      <c r="AO126" s="164">
        <f t="shared" si="28"/>
        <v>0</v>
      </c>
      <c r="AP126" s="164" t="str">
        <f t="shared" si="28"/>
        <v/>
      </c>
      <c r="AQ126" s="164" t="str">
        <f t="shared" si="28"/>
        <v/>
      </c>
      <c r="AR126" s="164" t="str">
        <f t="shared" si="28"/>
        <v/>
      </c>
      <c r="AS126" s="164" t="str">
        <f t="shared" si="28"/>
        <v/>
      </c>
      <c r="AT126" s="164" t="str">
        <f t="shared" si="28"/>
        <v/>
      </c>
      <c r="AU126" s="164" t="str">
        <f t="shared" si="28"/>
        <v/>
      </c>
      <c r="AV126" s="164">
        <f t="shared" si="29"/>
        <v>0</v>
      </c>
      <c r="AW126" s="164">
        <f t="shared" si="29"/>
        <v>0</v>
      </c>
      <c r="AX126" s="164" t="str">
        <f t="shared" si="29"/>
        <v/>
      </c>
      <c r="AY126" s="164" t="str">
        <f t="shared" si="29"/>
        <v/>
      </c>
      <c r="AZ126" s="164" t="str">
        <f t="shared" si="29"/>
        <v/>
      </c>
      <c r="BA126" s="164" t="str">
        <f t="shared" si="29"/>
        <v/>
      </c>
      <c r="BB126" s="164" t="str">
        <f t="shared" si="29"/>
        <v/>
      </c>
      <c r="BC126" s="164" t="str">
        <f t="shared" si="29"/>
        <v/>
      </c>
    </row>
    <row r="127" spans="1:55" s="164" customFormat="1" ht="19.899999999999999" hidden="1" customHeight="1">
      <c r="A127" s="9"/>
      <c r="B127" s="7"/>
      <c r="C127" s="2"/>
      <c r="D127" s="5"/>
      <c r="E127" s="4"/>
      <c r="F127" s="4"/>
      <c r="G127" s="4"/>
      <c r="H127" s="5"/>
      <c r="I127" s="16"/>
      <c r="J127" s="47"/>
      <c r="K127" s="48"/>
      <c r="L127" s="48"/>
      <c r="M127" s="49"/>
      <c r="N127" s="47"/>
      <c r="O127" s="48"/>
      <c r="P127" s="48"/>
      <c r="Q127" s="48"/>
      <c r="R127" s="48"/>
      <c r="S127" s="48"/>
      <c r="T127" s="64"/>
      <c r="U127" s="49"/>
      <c r="V127" s="58"/>
      <c r="W127" s="124"/>
      <c r="X127" s="56"/>
      <c r="Y127" s="68"/>
      <c r="Z127" s="68"/>
      <c r="AA127" s="67"/>
      <c r="AB127" s="57"/>
      <c r="AC127" s="58"/>
      <c r="AD127" s="56"/>
      <c r="AE127" s="49"/>
      <c r="AF127" s="164">
        <f t="shared" ref="AF127:AM142" si="31">AF126</f>
        <v>-1</v>
      </c>
      <c r="AG127" s="164">
        <f t="shared" si="31"/>
        <v>-1</v>
      </c>
      <c r="AH127" s="164">
        <f t="shared" si="31"/>
        <v>0</v>
      </c>
      <c r="AI127" s="164">
        <f t="shared" si="31"/>
        <v>0</v>
      </c>
      <c r="AJ127" s="164">
        <f t="shared" si="31"/>
        <v>0</v>
      </c>
      <c r="AK127" s="164">
        <f t="shared" si="31"/>
        <v>0</v>
      </c>
      <c r="AL127" s="164">
        <f t="shared" si="31"/>
        <v>0</v>
      </c>
      <c r="AM127" s="164">
        <f t="shared" si="31"/>
        <v>0</v>
      </c>
      <c r="AN127" s="164">
        <f t="shared" si="28"/>
        <v>0</v>
      </c>
      <c r="AO127" s="164">
        <f t="shared" si="28"/>
        <v>0</v>
      </c>
      <c r="AP127" s="164" t="str">
        <f t="shared" si="28"/>
        <v/>
      </c>
      <c r="AQ127" s="164" t="str">
        <f t="shared" si="28"/>
        <v/>
      </c>
      <c r="AR127" s="164" t="str">
        <f t="shared" si="28"/>
        <v/>
      </c>
      <c r="AS127" s="164" t="str">
        <f t="shared" si="28"/>
        <v/>
      </c>
      <c r="AT127" s="164" t="str">
        <f t="shared" si="28"/>
        <v/>
      </c>
      <c r="AU127" s="164" t="str">
        <f t="shared" si="28"/>
        <v/>
      </c>
      <c r="AV127" s="164">
        <f t="shared" si="29"/>
        <v>0</v>
      </c>
      <c r="AW127" s="164">
        <f t="shared" si="29"/>
        <v>0</v>
      </c>
      <c r="AX127" s="164" t="str">
        <f t="shared" si="29"/>
        <v/>
      </c>
      <c r="AY127" s="164" t="str">
        <f t="shared" si="29"/>
        <v/>
      </c>
      <c r="AZ127" s="164" t="str">
        <f t="shared" si="29"/>
        <v/>
      </c>
      <c r="BA127" s="164" t="str">
        <f t="shared" si="29"/>
        <v/>
      </c>
      <c r="BB127" s="164" t="str">
        <f t="shared" si="29"/>
        <v/>
      </c>
      <c r="BC127" s="164" t="str">
        <f t="shared" si="29"/>
        <v/>
      </c>
    </row>
    <row r="128" spans="1:55" s="164" customFormat="1" ht="19.899999999999999" hidden="1" customHeight="1">
      <c r="A128" s="9"/>
      <c r="B128" s="7"/>
      <c r="C128" s="2"/>
      <c r="D128" s="5"/>
      <c r="E128" s="4"/>
      <c r="F128" s="4"/>
      <c r="G128" s="4"/>
      <c r="H128" s="5"/>
      <c r="I128" s="16"/>
      <c r="J128" s="47"/>
      <c r="K128" s="48"/>
      <c r="L128" s="48"/>
      <c r="M128" s="49"/>
      <c r="N128" s="47"/>
      <c r="O128" s="48"/>
      <c r="P128" s="48"/>
      <c r="Q128" s="48"/>
      <c r="R128" s="48"/>
      <c r="S128" s="48"/>
      <c r="T128" s="64"/>
      <c r="U128" s="49"/>
      <c r="V128" s="58"/>
      <c r="W128" s="124"/>
      <c r="X128" s="56"/>
      <c r="Y128" s="68"/>
      <c r="Z128" s="68"/>
      <c r="AA128" s="67"/>
      <c r="AB128" s="57"/>
      <c r="AC128" s="58"/>
      <c r="AD128" s="56"/>
      <c r="AE128" s="49"/>
      <c r="AF128" s="164">
        <f t="shared" si="31"/>
        <v>-1</v>
      </c>
      <c r="AG128" s="164">
        <f t="shared" si="31"/>
        <v>-1</v>
      </c>
      <c r="AH128" s="164">
        <f t="shared" si="31"/>
        <v>0</v>
      </c>
      <c r="AI128" s="164">
        <f t="shared" si="31"/>
        <v>0</v>
      </c>
      <c r="AJ128" s="164">
        <f t="shared" si="31"/>
        <v>0</v>
      </c>
      <c r="AK128" s="164">
        <f t="shared" si="31"/>
        <v>0</v>
      </c>
      <c r="AL128" s="164">
        <f t="shared" si="31"/>
        <v>0</v>
      </c>
      <c r="AM128" s="164">
        <f t="shared" si="31"/>
        <v>0</v>
      </c>
      <c r="AN128" s="164">
        <f t="shared" si="28"/>
        <v>0</v>
      </c>
      <c r="AO128" s="164">
        <f t="shared" si="28"/>
        <v>0</v>
      </c>
      <c r="AP128" s="164" t="str">
        <f t="shared" si="28"/>
        <v/>
      </c>
      <c r="AQ128" s="164" t="str">
        <f t="shared" si="28"/>
        <v/>
      </c>
      <c r="AR128" s="164" t="str">
        <f t="shared" si="28"/>
        <v/>
      </c>
      <c r="AS128" s="164" t="str">
        <f t="shared" si="28"/>
        <v/>
      </c>
      <c r="AT128" s="164" t="str">
        <f t="shared" si="28"/>
        <v/>
      </c>
      <c r="AU128" s="164" t="str">
        <f t="shared" si="28"/>
        <v/>
      </c>
      <c r="AV128" s="164">
        <f t="shared" si="29"/>
        <v>0</v>
      </c>
      <c r="AW128" s="164">
        <f t="shared" si="29"/>
        <v>0</v>
      </c>
      <c r="AX128" s="164" t="str">
        <f t="shared" si="29"/>
        <v/>
      </c>
      <c r="AY128" s="164" t="str">
        <f t="shared" si="29"/>
        <v/>
      </c>
      <c r="AZ128" s="164" t="str">
        <f t="shared" si="29"/>
        <v/>
      </c>
      <c r="BA128" s="164" t="str">
        <f t="shared" si="29"/>
        <v/>
      </c>
      <c r="BB128" s="164" t="str">
        <f t="shared" si="29"/>
        <v/>
      </c>
      <c r="BC128" s="164" t="str">
        <f t="shared" si="29"/>
        <v/>
      </c>
    </row>
    <row r="129" spans="1:55" s="164" customFormat="1" ht="19.899999999999999" hidden="1" customHeight="1">
      <c r="A129" s="9"/>
      <c r="B129" s="7"/>
      <c r="C129" s="2"/>
      <c r="D129" s="5"/>
      <c r="E129" s="7"/>
      <c r="F129" s="4"/>
      <c r="G129" s="4"/>
      <c r="H129" s="5"/>
      <c r="I129" s="16"/>
      <c r="J129" s="47"/>
      <c r="K129" s="48"/>
      <c r="L129" s="48"/>
      <c r="M129" s="49"/>
      <c r="N129" s="47"/>
      <c r="O129" s="48"/>
      <c r="P129" s="48"/>
      <c r="Q129" s="48"/>
      <c r="R129" s="48"/>
      <c r="S129" s="48"/>
      <c r="T129" s="64"/>
      <c r="U129" s="49"/>
      <c r="V129" s="58"/>
      <c r="W129" s="124"/>
      <c r="X129" s="56"/>
      <c r="Y129" s="68"/>
      <c r="Z129" s="68"/>
      <c r="AA129" s="67"/>
      <c r="AB129" s="57"/>
      <c r="AC129" s="58"/>
      <c r="AD129" s="56"/>
      <c r="AE129" s="49"/>
      <c r="AF129" s="164">
        <f t="shared" si="31"/>
        <v>-1</v>
      </c>
      <c r="AG129" s="164">
        <f t="shared" si="31"/>
        <v>-1</v>
      </c>
      <c r="AH129" s="164">
        <f t="shared" si="31"/>
        <v>0</v>
      </c>
      <c r="AI129" s="164">
        <f t="shared" si="31"/>
        <v>0</v>
      </c>
      <c r="AJ129" s="164">
        <f t="shared" si="31"/>
        <v>0</v>
      </c>
      <c r="AK129" s="164">
        <f t="shared" si="31"/>
        <v>0</v>
      </c>
      <c r="AL129" s="164">
        <f t="shared" si="31"/>
        <v>0</v>
      </c>
      <c r="AM129" s="164">
        <f t="shared" si="31"/>
        <v>0</v>
      </c>
      <c r="AN129" s="164">
        <f t="shared" si="28"/>
        <v>0</v>
      </c>
      <c r="AO129" s="164">
        <f t="shared" si="28"/>
        <v>0</v>
      </c>
      <c r="AP129" s="164" t="str">
        <f t="shared" si="28"/>
        <v/>
      </c>
      <c r="AQ129" s="164" t="str">
        <f t="shared" si="28"/>
        <v/>
      </c>
      <c r="AR129" s="164" t="str">
        <f t="shared" si="28"/>
        <v/>
      </c>
      <c r="AS129" s="164" t="str">
        <f t="shared" si="28"/>
        <v/>
      </c>
      <c r="AT129" s="164" t="str">
        <f t="shared" si="28"/>
        <v/>
      </c>
      <c r="AU129" s="164" t="str">
        <f t="shared" si="28"/>
        <v/>
      </c>
      <c r="AV129" s="164">
        <f t="shared" si="29"/>
        <v>0</v>
      </c>
      <c r="AW129" s="164">
        <f t="shared" si="29"/>
        <v>0</v>
      </c>
      <c r="AX129" s="164" t="str">
        <f t="shared" si="29"/>
        <v/>
      </c>
      <c r="AY129" s="164" t="str">
        <f t="shared" si="29"/>
        <v/>
      </c>
      <c r="AZ129" s="164" t="str">
        <f t="shared" si="29"/>
        <v/>
      </c>
      <c r="BA129" s="164" t="str">
        <f t="shared" si="29"/>
        <v/>
      </c>
      <c r="BB129" s="164" t="str">
        <f t="shared" si="29"/>
        <v/>
      </c>
      <c r="BC129" s="164" t="str">
        <f t="shared" si="29"/>
        <v/>
      </c>
    </row>
    <row r="130" spans="1:55" s="164" customFormat="1" ht="19.899999999999999" hidden="1" customHeight="1">
      <c r="A130" s="9"/>
      <c r="B130" s="7"/>
      <c r="C130" s="2"/>
      <c r="D130" s="5"/>
      <c r="E130" s="4"/>
      <c r="F130" s="4"/>
      <c r="G130" s="4"/>
      <c r="H130" s="5"/>
      <c r="I130" s="16"/>
      <c r="J130" s="47"/>
      <c r="K130" s="48"/>
      <c r="L130" s="48"/>
      <c r="M130" s="49"/>
      <c r="N130" s="47"/>
      <c r="O130" s="48"/>
      <c r="P130" s="48"/>
      <c r="Q130" s="48"/>
      <c r="R130" s="48"/>
      <c r="S130" s="48"/>
      <c r="T130" s="64"/>
      <c r="U130" s="49"/>
      <c r="V130" s="58"/>
      <c r="W130" s="124"/>
      <c r="X130" s="56"/>
      <c r="Y130" s="68"/>
      <c r="Z130" s="68"/>
      <c r="AA130" s="67"/>
      <c r="AB130" s="57"/>
      <c r="AC130" s="58"/>
      <c r="AD130" s="56"/>
      <c r="AE130" s="49"/>
      <c r="AF130" s="164">
        <f t="shared" si="31"/>
        <v>-1</v>
      </c>
      <c r="AG130" s="164">
        <f t="shared" si="31"/>
        <v>-1</v>
      </c>
      <c r="AH130" s="164">
        <f t="shared" si="31"/>
        <v>0</v>
      </c>
      <c r="AI130" s="164">
        <f t="shared" si="31"/>
        <v>0</v>
      </c>
      <c r="AJ130" s="164">
        <f t="shared" si="31"/>
        <v>0</v>
      </c>
      <c r="AK130" s="164">
        <f t="shared" si="31"/>
        <v>0</v>
      </c>
      <c r="AL130" s="164">
        <f t="shared" si="31"/>
        <v>0</v>
      </c>
      <c r="AM130" s="164">
        <f t="shared" si="31"/>
        <v>0</v>
      </c>
      <c r="AN130" s="164">
        <f t="shared" si="28"/>
        <v>0</v>
      </c>
      <c r="AO130" s="164">
        <f t="shared" si="28"/>
        <v>0</v>
      </c>
      <c r="AP130" s="164" t="str">
        <f t="shared" si="28"/>
        <v/>
      </c>
      <c r="AQ130" s="164" t="str">
        <f t="shared" si="28"/>
        <v/>
      </c>
      <c r="AR130" s="164" t="str">
        <f t="shared" si="28"/>
        <v/>
      </c>
      <c r="AS130" s="164" t="str">
        <f t="shared" si="28"/>
        <v/>
      </c>
      <c r="AT130" s="164" t="str">
        <f t="shared" si="28"/>
        <v/>
      </c>
      <c r="AU130" s="164" t="str">
        <f t="shared" si="28"/>
        <v/>
      </c>
      <c r="AV130" s="164">
        <f t="shared" si="29"/>
        <v>0</v>
      </c>
      <c r="AW130" s="164">
        <f t="shared" si="29"/>
        <v>0</v>
      </c>
      <c r="AX130" s="164" t="str">
        <f t="shared" si="29"/>
        <v/>
      </c>
      <c r="AY130" s="164" t="str">
        <f t="shared" si="29"/>
        <v/>
      </c>
      <c r="AZ130" s="164" t="str">
        <f t="shared" si="29"/>
        <v/>
      </c>
      <c r="BA130" s="164" t="str">
        <f t="shared" si="29"/>
        <v/>
      </c>
      <c r="BB130" s="164" t="str">
        <f t="shared" si="29"/>
        <v/>
      </c>
      <c r="BC130" s="164" t="str">
        <f t="shared" si="29"/>
        <v/>
      </c>
    </row>
    <row r="131" spans="1:55" s="164" customFormat="1" ht="19.899999999999999" hidden="1" customHeight="1">
      <c r="A131" s="9"/>
      <c r="B131" s="7"/>
      <c r="C131" s="2"/>
      <c r="D131" s="5"/>
      <c r="E131" s="7"/>
      <c r="F131" s="4"/>
      <c r="G131" s="4"/>
      <c r="H131" s="5"/>
      <c r="I131" s="16"/>
      <c r="J131" s="47"/>
      <c r="K131" s="48"/>
      <c r="L131" s="48"/>
      <c r="M131" s="49"/>
      <c r="N131" s="47"/>
      <c r="O131" s="48"/>
      <c r="P131" s="48"/>
      <c r="Q131" s="48"/>
      <c r="R131" s="48"/>
      <c r="S131" s="48"/>
      <c r="T131" s="64"/>
      <c r="U131" s="49"/>
      <c r="V131" s="58"/>
      <c r="W131" s="124"/>
      <c r="X131" s="56"/>
      <c r="Y131" s="68"/>
      <c r="Z131" s="68"/>
      <c r="AA131" s="67"/>
      <c r="AB131" s="57"/>
      <c r="AC131" s="58"/>
      <c r="AD131" s="56"/>
      <c r="AE131" s="49"/>
      <c r="AF131" s="164">
        <f t="shared" si="31"/>
        <v>-1</v>
      </c>
      <c r="AG131" s="164">
        <f t="shared" si="31"/>
        <v>-1</v>
      </c>
      <c r="AH131" s="164">
        <f t="shared" si="31"/>
        <v>0</v>
      </c>
      <c r="AI131" s="164">
        <f t="shared" si="31"/>
        <v>0</v>
      </c>
      <c r="AJ131" s="164">
        <f t="shared" si="31"/>
        <v>0</v>
      </c>
      <c r="AK131" s="164">
        <f t="shared" si="31"/>
        <v>0</v>
      </c>
      <c r="AL131" s="164">
        <f t="shared" si="31"/>
        <v>0</v>
      </c>
      <c r="AM131" s="164">
        <f t="shared" si="31"/>
        <v>0</v>
      </c>
      <c r="AN131" s="164">
        <f t="shared" si="28"/>
        <v>0</v>
      </c>
      <c r="AO131" s="164">
        <f t="shared" si="28"/>
        <v>0</v>
      </c>
      <c r="AP131" s="164" t="str">
        <f t="shared" si="28"/>
        <v/>
      </c>
      <c r="AQ131" s="164" t="str">
        <f t="shared" si="28"/>
        <v/>
      </c>
      <c r="AR131" s="164" t="str">
        <f t="shared" si="28"/>
        <v/>
      </c>
      <c r="AS131" s="164" t="str">
        <f t="shared" si="28"/>
        <v/>
      </c>
      <c r="AT131" s="164" t="str">
        <f t="shared" si="28"/>
        <v/>
      </c>
      <c r="AU131" s="164" t="str">
        <f t="shared" si="28"/>
        <v/>
      </c>
      <c r="AV131" s="164">
        <f t="shared" si="29"/>
        <v>0</v>
      </c>
      <c r="AW131" s="164">
        <f t="shared" si="29"/>
        <v>0</v>
      </c>
      <c r="AX131" s="164" t="str">
        <f t="shared" si="29"/>
        <v/>
      </c>
      <c r="AY131" s="164" t="str">
        <f t="shared" si="29"/>
        <v/>
      </c>
      <c r="AZ131" s="164" t="str">
        <f t="shared" si="29"/>
        <v/>
      </c>
      <c r="BA131" s="164" t="str">
        <f t="shared" si="29"/>
        <v/>
      </c>
      <c r="BB131" s="164" t="str">
        <f t="shared" si="29"/>
        <v/>
      </c>
      <c r="BC131" s="164" t="str">
        <f t="shared" si="29"/>
        <v/>
      </c>
    </row>
    <row r="132" spans="1:55" s="164" customFormat="1" ht="19.899999999999999" hidden="1" customHeight="1">
      <c r="A132" s="9"/>
      <c r="B132" s="7"/>
      <c r="C132" s="2"/>
      <c r="D132" s="5"/>
      <c r="E132" s="7"/>
      <c r="F132" s="4"/>
      <c r="G132" s="4"/>
      <c r="H132" s="5"/>
      <c r="I132" s="16"/>
      <c r="J132" s="47"/>
      <c r="K132" s="48"/>
      <c r="L132" s="48"/>
      <c r="M132" s="49"/>
      <c r="N132" s="47"/>
      <c r="O132" s="48"/>
      <c r="P132" s="48"/>
      <c r="Q132" s="48"/>
      <c r="R132" s="48"/>
      <c r="S132" s="48"/>
      <c r="T132" s="64"/>
      <c r="U132" s="49"/>
      <c r="V132" s="58"/>
      <c r="W132" s="124"/>
      <c r="X132" s="56"/>
      <c r="Y132" s="68"/>
      <c r="Z132" s="68"/>
      <c r="AA132" s="67"/>
      <c r="AB132" s="57"/>
      <c r="AC132" s="58"/>
      <c r="AD132" s="56"/>
      <c r="AE132" s="49"/>
      <c r="AF132" s="164">
        <f t="shared" si="31"/>
        <v>-1</v>
      </c>
      <c r="AG132" s="164">
        <f t="shared" si="31"/>
        <v>-1</v>
      </c>
      <c r="AH132" s="164">
        <f t="shared" si="31"/>
        <v>0</v>
      </c>
      <c r="AI132" s="164">
        <f t="shared" si="31"/>
        <v>0</v>
      </c>
      <c r="AJ132" s="164">
        <f t="shared" si="31"/>
        <v>0</v>
      </c>
      <c r="AK132" s="164">
        <f t="shared" si="31"/>
        <v>0</v>
      </c>
      <c r="AL132" s="164">
        <f t="shared" si="31"/>
        <v>0</v>
      </c>
      <c r="AM132" s="164">
        <f t="shared" si="31"/>
        <v>0</v>
      </c>
      <c r="AN132" s="164">
        <f t="shared" si="28"/>
        <v>0</v>
      </c>
      <c r="AO132" s="164">
        <f t="shared" si="28"/>
        <v>0</v>
      </c>
      <c r="AP132" s="164" t="str">
        <f t="shared" si="28"/>
        <v/>
      </c>
      <c r="AQ132" s="164" t="str">
        <f t="shared" si="28"/>
        <v/>
      </c>
      <c r="AR132" s="164" t="str">
        <f t="shared" si="28"/>
        <v/>
      </c>
      <c r="AS132" s="164" t="str">
        <f t="shared" si="28"/>
        <v/>
      </c>
      <c r="AT132" s="164" t="str">
        <f t="shared" si="28"/>
        <v/>
      </c>
      <c r="AU132" s="164" t="str">
        <f t="shared" si="28"/>
        <v/>
      </c>
      <c r="AV132" s="164">
        <f t="shared" si="29"/>
        <v>0</v>
      </c>
      <c r="AW132" s="164">
        <f t="shared" si="29"/>
        <v>0</v>
      </c>
      <c r="AX132" s="164" t="str">
        <f t="shared" si="29"/>
        <v/>
      </c>
      <c r="AY132" s="164" t="str">
        <f t="shared" si="29"/>
        <v/>
      </c>
      <c r="AZ132" s="164" t="str">
        <f t="shared" si="29"/>
        <v/>
      </c>
      <c r="BA132" s="164" t="str">
        <f t="shared" si="29"/>
        <v/>
      </c>
      <c r="BB132" s="164" t="str">
        <f t="shared" si="29"/>
        <v/>
      </c>
      <c r="BC132" s="164" t="str">
        <f t="shared" si="29"/>
        <v/>
      </c>
    </row>
    <row r="133" spans="1:55" s="164" customFormat="1" ht="19.899999999999999" hidden="1" customHeight="1">
      <c r="A133" s="9"/>
      <c r="B133" s="7"/>
      <c r="C133" s="2"/>
      <c r="D133" s="5"/>
      <c r="E133" s="7"/>
      <c r="F133" s="4"/>
      <c r="G133" s="4"/>
      <c r="H133" s="5"/>
      <c r="I133" s="16"/>
      <c r="J133" s="47"/>
      <c r="K133" s="48"/>
      <c r="L133" s="48"/>
      <c r="M133" s="49"/>
      <c r="N133" s="47"/>
      <c r="O133" s="48"/>
      <c r="P133" s="48"/>
      <c r="Q133" s="48"/>
      <c r="R133" s="48"/>
      <c r="S133" s="48"/>
      <c r="T133" s="64"/>
      <c r="U133" s="49"/>
      <c r="V133" s="58"/>
      <c r="W133" s="124"/>
      <c r="X133" s="56"/>
      <c r="Y133" s="68"/>
      <c r="Z133" s="68"/>
      <c r="AA133" s="67"/>
      <c r="AB133" s="57"/>
      <c r="AC133" s="58"/>
      <c r="AD133" s="56"/>
      <c r="AE133" s="49"/>
      <c r="AF133" s="164">
        <f t="shared" si="31"/>
        <v>-1</v>
      </c>
      <c r="AG133" s="164">
        <f t="shared" si="31"/>
        <v>-1</v>
      </c>
      <c r="AH133" s="164">
        <f t="shared" si="31"/>
        <v>0</v>
      </c>
      <c r="AI133" s="164">
        <f t="shared" si="31"/>
        <v>0</v>
      </c>
      <c r="AJ133" s="164">
        <f t="shared" si="31"/>
        <v>0</v>
      </c>
      <c r="AK133" s="164">
        <f t="shared" si="31"/>
        <v>0</v>
      </c>
      <c r="AL133" s="164">
        <f t="shared" si="31"/>
        <v>0</v>
      </c>
      <c r="AM133" s="164">
        <f t="shared" si="31"/>
        <v>0</v>
      </c>
      <c r="AN133" s="164">
        <f t="shared" si="28"/>
        <v>0</v>
      </c>
      <c r="AO133" s="164">
        <f t="shared" si="28"/>
        <v>0</v>
      </c>
      <c r="AP133" s="164" t="str">
        <f t="shared" si="28"/>
        <v/>
      </c>
      <c r="AQ133" s="164" t="str">
        <f t="shared" si="28"/>
        <v/>
      </c>
      <c r="AR133" s="164" t="str">
        <f t="shared" si="28"/>
        <v/>
      </c>
      <c r="AS133" s="164" t="str">
        <f t="shared" si="28"/>
        <v/>
      </c>
      <c r="AT133" s="164" t="str">
        <f t="shared" si="28"/>
        <v/>
      </c>
      <c r="AU133" s="164" t="str">
        <f t="shared" si="28"/>
        <v/>
      </c>
      <c r="AV133" s="164">
        <f t="shared" si="29"/>
        <v>0</v>
      </c>
      <c r="AW133" s="164">
        <f t="shared" si="29"/>
        <v>0</v>
      </c>
      <c r="AX133" s="164" t="str">
        <f t="shared" si="29"/>
        <v/>
      </c>
      <c r="AY133" s="164" t="str">
        <f t="shared" si="29"/>
        <v/>
      </c>
      <c r="AZ133" s="164" t="str">
        <f t="shared" si="29"/>
        <v/>
      </c>
      <c r="BA133" s="164" t="str">
        <f t="shared" si="29"/>
        <v/>
      </c>
      <c r="BB133" s="164" t="str">
        <f t="shared" si="29"/>
        <v/>
      </c>
      <c r="BC133" s="164" t="str">
        <f t="shared" si="29"/>
        <v/>
      </c>
    </row>
    <row r="134" spans="1:55" s="164" customFormat="1" ht="19.899999999999999" hidden="1" customHeight="1">
      <c r="A134" s="9"/>
      <c r="B134" s="7"/>
      <c r="C134" s="2"/>
      <c r="D134" s="5"/>
      <c r="E134" s="7"/>
      <c r="F134" s="4"/>
      <c r="G134" s="4"/>
      <c r="H134" s="5"/>
      <c r="I134" s="16"/>
      <c r="J134" s="47"/>
      <c r="K134" s="48"/>
      <c r="L134" s="48"/>
      <c r="M134" s="49"/>
      <c r="N134" s="47"/>
      <c r="O134" s="48"/>
      <c r="P134" s="48"/>
      <c r="Q134" s="48"/>
      <c r="R134" s="48"/>
      <c r="S134" s="48"/>
      <c r="T134" s="64"/>
      <c r="U134" s="49"/>
      <c r="V134" s="58"/>
      <c r="W134" s="124"/>
      <c r="X134" s="56"/>
      <c r="Y134" s="68"/>
      <c r="Z134" s="68"/>
      <c r="AA134" s="67"/>
      <c r="AB134" s="57"/>
      <c r="AC134" s="58"/>
      <c r="AD134" s="56"/>
      <c r="AE134" s="49"/>
      <c r="AF134" s="164">
        <f t="shared" si="31"/>
        <v>-1</v>
      </c>
      <c r="AG134" s="164">
        <f t="shared" si="31"/>
        <v>-1</v>
      </c>
      <c r="AH134" s="164">
        <f t="shared" si="31"/>
        <v>0</v>
      </c>
      <c r="AI134" s="164">
        <f t="shared" si="31"/>
        <v>0</v>
      </c>
      <c r="AJ134" s="164">
        <f t="shared" si="31"/>
        <v>0</v>
      </c>
      <c r="AK134" s="164">
        <f t="shared" si="31"/>
        <v>0</v>
      </c>
      <c r="AL134" s="164">
        <f t="shared" si="31"/>
        <v>0</v>
      </c>
      <c r="AM134" s="164">
        <f t="shared" si="31"/>
        <v>0</v>
      </c>
      <c r="AN134" s="164">
        <f t="shared" si="28"/>
        <v>0</v>
      </c>
      <c r="AO134" s="164">
        <f t="shared" si="28"/>
        <v>0</v>
      </c>
      <c r="AP134" s="164" t="str">
        <f t="shared" si="28"/>
        <v/>
      </c>
      <c r="AQ134" s="164" t="str">
        <f t="shared" si="28"/>
        <v/>
      </c>
      <c r="AR134" s="164" t="str">
        <f t="shared" si="28"/>
        <v/>
      </c>
      <c r="AS134" s="164" t="str">
        <f t="shared" si="28"/>
        <v/>
      </c>
      <c r="AT134" s="164" t="str">
        <f t="shared" si="28"/>
        <v/>
      </c>
      <c r="AU134" s="164" t="str">
        <f t="shared" si="28"/>
        <v/>
      </c>
      <c r="AV134" s="164">
        <f t="shared" si="29"/>
        <v>0</v>
      </c>
      <c r="AW134" s="164">
        <f t="shared" si="29"/>
        <v>0</v>
      </c>
      <c r="AX134" s="164" t="str">
        <f t="shared" si="29"/>
        <v/>
      </c>
      <c r="AY134" s="164" t="str">
        <f t="shared" si="29"/>
        <v/>
      </c>
      <c r="AZ134" s="164" t="str">
        <f t="shared" si="29"/>
        <v/>
      </c>
      <c r="BA134" s="164" t="str">
        <f t="shared" si="29"/>
        <v/>
      </c>
      <c r="BB134" s="164" t="str">
        <f t="shared" si="29"/>
        <v/>
      </c>
      <c r="BC134" s="164" t="str">
        <f t="shared" si="29"/>
        <v/>
      </c>
    </row>
    <row r="135" spans="1:55" s="164" customFormat="1" ht="19.899999999999999" hidden="1" customHeight="1">
      <c r="A135" s="9"/>
      <c r="B135" s="7"/>
      <c r="C135" s="2"/>
      <c r="D135" s="5"/>
      <c r="E135" s="7"/>
      <c r="F135" s="4"/>
      <c r="G135" s="4"/>
      <c r="H135" s="5"/>
      <c r="I135" s="16"/>
      <c r="J135" s="47"/>
      <c r="K135" s="48"/>
      <c r="L135" s="48"/>
      <c r="M135" s="49"/>
      <c r="N135" s="47"/>
      <c r="O135" s="48"/>
      <c r="P135" s="48"/>
      <c r="Q135" s="48"/>
      <c r="R135" s="48"/>
      <c r="S135" s="48"/>
      <c r="T135" s="64"/>
      <c r="U135" s="49"/>
      <c r="V135" s="58"/>
      <c r="W135" s="124"/>
      <c r="X135" s="56"/>
      <c r="Y135" s="68"/>
      <c r="Z135" s="68"/>
      <c r="AA135" s="67"/>
      <c r="AB135" s="57"/>
      <c r="AC135" s="58"/>
      <c r="AD135" s="56"/>
      <c r="AE135" s="49"/>
      <c r="AF135" s="164">
        <f t="shared" si="31"/>
        <v>-1</v>
      </c>
      <c r="AG135" s="164">
        <f t="shared" si="31"/>
        <v>-1</v>
      </c>
      <c r="AH135" s="164">
        <f t="shared" si="31"/>
        <v>0</v>
      </c>
      <c r="AI135" s="164">
        <f t="shared" si="31"/>
        <v>0</v>
      </c>
      <c r="AJ135" s="164">
        <f t="shared" si="31"/>
        <v>0</v>
      </c>
      <c r="AK135" s="164">
        <f t="shared" si="31"/>
        <v>0</v>
      </c>
      <c r="AL135" s="164">
        <f t="shared" si="31"/>
        <v>0</v>
      </c>
      <c r="AM135" s="164">
        <f t="shared" si="31"/>
        <v>0</v>
      </c>
      <c r="AN135" s="164">
        <f t="shared" si="28"/>
        <v>0</v>
      </c>
      <c r="AO135" s="164">
        <f t="shared" si="28"/>
        <v>0</v>
      </c>
      <c r="AP135" s="164" t="str">
        <f t="shared" si="28"/>
        <v/>
      </c>
      <c r="AQ135" s="164" t="str">
        <f t="shared" si="28"/>
        <v/>
      </c>
      <c r="AR135" s="164" t="str">
        <f t="shared" si="28"/>
        <v/>
      </c>
      <c r="AS135" s="164" t="str">
        <f t="shared" si="28"/>
        <v/>
      </c>
      <c r="AT135" s="164" t="str">
        <f t="shared" si="28"/>
        <v/>
      </c>
      <c r="AU135" s="164" t="str">
        <f t="shared" si="28"/>
        <v/>
      </c>
      <c r="AV135" s="164">
        <f t="shared" si="29"/>
        <v>0</v>
      </c>
      <c r="AW135" s="164">
        <f t="shared" si="29"/>
        <v>0</v>
      </c>
      <c r="AX135" s="164" t="str">
        <f t="shared" si="29"/>
        <v/>
      </c>
      <c r="AY135" s="164" t="str">
        <f t="shared" si="29"/>
        <v/>
      </c>
      <c r="AZ135" s="164" t="str">
        <f t="shared" si="29"/>
        <v/>
      </c>
      <c r="BA135" s="164" t="str">
        <f t="shared" si="29"/>
        <v/>
      </c>
      <c r="BB135" s="164" t="str">
        <f t="shared" si="29"/>
        <v/>
      </c>
      <c r="BC135" s="164" t="str">
        <f t="shared" si="29"/>
        <v/>
      </c>
    </row>
    <row r="136" spans="1:55" s="164" customFormat="1" ht="19.899999999999999" hidden="1" customHeight="1">
      <c r="A136" s="9"/>
      <c r="B136" s="7"/>
      <c r="C136" s="2"/>
      <c r="D136" s="5"/>
      <c r="E136" s="7"/>
      <c r="F136" s="4"/>
      <c r="G136" s="4"/>
      <c r="H136" s="5"/>
      <c r="I136" s="16"/>
      <c r="J136" s="47"/>
      <c r="K136" s="48"/>
      <c r="L136" s="48"/>
      <c r="M136" s="49"/>
      <c r="N136" s="47"/>
      <c r="O136" s="48"/>
      <c r="P136" s="48"/>
      <c r="Q136" s="48"/>
      <c r="R136" s="48"/>
      <c r="S136" s="48"/>
      <c r="T136" s="64"/>
      <c r="U136" s="49"/>
      <c r="V136" s="58"/>
      <c r="W136" s="124"/>
      <c r="X136" s="56"/>
      <c r="Y136" s="68"/>
      <c r="Z136" s="68"/>
      <c r="AA136" s="67"/>
      <c r="AB136" s="57"/>
      <c r="AC136" s="58"/>
      <c r="AD136" s="56"/>
      <c r="AE136" s="49"/>
      <c r="AF136" s="164">
        <f t="shared" si="31"/>
        <v>-1</v>
      </c>
      <c r="AG136" s="164">
        <f t="shared" si="31"/>
        <v>-1</v>
      </c>
      <c r="AH136" s="164">
        <f t="shared" si="31"/>
        <v>0</v>
      </c>
      <c r="AI136" s="164">
        <f t="shared" si="31"/>
        <v>0</v>
      </c>
      <c r="AJ136" s="164">
        <f t="shared" si="31"/>
        <v>0</v>
      </c>
      <c r="AK136" s="164">
        <f t="shared" si="31"/>
        <v>0</v>
      </c>
      <c r="AL136" s="164">
        <f t="shared" si="31"/>
        <v>0</v>
      </c>
      <c r="AM136" s="164">
        <f t="shared" si="31"/>
        <v>0</v>
      </c>
      <c r="AN136" s="164">
        <f t="shared" si="28"/>
        <v>0</v>
      </c>
      <c r="AO136" s="164">
        <f t="shared" si="28"/>
        <v>0</v>
      </c>
      <c r="AP136" s="164" t="str">
        <f t="shared" si="28"/>
        <v/>
      </c>
      <c r="AQ136" s="164" t="str">
        <f t="shared" si="28"/>
        <v/>
      </c>
      <c r="AR136" s="164" t="str">
        <f t="shared" si="28"/>
        <v/>
      </c>
      <c r="AS136" s="164" t="str">
        <f t="shared" si="28"/>
        <v/>
      </c>
      <c r="AT136" s="164" t="str">
        <f t="shared" si="28"/>
        <v/>
      </c>
      <c r="AU136" s="164" t="str">
        <f t="shared" si="28"/>
        <v/>
      </c>
      <c r="AV136" s="164">
        <f t="shared" si="29"/>
        <v>0</v>
      </c>
      <c r="AW136" s="164">
        <f t="shared" si="29"/>
        <v>0</v>
      </c>
      <c r="AX136" s="164" t="str">
        <f t="shared" si="29"/>
        <v/>
      </c>
      <c r="AY136" s="164" t="str">
        <f t="shared" si="29"/>
        <v/>
      </c>
      <c r="AZ136" s="164" t="str">
        <f t="shared" si="29"/>
        <v/>
      </c>
      <c r="BA136" s="164" t="str">
        <f t="shared" si="29"/>
        <v/>
      </c>
      <c r="BB136" s="164" t="str">
        <f t="shared" si="29"/>
        <v/>
      </c>
      <c r="BC136" s="164" t="str">
        <f t="shared" si="29"/>
        <v/>
      </c>
    </row>
    <row r="137" spans="1:55" s="164" customFormat="1" ht="19.899999999999999" hidden="1" customHeight="1">
      <c r="A137" s="9"/>
      <c r="B137" s="7"/>
      <c r="C137" s="2"/>
      <c r="D137" s="5"/>
      <c r="E137" s="7"/>
      <c r="F137" s="4"/>
      <c r="G137" s="4"/>
      <c r="H137" s="5"/>
      <c r="I137" s="16"/>
      <c r="J137" s="47"/>
      <c r="K137" s="48"/>
      <c r="L137" s="48"/>
      <c r="M137" s="49"/>
      <c r="N137" s="47"/>
      <c r="O137" s="48"/>
      <c r="P137" s="48"/>
      <c r="Q137" s="48"/>
      <c r="R137" s="48"/>
      <c r="S137" s="48"/>
      <c r="T137" s="64"/>
      <c r="U137" s="49"/>
      <c r="V137" s="58"/>
      <c r="W137" s="124"/>
      <c r="X137" s="56"/>
      <c r="Y137" s="68"/>
      <c r="Z137" s="68"/>
      <c r="AA137" s="67"/>
      <c r="AB137" s="57"/>
      <c r="AC137" s="58"/>
      <c r="AD137" s="56"/>
      <c r="AE137" s="49"/>
      <c r="AF137" s="164">
        <f t="shared" si="31"/>
        <v>-1</v>
      </c>
      <c r="AG137" s="164">
        <f t="shared" si="31"/>
        <v>-1</v>
      </c>
      <c r="AH137" s="164">
        <f t="shared" si="31"/>
        <v>0</v>
      </c>
      <c r="AI137" s="164">
        <f t="shared" si="31"/>
        <v>0</v>
      </c>
      <c r="AJ137" s="164">
        <f t="shared" si="31"/>
        <v>0</v>
      </c>
      <c r="AK137" s="164">
        <f t="shared" si="31"/>
        <v>0</v>
      </c>
      <c r="AL137" s="164">
        <f t="shared" si="31"/>
        <v>0</v>
      </c>
      <c r="AM137" s="164">
        <f t="shared" si="31"/>
        <v>0</v>
      </c>
      <c r="AN137" s="164">
        <f t="shared" si="28"/>
        <v>0</v>
      </c>
      <c r="AO137" s="164">
        <f t="shared" si="28"/>
        <v>0</v>
      </c>
      <c r="AP137" s="164" t="str">
        <f t="shared" si="28"/>
        <v/>
      </c>
      <c r="AQ137" s="164" t="str">
        <f t="shared" si="28"/>
        <v/>
      </c>
      <c r="AR137" s="164" t="str">
        <f t="shared" si="28"/>
        <v/>
      </c>
      <c r="AS137" s="164" t="str">
        <f t="shared" si="28"/>
        <v/>
      </c>
      <c r="AT137" s="164" t="str">
        <f t="shared" si="28"/>
        <v/>
      </c>
      <c r="AU137" s="164" t="str">
        <f t="shared" si="28"/>
        <v/>
      </c>
      <c r="AV137" s="164">
        <f t="shared" si="29"/>
        <v>0</v>
      </c>
      <c r="AW137" s="164">
        <f t="shared" si="29"/>
        <v>0</v>
      </c>
      <c r="AX137" s="164" t="str">
        <f t="shared" si="29"/>
        <v/>
      </c>
      <c r="AY137" s="164" t="str">
        <f t="shared" si="29"/>
        <v/>
      </c>
      <c r="AZ137" s="164" t="str">
        <f t="shared" si="29"/>
        <v/>
      </c>
      <c r="BA137" s="164" t="str">
        <f t="shared" si="29"/>
        <v/>
      </c>
      <c r="BB137" s="164" t="str">
        <f t="shared" si="29"/>
        <v/>
      </c>
      <c r="BC137" s="164" t="str">
        <f t="shared" si="29"/>
        <v/>
      </c>
    </row>
    <row r="138" spans="1:55" s="164" customFormat="1" ht="19.899999999999999" hidden="1" customHeight="1">
      <c r="A138" s="9"/>
      <c r="B138" s="7"/>
      <c r="C138" s="2"/>
      <c r="D138" s="5"/>
      <c r="E138" s="4"/>
      <c r="F138" s="4"/>
      <c r="G138" s="4"/>
      <c r="H138" s="5"/>
      <c r="I138" s="16"/>
      <c r="J138" s="47"/>
      <c r="K138" s="48"/>
      <c r="L138" s="48"/>
      <c r="M138" s="49"/>
      <c r="N138" s="47"/>
      <c r="O138" s="48"/>
      <c r="P138" s="48"/>
      <c r="Q138" s="48"/>
      <c r="R138" s="48"/>
      <c r="S138" s="48"/>
      <c r="T138" s="64"/>
      <c r="U138" s="49"/>
      <c r="V138" s="58"/>
      <c r="W138" s="124"/>
      <c r="X138" s="56"/>
      <c r="Y138" s="68"/>
      <c r="Z138" s="68"/>
      <c r="AA138" s="67"/>
      <c r="AB138" s="57"/>
      <c r="AC138" s="58"/>
      <c r="AD138" s="56"/>
      <c r="AE138" s="49"/>
      <c r="AF138" s="164">
        <f t="shared" si="31"/>
        <v>-1</v>
      </c>
      <c r="AG138" s="164">
        <f t="shared" si="31"/>
        <v>-1</v>
      </c>
      <c r="AH138" s="164">
        <f t="shared" si="31"/>
        <v>0</v>
      </c>
      <c r="AI138" s="164">
        <f t="shared" si="31"/>
        <v>0</v>
      </c>
      <c r="AJ138" s="164">
        <f t="shared" si="31"/>
        <v>0</v>
      </c>
      <c r="AK138" s="164">
        <f t="shared" si="31"/>
        <v>0</v>
      </c>
      <c r="AL138" s="164">
        <f t="shared" si="31"/>
        <v>0</v>
      </c>
      <c r="AM138" s="164">
        <f t="shared" si="31"/>
        <v>0</v>
      </c>
      <c r="AN138" s="164">
        <f t="shared" si="28"/>
        <v>0</v>
      </c>
      <c r="AO138" s="164">
        <f t="shared" si="28"/>
        <v>0</v>
      </c>
      <c r="AP138" s="164" t="str">
        <f t="shared" si="28"/>
        <v/>
      </c>
      <c r="AQ138" s="164" t="str">
        <f t="shared" si="28"/>
        <v/>
      </c>
      <c r="AR138" s="164" t="str">
        <f t="shared" si="28"/>
        <v/>
      </c>
      <c r="AS138" s="164" t="str">
        <f t="shared" si="28"/>
        <v/>
      </c>
      <c r="AT138" s="164" t="str">
        <f t="shared" si="28"/>
        <v/>
      </c>
      <c r="AU138" s="164" t="str">
        <f t="shared" si="28"/>
        <v/>
      </c>
      <c r="AV138" s="164">
        <f t="shared" si="29"/>
        <v>0</v>
      </c>
      <c r="AW138" s="164">
        <f t="shared" si="29"/>
        <v>0</v>
      </c>
      <c r="AX138" s="164" t="str">
        <f t="shared" si="29"/>
        <v/>
      </c>
      <c r="AY138" s="164" t="str">
        <f t="shared" si="29"/>
        <v/>
      </c>
      <c r="AZ138" s="164" t="str">
        <f t="shared" si="29"/>
        <v/>
      </c>
      <c r="BA138" s="164" t="str">
        <f t="shared" si="29"/>
        <v/>
      </c>
      <c r="BB138" s="164" t="str">
        <f t="shared" si="29"/>
        <v/>
      </c>
      <c r="BC138" s="164" t="str">
        <f t="shared" si="29"/>
        <v/>
      </c>
    </row>
    <row r="139" spans="1:55" s="164" customFormat="1" ht="19.899999999999999" hidden="1" customHeight="1">
      <c r="A139" s="9"/>
      <c r="B139" s="7"/>
      <c r="C139" s="2"/>
      <c r="D139" s="5"/>
      <c r="E139" s="4"/>
      <c r="F139" s="4"/>
      <c r="G139" s="4"/>
      <c r="H139" s="5"/>
      <c r="I139" s="16"/>
      <c r="J139" s="47"/>
      <c r="K139" s="48"/>
      <c r="L139" s="48"/>
      <c r="M139" s="49"/>
      <c r="N139" s="47"/>
      <c r="O139" s="48"/>
      <c r="P139" s="48"/>
      <c r="Q139" s="48"/>
      <c r="R139" s="48"/>
      <c r="S139" s="48"/>
      <c r="T139" s="64"/>
      <c r="U139" s="49"/>
      <c r="V139" s="58"/>
      <c r="W139" s="124"/>
      <c r="X139" s="56"/>
      <c r="Y139" s="68"/>
      <c r="Z139" s="68"/>
      <c r="AA139" s="67"/>
      <c r="AB139" s="57"/>
      <c r="AC139" s="58"/>
      <c r="AD139" s="56"/>
      <c r="AE139" s="49"/>
      <c r="AF139" s="164">
        <f t="shared" si="31"/>
        <v>-1</v>
      </c>
      <c r="AG139" s="164">
        <f t="shared" si="31"/>
        <v>-1</v>
      </c>
      <c r="AH139" s="164">
        <f t="shared" si="31"/>
        <v>0</v>
      </c>
      <c r="AI139" s="164">
        <f t="shared" si="31"/>
        <v>0</v>
      </c>
      <c r="AJ139" s="164">
        <f t="shared" si="31"/>
        <v>0</v>
      </c>
      <c r="AK139" s="164">
        <f t="shared" si="31"/>
        <v>0</v>
      </c>
      <c r="AL139" s="164">
        <f t="shared" si="31"/>
        <v>0</v>
      </c>
      <c r="AM139" s="164">
        <f t="shared" si="31"/>
        <v>0</v>
      </c>
      <c r="AN139" s="164">
        <f t="shared" si="28"/>
        <v>0</v>
      </c>
      <c r="AO139" s="164">
        <f t="shared" si="28"/>
        <v>0</v>
      </c>
      <c r="AP139" s="164" t="str">
        <f t="shared" si="28"/>
        <v/>
      </c>
      <c r="AQ139" s="164" t="str">
        <f t="shared" si="28"/>
        <v/>
      </c>
      <c r="AR139" s="164" t="str">
        <f t="shared" si="28"/>
        <v/>
      </c>
      <c r="AS139" s="164" t="str">
        <f t="shared" si="28"/>
        <v/>
      </c>
      <c r="AT139" s="164" t="str">
        <f t="shared" si="28"/>
        <v/>
      </c>
      <c r="AU139" s="164" t="str">
        <f t="shared" si="28"/>
        <v/>
      </c>
      <c r="AV139" s="164">
        <f t="shared" si="29"/>
        <v>0</v>
      </c>
      <c r="AW139" s="164">
        <f t="shared" si="29"/>
        <v>0</v>
      </c>
      <c r="AX139" s="164" t="str">
        <f t="shared" si="29"/>
        <v/>
      </c>
      <c r="AY139" s="164" t="str">
        <f t="shared" si="29"/>
        <v/>
      </c>
      <c r="AZ139" s="164" t="str">
        <f t="shared" si="29"/>
        <v/>
      </c>
      <c r="BA139" s="164" t="str">
        <f t="shared" si="29"/>
        <v/>
      </c>
      <c r="BB139" s="164" t="str">
        <f t="shared" si="29"/>
        <v/>
      </c>
      <c r="BC139" s="164" t="str">
        <f t="shared" si="29"/>
        <v/>
      </c>
    </row>
    <row r="140" spans="1:55" s="164" customFormat="1" ht="19.899999999999999" hidden="1" customHeight="1">
      <c r="A140" s="9"/>
      <c r="B140" s="7"/>
      <c r="C140" s="2"/>
      <c r="D140" s="5"/>
      <c r="E140" s="4"/>
      <c r="F140" s="4"/>
      <c r="G140" s="4"/>
      <c r="H140" s="5"/>
      <c r="I140" s="16"/>
      <c r="J140" s="47"/>
      <c r="K140" s="48"/>
      <c r="L140" s="48"/>
      <c r="M140" s="49"/>
      <c r="N140" s="47"/>
      <c r="O140" s="48"/>
      <c r="P140" s="48"/>
      <c r="Q140" s="48"/>
      <c r="R140" s="48"/>
      <c r="S140" s="48"/>
      <c r="T140" s="64"/>
      <c r="U140" s="49"/>
      <c r="V140" s="58"/>
      <c r="W140" s="124"/>
      <c r="X140" s="56"/>
      <c r="Y140" s="68"/>
      <c r="Z140" s="68"/>
      <c r="AA140" s="67"/>
      <c r="AB140" s="57"/>
      <c r="AC140" s="58"/>
      <c r="AD140" s="56"/>
      <c r="AE140" s="49"/>
      <c r="AF140" s="164">
        <f t="shared" si="31"/>
        <v>-1</v>
      </c>
      <c r="AG140" s="164">
        <f t="shared" si="31"/>
        <v>-1</v>
      </c>
      <c r="AH140" s="164">
        <f t="shared" si="31"/>
        <v>0</v>
      </c>
      <c r="AI140" s="164">
        <f t="shared" si="31"/>
        <v>0</v>
      </c>
      <c r="AJ140" s="164">
        <f t="shared" si="31"/>
        <v>0</v>
      </c>
      <c r="AK140" s="164">
        <f t="shared" si="31"/>
        <v>0</v>
      </c>
      <c r="AL140" s="164">
        <f t="shared" si="31"/>
        <v>0</v>
      </c>
      <c r="AM140" s="164">
        <f t="shared" si="31"/>
        <v>0</v>
      </c>
      <c r="AN140" s="164">
        <f t="shared" si="28"/>
        <v>0</v>
      </c>
      <c r="AO140" s="164">
        <f t="shared" si="28"/>
        <v>0</v>
      </c>
      <c r="AP140" s="164" t="str">
        <f t="shared" si="28"/>
        <v/>
      </c>
      <c r="AQ140" s="164" t="str">
        <f t="shared" si="28"/>
        <v/>
      </c>
      <c r="AR140" s="164" t="str">
        <f t="shared" si="28"/>
        <v/>
      </c>
      <c r="AS140" s="164" t="str">
        <f t="shared" si="28"/>
        <v/>
      </c>
      <c r="AT140" s="164" t="str">
        <f t="shared" si="28"/>
        <v/>
      </c>
      <c r="AU140" s="164" t="str">
        <f t="shared" si="28"/>
        <v/>
      </c>
      <c r="AV140" s="164">
        <f t="shared" si="29"/>
        <v>0</v>
      </c>
      <c r="AW140" s="164">
        <f t="shared" si="29"/>
        <v>0</v>
      </c>
      <c r="AX140" s="164" t="str">
        <f t="shared" si="29"/>
        <v/>
      </c>
      <c r="AY140" s="164" t="str">
        <f t="shared" si="29"/>
        <v/>
      </c>
      <c r="AZ140" s="164" t="str">
        <f t="shared" si="29"/>
        <v/>
      </c>
      <c r="BA140" s="164" t="str">
        <f t="shared" si="29"/>
        <v/>
      </c>
      <c r="BB140" s="164" t="str">
        <f t="shared" si="29"/>
        <v/>
      </c>
      <c r="BC140" s="164" t="str">
        <f t="shared" si="29"/>
        <v/>
      </c>
    </row>
    <row r="141" spans="1:55" s="164" customFormat="1" ht="19.899999999999999" hidden="1" customHeight="1">
      <c r="A141" s="9"/>
      <c r="B141" s="7"/>
      <c r="C141" s="2"/>
      <c r="D141" s="5"/>
      <c r="E141" s="7"/>
      <c r="F141" s="4"/>
      <c r="G141" s="4"/>
      <c r="H141" s="5"/>
      <c r="I141" s="16"/>
      <c r="J141" s="47"/>
      <c r="K141" s="48"/>
      <c r="L141" s="48"/>
      <c r="M141" s="49"/>
      <c r="N141" s="47"/>
      <c r="O141" s="48"/>
      <c r="P141" s="48"/>
      <c r="Q141" s="48"/>
      <c r="R141" s="48"/>
      <c r="S141" s="48"/>
      <c r="T141" s="64"/>
      <c r="U141" s="49"/>
      <c r="V141" s="58"/>
      <c r="W141" s="124"/>
      <c r="X141" s="56"/>
      <c r="Y141" s="68"/>
      <c r="Z141" s="68"/>
      <c r="AA141" s="67"/>
      <c r="AB141" s="57"/>
      <c r="AC141" s="58"/>
      <c r="AD141" s="56"/>
      <c r="AE141" s="49"/>
      <c r="AF141" s="164">
        <f t="shared" si="31"/>
        <v>-1</v>
      </c>
      <c r="AG141" s="164">
        <f t="shared" si="31"/>
        <v>-1</v>
      </c>
      <c r="AH141" s="164">
        <f t="shared" si="31"/>
        <v>0</v>
      </c>
      <c r="AI141" s="164">
        <f t="shared" si="31"/>
        <v>0</v>
      </c>
      <c r="AJ141" s="164">
        <f t="shared" si="31"/>
        <v>0</v>
      </c>
      <c r="AK141" s="164">
        <f t="shared" si="31"/>
        <v>0</v>
      </c>
      <c r="AL141" s="164">
        <f t="shared" si="31"/>
        <v>0</v>
      </c>
      <c r="AM141" s="164">
        <f t="shared" si="31"/>
        <v>0</v>
      </c>
      <c r="AN141" s="164">
        <f t="shared" si="28"/>
        <v>0</v>
      </c>
      <c r="AO141" s="164">
        <f t="shared" si="28"/>
        <v>0</v>
      </c>
      <c r="AP141" s="164" t="str">
        <f t="shared" si="28"/>
        <v/>
      </c>
      <c r="AQ141" s="164" t="str">
        <f t="shared" si="28"/>
        <v/>
      </c>
      <c r="AR141" s="164" t="str">
        <f t="shared" si="28"/>
        <v/>
      </c>
      <c r="AS141" s="164" t="str">
        <f t="shared" si="28"/>
        <v/>
      </c>
      <c r="AT141" s="164" t="str">
        <f t="shared" si="28"/>
        <v/>
      </c>
      <c r="AU141" s="164" t="str">
        <f t="shared" ref="AU141:AU204" si="32">IF(AM141,$V141,"")</f>
        <v/>
      </c>
      <c r="AV141" s="164">
        <f t="shared" si="29"/>
        <v>0</v>
      </c>
      <c r="AW141" s="164">
        <f t="shared" si="29"/>
        <v>0</v>
      </c>
      <c r="AX141" s="164" t="str">
        <f t="shared" si="29"/>
        <v/>
      </c>
      <c r="AY141" s="164" t="str">
        <f t="shared" si="29"/>
        <v/>
      </c>
      <c r="AZ141" s="164" t="str">
        <f t="shared" si="29"/>
        <v/>
      </c>
      <c r="BA141" s="164" t="str">
        <f t="shared" si="29"/>
        <v/>
      </c>
      <c r="BB141" s="164" t="str">
        <f t="shared" si="29"/>
        <v/>
      </c>
      <c r="BC141" s="164" t="str">
        <f t="shared" ref="BC141:BC288" si="33">IF(AM141,$W141,"")</f>
        <v/>
      </c>
    </row>
    <row r="142" spans="1:55" s="164" customFormat="1" ht="19.899999999999999" hidden="1" customHeight="1">
      <c r="A142" s="9"/>
      <c r="B142" s="7"/>
      <c r="C142" s="2"/>
      <c r="D142" s="5"/>
      <c r="E142" s="4"/>
      <c r="F142" s="4"/>
      <c r="G142" s="4"/>
      <c r="H142" s="5"/>
      <c r="I142" s="16"/>
      <c r="J142" s="47"/>
      <c r="K142" s="48"/>
      <c r="L142" s="48"/>
      <c r="M142" s="49"/>
      <c r="N142" s="47"/>
      <c r="O142" s="48"/>
      <c r="P142" s="48"/>
      <c r="Q142" s="48"/>
      <c r="R142" s="48"/>
      <c r="S142" s="48"/>
      <c r="T142" s="64"/>
      <c r="U142" s="49"/>
      <c r="V142" s="58"/>
      <c r="W142" s="124"/>
      <c r="X142" s="56"/>
      <c r="Y142" s="68"/>
      <c r="Z142" s="68"/>
      <c r="AA142" s="67"/>
      <c r="AB142" s="57"/>
      <c r="AC142" s="58"/>
      <c r="AD142" s="56"/>
      <c r="AE142" s="49"/>
      <c r="AF142" s="164">
        <f t="shared" si="31"/>
        <v>-1</v>
      </c>
      <c r="AG142" s="164">
        <f t="shared" si="31"/>
        <v>-1</v>
      </c>
      <c r="AH142" s="164">
        <f t="shared" si="31"/>
        <v>0</v>
      </c>
      <c r="AI142" s="164">
        <f t="shared" si="31"/>
        <v>0</v>
      </c>
      <c r="AJ142" s="164">
        <f t="shared" si="31"/>
        <v>0</v>
      </c>
      <c r="AK142" s="164">
        <f t="shared" si="31"/>
        <v>0</v>
      </c>
      <c r="AL142" s="164">
        <f t="shared" si="31"/>
        <v>0</v>
      </c>
      <c r="AM142" s="164">
        <f t="shared" si="31"/>
        <v>0</v>
      </c>
      <c r="AN142" s="164">
        <f t="shared" ref="AN142:AT178" si="34">IF(AF142,$V142,"")</f>
        <v>0</v>
      </c>
      <c r="AO142" s="164">
        <f t="shared" si="34"/>
        <v>0</v>
      </c>
      <c r="AP142" s="164" t="str">
        <f t="shared" si="34"/>
        <v/>
      </c>
      <c r="AQ142" s="164" t="str">
        <f t="shared" si="34"/>
        <v/>
      </c>
      <c r="AR142" s="164" t="str">
        <f t="shared" si="34"/>
        <v/>
      </c>
      <c r="AS142" s="164" t="str">
        <f t="shared" si="34"/>
        <v/>
      </c>
      <c r="AT142" s="164" t="str">
        <f t="shared" si="34"/>
        <v/>
      </c>
      <c r="AU142" s="164" t="str">
        <f t="shared" si="32"/>
        <v/>
      </c>
      <c r="AV142" s="164">
        <f t="shared" ref="AV142:BB178" si="35">IF(AF142,$W142,"")</f>
        <v>0</v>
      </c>
      <c r="AW142" s="164">
        <f t="shared" si="35"/>
        <v>0</v>
      </c>
      <c r="AX142" s="164" t="str">
        <f t="shared" si="35"/>
        <v/>
      </c>
      <c r="AY142" s="164" t="str">
        <f t="shared" si="35"/>
        <v/>
      </c>
      <c r="AZ142" s="164" t="str">
        <f t="shared" si="35"/>
        <v/>
      </c>
      <c r="BA142" s="164" t="str">
        <f t="shared" si="35"/>
        <v/>
      </c>
      <c r="BB142" s="164" t="str">
        <f t="shared" si="35"/>
        <v/>
      </c>
      <c r="BC142" s="164" t="str">
        <f t="shared" si="33"/>
        <v/>
      </c>
    </row>
    <row r="143" spans="1:55" s="164" customFormat="1" ht="19.899999999999999" hidden="1" customHeight="1">
      <c r="A143" s="9"/>
      <c r="B143" s="7"/>
      <c r="C143" s="2"/>
      <c r="D143" s="5"/>
      <c r="E143" s="4"/>
      <c r="F143" s="4"/>
      <c r="G143" s="4"/>
      <c r="H143" s="5"/>
      <c r="I143" s="16"/>
      <c r="J143" s="47"/>
      <c r="K143" s="48"/>
      <c r="L143" s="48"/>
      <c r="M143" s="49"/>
      <c r="N143" s="47"/>
      <c r="O143" s="48"/>
      <c r="P143" s="48"/>
      <c r="Q143" s="48"/>
      <c r="R143" s="48"/>
      <c r="S143" s="48"/>
      <c r="T143" s="64"/>
      <c r="U143" s="49"/>
      <c r="V143" s="58"/>
      <c r="W143" s="124"/>
      <c r="X143" s="56"/>
      <c r="Y143" s="68"/>
      <c r="Z143" s="68"/>
      <c r="AA143" s="67"/>
      <c r="AB143" s="57"/>
      <c r="AC143" s="58"/>
      <c r="AD143" s="56"/>
      <c r="AE143" s="49"/>
      <c r="AF143" s="164">
        <f t="shared" ref="AF143:AM158" si="36">AF142</f>
        <v>-1</v>
      </c>
      <c r="AG143" s="164">
        <f t="shared" si="36"/>
        <v>-1</v>
      </c>
      <c r="AH143" s="164">
        <f t="shared" si="36"/>
        <v>0</v>
      </c>
      <c r="AI143" s="164">
        <f t="shared" si="36"/>
        <v>0</v>
      </c>
      <c r="AJ143" s="164">
        <f t="shared" si="36"/>
        <v>0</v>
      </c>
      <c r="AK143" s="164">
        <f t="shared" si="36"/>
        <v>0</v>
      </c>
      <c r="AL143" s="164">
        <f t="shared" si="36"/>
        <v>0</v>
      </c>
      <c r="AM143" s="164">
        <f t="shared" si="36"/>
        <v>0</v>
      </c>
      <c r="AN143" s="164">
        <f t="shared" si="34"/>
        <v>0</v>
      </c>
      <c r="AO143" s="164">
        <f t="shared" si="34"/>
        <v>0</v>
      </c>
      <c r="AP143" s="164" t="str">
        <f t="shared" si="34"/>
        <v/>
      </c>
      <c r="AQ143" s="164" t="str">
        <f t="shared" si="34"/>
        <v/>
      </c>
      <c r="AR143" s="164" t="str">
        <f t="shared" si="34"/>
        <v/>
      </c>
      <c r="AS143" s="164" t="str">
        <f t="shared" si="34"/>
        <v/>
      </c>
      <c r="AT143" s="164" t="str">
        <f t="shared" si="34"/>
        <v/>
      </c>
      <c r="AU143" s="164" t="str">
        <f t="shared" si="32"/>
        <v/>
      </c>
      <c r="AV143" s="164">
        <f t="shared" si="35"/>
        <v>0</v>
      </c>
      <c r="AW143" s="164">
        <f t="shared" si="35"/>
        <v>0</v>
      </c>
      <c r="AX143" s="164" t="str">
        <f t="shared" si="35"/>
        <v/>
      </c>
      <c r="AY143" s="164" t="str">
        <f t="shared" si="35"/>
        <v/>
      </c>
      <c r="AZ143" s="164" t="str">
        <f t="shared" si="35"/>
        <v/>
      </c>
      <c r="BA143" s="164" t="str">
        <f t="shared" si="35"/>
        <v/>
      </c>
      <c r="BB143" s="164" t="str">
        <f t="shared" si="35"/>
        <v/>
      </c>
      <c r="BC143" s="164" t="str">
        <f t="shared" si="33"/>
        <v/>
      </c>
    </row>
    <row r="144" spans="1:55" s="164" customFormat="1" ht="19.899999999999999" hidden="1" customHeight="1">
      <c r="A144" s="9"/>
      <c r="B144" s="7"/>
      <c r="C144" s="2"/>
      <c r="D144" s="5"/>
      <c r="E144" s="7"/>
      <c r="F144" s="4"/>
      <c r="G144" s="4"/>
      <c r="H144" s="5"/>
      <c r="I144" s="16"/>
      <c r="J144" s="47"/>
      <c r="K144" s="48"/>
      <c r="L144" s="48"/>
      <c r="M144" s="49"/>
      <c r="N144" s="47"/>
      <c r="O144" s="48"/>
      <c r="P144" s="48"/>
      <c r="Q144" s="48"/>
      <c r="R144" s="48"/>
      <c r="S144" s="48"/>
      <c r="T144" s="64"/>
      <c r="U144" s="49"/>
      <c r="V144" s="58"/>
      <c r="W144" s="124"/>
      <c r="X144" s="56"/>
      <c r="Y144" s="68"/>
      <c r="Z144" s="68"/>
      <c r="AA144" s="67"/>
      <c r="AB144" s="57"/>
      <c r="AC144" s="58"/>
      <c r="AD144" s="56"/>
      <c r="AE144" s="49"/>
      <c r="AF144" s="164">
        <f t="shared" si="36"/>
        <v>-1</v>
      </c>
      <c r="AG144" s="164">
        <f t="shared" si="36"/>
        <v>-1</v>
      </c>
      <c r="AH144" s="164">
        <f t="shared" si="36"/>
        <v>0</v>
      </c>
      <c r="AI144" s="164">
        <f t="shared" si="36"/>
        <v>0</v>
      </c>
      <c r="AJ144" s="164">
        <f t="shared" si="36"/>
        <v>0</v>
      </c>
      <c r="AK144" s="164">
        <f t="shared" si="36"/>
        <v>0</v>
      </c>
      <c r="AL144" s="164">
        <f t="shared" si="36"/>
        <v>0</v>
      </c>
      <c r="AM144" s="164">
        <f t="shared" si="36"/>
        <v>0</v>
      </c>
      <c r="AN144" s="164">
        <f t="shared" si="34"/>
        <v>0</v>
      </c>
      <c r="AO144" s="164">
        <f t="shared" si="34"/>
        <v>0</v>
      </c>
      <c r="AP144" s="164" t="str">
        <f t="shared" si="34"/>
        <v/>
      </c>
      <c r="AQ144" s="164" t="str">
        <f t="shared" si="34"/>
        <v/>
      </c>
      <c r="AR144" s="164" t="str">
        <f t="shared" si="34"/>
        <v/>
      </c>
      <c r="AS144" s="164" t="str">
        <f t="shared" si="34"/>
        <v/>
      </c>
      <c r="AT144" s="164" t="str">
        <f t="shared" si="34"/>
        <v/>
      </c>
      <c r="AU144" s="164" t="str">
        <f t="shared" si="32"/>
        <v/>
      </c>
      <c r="AV144" s="164">
        <f t="shared" si="35"/>
        <v>0</v>
      </c>
      <c r="AW144" s="164">
        <f t="shared" si="35"/>
        <v>0</v>
      </c>
      <c r="AX144" s="164" t="str">
        <f t="shared" si="35"/>
        <v/>
      </c>
      <c r="AY144" s="164" t="str">
        <f t="shared" si="35"/>
        <v/>
      </c>
      <c r="AZ144" s="164" t="str">
        <f t="shared" si="35"/>
        <v/>
      </c>
      <c r="BA144" s="164" t="str">
        <f t="shared" si="35"/>
        <v/>
      </c>
      <c r="BB144" s="164" t="str">
        <f t="shared" si="35"/>
        <v/>
      </c>
      <c r="BC144" s="164" t="str">
        <f t="shared" si="33"/>
        <v/>
      </c>
    </row>
    <row r="145" spans="1:55" s="164" customFormat="1" ht="19.899999999999999" hidden="1" customHeight="1">
      <c r="A145" s="9"/>
      <c r="B145" s="7"/>
      <c r="C145" s="2"/>
      <c r="D145" s="5"/>
      <c r="E145" s="4"/>
      <c r="F145" s="4"/>
      <c r="G145" s="4"/>
      <c r="H145" s="5"/>
      <c r="I145" s="16"/>
      <c r="J145" s="47"/>
      <c r="K145" s="48"/>
      <c r="L145" s="48"/>
      <c r="M145" s="49"/>
      <c r="N145" s="47"/>
      <c r="O145" s="48"/>
      <c r="P145" s="48"/>
      <c r="Q145" s="48"/>
      <c r="R145" s="48"/>
      <c r="S145" s="48"/>
      <c r="T145" s="64"/>
      <c r="U145" s="49"/>
      <c r="V145" s="58"/>
      <c r="W145" s="124"/>
      <c r="X145" s="56"/>
      <c r="Y145" s="68"/>
      <c r="Z145" s="68"/>
      <c r="AA145" s="67"/>
      <c r="AB145" s="57"/>
      <c r="AC145" s="58"/>
      <c r="AD145" s="56"/>
      <c r="AE145" s="49"/>
      <c r="AF145" s="164">
        <f t="shared" si="36"/>
        <v>-1</v>
      </c>
      <c r="AG145" s="164">
        <f t="shared" si="36"/>
        <v>-1</v>
      </c>
      <c r="AH145" s="164">
        <f t="shared" si="36"/>
        <v>0</v>
      </c>
      <c r="AI145" s="164">
        <f t="shared" si="36"/>
        <v>0</v>
      </c>
      <c r="AJ145" s="164">
        <f t="shared" si="36"/>
        <v>0</v>
      </c>
      <c r="AK145" s="164">
        <f t="shared" si="36"/>
        <v>0</v>
      </c>
      <c r="AL145" s="164">
        <f t="shared" si="36"/>
        <v>0</v>
      </c>
      <c r="AM145" s="164">
        <f t="shared" si="36"/>
        <v>0</v>
      </c>
      <c r="AN145" s="164">
        <f t="shared" si="34"/>
        <v>0</v>
      </c>
      <c r="AO145" s="164">
        <f t="shared" si="34"/>
        <v>0</v>
      </c>
      <c r="AP145" s="164" t="str">
        <f t="shared" si="34"/>
        <v/>
      </c>
      <c r="AQ145" s="164" t="str">
        <f t="shared" si="34"/>
        <v/>
      </c>
      <c r="AR145" s="164" t="str">
        <f t="shared" si="34"/>
        <v/>
      </c>
      <c r="AS145" s="164" t="str">
        <f t="shared" si="34"/>
        <v/>
      </c>
      <c r="AT145" s="164" t="str">
        <f t="shared" si="34"/>
        <v/>
      </c>
      <c r="AU145" s="164" t="str">
        <f t="shared" si="32"/>
        <v/>
      </c>
      <c r="AV145" s="164">
        <f t="shared" si="35"/>
        <v>0</v>
      </c>
      <c r="AW145" s="164">
        <f t="shared" si="35"/>
        <v>0</v>
      </c>
      <c r="AX145" s="164" t="str">
        <f t="shared" si="35"/>
        <v/>
      </c>
      <c r="AY145" s="164" t="str">
        <f t="shared" si="35"/>
        <v/>
      </c>
      <c r="AZ145" s="164" t="str">
        <f t="shared" si="35"/>
        <v/>
      </c>
      <c r="BA145" s="164" t="str">
        <f t="shared" si="35"/>
        <v/>
      </c>
      <c r="BB145" s="164" t="str">
        <f t="shared" si="35"/>
        <v/>
      </c>
      <c r="BC145" s="164" t="str">
        <f t="shared" si="33"/>
        <v/>
      </c>
    </row>
    <row r="146" spans="1:55" s="164" customFormat="1" ht="19.899999999999999" hidden="1" customHeight="1">
      <c r="A146" s="9"/>
      <c r="B146" s="7"/>
      <c r="C146" s="2"/>
      <c r="D146" s="5"/>
      <c r="E146" s="4"/>
      <c r="F146" s="4"/>
      <c r="G146" s="4"/>
      <c r="H146" s="5"/>
      <c r="I146" s="16"/>
      <c r="J146" s="47"/>
      <c r="K146" s="48"/>
      <c r="L146" s="48"/>
      <c r="M146" s="49"/>
      <c r="N146" s="47"/>
      <c r="O146" s="48"/>
      <c r="P146" s="48"/>
      <c r="Q146" s="48"/>
      <c r="R146" s="48"/>
      <c r="S146" s="48"/>
      <c r="T146" s="64"/>
      <c r="U146" s="49"/>
      <c r="V146" s="58"/>
      <c r="W146" s="124"/>
      <c r="X146" s="56"/>
      <c r="Y146" s="68"/>
      <c r="Z146" s="68"/>
      <c r="AA146" s="67"/>
      <c r="AB146" s="57"/>
      <c r="AC146" s="58"/>
      <c r="AD146" s="56"/>
      <c r="AE146" s="49"/>
      <c r="AF146" s="164">
        <f t="shared" si="36"/>
        <v>-1</v>
      </c>
      <c r="AG146" s="164">
        <f t="shared" si="36"/>
        <v>-1</v>
      </c>
      <c r="AH146" s="164">
        <f t="shared" si="36"/>
        <v>0</v>
      </c>
      <c r="AI146" s="164">
        <f t="shared" si="36"/>
        <v>0</v>
      </c>
      <c r="AJ146" s="164">
        <f t="shared" si="36"/>
        <v>0</v>
      </c>
      <c r="AK146" s="164">
        <f t="shared" si="36"/>
        <v>0</v>
      </c>
      <c r="AL146" s="164">
        <f t="shared" si="36"/>
        <v>0</v>
      </c>
      <c r="AM146" s="164">
        <f t="shared" si="36"/>
        <v>0</v>
      </c>
      <c r="AN146" s="164">
        <f t="shared" si="34"/>
        <v>0</v>
      </c>
      <c r="AO146" s="164">
        <f t="shared" si="34"/>
        <v>0</v>
      </c>
      <c r="AP146" s="164" t="str">
        <f t="shared" si="34"/>
        <v/>
      </c>
      <c r="AQ146" s="164" t="str">
        <f t="shared" si="34"/>
        <v/>
      </c>
      <c r="AR146" s="164" t="str">
        <f t="shared" si="34"/>
        <v/>
      </c>
      <c r="AS146" s="164" t="str">
        <f t="shared" si="34"/>
        <v/>
      </c>
      <c r="AT146" s="164" t="str">
        <f t="shared" si="34"/>
        <v/>
      </c>
      <c r="AU146" s="164" t="str">
        <f t="shared" si="32"/>
        <v/>
      </c>
      <c r="AV146" s="164">
        <f t="shared" si="35"/>
        <v>0</v>
      </c>
      <c r="AW146" s="164">
        <f t="shared" si="35"/>
        <v>0</v>
      </c>
      <c r="AX146" s="164" t="str">
        <f t="shared" si="35"/>
        <v/>
      </c>
      <c r="AY146" s="164" t="str">
        <f t="shared" si="35"/>
        <v/>
      </c>
      <c r="AZ146" s="164" t="str">
        <f t="shared" si="35"/>
        <v/>
      </c>
      <c r="BA146" s="164" t="str">
        <f t="shared" si="35"/>
        <v/>
      </c>
      <c r="BB146" s="164" t="str">
        <f t="shared" si="35"/>
        <v/>
      </c>
      <c r="BC146" s="164" t="str">
        <f t="shared" si="33"/>
        <v/>
      </c>
    </row>
    <row r="147" spans="1:55" s="164" customFormat="1" ht="19.899999999999999" hidden="1" customHeight="1">
      <c r="A147" s="9"/>
      <c r="B147" s="7"/>
      <c r="C147" s="2"/>
      <c r="D147" s="5"/>
      <c r="E147" s="4"/>
      <c r="F147" s="4"/>
      <c r="G147" s="4"/>
      <c r="H147" s="5"/>
      <c r="I147" s="16"/>
      <c r="J147" s="47"/>
      <c r="K147" s="48"/>
      <c r="L147" s="48"/>
      <c r="M147" s="49"/>
      <c r="N147" s="47"/>
      <c r="O147" s="48"/>
      <c r="P147" s="48"/>
      <c r="Q147" s="48"/>
      <c r="R147" s="48"/>
      <c r="S147" s="48"/>
      <c r="T147" s="64"/>
      <c r="U147" s="49"/>
      <c r="V147" s="58"/>
      <c r="W147" s="124"/>
      <c r="X147" s="56"/>
      <c r="Y147" s="68"/>
      <c r="Z147" s="68"/>
      <c r="AA147" s="67"/>
      <c r="AB147" s="57"/>
      <c r="AC147" s="58"/>
      <c r="AD147" s="56"/>
      <c r="AE147" s="49"/>
      <c r="AF147" s="164">
        <f t="shared" si="36"/>
        <v>-1</v>
      </c>
      <c r="AG147" s="164">
        <f t="shared" si="36"/>
        <v>-1</v>
      </c>
      <c r="AH147" s="164">
        <f t="shared" si="36"/>
        <v>0</v>
      </c>
      <c r="AI147" s="164">
        <f t="shared" si="36"/>
        <v>0</v>
      </c>
      <c r="AJ147" s="164">
        <f t="shared" si="36"/>
        <v>0</v>
      </c>
      <c r="AK147" s="164">
        <f t="shared" si="36"/>
        <v>0</v>
      </c>
      <c r="AL147" s="164">
        <f t="shared" si="36"/>
        <v>0</v>
      </c>
      <c r="AM147" s="164">
        <f t="shared" si="36"/>
        <v>0</v>
      </c>
      <c r="AN147" s="164">
        <f t="shared" si="34"/>
        <v>0</v>
      </c>
      <c r="AO147" s="164">
        <f t="shared" si="34"/>
        <v>0</v>
      </c>
      <c r="AP147" s="164" t="str">
        <f t="shared" si="34"/>
        <v/>
      </c>
      <c r="AQ147" s="164" t="str">
        <f t="shared" si="34"/>
        <v/>
      </c>
      <c r="AR147" s="164" t="str">
        <f t="shared" si="34"/>
        <v/>
      </c>
      <c r="AS147" s="164" t="str">
        <f t="shared" si="34"/>
        <v/>
      </c>
      <c r="AT147" s="164" t="str">
        <f t="shared" si="34"/>
        <v/>
      </c>
      <c r="AU147" s="164" t="str">
        <f t="shared" si="32"/>
        <v/>
      </c>
      <c r="AV147" s="164">
        <f t="shared" si="35"/>
        <v>0</v>
      </c>
      <c r="AW147" s="164">
        <f t="shared" si="35"/>
        <v>0</v>
      </c>
      <c r="AX147" s="164" t="str">
        <f t="shared" si="35"/>
        <v/>
      </c>
      <c r="AY147" s="164" t="str">
        <f t="shared" si="35"/>
        <v/>
      </c>
      <c r="AZ147" s="164" t="str">
        <f t="shared" si="35"/>
        <v/>
      </c>
      <c r="BA147" s="164" t="str">
        <f t="shared" si="35"/>
        <v/>
      </c>
      <c r="BB147" s="164" t="str">
        <f t="shared" si="35"/>
        <v/>
      </c>
      <c r="BC147" s="164" t="str">
        <f t="shared" si="33"/>
        <v/>
      </c>
    </row>
    <row r="148" spans="1:55" s="164" customFormat="1" ht="19.899999999999999" hidden="1" customHeight="1">
      <c r="A148" s="9"/>
      <c r="B148" s="7"/>
      <c r="C148" s="2"/>
      <c r="D148" s="5"/>
      <c r="E148" s="4"/>
      <c r="F148" s="4"/>
      <c r="G148" s="4"/>
      <c r="H148" s="5"/>
      <c r="I148" s="16"/>
      <c r="J148" s="47"/>
      <c r="K148" s="48"/>
      <c r="L148" s="48"/>
      <c r="M148" s="49"/>
      <c r="N148" s="47"/>
      <c r="O148" s="48"/>
      <c r="P148" s="48"/>
      <c r="Q148" s="48"/>
      <c r="R148" s="48"/>
      <c r="S148" s="48"/>
      <c r="T148" s="64"/>
      <c r="U148" s="49"/>
      <c r="V148" s="58"/>
      <c r="W148" s="124"/>
      <c r="X148" s="56"/>
      <c r="Y148" s="68"/>
      <c r="Z148" s="68"/>
      <c r="AA148" s="67"/>
      <c r="AB148" s="57"/>
      <c r="AC148" s="58"/>
      <c r="AD148" s="56"/>
      <c r="AE148" s="49"/>
      <c r="AF148" s="164">
        <f t="shared" si="36"/>
        <v>-1</v>
      </c>
      <c r="AG148" s="164">
        <f t="shared" si="36"/>
        <v>-1</v>
      </c>
      <c r="AH148" s="164">
        <f t="shared" si="36"/>
        <v>0</v>
      </c>
      <c r="AI148" s="164">
        <f t="shared" si="36"/>
        <v>0</v>
      </c>
      <c r="AJ148" s="164">
        <f t="shared" si="36"/>
        <v>0</v>
      </c>
      <c r="AK148" s="164">
        <f t="shared" si="36"/>
        <v>0</v>
      </c>
      <c r="AL148" s="164">
        <f t="shared" si="36"/>
        <v>0</v>
      </c>
      <c r="AM148" s="164">
        <f t="shared" si="36"/>
        <v>0</v>
      </c>
      <c r="AN148" s="164">
        <f t="shared" si="34"/>
        <v>0</v>
      </c>
      <c r="AO148" s="164">
        <f t="shared" si="34"/>
        <v>0</v>
      </c>
      <c r="AP148" s="164" t="str">
        <f t="shared" si="34"/>
        <v/>
      </c>
      <c r="AQ148" s="164" t="str">
        <f t="shared" si="34"/>
        <v/>
      </c>
      <c r="AR148" s="164" t="str">
        <f t="shared" si="34"/>
        <v/>
      </c>
      <c r="AS148" s="164" t="str">
        <f t="shared" si="34"/>
        <v/>
      </c>
      <c r="AT148" s="164" t="str">
        <f t="shared" si="34"/>
        <v/>
      </c>
      <c r="AU148" s="164" t="str">
        <f t="shared" si="32"/>
        <v/>
      </c>
      <c r="AV148" s="164">
        <f t="shared" si="35"/>
        <v>0</v>
      </c>
      <c r="AW148" s="164">
        <f t="shared" si="35"/>
        <v>0</v>
      </c>
      <c r="AX148" s="164" t="str">
        <f t="shared" si="35"/>
        <v/>
      </c>
      <c r="AY148" s="164" t="str">
        <f t="shared" si="35"/>
        <v/>
      </c>
      <c r="AZ148" s="164" t="str">
        <f t="shared" si="35"/>
        <v/>
      </c>
      <c r="BA148" s="164" t="str">
        <f t="shared" si="35"/>
        <v/>
      </c>
      <c r="BB148" s="164" t="str">
        <f t="shared" si="35"/>
        <v/>
      </c>
      <c r="BC148" s="164" t="str">
        <f t="shared" si="33"/>
        <v/>
      </c>
    </row>
    <row r="149" spans="1:55" s="164" customFormat="1" ht="19.899999999999999" hidden="1" customHeight="1">
      <c r="A149" s="9"/>
      <c r="B149" s="7"/>
      <c r="C149" s="2"/>
      <c r="D149" s="5"/>
      <c r="E149" s="4"/>
      <c r="F149" s="4"/>
      <c r="G149" s="4"/>
      <c r="H149" s="5"/>
      <c r="I149" s="16"/>
      <c r="J149" s="47"/>
      <c r="K149" s="48"/>
      <c r="L149" s="48"/>
      <c r="M149" s="49"/>
      <c r="N149" s="47"/>
      <c r="O149" s="48"/>
      <c r="P149" s="48"/>
      <c r="Q149" s="48"/>
      <c r="R149" s="48"/>
      <c r="S149" s="48"/>
      <c r="T149" s="64"/>
      <c r="U149" s="49"/>
      <c r="V149" s="58"/>
      <c r="W149" s="124"/>
      <c r="X149" s="56"/>
      <c r="Y149" s="68"/>
      <c r="Z149" s="68"/>
      <c r="AA149" s="67"/>
      <c r="AB149" s="57"/>
      <c r="AC149" s="58"/>
      <c r="AD149" s="56"/>
      <c r="AE149" s="49"/>
      <c r="AF149" s="164">
        <f t="shared" si="36"/>
        <v>-1</v>
      </c>
      <c r="AG149" s="164">
        <f t="shared" si="36"/>
        <v>-1</v>
      </c>
      <c r="AH149" s="164">
        <f t="shared" si="36"/>
        <v>0</v>
      </c>
      <c r="AI149" s="164">
        <f t="shared" si="36"/>
        <v>0</v>
      </c>
      <c r="AJ149" s="164">
        <f t="shared" si="36"/>
        <v>0</v>
      </c>
      <c r="AK149" s="164">
        <f t="shared" si="36"/>
        <v>0</v>
      </c>
      <c r="AL149" s="164">
        <f t="shared" si="36"/>
        <v>0</v>
      </c>
      <c r="AM149" s="164">
        <f t="shared" si="36"/>
        <v>0</v>
      </c>
      <c r="AN149" s="164">
        <f t="shared" si="34"/>
        <v>0</v>
      </c>
      <c r="AO149" s="164">
        <f t="shared" si="34"/>
        <v>0</v>
      </c>
      <c r="AP149" s="164" t="str">
        <f t="shared" si="34"/>
        <v/>
      </c>
      <c r="AQ149" s="164" t="str">
        <f t="shared" si="34"/>
        <v/>
      </c>
      <c r="AR149" s="164" t="str">
        <f t="shared" si="34"/>
        <v/>
      </c>
      <c r="AS149" s="164" t="str">
        <f t="shared" si="34"/>
        <v/>
      </c>
      <c r="AT149" s="164" t="str">
        <f t="shared" si="34"/>
        <v/>
      </c>
      <c r="AU149" s="164" t="str">
        <f t="shared" si="32"/>
        <v/>
      </c>
      <c r="AV149" s="164">
        <f t="shared" si="35"/>
        <v>0</v>
      </c>
      <c r="AW149" s="164">
        <f t="shared" si="35"/>
        <v>0</v>
      </c>
      <c r="AX149" s="164" t="str">
        <f t="shared" si="35"/>
        <v/>
      </c>
      <c r="AY149" s="164" t="str">
        <f t="shared" si="35"/>
        <v/>
      </c>
      <c r="AZ149" s="164" t="str">
        <f t="shared" si="35"/>
        <v/>
      </c>
      <c r="BA149" s="164" t="str">
        <f t="shared" si="35"/>
        <v/>
      </c>
      <c r="BB149" s="164" t="str">
        <f t="shared" si="35"/>
        <v/>
      </c>
      <c r="BC149" s="164" t="str">
        <f t="shared" si="33"/>
        <v/>
      </c>
    </row>
    <row r="150" spans="1:55" s="164" customFormat="1" ht="19.899999999999999" hidden="1" customHeight="1">
      <c r="A150" s="9"/>
      <c r="B150" s="7"/>
      <c r="C150" s="2"/>
      <c r="D150" s="5"/>
      <c r="E150" s="4"/>
      <c r="F150" s="4"/>
      <c r="G150" s="4"/>
      <c r="H150" s="5"/>
      <c r="I150" s="16"/>
      <c r="J150" s="47"/>
      <c r="K150" s="48"/>
      <c r="L150" s="48"/>
      <c r="M150" s="49"/>
      <c r="N150" s="47"/>
      <c r="O150" s="48"/>
      <c r="P150" s="48"/>
      <c r="Q150" s="48"/>
      <c r="R150" s="48"/>
      <c r="S150" s="48"/>
      <c r="T150" s="64"/>
      <c r="U150" s="49"/>
      <c r="V150" s="58"/>
      <c r="W150" s="124"/>
      <c r="X150" s="56"/>
      <c r="Y150" s="68"/>
      <c r="Z150" s="68"/>
      <c r="AA150" s="67"/>
      <c r="AB150" s="57"/>
      <c r="AC150" s="58"/>
      <c r="AD150" s="56"/>
      <c r="AE150" s="49"/>
      <c r="AF150" s="164">
        <f t="shared" si="36"/>
        <v>-1</v>
      </c>
      <c r="AG150" s="164">
        <f t="shared" si="36"/>
        <v>-1</v>
      </c>
      <c r="AH150" s="164">
        <f t="shared" si="36"/>
        <v>0</v>
      </c>
      <c r="AI150" s="164">
        <f t="shared" si="36"/>
        <v>0</v>
      </c>
      <c r="AJ150" s="164">
        <f t="shared" si="36"/>
        <v>0</v>
      </c>
      <c r="AK150" s="164">
        <f t="shared" si="36"/>
        <v>0</v>
      </c>
      <c r="AL150" s="164">
        <f t="shared" si="36"/>
        <v>0</v>
      </c>
      <c r="AM150" s="164">
        <f t="shared" si="36"/>
        <v>0</v>
      </c>
      <c r="AN150" s="164">
        <f t="shared" si="34"/>
        <v>0</v>
      </c>
      <c r="AO150" s="164">
        <f t="shared" si="34"/>
        <v>0</v>
      </c>
      <c r="AP150" s="164" t="str">
        <f t="shared" si="34"/>
        <v/>
      </c>
      <c r="AQ150" s="164" t="str">
        <f t="shared" si="34"/>
        <v/>
      </c>
      <c r="AR150" s="164" t="str">
        <f t="shared" si="34"/>
        <v/>
      </c>
      <c r="AS150" s="164" t="str">
        <f t="shared" si="34"/>
        <v/>
      </c>
      <c r="AT150" s="164" t="str">
        <f t="shared" si="34"/>
        <v/>
      </c>
      <c r="AU150" s="164" t="str">
        <f t="shared" si="32"/>
        <v/>
      </c>
      <c r="AV150" s="164">
        <f t="shared" si="35"/>
        <v>0</v>
      </c>
      <c r="AW150" s="164">
        <f t="shared" si="35"/>
        <v>0</v>
      </c>
      <c r="AX150" s="164" t="str">
        <f t="shared" si="35"/>
        <v/>
      </c>
      <c r="AY150" s="164" t="str">
        <f t="shared" si="35"/>
        <v/>
      </c>
      <c r="AZ150" s="164" t="str">
        <f t="shared" si="35"/>
        <v/>
      </c>
      <c r="BA150" s="164" t="str">
        <f t="shared" si="35"/>
        <v/>
      </c>
      <c r="BB150" s="164" t="str">
        <f t="shared" si="35"/>
        <v/>
      </c>
      <c r="BC150" s="164" t="str">
        <f t="shared" si="33"/>
        <v/>
      </c>
    </row>
    <row r="151" spans="1:55" s="164" customFormat="1" ht="19.899999999999999" hidden="1" customHeight="1">
      <c r="A151" s="9"/>
      <c r="B151" s="7"/>
      <c r="C151" s="2"/>
      <c r="D151" s="5"/>
      <c r="E151" s="4"/>
      <c r="F151" s="4"/>
      <c r="G151" s="4"/>
      <c r="H151" s="5"/>
      <c r="I151" s="16"/>
      <c r="J151" s="47"/>
      <c r="K151" s="48"/>
      <c r="L151" s="48"/>
      <c r="M151" s="49"/>
      <c r="N151" s="47"/>
      <c r="O151" s="48"/>
      <c r="P151" s="48"/>
      <c r="Q151" s="48"/>
      <c r="R151" s="48"/>
      <c r="S151" s="48"/>
      <c r="T151" s="64"/>
      <c r="U151" s="49"/>
      <c r="V151" s="58"/>
      <c r="W151" s="124"/>
      <c r="X151" s="56"/>
      <c r="Y151" s="68"/>
      <c r="Z151" s="68"/>
      <c r="AA151" s="67"/>
      <c r="AB151" s="57"/>
      <c r="AC151" s="58"/>
      <c r="AD151" s="56"/>
      <c r="AE151" s="49"/>
      <c r="AF151" s="164">
        <f t="shared" si="36"/>
        <v>-1</v>
      </c>
      <c r="AG151" s="164">
        <f t="shared" si="36"/>
        <v>-1</v>
      </c>
      <c r="AH151" s="164">
        <f t="shared" si="36"/>
        <v>0</v>
      </c>
      <c r="AI151" s="164">
        <f t="shared" si="36"/>
        <v>0</v>
      </c>
      <c r="AJ151" s="164">
        <f t="shared" si="36"/>
        <v>0</v>
      </c>
      <c r="AK151" s="164">
        <f t="shared" si="36"/>
        <v>0</v>
      </c>
      <c r="AL151" s="164">
        <f t="shared" si="36"/>
        <v>0</v>
      </c>
      <c r="AM151" s="164">
        <f t="shared" si="36"/>
        <v>0</v>
      </c>
      <c r="AN151" s="164">
        <f t="shared" si="34"/>
        <v>0</v>
      </c>
      <c r="AO151" s="164">
        <f t="shared" si="34"/>
        <v>0</v>
      </c>
      <c r="AP151" s="164" t="str">
        <f t="shared" si="34"/>
        <v/>
      </c>
      <c r="AQ151" s="164" t="str">
        <f t="shared" si="34"/>
        <v/>
      </c>
      <c r="AR151" s="164" t="str">
        <f t="shared" si="34"/>
        <v/>
      </c>
      <c r="AS151" s="164" t="str">
        <f t="shared" si="34"/>
        <v/>
      </c>
      <c r="AT151" s="164" t="str">
        <f t="shared" si="34"/>
        <v/>
      </c>
      <c r="AU151" s="164" t="str">
        <f t="shared" si="32"/>
        <v/>
      </c>
      <c r="AV151" s="164">
        <f t="shared" si="35"/>
        <v>0</v>
      </c>
      <c r="AW151" s="164">
        <f t="shared" si="35"/>
        <v>0</v>
      </c>
      <c r="AX151" s="164" t="str">
        <f t="shared" si="35"/>
        <v/>
      </c>
      <c r="AY151" s="164" t="str">
        <f t="shared" si="35"/>
        <v/>
      </c>
      <c r="AZ151" s="164" t="str">
        <f t="shared" si="35"/>
        <v/>
      </c>
      <c r="BA151" s="164" t="str">
        <f t="shared" si="35"/>
        <v/>
      </c>
      <c r="BB151" s="164" t="str">
        <f t="shared" si="35"/>
        <v/>
      </c>
      <c r="BC151" s="164" t="str">
        <f t="shared" si="33"/>
        <v/>
      </c>
    </row>
    <row r="152" spans="1:55" s="164" customFormat="1" ht="19.899999999999999" hidden="1" customHeight="1">
      <c r="A152" s="9"/>
      <c r="B152" s="7"/>
      <c r="C152" s="2"/>
      <c r="D152" s="5"/>
      <c r="E152" s="4"/>
      <c r="F152" s="4"/>
      <c r="G152" s="4"/>
      <c r="H152" s="5"/>
      <c r="I152" s="16"/>
      <c r="J152" s="47"/>
      <c r="K152" s="48"/>
      <c r="L152" s="48"/>
      <c r="M152" s="49"/>
      <c r="N152" s="47"/>
      <c r="O152" s="48"/>
      <c r="P152" s="48"/>
      <c r="Q152" s="48"/>
      <c r="R152" s="48"/>
      <c r="S152" s="48"/>
      <c r="T152" s="64"/>
      <c r="U152" s="49"/>
      <c r="V152" s="58"/>
      <c r="W152" s="124"/>
      <c r="X152" s="56"/>
      <c r="Y152" s="68"/>
      <c r="Z152" s="68"/>
      <c r="AA152" s="67"/>
      <c r="AB152" s="57"/>
      <c r="AC152" s="58"/>
      <c r="AD152" s="56"/>
      <c r="AE152" s="49"/>
      <c r="AF152" s="164">
        <f t="shared" si="36"/>
        <v>-1</v>
      </c>
      <c r="AG152" s="164">
        <f t="shared" si="36"/>
        <v>-1</v>
      </c>
      <c r="AH152" s="164">
        <f t="shared" si="36"/>
        <v>0</v>
      </c>
      <c r="AI152" s="164">
        <f t="shared" si="36"/>
        <v>0</v>
      </c>
      <c r="AJ152" s="164">
        <f t="shared" si="36"/>
        <v>0</v>
      </c>
      <c r="AK152" s="164">
        <f t="shared" si="36"/>
        <v>0</v>
      </c>
      <c r="AL152" s="164">
        <f t="shared" si="36"/>
        <v>0</v>
      </c>
      <c r="AM152" s="164">
        <f t="shared" si="36"/>
        <v>0</v>
      </c>
      <c r="AN152" s="164">
        <f t="shared" si="34"/>
        <v>0</v>
      </c>
      <c r="AO152" s="164">
        <f t="shared" si="34"/>
        <v>0</v>
      </c>
      <c r="AP152" s="164" t="str">
        <f t="shared" si="34"/>
        <v/>
      </c>
      <c r="AQ152" s="164" t="str">
        <f t="shared" si="34"/>
        <v/>
      </c>
      <c r="AR152" s="164" t="str">
        <f t="shared" si="34"/>
        <v/>
      </c>
      <c r="AS152" s="164" t="str">
        <f t="shared" si="34"/>
        <v/>
      </c>
      <c r="AT152" s="164" t="str">
        <f t="shared" si="34"/>
        <v/>
      </c>
      <c r="AU152" s="164" t="str">
        <f t="shared" si="32"/>
        <v/>
      </c>
      <c r="AV152" s="164">
        <f t="shared" si="35"/>
        <v>0</v>
      </c>
      <c r="AW152" s="164">
        <f t="shared" si="35"/>
        <v>0</v>
      </c>
      <c r="AX152" s="164" t="str">
        <f t="shared" si="35"/>
        <v/>
      </c>
      <c r="AY152" s="164" t="str">
        <f t="shared" si="35"/>
        <v/>
      </c>
      <c r="AZ152" s="164" t="str">
        <f t="shared" si="35"/>
        <v/>
      </c>
      <c r="BA152" s="164" t="str">
        <f t="shared" si="35"/>
        <v/>
      </c>
      <c r="BB152" s="164" t="str">
        <f t="shared" si="35"/>
        <v/>
      </c>
      <c r="BC152" s="164" t="str">
        <f t="shared" si="33"/>
        <v/>
      </c>
    </row>
    <row r="153" spans="1:55" s="164" customFormat="1" ht="19.899999999999999" hidden="1" customHeight="1">
      <c r="A153" s="9"/>
      <c r="B153" s="7"/>
      <c r="C153" s="2"/>
      <c r="D153" s="5"/>
      <c r="E153" s="4"/>
      <c r="F153" s="4"/>
      <c r="G153" s="4"/>
      <c r="H153" s="5"/>
      <c r="I153" s="16"/>
      <c r="J153" s="47"/>
      <c r="K153" s="48"/>
      <c r="L153" s="48"/>
      <c r="M153" s="49"/>
      <c r="N153" s="47"/>
      <c r="O153" s="48"/>
      <c r="P153" s="48"/>
      <c r="Q153" s="48"/>
      <c r="R153" s="48"/>
      <c r="S153" s="48"/>
      <c r="T153" s="64"/>
      <c r="U153" s="49"/>
      <c r="V153" s="58"/>
      <c r="W153" s="124"/>
      <c r="X153" s="56"/>
      <c r="Y153" s="68"/>
      <c r="Z153" s="68"/>
      <c r="AA153" s="67"/>
      <c r="AB153" s="57"/>
      <c r="AC153" s="58"/>
      <c r="AD153" s="56"/>
      <c r="AE153" s="49"/>
      <c r="AF153" s="164">
        <f t="shared" si="36"/>
        <v>-1</v>
      </c>
      <c r="AG153" s="164">
        <f t="shared" si="36"/>
        <v>-1</v>
      </c>
      <c r="AH153" s="164">
        <f t="shared" si="36"/>
        <v>0</v>
      </c>
      <c r="AI153" s="164">
        <f t="shared" si="36"/>
        <v>0</v>
      </c>
      <c r="AJ153" s="164">
        <f t="shared" si="36"/>
        <v>0</v>
      </c>
      <c r="AK153" s="164">
        <f t="shared" si="36"/>
        <v>0</v>
      </c>
      <c r="AL153" s="164">
        <f t="shared" si="36"/>
        <v>0</v>
      </c>
      <c r="AM153" s="164">
        <f t="shared" si="36"/>
        <v>0</v>
      </c>
      <c r="AN153" s="164">
        <f t="shared" si="34"/>
        <v>0</v>
      </c>
      <c r="AO153" s="164">
        <f t="shared" si="34"/>
        <v>0</v>
      </c>
      <c r="AP153" s="164" t="str">
        <f t="shared" si="34"/>
        <v/>
      </c>
      <c r="AQ153" s="164" t="str">
        <f t="shared" si="34"/>
        <v/>
      </c>
      <c r="AR153" s="164" t="str">
        <f t="shared" si="34"/>
        <v/>
      </c>
      <c r="AS153" s="164" t="str">
        <f t="shared" si="34"/>
        <v/>
      </c>
      <c r="AT153" s="164" t="str">
        <f t="shared" si="34"/>
        <v/>
      </c>
      <c r="AU153" s="164" t="str">
        <f t="shared" si="32"/>
        <v/>
      </c>
      <c r="AV153" s="164">
        <f t="shared" si="35"/>
        <v>0</v>
      </c>
      <c r="AW153" s="164">
        <f t="shared" si="35"/>
        <v>0</v>
      </c>
      <c r="AX153" s="164" t="str">
        <f t="shared" si="35"/>
        <v/>
      </c>
      <c r="AY153" s="164" t="str">
        <f t="shared" si="35"/>
        <v/>
      </c>
      <c r="AZ153" s="164" t="str">
        <f t="shared" si="35"/>
        <v/>
      </c>
      <c r="BA153" s="164" t="str">
        <f t="shared" si="35"/>
        <v/>
      </c>
      <c r="BB153" s="164" t="str">
        <f t="shared" si="35"/>
        <v/>
      </c>
      <c r="BC153" s="164" t="str">
        <f t="shared" si="33"/>
        <v/>
      </c>
    </row>
    <row r="154" spans="1:55" s="164" customFormat="1" ht="19.899999999999999" hidden="1" customHeight="1">
      <c r="A154" s="9"/>
      <c r="B154" s="7"/>
      <c r="C154" s="2"/>
      <c r="D154" s="5"/>
      <c r="E154" s="4"/>
      <c r="F154" s="4"/>
      <c r="G154" s="4"/>
      <c r="H154" s="5"/>
      <c r="I154" s="16"/>
      <c r="J154" s="47"/>
      <c r="K154" s="48"/>
      <c r="L154" s="48"/>
      <c r="M154" s="49"/>
      <c r="N154" s="47"/>
      <c r="O154" s="48"/>
      <c r="P154" s="48"/>
      <c r="Q154" s="48"/>
      <c r="R154" s="48"/>
      <c r="S154" s="48"/>
      <c r="T154" s="64"/>
      <c r="U154" s="49"/>
      <c r="V154" s="58"/>
      <c r="W154" s="124"/>
      <c r="X154" s="56"/>
      <c r="Y154" s="68"/>
      <c r="Z154" s="68"/>
      <c r="AA154" s="67"/>
      <c r="AB154" s="57"/>
      <c r="AC154" s="58"/>
      <c r="AD154" s="56"/>
      <c r="AE154" s="49"/>
      <c r="AF154" s="164">
        <f t="shared" si="36"/>
        <v>-1</v>
      </c>
      <c r="AG154" s="164">
        <f t="shared" si="36"/>
        <v>-1</v>
      </c>
      <c r="AH154" s="164">
        <f t="shared" si="36"/>
        <v>0</v>
      </c>
      <c r="AI154" s="164">
        <f t="shared" si="36"/>
        <v>0</v>
      </c>
      <c r="AJ154" s="164">
        <f t="shared" si="36"/>
        <v>0</v>
      </c>
      <c r="AK154" s="164">
        <f t="shared" si="36"/>
        <v>0</v>
      </c>
      <c r="AL154" s="164">
        <f t="shared" si="36"/>
        <v>0</v>
      </c>
      <c r="AM154" s="164">
        <f t="shared" si="36"/>
        <v>0</v>
      </c>
      <c r="AN154" s="164">
        <f t="shared" si="34"/>
        <v>0</v>
      </c>
      <c r="AO154" s="164">
        <f t="shared" si="34"/>
        <v>0</v>
      </c>
      <c r="AP154" s="164" t="str">
        <f t="shared" si="34"/>
        <v/>
      </c>
      <c r="AQ154" s="164" t="str">
        <f t="shared" si="34"/>
        <v/>
      </c>
      <c r="AR154" s="164" t="str">
        <f t="shared" si="34"/>
        <v/>
      </c>
      <c r="AS154" s="164" t="str">
        <f t="shared" si="34"/>
        <v/>
      </c>
      <c r="AT154" s="164" t="str">
        <f t="shared" si="34"/>
        <v/>
      </c>
      <c r="AU154" s="164" t="str">
        <f t="shared" si="32"/>
        <v/>
      </c>
      <c r="AV154" s="164">
        <f t="shared" si="35"/>
        <v>0</v>
      </c>
      <c r="AW154" s="164">
        <f t="shared" si="35"/>
        <v>0</v>
      </c>
      <c r="AX154" s="164" t="str">
        <f t="shared" si="35"/>
        <v/>
      </c>
      <c r="AY154" s="164" t="str">
        <f t="shared" si="35"/>
        <v/>
      </c>
      <c r="AZ154" s="164" t="str">
        <f t="shared" si="35"/>
        <v/>
      </c>
      <c r="BA154" s="164" t="str">
        <f t="shared" si="35"/>
        <v/>
      </c>
      <c r="BB154" s="164" t="str">
        <f t="shared" si="35"/>
        <v/>
      </c>
      <c r="BC154" s="164" t="str">
        <f t="shared" si="33"/>
        <v/>
      </c>
    </row>
    <row r="155" spans="1:55" s="164" customFormat="1" ht="19.899999999999999" hidden="1" customHeight="1">
      <c r="A155" s="9"/>
      <c r="B155" s="7"/>
      <c r="C155" s="2"/>
      <c r="D155" s="5"/>
      <c r="E155" s="4"/>
      <c r="F155" s="4"/>
      <c r="G155" s="4"/>
      <c r="H155" s="5"/>
      <c r="I155" s="16"/>
      <c r="J155" s="47"/>
      <c r="K155" s="48"/>
      <c r="L155" s="48"/>
      <c r="M155" s="49"/>
      <c r="N155" s="47"/>
      <c r="O155" s="48"/>
      <c r="P155" s="48"/>
      <c r="Q155" s="48"/>
      <c r="R155" s="48"/>
      <c r="S155" s="48"/>
      <c r="T155" s="64"/>
      <c r="U155" s="49"/>
      <c r="V155" s="58"/>
      <c r="W155" s="124"/>
      <c r="X155" s="56"/>
      <c r="Y155" s="68"/>
      <c r="Z155" s="68"/>
      <c r="AA155" s="67"/>
      <c r="AB155" s="57"/>
      <c r="AC155" s="58"/>
      <c r="AD155" s="56"/>
      <c r="AE155" s="49"/>
      <c r="AF155" s="164">
        <f t="shared" si="36"/>
        <v>-1</v>
      </c>
      <c r="AG155" s="164">
        <f t="shared" si="36"/>
        <v>-1</v>
      </c>
      <c r="AH155" s="164">
        <f t="shared" si="36"/>
        <v>0</v>
      </c>
      <c r="AI155" s="164">
        <f t="shared" si="36"/>
        <v>0</v>
      </c>
      <c r="AJ155" s="164">
        <f t="shared" si="36"/>
        <v>0</v>
      </c>
      <c r="AK155" s="164">
        <f t="shared" si="36"/>
        <v>0</v>
      </c>
      <c r="AL155" s="164">
        <f t="shared" si="36"/>
        <v>0</v>
      </c>
      <c r="AM155" s="164">
        <f t="shared" si="36"/>
        <v>0</v>
      </c>
      <c r="AN155" s="164">
        <f t="shared" si="34"/>
        <v>0</v>
      </c>
      <c r="AO155" s="164">
        <f t="shared" si="34"/>
        <v>0</v>
      </c>
      <c r="AP155" s="164" t="str">
        <f t="shared" si="34"/>
        <v/>
      </c>
      <c r="AQ155" s="164" t="str">
        <f t="shared" si="34"/>
        <v/>
      </c>
      <c r="AR155" s="164" t="str">
        <f t="shared" si="34"/>
        <v/>
      </c>
      <c r="AS155" s="164" t="str">
        <f t="shared" si="34"/>
        <v/>
      </c>
      <c r="AT155" s="164" t="str">
        <f t="shared" si="34"/>
        <v/>
      </c>
      <c r="AU155" s="164" t="str">
        <f t="shared" si="32"/>
        <v/>
      </c>
      <c r="AV155" s="164">
        <f t="shared" si="35"/>
        <v>0</v>
      </c>
      <c r="AW155" s="164">
        <f t="shared" si="35"/>
        <v>0</v>
      </c>
      <c r="AX155" s="164" t="str">
        <f t="shared" si="35"/>
        <v/>
      </c>
      <c r="AY155" s="164" t="str">
        <f t="shared" si="35"/>
        <v/>
      </c>
      <c r="AZ155" s="164" t="str">
        <f t="shared" si="35"/>
        <v/>
      </c>
      <c r="BA155" s="164" t="str">
        <f t="shared" si="35"/>
        <v/>
      </c>
      <c r="BB155" s="164" t="str">
        <f t="shared" si="35"/>
        <v/>
      </c>
      <c r="BC155" s="164" t="str">
        <f t="shared" si="33"/>
        <v/>
      </c>
    </row>
    <row r="156" spans="1:55" s="164" customFormat="1" ht="19.899999999999999" hidden="1" customHeight="1">
      <c r="A156" s="9"/>
      <c r="B156" s="7"/>
      <c r="C156" s="2"/>
      <c r="D156" s="5"/>
      <c r="E156" s="4"/>
      <c r="F156" s="4"/>
      <c r="G156" s="4"/>
      <c r="H156" s="5"/>
      <c r="I156" s="16"/>
      <c r="J156" s="47"/>
      <c r="K156" s="48"/>
      <c r="L156" s="48"/>
      <c r="M156" s="49"/>
      <c r="N156" s="47"/>
      <c r="O156" s="48"/>
      <c r="P156" s="48"/>
      <c r="Q156" s="48"/>
      <c r="R156" s="48"/>
      <c r="S156" s="48"/>
      <c r="T156" s="64"/>
      <c r="U156" s="49"/>
      <c r="V156" s="58"/>
      <c r="W156" s="124"/>
      <c r="X156" s="56"/>
      <c r="Y156" s="68"/>
      <c r="Z156" s="68"/>
      <c r="AA156" s="67"/>
      <c r="AB156" s="57"/>
      <c r="AC156" s="58"/>
      <c r="AD156" s="56"/>
      <c r="AE156" s="49"/>
      <c r="AF156" s="164">
        <f t="shared" si="36"/>
        <v>-1</v>
      </c>
      <c r="AG156" s="164">
        <f t="shared" si="36"/>
        <v>-1</v>
      </c>
      <c r="AH156" s="164">
        <f t="shared" si="36"/>
        <v>0</v>
      </c>
      <c r="AI156" s="164">
        <f t="shared" si="36"/>
        <v>0</v>
      </c>
      <c r="AJ156" s="164">
        <f t="shared" si="36"/>
        <v>0</v>
      </c>
      <c r="AK156" s="164">
        <f t="shared" si="36"/>
        <v>0</v>
      </c>
      <c r="AL156" s="164">
        <f t="shared" si="36"/>
        <v>0</v>
      </c>
      <c r="AM156" s="164">
        <f t="shared" si="36"/>
        <v>0</v>
      </c>
      <c r="AN156" s="164">
        <f t="shared" si="34"/>
        <v>0</v>
      </c>
      <c r="AO156" s="164">
        <f t="shared" si="34"/>
        <v>0</v>
      </c>
      <c r="AP156" s="164" t="str">
        <f t="shared" si="34"/>
        <v/>
      </c>
      <c r="AQ156" s="164" t="str">
        <f t="shared" si="34"/>
        <v/>
      </c>
      <c r="AR156" s="164" t="str">
        <f t="shared" si="34"/>
        <v/>
      </c>
      <c r="AS156" s="164" t="str">
        <f t="shared" si="34"/>
        <v/>
      </c>
      <c r="AT156" s="164" t="str">
        <f t="shared" si="34"/>
        <v/>
      </c>
      <c r="AU156" s="164" t="str">
        <f t="shared" si="32"/>
        <v/>
      </c>
      <c r="AV156" s="164">
        <f t="shared" si="35"/>
        <v>0</v>
      </c>
      <c r="AW156" s="164">
        <f t="shared" si="35"/>
        <v>0</v>
      </c>
      <c r="AX156" s="164" t="str">
        <f t="shared" si="35"/>
        <v/>
      </c>
      <c r="AY156" s="164" t="str">
        <f t="shared" si="35"/>
        <v/>
      </c>
      <c r="AZ156" s="164" t="str">
        <f t="shared" si="35"/>
        <v/>
      </c>
      <c r="BA156" s="164" t="str">
        <f t="shared" si="35"/>
        <v/>
      </c>
      <c r="BB156" s="164" t="str">
        <f t="shared" si="35"/>
        <v/>
      </c>
      <c r="BC156" s="164" t="str">
        <f t="shared" si="33"/>
        <v/>
      </c>
    </row>
    <row r="157" spans="1:55" s="164" customFormat="1" ht="19.899999999999999" hidden="1" customHeight="1">
      <c r="A157" s="9"/>
      <c r="B157" s="7"/>
      <c r="C157" s="2"/>
      <c r="D157" s="5"/>
      <c r="E157" s="4"/>
      <c r="F157" s="4"/>
      <c r="G157" s="4"/>
      <c r="H157" s="5"/>
      <c r="I157" s="16"/>
      <c r="J157" s="47"/>
      <c r="K157" s="48"/>
      <c r="L157" s="48"/>
      <c r="M157" s="49"/>
      <c r="N157" s="47"/>
      <c r="O157" s="48"/>
      <c r="P157" s="48"/>
      <c r="Q157" s="48"/>
      <c r="R157" s="48"/>
      <c r="S157" s="48"/>
      <c r="T157" s="64"/>
      <c r="U157" s="49"/>
      <c r="V157" s="58"/>
      <c r="W157" s="124"/>
      <c r="X157" s="56"/>
      <c r="Y157" s="68"/>
      <c r="Z157" s="68"/>
      <c r="AA157" s="67"/>
      <c r="AB157" s="57"/>
      <c r="AC157" s="58"/>
      <c r="AD157" s="56"/>
      <c r="AE157" s="49"/>
      <c r="AF157" s="164">
        <f t="shared" si="36"/>
        <v>-1</v>
      </c>
      <c r="AG157" s="164">
        <f t="shared" si="36"/>
        <v>-1</v>
      </c>
      <c r="AH157" s="164">
        <f t="shared" si="36"/>
        <v>0</v>
      </c>
      <c r="AI157" s="164">
        <f t="shared" si="36"/>
        <v>0</v>
      </c>
      <c r="AJ157" s="164">
        <f t="shared" si="36"/>
        <v>0</v>
      </c>
      <c r="AK157" s="164">
        <f t="shared" si="36"/>
        <v>0</v>
      </c>
      <c r="AL157" s="164">
        <f t="shared" si="36"/>
        <v>0</v>
      </c>
      <c r="AM157" s="164">
        <f t="shared" si="36"/>
        <v>0</v>
      </c>
      <c r="AN157" s="164">
        <f t="shared" si="34"/>
        <v>0</v>
      </c>
      <c r="AO157" s="164">
        <f t="shared" si="34"/>
        <v>0</v>
      </c>
      <c r="AP157" s="164" t="str">
        <f t="shared" si="34"/>
        <v/>
      </c>
      <c r="AQ157" s="164" t="str">
        <f t="shared" si="34"/>
        <v/>
      </c>
      <c r="AR157" s="164" t="str">
        <f t="shared" si="34"/>
        <v/>
      </c>
      <c r="AS157" s="164" t="str">
        <f t="shared" si="34"/>
        <v/>
      </c>
      <c r="AT157" s="164" t="str">
        <f t="shared" si="34"/>
        <v/>
      </c>
      <c r="AU157" s="164" t="str">
        <f t="shared" si="32"/>
        <v/>
      </c>
      <c r="AV157" s="164">
        <f t="shared" si="35"/>
        <v>0</v>
      </c>
      <c r="AW157" s="164">
        <f t="shared" si="35"/>
        <v>0</v>
      </c>
      <c r="AX157" s="164" t="str">
        <f t="shared" si="35"/>
        <v/>
      </c>
      <c r="AY157" s="164" t="str">
        <f t="shared" si="35"/>
        <v/>
      </c>
      <c r="AZ157" s="164" t="str">
        <f t="shared" si="35"/>
        <v/>
      </c>
      <c r="BA157" s="164" t="str">
        <f t="shared" si="35"/>
        <v/>
      </c>
      <c r="BB157" s="164" t="str">
        <f t="shared" si="35"/>
        <v/>
      </c>
      <c r="BC157" s="164" t="str">
        <f t="shared" si="33"/>
        <v/>
      </c>
    </row>
    <row r="158" spans="1:55" s="164" customFormat="1" ht="19.899999999999999" hidden="1" customHeight="1">
      <c r="A158" s="9"/>
      <c r="B158" s="7"/>
      <c r="C158" s="2"/>
      <c r="D158" s="5"/>
      <c r="E158" s="4"/>
      <c r="F158" s="4"/>
      <c r="G158" s="4"/>
      <c r="H158" s="5"/>
      <c r="I158" s="16"/>
      <c r="J158" s="47"/>
      <c r="K158" s="48"/>
      <c r="L158" s="48"/>
      <c r="M158" s="49"/>
      <c r="N158" s="47"/>
      <c r="O158" s="48"/>
      <c r="P158" s="48"/>
      <c r="Q158" s="48"/>
      <c r="R158" s="48"/>
      <c r="S158" s="48"/>
      <c r="T158" s="64"/>
      <c r="U158" s="49"/>
      <c r="V158" s="58"/>
      <c r="W158" s="124"/>
      <c r="X158" s="56"/>
      <c r="Y158" s="68"/>
      <c r="Z158" s="68"/>
      <c r="AA158" s="67"/>
      <c r="AB158" s="57"/>
      <c r="AC158" s="58"/>
      <c r="AD158" s="56"/>
      <c r="AE158" s="49"/>
      <c r="AF158" s="164">
        <f t="shared" si="36"/>
        <v>-1</v>
      </c>
      <c r="AG158" s="164">
        <f t="shared" si="36"/>
        <v>-1</v>
      </c>
      <c r="AH158" s="164">
        <f t="shared" si="36"/>
        <v>0</v>
      </c>
      <c r="AI158" s="164">
        <f t="shared" si="36"/>
        <v>0</v>
      </c>
      <c r="AJ158" s="164">
        <f t="shared" si="36"/>
        <v>0</v>
      </c>
      <c r="AK158" s="164">
        <f t="shared" si="36"/>
        <v>0</v>
      </c>
      <c r="AL158" s="164">
        <f t="shared" si="36"/>
        <v>0</v>
      </c>
      <c r="AM158" s="164">
        <f t="shared" si="36"/>
        <v>0</v>
      </c>
      <c r="AN158" s="164">
        <f t="shared" si="34"/>
        <v>0</v>
      </c>
      <c r="AO158" s="164">
        <f t="shared" si="34"/>
        <v>0</v>
      </c>
      <c r="AP158" s="164" t="str">
        <f t="shared" si="34"/>
        <v/>
      </c>
      <c r="AQ158" s="164" t="str">
        <f t="shared" si="34"/>
        <v/>
      </c>
      <c r="AR158" s="164" t="str">
        <f t="shared" si="34"/>
        <v/>
      </c>
      <c r="AS158" s="164" t="str">
        <f t="shared" si="34"/>
        <v/>
      </c>
      <c r="AT158" s="164" t="str">
        <f t="shared" si="34"/>
        <v/>
      </c>
      <c r="AU158" s="164" t="str">
        <f t="shared" si="32"/>
        <v/>
      </c>
      <c r="AV158" s="164">
        <f t="shared" si="35"/>
        <v>0</v>
      </c>
      <c r="AW158" s="164">
        <f t="shared" si="35"/>
        <v>0</v>
      </c>
      <c r="AX158" s="164" t="str">
        <f t="shared" si="35"/>
        <v/>
      </c>
      <c r="AY158" s="164" t="str">
        <f t="shared" si="35"/>
        <v/>
      </c>
      <c r="AZ158" s="164" t="str">
        <f t="shared" si="35"/>
        <v/>
      </c>
      <c r="BA158" s="164" t="str">
        <f t="shared" si="35"/>
        <v/>
      </c>
      <c r="BB158" s="164" t="str">
        <f t="shared" si="35"/>
        <v/>
      </c>
      <c r="BC158" s="164" t="str">
        <f t="shared" si="33"/>
        <v/>
      </c>
    </row>
    <row r="159" spans="1:55" s="164" customFormat="1" ht="19.899999999999999" hidden="1" customHeight="1">
      <c r="A159" s="9"/>
      <c r="B159" s="7"/>
      <c r="C159" s="2"/>
      <c r="D159" s="5"/>
      <c r="E159" s="4"/>
      <c r="F159" s="4"/>
      <c r="G159" s="4"/>
      <c r="H159" s="5"/>
      <c r="I159" s="16"/>
      <c r="J159" s="47"/>
      <c r="K159" s="48"/>
      <c r="L159" s="48"/>
      <c r="M159" s="49"/>
      <c r="N159" s="47"/>
      <c r="O159" s="48"/>
      <c r="P159" s="48"/>
      <c r="Q159" s="48"/>
      <c r="R159" s="48"/>
      <c r="S159" s="48"/>
      <c r="T159" s="64"/>
      <c r="U159" s="49"/>
      <c r="V159" s="58"/>
      <c r="W159" s="124"/>
      <c r="X159" s="56"/>
      <c r="Y159" s="68"/>
      <c r="Z159" s="68"/>
      <c r="AA159" s="67"/>
      <c r="AB159" s="57"/>
      <c r="AC159" s="58"/>
      <c r="AD159" s="56"/>
      <c r="AE159" s="49"/>
      <c r="AF159" s="164">
        <f t="shared" ref="AF159:AM174" si="37">AF158</f>
        <v>-1</v>
      </c>
      <c r="AG159" s="164">
        <f t="shared" si="37"/>
        <v>-1</v>
      </c>
      <c r="AH159" s="164">
        <f t="shared" si="37"/>
        <v>0</v>
      </c>
      <c r="AI159" s="164">
        <f t="shared" si="37"/>
        <v>0</v>
      </c>
      <c r="AJ159" s="164">
        <f t="shared" si="37"/>
        <v>0</v>
      </c>
      <c r="AK159" s="164">
        <f t="shared" si="37"/>
        <v>0</v>
      </c>
      <c r="AL159" s="164">
        <f t="shared" si="37"/>
        <v>0</v>
      </c>
      <c r="AM159" s="164">
        <f t="shared" si="37"/>
        <v>0</v>
      </c>
      <c r="AN159" s="164">
        <f t="shared" si="34"/>
        <v>0</v>
      </c>
      <c r="AO159" s="164">
        <f t="shared" si="34"/>
        <v>0</v>
      </c>
      <c r="AP159" s="164" t="str">
        <f t="shared" si="34"/>
        <v/>
      </c>
      <c r="AQ159" s="164" t="str">
        <f t="shared" si="34"/>
        <v/>
      </c>
      <c r="AR159" s="164" t="str">
        <f t="shared" si="34"/>
        <v/>
      </c>
      <c r="AS159" s="164" t="str">
        <f t="shared" si="34"/>
        <v/>
      </c>
      <c r="AT159" s="164" t="str">
        <f t="shared" si="34"/>
        <v/>
      </c>
      <c r="AU159" s="164" t="str">
        <f t="shared" si="32"/>
        <v/>
      </c>
      <c r="AV159" s="164">
        <f t="shared" si="35"/>
        <v>0</v>
      </c>
      <c r="AW159" s="164">
        <f t="shared" si="35"/>
        <v>0</v>
      </c>
      <c r="AX159" s="164" t="str">
        <f t="shared" si="35"/>
        <v/>
      </c>
      <c r="AY159" s="164" t="str">
        <f t="shared" si="35"/>
        <v/>
      </c>
      <c r="AZ159" s="164" t="str">
        <f t="shared" si="35"/>
        <v/>
      </c>
      <c r="BA159" s="164" t="str">
        <f t="shared" si="35"/>
        <v/>
      </c>
      <c r="BB159" s="164" t="str">
        <f t="shared" si="35"/>
        <v/>
      </c>
      <c r="BC159" s="164" t="str">
        <f t="shared" si="33"/>
        <v/>
      </c>
    </row>
    <row r="160" spans="1:55" s="164" customFormat="1" ht="19.899999999999999" hidden="1" customHeight="1">
      <c r="A160" s="9"/>
      <c r="B160" s="7"/>
      <c r="C160" s="2"/>
      <c r="D160" s="5"/>
      <c r="E160" s="4"/>
      <c r="F160" s="4"/>
      <c r="G160" s="4"/>
      <c r="H160" s="5"/>
      <c r="I160" s="16"/>
      <c r="J160" s="47"/>
      <c r="K160" s="48"/>
      <c r="L160" s="48"/>
      <c r="M160" s="49"/>
      <c r="N160" s="47"/>
      <c r="O160" s="48"/>
      <c r="P160" s="48"/>
      <c r="Q160" s="48"/>
      <c r="R160" s="48"/>
      <c r="S160" s="48"/>
      <c r="T160" s="64"/>
      <c r="U160" s="49"/>
      <c r="V160" s="58"/>
      <c r="W160" s="124"/>
      <c r="X160" s="56"/>
      <c r="Y160" s="68"/>
      <c r="Z160" s="68"/>
      <c r="AA160" s="67"/>
      <c r="AB160" s="57"/>
      <c r="AC160" s="58"/>
      <c r="AD160" s="56"/>
      <c r="AE160" s="49"/>
      <c r="AF160" s="164">
        <f t="shared" si="37"/>
        <v>-1</v>
      </c>
      <c r="AG160" s="164">
        <f t="shared" si="37"/>
        <v>-1</v>
      </c>
      <c r="AH160" s="164">
        <f t="shared" si="37"/>
        <v>0</v>
      </c>
      <c r="AI160" s="164">
        <f t="shared" si="37"/>
        <v>0</v>
      </c>
      <c r="AJ160" s="164">
        <f t="shared" si="37"/>
        <v>0</v>
      </c>
      <c r="AK160" s="164">
        <f t="shared" si="37"/>
        <v>0</v>
      </c>
      <c r="AL160" s="164">
        <f t="shared" si="37"/>
        <v>0</v>
      </c>
      <c r="AM160" s="164">
        <f t="shared" si="37"/>
        <v>0</v>
      </c>
      <c r="AN160" s="164">
        <f t="shared" si="34"/>
        <v>0</v>
      </c>
      <c r="AO160" s="164">
        <f t="shared" si="34"/>
        <v>0</v>
      </c>
      <c r="AP160" s="164" t="str">
        <f t="shared" si="34"/>
        <v/>
      </c>
      <c r="AQ160" s="164" t="str">
        <f t="shared" si="34"/>
        <v/>
      </c>
      <c r="AR160" s="164" t="str">
        <f t="shared" si="34"/>
        <v/>
      </c>
      <c r="AS160" s="164" t="str">
        <f t="shared" si="34"/>
        <v/>
      </c>
      <c r="AT160" s="164" t="str">
        <f t="shared" si="34"/>
        <v/>
      </c>
      <c r="AU160" s="164" t="str">
        <f t="shared" si="32"/>
        <v/>
      </c>
      <c r="AV160" s="164">
        <f t="shared" si="35"/>
        <v>0</v>
      </c>
      <c r="AW160" s="164">
        <f t="shared" si="35"/>
        <v>0</v>
      </c>
      <c r="AX160" s="164" t="str">
        <f t="shared" si="35"/>
        <v/>
      </c>
      <c r="AY160" s="164" t="str">
        <f t="shared" si="35"/>
        <v/>
      </c>
      <c r="AZ160" s="164" t="str">
        <f t="shared" si="35"/>
        <v/>
      </c>
      <c r="BA160" s="164" t="str">
        <f t="shared" si="35"/>
        <v/>
      </c>
      <c r="BB160" s="164" t="str">
        <f t="shared" si="35"/>
        <v/>
      </c>
      <c r="BC160" s="164" t="str">
        <f t="shared" si="33"/>
        <v/>
      </c>
    </row>
    <row r="161" spans="1:55" s="164" customFormat="1" ht="19.899999999999999" hidden="1" customHeight="1">
      <c r="A161" s="9"/>
      <c r="B161" s="7"/>
      <c r="C161" s="2"/>
      <c r="D161" s="5"/>
      <c r="E161" s="4"/>
      <c r="F161" s="4"/>
      <c r="G161" s="4"/>
      <c r="H161" s="5"/>
      <c r="I161" s="16"/>
      <c r="J161" s="47"/>
      <c r="K161" s="48"/>
      <c r="L161" s="48"/>
      <c r="M161" s="49"/>
      <c r="N161" s="47"/>
      <c r="O161" s="48"/>
      <c r="P161" s="48"/>
      <c r="Q161" s="48"/>
      <c r="R161" s="48"/>
      <c r="S161" s="48"/>
      <c r="T161" s="64"/>
      <c r="U161" s="49"/>
      <c r="V161" s="58"/>
      <c r="W161" s="124"/>
      <c r="X161" s="56"/>
      <c r="Y161" s="68"/>
      <c r="Z161" s="68"/>
      <c r="AA161" s="67"/>
      <c r="AB161" s="57"/>
      <c r="AC161" s="58"/>
      <c r="AD161" s="56"/>
      <c r="AE161" s="49"/>
      <c r="AF161" s="164">
        <f t="shared" si="37"/>
        <v>-1</v>
      </c>
      <c r="AG161" s="164">
        <f t="shared" si="37"/>
        <v>-1</v>
      </c>
      <c r="AH161" s="164">
        <f t="shared" si="37"/>
        <v>0</v>
      </c>
      <c r="AI161" s="164">
        <f t="shared" si="37"/>
        <v>0</v>
      </c>
      <c r="AJ161" s="164">
        <f t="shared" si="37"/>
        <v>0</v>
      </c>
      <c r="AK161" s="164">
        <f t="shared" si="37"/>
        <v>0</v>
      </c>
      <c r="AL161" s="164">
        <f t="shared" si="37"/>
        <v>0</v>
      </c>
      <c r="AM161" s="164">
        <f t="shared" si="37"/>
        <v>0</v>
      </c>
      <c r="AN161" s="164">
        <f t="shared" si="34"/>
        <v>0</v>
      </c>
      <c r="AO161" s="164">
        <f t="shared" si="34"/>
        <v>0</v>
      </c>
      <c r="AP161" s="164" t="str">
        <f t="shared" si="34"/>
        <v/>
      </c>
      <c r="AQ161" s="164" t="str">
        <f t="shared" si="34"/>
        <v/>
      </c>
      <c r="AR161" s="164" t="str">
        <f t="shared" si="34"/>
        <v/>
      </c>
      <c r="AS161" s="164" t="str">
        <f t="shared" si="34"/>
        <v/>
      </c>
      <c r="AT161" s="164" t="str">
        <f t="shared" si="34"/>
        <v/>
      </c>
      <c r="AU161" s="164" t="str">
        <f t="shared" si="32"/>
        <v/>
      </c>
      <c r="AV161" s="164">
        <f t="shared" si="35"/>
        <v>0</v>
      </c>
      <c r="AW161" s="164">
        <f t="shared" si="35"/>
        <v>0</v>
      </c>
      <c r="AX161" s="164" t="str">
        <f t="shared" si="35"/>
        <v/>
      </c>
      <c r="AY161" s="164" t="str">
        <f t="shared" si="35"/>
        <v/>
      </c>
      <c r="AZ161" s="164" t="str">
        <f t="shared" si="35"/>
        <v/>
      </c>
      <c r="BA161" s="164" t="str">
        <f t="shared" si="35"/>
        <v/>
      </c>
      <c r="BB161" s="164" t="str">
        <f t="shared" si="35"/>
        <v/>
      </c>
      <c r="BC161" s="164" t="str">
        <f t="shared" si="33"/>
        <v/>
      </c>
    </row>
    <row r="162" spans="1:55" s="164" customFormat="1" ht="19.899999999999999" hidden="1" customHeight="1">
      <c r="A162" s="9"/>
      <c r="B162" s="7"/>
      <c r="C162" s="2"/>
      <c r="D162" s="5"/>
      <c r="E162" s="4"/>
      <c r="F162" s="4"/>
      <c r="G162" s="4"/>
      <c r="H162" s="5"/>
      <c r="I162" s="16"/>
      <c r="J162" s="47"/>
      <c r="K162" s="48"/>
      <c r="L162" s="48"/>
      <c r="M162" s="49"/>
      <c r="N162" s="47"/>
      <c r="O162" s="48"/>
      <c r="P162" s="48"/>
      <c r="Q162" s="48"/>
      <c r="R162" s="48"/>
      <c r="S162" s="48"/>
      <c r="T162" s="64"/>
      <c r="U162" s="49"/>
      <c r="V162" s="58"/>
      <c r="W162" s="124"/>
      <c r="X162" s="56"/>
      <c r="Y162" s="68"/>
      <c r="Z162" s="68"/>
      <c r="AA162" s="67"/>
      <c r="AB162" s="57"/>
      <c r="AC162" s="58"/>
      <c r="AD162" s="56"/>
      <c r="AE162" s="49"/>
      <c r="AF162" s="164">
        <f t="shared" si="37"/>
        <v>-1</v>
      </c>
      <c r="AG162" s="164">
        <f t="shared" si="37"/>
        <v>-1</v>
      </c>
      <c r="AH162" s="164">
        <f t="shared" si="37"/>
        <v>0</v>
      </c>
      <c r="AI162" s="164">
        <f t="shared" si="37"/>
        <v>0</v>
      </c>
      <c r="AJ162" s="164">
        <f t="shared" si="37"/>
        <v>0</v>
      </c>
      <c r="AK162" s="164">
        <f t="shared" si="37"/>
        <v>0</v>
      </c>
      <c r="AL162" s="164">
        <f t="shared" si="37"/>
        <v>0</v>
      </c>
      <c r="AM162" s="164">
        <f t="shared" si="37"/>
        <v>0</v>
      </c>
      <c r="AN162" s="164">
        <f t="shared" si="34"/>
        <v>0</v>
      </c>
      <c r="AO162" s="164">
        <f t="shared" si="34"/>
        <v>0</v>
      </c>
      <c r="AP162" s="164" t="str">
        <f t="shared" si="34"/>
        <v/>
      </c>
      <c r="AQ162" s="164" t="str">
        <f t="shared" si="34"/>
        <v/>
      </c>
      <c r="AR162" s="164" t="str">
        <f t="shared" si="34"/>
        <v/>
      </c>
      <c r="AS162" s="164" t="str">
        <f t="shared" si="34"/>
        <v/>
      </c>
      <c r="AT162" s="164" t="str">
        <f t="shared" si="34"/>
        <v/>
      </c>
      <c r="AU162" s="164" t="str">
        <f t="shared" si="32"/>
        <v/>
      </c>
      <c r="AV162" s="164">
        <f t="shared" si="35"/>
        <v>0</v>
      </c>
      <c r="AW162" s="164">
        <f t="shared" si="35"/>
        <v>0</v>
      </c>
      <c r="AX162" s="164" t="str">
        <f t="shared" si="35"/>
        <v/>
      </c>
      <c r="AY162" s="164" t="str">
        <f t="shared" si="35"/>
        <v/>
      </c>
      <c r="AZ162" s="164" t="str">
        <f t="shared" si="35"/>
        <v/>
      </c>
      <c r="BA162" s="164" t="str">
        <f t="shared" si="35"/>
        <v/>
      </c>
      <c r="BB162" s="164" t="str">
        <f t="shared" si="35"/>
        <v/>
      </c>
      <c r="BC162" s="164" t="str">
        <f t="shared" si="33"/>
        <v/>
      </c>
    </row>
    <row r="163" spans="1:55" s="164" customFormat="1" ht="19.899999999999999" hidden="1" customHeight="1">
      <c r="A163" s="9"/>
      <c r="B163" s="7"/>
      <c r="C163" s="2"/>
      <c r="D163" s="5"/>
      <c r="E163" s="4"/>
      <c r="F163" s="4"/>
      <c r="G163" s="4"/>
      <c r="H163" s="5"/>
      <c r="I163" s="16"/>
      <c r="J163" s="47"/>
      <c r="K163" s="48"/>
      <c r="L163" s="48"/>
      <c r="M163" s="49"/>
      <c r="N163" s="47"/>
      <c r="O163" s="48"/>
      <c r="P163" s="48"/>
      <c r="Q163" s="48"/>
      <c r="R163" s="48"/>
      <c r="S163" s="48"/>
      <c r="T163" s="64"/>
      <c r="U163" s="49"/>
      <c r="V163" s="58"/>
      <c r="W163" s="124"/>
      <c r="X163" s="56"/>
      <c r="Y163" s="68"/>
      <c r="Z163" s="68"/>
      <c r="AA163" s="67"/>
      <c r="AB163" s="57"/>
      <c r="AC163" s="58"/>
      <c r="AD163" s="56"/>
      <c r="AE163" s="49"/>
      <c r="AF163" s="164">
        <f t="shared" si="37"/>
        <v>-1</v>
      </c>
      <c r="AG163" s="164">
        <f t="shared" si="37"/>
        <v>-1</v>
      </c>
      <c r="AH163" s="164">
        <f t="shared" si="37"/>
        <v>0</v>
      </c>
      <c r="AI163" s="164">
        <f t="shared" si="37"/>
        <v>0</v>
      </c>
      <c r="AJ163" s="164">
        <f t="shared" si="37"/>
        <v>0</v>
      </c>
      <c r="AK163" s="164">
        <f t="shared" si="37"/>
        <v>0</v>
      </c>
      <c r="AL163" s="164">
        <f t="shared" si="37"/>
        <v>0</v>
      </c>
      <c r="AM163" s="164">
        <f t="shared" si="37"/>
        <v>0</v>
      </c>
      <c r="AN163" s="164">
        <f t="shared" si="34"/>
        <v>0</v>
      </c>
      <c r="AO163" s="164">
        <f t="shared" si="34"/>
        <v>0</v>
      </c>
      <c r="AP163" s="164" t="str">
        <f t="shared" si="34"/>
        <v/>
      </c>
      <c r="AQ163" s="164" t="str">
        <f t="shared" si="34"/>
        <v/>
      </c>
      <c r="AR163" s="164" t="str">
        <f t="shared" si="34"/>
        <v/>
      </c>
      <c r="AS163" s="164" t="str">
        <f t="shared" si="34"/>
        <v/>
      </c>
      <c r="AT163" s="164" t="str">
        <f t="shared" si="34"/>
        <v/>
      </c>
      <c r="AU163" s="164" t="str">
        <f t="shared" si="32"/>
        <v/>
      </c>
      <c r="AV163" s="164">
        <f t="shared" si="35"/>
        <v>0</v>
      </c>
      <c r="AW163" s="164">
        <f t="shared" si="35"/>
        <v>0</v>
      </c>
      <c r="AX163" s="164" t="str">
        <f t="shared" si="35"/>
        <v/>
      </c>
      <c r="AY163" s="164" t="str">
        <f t="shared" si="35"/>
        <v/>
      </c>
      <c r="AZ163" s="164" t="str">
        <f t="shared" si="35"/>
        <v/>
      </c>
      <c r="BA163" s="164" t="str">
        <f t="shared" si="35"/>
        <v/>
      </c>
      <c r="BB163" s="164" t="str">
        <f t="shared" si="35"/>
        <v/>
      </c>
      <c r="BC163" s="164" t="str">
        <f t="shared" si="33"/>
        <v/>
      </c>
    </row>
    <row r="164" spans="1:55" s="164" customFormat="1" ht="19.899999999999999" hidden="1" customHeight="1">
      <c r="A164" s="9"/>
      <c r="B164" s="7"/>
      <c r="C164" s="2"/>
      <c r="D164" s="5"/>
      <c r="E164" s="4"/>
      <c r="F164" s="4"/>
      <c r="G164" s="4"/>
      <c r="H164" s="5"/>
      <c r="I164" s="16"/>
      <c r="J164" s="47"/>
      <c r="K164" s="48"/>
      <c r="L164" s="48"/>
      <c r="M164" s="49"/>
      <c r="N164" s="47"/>
      <c r="O164" s="48"/>
      <c r="P164" s="48"/>
      <c r="Q164" s="48"/>
      <c r="R164" s="48"/>
      <c r="S164" s="48"/>
      <c r="T164" s="64"/>
      <c r="U164" s="49"/>
      <c r="V164" s="58"/>
      <c r="W164" s="124"/>
      <c r="X164" s="56"/>
      <c r="Y164" s="68"/>
      <c r="Z164" s="68"/>
      <c r="AA164" s="67"/>
      <c r="AB164" s="57"/>
      <c r="AC164" s="58"/>
      <c r="AD164" s="56"/>
      <c r="AE164" s="49"/>
      <c r="AF164" s="164">
        <f t="shared" si="37"/>
        <v>-1</v>
      </c>
      <c r="AG164" s="164">
        <f t="shared" si="37"/>
        <v>-1</v>
      </c>
      <c r="AH164" s="164">
        <f t="shared" si="37"/>
        <v>0</v>
      </c>
      <c r="AI164" s="164">
        <f t="shared" si="37"/>
        <v>0</v>
      </c>
      <c r="AJ164" s="164">
        <f t="shared" si="37"/>
        <v>0</v>
      </c>
      <c r="AK164" s="164">
        <f t="shared" si="37"/>
        <v>0</v>
      </c>
      <c r="AL164" s="164">
        <f t="shared" si="37"/>
        <v>0</v>
      </c>
      <c r="AM164" s="164">
        <f t="shared" si="37"/>
        <v>0</v>
      </c>
      <c r="AN164" s="164">
        <f t="shared" si="34"/>
        <v>0</v>
      </c>
      <c r="AO164" s="164">
        <f t="shared" si="34"/>
        <v>0</v>
      </c>
      <c r="AP164" s="164" t="str">
        <f t="shared" si="34"/>
        <v/>
      </c>
      <c r="AQ164" s="164" t="str">
        <f t="shared" si="34"/>
        <v/>
      </c>
      <c r="AR164" s="164" t="str">
        <f t="shared" si="34"/>
        <v/>
      </c>
      <c r="AS164" s="164" t="str">
        <f t="shared" si="34"/>
        <v/>
      </c>
      <c r="AT164" s="164" t="str">
        <f t="shared" si="34"/>
        <v/>
      </c>
      <c r="AU164" s="164" t="str">
        <f t="shared" si="32"/>
        <v/>
      </c>
      <c r="AV164" s="164">
        <f t="shared" si="35"/>
        <v>0</v>
      </c>
      <c r="AW164" s="164">
        <f t="shared" si="35"/>
        <v>0</v>
      </c>
      <c r="AX164" s="164" t="str">
        <f t="shared" si="35"/>
        <v/>
      </c>
      <c r="AY164" s="164" t="str">
        <f t="shared" si="35"/>
        <v/>
      </c>
      <c r="AZ164" s="164" t="str">
        <f t="shared" si="35"/>
        <v/>
      </c>
      <c r="BA164" s="164" t="str">
        <f t="shared" si="35"/>
        <v/>
      </c>
      <c r="BB164" s="164" t="str">
        <f t="shared" si="35"/>
        <v/>
      </c>
      <c r="BC164" s="164" t="str">
        <f t="shared" si="33"/>
        <v/>
      </c>
    </row>
    <row r="165" spans="1:55" s="164" customFormat="1" ht="19.899999999999999" hidden="1" customHeight="1">
      <c r="A165" s="9"/>
      <c r="B165" s="7"/>
      <c r="C165" s="2"/>
      <c r="D165" s="5"/>
      <c r="E165" s="4"/>
      <c r="F165" s="4"/>
      <c r="G165" s="4"/>
      <c r="H165" s="5"/>
      <c r="I165" s="16"/>
      <c r="J165" s="47"/>
      <c r="K165" s="48"/>
      <c r="L165" s="48"/>
      <c r="M165" s="49"/>
      <c r="N165" s="47"/>
      <c r="O165" s="48"/>
      <c r="P165" s="48"/>
      <c r="Q165" s="48"/>
      <c r="R165" s="48"/>
      <c r="S165" s="48"/>
      <c r="T165" s="64"/>
      <c r="U165" s="49"/>
      <c r="V165" s="58"/>
      <c r="W165" s="124"/>
      <c r="X165" s="56"/>
      <c r="Y165" s="68"/>
      <c r="Z165" s="68"/>
      <c r="AA165" s="67"/>
      <c r="AB165" s="57"/>
      <c r="AC165" s="58"/>
      <c r="AD165" s="56"/>
      <c r="AE165" s="49"/>
      <c r="AF165" s="164">
        <f t="shared" si="37"/>
        <v>-1</v>
      </c>
      <c r="AG165" s="164">
        <f t="shared" si="37"/>
        <v>-1</v>
      </c>
      <c r="AH165" s="164">
        <f t="shared" si="37"/>
        <v>0</v>
      </c>
      <c r="AI165" s="164">
        <f t="shared" si="37"/>
        <v>0</v>
      </c>
      <c r="AJ165" s="164">
        <f t="shared" si="37"/>
        <v>0</v>
      </c>
      <c r="AK165" s="164">
        <f t="shared" si="37"/>
        <v>0</v>
      </c>
      <c r="AL165" s="164">
        <f t="shared" si="37"/>
        <v>0</v>
      </c>
      <c r="AM165" s="164">
        <f t="shared" si="37"/>
        <v>0</v>
      </c>
      <c r="AN165" s="164">
        <f t="shared" si="34"/>
        <v>0</v>
      </c>
      <c r="AO165" s="164">
        <f t="shared" si="34"/>
        <v>0</v>
      </c>
      <c r="AP165" s="164" t="str">
        <f t="shared" si="34"/>
        <v/>
      </c>
      <c r="AQ165" s="164" t="str">
        <f t="shared" si="34"/>
        <v/>
      </c>
      <c r="AR165" s="164" t="str">
        <f t="shared" si="34"/>
        <v/>
      </c>
      <c r="AS165" s="164" t="str">
        <f t="shared" si="34"/>
        <v/>
      </c>
      <c r="AT165" s="164" t="str">
        <f t="shared" si="34"/>
        <v/>
      </c>
      <c r="AU165" s="164" t="str">
        <f t="shared" si="32"/>
        <v/>
      </c>
      <c r="AV165" s="164">
        <f t="shared" si="35"/>
        <v>0</v>
      </c>
      <c r="AW165" s="164">
        <f t="shared" si="35"/>
        <v>0</v>
      </c>
      <c r="AX165" s="164" t="str">
        <f t="shared" si="35"/>
        <v/>
      </c>
      <c r="AY165" s="164" t="str">
        <f t="shared" si="35"/>
        <v/>
      </c>
      <c r="AZ165" s="164" t="str">
        <f t="shared" si="35"/>
        <v/>
      </c>
      <c r="BA165" s="164" t="str">
        <f t="shared" si="35"/>
        <v/>
      </c>
      <c r="BB165" s="164" t="str">
        <f t="shared" si="35"/>
        <v/>
      </c>
      <c r="BC165" s="164" t="str">
        <f t="shared" si="33"/>
        <v/>
      </c>
    </row>
    <row r="166" spans="1:55" s="164" customFormat="1" ht="19.899999999999999" hidden="1" customHeight="1">
      <c r="A166" s="9"/>
      <c r="B166" s="7"/>
      <c r="C166" s="2"/>
      <c r="D166" s="5"/>
      <c r="E166" s="4"/>
      <c r="F166" s="4"/>
      <c r="G166" s="4"/>
      <c r="H166" s="5"/>
      <c r="I166" s="16"/>
      <c r="J166" s="47"/>
      <c r="K166" s="48"/>
      <c r="L166" s="48"/>
      <c r="M166" s="49"/>
      <c r="N166" s="47"/>
      <c r="O166" s="48"/>
      <c r="P166" s="48"/>
      <c r="Q166" s="48"/>
      <c r="R166" s="48"/>
      <c r="S166" s="48"/>
      <c r="T166" s="64"/>
      <c r="U166" s="49"/>
      <c r="V166" s="58"/>
      <c r="W166" s="124"/>
      <c r="X166" s="56"/>
      <c r="Y166" s="68"/>
      <c r="Z166" s="68"/>
      <c r="AA166" s="67"/>
      <c r="AB166" s="57"/>
      <c r="AC166" s="58"/>
      <c r="AD166" s="56"/>
      <c r="AE166" s="49"/>
      <c r="AF166" s="164">
        <f t="shared" si="37"/>
        <v>-1</v>
      </c>
      <c r="AG166" s="164">
        <f t="shared" si="37"/>
        <v>-1</v>
      </c>
      <c r="AH166" s="164">
        <f t="shared" si="37"/>
        <v>0</v>
      </c>
      <c r="AI166" s="164">
        <f t="shared" si="37"/>
        <v>0</v>
      </c>
      <c r="AJ166" s="164">
        <f t="shared" si="37"/>
        <v>0</v>
      </c>
      <c r="AK166" s="164">
        <f t="shared" si="37"/>
        <v>0</v>
      </c>
      <c r="AL166" s="164">
        <f t="shared" si="37"/>
        <v>0</v>
      </c>
      <c r="AM166" s="164">
        <f t="shared" si="37"/>
        <v>0</v>
      </c>
      <c r="AN166" s="164">
        <f t="shared" si="34"/>
        <v>0</v>
      </c>
      <c r="AO166" s="164">
        <f t="shared" si="34"/>
        <v>0</v>
      </c>
      <c r="AP166" s="164" t="str">
        <f t="shared" si="34"/>
        <v/>
      </c>
      <c r="AQ166" s="164" t="str">
        <f t="shared" si="34"/>
        <v/>
      </c>
      <c r="AR166" s="164" t="str">
        <f t="shared" si="34"/>
        <v/>
      </c>
      <c r="AS166" s="164" t="str">
        <f t="shared" si="34"/>
        <v/>
      </c>
      <c r="AT166" s="164" t="str">
        <f t="shared" si="34"/>
        <v/>
      </c>
      <c r="AU166" s="164" t="str">
        <f t="shared" si="32"/>
        <v/>
      </c>
      <c r="AV166" s="164">
        <f t="shared" si="35"/>
        <v>0</v>
      </c>
      <c r="AW166" s="164">
        <f t="shared" si="35"/>
        <v>0</v>
      </c>
      <c r="AX166" s="164" t="str">
        <f t="shared" si="35"/>
        <v/>
      </c>
      <c r="AY166" s="164" t="str">
        <f t="shared" si="35"/>
        <v/>
      </c>
      <c r="AZ166" s="164" t="str">
        <f t="shared" si="35"/>
        <v/>
      </c>
      <c r="BA166" s="164" t="str">
        <f t="shared" si="35"/>
        <v/>
      </c>
      <c r="BB166" s="164" t="str">
        <f t="shared" si="35"/>
        <v/>
      </c>
      <c r="BC166" s="164" t="str">
        <f t="shared" si="33"/>
        <v/>
      </c>
    </row>
    <row r="167" spans="1:55" s="164" customFormat="1" ht="19.899999999999999" hidden="1" customHeight="1">
      <c r="A167" s="9"/>
      <c r="B167" s="7"/>
      <c r="C167" s="2"/>
      <c r="D167" s="5"/>
      <c r="E167" s="4"/>
      <c r="F167" s="4"/>
      <c r="G167" s="4"/>
      <c r="H167" s="5"/>
      <c r="I167" s="16"/>
      <c r="J167" s="47"/>
      <c r="K167" s="48"/>
      <c r="L167" s="48"/>
      <c r="M167" s="49"/>
      <c r="N167" s="47"/>
      <c r="O167" s="48"/>
      <c r="P167" s="48"/>
      <c r="Q167" s="48"/>
      <c r="R167" s="48"/>
      <c r="S167" s="48"/>
      <c r="T167" s="64"/>
      <c r="U167" s="49"/>
      <c r="V167" s="58"/>
      <c r="W167" s="124"/>
      <c r="X167" s="56"/>
      <c r="Y167" s="68"/>
      <c r="Z167" s="68"/>
      <c r="AA167" s="67"/>
      <c r="AB167" s="57"/>
      <c r="AC167" s="58"/>
      <c r="AD167" s="56"/>
      <c r="AE167" s="49"/>
      <c r="AF167" s="164">
        <f t="shared" si="37"/>
        <v>-1</v>
      </c>
      <c r="AG167" s="164">
        <f t="shared" si="37"/>
        <v>-1</v>
      </c>
      <c r="AH167" s="164">
        <f t="shared" si="37"/>
        <v>0</v>
      </c>
      <c r="AI167" s="164">
        <f t="shared" si="37"/>
        <v>0</v>
      </c>
      <c r="AJ167" s="164">
        <f t="shared" si="37"/>
        <v>0</v>
      </c>
      <c r="AK167" s="164">
        <f t="shared" si="37"/>
        <v>0</v>
      </c>
      <c r="AL167" s="164">
        <f t="shared" si="37"/>
        <v>0</v>
      </c>
      <c r="AM167" s="164">
        <f t="shared" si="37"/>
        <v>0</v>
      </c>
      <c r="AN167" s="164">
        <f t="shared" si="34"/>
        <v>0</v>
      </c>
      <c r="AO167" s="164">
        <f t="shared" si="34"/>
        <v>0</v>
      </c>
      <c r="AP167" s="164" t="str">
        <f t="shared" si="34"/>
        <v/>
      </c>
      <c r="AQ167" s="164" t="str">
        <f t="shared" si="34"/>
        <v/>
      </c>
      <c r="AR167" s="164" t="str">
        <f t="shared" si="34"/>
        <v/>
      </c>
      <c r="AS167" s="164" t="str">
        <f t="shared" si="34"/>
        <v/>
      </c>
      <c r="AT167" s="164" t="str">
        <f t="shared" si="34"/>
        <v/>
      </c>
      <c r="AU167" s="164" t="str">
        <f t="shared" si="32"/>
        <v/>
      </c>
      <c r="AV167" s="164">
        <f t="shared" si="35"/>
        <v>0</v>
      </c>
      <c r="AW167" s="164">
        <f t="shared" si="35"/>
        <v>0</v>
      </c>
      <c r="AX167" s="164" t="str">
        <f t="shared" si="35"/>
        <v/>
      </c>
      <c r="AY167" s="164" t="str">
        <f t="shared" si="35"/>
        <v/>
      </c>
      <c r="AZ167" s="164" t="str">
        <f t="shared" si="35"/>
        <v/>
      </c>
      <c r="BA167" s="164" t="str">
        <f t="shared" si="35"/>
        <v/>
      </c>
      <c r="BB167" s="164" t="str">
        <f t="shared" si="35"/>
        <v/>
      </c>
      <c r="BC167" s="164" t="str">
        <f t="shared" si="33"/>
        <v/>
      </c>
    </row>
    <row r="168" spans="1:55" s="164" customFormat="1" ht="19.899999999999999" hidden="1" customHeight="1">
      <c r="A168" s="9"/>
      <c r="B168" s="7"/>
      <c r="C168" s="2"/>
      <c r="D168" s="5"/>
      <c r="E168" s="4"/>
      <c r="F168" s="4"/>
      <c r="G168" s="4"/>
      <c r="H168" s="5"/>
      <c r="I168" s="16"/>
      <c r="J168" s="47"/>
      <c r="K168" s="48"/>
      <c r="L168" s="48"/>
      <c r="M168" s="49"/>
      <c r="N168" s="47"/>
      <c r="O168" s="48"/>
      <c r="P168" s="48"/>
      <c r="Q168" s="48"/>
      <c r="R168" s="48"/>
      <c r="S168" s="48"/>
      <c r="T168" s="64"/>
      <c r="U168" s="49"/>
      <c r="V168" s="58"/>
      <c r="W168" s="124"/>
      <c r="X168" s="56"/>
      <c r="Y168" s="68"/>
      <c r="Z168" s="68"/>
      <c r="AA168" s="67"/>
      <c r="AB168" s="57"/>
      <c r="AC168" s="58"/>
      <c r="AD168" s="56"/>
      <c r="AE168" s="49"/>
      <c r="AF168" s="164">
        <f t="shared" si="37"/>
        <v>-1</v>
      </c>
      <c r="AG168" s="164">
        <f t="shared" si="37"/>
        <v>-1</v>
      </c>
      <c r="AH168" s="164">
        <f t="shared" si="37"/>
        <v>0</v>
      </c>
      <c r="AI168" s="164">
        <f t="shared" si="37"/>
        <v>0</v>
      </c>
      <c r="AJ168" s="164">
        <f t="shared" si="37"/>
        <v>0</v>
      </c>
      <c r="AK168" s="164">
        <f t="shared" si="37"/>
        <v>0</v>
      </c>
      <c r="AL168" s="164">
        <f t="shared" si="37"/>
        <v>0</v>
      </c>
      <c r="AM168" s="164">
        <f t="shared" si="37"/>
        <v>0</v>
      </c>
      <c r="AN168" s="164">
        <f t="shared" si="34"/>
        <v>0</v>
      </c>
      <c r="AO168" s="164">
        <f t="shared" si="34"/>
        <v>0</v>
      </c>
      <c r="AP168" s="164" t="str">
        <f t="shared" si="34"/>
        <v/>
      </c>
      <c r="AQ168" s="164" t="str">
        <f t="shared" si="34"/>
        <v/>
      </c>
      <c r="AR168" s="164" t="str">
        <f t="shared" si="34"/>
        <v/>
      </c>
      <c r="AS168" s="164" t="str">
        <f t="shared" si="34"/>
        <v/>
      </c>
      <c r="AT168" s="164" t="str">
        <f t="shared" si="34"/>
        <v/>
      </c>
      <c r="AU168" s="164" t="str">
        <f t="shared" si="32"/>
        <v/>
      </c>
      <c r="AV168" s="164">
        <f t="shared" si="35"/>
        <v>0</v>
      </c>
      <c r="AW168" s="164">
        <f t="shared" si="35"/>
        <v>0</v>
      </c>
      <c r="AX168" s="164" t="str">
        <f t="shared" si="35"/>
        <v/>
      </c>
      <c r="AY168" s="164" t="str">
        <f t="shared" si="35"/>
        <v/>
      </c>
      <c r="AZ168" s="164" t="str">
        <f t="shared" si="35"/>
        <v/>
      </c>
      <c r="BA168" s="164" t="str">
        <f t="shared" si="35"/>
        <v/>
      </c>
      <c r="BB168" s="164" t="str">
        <f t="shared" si="35"/>
        <v/>
      </c>
      <c r="BC168" s="164" t="str">
        <f t="shared" si="33"/>
        <v/>
      </c>
    </row>
    <row r="169" spans="1:55" s="164" customFormat="1" ht="19.899999999999999" hidden="1" customHeight="1">
      <c r="A169" s="9"/>
      <c r="B169" s="7"/>
      <c r="C169" s="2"/>
      <c r="D169" s="5"/>
      <c r="E169" s="4"/>
      <c r="F169" s="4"/>
      <c r="G169" s="4"/>
      <c r="H169" s="5"/>
      <c r="I169" s="16"/>
      <c r="J169" s="47"/>
      <c r="K169" s="48"/>
      <c r="L169" s="48"/>
      <c r="M169" s="49"/>
      <c r="N169" s="47"/>
      <c r="O169" s="48"/>
      <c r="P169" s="48"/>
      <c r="Q169" s="48"/>
      <c r="R169" s="48"/>
      <c r="S169" s="48"/>
      <c r="T169" s="64"/>
      <c r="U169" s="49"/>
      <c r="V169" s="58"/>
      <c r="W169" s="124"/>
      <c r="X169" s="56"/>
      <c r="Y169" s="68"/>
      <c r="Z169" s="68"/>
      <c r="AA169" s="67"/>
      <c r="AB169" s="57"/>
      <c r="AC169" s="58"/>
      <c r="AD169" s="56"/>
      <c r="AE169" s="49"/>
      <c r="AF169" s="164">
        <f t="shared" si="37"/>
        <v>-1</v>
      </c>
      <c r="AG169" s="164">
        <f t="shared" si="37"/>
        <v>-1</v>
      </c>
      <c r="AH169" s="164">
        <f t="shared" si="37"/>
        <v>0</v>
      </c>
      <c r="AI169" s="164">
        <f t="shared" si="37"/>
        <v>0</v>
      </c>
      <c r="AJ169" s="164">
        <f t="shared" si="37"/>
        <v>0</v>
      </c>
      <c r="AK169" s="164">
        <f t="shared" si="37"/>
        <v>0</v>
      </c>
      <c r="AL169" s="164">
        <f t="shared" si="37"/>
        <v>0</v>
      </c>
      <c r="AM169" s="164">
        <f t="shared" si="37"/>
        <v>0</v>
      </c>
      <c r="AN169" s="164">
        <f t="shared" si="34"/>
        <v>0</v>
      </c>
      <c r="AO169" s="164">
        <f t="shared" si="34"/>
        <v>0</v>
      </c>
      <c r="AP169" s="164" t="str">
        <f t="shared" si="34"/>
        <v/>
      </c>
      <c r="AQ169" s="164" t="str">
        <f t="shared" si="34"/>
        <v/>
      </c>
      <c r="AR169" s="164" t="str">
        <f t="shared" si="34"/>
        <v/>
      </c>
      <c r="AS169" s="164" t="str">
        <f t="shared" si="34"/>
        <v/>
      </c>
      <c r="AT169" s="164" t="str">
        <f t="shared" si="34"/>
        <v/>
      </c>
      <c r="AU169" s="164" t="str">
        <f t="shared" si="32"/>
        <v/>
      </c>
      <c r="AV169" s="164">
        <f t="shared" si="35"/>
        <v>0</v>
      </c>
      <c r="AW169" s="164">
        <f t="shared" si="35"/>
        <v>0</v>
      </c>
      <c r="AX169" s="164" t="str">
        <f t="shared" si="35"/>
        <v/>
      </c>
      <c r="AY169" s="164" t="str">
        <f t="shared" si="35"/>
        <v/>
      </c>
      <c r="AZ169" s="164" t="str">
        <f t="shared" si="35"/>
        <v/>
      </c>
      <c r="BA169" s="164" t="str">
        <f t="shared" si="35"/>
        <v/>
      </c>
      <c r="BB169" s="164" t="str">
        <f t="shared" si="35"/>
        <v/>
      </c>
      <c r="BC169" s="164" t="str">
        <f t="shared" si="33"/>
        <v/>
      </c>
    </row>
    <row r="170" spans="1:55" s="164" customFormat="1" ht="19.899999999999999" hidden="1" customHeight="1">
      <c r="A170" s="9"/>
      <c r="B170" s="7"/>
      <c r="C170" s="2"/>
      <c r="D170" s="5"/>
      <c r="E170" s="4"/>
      <c r="F170" s="4"/>
      <c r="G170" s="4"/>
      <c r="H170" s="5"/>
      <c r="I170" s="16"/>
      <c r="J170" s="47"/>
      <c r="K170" s="48"/>
      <c r="L170" s="48"/>
      <c r="M170" s="49"/>
      <c r="N170" s="47"/>
      <c r="O170" s="48"/>
      <c r="P170" s="48"/>
      <c r="Q170" s="48"/>
      <c r="R170" s="48"/>
      <c r="S170" s="48"/>
      <c r="T170" s="64"/>
      <c r="U170" s="49"/>
      <c r="V170" s="58"/>
      <c r="W170" s="124"/>
      <c r="X170" s="56"/>
      <c r="Y170" s="68"/>
      <c r="Z170" s="68"/>
      <c r="AA170" s="67"/>
      <c r="AB170" s="57"/>
      <c r="AC170" s="58"/>
      <c r="AD170" s="56"/>
      <c r="AE170" s="49"/>
      <c r="AF170" s="164">
        <f t="shared" si="37"/>
        <v>-1</v>
      </c>
      <c r="AG170" s="164">
        <f t="shared" si="37"/>
        <v>-1</v>
      </c>
      <c r="AH170" s="164">
        <f t="shared" si="37"/>
        <v>0</v>
      </c>
      <c r="AI170" s="164">
        <f t="shared" si="37"/>
        <v>0</v>
      </c>
      <c r="AJ170" s="164">
        <f t="shared" si="37"/>
        <v>0</v>
      </c>
      <c r="AK170" s="164">
        <f t="shared" si="37"/>
        <v>0</v>
      </c>
      <c r="AL170" s="164">
        <f t="shared" si="37"/>
        <v>0</v>
      </c>
      <c r="AM170" s="164">
        <f t="shared" si="37"/>
        <v>0</v>
      </c>
      <c r="AN170" s="164">
        <f t="shared" si="34"/>
        <v>0</v>
      </c>
      <c r="AO170" s="164">
        <f t="shared" si="34"/>
        <v>0</v>
      </c>
      <c r="AP170" s="164" t="str">
        <f t="shared" si="34"/>
        <v/>
      </c>
      <c r="AQ170" s="164" t="str">
        <f t="shared" si="34"/>
        <v/>
      </c>
      <c r="AR170" s="164" t="str">
        <f t="shared" si="34"/>
        <v/>
      </c>
      <c r="AS170" s="164" t="str">
        <f t="shared" si="34"/>
        <v/>
      </c>
      <c r="AT170" s="164" t="str">
        <f t="shared" si="34"/>
        <v/>
      </c>
      <c r="AU170" s="164" t="str">
        <f t="shared" si="32"/>
        <v/>
      </c>
      <c r="AV170" s="164">
        <f t="shared" si="35"/>
        <v>0</v>
      </c>
      <c r="AW170" s="164">
        <f t="shared" si="35"/>
        <v>0</v>
      </c>
      <c r="AX170" s="164" t="str">
        <f t="shared" si="35"/>
        <v/>
      </c>
      <c r="AY170" s="164" t="str">
        <f t="shared" si="35"/>
        <v/>
      </c>
      <c r="AZ170" s="164" t="str">
        <f t="shared" si="35"/>
        <v/>
      </c>
      <c r="BA170" s="164" t="str">
        <f t="shared" si="35"/>
        <v/>
      </c>
      <c r="BB170" s="164" t="str">
        <f t="shared" si="35"/>
        <v/>
      </c>
      <c r="BC170" s="164" t="str">
        <f t="shared" si="33"/>
        <v/>
      </c>
    </row>
    <row r="171" spans="1:55" s="164" customFormat="1" ht="19.899999999999999" hidden="1" customHeight="1">
      <c r="A171" s="9"/>
      <c r="B171" s="7"/>
      <c r="C171" s="2"/>
      <c r="D171" s="5"/>
      <c r="E171" s="4"/>
      <c r="F171" s="4"/>
      <c r="G171" s="4"/>
      <c r="H171" s="5"/>
      <c r="I171" s="16"/>
      <c r="J171" s="47"/>
      <c r="K171" s="48"/>
      <c r="L171" s="48"/>
      <c r="M171" s="49"/>
      <c r="N171" s="47"/>
      <c r="O171" s="48"/>
      <c r="P171" s="48"/>
      <c r="Q171" s="48"/>
      <c r="R171" s="48"/>
      <c r="S171" s="48"/>
      <c r="T171" s="64"/>
      <c r="U171" s="49"/>
      <c r="V171" s="58"/>
      <c r="W171" s="124"/>
      <c r="X171" s="56"/>
      <c r="Y171" s="68"/>
      <c r="Z171" s="68"/>
      <c r="AA171" s="67"/>
      <c r="AB171" s="57"/>
      <c r="AC171" s="58"/>
      <c r="AD171" s="56"/>
      <c r="AE171" s="49"/>
      <c r="AF171" s="164">
        <f t="shared" si="37"/>
        <v>-1</v>
      </c>
      <c r="AG171" s="164">
        <f t="shared" si="37"/>
        <v>-1</v>
      </c>
      <c r="AH171" s="164">
        <f t="shared" si="37"/>
        <v>0</v>
      </c>
      <c r="AI171" s="164">
        <f t="shared" si="37"/>
        <v>0</v>
      </c>
      <c r="AJ171" s="164">
        <f t="shared" si="37"/>
        <v>0</v>
      </c>
      <c r="AK171" s="164">
        <f t="shared" si="37"/>
        <v>0</v>
      </c>
      <c r="AL171" s="164">
        <f t="shared" si="37"/>
        <v>0</v>
      </c>
      <c r="AM171" s="164">
        <f t="shared" si="37"/>
        <v>0</v>
      </c>
      <c r="AN171" s="164">
        <f t="shared" si="34"/>
        <v>0</v>
      </c>
      <c r="AO171" s="164">
        <f t="shared" si="34"/>
        <v>0</v>
      </c>
      <c r="AP171" s="164" t="str">
        <f t="shared" si="34"/>
        <v/>
      </c>
      <c r="AQ171" s="164" t="str">
        <f t="shared" si="34"/>
        <v/>
      </c>
      <c r="AR171" s="164" t="str">
        <f t="shared" si="34"/>
        <v/>
      </c>
      <c r="AS171" s="164" t="str">
        <f t="shared" si="34"/>
        <v/>
      </c>
      <c r="AT171" s="164" t="str">
        <f t="shared" si="34"/>
        <v/>
      </c>
      <c r="AU171" s="164" t="str">
        <f t="shared" si="32"/>
        <v/>
      </c>
      <c r="AV171" s="164">
        <f t="shared" si="35"/>
        <v>0</v>
      </c>
      <c r="AW171" s="164">
        <f t="shared" si="35"/>
        <v>0</v>
      </c>
      <c r="AX171" s="164" t="str">
        <f t="shared" si="35"/>
        <v/>
      </c>
      <c r="AY171" s="164" t="str">
        <f t="shared" si="35"/>
        <v/>
      </c>
      <c r="AZ171" s="164" t="str">
        <f t="shared" si="35"/>
        <v/>
      </c>
      <c r="BA171" s="164" t="str">
        <f t="shared" si="35"/>
        <v/>
      </c>
      <c r="BB171" s="164" t="str">
        <f t="shared" si="35"/>
        <v/>
      </c>
      <c r="BC171" s="164" t="str">
        <f t="shared" si="33"/>
        <v/>
      </c>
    </row>
    <row r="172" spans="1:55" s="164" customFormat="1" ht="19.899999999999999" hidden="1" customHeight="1">
      <c r="A172" s="9"/>
      <c r="B172" s="7"/>
      <c r="C172" s="2"/>
      <c r="D172" s="5"/>
      <c r="E172" s="4"/>
      <c r="F172" s="4"/>
      <c r="G172" s="4"/>
      <c r="H172" s="5"/>
      <c r="I172" s="16"/>
      <c r="J172" s="47"/>
      <c r="K172" s="48"/>
      <c r="L172" s="48"/>
      <c r="M172" s="49"/>
      <c r="N172" s="47"/>
      <c r="O172" s="48"/>
      <c r="P172" s="48"/>
      <c r="Q172" s="48"/>
      <c r="R172" s="48"/>
      <c r="S172" s="48"/>
      <c r="T172" s="64"/>
      <c r="U172" s="49"/>
      <c r="V172" s="58"/>
      <c r="W172" s="124"/>
      <c r="X172" s="56"/>
      <c r="Y172" s="68"/>
      <c r="Z172" s="68"/>
      <c r="AA172" s="67"/>
      <c r="AB172" s="57"/>
      <c r="AC172" s="58"/>
      <c r="AD172" s="56"/>
      <c r="AE172" s="49"/>
      <c r="AF172" s="164">
        <f t="shared" si="37"/>
        <v>-1</v>
      </c>
      <c r="AG172" s="164">
        <f t="shared" si="37"/>
        <v>-1</v>
      </c>
      <c r="AH172" s="164">
        <f t="shared" si="37"/>
        <v>0</v>
      </c>
      <c r="AI172" s="164">
        <f t="shared" si="37"/>
        <v>0</v>
      </c>
      <c r="AJ172" s="164">
        <f t="shared" si="37"/>
        <v>0</v>
      </c>
      <c r="AK172" s="164">
        <f t="shared" si="37"/>
        <v>0</v>
      </c>
      <c r="AL172" s="164">
        <f t="shared" si="37"/>
        <v>0</v>
      </c>
      <c r="AM172" s="164">
        <f t="shared" si="37"/>
        <v>0</v>
      </c>
      <c r="AN172" s="164">
        <f t="shared" si="34"/>
        <v>0</v>
      </c>
      <c r="AO172" s="164">
        <f t="shared" si="34"/>
        <v>0</v>
      </c>
      <c r="AP172" s="164" t="str">
        <f t="shared" si="34"/>
        <v/>
      </c>
      <c r="AQ172" s="164" t="str">
        <f t="shared" si="34"/>
        <v/>
      </c>
      <c r="AR172" s="164" t="str">
        <f t="shared" si="34"/>
        <v/>
      </c>
      <c r="AS172" s="164" t="str">
        <f t="shared" si="34"/>
        <v/>
      </c>
      <c r="AT172" s="164" t="str">
        <f t="shared" si="34"/>
        <v/>
      </c>
      <c r="AU172" s="164" t="str">
        <f t="shared" si="32"/>
        <v/>
      </c>
      <c r="AV172" s="164">
        <f t="shared" si="35"/>
        <v>0</v>
      </c>
      <c r="AW172" s="164">
        <f t="shared" si="35"/>
        <v>0</v>
      </c>
      <c r="AX172" s="164" t="str">
        <f t="shared" si="35"/>
        <v/>
      </c>
      <c r="AY172" s="164" t="str">
        <f t="shared" si="35"/>
        <v/>
      </c>
      <c r="AZ172" s="164" t="str">
        <f t="shared" si="35"/>
        <v/>
      </c>
      <c r="BA172" s="164" t="str">
        <f t="shared" si="35"/>
        <v/>
      </c>
      <c r="BB172" s="164" t="str">
        <f t="shared" si="35"/>
        <v/>
      </c>
      <c r="BC172" s="164" t="str">
        <f t="shared" si="33"/>
        <v/>
      </c>
    </row>
    <row r="173" spans="1:55" s="164" customFormat="1" ht="19.899999999999999" hidden="1" customHeight="1">
      <c r="A173" s="9"/>
      <c r="B173" s="7"/>
      <c r="C173" s="2"/>
      <c r="D173" s="5"/>
      <c r="E173" s="4"/>
      <c r="F173" s="4"/>
      <c r="G173" s="4"/>
      <c r="H173" s="5"/>
      <c r="I173" s="16"/>
      <c r="J173" s="47"/>
      <c r="K173" s="48"/>
      <c r="L173" s="48"/>
      <c r="M173" s="49"/>
      <c r="N173" s="47"/>
      <c r="O173" s="48"/>
      <c r="P173" s="48"/>
      <c r="Q173" s="48"/>
      <c r="R173" s="48"/>
      <c r="S173" s="48"/>
      <c r="T173" s="64"/>
      <c r="U173" s="49"/>
      <c r="V173" s="58"/>
      <c r="W173" s="124"/>
      <c r="X173" s="56"/>
      <c r="Y173" s="68"/>
      <c r="Z173" s="68"/>
      <c r="AA173" s="67"/>
      <c r="AB173" s="57"/>
      <c r="AC173" s="58"/>
      <c r="AD173" s="56"/>
      <c r="AE173" s="49"/>
      <c r="AF173" s="164">
        <f t="shared" si="37"/>
        <v>-1</v>
      </c>
      <c r="AG173" s="164">
        <f t="shared" si="37"/>
        <v>-1</v>
      </c>
      <c r="AH173" s="164">
        <f t="shared" si="37"/>
        <v>0</v>
      </c>
      <c r="AI173" s="164">
        <f t="shared" si="37"/>
        <v>0</v>
      </c>
      <c r="AJ173" s="164">
        <f t="shared" si="37"/>
        <v>0</v>
      </c>
      <c r="AK173" s="164">
        <f t="shared" si="37"/>
        <v>0</v>
      </c>
      <c r="AL173" s="164">
        <f t="shared" si="37"/>
        <v>0</v>
      </c>
      <c r="AM173" s="164">
        <f t="shared" si="37"/>
        <v>0</v>
      </c>
      <c r="AN173" s="164">
        <f t="shared" si="34"/>
        <v>0</v>
      </c>
      <c r="AO173" s="164">
        <f t="shared" si="34"/>
        <v>0</v>
      </c>
      <c r="AP173" s="164" t="str">
        <f t="shared" si="34"/>
        <v/>
      </c>
      <c r="AQ173" s="164" t="str">
        <f t="shared" si="34"/>
        <v/>
      </c>
      <c r="AR173" s="164" t="str">
        <f t="shared" si="34"/>
        <v/>
      </c>
      <c r="AS173" s="164" t="str">
        <f t="shared" si="34"/>
        <v/>
      </c>
      <c r="AT173" s="164" t="str">
        <f t="shared" si="34"/>
        <v/>
      </c>
      <c r="AU173" s="164" t="str">
        <f t="shared" si="32"/>
        <v/>
      </c>
      <c r="AV173" s="164">
        <f t="shared" si="35"/>
        <v>0</v>
      </c>
      <c r="AW173" s="164">
        <f t="shared" si="35"/>
        <v>0</v>
      </c>
      <c r="AX173" s="164" t="str">
        <f t="shared" si="35"/>
        <v/>
      </c>
      <c r="AY173" s="164" t="str">
        <f t="shared" si="35"/>
        <v/>
      </c>
      <c r="AZ173" s="164" t="str">
        <f t="shared" si="35"/>
        <v/>
      </c>
      <c r="BA173" s="164" t="str">
        <f t="shared" si="35"/>
        <v/>
      </c>
      <c r="BB173" s="164" t="str">
        <f t="shared" si="35"/>
        <v/>
      </c>
      <c r="BC173" s="164" t="str">
        <f t="shared" si="33"/>
        <v/>
      </c>
    </row>
    <row r="174" spans="1:55" s="164" customFormat="1" ht="19.899999999999999" hidden="1" customHeight="1">
      <c r="A174" s="9"/>
      <c r="B174" s="7"/>
      <c r="C174" s="2"/>
      <c r="D174" s="5"/>
      <c r="E174" s="4"/>
      <c r="F174" s="4"/>
      <c r="G174" s="4"/>
      <c r="H174" s="5"/>
      <c r="I174" s="16"/>
      <c r="J174" s="47"/>
      <c r="K174" s="48"/>
      <c r="L174" s="48"/>
      <c r="M174" s="49"/>
      <c r="N174" s="47"/>
      <c r="O174" s="48"/>
      <c r="P174" s="48"/>
      <c r="Q174" s="48"/>
      <c r="R174" s="48"/>
      <c r="S174" s="48"/>
      <c r="T174" s="64"/>
      <c r="U174" s="49"/>
      <c r="V174" s="58"/>
      <c r="W174" s="124"/>
      <c r="X174" s="56"/>
      <c r="Y174" s="68"/>
      <c r="Z174" s="68"/>
      <c r="AA174" s="67"/>
      <c r="AB174" s="57"/>
      <c r="AC174" s="58"/>
      <c r="AD174" s="56"/>
      <c r="AE174" s="49"/>
      <c r="AF174" s="164">
        <f t="shared" si="37"/>
        <v>-1</v>
      </c>
      <c r="AG174" s="164">
        <f t="shared" si="37"/>
        <v>-1</v>
      </c>
      <c r="AH174" s="164">
        <f t="shared" si="37"/>
        <v>0</v>
      </c>
      <c r="AI174" s="164">
        <f t="shared" si="37"/>
        <v>0</v>
      </c>
      <c r="AJ174" s="164">
        <f t="shared" si="37"/>
        <v>0</v>
      </c>
      <c r="AK174" s="164">
        <f t="shared" si="37"/>
        <v>0</v>
      </c>
      <c r="AL174" s="164">
        <f t="shared" si="37"/>
        <v>0</v>
      </c>
      <c r="AM174" s="164">
        <f t="shared" si="37"/>
        <v>0</v>
      </c>
      <c r="AN174" s="164">
        <f t="shared" si="34"/>
        <v>0</v>
      </c>
      <c r="AO174" s="164">
        <f t="shared" si="34"/>
        <v>0</v>
      </c>
      <c r="AP174" s="164" t="str">
        <f t="shared" si="34"/>
        <v/>
      </c>
      <c r="AQ174" s="164" t="str">
        <f t="shared" si="34"/>
        <v/>
      </c>
      <c r="AR174" s="164" t="str">
        <f t="shared" si="34"/>
        <v/>
      </c>
      <c r="AS174" s="164" t="str">
        <f t="shared" si="34"/>
        <v/>
      </c>
      <c r="AT174" s="164" t="str">
        <f t="shared" si="34"/>
        <v/>
      </c>
      <c r="AU174" s="164" t="str">
        <f t="shared" si="32"/>
        <v/>
      </c>
      <c r="AV174" s="164">
        <f t="shared" si="35"/>
        <v>0</v>
      </c>
      <c r="AW174" s="164">
        <f t="shared" si="35"/>
        <v>0</v>
      </c>
      <c r="AX174" s="164" t="str">
        <f t="shared" si="35"/>
        <v/>
      </c>
      <c r="AY174" s="164" t="str">
        <f t="shared" si="35"/>
        <v/>
      </c>
      <c r="AZ174" s="164" t="str">
        <f t="shared" si="35"/>
        <v/>
      </c>
      <c r="BA174" s="164" t="str">
        <f t="shared" si="35"/>
        <v/>
      </c>
      <c r="BB174" s="164" t="str">
        <f t="shared" si="35"/>
        <v/>
      </c>
      <c r="BC174" s="164" t="str">
        <f t="shared" si="33"/>
        <v/>
      </c>
    </row>
    <row r="175" spans="1:55" s="164" customFormat="1" ht="19.899999999999999" hidden="1" customHeight="1">
      <c r="A175" s="9"/>
      <c r="B175" s="7"/>
      <c r="C175" s="2"/>
      <c r="D175" s="5"/>
      <c r="E175" s="4"/>
      <c r="F175" s="4"/>
      <c r="G175" s="4"/>
      <c r="H175" s="5"/>
      <c r="I175" s="16"/>
      <c r="J175" s="47"/>
      <c r="K175" s="48"/>
      <c r="L175" s="48"/>
      <c r="M175" s="49"/>
      <c r="N175" s="47"/>
      <c r="O175" s="48"/>
      <c r="P175" s="48"/>
      <c r="Q175" s="48"/>
      <c r="R175" s="48"/>
      <c r="S175" s="48"/>
      <c r="T175" s="64"/>
      <c r="U175" s="49"/>
      <c r="V175" s="58"/>
      <c r="W175" s="124"/>
      <c r="X175" s="56"/>
      <c r="Y175" s="68"/>
      <c r="Z175" s="68"/>
      <c r="AA175" s="67"/>
      <c r="AB175" s="57"/>
      <c r="AC175" s="58"/>
      <c r="AD175" s="56"/>
      <c r="AE175" s="49"/>
      <c r="AF175" s="164">
        <f t="shared" ref="AF175:AM190" si="38">AF174</f>
        <v>-1</v>
      </c>
      <c r="AG175" s="164">
        <f t="shared" si="38"/>
        <v>-1</v>
      </c>
      <c r="AH175" s="164">
        <f t="shared" si="38"/>
        <v>0</v>
      </c>
      <c r="AI175" s="164">
        <f t="shared" si="38"/>
        <v>0</v>
      </c>
      <c r="AJ175" s="164">
        <f t="shared" si="38"/>
        <v>0</v>
      </c>
      <c r="AK175" s="164">
        <f t="shared" si="38"/>
        <v>0</v>
      </c>
      <c r="AL175" s="164">
        <f t="shared" si="38"/>
        <v>0</v>
      </c>
      <c r="AM175" s="164">
        <f t="shared" si="38"/>
        <v>0</v>
      </c>
      <c r="AN175" s="164">
        <f t="shared" si="34"/>
        <v>0</v>
      </c>
      <c r="AO175" s="164">
        <f t="shared" si="34"/>
        <v>0</v>
      </c>
      <c r="AP175" s="164" t="str">
        <f t="shared" si="34"/>
        <v/>
      </c>
      <c r="AQ175" s="164" t="str">
        <f t="shared" si="34"/>
        <v/>
      </c>
      <c r="AR175" s="164" t="str">
        <f t="shared" si="34"/>
        <v/>
      </c>
      <c r="AS175" s="164" t="str">
        <f t="shared" si="34"/>
        <v/>
      </c>
      <c r="AT175" s="164" t="str">
        <f t="shared" si="34"/>
        <v/>
      </c>
      <c r="AU175" s="164" t="str">
        <f t="shared" si="32"/>
        <v/>
      </c>
      <c r="AV175" s="164">
        <f t="shared" si="35"/>
        <v>0</v>
      </c>
      <c r="AW175" s="164">
        <f t="shared" si="35"/>
        <v>0</v>
      </c>
      <c r="AX175" s="164" t="str">
        <f t="shared" si="35"/>
        <v/>
      </c>
      <c r="AY175" s="164" t="str">
        <f t="shared" si="35"/>
        <v/>
      </c>
      <c r="AZ175" s="164" t="str">
        <f t="shared" si="35"/>
        <v/>
      </c>
      <c r="BA175" s="164" t="str">
        <f t="shared" si="35"/>
        <v/>
      </c>
      <c r="BB175" s="164" t="str">
        <f t="shared" si="35"/>
        <v/>
      </c>
      <c r="BC175" s="164" t="str">
        <f t="shared" si="33"/>
        <v/>
      </c>
    </row>
    <row r="176" spans="1:55" s="164" customFormat="1" ht="19.899999999999999" hidden="1" customHeight="1">
      <c r="A176" s="9"/>
      <c r="B176" s="7"/>
      <c r="C176" s="2"/>
      <c r="D176" s="5"/>
      <c r="E176" s="4"/>
      <c r="F176" s="4"/>
      <c r="G176" s="4"/>
      <c r="H176" s="5"/>
      <c r="I176" s="16"/>
      <c r="J176" s="47"/>
      <c r="K176" s="48"/>
      <c r="L176" s="48"/>
      <c r="M176" s="49"/>
      <c r="N176" s="47"/>
      <c r="O176" s="48"/>
      <c r="P176" s="48"/>
      <c r="Q176" s="48"/>
      <c r="R176" s="48"/>
      <c r="S176" s="48"/>
      <c r="T176" s="64"/>
      <c r="U176" s="49"/>
      <c r="V176" s="58"/>
      <c r="W176" s="124"/>
      <c r="X176" s="56"/>
      <c r="Y176" s="68"/>
      <c r="Z176" s="68"/>
      <c r="AA176" s="67"/>
      <c r="AB176" s="57"/>
      <c r="AC176" s="58"/>
      <c r="AD176" s="56"/>
      <c r="AE176" s="49"/>
      <c r="AF176" s="164">
        <f t="shared" si="38"/>
        <v>-1</v>
      </c>
      <c r="AG176" s="164">
        <f t="shared" si="38"/>
        <v>-1</v>
      </c>
      <c r="AH176" s="164">
        <f t="shared" si="38"/>
        <v>0</v>
      </c>
      <c r="AI176" s="164">
        <f t="shared" si="38"/>
        <v>0</v>
      </c>
      <c r="AJ176" s="164">
        <f t="shared" si="38"/>
        <v>0</v>
      </c>
      <c r="AK176" s="164">
        <f t="shared" si="38"/>
        <v>0</v>
      </c>
      <c r="AL176" s="164">
        <f t="shared" si="38"/>
        <v>0</v>
      </c>
      <c r="AM176" s="164">
        <f t="shared" si="38"/>
        <v>0</v>
      </c>
      <c r="AN176" s="164">
        <f t="shared" si="34"/>
        <v>0</v>
      </c>
      <c r="AO176" s="164">
        <f t="shared" si="34"/>
        <v>0</v>
      </c>
      <c r="AP176" s="164" t="str">
        <f t="shared" si="34"/>
        <v/>
      </c>
      <c r="AQ176" s="164" t="str">
        <f t="shared" si="34"/>
        <v/>
      </c>
      <c r="AR176" s="164" t="str">
        <f t="shared" si="34"/>
        <v/>
      </c>
      <c r="AS176" s="164" t="str">
        <f t="shared" si="34"/>
        <v/>
      </c>
      <c r="AT176" s="164" t="str">
        <f t="shared" si="34"/>
        <v/>
      </c>
      <c r="AU176" s="164" t="str">
        <f t="shared" si="32"/>
        <v/>
      </c>
      <c r="AV176" s="164">
        <f t="shared" si="35"/>
        <v>0</v>
      </c>
      <c r="AW176" s="164">
        <f t="shared" si="35"/>
        <v>0</v>
      </c>
      <c r="AX176" s="164" t="str">
        <f t="shared" si="35"/>
        <v/>
      </c>
      <c r="AY176" s="164" t="str">
        <f t="shared" si="35"/>
        <v/>
      </c>
      <c r="AZ176" s="164" t="str">
        <f t="shared" si="35"/>
        <v/>
      </c>
      <c r="BA176" s="164" t="str">
        <f t="shared" si="35"/>
        <v/>
      </c>
      <c r="BB176" s="164" t="str">
        <f t="shared" si="35"/>
        <v/>
      </c>
      <c r="BC176" s="164" t="str">
        <f t="shared" si="33"/>
        <v/>
      </c>
    </row>
    <row r="177" spans="1:55" s="164" customFormat="1" ht="19.899999999999999" hidden="1" customHeight="1">
      <c r="A177" s="9"/>
      <c r="B177" s="7"/>
      <c r="C177" s="2"/>
      <c r="D177" s="5"/>
      <c r="E177" s="4"/>
      <c r="F177" s="4"/>
      <c r="G177" s="4"/>
      <c r="H177" s="5"/>
      <c r="I177" s="16"/>
      <c r="J177" s="47"/>
      <c r="K177" s="48"/>
      <c r="L177" s="48"/>
      <c r="M177" s="49"/>
      <c r="N177" s="47"/>
      <c r="O177" s="48"/>
      <c r="P177" s="48"/>
      <c r="Q177" s="48"/>
      <c r="R177" s="48"/>
      <c r="S177" s="48"/>
      <c r="T177" s="64"/>
      <c r="U177" s="49"/>
      <c r="V177" s="58"/>
      <c r="W177" s="124"/>
      <c r="X177" s="56"/>
      <c r="Y177" s="68"/>
      <c r="Z177" s="68"/>
      <c r="AA177" s="67"/>
      <c r="AB177" s="57"/>
      <c r="AC177" s="58"/>
      <c r="AD177" s="56"/>
      <c r="AE177" s="49"/>
      <c r="AF177" s="164">
        <f t="shared" si="38"/>
        <v>-1</v>
      </c>
      <c r="AG177" s="164">
        <f t="shared" si="38"/>
        <v>-1</v>
      </c>
      <c r="AH177" s="164">
        <f t="shared" si="38"/>
        <v>0</v>
      </c>
      <c r="AI177" s="164">
        <f t="shared" si="38"/>
        <v>0</v>
      </c>
      <c r="AJ177" s="164">
        <f t="shared" si="38"/>
        <v>0</v>
      </c>
      <c r="AK177" s="164">
        <f t="shared" si="38"/>
        <v>0</v>
      </c>
      <c r="AL177" s="164">
        <f t="shared" si="38"/>
        <v>0</v>
      </c>
      <c r="AM177" s="164">
        <f t="shared" si="38"/>
        <v>0</v>
      </c>
      <c r="AN177" s="164">
        <f t="shared" si="34"/>
        <v>0</v>
      </c>
      <c r="AO177" s="164">
        <f t="shared" si="34"/>
        <v>0</v>
      </c>
      <c r="AP177" s="164" t="str">
        <f t="shared" si="34"/>
        <v/>
      </c>
      <c r="AQ177" s="164" t="str">
        <f t="shared" si="34"/>
        <v/>
      </c>
      <c r="AR177" s="164" t="str">
        <f t="shared" si="34"/>
        <v/>
      </c>
      <c r="AS177" s="164" t="str">
        <f t="shared" si="34"/>
        <v/>
      </c>
      <c r="AT177" s="164" t="str">
        <f t="shared" si="34"/>
        <v/>
      </c>
      <c r="AU177" s="164" t="str">
        <f t="shared" si="32"/>
        <v/>
      </c>
      <c r="AV177" s="164">
        <f t="shared" si="35"/>
        <v>0</v>
      </c>
      <c r="AW177" s="164">
        <f t="shared" si="35"/>
        <v>0</v>
      </c>
      <c r="AX177" s="164" t="str">
        <f t="shared" si="35"/>
        <v/>
      </c>
      <c r="AY177" s="164" t="str">
        <f t="shared" si="35"/>
        <v/>
      </c>
      <c r="AZ177" s="164" t="str">
        <f t="shared" si="35"/>
        <v/>
      </c>
      <c r="BA177" s="164" t="str">
        <f t="shared" si="35"/>
        <v/>
      </c>
      <c r="BB177" s="164" t="str">
        <f t="shared" si="35"/>
        <v/>
      </c>
      <c r="BC177" s="164" t="str">
        <f t="shared" si="33"/>
        <v/>
      </c>
    </row>
    <row r="178" spans="1:55" s="164" customFormat="1" ht="19.899999999999999" hidden="1" customHeight="1">
      <c r="A178" s="9"/>
      <c r="B178" s="7"/>
      <c r="C178" s="2"/>
      <c r="D178" s="5"/>
      <c r="E178" s="4"/>
      <c r="F178" s="4"/>
      <c r="G178" s="4"/>
      <c r="H178" s="5"/>
      <c r="I178" s="16"/>
      <c r="J178" s="47"/>
      <c r="K178" s="48"/>
      <c r="L178" s="48"/>
      <c r="M178" s="49"/>
      <c r="N178" s="47"/>
      <c r="O178" s="48"/>
      <c r="P178" s="48"/>
      <c r="Q178" s="48"/>
      <c r="R178" s="48"/>
      <c r="S178" s="48"/>
      <c r="T178" s="64"/>
      <c r="U178" s="49"/>
      <c r="V178" s="58"/>
      <c r="W178" s="124"/>
      <c r="X178" s="56"/>
      <c r="Y178" s="68"/>
      <c r="Z178" s="68"/>
      <c r="AA178" s="67"/>
      <c r="AB178" s="57"/>
      <c r="AC178" s="58"/>
      <c r="AD178" s="56"/>
      <c r="AE178" s="49"/>
      <c r="AF178" s="164">
        <f t="shared" si="38"/>
        <v>-1</v>
      </c>
      <c r="AG178" s="164">
        <f t="shared" si="38"/>
        <v>-1</v>
      </c>
      <c r="AH178" s="164">
        <f t="shared" si="38"/>
        <v>0</v>
      </c>
      <c r="AI178" s="164">
        <f t="shared" si="38"/>
        <v>0</v>
      </c>
      <c r="AJ178" s="164">
        <f t="shared" si="38"/>
        <v>0</v>
      </c>
      <c r="AK178" s="164">
        <f t="shared" si="38"/>
        <v>0</v>
      </c>
      <c r="AL178" s="164">
        <f t="shared" si="38"/>
        <v>0</v>
      </c>
      <c r="AM178" s="164">
        <f t="shared" si="38"/>
        <v>0</v>
      </c>
      <c r="AN178" s="164">
        <f t="shared" si="34"/>
        <v>0</v>
      </c>
      <c r="AO178" s="164">
        <f t="shared" si="34"/>
        <v>0</v>
      </c>
      <c r="AP178" s="164" t="str">
        <f t="shared" si="34"/>
        <v/>
      </c>
      <c r="AQ178" s="164" t="str">
        <f t="shared" ref="AQ178:AU234" si="39">IF(AI178,$V178,"")</f>
        <v/>
      </c>
      <c r="AR178" s="164" t="str">
        <f t="shared" si="39"/>
        <v/>
      </c>
      <c r="AS178" s="164" t="str">
        <f t="shared" si="39"/>
        <v/>
      </c>
      <c r="AT178" s="164" t="str">
        <f t="shared" si="39"/>
        <v/>
      </c>
      <c r="AU178" s="164" t="str">
        <f t="shared" si="32"/>
        <v/>
      </c>
      <c r="AV178" s="164">
        <f t="shared" si="35"/>
        <v>0</v>
      </c>
      <c r="AW178" s="164">
        <f t="shared" si="35"/>
        <v>0</v>
      </c>
      <c r="AX178" s="164" t="str">
        <f t="shared" si="35"/>
        <v/>
      </c>
      <c r="AY178" s="164" t="str">
        <f t="shared" ref="AY178:BB241" si="40">IF(AI178,$W178,"")</f>
        <v/>
      </c>
      <c r="AZ178" s="164" t="str">
        <f t="shared" si="40"/>
        <v/>
      </c>
      <c r="BA178" s="164" t="str">
        <f t="shared" si="40"/>
        <v/>
      </c>
      <c r="BB178" s="164" t="str">
        <f t="shared" si="40"/>
        <v/>
      </c>
      <c r="BC178" s="164" t="str">
        <f t="shared" si="33"/>
        <v/>
      </c>
    </row>
    <row r="179" spans="1:55" s="164" customFormat="1" ht="19.899999999999999" hidden="1" customHeight="1">
      <c r="A179" s="9"/>
      <c r="B179" s="7"/>
      <c r="C179" s="2"/>
      <c r="D179" s="5"/>
      <c r="E179" s="4"/>
      <c r="F179" s="4"/>
      <c r="G179" s="4"/>
      <c r="H179" s="5"/>
      <c r="I179" s="16"/>
      <c r="J179" s="47"/>
      <c r="K179" s="48"/>
      <c r="L179" s="48"/>
      <c r="M179" s="49"/>
      <c r="N179" s="47"/>
      <c r="O179" s="48"/>
      <c r="P179" s="48"/>
      <c r="Q179" s="48"/>
      <c r="R179" s="48"/>
      <c r="S179" s="48"/>
      <c r="T179" s="64"/>
      <c r="U179" s="49"/>
      <c r="V179" s="58"/>
      <c r="W179" s="124"/>
      <c r="X179" s="56"/>
      <c r="Y179" s="68"/>
      <c r="Z179" s="68"/>
      <c r="AA179" s="67"/>
      <c r="AB179" s="57"/>
      <c r="AC179" s="58"/>
      <c r="AD179" s="56"/>
      <c r="AE179" s="49"/>
      <c r="AF179" s="164">
        <f t="shared" si="38"/>
        <v>-1</v>
      </c>
      <c r="AG179" s="164">
        <f t="shared" si="38"/>
        <v>-1</v>
      </c>
      <c r="AH179" s="164">
        <f t="shared" si="38"/>
        <v>0</v>
      </c>
      <c r="AI179" s="164">
        <f t="shared" si="38"/>
        <v>0</v>
      </c>
      <c r="AJ179" s="164">
        <f t="shared" si="38"/>
        <v>0</v>
      </c>
      <c r="AK179" s="164">
        <f t="shared" si="38"/>
        <v>0</v>
      </c>
      <c r="AL179" s="164">
        <f t="shared" si="38"/>
        <v>0</v>
      </c>
      <c r="AM179" s="164">
        <f t="shared" si="38"/>
        <v>0</v>
      </c>
      <c r="AN179" s="164">
        <f t="shared" ref="AN179:AR242" si="41">IF(AF179,$V179,"")</f>
        <v>0</v>
      </c>
      <c r="AO179" s="164">
        <f t="shared" si="41"/>
        <v>0</v>
      </c>
      <c r="AP179" s="164" t="str">
        <f t="shared" si="41"/>
        <v/>
      </c>
      <c r="AQ179" s="164" t="str">
        <f t="shared" si="39"/>
        <v/>
      </c>
      <c r="AR179" s="164" t="str">
        <f t="shared" si="39"/>
        <v/>
      </c>
      <c r="AS179" s="164" t="str">
        <f t="shared" si="39"/>
        <v/>
      </c>
      <c r="AT179" s="164" t="str">
        <f t="shared" si="39"/>
        <v/>
      </c>
      <c r="AU179" s="164" t="str">
        <f t="shared" si="32"/>
        <v/>
      </c>
      <c r="AV179" s="164">
        <f t="shared" ref="AV179:BA242" si="42">IF(AF179,$W179,"")</f>
        <v>0</v>
      </c>
      <c r="AW179" s="164">
        <f t="shared" si="42"/>
        <v>0</v>
      </c>
      <c r="AX179" s="164" t="str">
        <f t="shared" si="42"/>
        <v/>
      </c>
      <c r="AY179" s="164" t="str">
        <f t="shared" si="40"/>
        <v/>
      </c>
      <c r="AZ179" s="164" t="str">
        <f t="shared" si="40"/>
        <v/>
      </c>
      <c r="BA179" s="164" t="str">
        <f t="shared" si="40"/>
        <v/>
      </c>
      <c r="BB179" s="164" t="str">
        <f t="shared" si="40"/>
        <v/>
      </c>
      <c r="BC179" s="164" t="str">
        <f t="shared" si="33"/>
        <v/>
      </c>
    </row>
    <row r="180" spans="1:55" s="164" customFormat="1" ht="19.899999999999999" hidden="1" customHeight="1">
      <c r="A180" s="9"/>
      <c r="B180" s="7"/>
      <c r="C180" s="2"/>
      <c r="D180" s="5"/>
      <c r="E180" s="4"/>
      <c r="F180" s="4"/>
      <c r="G180" s="4"/>
      <c r="H180" s="5"/>
      <c r="I180" s="16"/>
      <c r="J180" s="47"/>
      <c r="K180" s="48"/>
      <c r="L180" s="48"/>
      <c r="M180" s="49"/>
      <c r="N180" s="47"/>
      <c r="O180" s="48"/>
      <c r="P180" s="48"/>
      <c r="Q180" s="48"/>
      <c r="R180" s="48"/>
      <c r="S180" s="48"/>
      <c r="T180" s="64"/>
      <c r="U180" s="49"/>
      <c r="V180" s="58"/>
      <c r="W180" s="124"/>
      <c r="X180" s="56"/>
      <c r="Y180" s="68"/>
      <c r="Z180" s="68"/>
      <c r="AA180" s="67"/>
      <c r="AB180" s="57"/>
      <c r="AC180" s="58"/>
      <c r="AD180" s="56"/>
      <c r="AE180" s="49"/>
      <c r="AF180" s="164">
        <f t="shared" si="38"/>
        <v>-1</v>
      </c>
      <c r="AG180" s="164">
        <f t="shared" si="38"/>
        <v>-1</v>
      </c>
      <c r="AH180" s="164">
        <f t="shared" si="38"/>
        <v>0</v>
      </c>
      <c r="AI180" s="164">
        <f t="shared" si="38"/>
        <v>0</v>
      </c>
      <c r="AJ180" s="164">
        <f t="shared" si="38"/>
        <v>0</v>
      </c>
      <c r="AK180" s="164">
        <f t="shared" si="38"/>
        <v>0</v>
      </c>
      <c r="AL180" s="164">
        <f t="shared" si="38"/>
        <v>0</v>
      </c>
      <c r="AM180" s="164">
        <f t="shared" si="38"/>
        <v>0</v>
      </c>
      <c r="AN180" s="164">
        <f t="shared" si="41"/>
        <v>0</v>
      </c>
      <c r="AO180" s="164">
        <f t="shared" si="41"/>
        <v>0</v>
      </c>
      <c r="AP180" s="164" t="str">
        <f t="shared" si="41"/>
        <v/>
      </c>
      <c r="AQ180" s="164" t="str">
        <f t="shared" si="39"/>
        <v/>
      </c>
      <c r="AR180" s="164" t="str">
        <f t="shared" si="39"/>
        <v/>
      </c>
      <c r="AS180" s="164" t="str">
        <f t="shared" si="39"/>
        <v/>
      </c>
      <c r="AT180" s="164" t="str">
        <f t="shared" si="39"/>
        <v/>
      </c>
      <c r="AU180" s="164" t="str">
        <f t="shared" si="32"/>
        <v/>
      </c>
      <c r="AV180" s="164">
        <f t="shared" si="42"/>
        <v>0</v>
      </c>
      <c r="AW180" s="164">
        <f t="shared" si="42"/>
        <v>0</v>
      </c>
      <c r="AX180" s="164" t="str">
        <f t="shared" si="42"/>
        <v/>
      </c>
      <c r="AY180" s="164" t="str">
        <f t="shared" si="40"/>
        <v/>
      </c>
      <c r="AZ180" s="164" t="str">
        <f t="shared" si="40"/>
        <v/>
      </c>
      <c r="BA180" s="164" t="str">
        <f t="shared" si="40"/>
        <v/>
      </c>
      <c r="BB180" s="164" t="str">
        <f t="shared" si="40"/>
        <v/>
      </c>
      <c r="BC180" s="164" t="str">
        <f t="shared" si="33"/>
        <v/>
      </c>
    </row>
    <row r="181" spans="1:55" s="164" customFormat="1" ht="19.899999999999999" hidden="1" customHeight="1">
      <c r="A181" s="9"/>
      <c r="B181" s="7"/>
      <c r="C181" s="2"/>
      <c r="D181" s="5"/>
      <c r="E181" s="4"/>
      <c r="F181" s="4"/>
      <c r="G181" s="4"/>
      <c r="H181" s="5"/>
      <c r="I181" s="16"/>
      <c r="J181" s="47"/>
      <c r="K181" s="48"/>
      <c r="L181" s="48"/>
      <c r="M181" s="49"/>
      <c r="N181" s="47"/>
      <c r="O181" s="48"/>
      <c r="P181" s="48"/>
      <c r="Q181" s="48"/>
      <c r="R181" s="48"/>
      <c r="S181" s="48"/>
      <c r="T181" s="64"/>
      <c r="U181" s="49"/>
      <c r="V181" s="58"/>
      <c r="W181" s="124"/>
      <c r="X181" s="56"/>
      <c r="Y181" s="68"/>
      <c r="Z181" s="68"/>
      <c r="AA181" s="67"/>
      <c r="AB181" s="57"/>
      <c r="AC181" s="58"/>
      <c r="AD181" s="56"/>
      <c r="AE181" s="49"/>
      <c r="AF181" s="164">
        <f t="shared" si="38"/>
        <v>-1</v>
      </c>
      <c r="AG181" s="164">
        <f t="shared" si="38"/>
        <v>-1</v>
      </c>
      <c r="AH181" s="164">
        <f t="shared" si="38"/>
        <v>0</v>
      </c>
      <c r="AI181" s="164">
        <f t="shared" si="38"/>
        <v>0</v>
      </c>
      <c r="AJ181" s="164">
        <f t="shared" si="38"/>
        <v>0</v>
      </c>
      <c r="AK181" s="164">
        <f t="shared" si="38"/>
        <v>0</v>
      </c>
      <c r="AL181" s="164">
        <f t="shared" si="38"/>
        <v>0</v>
      </c>
      <c r="AM181" s="164">
        <f t="shared" si="38"/>
        <v>0</v>
      </c>
      <c r="AN181" s="164">
        <f t="shared" si="41"/>
        <v>0</v>
      </c>
      <c r="AO181" s="164">
        <f t="shared" si="41"/>
        <v>0</v>
      </c>
      <c r="AP181" s="164" t="str">
        <f t="shared" si="41"/>
        <v/>
      </c>
      <c r="AQ181" s="164" t="str">
        <f t="shared" si="39"/>
        <v/>
      </c>
      <c r="AR181" s="164" t="str">
        <f t="shared" si="39"/>
        <v/>
      </c>
      <c r="AS181" s="164" t="str">
        <f t="shared" si="39"/>
        <v/>
      </c>
      <c r="AT181" s="164" t="str">
        <f t="shared" si="39"/>
        <v/>
      </c>
      <c r="AU181" s="164" t="str">
        <f t="shared" si="32"/>
        <v/>
      </c>
      <c r="AV181" s="164">
        <f t="shared" si="42"/>
        <v>0</v>
      </c>
      <c r="AW181" s="164">
        <f t="shared" si="42"/>
        <v>0</v>
      </c>
      <c r="AX181" s="164" t="str">
        <f t="shared" si="42"/>
        <v/>
      </c>
      <c r="AY181" s="164" t="str">
        <f t="shared" si="40"/>
        <v/>
      </c>
      <c r="AZ181" s="164" t="str">
        <f t="shared" si="40"/>
        <v/>
      </c>
      <c r="BA181" s="164" t="str">
        <f t="shared" si="40"/>
        <v/>
      </c>
      <c r="BB181" s="164" t="str">
        <f t="shared" si="40"/>
        <v/>
      </c>
      <c r="BC181" s="164" t="str">
        <f t="shared" si="33"/>
        <v/>
      </c>
    </row>
    <row r="182" spans="1:55" s="164" customFormat="1" ht="19.899999999999999" hidden="1" customHeight="1">
      <c r="A182" s="9"/>
      <c r="B182" s="7"/>
      <c r="C182" s="2"/>
      <c r="D182" s="5"/>
      <c r="E182" s="4"/>
      <c r="F182" s="4"/>
      <c r="G182" s="4"/>
      <c r="H182" s="5"/>
      <c r="I182" s="16"/>
      <c r="J182" s="47"/>
      <c r="K182" s="48"/>
      <c r="L182" s="48"/>
      <c r="M182" s="49"/>
      <c r="N182" s="47"/>
      <c r="O182" s="48"/>
      <c r="P182" s="48"/>
      <c r="Q182" s="48"/>
      <c r="R182" s="48"/>
      <c r="S182" s="48"/>
      <c r="T182" s="64"/>
      <c r="U182" s="49"/>
      <c r="V182" s="58"/>
      <c r="W182" s="124"/>
      <c r="X182" s="56"/>
      <c r="Y182" s="68"/>
      <c r="Z182" s="68"/>
      <c r="AA182" s="67"/>
      <c r="AB182" s="57"/>
      <c r="AC182" s="58"/>
      <c r="AD182" s="56"/>
      <c r="AE182" s="49"/>
      <c r="AF182" s="164">
        <f t="shared" si="38"/>
        <v>-1</v>
      </c>
      <c r="AG182" s="164">
        <f t="shared" si="38"/>
        <v>-1</v>
      </c>
      <c r="AH182" s="164">
        <f t="shared" si="38"/>
        <v>0</v>
      </c>
      <c r="AI182" s="164">
        <f t="shared" si="38"/>
        <v>0</v>
      </c>
      <c r="AJ182" s="164">
        <f t="shared" si="38"/>
        <v>0</v>
      </c>
      <c r="AK182" s="164">
        <f t="shared" si="38"/>
        <v>0</v>
      </c>
      <c r="AL182" s="164">
        <f t="shared" si="38"/>
        <v>0</v>
      </c>
      <c r="AM182" s="164">
        <f t="shared" si="38"/>
        <v>0</v>
      </c>
      <c r="AN182" s="164">
        <f t="shared" si="41"/>
        <v>0</v>
      </c>
      <c r="AO182" s="164">
        <f t="shared" si="41"/>
        <v>0</v>
      </c>
      <c r="AP182" s="164" t="str">
        <f t="shared" si="41"/>
        <v/>
      </c>
      <c r="AQ182" s="164" t="str">
        <f t="shared" si="39"/>
        <v/>
      </c>
      <c r="AR182" s="164" t="str">
        <f t="shared" si="39"/>
        <v/>
      </c>
      <c r="AS182" s="164" t="str">
        <f t="shared" si="39"/>
        <v/>
      </c>
      <c r="AT182" s="164" t="str">
        <f t="shared" si="39"/>
        <v/>
      </c>
      <c r="AU182" s="164" t="str">
        <f t="shared" si="32"/>
        <v/>
      </c>
      <c r="AV182" s="164">
        <f t="shared" si="42"/>
        <v>0</v>
      </c>
      <c r="AW182" s="164">
        <f t="shared" si="42"/>
        <v>0</v>
      </c>
      <c r="AX182" s="164" t="str">
        <f t="shared" si="42"/>
        <v/>
      </c>
      <c r="AY182" s="164" t="str">
        <f t="shared" si="40"/>
        <v/>
      </c>
      <c r="AZ182" s="164" t="str">
        <f t="shared" si="40"/>
        <v/>
      </c>
      <c r="BA182" s="164" t="str">
        <f t="shared" si="40"/>
        <v/>
      </c>
      <c r="BB182" s="164" t="str">
        <f t="shared" si="40"/>
        <v/>
      </c>
      <c r="BC182" s="164" t="str">
        <f t="shared" si="33"/>
        <v/>
      </c>
    </row>
    <row r="183" spans="1:55" s="164" customFormat="1" ht="19.899999999999999" hidden="1" customHeight="1">
      <c r="A183" s="9"/>
      <c r="B183" s="7"/>
      <c r="C183" s="2"/>
      <c r="D183" s="5"/>
      <c r="E183" s="4"/>
      <c r="F183" s="4"/>
      <c r="G183" s="4"/>
      <c r="H183" s="5"/>
      <c r="I183" s="16"/>
      <c r="J183" s="47"/>
      <c r="K183" s="48"/>
      <c r="L183" s="48"/>
      <c r="M183" s="49"/>
      <c r="N183" s="47"/>
      <c r="O183" s="48"/>
      <c r="P183" s="48"/>
      <c r="Q183" s="48"/>
      <c r="R183" s="48"/>
      <c r="S183" s="48"/>
      <c r="T183" s="64"/>
      <c r="U183" s="49"/>
      <c r="V183" s="58"/>
      <c r="W183" s="124"/>
      <c r="X183" s="56"/>
      <c r="Y183" s="68"/>
      <c r="Z183" s="68"/>
      <c r="AA183" s="67"/>
      <c r="AB183" s="57"/>
      <c r="AC183" s="58"/>
      <c r="AD183" s="56"/>
      <c r="AE183" s="49"/>
      <c r="AF183" s="164">
        <f t="shared" si="38"/>
        <v>-1</v>
      </c>
      <c r="AG183" s="164">
        <f t="shared" si="38"/>
        <v>-1</v>
      </c>
      <c r="AH183" s="164">
        <f t="shared" si="38"/>
        <v>0</v>
      </c>
      <c r="AI183" s="164">
        <f t="shared" si="38"/>
        <v>0</v>
      </c>
      <c r="AJ183" s="164">
        <f t="shared" si="38"/>
        <v>0</v>
      </c>
      <c r="AK183" s="164">
        <f t="shared" si="38"/>
        <v>0</v>
      </c>
      <c r="AL183" s="164">
        <f t="shared" si="38"/>
        <v>0</v>
      </c>
      <c r="AM183" s="164">
        <f t="shared" si="38"/>
        <v>0</v>
      </c>
      <c r="AN183" s="164">
        <f t="shared" si="41"/>
        <v>0</v>
      </c>
      <c r="AO183" s="164">
        <f t="shared" si="41"/>
        <v>0</v>
      </c>
      <c r="AP183" s="164" t="str">
        <f t="shared" si="41"/>
        <v/>
      </c>
      <c r="AQ183" s="164" t="str">
        <f t="shared" si="39"/>
        <v/>
      </c>
      <c r="AR183" s="164" t="str">
        <f t="shared" si="39"/>
        <v/>
      </c>
      <c r="AS183" s="164" t="str">
        <f t="shared" si="39"/>
        <v/>
      </c>
      <c r="AT183" s="164" t="str">
        <f t="shared" si="39"/>
        <v/>
      </c>
      <c r="AU183" s="164" t="str">
        <f t="shared" si="32"/>
        <v/>
      </c>
      <c r="AV183" s="164">
        <f t="shared" si="42"/>
        <v>0</v>
      </c>
      <c r="AW183" s="164">
        <f t="shared" si="42"/>
        <v>0</v>
      </c>
      <c r="AX183" s="164" t="str">
        <f t="shared" si="42"/>
        <v/>
      </c>
      <c r="AY183" s="164" t="str">
        <f t="shared" si="40"/>
        <v/>
      </c>
      <c r="AZ183" s="164" t="str">
        <f t="shared" si="40"/>
        <v/>
      </c>
      <c r="BA183" s="164" t="str">
        <f t="shared" si="40"/>
        <v/>
      </c>
      <c r="BB183" s="164" t="str">
        <f t="shared" si="40"/>
        <v/>
      </c>
      <c r="BC183" s="164" t="str">
        <f t="shared" si="33"/>
        <v/>
      </c>
    </row>
    <row r="184" spans="1:55" s="164" customFormat="1" ht="19.899999999999999" hidden="1" customHeight="1">
      <c r="A184" s="9"/>
      <c r="B184" s="7"/>
      <c r="C184" s="2"/>
      <c r="D184" s="5"/>
      <c r="E184" s="4"/>
      <c r="F184" s="4"/>
      <c r="G184" s="4"/>
      <c r="H184" s="5"/>
      <c r="I184" s="16"/>
      <c r="J184" s="47"/>
      <c r="K184" s="48"/>
      <c r="L184" s="48"/>
      <c r="M184" s="49"/>
      <c r="N184" s="47"/>
      <c r="O184" s="48"/>
      <c r="P184" s="48"/>
      <c r="Q184" s="48"/>
      <c r="R184" s="48"/>
      <c r="S184" s="48"/>
      <c r="T184" s="64"/>
      <c r="U184" s="49"/>
      <c r="V184" s="58"/>
      <c r="W184" s="124"/>
      <c r="X184" s="56"/>
      <c r="Y184" s="68"/>
      <c r="Z184" s="68"/>
      <c r="AA184" s="67"/>
      <c r="AB184" s="57"/>
      <c r="AC184" s="58"/>
      <c r="AD184" s="56"/>
      <c r="AE184" s="49"/>
      <c r="AF184" s="164">
        <f t="shared" si="38"/>
        <v>-1</v>
      </c>
      <c r="AG184" s="164">
        <f t="shared" si="38"/>
        <v>-1</v>
      </c>
      <c r="AH184" s="164">
        <f t="shared" si="38"/>
        <v>0</v>
      </c>
      <c r="AI184" s="164">
        <f t="shared" si="38"/>
        <v>0</v>
      </c>
      <c r="AJ184" s="164">
        <f t="shared" si="38"/>
        <v>0</v>
      </c>
      <c r="AK184" s="164">
        <f t="shared" si="38"/>
        <v>0</v>
      </c>
      <c r="AL184" s="164">
        <f t="shared" si="38"/>
        <v>0</v>
      </c>
      <c r="AM184" s="164">
        <f t="shared" si="38"/>
        <v>0</v>
      </c>
      <c r="AN184" s="164">
        <f t="shared" si="41"/>
        <v>0</v>
      </c>
      <c r="AO184" s="164">
        <f t="shared" si="41"/>
        <v>0</v>
      </c>
      <c r="AP184" s="164" t="str">
        <f t="shared" si="41"/>
        <v/>
      </c>
      <c r="AQ184" s="164" t="str">
        <f t="shared" si="39"/>
        <v/>
      </c>
      <c r="AR184" s="164" t="str">
        <f t="shared" si="39"/>
        <v/>
      </c>
      <c r="AS184" s="164" t="str">
        <f t="shared" si="39"/>
        <v/>
      </c>
      <c r="AT184" s="164" t="str">
        <f t="shared" si="39"/>
        <v/>
      </c>
      <c r="AU184" s="164" t="str">
        <f t="shared" si="32"/>
        <v/>
      </c>
      <c r="AV184" s="164">
        <f t="shared" si="42"/>
        <v>0</v>
      </c>
      <c r="AW184" s="164">
        <f t="shared" si="42"/>
        <v>0</v>
      </c>
      <c r="AX184" s="164" t="str">
        <f t="shared" si="42"/>
        <v/>
      </c>
      <c r="AY184" s="164" t="str">
        <f t="shared" si="40"/>
        <v/>
      </c>
      <c r="AZ184" s="164" t="str">
        <f t="shared" si="40"/>
        <v/>
      </c>
      <c r="BA184" s="164" t="str">
        <f t="shared" si="40"/>
        <v/>
      </c>
      <c r="BB184" s="164" t="str">
        <f t="shared" si="40"/>
        <v/>
      </c>
      <c r="BC184" s="164" t="str">
        <f t="shared" si="33"/>
        <v/>
      </c>
    </row>
    <row r="185" spans="1:55" s="164" customFormat="1" ht="19.899999999999999" hidden="1" customHeight="1">
      <c r="A185" s="9"/>
      <c r="B185" s="7"/>
      <c r="C185" s="2"/>
      <c r="D185" s="5"/>
      <c r="E185" s="4"/>
      <c r="F185" s="4"/>
      <c r="G185" s="4"/>
      <c r="H185" s="5"/>
      <c r="I185" s="16"/>
      <c r="J185" s="47"/>
      <c r="K185" s="48"/>
      <c r="L185" s="48"/>
      <c r="M185" s="49"/>
      <c r="N185" s="47"/>
      <c r="O185" s="48"/>
      <c r="P185" s="48"/>
      <c r="Q185" s="48"/>
      <c r="R185" s="48"/>
      <c r="S185" s="48"/>
      <c r="T185" s="64"/>
      <c r="U185" s="49"/>
      <c r="V185" s="58"/>
      <c r="W185" s="124"/>
      <c r="X185" s="56"/>
      <c r="Y185" s="68"/>
      <c r="Z185" s="68"/>
      <c r="AA185" s="67"/>
      <c r="AB185" s="57"/>
      <c r="AC185" s="58"/>
      <c r="AD185" s="56"/>
      <c r="AE185" s="49"/>
      <c r="AF185" s="164">
        <f t="shared" si="38"/>
        <v>-1</v>
      </c>
      <c r="AG185" s="164">
        <f t="shared" si="38"/>
        <v>-1</v>
      </c>
      <c r="AH185" s="164">
        <f t="shared" si="38"/>
        <v>0</v>
      </c>
      <c r="AI185" s="164">
        <f t="shared" si="38"/>
        <v>0</v>
      </c>
      <c r="AJ185" s="164">
        <f t="shared" si="38"/>
        <v>0</v>
      </c>
      <c r="AK185" s="164">
        <f t="shared" si="38"/>
        <v>0</v>
      </c>
      <c r="AL185" s="164">
        <f t="shared" si="38"/>
        <v>0</v>
      </c>
      <c r="AM185" s="164">
        <f t="shared" si="38"/>
        <v>0</v>
      </c>
      <c r="AN185" s="164">
        <f t="shared" si="41"/>
        <v>0</v>
      </c>
      <c r="AO185" s="164">
        <f t="shared" si="41"/>
        <v>0</v>
      </c>
      <c r="AP185" s="164" t="str">
        <f t="shared" si="41"/>
        <v/>
      </c>
      <c r="AQ185" s="164" t="str">
        <f t="shared" si="39"/>
        <v/>
      </c>
      <c r="AR185" s="164" t="str">
        <f t="shared" si="39"/>
        <v/>
      </c>
      <c r="AS185" s="164" t="str">
        <f t="shared" si="39"/>
        <v/>
      </c>
      <c r="AT185" s="164" t="str">
        <f t="shared" si="39"/>
        <v/>
      </c>
      <c r="AU185" s="164" t="str">
        <f t="shared" si="32"/>
        <v/>
      </c>
      <c r="AV185" s="164">
        <f t="shared" si="42"/>
        <v>0</v>
      </c>
      <c r="AW185" s="164">
        <f t="shared" si="42"/>
        <v>0</v>
      </c>
      <c r="AX185" s="164" t="str">
        <f t="shared" si="42"/>
        <v/>
      </c>
      <c r="AY185" s="164" t="str">
        <f t="shared" si="40"/>
        <v/>
      </c>
      <c r="AZ185" s="164" t="str">
        <f t="shared" si="40"/>
        <v/>
      </c>
      <c r="BA185" s="164" t="str">
        <f t="shared" si="40"/>
        <v/>
      </c>
      <c r="BB185" s="164" t="str">
        <f t="shared" si="40"/>
        <v/>
      </c>
      <c r="BC185" s="164" t="str">
        <f t="shared" si="33"/>
        <v/>
      </c>
    </row>
    <row r="186" spans="1:55" s="164" customFormat="1" ht="19.899999999999999" hidden="1" customHeight="1">
      <c r="A186" s="9"/>
      <c r="B186" s="7"/>
      <c r="C186" s="2"/>
      <c r="D186" s="5"/>
      <c r="E186" s="4"/>
      <c r="F186" s="4"/>
      <c r="G186" s="4"/>
      <c r="H186" s="5"/>
      <c r="I186" s="16"/>
      <c r="J186" s="47"/>
      <c r="K186" s="48"/>
      <c r="L186" s="48"/>
      <c r="M186" s="49"/>
      <c r="N186" s="47"/>
      <c r="O186" s="48"/>
      <c r="P186" s="48"/>
      <c r="Q186" s="48"/>
      <c r="R186" s="48"/>
      <c r="S186" s="48"/>
      <c r="T186" s="64"/>
      <c r="U186" s="49"/>
      <c r="V186" s="58"/>
      <c r="W186" s="124"/>
      <c r="X186" s="56"/>
      <c r="Y186" s="68"/>
      <c r="Z186" s="68"/>
      <c r="AA186" s="67"/>
      <c r="AB186" s="57"/>
      <c r="AC186" s="58"/>
      <c r="AD186" s="56"/>
      <c r="AE186" s="49"/>
      <c r="AF186" s="164">
        <f t="shared" si="38"/>
        <v>-1</v>
      </c>
      <c r="AG186" s="164">
        <f t="shared" si="38"/>
        <v>-1</v>
      </c>
      <c r="AH186" s="164">
        <f t="shared" si="38"/>
        <v>0</v>
      </c>
      <c r="AI186" s="164">
        <f t="shared" si="38"/>
        <v>0</v>
      </c>
      <c r="AJ186" s="164">
        <f t="shared" si="38"/>
        <v>0</v>
      </c>
      <c r="AK186" s="164">
        <f t="shared" si="38"/>
        <v>0</v>
      </c>
      <c r="AL186" s="164">
        <f t="shared" si="38"/>
        <v>0</v>
      </c>
      <c r="AM186" s="164">
        <f t="shared" si="38"/>
        <v>0</v>
      </c>
      <c r="AN186" s="164">
        <f t="shared" si="41"/>
        <v>0</v>
      </c>
      <c r="AO186" s="164">
        <f t="shared" si="41"/>
        <v>0</v>
      </c>
      <c r="AP186" s="164" t="str">
        <f t="shared" si="41"/>
        <v/>
      </c>
      <c r="AQ186" s="164" t="str">
        <f t="shared" si="39"/>
        <v/>
      </c>
      <c r="AR186" s="164" t="str">
        <f t="shared" si="39"/>
        <v/>
      </c>
      <c r="AS186" s="164" t="str">
        <f t="shared" si="39"/>
        <v/>
      </c>
      <c r="AT186" s="164" t="str">
        <f t="shared" si="39"/>
        <v/>
      </c>
      <c r="AU186" s="164" t="str">
        <f t="shared" si="32"/>
        <v/>
      </c>
      <c r="AV186" s="164">
        <f t="shared" si="42"/>
        <v>0</v>
      </c>
      <c r="AW186" s="164">
        <f t="shared" si="42"/>
        <v>0</v>
      </c>
      <c r="AX186" s="164" t="str">
        <f t="shared" si="42"/>
        <v/>
      </c>
      <c r="AY186" s="164" t="str">
        <f t="shared" si="40"/>
        <v/>
      </c>
      <c r="AZ186" s="164" t="str">
        <f t="shared" si="40"/>
        <v/>
      </c>
      <c r="BA186" s="164" t="str">
        <f t="shared" si="40"/>
        <v/>
      </c>
      <c r="BB186" s="164" t="str">
        <f t="shared" si="40"/>
        <v/>
      </c>
      <c r="BC186" s="164" t="str">
        <f t="shared" si="33"/>
        <v/>
      </c>
    </row>
    <row r="187" spans="1:55" s="164" customFormat="1" ht="19.899999999999999" hidden="1" customHeight="1">
      <c r="A187" s="9"/>
      <c r="B187" s="7"/>
      <c r="C187" s="2"/>
      <c r="D187" s="5"/>
      <c r="E187" s="4"/>
      <c r="F187" s="4"/>
      <c r="G187" s="4"/>
      <c r="H187" s="5"/>
      <c r="I187" s="16"/>
      <c r="J187" s="47"/>
      <c r="K187" s="48"/>
      <c r="L187" s="48"/>
      <c r="M187" s="49"/>
      <c r="N187" s="47"/>
      <c r="O187" s="48"/>
      <c r="P187" s="48"/>
      <c r="Q187" s="48"/>
      <c r="R187" s="48"/>
      <c r="S187" s="48"/>
      <c r="T187" s="64"/>
      <c r="U187" s="49"/>
      <c r="V187" s="58"/>
      <c r="W187" s="124"/>
      <c r="X187" s="56"/>
      <c r="Y187" s="68"/>
      <c r="Z187" s="68"/>
      <c r="AA187" s="67"/>
      <c r="AB187" s="57"/>
      <c r="AC187" s="58"/>
      <c r="AD187" s="56"/>
      <c r="AE187" s="49"/>
      <c r="AF187" s="164">
        <f t="shared" si="38"/>
        <v>-1</v>
      </c>
      <c r="AG187" s="164">
        <f t="shared" si="38"/>
        <v>-1</v>
      </c>
      <c r="AH187" s="164">
        <f t="shared" si="38"/>
        <v>0</v>
      </c>
      <c r="AI187" s="164">
        <f t="shared" si="38"/>
        <v>0</v>
      </c>
      <c r="AJ187" s="164">
        <f t="shared" si="38"/>
        <v>0</v>
      </c>
      <c r="AK187" s="164">
        <f t="shared" si="38"/>
        <v>0</v>
      </c>
      <c r="AL187" s="164">
        <f t="shared" si="38"/>
        <v>0</v>
      </c>
      <c r="AM187" s="164">
        <f t="shared" si="38"/>
        <v>0</v>
      </c>
      <c r="AN187" s="164">
        <f t="shared" si="41"/>
        <v>0</v>
      </c>
      <c r="AO187" s="164">
        <f t="shared" si="41"/>
        <v>0</v>
      </c>
      <c r="AP187" s="164" t="str">
        <f t="shared" si="41"/>
        <v/>
      </c>
      <c r="AQ187" s="164" t="str">
        <f t="shared" si="39"/>
        <v/>
      </c>
      <c r="AR187" s="164" t="str">
        <f t="shared" si="39"/>
        <v/>
      </c>
      <c r="AS187" s="164" t="str">
        <f t="shared" si="39"/>
        <v/>
      </c>
      <c r="AT187" s="164" t="str">
        <f t="shared" si="39"/>
        <v/>
      </c>
      <c r="AU187" s="164" t="str">
        <f t="shared" si="32"/>
        <v/>
      </c>
      <c r="AV187" s="164">
        <f t="shared" si="42"/>
        <v>0</v>
      </c>
      <c r="AW187" s="164">
        <f t="shared" si="42"/>
        <v>0</v>
      </c>
      <c r="AX187" s="164" t="str">
        <f t="shared" si="42"/>
        <v/>
      </c>
      <c r="AY187" s="164" t="str">
        <f t="shared" si="40"/>
        <v/>
      </c>
      <c r="AZ187" s="164" t="str">
        <f t="shared" si="40"/>
        <v/>
      </c>
      <c r="BA187" s="164" t="str">
        <f t="shared" si="40"/>
        <v/>
      </c>
      <c r="BB187" s="164" t="str">
        <f t="shared" si="40"/>
        <v/>
      </c>
      <c r="BC187" s="164" t="str">
        <f t="shared" si="33"/>
        <v/>
      </c>
    </row>
    <row r="188" spans="1:55" s="164" customFormat="1" ht="19.899999999999999" hidden="1" customHeight="1">
      <c r="A188" s="9"/>
      <c r="B188" s="7"/>
      <c r="C188" s="2"/>
      <c r="D188" s="5"/>
      <c r="E188" s="4"/>
      <c r="F188" s="4"/>
      <c r="G188" s="4"/>
      <c r="H188" s="5"/>
      <c r="I188" s="16"/>
      <c r="J188" s="47"/>
      <c r="K188" s="48"/>
      <c r="L188" s="48"/>
      <c r="M188" s="49"/>
      <c r="N188" s="47"/>
      <c r="O188" s="48"/>
      <c r="P188" s="48"/>
      <c r="Q188" s="48"/>
      <c r="R188" s="48"/>
      <c r="S188" s="48"/>
      <c r="T188" s="64"/>
      <c r="U188" s="49"/>
      <c r="V188" s="58"/>
      <c r="W188" s="124"/>
      <c r="X188" s="56"/>
      <c r="Y188" s="68"/>
      <c r="Z188" s="68"/>
      <c r="AA188" s="67"/>
      <c r="AB188" s="57"/>
      <c r="AC188" s="58"/>
      <c r="AD188" s="56"/>
      <c r="AE188" s="49"/>
      <c r="AF188" s="164">
        <f t="shared" si="38"/>
        <v>-1</v>
      </c>
      <c r="AG188" s="164">
        <f t="shared" si="38"/>
        <v>-1</v>
      </c>
      <c r="AH188" s="164">
        <f t="shared" si="38"/>
        <v>0</v>
      </c>
      <c r="AI188" s="164">
        <f t="shared" si="38"/>
        <v>0</v>
      </c>
      <c r="AJ188" s="164">
        <f t="shared" si="38"/>
        <v>0</v>
      </c>
      <c r="AK188" s="164">
        <f t="shared" si="38"/>
        <v>0</v>
      </c>
      <c r="AL188" s="164">
        <f t="shared" si="38"/>
        <v>0</v>
      </c>
      <c r="AM188" s="164">
        <f t="shared" si="38"/>
        <v>0</v>
      </c>
      <c r="AN188" s="164">
        <f t="shared" si="41"/>
        <v>0</v>
      </c>
      <c r="AO188" s="164">
        <f t="shared" si="41"/>
        <v>0</v>
      </c>
      <c r="AP188" s="164" t="str">
        <f t="shared" si="41"/>
        <v/>
      </c>
      <c r="AQ188" s="164" t="str">
        <f t="shared" si="39"/>
        <v/>
      </c>
      <c r="AR188" s="164" t="str">
        <f t="shared" si="39"/>
        <v/>
      </c>
      <c r="AS188" s="164" t="str">
        <f t="shared" si="39"/>
        <v/>
      </c>
      <c r="AT188" s="164" t="str">
        <f t="shared" si="39"/>
        <v/>
      </c>
      <c r="AU188" s="164" t="str">
        <f t="shared" si="32"/>
        <v/>
      </c>
      <c r="AV188" s="164">
        <f t="shared" si="42"/>
        <v>0</v>
      </c>
      <c r="AW188" s="164">
        <f t="shared" si="42"/>
        <v>0</v>
      </c>
      <c r="AX188" s="164" t="str">
        <f t="shared" si="42"/>
        <v/>
      </c>
      <c r="AY188" s="164" t="str">
        <f t="shared" si="40"/>
        <v/>
      </c>
      <c r="AZ188" s="164" t="str">
        <f t="shared" si="40"/>
        <v/>
      </c>
      <c r="BA188" s="164" t="str">
        <f t="shared" si="40"/>
        <v/>
      </c>
      <c r="BB188" s="164" t="str">
        <f t="shared" si="40"/>
        <v/>
      </c>
      <c r="BC188" s="164" t="str">
        <f t="shared" si="33"/>
        <v/>
      </c>
    </row>
    <row r="189" spans="1:55" s="164" customFormat="1" ht="17.25" hidden="1" customHeight="1">
      <c r="A189" s="9"/>
      <c r="B189" s="7"/>
      <c r="C189" s="2"/>
      <c r="D189" s="5"/>
      <c r="E189" s="4"/>
      <c r="F189" s="4"/>
      <c r="G189" s="4"/>
      <c r="H189" s="5"/>
      <c r="I189" s="16"/>
      <c r="J189" s="47"/>
      <c r="K189" s="48"/>
      <c r="L189" s="48"/>
      <c r="M189" s="49"/>
      <c r="N189" s="47"/>
      <c r="O189" s="48"/>
      <c r="P189" s="48"/>
      <c r="Q189" s="48"/>
      <c r="R189" s="48"/>
      <c r="S189" s="48"/>
      <c r="T189" s="64"/>
      <c r="U189" s="49"/>
      <c r="V189" s="58"/>
      <c r="W189" s="124"/>
      <c r="X189" s="56"/>
      <c r="Y189" s="68"/>
      <c r="Z189" s="68"/>
      <c r="AA189" s="67"/>
      <c r="AB189" s="57"/>
      <c r="AC189" s="58"/>
      <c r="AD189" s="56"/>
      <c r="AE189" s="49"/>
      <c r="AF189" s="164">
        <f t="shared" si="38"/>
        <v>-1</v>
      </c>
      <c r="AG189" s="164">
        <f t="shared" si="38"/>
        <v>-1</v>
      </c>
      <c r="AH189" s="164">
        <f t="shared" si="38"/>
        <v>0</v>
      </c>
      <c r="AI189" s="164">
        <f t="shared" si="38"/>
        <v>0</v>
      </c>
      <c r="AJ189" s="164">
        <f t="shared" si="38"/>
        <v>0</v>
      </c>
      <c r="AK189" s="164">
        <f t="shared" si="38"/>
        <v>0</v>
      </c>
      <c r="AL189" s="164">
        <f t="shared" si="38"/>
        <v>0</v>
      </c>
      <c r="AM189" s="164">
        <f t="shared" si="38"/>
        <v>0</v>
      </c>
      <c r="AN189" s="164">
        <f t="shared" si="41"/>
        <v>0</v>
      </c>
      <c r="AO189" s="164">
        <f t="shared" si="41"/>
        <v>0</v>
      </c>
      <c r="AP189" s="164" t="str">
        <f t="shared" si="41"/>
        <v/>
      </c>
      <c r="AQ189" s="164" t="str">
        <f t="shared" si="39"/>
        <v/>
      </c>
      <c r="AR189" s="164" t="str">
        <f t="shared" si="39"/>
        <v/>
      </c>
      <c r="AS189" s="164" t="str">
        <f t="shared" si="39"/>
        <v/>
      </c>
      <c r="AT189" s="164" t="str">
        <f t="shared" si="39"/>
        <v/>
      </c>
      <c r="AU189" s="164" t="str">
        <f t="shared" si="32"/>
        <v/>
      </c>
      <c r="AV189" s="164">
        <f t="shared" si="42"/>
        <v>0</v>
      </c>
      <c r="AW189" s="164">
        <f t="shared" si="42"/>
        <v>0</v>
      </c>
      <c r="AX189" s="164" t="str">
        <f t="shared" si="42"/>
        <v/>
      </c>
      <c r="AY189" s="164" t="str">
        <f t="shared" si="40"/>
        <v/>
      </c>
      <c r="AZ189" s="164" t="str">
        <f t="shared" si="40"/>
        <v/>
      </c>
      <c r="BA189" s="164" t="str">
        <f t="shared" si="40"/>
        <v/>
      </c>
      <c r="BB189" s="164" t="str">
        <f t="shared" si="40"/>
        <v/>
      </c>
      <c r="BC189" s="164" t="str">
        <f t="shared" si="33"/>
        <v/>
      </c>
    </row>
    <row r="190" spans="1:55" s="164" customFormat="1" ht="17.25" hidden="1" customHeight="1">
      <c r="A190" s="9"/>
      <c r="B190" s="7"/>
      <c r="C190" s="2"/>
      <c r="D190" s="5"/>
      <c r="E190" s="4"/>
      <c r="F190" s="4"/>
      <c r="G190" s="4"/>
      <c r="H190" s="5"/>
      <c r="I190" s="16"/>
      <c r="J190" s="47"/>
      <c r="K190" s="48"/>
      <c r="L190" s="48"/>
      <c r="M190" s="49"/>
      <c r="N190" s="47"/>
      <c r="O190" s="48"/>
      <c r="P190" s="48"/>
      <c r="Q190" s="48"/>
      <c r="R190" s="48"/>
      <c r="S190" s="48"/>
      <c r="T190" s="64"/>
      <c r="U190" s="49"/>
      <c r="V190" s="58"/>
      <c r="W190" s="124"/>
      <c r="X190" s="56"/>
      <c r="Y190" s="68"/>
      <c r="Z190" s="68"/>
      <c r="AA190" s="67"/>
      <c r="AB190" s="57"/>
      <c r="AC190" s="58"/>
      <c r="AD190" s="56"/>
      <c r="AE190" s="49"/>
      <c r="AF190" s="164">
        <f t="shared" si="38"/>
        <v>-1</v>
      </c>
      <c r="AG190" s="164">
        <f t="shared" si="38"/>
        <v>-1</v>
      </c>
      <c r="AH190" s="164">
        <f t="shared" si="38"/>
        <v>0</v>
      </c>
      <c r="AI190" s="164">
        <f t="shared" si="38"/>
        <v>0</v>
      </c>
      <c r="AJ190" s="164">
        <f t="shared" si="38"/>
        <v>0</v>
      </c>
      <c r="AK190" s="164">
        <f t="shared" si="38"/>
        <v>0</v>
      </c>
      <c r="AL190" s="164">
        <f t="shared" si="38"/>
        <v>0</v>
      </c>
      <c r="AM190" s="164">
        <f t="shared" si="38"/>
        <v>0</v>
      </c>
      <c r="AN190" s="164">
        <f t="shared" si="41"/>
        <v>0</v>
      </c>
      <c r="AO190" s="164">
        <f t="shared" si="41"/>
        <v>0</v>
      </c>
      <c r="AP190" s="164" t="str">
        <f t="shared" si="41"/>
        <v/>
      </c>
      <c r="AQ190" s="164" t="str">
        <f t="shared" si="39"/>
        <v/>
      </c>
      <c r="AR190" s="164" t="str">
        <f t="shared" si="39"/>
        <v/>
      </c>
      <c r="AS190" s="164" t="str">
        <f t="shared" si="39"/>
        <v/>
      </c>
      <c r="AT190" s="164" t="str">
        <f t="shared" si="39"/>
        <v/>
      </c>
      <c r="AU190" s="164" t="str">
        <f t="shared" si="32"/>
        <v/>
      </c>
      <c r="AV190" s="164">
        <f t="shared" si="42"/>
        <v>0</v>
      </c>
      <c r="AW190" s="164">
        <f t="shared" si="42"/>
        <v>0</v>
      </c>
      <c r="AX190" s="164" t="str">
        <f t="shared" si="42"/>
        <v/>
      </c>
      <c r="AY190" s="164" t="str">
        <f t="shared" si="40"/>
        <v/>
      </c>
      <c r="AZ190" s="164" t="str">
        <f t="shared" si="40"/>
        <v/>
      </c>
      <c r="BA190" s="164" t="str">
        <f t="shared" si="40"/>
        <v/>
      </c>
      <c r="BB190" s="164" t="str">
        <f t="shared" si="40"/>
        <v/>
      </c>
      <c r="BC190" s="164" t="str">
        <f t="shared" si="33"/>
        <v/>
      </c>
    </row>
    <row r="191" spans="1:55" s="164" customFormat="1" ht="17.25" hidden="1" customHeight="1">
      <c r="A191" s="9"/>
      <c r="B191" s="7"/>
      <c r="C191" s="2"/>
      <c r="D191" s="5"/>
      <c r="E191" s="4"/>
      <c r="F191" s="4"/>
      <c r="G191" s="4"/>
      <c r="H191" s="5"/>
      <c r="I191" s="16"/>
      <c r="J191" s="47"/>
      <c r="K191" s="48"/>
      <c r="L191" s="48"/>
      <c r="M191" s="49"/>
      <c r="N191" s="47"/>
      <c r="O191" s="48"/>
      <c r="P191" s="48"/>
      <c r="Q191" s="48"/>
      <c r="R191" s="48"/>
      <c r="S191" s="48"/>
      <c r="T191" s="64"/>
      <c r="U191" s="49"/>
      <c r="V191" s="58"/>
      <c r="W191" s="124"/>
      <c r="X191" s="56"/>
      <c r="Y191" s="68"/>
      <c r="Z191" s="68"/>
      <c r="AA191" s="67"/>
      <c r="AB191" s="57"/>
      <c r="AC191" s="58"/>
      <c r="AD191" s="56"/>
      <c r="AE191" s="49"/>
      <c r="AF191" s="164">
        <f t="shared" ref="AF191:AM206" si="43">AF190</f>
        <v>-1</v>
      </c>
      <c r="AG191" s="164">
        <f t="shared" si="43"/>
        <v>-1</v>
      </c>
      <c r="AH191" s="164">
        <f t="shared" si="43"/>
        <v>0</v>
      </c>
      <c r="AI191" s="164">
        <f t="shared" si="43"/>
        <v>0</v>
      </c>
      <c r="AJ191" s="164">
        <f t="shared" si="43"/>
        <v>0</v>
      </c>
      <c r="AK191" s="164">
        <f t="shared" si="43"/>
        <v>0</v>
      </c>
      <c r="AL191" s="164">
        <f t="shared" si="43"/>
        <v>0</v>
      </c>
      <c r="AM191" s="164">
        <f t="shared" si="43"/>
        <v>0</v>
      </c>
      <c r="AN191" s="164">
        <f t="shared" si="41"/>
        <v>0</v>
      </c>
      <c r="AO191" s="164">
        <f t="shared" si="41"/>
        <v>0</v>
      </c>
      <c r="AP191" s="164" t="str">
        <f t="shared" si="41"/>
        <v/>
      </c>
      <c r="AQ191" s="164" t="str">
        <f t="shared" si="39"/>
        <v/>
      </c>
      <c r="AR191" s="164" t="str">
        <f t="shared" si="39"/>
        <v/>
      </c>
      <c r="AS191" s="164" t="str">
        <f t="shared" si="39"/>
        <v/>
      </c>
      <c r="AT191" s="164" t="str">
        <f t="shared" si="39"/>
        <v/>
      </c>
      <c r="AU191" s="164" t="str">
        <f t="shared" si="32"/>
        <v/>
      </c>
      <c r="AV191" s="164">
        <f t="shared" si="42"/>
        <v>0</v>
      </c>
      <c r="AW191" s="164">
        <f t="shared" si="42"/>
        <v>0</v>
      </c>
      <c r="AX191" s="164" t="str">
        <f t="shared" si="42"/>
        <v/>
      </c>
      <c r="AY191" s="164" t="str">
        <f t="shared" si="40"/>
        <v/>
      </c>
      <c r="AZ191" s="164" t="str">
        <f t="shared" si="40"/>
        <v/>
      </c>
      <c r="BA191" s="164" t="str">
        <f t="shared" si="40"/>
        <v/>
      </c>
      <c r="BB191" s="164" t="str">
        <f t="shared" si="40"/>
        <v/>
      </c>
      <c r="BC191" s="164" t="str">
        <f t="shared" si="33"/>
        <v/>
      </c>
    </row>
    <row r="192" spans="1:55" s="164" customFormat="1" ht="17.25" hidden="1" customHeight="1">
      <c r="A192" s="9"/>
      <c r="B192" s="7"/>
      <c r="C192" s="2"/>
      <c r="D192" s="5"/>
      <c r="E192" s="4"/>
      <c r="F192" s="4"/>
      <c r="G192" s="4"/>
      <c r="H192" s="5"/>
      <c r="I192" s="16"/>
      <c r="J192" s="47"/>
      <c r="K192" s="48"/>
      <c r="L192" s="48"/>
      <c r="M192" s="49"/>
      <c r="N192" s="47"/>
      <c r="O192" s="48"/>
      <c r="P192" s="48"/>
      <c r="Q192" s="48"/>
      <c r="R192" s="48"/>
      <c r="S192" s="48"/>
      <c r="T192" s="64"/>
      <c r="U192" s="49"/>
      <c r="V192" s="58"/>
      <c r="W192" s="124"/>
      <c r="X192" s="56"/>
      <c r="Y192" s="68"/>
      <c r="Z192" s="68"/>
      <c r="AA192" s="67"/>
      <c r="AB192" s="57"/>
      <c r="AC192" s="58"/>
      <c r="AD192" s="56"/>
      <c r="AE192" s="49"/>
      <c r="AF192" s="164">
        <f t="shared" si="43"/>
        <v>-1</v>
      </c>
      <c r="AG192" s="164">
        <f t="shared" si="43"/>
        <v>-1</v>
      </c>
      <c r="AH192" s="164">
        <f t="shared" si="43"/>
        <v>0</v>
      </c>
      <c r="AI192" s="164">
        <f t="shared" si="43"/>
        <v>0</v>
      </c>
      <c r="AJ192" s="164">
        <f t="shared" si="43"/>
        <v>0</v>
      </c>
      <c r="AK192" s="164">
        <f t="shared" si="43"/>
        <v>0</v>
      </c>
      <c r="AL192" s="164">
        <f t="shared" si="43"/>
        <v>0</v>
      </c>
      <c r="AM192" s="164">
        <f t="shared" si="43"/>
        <v>0</v>
      </c>
      <c r="AN192" s="164">
        <f t="shared" si="41"/>
        <v>0</v>
      </c>
      <c r="AO192" s="164">
        <f t="shared" si="41"/>
        <v>0</v>
      </c>
      <c r="AP192" s="164" t="str">
        <f t="shared" si="41"/>
        <v/>
      </c>
      <c r="AQ192" s="164" t="str">
        <f t="shared" si="39"/>
        <v/>
      </c>
      <c r="AR192" s="164" t="str">
        <f t="shared" si="39"/>
        <v/>
      </c>
      <c r="AS192" s="164" t="str">
        <f t="shared" si="39"/>
        <v/>
      </c>
      <c r="AT192" s="164" t="str">
        <f t="shared" si="39"/>
        <v/>
      </c>
      <c r="AU192" s="164" t="str">
        <f t="shared" si="32"/>
        <v/>
      </c>
      <c r="AV192" s="164">
        <f t="shared" si="42"/>
        <v>0</v>
      </c>
      <c r="AW192" s="164">
        <f t="shared" si="42"/>
        <v>0</v>
      </c>
      <c r="AX192" s="164" t="str">
        <f t="shared" si="42"/>
        <v/>
      </c>
      <c r="AY192" s="164" t="str">
        <f t="shared" si="40"/>
        <v/>
      </c>
      <c r="AZ192" s="164" t="str">
        <f t="shared" si="40"/>
        <v/>
      </c>
      <c r="BA192" s="164" t="str">
        <f t="shared" si="40"/>
        <v/>
      </c>
      <c r="BB192" s="164" t="str">
        <f t="shared" si="40"/>
        <v/>
      </c>
      <c r="BC192" s="164" t="str">
        <f t="shared" si="33"/>
        <v/>
      </c>
    </row>
    <row r="193" spans="1:55" s="164" customFormat="1" ht="17.25" hidden="1" customHeight="1">
      <c r="A193" s="9"/>
      <c r="B193" s="7"/>
      <c r="C193" s="2"/>
      <c r="D193" s="5"/>
      <c r="E193" s="4"/>
      <c r="F193" s="4"/>
      <c r="G193" s="4"/>
      <c r="H193" s="5"/>
      <c r="I193" s="16"/>
      <c r="J193" s="47"/>
      <c r="K193" s="48"/>
      <c r="L193" s="48"/>
      <c r="M193" s="49"/>
      <c r="N193" s="47"/>
      <c r="O193" s="48"/>
      <c r="P193" s="48"/>
      <c r="Q193" s="48"/>
      <c r="R193" s="48"/>
      <c r="S193" s="48"/>
      <c r="T193" s="64"/>
      <c r="U193" s="49"/>
      <c r="V193" s="58"/>
      <c r="W193" s="124"/>
      <c r="X193" s="56"/>
      <c r="Y193" s="68"/>
      <c r="Z193" s="68"/>
      <c r="AA193" s="67"/>
      <c r="AB193" s="57"/>
      <c r="AC193" s="58"/>
      <c r="AD193" s="56"/>
      <c r="AE193" s="49"/>
      <c r="AF193" s="164">
        <f t="shared" si="43"/>
        <v>-1</v>
      </c>
      <c r="AG193" s="164">
        <f t="shared" si="43"/>
        <v>-1</v>
      </c>
      <c r="AH193" s="164">
        <f t="shared" si="43"/>
        <v>0</v>
      </c>
      <c r="AI193" s="164">
        <f t="shared" si="43"/>
        <v>0</v>
      </c>
      <c r="AJ193" s="164">
        <f t="shared" si="43"/>
        <v>0</v>
      </c>
      <c r="AK193" s="164">
        <f t="shared" si="43"/>
        <v>0</v>
      </c>
      <c r="AL193" s="164">
        <f t="shared" si="43"/>
        <v>0</v>
      </c>
      <c r="AM193" s="164">
        <f t="shared" si="43"/>
        <v>0</v>
      </c>
      <c r="AN193" s="164">
        <f t="shared" si="41"/>
        <v>0</v>
      </c>
      <c r="AO193" s="164">
        <f t="shared" si="41"/>
        <v>0</v>
      </c>
      <c r="AP193" s="164" t="str">
        <f t="shared" si="41"/>
        <v/>
      </c>
      <c r="AQ193" s="164" t="str">
        <f t="shared" si="39"/>
        <v/>
      </c>
      <c r="AR193" s="164" t="str">
        <f t="shared" si="39"/>
        <v/>
      </c>
      <c r="AS193" s="164" t="str">
        <f t="shared" si="39"/>
        <v/>
      </c>
      <c r="AT193" s="164" t="str">
        <f t="shared" si="39"/>
        <v/>
      </c>
      <c r="AU193" s="164" t="str">
        <f t="shared" si="32"/>
        <v/>
      </c>
      <c r="AV193" s="164">
        <f t="shared" si="42"/>
        <v>0</v>
      </c>
      <c r="AW193" s="164">
        <f t="shared" si="42"/>
        <v>0</v>
      </c>
      <c r="AX193" s="164" t="str">
        <f t="shared" si="42"/>
        <v/>
      </c>
      <c r="AY193" s="164" t="str">
        <f t="shared" si="40"/>
        <v/>
      </c>
      <c r="AZ193" s="164" t="str">
        <f t="shared" si="40"/>
        <v/>
      </c>
      <c r="BA193" s="164" t="str">
        <f t="shared" si="40"/>
        <v/>
      </c>
      <c r="BB193" s="164" t="str">
        <f t="shared" si="40"/>
        <v/>
      </c>
      <c r="BC193" s="164" t="str">
        <f t="shared" si="33"/>
        <v/>
      </c>
    </row>
    <row r="194" spans="1:55" s="164" customFormat="1" ht="17.25" hidden="1" customHeight="1">
      <c r="A194" s="9"/>
      <c r="B194" s="7"/>
      <c r="C194" s="2"/>
      <c r="D194" s="5"/>
      <c r="E194" s="4"/>
      <c r="F194" s="4"/>
      <c r="G194" s="4"/>
      <c r="H194" s="5"/>
      <c r="I194" s="16"/>
      <c r="J194" s="47"/>
      <c r="K194" s="48"/>
      <c r="L194" s="48"/>
      <c r="M194" s="49"/>
      <c r="N194" s="47"/>
      <c r="O194" s="48"/>
      <c r="P194" s="48"/>
      <c r="Q194" s="48"/>
      <c r="R194" s="48"/>
      <c r="S194" s="48"/>
      <c r="T194" s="64"/>
      <c r="U194" s="49"/>
      <c r="V194" s="58"/>
      <c r="W194" s="124"/>
      <c r="X194" s="56"/>
      <c r="Y194" s="68"/>
      <c r="Z194" s="68"/>
      <c r="AA194" s="67"/>
      <c r="AB194" s="57"/>
      <c r="AC194" s="58"/>
      <c r="AD194" s="56"/>
      <c r="AE194" s="49"/>
      <c r="AF194" s="164">
        <f t="shared" si="43"/>
        <v>-1</v>
      </c>
      <c r="AG194" s="164">
        <f t="shared" si="43"/>
        <v>-1</v>
      </c>
      <c r="AH194" s="164">
        <f t="shared" si="43"/>
        <v>0</v>
      </c>
      <c r="AI194" s="164">
        <f t="shared" si="43"/>
        <v>0</v>
      </c>
      <c r="AJ194" s="164">
        <f t="shared" si="43"/>
        <v>0</v>
      </c>
      <c r="AK194" s="164">
        <f t="shared" si="43"/>
        <v>0</v>
      </c>
      <c r="AL194" s="164">
        <f t="shared" si="43"/>
        <v>0</v>
      </c>
      <c r="AM194" s="164">
        <f t="shared" si="43"/>
        <v>0</v>
      </c>
      <c r="AN194" s="164">
        <f t="shared" si="41"/>
        <v>0</v>
      </c>
      <c r="AO194" s="164">
        <f t="shared" si="41"/>
        <v>0</v>
      </c>
      <c r="AP194" s="164" t="str">
        <f t="shared" si="41"/>
        <v/>
      </c>
      <c r="AQ194" s="164" t="str">
        <f t="shared" si="39"/>
        <v/>
      </c>
      <c r="AR194" s="164" t="str">
        <f t="shared" si="39"/>
        <v/>
      </c>
      <c r="AS194" s="164" t="str">
        <f t="shared" si="39"/>
        <v/>
      </c>
      <c r="AT194" s="164" t="str">
        <f t="shared" si="39"/>
        <v/>
      </c>
      <c r="AU194" s="164" t="str">
        <f t="shared" si="32"/>
        <v/>
      </c>
      <c r="AV194" s="164">
        <f t="shared" si="42"/>
        <v>0</v>
      </c>
      <c r="AW194" s="164">
        <f t="shared" si="42"/>
        <v>0</v>
      </c>
      <c r="AX194" s="164" t="str">
        <f t="shared" si="42"/>
        <v/>
      </c>
      <c r="AY194" s="164" t="str">
        <f t="shared" si="40"/>
        <v/>
      </c>
      <c r="AZ194" s="164" t="str">
        <f t="shared" si="40"/>
        <v/>
      </c>
      <c r="BA194" s="164" t="str">
        <f t="shared" si="40"/>
        <v/>
      </c>
      <c r="BB194" s="164" t="str">
        <f t="shared" si="40"/>
        <v/>
      </c>
      <c r="BC194" s="164" t="str">
        <f t="shared" si="33"/>
        <v/>
      </c>
    </row>
    <row r="195" spans="1:55" s="164" customFormat="1" ht="17.25" hidden="1" customHeight="1">
      <c r="A195" s="9"/>
      <c r="B195" s="7"/>
      <c r="C195" s="2"/>
      <c r="D195" s="5"/>
      <c r="E195" s="4"/>
      <c r="F195" s="4"/>
      <c r="G195" s="4"/>
      <c r="H195" s="5"/>
      <c r="I195" s="16"/>
      <c r="J195" s="47"/>
      <c r="K195" s="48"/>
      <c r="L195" s="48"/>
      <c r="M195" s="49"/>
      <c r="N195" s="47"/>
      <c r="O195" s="48"/>
      <c r="P195" s="48"/>
      <c r="Q195" s="48"/>
      <c r="R195" s="48"/>
      <c r="S195" s="48"/>
      <c r="T195" s="64"/>
      <c r="U195" s="49"/>
      <c r="V195" s="58"/>
      <c r="W195" s="124"/>
      <c r="X195" s="56"/>
      <c r="Y195" s="68"/>
      <c r="Z195" s="68"/>
      <c r="AA195" s="67"/>
      <c r="AB195" s="57"/>
      <c r="AC195" s="58"/>
      <c r="AD195" s="56"/>
      <c r="AE195" s="49"/>
      <c r="AF195" s="164">
        <f t="shared" si="43"/>
        <v>-1</v>
      </c>
      <c r="AG195" s="164">
        <f t="shared" si="43"/>
        <v>-1</v>
      </c>
      <c r="AH195" s="164">
        <f t="shared" si="43"/>
        <v>0</v>
      </c>
      <c r="AI195" s="164">
        <f t="shared" si="43"/>
        <v>0</v>
      </c>
      <c r="AJ195" s="164">
        <f t="shared" si="43"/>
        <v>0</v>
      </c>
      <c r="AK195" s="164">
        <f t="shared" si="43"/>
        <v>0</v>
      </c>
      <c r="AL195" s="164">
        <f t="shared" si="43"/>
        <v>0</v>
      </c>
      <c r="AM195" s="164">
        <f t="shared" si="43"/>
        <v>0</v>
      </c>
      <c r="AN195" s="164">
        <f t="shared" si="41"/>
        <v>0</v>
      </c>
      <c r="AO195" s="164">
        <f t="shared" si="41"/>
        <v>0</v>
      </c>
      <c r="AP195" s="164" t="str">
        <f t="shared" si="41"/>
        <v/>
      </c>
      <c r="AQ195" s="164" t="str">
        <f t="shared" si="39"/>
        <v/>
      </c>
      <c r="AR195" s="164" t="str">
        <f t="shared" si="39"/>
        <v/>
      </c>
      <c r="AS195" s="164" t="str">
        <f t="shared" si="39"/>
        <v/>
      </c>
      <c r="AT195" s="164" t="str">
        <f t="shared" si="39"/>
        <v/>
      </c>
      <c r="AU195" s="164" t="str">
        <f t="shared" si="32"/>
        <v/>
      </c>
      <c r="AV195" s="164">
        <f t="shared" si="42"/>
        <v>0</v>
      </c>
      <c r="AW195" s="164">
        <f t="shared" si="42"/>
        <v>0</v>
      </c>
      <c r="AX195" s="164" t="str">
        <f t="shared" si="42"/>
        <v/>
      </c>
      <c r="AY195" s="164" t="str">
        <f t="shared" si="40"/>
        <v/>
      </c>
      <c r="AZ195" s="164" t="str">
        <f t="shared" si="40"/>
        <v/>
      </c>
      <c r="BA195" s="164" t="str">
        <f t="shared" si="40"/>
        <v/>
      </c>
      <c r="BB195" s="164" t="str">
        <f t="shared" si="40"/>
        <v/>
      </c>
      <c r="BC195" s="164" t="str">
        <f t="shared" si="33"/>
        <v/>
      </c>
    </row>
    <row r="196" spans="1:55" s="164" customFormat="1" ht="17.25" hidden="1" customHeight="1">
      <c r="A196" s="9"/>
      <c r="B196" s="7"/>
      <c r="C196" s="2"/>
      <c r="D196" s="5"/>
      <c r="E196" s="4"/>
      <c r="F196" s="4"/>
      <c r="G196" s="4"/>
      <c r="H196" s="5"/>
      <c r="I196" s="16"/>
      <c r="J196" s="47"/>
      <c r="K196" s="48"/>
      <c r="L196" s="48"/>
      <c r="M196" s="49"/>
      <c r="N196" s="47"/>
      <c r="O196" s="48"/>
      <c r="P196" s="48"/>
      <c r="Q196" s="48"/>
      <c r="R196" s="48"/>
      <c r="S196" s="48"/>
      <c r="T196" s="64"/>
      <c r="U196" s="49"/>
      <c r="V196" s="58"/>
      <c r="W196" s="124"/>
      <c r="X196" s="56"/>
      <c r="Y196" s="68"/>
      <c r="Z196" s="68"/>
      <c r="AA196" s="67"/>
      <c r="AB196" s="57"/>
      <c r="AC196" s="58"/>
      <c r="AD196" s="56"/>
      <c r="AE196" s="49"/>
      <c r="AF196" s="164">
        <f t="shared" si="43"/>
        <v>-1</v>
      </c>
      <c r="AG196" s="164">
        <f t="shared" si="43"/>
        <v>-1</v>
      </c>
      <c r="AH196" s="164">
        <f t="shared" si="43"/>
        <v>0</v>
      </c>
      <c r="AI196" s="164">
        <f t="shared" si="43"/>
        <v>0</v>
      </c>
      <c r="AJ196" s="164">
        <f t="shared" si="43"/>
        <v>0</v>
      </c>
      <c r="AK196" s="164">
        <f t="shared" si="43"/>
        <v>0</v>
      </c>
      <c r="AL196" s="164">
        <f t="shared" si="43"/>
        <v>0</v>
      </c>
      <c r="AM196" s="164">
        <f t="shared" si="43"/>
        <v>0</v>
      </c>
      <c r="AN196" s="164">
        <f t="shared" si="41"/>
        <v>0</v>
      </c>
      <c r="AO196" s="164">
        <f t="shared" si="41"/>
        <v>0</v>
      </c>
      <c r="AP196" s="164" t="str">
        <f t="shared" si="41"/>
        <v/>
      </c>
      <c r="AQ196" s="164" t="str">
        <f t="shared" si="39"/>
        <v/>
      </c>
      <c r="AR196" s="164" t="str">
        <f t="shared" si="39"/>
        <v/>
      </c>
      <c r="AS196" s="164" t="str">
        <f t="shared" si="39"/>
        <v/>
      </c>
      <c r="AT196" s="164" t="str">
        <f t="shared" si="39"/>
        <v/>
      </c>
      <c r="AU196" s="164" t="str">
        <f t="shared" si="32"/>
        <v/>
      </c>
      <c r="AV196" s="164">
        <f t="shared" si="42"/>
        <v>0</v>
      </c>
      <c r="AW196" s="164">
        <f t="shared" si="42"/>
        <v>0</v>
      </c>
      <c r="AX196" s="164" t="str">
        <f t="shared" si="42"/>
        <v/>
      </c>
      <c r="AY196" s="164" t="str">
        <f t="shared" si="40"/>
        <v/>
      </c>
      <c r="AZ196" s="164" t="str">
        <f t="shared" si="40"/>
        <v/>
      </c>
      <c r="BA196" s="164" t="str">
        <f t="shared" si="40"/>
        <v/>
      </c>
      <c r="BB196" s="164" t="str">
        <f t="shared" si="40"/>
        <v/>
      </c>
      <c r="BC196" s="164" t="str">
        <f t="shared" si="33"/>
        <v/>
      </c>
    </row>
    <row r="197" spans="1:55" s="164" customFormat="1" ht="17.25" hidden="1" customHeight="1">
      <c r="A197" s="9"/>
      <c r="B197" s="7"/>
      <c r="C197" s="2"/>
      <c r="D197" s="5"/>
      <c r="E197" s="4"/>
      <c r="F197" s="4"/>
      <c r="G197" s="4"/>
      <c r="H197" s="5"/>
      <c r="I197" s="16"/>
      <c r="J197" s="47"/>
      <c r="K197" s="48"/>
      <c r="L197" s="48"/>
      <c r="M197" s="49"/>
      <c r="N197" s="47"/>
      <c r="O197" s="48"/>
      <c r="P197" s="48"/>
      <c r="Q197" s="48"/>
      <c r="R197" s="48"/>
      <c r="S197" s="48"/>
      <c r="T197" s="64"/>
      <c r="U197" s="49"/>
      <c r="V197" s="58"/>
      <c r="W197" s="124"/>
      <c r="X197" s="56"/>
      <c r="Y197" s="68"/>
      <c r="Z197" s="68"/>
      <c r="AA197" s="67"/>
      <c r="AB197" s="57"/>
      <c r="AC197" s="58"/>
      <c r="AD197" s="56"/>
      <c r="AE197" s="49"/>
      <c r="AF197" s="164">
        <f t="shared" si="43"/>
        <v>-1</v>
      </c>
      <c r="AG197" s="164">
        <f t="shared" si="43"/>
        <v>-1</v>
      </c>
      <c r="AH197" s="164">
        <f t="shared" si="43"/>
        <v>0</v>
      </c>
      <c r="AI197" s="164">
        <f t="shared" si="43"/>
        <v>0</v>
      </c>
      <c r="AJ197" s="164">
        <f t="shared" si="43"/>
        <v>0</v>
      </c>
      <c r="AK197" s="164">
        <f t="shared" si="43"/>
        <v>0</v>
      </c>
      <c r="AL197" s="164">
        <f t="shared" si="43"/>
        <v>0</v>
      </c>
      <c r="AM197" s="164">
        <f t="shared" si="43"/>
        <v>0</v>
      </c>
      <c r="AN197" s="164">
        <f t="shared" si="41"/>
        <v>0</v>
      </c>
      <c r="AO197" s="164">
        <f t="shared" si="41"/>
        <v>0</v>
      </c>
      <c r="AP197" s="164" t="str">
        <f t="shared" si="41"/>
        <v/>
      </c>
      <c r="AQ197" s="164" t="str">
        <f t="shared" si="39"/>
        <v/>
      </c>
      <c r="AR197" s="164" t="str">
        <f t="shared" si="39"/>
        <v/>
      </c>
      <c r="AS197" s="164" t="str">
        <f t="shared" si="39"/>
        <v/>
      </c>
      <c r="AT197" s="164" t="str">
        <f t="shared" si="39"/>
        <v/>
      </c>
      <c r="AU197" s="164" t="str">
        <f t="shared" si="32"/>
        <v/>
      </c>
      <c r="AV197" s="164">
        <f t="shared" si="42"/>
        <v>0</v>
      </c>
      <c r="AW197" s="164">
        <f t="shared" si="42"/>
        <v>0</v>
      </c>
      <c r="AX197" s="164" t="str">
        <f t="shared" si="42"/>
        <v/>
      </c>
      <c r="AY197" s="164" t="str">
        <f t="shared" si="40"/>
        <v/>
      </c>
      <c r="AZ197" s="164" t="str">
        <f t="shared" si="40"/>
        <v/>
      </c>
      <c r="BA197" s="164" t="str">
        <f t="shared" si="40"/>
        <v/>
      </c>
      <c r="BB197" s="164" t="str">
        <f t="shared" si="40"/>
        <v/>
      </c>
      <c r="BC197" s="164" t="str">
        <f t="shared" si="33"/>
        <v/>
      </c>
    </row>
    <row r="198" spans="1:55" s="164" customFormat="1" ht="17.25" hidden="1" customHeight="1">
      <c r="A198" s="9"/>
      <c r="B198" s="7"/>
      <c r="C198" s="2"/>
      <c r="D198" s="5"/>
      <c r="E198" s="4"/>
      <c r="F198" s="4"/>
      <c r="G198" s="4"/>
      <c r="H198" s="5"/>
      <c r="I198" s="16"/>
      <c r="J198" s="47"/>
      <c r="K198" s="48"/>
      <c r="L198" s="48"/>
      <c r="M198" s="49"/>
      <c r="N198" s="47"/>
      <c r="O198" s="48"/>
      <c r="P198" s="48"/>
      <c r="Q198" s="48"/>
      <c r="R198" s="48"/>
      <c r="S198" s="48"/>
      <c r="T198" s="64"/>
      <c r="U198" s="49"/>
      <c r="V198" s="58"/>
      <c r="W198" s="124"/>
      <c r="X198" s="56"/>
      <c r="Y198" s="68"/>
      <c r="Z198" s="68"/>
      <c r="AA198" s="67"/>
      <c r="AB198" s="57"/>
      <c r="AC198" s="58"/>
      <c r="AD198" s="56"/>
      <c r="AE198" s="49"/>
      <c r="AF198" s="164">
        <f t="shared" si="43"/>
        <v>-1</v>
      </c>
      <c r="AG198" s="164">
        <f t="shared" si="43"/>
        <v>-1</v>
      </c>
      <c r="AH198" s="164">
        <f t="shared" si="43"/>
        <v>0</v>
      </c>
      <c r="AI198" s="164">
        <f t="shared" si="43"/>
        <v>0</v>
      </c>
      <c r="AJ198" s="164">
        <f t="shared" si="43"/>
        <v>0</v>
      </c>
      <c r="AK198" s="164">
        <f t="shared" si="43"/>
        <v>0</v>
      </c>
      <c r="AL198" s="164">
        <f t="shared" si="43"/>
        <v>0</v>
      </c>
      <c r="AM198" s="164">
        <f t="shared" si="43"/>
        <v>0</v>
      </c>
      <c r="AN198" s="164">
        <f t="shared" si="41"/>
        <v>0</v>
      </c>
      <c r="AO198" s="164">
        <f t="shared" si="41"/>
        <v>0</v>
      </c>
      <c r="AP198" s="164" t="str">
        <f t="shared" si="41"/>
        <v/>
      </c>
      <c r="AQ198" s="164" t="str">
        <f t="shared" si="39"/>
        <v/>
      </c>
      <c r="AR198" s="164" t="str">
        <f t="shared" si="39"/>
        <v/>
      </c>
      <c r="AS198" s="164" t="str">
        <f t="shared" si="39"/>
        <v/>
      </c>
      <c r="AT198" s="164" t="str">
        <f t="shared" si="39"/>
        <v/>
      </c>
      <c r="AU198" s="164" t="str">
        <f t="shared" si="32"/>
        <v/>
      </c>
      <c r="AV198" s="164">
        <f t="shared" si="42"/>
        <v>0</v>
      </c>
      <c r="AW198" s="164">
        <f t="shared" si="42"/>
        <v>0</v>
      </c>
      <c r="AX198" s="164" t="str">
        <f t="shared" si="42"/>
        <v/>
      </c>
      <c r="AY198" s="164" t="str">
        <f t="shared" si="40"/>
        <v/>
      </c>
      <c r="AZ198" s="164" t="str">
        <f t="shared" si="40"/>
        <v/>
      </c>
      <c r="BA198" s="164" t="str">
        <f t="shared" si="40"/>
        <v/>
      </c>
      <c r="BB198" s="164" t="str">
        <f t="shared" si="40"/>
        <v/>
      </c>
      <c r="BC198" s="164" t="str">
        <f t="shared" si="33"/>
        <v/>
      </c>
    </row>
    <row r="199" spans="1:55" s="164" customFormat="1" ht="17.25" hidden="1" customHeight="1">
      <c r="A199" s="9"/>
      <c r="B199" s="7"/>
      <c r="C199" s="2"/>
      <c r="D199" s="5"/>
      <c r="E199" s="4"/>
      <c r="F199" s="4"/>
      <c r="G199" s="4"/>
      <c r="H199" s="5"/>
      <c r="I199" s="16"/>
      <c r="J199" s="47"/>
      <c r="K199" s="48"/>
      <c r="L199" s="48"/>
      <c r="M199" s="49"/>
      <c r="N199" s="47"/>
      <c r="O199" s="48"/>
      <c r="P199" s="48"/>
      <c r="Q199" s="48"/>
      <c r="R199" s="48"/>
      <c r="S199" s="48"/>
      <c r="T199" s="64"/>
      <c r="U199" s="49"/>
      <c r="V199" s="58"/>
      <c r="W199" s="124"/>
      <c r="X199" s="56"/>
      <c r="Y199" s="68"/>
      <c r="Z199" s="68"/>
      <c r="AA199" s="67"/>
      <c r="AB199" s="57"/>
      <c r="AC199" s="58"/>
      <c r="AD199" s="56"/>
      <c r="AE199" s="49"/>
      <c r="AF199" s="164">
        <f t="shared" si="43"/>
        <v>-1</v>
      </c>
      <c r="AG199" s="164">
        <f t="shared" si="43"/>
        <v>-1</v>
      </c>
      <c r="AH199" s="164">
        <f t="shared" si="43"/>
        <v>0</v>
      </c>
      <c r="AI199" s="164">
        <f t="shared" si="43"/>
        <v>0</v>
      </c>
      <c r="AJ199" s="164">
        <f t="shared" si="43"/>
        <v>0</v>
      </c>
      <c r="AK199" s="164">
        <f t="shared" si="43"/>
        <v>0</v>
      </c>
      <c r="AL199" s="164">
        <f t="shared" si="43"/>
        <v>0</v>
      </c>
      <c r="AM199" s="164">
        <f t="shared" si="43"/>
        <v>0</v>
      </c>
      <c r="AN199" s="164">
        <f t="shared" si="41"/>
        <v>0</v>
      </c>
      <c r="AO199" s="164">
        <f t="shared" si="41"/>
        <v>0</v>
      </c>
      <c r="AP199" s="164" t="str">
        <f t="shared" si="41"/>
        <v/>
      </c>
      <c r="AQ199" s="164" t="str">
        <f t="shared" si="39"/>
        <v/>
      </c>
      <c r="AR199" s="164" t="str">
        <f t="shared" si="39"/>
        <v/>
      </c>
      <c r="AS199" s="164" t="str">
        <f t="shared" si="39"/>
        <v/>
      </c>
      <c r="AT199" s="164" t="str">
        <f t="shared" si="39"/>
        <v/>
      </c>
      <c r="AU199" s="164" t="str">
        <f t="shared" si="32"/>
        <v/>
      </c>
      <c r="AV199" s="164">
        <f t="shared" si="42"/>
        <v>0</v>
      </c>
      <c r="AW199" s="164">
        <f t="shared" si="42"/>
        <v>0</v>
      </c>
      <c r="AX199" s="164" t="str">
        <f t="shared" si="42"/>
        <v/>
      </c>
      <c r="AY199" s="164" t="str">
        <f t="shared" si="40"/>
        <v/>
      </c>
      <c r="AZ199" s="164" t="str">
        <f t="shared" si="40"/>
        <v/>
      </c>
      <c r="BA199" s="164" t="str">
        <f t="shared" si="40"/>
        <v/>
      </c>
      <c r="BB199" s="164" t="str">
        <f t="shared" si="40"/>
        <v/>
      </c>
      <c r="BC199" s="164" t="str">
        <f t="shared" si="33"/>
        <v/>
      </c>
    </row>
    <row r="200" spans="1:55" s="164" customFormat="1" ht="17.25" hidden="1" customHeight="1">
      <c r="A200" s="9"/>
      <c r="B200" s="7"/>
      <c r="C200" s="2"/>
      <c r="D200" s="5"/>
      <c r="E200" s="4"/>
      <c r="F200" s="4"/>
      <c r="G200" s="4"/>
      <c r="H200" s="5"/>
      <c r="I200" s="16"/>
      <c r="J200" s="47"/>
      <c r="K200" s="48"/>
      <c r="L200" s="48"/>
      <c r="M200" s="49"/>
      <c r="N200" s="47"/>
      <c r="O200" s="48"/>
      <c r="P200" s="48"/>
      <c r="Q200" s="48"/>
      <c r="R200" s="48"/>
      <c r="S200" s="48"/>
      <c r="T200" s="64"/>
      <c r="U200" s="49"/>
      <c r="V200" s="58"/>
      <c r="W200" s="124"/>
      <c r="X200" s="56"/>
      <c r="Y200" s="68"/>
      <c r="Z200" s="68"/>
      <c r="AA200" s="67"/>
      <c r="AB200" s="57"/>
      <c r="AC200" s="58"/>
      <c r="AD200" s="56"/>
      <c r="AE200" s="49"/>
      <c r="AF200" s="164">
        <f t="shared" si="43"/>
        <v>-1</v>
      </c>
      <c r="AG200" s="164">
        <f t="shared" si="43"/>
        <v>-1</v>
      </c>
      <c r="AH200" s="164">
        <f t="shared" si="43"/>
        <v>0</v>
      </c>
      <c r="AI200" s="164">
        <f t="shared" si="43"/>
        <v>0</v>
      </c>
      <c r="AJ200" s="164">
        <f t="shared" si="43"/>
        <v>0</v>
      </c>
      <c r="AK200" s="164">
        <f t="shared" si="43"/>
        <v>0</v>
      </c>
      <c r="AL200" s="164">
        <f t="shared" si="43"/>
        <v>0</v>
      </c>
      <c r="AM200" s="164">
        <f t="shared" si="43"/>
        <v>0</v>
      </c>
      <c r="AN200" s="164">
        <f t="shared" si="41"/>
        <v>0</v>
      </c>
      <c r="AO200" s="164">
        <f t="shared" si="41"/>
        <v>0</v>
      </c>
      <c r="AP200" s="164" t="str">
        <f t="shared" si="41"/>
        <v/>
      </c>
      <c r="AQ200" s="164" t="str">
        <f t="shared" si="39"/>
        <v/>
      </c>
      <c r="AR200" s="164" t="str">
        <f t="shared" si="39"/>
        <v/>
      </c>
      <c r="AS200" s="164" t="str">
        <f t="shared" si="39"/>
        <v/>
      </c>
      <c r="AT200" s="164" t="str">
        <f t="shared" si="39"/>
        <v/>
      </c>
      <c r="AU200" s="164" t="str">
        <f t="shared" si="32"/>
        <v/>
      </c>
      <c r="AV200" s="164">
        <f t="shared" si="42"/>
        <v>0</v>
      </c>
      <c r="AW200" s="164">
        <f t="shared" si="42"/>
        <v>0</v>
      </c>
      <c r="AX200" s="164" t="str">
        <f t="shared" si="42"/>
        <v/>
      </c>
      <c r="AY200" s="164" t="str">
        <f t="shared" si="40"/>
        <v/>
      </c>
      <c r="AZ200" s="164" t="str">
        <f t="shared" si="40"/>
        <v/>
      </c>
      <c r="BA200" s="164" t="str">
        <f t="shared" si="40"/>
        <v/>
      </c>
      <c r="BB200" s="164" t="str">
        <f t="shared" si="40"/>
        <v/>
      </c>
      <c r="BC200" s="164" t="str">
        <f t="shared" si="33"/>
        <v/>
      </c>
    </row>
    <row r="201" spans="1:55" s="164" customFormat="1" ht="17.25" hidden="1" customHeight="1">
      <c r="A201" s="9"/>
      <c r="B201" s="7"/>
      <c r="C201" s="2"/>
      <c r="D201" s="5"/>
      <c r="E201" s="4"/>
      <c r="F201" s="4"/>
      <c r="G201" s="4"/>
      <c r="H201" s="5"/>
      <c r="I201" s="16"/>
      <c r="J201" s="47"/>
      <c r="K201" s="48"/>
      <c r="L201" s="48"/>
      <c r="M201" s="49"/>
      <c r="N201" s="47"/>
      <c r="O201" s="48"/>
      <c r="P201" s="48"/>
      <c r="Q201" s="48"/>
      <c r="R201" s="48"/>
      <c r="S201" s="48"/>
      <c r="T201" s="64"/>
      <c r="U201" s="49"/>
      <c r="V201" s="58"/>
      <c r="W201" s="124"/>
      <c r="X201" s="56"/>
      <c r="Y201" s="68"/>
      <c r="Z201" s="68"/>
      <c r="AA201" s="67"/>
      <c r="AB201" s="57"/>
      <c r="AC201" s="58"/>
      <c r="AD201" s="56"/>
      <c r="AE201" s="49"/>
      <c r="AF201" s="164">
        <f t="shared" si="43"/>
        <v>-1</v>
      </c>
      <c r="AG201" s="164">
        <f t="shared" si="43"/>
        <v>-1</v>
      </c>
      <c r="AH201" s="164">
        <f t="shared" si="43"/>
        <v>0</v>
      </c>
      <c r="AI201" s="164">
        <f t="shared" si="43"/>
        <v>0</v>
      </c>
      <c r="AJ201" s="164">
        <f t="shared" si="43"/>
        <v>0</v>
      </c>
      <c r="AK201" s="164">
        <f t="shared" si="43"/>
        <v>0</v>
      </c>
      <c r="AL201" s="164">
        <f t="shared" si="43"/>
        <v>0</v>
      </c>
      <c r="AM201" s="164">
        <f t="shared" si="43"/>
        <v>0</v>
      </c>
      <c r="AN201" s="164">
        <f t="shared" si="41"/>
        <v>0</v>
      </c>
      <c r="AO201" s="164">
        <f t="shared" si="41"/>
        <v>0</v>
      </c>
      <c r="AP201" s="164" t="str">
        <f t="shared" si="41"/>
        <v/>
      </c>
      <c r="AQ201" s="164" t="str">
        <f t="shared" si="39"/>
        <v/>
      </c>
      <c r="AR201" s="164" t="str">
        <f t="shared" si="39"/>
        <v/>
      </c>
      <c r="AS201" s="164" t="str">
        <f t="shared" si="39"/>
        <v/>
      </c>
      <c r="AT201" s="164" t="str">
        <f t="shared" si="39"/>
        <v/>
      </c>
      <c r="AU201" s="164" t="str">
        <f t="shared" si="32"/>
        <v/>
      </c>
      <c r="AV201" s="164">
        <f t="shared" si="42"/>
        <v>0</v>
      </c>
      <c r="AW201" s="164">
        <f t="shared" si="42"/>
        <v>0</v>
      </c>
      <c r="AX201" s="164" t="str">
        <f t="shared" si="42"/>
        <v/>
      </c>
      <c r="AY201" s="164" t="str">
        <f t="shared" si="40"/>
        <v/>
      </c>
      <c r="AZ201" s="164" t="str">
        <f t="shared" si="40"/>
        <v/>
      </c>
      <c r="BA201" s="164" t="str">
        <f t="shared" si="40"/>
        <v/>
      </c>
      <c r="BB201" s="164" t="str">
        <f t="shared" si="40"/>
        <v/>
      </c>
      <c r="BC201" s="164" t="str">
        <f t="shared" si="33"/>
        <v/>
      </c>
    </row>
    <row r="202" spans="1:55" s="164" customFormat="1" ht="17.25" hidden="1" customHeight="1">
      <c r="A202" s="9"/>
      <c r="B202" s="7"/>
      <c r="C202" s="2"/>
      <c r="D202" s="5"/>
      <c r="E202" s="4"/>
      <c r="F202" s="4"/>
      <c r="G202" s="4"/>
      <c r="H202" s="5"/>
      <c r="I202" s="16"/>
      <c r="J202" s="47"/>
      <c r="K202" s="48"/>
      <c r="L202" s="48"/>
      <c r="M202" s="49"/>
      <c r="N202" s="47"/>
      <c r="O202" s="48"/>
      <c r="P202" s="48"/>
      <c r="Q202" s="48"/>
      <c r="R202" s="48"/>
      <c r="S202" s="48"/>
      <c r="T202" s="64"/>
      <c r="U202" s="49"/>
      <c r="V202" s="58"/>
      <c r="W202" s="124"/>
      <c r="X202" s="56"/>
      <c r="Y202" s="68"/>
      <c r="Z202" s="68"/>
      <c r="AA202" s="67"/>
      <c r="AB202" s="57"/>
      <c r="AC202" s="58"/>
      <c r="AD202" s="56"/>
      <c r="AE202" s="49"/>
      <c r="AF202" s="164">
        <f t="shared" si="43"/>
        <v>-1</v>
      </c>
      <c r="AG202" s="164">
        <f t="shared" si="43"/>
        <v>-1</v>
      </c>
      <c r="AH202" s="164">
        <f t="shared" si="43"/>
        <v>0</v>
      </c>
      <c r="AI202" s="164">
        <f t="shared" si="43"/>
        <v>0</v>
      </c>
      <c r="AJ202" s="164">
        <f t="shared" si="43"/>
        <v>0</v>
      </c>
      <c r="AK202" s="164">
        <f t="shared" si="43"/>
        <v>0</v>
      </c>
      <c r="AL202" s="164">
        <f t="shared" si="43"/>
        <v>0</v>
      </c>
      <c r="AM202" s="164">
        <f t="shared" si="43"/>
        <v>0</v>
      </c>
      <c r="AN202" s="164">
        <f t="shared" si="41"/>
        <v>0</v>
      </c>
      <c r="AO202" s="164">
        <f t="shared" si="41"/>
        <v>0</v>
      </c>
      <c r="AP202" s="164" t="str">
        <f t="shared" si="41"/>
        <v/>
      </c>
      <c r="AQ202" s="164" t="str">
        <f t="shared" si="39"/>
        <v/>
      </c>
      <c r="AR202" s="164" t="str">
        <f t="shared" si="39"/>
        <v/>
      </c>
      <c r="AS202" s="164" t="str">
        <f t="shared" si="39"/>
        <v/>
      </c>
      <c r="AT202" s="164" t="str">
        <f t="shared" si="39"/>
        <v/>
      </c>
      <c r="AU202" s="164" t="str">
        <f t="shared" si="32"/>
        <v/>
      </c>
      <c r="AV202" s="164">
        <f t="shared" si="42"/>
        <v>0</v>
      </c>
      <c r="AW202" s="164">
        <f t="shared" si="42"/>
        <v>0</v>
      </c>
      <c r="AX202" s="164" t="str">
        <f t="shared" si="42"/>
        <v/>
      </c>
      <c r="AY202" s="164" t="str">
        <f t="shared" si="40"/>
        <v/>
      </c>
      <c r="AZ202" s="164" t="str">
        <f t="shared" si="40"/>
        <v/>
      </c>
      <c r="BA202" s="164" t="str">
        <f t="shared" si="40"/>
        <v/>
      </c>
      <c r="BB202" s="164" t="str">
        <f t="shared" si="40"/>
        <v/>
      </c>
      <c r="BC202" s="164" t="str">
        <f t="shared" si="33"/>
        <v/>
      </c>
    </row>
    <row r="203" spans="1:55" s="164" customFormat="1" ht="17.25" hidden="1" customHeight="1">
      <c r="A203" s="9"/>
      <c r="B203" s="7"/>
      <c r="C203" s="2"/>
      <c r="D203" s="5"/>
      <c r="E203" s="4"/>
      <c r="F203" s="4"/>
      <c r="G203" s="4"/>
      <c r="H203" s="5"/>
      <c r="I203" s="16"/>
      <c r="J203" s="47"/>
      <c r="K203" s="48"/>
      <c r="L203" s="48"/>
      <c r="M203" s="49"/>
      <c r="N203" s="47"/>
      <c r="O203" s="48"/>
      <c r="P203" s="48"/>
      <c r="Q203" s="48"/>
      <c r="R203" s="48"/>
      <c r="S203" s="48"/>
      <c r="T203" s="64"/>
      <c r="U203" s="49"/>
      <c r="V203" s="58"/>
      <c r="W203" s="124"/>
      <c r="X203" s="56"/>
      <c r="Y203" s="68"/>
      <c r="Z203" s="68"/>
      <c r="AA203" s="67"/>
      <c r="AB203" s="57"/>
      <c r="AC203" s="58"/>
      <c r="AD203" s="56"/>
      <c r="AE203" s="49"/>
      <c r="AF203" s="164">
        <f t="shared" si="43"/>
        <v>-1</v>
      </c>
      <c r="AG203" s="164">
        <f t="shared" si="43"/>
        <v>-1</v>
      </c>
      <c r="AH203" s="164">
        <f t="shared" si="43"/>
        <v>0</v>
      </c>
      <c r="AI203" s="164">
        <f t="shared" si="43"/>
        <v>0</v>
      </c>
      <c r="AJ203" s="164">
        <f t="shared" si="43"/>
        <v>0</v>
      </c>
      <c r="AK203" s="164">
        <f t="shared" si="43"/>
        <v>0</v>
      </c>
      <c r="AL203" s="164">
        <f t="shared" si="43"/>
        <v>0</v>
      </c>
      <c r="AM203" s="164">
        <f t="shared" si="43"/>
        <v>0</v>
      </c>
      <c r="AN203" s="164">
        <f t="shared" si="41"/>
        <v>0</v>
      </c>
      <c r="AO203" s="164">
        <f t="shared" si="41"/>
        <v>0</v>
      </c>
      <c r="AP203" s="164" t="str">
        <f t="shared" si="41"/>
        <v/>
      </c>
      <c r="AQ203" s="164" t="str">
        <f t="shared" si="39"/>
        <v/>
      </c>
      <c r="AR203" s="164" t="str">
        <f t="shared" si="39"/>
        <v/>
      </c>
      <c r="AS203" s="164" t="str">
        <f t="shared" si="39"/>
        <v/>
      </c>
      <c r="AT203" s="164" t="str">
        <f t="shared" si="39"/>
        <v/>
      </c>
      <c r="AU203" s="164" t="str">
        <f t="shared" si="32"/>
        <v/>
      </c>
      <c r="AV203" s="164">
        <f t="shared" si="42"/>
        <v>0</v>
      </c>
      <c r="AW203" s="164">
        <f t="shared" si="42"/>
        <v>0</v>
      </c>
      <c r="AX203" s="164" t="str">
        <f t="shared" si="42"/>
        <v/>
      </c>
      <c r="AY203" s="164" t="str">
        <f t="shared" si="40"/>
        <v/>
      </c>
      <c r="AZ203" s="164" t="str">
        <f t="shared" si="40"/>
        <v/>
      </c>
      <c r="BA203" s="164" t="str">
        <f t="shared" si="40"/>
        <v/>
      </c>
      <c r="BB203" s="164" t="str">
        <f t="shared" si="40"/>
        <v/>
      </c>
      <c r="BC203" s="164" t="str">
        <f t="shared" si="33"/>
        <v/>
      </c>
    </row>
    <row r="204" spans="1:55" s="164" customFormat="1" ht="17.25" hidden="1" customHeight="1">
      <c r="A204" s="9"/>
      <c r="B204" s="7"/>
      <c r="C204" s="2"/>
      <c r="D204" s="5"/>
      <c r="E204" s="4"/>
      <c r="F204" s="4"/>
      <c r="G204" s="4"/>
      <c r="H204" s="5"/>
      <c r="I204" s="16"/>
      <c r="J204" s="47"/>
      <c r="K204" s="48"/>
      <c r="L204" s="48"/>
      <c r="M204" s="49"/>
      <c r="N204" s="47"/>
      <c r="O204" s="48"/>
      <c r="P204" s="48"/>
      <c r="Q204" s="48"/>
      <c r="R204" s="48"/>
      <c r="S204" s="48"/>
      <c r="T204" s="64"/>
      <c r="U204" s="49"/>
      <c r="V204" s="58"/>
      <c r="W204" s="124"/>
      <c r="X204" s="56"/>
      <c r="Y204" s="68"/>
      <c r="Z204" s="68"/>
      <c r="AA204" s="67"/>
      <c r="AB204" s="57"/>
      <c r="AC204" s="58"/>
      <c r="AD204" s="56"/>
      <c r="AE204" s="49"/>
      <c r="AF204" s="164">
        <f t="shared" si="43"/>
        <v>-1</v>
      </c>
      <c r="AG204" s="164">
        <f t="shared" si="43"/>
        <v>-1</v>
      </c>
      <c r="AH204" s="164">
        <f t="shared" si="43"/>
        <v>0</v>
      </c>
      <c r="AI204" s="164">
        <f t="shared" si="43"/>
        <v>0</v>
      </c>
      <c r="AJ204" s="164">
        <f t="shared" si="43"/>
        <v>0</v>
      </c>
      <c r="AK204" s="164">
        <f t="shared" si="43"/>
        <v>0</v>
      </c>
      <c r="AL204" s="164">
        <f t="shared" si="43"/>
        <v>0</v>
      </c>
      <c r="AM204" s="164">
        <f t="shared" si="43"/>
        <v>0</v>
      </c>
      <c r="AN204" s="164">
        <f t="shared" si="41"/>
        <v>0</v>
      </c>
      <c r="AO204" s="164">
        <f t="shared" si="41"/>
        <v>0</v>
      </c>
      <c r="AP204" s="164" t="str">
        <f t="shared" si="41"/>
        <v/>
      </c>
      <c r="AQ204" s="164" t="str">
        <f t="shared" si="39"/>
        <v/>
      </c>
      <c r="AR204" s="164" t="str">
        <f t="shared" si="39"/>
        <v/>
      </c>
      <c r="AS204" s="164" t="str">
        <f t="shared" si="39"/>
        <v/>
      </c>
      <c r="AT204" s="164" t="str">
        <f t="shared" si="39"/>
        <v/>
      </c>
      <c r="AU204" s="164" t="str">
        <f t="shared" si="32"/>
        <v/>
      </c>
      <c r="AV204" s="164">
        <f t="shared" si="42"/>
        <v>0</v>
      </c>
      <c r="AW204" s="164">
        <f t="shared" si="42"/>
        <v>0</v>
      </c>
      <c r="AX204" s="164" t="str">
        <f t="shared" si="42"/>
        <v/>
      </c>
      <c r="AY204" s="164" t="str">
        <f t="shared" si="40"/>
        <v/>
      </c>
      <c r="AZ204" s="164" t="str">
        <f t="shared" si="40"/>
        <v/>
      </c>
      <c r="BA204" s="164" t="str">
        <f t="shared" si="40"/>
        <v/>
      </c>
      <c r="BB204" s="164" t="str">
        <f t="shared" si="40"/>
        <v/>
      </c>
      <c r="BC204" s="164" t="str">
        <f t="shared" si="33"/>
        <v/>
      </c>
    </row>
    <row r="205" spans="1:55" s="164" customFormat="1" ht="17.25" hidden="1" customHeight="1">
      <c r="A205" s="9"/>
      <c r="B205" s="7"/>
      <c r="C205" s="2"/>
      <c r="D205" s="5"/>
      <c r="E205" s="4"/>
      <c r="F205" s="4"/>
      <c r="G205" s="4"/>
      <c r="H205" s="5"/>
      <c r="I205" s="16"/>
      <c r="J205" s="47"/>
      <c r="K205" s="48"/>
      <c r="L205" s="48"/>
      <c r="M205" s="49"/>
      <c r="N205" s="47"/>
      <c r="O205" s="48"/>
      <c r="P205" s="48"/>
      <c r="Q205" s="48"/>
      <c r="R205" s="48"/>
      <c r="S205" s="48"/>
      <c r="T205" s="64"/>
      <c r="U205" s="49"/>
      <c r="V205" s="58"/>
      <c r="W205" s="124"/>
      <c r="X205" s="56"/>
      <c r="Y205" s="68"/>
      <c r="Z205" s="68"/>
      <c r="AA205" s="67"/>
      <c r="AB205" s="57"/>
      <c r="AC205" s="58"/>
      <c r="AD205" s="56"/>
      <c r="AE205" s="49"/>
      <c r="AF205" s="164">
        <f t="shared" si="43"/>
        <v>-1</v>
      </c>
      <c r="AG205" s="164">
        <f t="shared" si="43"/>
        <v>-1</v>
      </c>
      <c r="AH205" s="164">
        <f t="shared" si="43"/>
        <v>0</v>
      </c>
      <c r="AI205" s="164">
        <f t="shared" si="43"/>
        <v>0</v>
      </c>
      <c r="AJ205" s="164">
        <f t="shared" si="43"/>
        <v>0</v>
      </c>
      <c r="AK205" s="164">
        <f t="shared" si="43"/>
        <v>0</v>
      </c>
      <c r="AL205" s="164">
        <f t="shared" si="43"/>
        <v>0</v>
      </c>
      <c r="AM205" s="164">
        <f t="shared" si="43"/>
        <v>0</v>
      </c>
      <c r="AN205" s="164">
        <f t="shared" si="41"/>
        <v>0</v>
      </c>
      <c r="AO205" s="164">
        <f t="shared" si="41"/>
        <v>0</v>
      </c>
      <c r="AP205" s="164" t="str">
        <f t="shared" si="41"/>
        <v/>
      </c>
      <c r="AQ205" s="164" t="str">
        <f t="shared" si="39"/>
        <v/>
      </c>
      <c r="AR205" s="164" t="str">
        <f t="shared" si="39"/>
        <v/>
      </c>
      <c r="AS205" s="164" t="str">
        <f t="shared" si="39"/>
        <v/>
      </c>
      <c r="AT205" s="164" t="str">
        <f t="shared" si="39"/>
        <v/>
      </c>
      <c r="AU205" s="164" t="str">
        <f t="shared" si="39"/>
        <v/>
      </c>
      <c r="AV205" s="164">
        <f t="shared" si="42"/>
        <v>0</v>
      </c>
      <c r="AW205" s="164">
        <f t="shared" si="42"/>
        <v>0</v>
      </c>
      <c r="AX205" s="164" t="str">
        <f t="shared" si="42"/>
        <v/>
      </c>
      <c r="AY205" s="164" t="str">
        <f t="shared" si="40"/>
        <v/>
      </c>
      <c r="AZ205" s="164" t="str">
        <f t="shared" si="40"/>
        <v/>
      </c>
      <c r="BA205" s="164" t="str">
        <f t="shared" si="40"/>
        <v/>
      </c>
      <c r="BB205" s="164" t="str">
        <f t="shared" si="40"/>
        <v/>
      </c>
      <c r="BC205" s="164" t="str">
        <f t="shared" si="33"/>
        <v/>
      </c>
    </row>
    <row r="206" spans="1:55" s="164" customFormat="1" ht="17.25" hidden="1" customHeight="1">
      <c r="A206" s="9"/>
      <c r="B206" s="7"/>
      <c r="C206" s="2"/>
      <c r="D206" s="5"/>
      <c r="E206" s="4"/>
      <c r="F206" s="4"/>
      <c r="G206" s="4"/>
      <c r="H206" s="5"/>
      <c r="I206" s="16"/>
      <c r="J206" s="47"/>
      <c r="K206" s="48"/>
      <c r="L206" s="48"/>
      <c r="M206" s="49"/>
      <c r="N206" s="47"/>
      <c r="O206" s="48"/>
      <c r="P206" s="48"/>
      <c r="Q206" s="48"/>
      <c r="R206" s="48"/>
      <c r="S206" s="48"/>
      <c r="T206" s="64"/>
      <c r="U206" s="49"/>
      <c r="V206" s="58"/>
      <c r="W206" s="124"/>
      <c r="X206" s="56"/>
      <c r="Y206" s="68"/>
      <c r="Z206" s="68"/>
      <c r="AA206" s="67"/>
      <c r="AB206" s="57"/>
      <c r="AC206" s="58"/>
      <c r="AD206" s="56"/>
      <c r="AE206" s="49"/>
      <c r="AF206" s="164">
        <f t="shared" si="43"/>
        <v>-1</v>
      </c>
      <c r="AG206" s="164">
        <f t="shared" si="43"/>
        <v>-1</v>
      </c>
      <c r="AH206" s="164">
        <f t="shared" si="43"/>
        <v>0</v>
      </c>
      <c r="AI206" s="164">
        <f t="shared" si="43"/>
        <v>0</v>
      </c>
      <c r="AJ206" s="164">
        <f t="shared" si="43"/>
        <v>0</v>
      </c>
      <c r="AK206" s="164">
        <f t="shared" si="43"/>
        <v>0</v>
      </c>
      <c r="AL206" s="164">
        <f t="shared" si="43"/>
        <v>0</v>
      </c>
      <c r="AM206" s="164">
        <f t="shared" si="43"/>
        <v>0</v>
      </c>
      <c r="AN206" s="164">
        <f t="shared" si="41"/>
        <v>0</v>
      </c>
      <c r="AO206" s="164">
        <f t="shared" si="41"/>
        <v>0</v>
      </c>
      <c r="AP206" s="164" t="str">
        <f t="shared" si="41"/>
        <v/>
      </c>
      <c r="AQ206" s="164" t="str">
        <f t="shared" si="39"/>
        <v/>
      </c>
      <c r="AR206" s="164" t="str">
        <f t="shared" si="39"/>
        <v/>
      </c>
      <c r="AS206" s="164" t="str">
        <f t="shared" si="39"/>
        <v/>
      </c>
      <c r="AT206" s="164" t="str">
        <f t="shared" si="39"/>
        <v/>
      </c>
      <c r="AU206" s="164" t="str">
        <f t="shared" si="39"/>
        <v/>
      </c>
      <c r="AV206" s="164">
        <f t="shared" si="42"/>
        <v>0</v>
      </c>
      <c r="AW206" s="164">
        <f t="shared" si="42"/>
        <v>0</v>
      </c>
      <c r="AX206" s="164" t="str">
        <f t="shared" si="42"/>
        <v/>
      </c>
      <c r="AY206" s="164" t="str">
        <f t="shared" si="40"/>
        <v/>
      </c>
      <c r="AZ206" s="164" t="str">
        <f t="shared" si="40"/>
        <v/>
      </c>
      <c r="BA206" s="164" t="str">
        <f t="shared" si="40"/>
        <v/>
      </c>
      <c r="BB206" s="164" t="str">
        <f t="shared" si="40"/>
        <v/>
      </c>
      <c r="BC206" s="164" t="str">
        <f t="shared" si="33"/>
        <v/>
      </c>
    </row>
    <row r="207" spans="1:55" s="164" customFormat="1" ht="17.25" hidden="1" customHeight="1">
      <c r="A207" s="9"/>
      <c r="B207" s="7"/>
      <c r="C207" s="2"/>
      <c r="D207" s="5"/>
      <c r="E207" s="4"/>
      <c r="F207" s="4"/>
      <c r="G207" s="4"/>
      <c r="H207" s="5"/>
      <c r="I207" s="16"/>
      <c r="J207" s="47"/>
      <c r="K207" s="48"/>
      <c r="L207" s="48"/>
      <c r="M207" s="49"/>
      <c r="N207" s="47"/>
      <c r="O207" s="48"/>
      <c r="P207" s="48"/>
      <c r="Q207" s="48"/>
      <c r="R207" s="48"/>
      <c r="S207" s="48"/>
      <c r="T207" s="64"/>
      <c r="U207" s="49"/>
      <c r="V207" s="58"/>
      <c r="W207" s="124"/>
      <c r="X207" s="56"/>
      <c r="Y207" s="68"/>
      <c r="Z207" s="68"/>
      <c r="AA207" s="67"/>
      <c r="AB207" s="57"/>
      <c r="AC207" s="58"/>
      <c r="AD207" s="56"/>
      <c r="AE207" s="49"/>
      <c r="AF207" s="164">
        <f t="shared" ref="AF207:AM222" si="44">AF206</f>
        <v>-1</v>
      </c>
      <c r="AG207" s="164">
        <f t="shared" si="44"/>
        <v>-1</v>
      </c>
      <c r="AH207" s="164">
        <f t="shared" si="44"/>
        <v>0</v>
      </c>
      <c r="AI207" s="164">
        <f t="shared" si="44"/>
        <v>0</v>
      </c>
      <c r="AJ207" s="164">
        <f t="shared" si="44"/>
        <v>0</v>
      </c>
      <c r="AK207" s="164">
        <f t="shared" si="44"/>
        <v>0</v>
      </c>
      <c r="AL207" s="164">
        <f t="shared" si="44"/>
        <v>0</v>
      </c>
      <c r="AM207" s="164">
        <f t="shared" si="44"/>
        <v>0</v>
      </c>
      <c r="AN207" s="164">
        <f t="shared" si="41"/>
        <v>0</v>
      </c>
      <c r="AO207" s="164">
        <f t="shared" si="41"/>
        <v>0</v>
      </c>
      <c r="AP207" s="164" t="str">
        <f t="shared" si="41"/>
        <v/>
      </c>
      <c r="AQ207" s="164" t="str">
        <f t="shared" si="39"/>
        <v/>
      </c>
      <c r="AR207" s="164" t="str">
        <f t="shared" si="39"/>
        <v/>
      </c>
      <c r="AS207" s="164" t="str">
        <f t="shared" si="39"/>
        <v/>
      </c>
      <c r="AT207" s="164" t="str">
        <f t="shared" si="39"/>
        <v/>
      </c>
      <c r="AU207" s="164" t="str">
        <f t="shared" si="39"/>
        <v/>
      </c>
      <c r="AV207" s="164">
        <f t="shared" si="42"/>
        <v>0</v>
      </c>
      <c r="AW207" s="164">
        <f t="shared" si="42"/>
        <v>0</v>
      </c>
      <c r="AX207" s="164" t="str">
        <f t="shared" si="42"/>
        <v/>
      </c>
      <c r="AY207" s="164" t="str">
        <f t="shared" si="40"/>
        <v/>
      </c>
      <c r="AZ207" s="164" t="str">
        <f t="shared" si="40"/>
        <v/>
      </c>
      <c r="BA207" s="164" t="str">
        <f t="shared" si="40"/>
        <v/>
      </c>
      <c r="BB207" s="164" t="str">
        <f t="shared" si="40"/>
        <v/>
      </c>
      <c r="BC207" s="164" t="str">
        <f t="shared" si="33"/>
        <v/>
      </c>
    </row>
    <row r="208" spans="1:55" s="164" customFormat="1" ht="17.25" hidden="1" customHeight="1">
      <c r="A208" s="9"/>
      <c r="B208" s="7"/>
      <c r="C208" s="2"/>
      <c r="D208" s="5"/>
      <c r="E208" s="4"/>
      <c r="F208" s="4"/>
      <c r="G208" s="4"/>
      <c r="H208" s="5"/>
      <c r="I208" s="16"/>
      <c r="J208" s="47"/>
      <c r="K208" s="48"/>
      <c r="L208" s="48"/>
      <c r="M208" s="49"/>
      <c r="N208" s="47"/>
      <c r="O208" s="48"/>
      <c r="P208" s="48"/>
      <c r="Q208" s="48"/>
      <c r="R208" s="48"/>
      <c r="S208" s="48"/>
      <c r="T208" s="64"/>
      <c r="U208" s="49"/>
      <c r="V208" s="58"/>
      <c r="W208" s="124"/>
      <c r="X208" s="56"/>
      <c r="Y208" s="68"/>
      <c r="Z208" s="68"/>
      <c r="AA208" s="67"/>
      <c r="AB208" s="57"/>
      <c r="AC208" s="58"/>
      <c r="AD208" s="56"/>
      <c r="AE208" s="49"/>
      <c r="AF208" s="164">
        <f t="shared" si="44"/>
        <v>-1</v>
      </c>
      <c r="AG208" s="164">
        <f t="shared" si="44"/>
        <v>-1</v>
      </c>
      <c r="AH208" s="164">
        <f t="shared" si="44"/>
        <v>0</v>
      </c>
      <c r="AI208" s="164">
        <f t="shared" si="44"/>
        <v>0</v>
      </c>
      <c r="AJ208" s="164">
        <f t="shared" si="44"/>
        <v>0</v>
      </c>
      <c r="AK208" s="164">
        <f t="shared" si="44"/>
        <v>0</v>
      </c>
      <c r="AL208" s="164">
        <f t="shared" si="44"/>
        <v>0</v>
      </c>
      <c r="AM208" s="164">
        <f t="shared" si="44"/>
        <v>0</v>
      </c>
      <c r="AN208" s="164">
        <f t="shared" si="41"/>
        <v>0</v>
      </c>
      <c r="AO208" s="164">
        <f t="shared" si="41"/>
        <v>0</v>
      </c>
      <c r="AP208" s="164" t="str">
        <f t="shared" si="41"/>
        <v/>
      </c>
      <c r="AQ208" s="164" t="str">
        <f t="shared" si="39"/>
        <v/>
      </c>
      <c r="AR208" s="164" t="str">
        <f t="shared" si="39"/>
        <v/>
      </c>
      <c r="AS208" s="164" t="str">
        <f t="shared" si="39"/>
        <v/>
      </c>
      <c r="AT208" s="164" t="str">
        <f t="shared" si="39"/>
        <v/>
      </c>
      <c r="AU208" s="164" t="str">
        <f t="shared" si="39"/>
        <v/>
      </c>
      <c r="AV208" s="164">
        <f t="shared" si="42"/>
        <v>0</v>
      </c>
      <c r="AW208" s="164">
        <f t="shared" si="42"/>
        <v>0</v>
      </c>
      <c r="AX208" s="164" t="str">
        <f t="shared" si="42"/>
        <v/>
      </c>
      <c r="AY208" s="164" t="str">
        <f t="shared" si="40"/>
        <v/>
      </c>
      <c r="AZ208" s="164" t="str">
        <f t="shared" si="40"/>
        <v/>
      </c>
      <c r="BA208" s="164" t="str">
        <f t="shared" si="40"/>
        <v/>
      </c>
      <c r="BB208" s="164" t="str">
        <f t="shared" si="40"/>
        <v/>
      </c>
      <c r="BC208" s="164" t="str">
        <f t="shared" si="33"/>
        <v/>
      </c>
    </row>
    <row r="209" spans="1:55" s="164" customFormat="1" ht="17.25" hidden="1" customHeight="1">
      <c r="A209" s="9"/>
      <c r="B209" s="7"/>
      <c r="C209" s="2"/>
      <c r="D209" s="5"/>
      <c r="E209" s="4"/>
      <c r="F209" s="4"/>
      <c r="G209" s="4"/>
      <c r="H209" s="5"/>
      <c r="I209" s="16"/>
      <c r="J209" s="47"/>
      <c r="K209" s="48"/>
      <c r="L209" s="48"/>
      <c r="M209" s="49"/>
      <c r="N209" s="47"/>
      <c r="O209" s="48"/>
      <c r="P209" s="48"/>
      <c r="Q209" s="48"/>
      <c r="R209" s="48"/>
      <c r="S209" s="48"/>
      <c r="T209" s="64"/>
      <c r="U209" s="49"/>
      <c r="V209" s="58"/>
      <c r="W209" s="124"/>
      <c r="X209" s="56"/>
      <c r="Y209" s="68"/>
      <c r="Z209" s="68"/>
      <c r="AA209" s="67"/>
      <c r="AB209" s="57"/>
      <c r="AC209" s="58"/>
      <c r="AD209" s="56"/>
      <c r="AE209" s="49"/>
      <c r="AF209" s="164">
        <f t="shared" si="44"/>
        <v>-1</v>
      </c>
      <c r="AG209" s="164">
        <f t="shared" si="44"/>
        <v>-1</v>
      </c>
      <c r="AH209" s="164">
        <f t="shared" si="44"/>
        <v>0</v>
      </c>
      <c r="AI209" s="164">
        <f t="shared" si="44"/>
        <v>0</v>
      </c>
      <c r="AJ209" s="164">
        <f t="shared" si="44"/>
        <v>0</v>
      </c>
      <c r="AK209" s="164">
        <f t="shared" si="44"/>
        <v>0</v>
      </c>
      <c r="AL209" s="164">
        <f t="shared" si="44"/>
        <v>0</v>
      </c>
      <c r="AM209" s="164">
        <f t="shared" si="44"/>
        <v>0</v>
      </c>
      <c r="AN209" s="164">
        <f t="shared" si="41"/>
        <v>0</v>
      </c>
      <c r="AO209" s="164">
        <f t="shared" si="41"/>
        <v>0</v>
      </c>
      <c r="AP209" s="164" t="str">
        <f t="shared" si="41"/>
        <v/>
      </c>
      <c r="AQ209" s="164" t="str">
        <f t="shared" si="39"/>
        <v/>
      </c>
      <c r="AR209" s="164" t="str">
        <f t="shared" si="39"/>
        <v/>
      </c>
      <c r="AS209" s="164" t="str">
        <f t="shared" si="39"/>
        <v/>
      </c>
      <c r="AT209" s="164" t="str">
        <f t="shared" si="39"/>
        <v/>
      </c>
      <c r="AU209" s="164" t="str">
        <f t="shared" si="39"/>
        <v/>
      </c>
      <c r="AV209" s="164">
        <f t="shared" si="42"/>
        <v>0</v>
      </c>
      <c r="AW209" s="164">
        <f t="shared" si="42"/>
        <v>0</v>
      </c>
      <c r="AX209" s="164" t="str">
        <f t="shared" si="42"/>
        <v/>
      </c>
      <c r="AY209" s="164" t="str">
        <f t="shared" si="40"/>
        <v/>
      </c>
      <c r="AZ209" s="164" t="str">
        <f t="shared" si="40"/>
        <v/>
      </c>
      <c r="BA209" s="164" t="str">
        <f t="shared" si="40"/>
        <v/>
      </c>
      <c r="BB209" s="164" t="str">
        <f t="shared" si="40"/>
        <v/>
      </c>
      <c r="BC209" s="164" t="str">
        <f t="shared" si="33"/>
        <v/>
      </c>
    </row>
    <row r="210" spans="1:55" s="164" customFormat="1" ht="17.25" hidden="1" customHeight="1">
      <c r="A210" s="9"/>
      <c r="B210" s="7"/>
      <c r="C210" s="2"/>
      <c r="D210" s="5"/>
      <c r="E210" s="4"/>
      <c r="F210" s="4"/>
      <c r="G210" s="4"/>
      <c r="H210" s="5"/>
      <c r="I210" s="16"/>
      <c r="J210" s="47"/>
      <c r="K210" s="48"/>
      <c r="L210" s="48"/>
      <c r="M210" s="49"/>
      <c r="N210" s="47"/>
      <c r="O210" s="48"/>
      <c r="P210" s="48"/>
      <c r="Q210" s="48"/>
      <c r="R210" s="48"/>
      <c r="S210" s="48"/>
      <c r="T210" s="64"/>
      <c r="U210" s="49"/>
      <c r="V210" s="58"/>
      <c r="W210" s="124"/>
      <c r="X210" s="56"/>
      <c r="Y210" s="68"/>
      <c r="Z210" s="68"/>
      <c r="AA210" s="67"/>
      <c r="AB210" s="57"/>
      <c r="AC210" s="58"/>
      <c r="AD210" s="56"/>
      <c r="AE210" s="49"/>
      <c r="AF210" s="164">
        <f t="shared" si="44"/>
        <v>-1</v>
      </c>
      <c r="AG210" s="164">
        <f t="shared" si="44"/>
        <v>-1</v>
      </c>
      <c r="AH210" s="164">
        <f t="shared" si="44"/>
        <v>0</v>
      </c>
      <c r="AI210" s="164">
        <f t="shared" si="44"/>
        <v>0</v>
      </c>
      <c r="AJ210" s="164">
        <f t="shared" si="44"/>
        <v>0</v>
      </c>
      <c r="AK210" s="164">
        <f t="shared" si="44"/>
        <v>0</v>
      </c>
      <c r="AL210" s="164">
        <f t="shared" si="44"/>
        <v>0</v>
      </c>
      <c r="AM210" s="164">
        <f t="shared" si="44"/>
        <v>0</v>
      </c>
      <c r="AN210" s="164">
        <f t="shared" si="41"/>
        <v>0</v>
      </c>
      <c r="AO210" s="164">
        <f t="shared" si="41"/>
        <v>0</v>
      </c>
      <c r="AP210" s="164" t="str">
        <f t="shared" si="41"/>
        <v/>
      </c>
      <c r="AQ210" s="164" t="str">
        <f t="shared" si="39"/>
        <v/>
      </c>
      <c r="AR210" s="164" t="str">
        <f t="shared" si="39"/>
        <v/>
      </c>
      <c r="AS210" s="164" t="str">
        <f t="shared" si="39"/>
        <v/>
      </c>
      <c r="AT210" s="164" t="str">
        <f t="shared" si="39"/>
        <v/>
      </c>
      <c r="AU210" s="164" t="str">
        <f t="shared" si="39"/>
        <v/>
      </c>
      <c r="AV210" s="164">
        <f t="shared" si="42"/>
        <v>0</v>
      </c>
      <c r="AW210" s="164">
        <f t="shared" si="42"/>
        <v>0</v>
      </c>
      <c r="AX210" s="164" t="str">
        <f t="shared" si="42"/>
        <v/>
      </c>
      <c r="AY210" s="164" t="str">
        <f t="shared" si="40"/>
        <v/>
      </c>
      <c r="AZ210" s="164" t="str">
        <f t="shared" si="40"/>
        <v/>
      </c>
      <c r="BA210" s="164" t="str">
        <f t="shared" si="40"/>
        <v/>
      </c>
      <c r="BB210" s="164" t="str">
        <f t="shared" si="40"/>
        <v/>
      </c>
      <c r="BC210" s="164" t="str">
        <f t="shared" si="33"/>
        <v/>
      </c>
    </row>
    <row r="211" spans="1:55" s="164" customFormat="1" ht="17.25" hidden="1" customHeight="1">
      <c r="A211" s="9"/>
      <c r="B211" s="7"/>
      <c r="C211" s="2"/>
      <c r="D211" s="5"/>
      <c r="E211" s="4"/>
      <c r="F211" s="4"/>
      <c r="G211" s="4"/>
      <c r="H211" s="5"/>
      <c r="I211" s="16"/>
      <c r="J211" s="47"/>
      <c r="K211" s="48"/>
      <c r="L211" s="48"/>
      <c r="M211" s="49"/>
      <c r="N211" s="47"/>
      <c r="O211" s="48"/>
      <c r="P211" s="48"/>
      <c r="Q211" s="48"/>
      <c r="R211" s="48"/>
      <c r="S211" s="48"/>
      <c r="T211" s="64"/>
      <c r="U211" s="49"/>
      <c r="V211" s="58"/>
      <c r="W211" s="124"/>
      <c r="X211" s="56"/>
      <c r="Y211" s="68"/>
      <c r="Z211" s="68"/>
      <c r="AA211" s="67"/>
      <c r="AB211" s="57"/>
      <c r="AC211" s="58"/>
      <c r="AD211" s="56"/>
      <c r="AE211" s="49"/>
      <c r="AF211" s="164">
        <f t="shared" si="44"/>
        <v>-1</v>
      </c>
      <c r="AG211" s="164">
        <f t="shared" si="44"/>
        <v>-1</v>
      </c>
      <c r="AH211" s="164">
        <f t="shared" si="44"/>
        <v>0</v>
      </c>
      <c r="AI211" s="164">
        <f t="shared" si="44"/>
        <v>0</v>
      </c>
      <c r="AJ211" s="164">
        <f t="shared" si="44"/>
        <v>0</v>
      </c>
      <c r="AK211" s="164">
        <f t="shared" si="44"/>
        <v>0</v>
      </c>
      <c r="AL211" s="164">
        <f t="shared" si="44"/>
        <v>0</v>
      </c>
      <c r="AM211" s="164">
        <f t="shared" si="44"/>
        <v>0</v>
      </c>
      <c r="AN211" s="164">
        <f t="shared" si="41"/>
        <v>0</v>
      </c>
      <c r="AO211" s="164">
        <f t="shared" si="41"/>
        <v>0</v>
      </c>
      <c r="AP211" s="164" t="str">
        <f t="shared" si="41"/>
        <v/>
      </c>
      <c r="AQ211" s="164" t="str">
        <f t="shared" si="39"/>
        <v/>
      </c>
      <c r="AR211" s="164" t="str">
        <f t="shared" si="39"/>
        <v/>
      </c>
      <c r="AS211" s="164" t="str">
        <f t="shared" si="39"/>
        <v/>
      </c>
      <c r="AT211" s="164" t="str">
        <f t="shared" si="39"/>
        <v/>
      </c>
      <c r="AU211" s="164" t="str">
        <f t="shared" si="39"/>
        <v/>
      </c>
      <c r="AV211" s="164">
        <f t="shared" si="42"/>
        <v>0</v>
      </c>
      <c r="AW211" s="164">
        <f t="shared" si="42"/>
        <v>0</v>
      </c>
      <c r="AX211" s="164" t="str">
        <f t="shared" si="42"/>
        <v/>
      </c>
      <c r="AY211" s="164" t="str">
        <f t="shared" si="40"/>
        <v/>
      </c>
      <c r="AZ211" s="164" t="str">
        <f t="shared" si="40"/>
        <v/>
      </c>
      <c r="BA211" s="164" t="str">
        <f t="shared" si="40"/>
        <v/>
      </c>
      <c r="BB211" s="164" t="str">
        <f t="shared" si="40"/>
        <v/>
      </c>
      <c r="BC211" s="164" t="str">
        <f t="shared" si="33"/>
        <v/>
      </c>
    </row>
    <row r="212" spans="1:55" s="164" customFormat="1" ht="17.25" hidden="1" customHeight="1">
      <c r="A212" s="9"/>
      <c r="B212" s="7"/>
      <c r="C212" s="2"/>
      <c r="D212" s="5"/>
      <c r="E212" s="4"/>
      <c r="F212" s="4"/>
      <c r="G212" s="4"/>
      <c r="H212" s="5"/>
      <c r="I212" s="16"/>
      <c r="J212" s="47"/>
      <c r="K212" s="48"/>
      <c r="L212" s="48"/>
      <c r="M212" s="49"/>
      <c r="N212" s="47"/>
      <c r="O212" s="48"/>
      <c r="P212" s="48"/>
      <c r="Q212" s="48"/>
      <c r="R212" s="48"/>
      <c r="S212" s="48"/>
      <c r="T212" s="64"/>
      <c r="U212" s="49"/>
      <c r="V212" s="58"/>
      <c r="W212" s="124"/>
      <c r="X212" s="56"/>
      <c r="Y212" s="68"/>
      <c r="Z212" s="68"/>
      <c r="AA212" s="67"/>
      <c r="AB212" s="57"/>
      <c r="AC212" s="58"/>
      <c r="AD212" s="56"/>
      <c r="AE212" s="49"/>
      <c r="AF212" s="164">
        <f t="shared" si="44"/>
        <v>-1</v>
      </c>
      <c r="AG212" s="164">
        <f t="shared" si="44"/>
        <v>-1</v>
      </c>
      <c r="AH212" s="164">
        <f t="shared" si="44"/>
        <v>0</v>
      </c>
      <c r="AI212" s="164">
        <f t="shared" si="44"/>
        <v>0</v>
      </c>
      <c r="AJ212" s="164">
        <f t="shared" si="44"/>
        <v>0</v>
      </c>
      <c r="AK212" s="164">
        <f t="shared" si="44"/>
        <v>0</v>
      </c>
      <c r="AL212" s="164">
        <f t="shared" si="44"/>
        <v>0</v>
      </c>
      <c r="AM212" s="164">
        <f t="shared" si="44"/>
        <v>0</v>
      </c>
      <c r="AN212" s="164">
        <f t="shared" si="41"/>
        <v>0</v>
      </c>
      <c r="AO212" s="164">
        <f t="shared" si="41"/>
        <v>0</v>
      </c>
      <c r="AP212" s="164" t="str">
        <f t="shared" si="41"/>
        <v/>
      </c>
      <c r="AQ212" s="164" t="str">
        <f t="shared" si="39"/>
        <v/>
      </c>
      <c r="AR212" s="164" t="str">
        <f t="shared" si="39"/>
        <v/>
      </c>
      <c r="AS212" s="164" t="str">
        <f t="shared" si="39"/>
        <v/>
      </c>
      <c r="AT212" s="164" t="str">
        <f t="shared" si="39"/>
        <v/>
      </c>
      <c r="AU212" s="164" t="str">
        <f t="shared" si="39"/>
        <v/>
      </c>
      <c r="AV212" s="164">
        <f t="shared" si="42"/>
        <v>0</v>
      </c>
      <c r="AW212" s="164">
        <f t="shared" si="42"/>
        <v>0</v>
      </c>
      <c r="AX212" s="164" t="str">
        <f t="shared" si="42"/>
        <v/>
      </c>
      <c r="AY212" s="164" t="str">
        <f t="shared" si="40"/>
        <v/>
      </c>
      <c r="AZ212" s="164" t="str">
        <f t="shared" si="40"/>
        <v/>
      </c>
      <c r="BA212" s="164" t="str">
        <f t="shared" si="40"/>
        <v/>
      </c>
      <c r="BB212" s="164" t="str">
        <f t="shared" si="40"/>
        <v/>
      </c>
      <c r="BC212" s="164" t="str">
        <f t="shared" si="33"/>
        <v/>
      </c>
    </row>
    <row r="213" spans="1:55" s="164" customFormat="1" ht="17.25" hidden="1" customHeight="1">
      <c r="A213" s="9"/>
      <c r="B213" s="7"/>
      <c r="C213" s="2"/>
      <c r="D213" s="5"/>
      <c r="E213" s="4"/>
      <c r="F213" s="4"/>
      <c r="G213" s="4"/>
      <c r="H213" s="5"/>
      <c r="I213" s="16"/>
      <c r="J213" s="47"/>
      <c r="K213" s="48"/>
      <c r="L213" s="48"/>
      <c r="M213" s="49"/>
      <c r="N213" s="47"/>
      <c r="O213" s="48"/>
      <c r="P213" s="48"/>
      <c r="Q213" s="48"/>
      <c r="R213" s="48"/>
      <c r="S213" s="48"/>
      <c r="T213" s="64"/>
      <c r="U213" s="49"/>
      <c r="V213" s="58"/>
      <c r="W213" s="124"/>
      <c r="X213" s="56"/>
      <c r="Y213" s="68"/>
      <c r="Z213" s="68"/>
      <c r="AA213" s="67"/>
      <c r="AB213" s="57"/>
      <c r="AC213" s="58"/>
      <c r="AD213" s="56"/>
      <c r="AE213" s="49"/>
      <c r="AF213" s="164">
        <f t="shared" si="44"/>
        <v>-1</v>
      </c>
      <c r="AG213" s="164">
        <f t="shared" si="44"/>
        <v>-1</v>
      </c>
      <c r="AH213" s="164">
        <f t="shared" si="44"/>
        <v>0</v>
      </c>
      <c r="AI213" s="164">
        <f t="shared" si="44"/>
        <v>0</v>
      </c>
      <c r="AJ213" s="164">
        <f t="shared" si="44"/>
        <v>0</v>
      </c>
      <c r="AK213" s="164">
        <f t="shared" si="44"/>
        <v>0</v>
      </c>
      <c r="AL213" s="164">
        <f t="shared" si="44"/>
        <v>0</v>
      </c>
      <c r="AM213" s="164">
        <f t="shared" si="44"/>
        <v>0</v>
      </c>
      <c r="AN213" s="164">
        <f t="shared" si="41"/>
        <v>0</v>
      </c>
      <c r="AO213" s="164">
        <f t="shared" si="41"/>
        <v>0</v>
      </c>
      <c r="AP213" s="164" t="str">
        <f t="shared" si="41"/>
        <v/>
      </c>
      <c r="AQ213" s="164" t="str">
        <f t="shared" si="39"/>
        <v/>
      </c>
      <c r="AR213" s="164" t="str">
        <f t="shared" si="39"/>
        <v/>
      </c>
      <c r="AS213" s="164" t="str">
        <f t="shared" si="39"/>
        <v/>
      </c>
      <c r="AT213" s="164" t="str">
        <f t="shared" si="39"/>
        <v/>
      </c>
      <c r="AU213" s="164" t="str">
        <f t="shared" si="39"/>
        <v/>
      </c>
      <c r="AV213" s="164">
        <f t="shared" si="42"/>
        <v>0</v>
      </c>
      <c r="AW213" s="164">
        <f t="shared" si="42"/>
        <v>0</v>
      </c>
      <c r="AX213" s="164" t="str">
        <f t="shared" si="42"/>
        <v/>
      </c>
      <c r="AY213" s="164" t="str">
        <f t="shared" si="40"/>
        <v/>
      </c>
      <c r="AZ213" s="164" t="str">
        <f t="shared" si="40"/>
        <v/>
      </c>
      <c r="BA213" s="164" t="str">
        <f t="shared" si="40"/>
        <v/>
      </c>
      <c r="BB213" s="164" t="str">
        <f t="shared" si="40"/>
        <v/>
      </c>
      <c r="BC213" s="164" t="str">
        <f t="shared" si="33"/>
        <v/>
      </c>
    </row>
    <row r="214" spans="1:55" s="164" customFormat="1" ht="17.25" hidden="1" customHeight="1">
      <c r="A214" s="9"/>
      <c r="B214" s="7"/>
      <c r="C214" s="2"/>
      <c r="D214" s="5"/>
      <c r="E214" s="4"/>
      <c r="F214" s="4"/>
      <c r="G214" s="4"/>
      <c r="H214" s="5"/>
      <c r="I214" s="16"/>
      <c r="J214" s="47"/>
      <c r="K214" s="48"/>
      <c r="L214" s="48"/>
      <c r="M214" s="49"/>
      <c r="N214" s="47"/>
      <c r="O214" s="48"/>
      <c r="P214" s="48"/>
      <c r="Q214" s="48"/>
      <c r="R214" s="48"/>
      <c r="S214" s="48"/>
      <c r="T214" s="64"/>
      <c r="U214" s="49"/>
      <c r="V214" s="58"/>
      <c r="W214" s="124"/>
      <c r="X214" s="56"/>
      <c r="Y214" s="68"/>
      <c r="Z214" s="68"/>
      <c r="AA214" s="67"/>
      <c r="AB214" s="57"/>
      <c r="AC214" s="58"/>
      <c r="AD214" s="56"/>
      <c r="AE214" s="49"/>
      <c r="AF214" s="164">
        <f t="shared" si="44"/>
        <v>-1</v>
      </c>
      <c r="AG214" s="164">
        <f t="shared" si="44"/>
        <v>-1</v>
      </c>
      <c r="AH214" s="164">
        <f t="shared" si="44"/>
        <v>0</v>
      </c>
      <c r="AI214" s="164">
        <f t="shared" si="44"/>
        <v>0</v>
      </c>
      <c r="AJ214" s="164">
        <f t="shared" si="44"/>
        <v>0</v>
      </c>
      <c r="AK214" s="164">
        <f t="shared" si="44"/>
        <v>0</v>
      </c>
      <c r="AL214" s="164">
        <f t="shared" si="44"/>
        <v>0</v>
      </c>
      <c r="AM214" s="164">
        <f t="shared" si="44"/>
        <v>0</v>
      </c>
      <c r="AN214" s="164">
        <f t="shared" si="41"/>
        <v>0</v>
      </c>
      <c r="AO214" s="164">
        <f t="shared" si="41"/>
        <v>0</v>
      </c>
      <c r="AP214" s="164" t="str">
        <f t="shared" si="41"/>
        <v/>
      </c>
      <c r="AQ214" s="164" t="str">
        <f t="shared" si="39"/>
        <v/>
      </c>
      <c r="AR214" s="164" t="str">
        <f t="shared" si="39"/>
        <v/>
      </c>
      <c r="AS214" s="164" t="str">
        <f t="shared" si="39"/>
        <v/>
      </c>
      <c r="AT214" s="164" t="str">
        <f t="shared" si="39"/>
        <v/>
      </c>
      <c r="AU214" s="164" t="str">
        <f t="shared" si="39"/>
        <v/>
      </c>
      <c r="AV214" s="164">
        <f t="shared" si="42"/>
        <v>0</v>
      </c>
      <c r="AW214" s="164">
        <f t="shared" si="42"/>
        <v>0</v>
      </c>
      <c r="AX214" s="164" t="str">
        <f t="shared" si="42"/>
        <v/>
      </c>
      <c r="AY214" s="164" t="str">
        <f t="shared" si="40"/>
        <v/>
      </c>
      <c r="AZ214" s="164" t="str">
        <f t="shared" si="40"/>
        <v/>
      </c>
      <c r="BA214" s="164" t="str">
        <f t="shared" si="40"/>
        <v/>
      </c>
      <c r="BB214" s="164" t="str">
        <f t="shared" si="40"/>
        <v/>
      </c>
      <c r="BC214" s="164" t="str">
        <f t="shared" si="33"/>
        <v/>
      </c>
    </row>
    <row r="215" spans="1:55" s="164" customFormat="1" ht="17.25" hidden="1" customHeight="1">
      <c r="A215" s="9"/>
      <c r="B215" s="7"/>
      <c r="C215" s="2"/>
      <c r="D215" s="5"/>
      <c r="E215" s="4"/>
      <c r="F215" s="4"/>
      <c r="G215" s="4"/>
      <c r="H215" s="5"/>
      <c r="I215" s="16"/>
      <c r="J215" s="47"/>
      <c r="K215" s="48"/>
      <c r="L215" s="48"/>
      <c r="M215" s="49"/>
      <c r="N215" s="47"/>
      <c r="O215" s="48"/>
      <c r="P215" s="48"/>
      <c r="Q215" s="48"/>
      <c r="R215" s="48"/>
      <c r="S215" s="48"/>
      <c r="T215" s="64"/>
      <c r="U215" s="49"/>
      <c r="V215" s="58"/>
      <c r="W215" s="124"/>
      <c r="X215" s="56"/>
      <c r="Y215" s="68"/>
      <c r="Z215" s="68"/>
      <c r="AA215" s="67"/>
      <c r="AB215" s="57"/>
      <c r="AC215" s="58"/>
      <c r="AD215" s="56"/>
      <c r="AE215" s="49"/>
      <c r="AF215" s="164">
        <f t="shared" si="44"/>
        <v>-1</v>
      </c>
      <c r="AG215" s="164">
        <f t="shared" si="44"/>
        <v>-1</v>
      </c>
      <c r="AH215" s="164">
        <f t="shared" si="44"/>
        <v>0</v>
      </c>
      <c r="AI215" s="164">
        <f t="shared" si="44"/>
        <v>0</v>
      </c>
      <c r="AJ215" s="164">
        <f t="shared" si="44"/>
        <v>0</v>
      </c>
      <c r="AK215" s="164">
        <f t="shared" si="44"/>
        <v>0</v>
      </c>
      <c r="AL215" s="164">
        <f t="shared" si="44"/>
        <v>0</v>
      </c>
      <c r="AM215" s="164">
        <f t="shared" si="44"/>
        <v>0</v>
      </c>
      <c r="AN215" s="164">
        <f t="shared" si="41"/>
        <v>0</v>
      </c>
      <c r="AO215" s="164">
        <f t="shared" si="41"/>
        <v>0</v>
      </c>
      <c r="AP215" s="164" t="str">
        <f t="shared" si="41"/>
        <v/>
      </c>
      <c r="AQ215" s="164" t="str">
        <f t="shared" si="39"/>
        <v/>
      </c>
      <c r="AR215" s="164" t="str">
        <f t="shared" si="39"/>
        <v/>
      </c>
      <c r="AS215" s="164" t="str">
        <f t="shared" si="39"/>
        <v/>
      </c>
      <c r="AT215" s="164" t="str">
        <f t="shared" si="39"/>
        <v/>
      </c>
      <c r="AU215" s="164" t="str">
        <f t="shared" si="39"/>
        <v/>
      </c>
      <c r="AV215" s="164">
        <f t="shared" si="42"/>
        <v>0</v>
      </c>
      <c r="AW215" s="164">
        <f t="shared" si="42"/>
        <v>0</v>
      </c>
      <c r="AX215" s="164" t="str">
        <f t="shared" si="42"/>
        <v/>
      </c>
      <c r="AY215" s="164" t="str">
        <f t="shared" si="40"/>
        <v/>
      </c>
      <c r="AZ215" s="164" t="str">
        <f t="shared" si="40"/>
        <v/>
      </c>
      <c r="BA215" s="164" t="str">
        <f t="shared" si="40"/>
        <v/>
      </c>
      <c r="BB215" s="164" t="str">
        <f t="shared" si="40"/>
        <v/>
      </c>
      <c r="BC215" s="164" t="str">
        <f t="shared" si="33"/>
        <v/>
      </c>
    </row>
    <row r="216" spans="1:55" s="164" customFormat="1" ht="17.25" hidden="1" customHeight="1">
      <c r="A216" s="9"/>
      <c r="B216" s="7"/>
      <c r="C216" s="2"/>
      <c r="D216" s="5"/>
      <c r="E216" s="4"/>
      <c r="F216" s="4"/>
      <c r="G216" s="4"/>
      <c r="H216" s="5"/>
      <c r="I216" s="16"/>
      <c r="J216" s="47"/>
      <c r="K216" s="48"/>
      <c r="L216" s="48"/>
      <c r="M216" s="49"/>
      <c r="N216" s="47"/>
      <c r="O216" s="48"/>
      <c r="P216" s="48"/>
      <c r="Q216" s="48"/>
      <c r="R216" s="48"/>
      <c r="S216" s="48"/>
      <c r="T216" s="64"/>
      <c r="U216" s="49"/>
      <c r="V216" s="58"/>
      <c r="W216" s="124"/>
      <c r="X216" s="56"/>
      <c r="Y216" s="68"/>
      <c r="Z216" s="68"/>
      <c r="AA216" s="67"/>
      <c r="AB216" s="57"/>
      <c r="AC216" s="58"/>
      <c r="AD216" s="56"/>
      <c r="AE216" s="49"/>
      <c r="AF216" s="164">
        <f t="shared" si="44"/>
        <v>-1</v>
      </c>
      <c r="AG216" s="164">
        <f t="shared" si="44"/>
        <v>-1</v>
      </c>
      <c r="AH216" s="164">
        <f t="shared" si="44"/>
        <v>0</v>
      </c>
      <c r="AI216" s="164">
        <f t="shared" si="44"/>
        <v>0</v>
      </c>
      <c r="AJ216" s="164">
        <f t="shared" si="44"/>
        <v>0</v>
      </c>
      <c r="AK216" s="164">
        <f t="shared" si="44"/>
        <v>0</v>
      </c>
      <c r="AL216" s="164">
        <f t="shared" si="44"/>
        <v>0</v>
      </c>
      <c r="AM216" s="164">
        <f t="shared" si="44"/>
        <v>0</v>
      </c>
      <c r="AN216" s="164">
        <f t="shared" si="41"/>
        <v>0</v>
      </c>
      <c r="AO216" s="164">
        <f t="shared" si="41"/>
        <v>0</v>
      </c>
      <c r="AP216" s="164" t="str">
        <f t="shared" si="41"/>
        <v/>
      </c>
      <c r="AQ216" s="164" t="str">
        <f t="shared" si="39"/>
        <v/>
      </c>
      <c r="AR216" s="164" t="str">
        <f t="shared" si="39"/>
        <v/>
      </c>
      <c r="AS216" s="164" t="str">
        <f t="shared" si="39"/>
        <v/>
      </c>
      <c r="AT216" s="164" t="str">
        <f t="shared" si="39"/>
        <v/>
      </c>
      <c r="AU216" s="164" t="str">
        <f t="shared" si="39"/>
        <v/>
      </c>
      <c r="AV216" s="164">
        <f t="shared" si="42"/>
        <v>0</v>
      </c>
      <c r="AW216" s="164">
        <f t="shared" si="42"/>
        <v>0</v>
      </c>
      <c r="AX216" s="164" t="str">
        <f t="shared" si="42"/>
        <v/>
      </c>
      <c r="AY216" s="164" t="str">
        <f t="shared" si="40"/>
        <v/>
      </c>
      <c r="AZ216" s="164" t="str">
        <f t="shared" si="40"/>
        <v/>
      </c>
      <c r="BA216" s="164" t="str">
        <f t="shared" si="40"/>
        <v/>
      </c>
      <c r="BB216" s="164" t="str">
        <f t="shared" si="40"/>
        <v/>
      </c>
      <c r="BC216" s="164" t="str">
        <f t="shared" si="33"/>
        <v/>
      </c>
    </row>
    <row r="217" spans="1:55" s="164" customFormat="1" ht="17.25" hidden="1" customHeight="1">
      <c r="A217" s="9"/>
      <c r="B217" s="7"/>
      <c r="C217" s="2"/>
      <c r="D217" s="5"/>
      <c r="E217" s="4"/>
      <c r="F217" s="4"/>
      <c r="G217" s="4"/>
      <c r="H217" s="5"/>
      <c r="I217" s="16"/>
      <c r="J217" s="47"/>
      <c r="K217" s="48"/>
      <c r="L217" s="48"/>
      <c r="M217" s="49"/>
      <c r="N217" s="47"/>
      <c r="O217" s="48"/>
      <c r="P217" s="48"/>
      <c r="Q217" s="48"/>
      <c r="R217" s="48"/>
      <c r="S217" s="48"/>
      <c r="T217" s="64"/>
      <c r="U217" s="49"/>
      <c r="V217" s="58"/>
      <c r="W217" s="124"/>
      <c r="X217" s="56"/>
      <c r="Y217" s="68"/>
      <c r="Z217" s="68"/>
      <c r="AA217" s="67"/>
      <c r="AB217" s="57"/>
      <c r="AC217" s="58"/>
      <c r="AD217" s="56"/>
      <c r="AE217" s="49"/>
      <c r="AF217" s="164">
        <f t="shared" si="44"/>
        <v>-1</v>
      </c>
      <c r="AG217" s="164">
        <f t="shared" si="44"/>
        <v>-1</v>
      </c>
      <c r="AH217" s="164">
        <f t="shared" si="44"/>
        <v>0</v>
      </c>
      <c r="AI217" s="164">
        <f t="shared" si="44"/>
        <v>0</v>
      </c>
      <c r="AJ217" s="164">
        <f t="shared" si="44"/>
        <v>0</v>
      </c>
      <c r="AK217" s="164">
        <f t="shared" si="44"/>
        <v>0</v>
      </c>
      <c r="AL217" s="164">
        <f t="shared" si="44"/>
        <v>0</v>
      </c>
      <c r="AM217" s="164">
        <f t="shared" si="44"/>
        <v>0</v>
      </c>
      <c r="AN217" s="164">
        <f t="shared" si="41"/>
        <v>0</v>
      </c>
      <c r="AO217" s="164">
        <f t="shared" si="41"/>
        <v>0</v>
      </c>
      <c r="AP217" s="164" t="str">
        <f t="shared" si="41"/>
        <v/>
      </c>
      <c r="AQ217" s="164" t="str">
        <f t="shared" si="39"/>
        <v/>
      </c>
      <c r="AR217" s="164" t="str">
        <f t="shared" si="39"/>
        <v/>
      </c>
      <c r="AS217" s="164" t="str">
        <f t="shared" si="39"/>
        <v/>
      </c>
      <c r="AT217" s="164" t="str">
        <f t="shared" si="39"/>
        <v/>
      </c>
      <c r="AU217" s="164" t="str">
        <f t="shared" si="39"/>
        <v/>
      </c>
      <c r="AV217" s="164">
        <f t="shared" si="42"/>
        <v>0</v>
      </c>
      <c r="AW217" s="164">
        <f t="shared" si="42"/>
        <v>0</v>
      </c>
      <c r="AX217" s="164" t="str">
        <f t="shared" si="42"/>
        <v/>
      </c>
      <c r="AY217" s="164" t="str">
        <f t="shared" si="40"/>
        <v/>
      </c>
      <c r="AZ217" s="164" t="str">
        <f t="shared" si="40"/>
        <v/>
      </c>
      <c r="BA217" s="164" t="str">
        <f t="shared" si="40"/>
        <v/>
      </c>
      <c r="BB217" s="164" t="str">
        <f t="shared" si="40"/>
        <v/>
      </c>
      <c r="BC217" s="164" t="str">
        <f t="shared" si="33"/>
        <v/>
      </c>
    </row>
    <row r="218" spans="1:55" s="164" customFormat="1" ht="17.25" hidden="1" customHeight="1">
      <c r="A218" s="9"/>
      <c r="B218" s="7"/>
      <c r="C218" s="2"/>
      <c r="D218" s="5"/>
      <c r="E218" s="4"/>
      <c r="F218" s="4"/>
      <c r="G218" s="4"/>
      <c r="H218" s="5"/>
      <c r="I218" s="16"/>
      <c r="J218" s="47"/>
      <c r="K218" s="48"/>
      <c r="L218" s="48"/>
      <c r="M218" s="49"/>
      <c r="N218" s="47"/>
      <c r="O218" s="48"/>
      <c r="P218" s="48"/>
      <c r="Q218" s="48"/>
      <c r="R218" s="48"/>
      <c r="S218" s="48"/>
      <c r="T218" s="64"/>
      <c r="U218" s="49"/>
      <c r="V218" s="58"/>
      <c r="W218" s="124"/>
      <c r="X218" s="56"/>
      <c r="Y218" s="68"/>
      <c r="Z218" s="68"/>
      <c r="AA218" s="67"/>
      <c r="AB218" s="57"/>
      <c r="AC218" s="58"/>
      <c r="AD218" s="56"/>
      <c r="AE218" s="49"/>
      <c r="AF218" s="164">
        <f t="shared" si="44"/>
        <v>-1</v>
      </c>
      <c r="AG218" s="164">
        <f t="shared" si="44"/>
        <v>-1</v>
      </c>
      <c r="AH218" s="164">
        <f t="shared" si="44"/>
        <v>0</v>
      </c>
      <c r="AI218" s="164">
        <f t="shared" si="44"/>
        <v>0</v>
      </c>
      <c r="AJ218" s="164">
        <f t="shared" si="44"/>
        <v>0</v>
      </c>
      <c r="AK218" s="164">
        <f t="shared" si="44"/>
        <v>0</v>
      </c>
      <c r="AL218" s="164">
        <f t="shared" si="44"/>
        <v>0</v>
      </c>
      <c r="AM218" s="164">
        <f t="shared" si="44"/>
        <v>0</v>
      </c>
      <c r="AN218" s="164">
        <f t="shared" si="41"/>
        <v>0</v>
      </c>
      <c r="AO218" s="164">
        <f t="shared" si="41"/>
        <v>0</v>
      </c>
      <c r="AP218" s="164" t="str">
        <f t="shared" si="41"/>
        <v/>
      </c>
      <c r="AQ218" s="164" t="str">
        <f t="shared" si="39"/>
        <v/>
      </c>
      <c r="AR218" s="164" t="str">
        <f t="shared" si="39"/>
        <v/>
      </c>
      <c r="AS218" s="164" t="str">
        <f t="shared" si="39"/>
        <v/>
      </c>
      <c r="AT218" s="164" t="str">
        <f t="shared" si="39"/>
        <v/>
      </c>
      <c r="AU218" s="164" t="str">
        <f t="shared" si="39"/>
        <v/>
      </c>
      <c r="AV218" s="164">
        <f t="shared" si="42"/>
        <v>0</v>
      </c>
      <c r="AW218" s="164">
        <f t="shared" si="42"/>
        <v>0</v>
      </c>
      <c r="AX218" s="164" t="str">
        <f t="shared" si="42"/>
        <v/>
      </c>
      <c r="AY218" s="164" t="str">
        <f t="shared" si="40"/>
        <v/>
      </c>
      <c r="AZ218" s="164" t="str">
        <f t="shared" si="40"/>
        <v/>
      </c>
      <c r="BA218" s="164" t="str">
        <f t="shared" si="40"/>
        <v/>
      </c>
      <c r="BB218" s="164" t="str">
        <f t="shared" si="40"/>
        <v/>
      </c>
      <c r="BC218" s="164" t="str">
        <f t="shared" si="33"/>
        <v/>
      </c>
    </row>
    <row r="219" spans="1:55" s="164" customFormat="1" ht="17.25" hidden="1" customHeight="1">
      <c r="A219" s="9"/>
      <c r="B219" s="7"/>
      <c r="C219" s="2"/>
      <c r="D219" s="5"/>
      <c r="E219" s="4"/>
      <c r="F219" s="4"/>
      <c r="G219" s="4"/>
      <c r="H219" s="5"/>
      <c r="I219" s="16"/>
      <c r="J219" s="47"/>
      <c r="K219" s="48"/>
      <c r="L219" s="48"/>
      <c r="M219" s="49"/>
      <c r="N219" s="47"/>
      <c r="O219" s="48"/>
      <c r="P219" s="48"/>
      <c r="Q219" s="48"/>
      <c r="R219" s="48"/>
      <c r="S219" s="48"/>
      <c r="T219" s="64"/>
      <c r="U219" s="49"/>
      <c r="V219" s="58"/>
      <c r="W219" s="124"/>
      <c r="X219" s="56"/>
      <c r="Y219" s="68"/>
      <c r="Z219" s="68"/>
      <c r="AA219" s="67"/>
      <c r="AB219" s="57"/>
      <c r="AC219" s="58"/>
      <c r="AD219" s="56"/>
      <c r="AE219" s="49"/>
      <c r="AF219" s="164">
        <f t="shared" si="44"/>
        <v>-1</v>
      </c>
      <c r="AG219" s="164">
        <f t="shared" si="44"/>
        <v>-1</v>
      </c>
      <c r="AH219" s="164">
        <f t="shared" si="44"/>
        <v>0</v>
      </c>
      <c r="AI219" s="164">
        <f t="shared" si="44"/>
        <v>0</v>
      </c>
      <c r="AJ219" s="164">
        <f t="shared" si="44"/>
        <v>0</v>
      </c>
      <c r="AK219" s="164">
        <f t="shared" si="44"/>
        <v>0</v>
      </c>
      <c r="AL219" s="164">
        <f t="shared" si="44"/>
        <v>0</v>
      </c>
      <c r="AM219" s="164">
        <f t="shared" si="44"/>
        <v>0</v>
      </c>
      <c r="AN219" s="164">
        <f t="shared" si="41"/>
        <v>0</v>
      </c>
      <c r="AO219" s="164">
        <f t="shared" si="41"/>
        <v>0</v>
      </c>
      <c r="AP219" s="164" t="str">
        <f t="shared" si="41"/>
        <v/>
      </c>
      <c r="AQ219" s="164" t="str">
        <f t="shared" si="39"/>
        <v/>
      </c>
      <c r="AR219" s="164" t="str">
        <f t="shared" si="39"/>
        <v/>
      </c>
      <c r="AS219" s="164" t="str">
        <f t="shared" si="39"/>
        <v/>
      </c>
      <c r="AT219" s="164" t="str">
        <f t="shared" si="39"/>
        <v/>
      </c>
      <c r="AU219" s="164" t="str">
        <f t="shared" si="39"/>
        <v/>
      </c>
      <c r="AV219" s="164">
        <f t="shared" si="42"/>
        <v>0</v>
      </c>
      <c r="AW219" s="164">
        <f t="shared" si="42"/>
        <v>0</v>
      </c>
      <c r="AX219" s="164" t="str">
        <f t="shared" si="42"/>
        <v/>
      </c>
      <c r="AY219" s="164" t="str">
        <f t="shared" si="40"/>
        <v/>
      </c>
      <c r="AZ219" s="164" t="str">
        <f t="shared" si="40"/>
        <v/>
      </c>
      <c r="BA219" s="164" t="str">
        <f t="shared" si="40"/>
        <v/>
      </c>
      <c r="BB219" s="164" t="str">
        <f t="shared" si="40"/>
        <v/>
      </c>
      <c r="BC219" s="164" t="str">
        <f t="shared" si="33"/>
        <v/>
      </c>
    </row>
    <row r="220" spans="1:55" s="164" customFormat="1" ht="17.25" hidden="1" customHeight="1">
      <c r="A220" s="9"/>
      <c r="B220" s="7"/>
      <c r="C220" s="2"/>
      <c r="D220" s="5"/>
      <c r="E220" s="4"/>
      <c r="F220" s="4"/>
      <c r="G220" s="4"/>
      <c r="H220" s="5"/>
      <c r="I220" s="16"/>
      <c r="J220" s="47"/>
      <c r="K220" s="48"/>
      <c r="L220" s="48"/>
      <c r="M220" s="49"/>
      <c r="N220" s="47"/>
      <c r="O220" s="48"/>
      <c r="P220" s="48"/>
      <c r="Q220" s="48"/>
      <c r="R220" s="48"/>
      <c r="S220" s="48"/>
      <c r="T220" s="64"/>
      <c r="U220" s="49"/>
      <c r="V220" s="58"/>
      <c r="W220" s="124"/>
      <c r="X220" s="56"/>
      <c r="Y220" s="68"/>
      <c r="Z220" s="68"/>
      <c r="AA220" s="67"/>
      <c r="AB220" s="57"/>
      <c r="AC220" s="58"/>
      <c r="AD220" s="56"/>
      <c r="AE220" s="49"/>
      <c r="AF220" s="164">
        <f t="shared" si="44"/>
        <v>-1</v>
      </c>
      <c r="AG220" s="164">
        <f t="shared" si="44"/>
        <v>-1</v>
      </c>
      <c r="AH220" s="164">
        <f t="shared" si="44"/>
        <v>0</v>
      </c>
      <c r="AI220" s="164">
        <f t="shared" si="44"/>
        <v>0</v>
      </c>
      <c r="AJ220" s="164">
        <f t="shared" si="44"/>
        <v>0</v>
      </c>
      <c r="AK220" s="164">
        <f t="shared" si="44"/>
        <v>0</v>
      </c>
      <c r="AL220" s="164">
        <f t="shared" si="44"/>
        <v>0</v>
      </c>
      <c r="AM220" s="164">
        <f t="shared" si="44"/>
        <v>0</v>
      </c>
      <c r="AN220" s="164">
        <f t="shared" si="41"/>
        <v>0</v>
      </c>
      <c r="AO220" s="164">
        <f t="shared" si="41"/>
        <v>0</v>
      </c>
      <c r="AP220" s="164" t="str">
        <f t="shared" si="41"/>
        <v/>
      </c>
      <c r="AQ220" s="164" t="str">
        <f t="shared" si="39"/>
        <v/>
      </c>
      <c r="AR220" s="164" t="str">
        <f t="shared" si="39"/>
        <v/>
      </c>
      <c r="AS220" s="164" t="str">
        <f t="shared" si="39"/>
        <v/>
      </c>
      <c r="AT220" s="164" t="str">
        <f t="shared" si="39"/>
        <v/>
      </c>
      <c r="AU220" s="164" t="str">
        <f t="shared" si="39"/>
        <v/>
      </c>
      <c r="AV220" s="164">
        <f t="shared" si="42"/>
        <v>0</v>
      </c>
      <c r="AW220" s="164">
        <f t="shared" si="42"/>
        <v>0</v>
      </c>
      <c r="AX220" s="164" t="str">
        <f t="shared" si="42"/>
        <v/>
      </c>
      <c r="AY220" s="164" t="str">
        <f t="shared" si="40"/>
        <v/>
      </c>
      <c r="AZ220" s="164" t="str">
        <f t="shared" si="40"/>
        <v/>
      </c>
      <c r="BA220" s="164" t="str">
        <f t="shared" si="40"/>
        <v/>
      </c>
      <c r="BB220" s="164" t="str">
        <f t="shared" si="40"/>
        <v/>
      </c>
      <c r="BC220" s="164" t="str">
        <f t="shared" si="33"/>
        <v/>
      </c>
    </row>
    <row r="221" spans="1:55" s="164" customFormat="1" ht="17.25" hidden="1" customHeight="1">
      <c r="A221" s="9"/>
      <c r="B221" s="7"/>
      <c r="C221" s="2"/>
      <c r="D221" s="5"/>
      <c r="E221" s="4"/>
      <c r="F221" s="4"/>
      <c r="G221" s="4"/>
      <c r="H221" s="5"/>
      <c r="I221" s="16"/>
      <c r="J221" s="47"/>
      <c r="K221" s="48"/>
      <c r="L221" s="48"/>
      <c r="M221" s="49"/>
      <c r="N221" s="47"/>
      <c r="O221" s="48"/>
      <c r="P221" s="48"/>
      <c r="Q221" s="48"/>
      <c r="R221" s="48"/>
      <c r="S221" s="48"/>
      <c r="T221" s="64"/>
      <c r="U221" s="49"/>
      <c r="V221" s="58"/>
      <c r="W221" s="124"/>
      <c r="X221" s="56"/>
      <c r="Y221" s="68"/>
      <c r="Z221" s="68"/>
      <c r="AA221" s="67"/>
      <c r="AB221" s="57"/>
      <c r="AC221" s="58"/>
      <c r="AD221" s="56"/>
      <c r="AE221" s="49"/>
      <c r="AF221" s="164">
        <f t="shared" si="44"/>
        <v>-1</v>
      </c>
      <c r="AG221" s="164">
        <f t="shared" si="44"/>
        <v>-1</v>
      </c>
      <c r="AH221" s="164">
        <f t="shared" si="44"/>
        <v>0</v>
      </c>
      <c r="AI221" s="164">
        <f t="shared" si="44"/>
        <v>0</v>
      </c>
      <c r="AJ221" s="164">
        <f t="shared" si="44"/>
        <v>0</v>
      </c>
      <c r="AK221" s="164">
        <f t="shared" si="44"/>
        <v>0</v>
      </c>
      <c r="AL221" s="164">
        <f t="shared" si="44"/>
        <v>0</v>
      </c>
      <c r="AM221" s="164">
        <f t="shared" si="44"/>
        <v>0</v>
      </c>
      <c r="AN221" s="164">
        <f t="shared" si="41"/>
        <v>0</v>
      </c>
      <c r="AO221" s="164">
        <f t="shared" si="41"/>
        <v>0</v>
      </c>
      <c r="AP221" s="164" t="str">
        <f t="shared" si="41"/>
        <v/>
      </c>
      <c r="AQ221" s="164" t="str">
        <f t="shared" si="39"/>
        <v/>
      </c>
      <c r="AR221" s="164" t="str">
        <f t="shared" si="39"/>
        <v/>
      </c>
      <c r="AS221" s="164" t="str">
        <f t="shared" si="39"/>
        <v/>
      </c>
      <c r="AT221" s="164" t="str">
        <f t="shared" si="39"/>
        <v/>
      </c>
      <c r="AU221" s="164" t="str">
        <f t="shared" si="39"/>
        <v/>
      </c>
      <c r="AV221" s="164">
        <f t="shared" si="42"/>
        <v>0</v>
      </c>
      <c r="AW221" s="164">
        <f t="shared" si="42"/>
        <v>0</v>
      </c>
      <c r="AX221" s="164" t="str">
        <f t="shared" si="42"/>
        <v/>
      </c>
      <c r="AY221" s="164" t="str">
        <f t="shared" si="40"/>
        <v/>
      </c>
      <c r="AZ221" s="164" t="str">
        <f t="shared" si="40"/>
        <v/>
      </c>
      <c r="BA221" s="164" t="str">
        <f t="shared" si="40"/>
        <v/>
      </c>
      <c r="BB221" s="164" t="str">
        <f t="shared" si="40"/>
        <v/>
      </c>
      <c r="BC221" s="164" t="str">
        <f t="shared" si="33"/>
        <v/>
      </c>
    </row>
    <row r="222" spans="1:55" s="164" customFormat="1" ht="17.25" hidden="1" customHeight="1">
      <c r="A222" s="9"/>
      <c r="B222" s="7"/>
      <c r="C222" s="2"/>
      <c r="D222" s="5"/>
      <c r="E222" s="4"/>
      <c r="F222" s="4"/>
      <c r="G222" s="4"/>
      <c r="H222" s="5"/>
      <c r="I222" s="16"/>
      <c r="J222" s="47"/>
      <c r="K222" s="48"/>
      <c r="L222" s="48"/>
      <c r="M222" s="49"/>
      <c r="N222" s="47"/>
      <c r="O222" s="48"/>
      <c r="P222" s="48"/>
      <c r="Q222" s="48"/>
      <c r="R222" s="48"/>
      <c r="S222" s="48"/>
      <c r="T222" s="64"/>
      <c r="U222" s="49"/>
      <c r="V222" s="58"/>
      <c r="W222" s="124"/>
      <c r="X222" s="56"/>
      <c r="Y222" s="68"/>
      <c r="Z222" s="68"/>
      <c r="AA222" s="67"/>
      <c r="AB222" s="57"/>
      <c r="AC222" s="58"/>
      <c r="AD222" s="56"/>
      <c r="AE222" s="49"/>
      <c r="AF222" s="164">
        <f t="shared" si="44"/>
        <v>-1</v>
      </c>
      <c r="AG222" s="164">
        <f t="shared" si="44"/>
        <v>-1</v>
      </c>
      <c r="AH222" s="164">
        <f t="shared" si="44"/>
        <v>0</v>
      </c>
      <c r="AI222" s="164">
        <f t="shared" si="44"/>
        <v>0</v>
      </c>
      <c r="AJ222" s="164">
        <f t="shared" si="44"/>
        <v>0</v>
      </c>
      <c r="AK222" s="164">
        <f t="shared" si="44"/>
        <v>0</v>
      </c>
      <c r="AL222" s="164">
        <f t="shared" si="44"/>
        <v>0</v>
      </c>
      <c r="AM222" s="164">
        <f t="shared" si="44"/>
        <v>0</v>
      </c>
      <c r="AN222" s="164">
        <f t="shared" si="41"/>
        <v>0</v>
      </c>
      <c r="AO222" s="164">
        <f t="shared" si="41"/>
        <v>0</v>
      </c>
      <c r="AP222" s="164" t="str">
        <f t="shared" si="41"/>
        <v/>
      </c>
      <c r="AQ222" s="164" t="str">
        <f t="shared" si="39"/>
        <v/>
      </c>
      <c r="AR222" s="164" t="str">
        <f t="shared" si="39"/>
        <v/>
      </c>
      <c r="AS222" s="164" t="str">
        <f t="shared" si="39"/>
        <v/>
      </c>
      <c r="AT222" s="164" t="str">
        <f t="shared" si="39"/>
        <v/>
      </c>
      <c r="AU222" s="164" t="str">
        <f t="shared" si="39"/>
        <v/>
      </c>
      <c r="AV222" s="164">
        <f t="shared" si="42"/>
        <v>0</v>
      </c>
      <c r="AW222" s="164">
        <f t="shared" si="42"/>
        <v>0</v>
      </c>
      <c r="AX222" s="164" t="str">
        <f t="shared" si="42"/>
        <v/>
      </c>
      <c r="AY222" s="164" t="str">
        <f t="shared" si="40"/>
        <v/>
      </c>
      <c r="AZ222" s="164" t="str">
        <f t="shared" si="40"/>
        <v/>
      </c>
      <c r="BA222" s="164" t="str">
        <f t="shared" si="40"/>
        <v/>
      </c>
      <c r="BB222" s="164" t="str">
        <f t="shared" si="40"/>
        <v/>
      </c>
      <c r="BC222" s="164" t="str">
        <f t="shared" si="33"/>
        <v/>
      </c>
    </row>
    <row r="223" spans="1:55" s="164" customFormat="1" ht="17.25" hidden="1" customHeight="1">
      <c r="A223" s="9"/>
      <c r="B223" s="7"/>
      <c r="C223" s="2"/>
      <c r="D223" s="5"/>
      <c r="E223" s="4"/>
      <c r="F223" s="4"/>
      <c r="G223" s="4"/>
      <c r="H223" s="5"/>
      <c r="I223" s="16"/>
      <c r="J223" s="47"/>
      <c r="K223" s="48"/>
      <c r="L223" s="48"/>
      <c r="M223" s="49"/>
      <c r="N223" s="47"/>
      <c r="O223" s="48"/>
      <c r="P223" s="48"/>
      <c r="Q223" s="48"/>
      <c r="R223" s="48"/>
      <c r="S223" s="48"/>
      <c r="T223" s="64"/>
      <c r="U223" s="49"/>
      <c r="V223" s="58"/>
      <c r="W223" s="124"/>
      <c r="X223" s="56"/>
      <c r="Y223" s="68"/>
      <c r="Z223" s="68"/>
      <c r="AA223" s="67"/>
      <c r="AB223" s="57"/>
      <c r="AC223" s="58"/>
      <c r="AD223" s="56"/>
      <c r="AE223" s="49"/>
      <c r="AF223" s="164">
        <f t="shared" ref="AF223:AM238" si="45">AF222</f>
        <v>-1</v>
      </c>
      <c r="AG223" s="164">
        <f t="shared" si="45"/>
        <v>-1</v>
      </c>
      <c r="AH223" s="164">
        <f t="shared" si="45"/>
        <v>0</v>
      </c>
      <c r="AI223" s="164">
        <f t="shared" si="45"/>
        <v>0</v>
      </c>
      <c r="AJ223" s="164">
        <f t="shared" si="45"/>
        <v>0</v>
      </c>
      <c r="AK223" s="164">
        <f t="shared" si="45"/>
        <v>0</v>
      </c>
      <c r="AL223" s="164">
        <f t="shared" si="45"/>
        <v>0</v>
      </c>
      <c r="AM223" s="164">
        <f t="shared" si="45"/>
        <v>0</v>
      </c>
      <c r="AN223" s="164">
        <f t="shared" si="41"/>
        <v>0</v>
      </c>
      <c r="AO223" s="164">
        <f t="shared" si="41"/>
        <v>0</v>
      </c>
      <c r="AP223" s="164" t="str">
        <f t="shared" si="41"/>
        <v/>
      </c>
      <c r="AQ223" s="164" t="str">
        <f t="shared" si="39"/>
        <v/>
      </c>
      <c r="AR223" s="164" t="str">
        <f t="shared" si="39"/>
        <v/>
      </c>
      <c r="AS223" s="164" t="str">
        <f t="shared" si="39"/>
        <v/>
      </c>
      <c r="AT223" s="164" t="str">
        <f t="shared" si="39"/>
        <v/>
      </c>
      <c r="AU223" s="164" t="str">
        <f t="shared" si="39"/>
        <v/>
      </c>
      <c r="AV223" s="164">
        <f t="shared" si="42"/>
        <v>0</v>
      </c>
      <c r="AW223" s="164">
        <f t="shared" si="42"/>
        <v>0</v>
      </c>
      <c r="AX223" s="164" t="str">
        <f t="shared" si="42"/>
        <v/>
      </c>
      <c r="AY223" s="164" t="str">
        <f t="shared" si="40"/>
        <v/>
      </c>
      <c r="AZ223" s="164" t="str">
        <f t="shared" si="40"/>
        <v/>
      </c>
      <c r="BA223" s="164" t="str">
        <f t="shared" si="40"/>
        <v/>
      </c>
      <c r="BB223" s="164" t="str">
        <f t="shared" si="40"/>
        <v/>
      </c>
      <c r="BC223" s="164" t="str">
        <f t="shared" si="33"/>
        <v/>
      </c>
    </row>
    <row r="224" spans="1:55" s="164" customFormat="1" ht="17.25" hidden="1" customHeight="1">
      <c r="A224" s="9"/>
      <c r="B224" s="7"/>
      <c r="C224" s="2"/>
      <c r="D224" s="5"/>
      <c r="E224" s="4"/>
      <c r="F224" s="4"/>
      <c r="G224" s="4"/>
      <c r="H224" s="5"/>
      <c r="I224" s="16"/>
      <c r="J224" s="47"/>
      <c r="K224" s="48"/>
      <c r="L224" s="48"/>
      <c r="M224" s="49"/>
      <c r="N224" s="47"/>
      <c r="O224" s="48"/>
      <c r="P224" s="48"/>
      <c r="Q224" s="48"/>
      <c r="R224" s="48"/>
      <c r="S224" s="48"/>
      <c r="T224" s="64"/>
      <c r="U224" s="49"/>
      <c r="V224" s="58"/>
      <c r="W224" s="124"/>
      <c r="X224" s="56"/>
      <c r="Y224" s="68"/>
      <c r="Z224" s="68"/>
      <c r="AA224" s="67"/>
      <c r="AB224" s="57"/>
      <c r="AC224" s="58"/>
      <c r="AD224" s="56"/>
      <c r="AE224" s="49"/>
      <c r="AF224" s="164">
        <f t="shared" si="45"/>
        <v>-1</v>
      </c>
      <c r="AG224" s="164">
        <f t="shared" si="45"/>
        <v>-1</v>
      </c>
      <c r="AH224" s="164">
        <f t="shared" si="45"/>
        <v>0</v>
      </c>
      <c r="AI224" s="164">
        <f t="shared" si="45"/>
        <v>0</v>
      </c>
      <c r="AJ224" s="164">
        <f t="shared" si="45"/>
        <v>0</v>
      </c>
      <c r="AK224" s="164">
        <f t="shared" si="45"/>
        <v>0</v>
      </c>
      <c r="AL224" s="164">
        <f t="shared" si="45"/>
        <v>0</v>
      </c>
      <c r="AM224" s="164">
        <f t="shared" si="45"/>
        <v>0</v>
      </c>
      <c r="AN224" s="164">
        <f t="shared" si="41"/>
        <v>0</v>
      </c>
      <c r="AO224" s="164">
        <f t="shared" si="41"/>
        <v>0</v>
      </c>
      <c r="AP224" s="164" t="str">
        <f t="shared" si="41"/>
        <v/>
      </c>
      <c r="AQ224" s="164" t="str">
        <f t="shared" si="39"/>
        <v/>
      </c>
      <c r="AR224" s="164" t="str">
        <f t="shared" si="39"/>
        <v/>
      </c>
      <c r="AS224" s="164" t="str">
        <f t="shared" si="39"/>
        <v/>
      </c>
      <c r="AT224" s="164" t="str">
        <f t="shared" si="39"/>
        <v/>
      </c>
      <c r="AU224" s="164" t="str">
        <f t="shared" si="39"/>
        <v/>
      </c>
      <c r="AV224" s="164">
        <f t="shared" si="42"/>
        <v>0</v>
      </c>
      <c r="AW224" s="164">
        <f t="shared" si="42"/>
        <v>0</v>
      </c>
      <c r="AX224" s="164" t="str">
        <f t="shared" si="42"/>
        <v/>
      </c>
      <c r="AY224" s="164" t="str">
        <f t="shared" si="40"/>
        <v/>
      </c>
      <c r="AZ224" s="164" t="str">
        <f t="shared" si="40"/>
        <v/>
      </c>
      <c r="BA224" s="164" t="str">
        <f t="shared" si="40"/>
        <v/>
      </c>
      <c r="BB224" s="164" t="str">
        <f t="shared" si="40"/>
        <v/>
      </c>
      <c r="BC224" s="164" t="str">
        <f t="shared" si="33"/>
        <v/>
      </c>
    </row>
    <row r="225" spans="1:55" s="164" customFormat="1" ht="17.25" hidden="1" customHeight="1">
      <c r="A225" s="9"/>
      <c r="B225" s="7"/>
      <c r="C225" s="2"/>
      <c r="D225" s="5"/>
      <c r="E225" s="4"/>
      <c r="F225" s="4"/>
      <c r="G225" s="4"/>
      <c r="H225" s="5"/>
      <c r="I225" s="16"/>
      <c r="J225" s="47"/>
      <c r="K225" s="48"/>
      <c r="L225" s="48"/>
      <c r="M225" s="49"/>
      <c r="N225" s="47"/>
      <c r="O225" s="48"/>
      <c r="P225" s="48"/>
      <c r="Q225" s="48"/>
      <c r="R225" s="48"/>
      <c r="S225" s="48"/>
      <c r="T225" s="64"/>
      <c r="U225" s="49"/>
      <c r="V225" s="58"/>
      <c r="W225" s="124"/>
      <c r="X225" s="56"/>
      <c r="Y225" s="68"/>
      <c r="Z225" s="68"/>
      <c r="AA225" s="67"/>
      <c r="AB225" s="57"/>
      <c r="AC225" s="58"/>
      <c r="AD225" s="56"/>
      <c r="AE225" s="49"/>
      <c r="AF225" s="164">
        <f t="shared" si="45"/>
        <v>-1</v>
      </c>
      <c r="AG225" s="164">
        <f t="shared" si="45"/>
        <v>-1</v>
      </c>
      <c r="AH225" s="164">
        <f t="shared" si="45"/>
        <v>0</v>
      </c>
      <c r="AI225" s="164">
        <f t="shared" si="45"/>
        <v>0</v>
      </c>
      <c r="AJ225" s="164">
        <f t="shared" si="45"/>
        <v>0</v>
      </c>
      <c r="AK225" s="164">
        <f t="shared" si="45"/>
        <v>0</v>
      </c>
      <c r="AL225" s="164">
        <f t="shared" si="45"/>
        <v>0</v>
      </c>
      <c r="AM225" s="164">
        <f t="shared" si="45"/>
        <v>0</v>
      </c>
      <c r="AN225" s="164">
        <f t="shared" si="41"/>
        <v>0</v>
      </c>
      <c r="AO225" s="164">
        <f t="shared" si="41"/>
        <v>0</v>
      </c>
      <c r="AP225" s="164" t="str">
        <f t="shared" si="41"/>
        <v/>
      </c>
      <c r="AQ225" s="164" t="str">
        <f t="shared" si="39"/>
        <v/>
      </c>
      <c r="AR225" s="164" t="str">
        <f t="shared" si="39"/>
        <v/>
      </c>
      <c r="AS225" s="164" t="str">
        <f t="shared" si="39"/>
        <v/>
      </c>
      <c r="AT225" s="164" t="str">
        <f t="shared" si="39"/>
        <v/>
      </c>
      <c r="AU225" s="164" t="str">
        <f t="shared" si="39"/>
        <v/>
      </c>
      <c r="AV225" s="164">
        <f t="shared" si="42"/>
        <v>0</v>
      </c>
      <c r="AW225" s="164">
        <f t="shared" si="42"/>
        <v>0</v>
      </c>
      <c r="AX225" s="164" t="str">
        <f t="shared" si="42"/>
        <v/>
      </c>
      <c r="AY225" s="164" t="str">
        <f t="shared" si="40"/>
        <v/>
      </c>
      <c r="AZ225" s="164" t="str">
        <f t="shared" si="40"/>
        <v/>
      </c>
      <c r="BA225" s="164" t="str">
        <f t="shared" si="40"/>
        <v/>
      </c>
      <c r="BB225" s="164" t="str">
        <f t="shared" si="40"/>
        <v/>
      </c>
      <c r="BC225" s="164" t="str">
        <f t="shared" si="33"/>
        <v/>
      </c>
    </row>
    <row r="226" spans="1:55" s="164" customFormat="1" ht="17.25" hidden="1" customHeight="1">
      <c r="A226" s="9"/>
      <c r="B226" s="7"/>
      <c r="C226" s="2"/>
      <c r="D226" s="5"/>
      <c r="E226" s="4"/>
      <c r="F226" s="4"/>
      <c r="G226" s="4"/>
      <c r="H226" s="5"/>
      <c r="I226" s="16"/>
      <c r="J226" s="47"/>
      <c r="K226" s="48"/>
      <c r="L226" s="48"/>
      <c r="M226" s="49"/>
      <c r="N226" s="47"/>
      <c r="O226" s="48"/>
      <c r="P226" s="48"/>
      <c r="Q226" s="48"/>
      <c r="R226" s="48"/>
      <c r="S226" s="48"/>
      <c r="T226" s="64"/>
      <c r="U226" s="49"/>
      <c r="V226" s="58"/>
      <c r="W226" s="124"/>
      <c r="X226" s="56"/>
      <c r="Y226" s="68"/>
      <c r="Z226" s="68"/>
      <c r="AA226" s="67"/>
      <c r="AB226" s="57"/>
      <c r="AC226" s="58"/>
      <c r="AD226" s="56"/>
      <c r="AE226" s="49"/>
      <c r="AF226" s="164">
        <f t="shared" si="45"/>
        <v>-1</v>
      </c>
      <c r="AG226" s="164">
        <f t="shared" si="45"/>
        <v>-1</v>
      </c>
      <c r="AH226" s="164">
        <f t="shared" si="45"/>
        <v>0</v>
      </c>
      <c r="AI226" s="164">
        <f t="shared" si="45"/>
        <v>0</v>
      </c>
      <c r="AJ226" s="164">
        <f t="shared" si="45"/>
        <v>0</v>
      </c>
      <c r="AK226" s="164">
        <f t="shared" si="45"/>
        <v>0</v>
      </c>
      <c r="AL226" s="164">
        <f t="shared" si="45"/>
        <v>0</v>
      </c>
      <c r="AM226" s="164">
        <f t="shared" si="45"/>
        <v>0</v>
      </c>
      <c r="AN226" s="164">
        <f t="shared" si="41"/>
        <v>0</v>
      </c>
      <c r="AO226" s="164">
        <f t="shared" si="41"/>
        <v>0</v>
      </c>
      <c r="AP226" s="164" t="str">
        <f t="shared" si="41"/>
        <v/>
      </c>
      <c r="AQ226" s="164" t="str">
        <f t="shared" si="39"/>
        <v/>
      </c>
      <c r="AR226" s="164" t="str">
        <f t="shared" si="39"/>
        <v/>
      </c>
      <c r="AS226" s="164" t="str">
        <f t="shared" si="39"/>
        <v/>
      </c>
      <c r="AT226" s="164" t="str">
        <f t="shared" si="39"/>
        <v/>
      </c>
      <c r="AU226" s="164" t="str">
        <f t="shared" si="39"/>
        <v/>
      </c>
      <c r="AV226" s="164">
        <f t="shared" si="42"/>
        <v>0</v>
      </c>
      <c r="AW226" s="164">
        <f t="shared" si="42"/>
        <v>0</v>
      </c>
      <c r="AX226" s="164" t="str">
        <f t="shared" si="42"/>
        <v/>
      </c>
      <c r="AY226" s="164" t="str">
        <f t="shared" si="40"/>
        <v/>
      </c>
      <c r="AZ226" s="164" t="str">
        <f t="shared" si="40"/>
        <v/>
      </c>
      <c r="BA226" s="164" t="str">
        <f t="shared" si="40"/>
        <v/>
      </c>
      <c r="BB226" s="164" t="str">
        <f t="shared" si="40"/>
        <v/>
      </c>
      <c r="BC226" s="164" t="str">
        <f t="shared" si="33"/>
        <v/>
      </c>
    </row>
    <row r="227" spans="1:55" s="164" customFormat="1" ht="17.25" hidden="1" customHeight="1">
      <c r="A227" s="9"/>
      <c r="B227" s="7"/>
      <c r="C227" s="2"/>
      <c r="D227" s="5"/>
      <c r="E227" s="4"/>
      <c r="F227" s="4"/>
      <c r="G227" s="4"/>
      <c r="H227" s="5"/>
      <c r="I227" s="16"/>
      <c r="J227" s="47"/>
      <c r="K227" s="48"/>
      <c r="L227" s="48"/>
      <c r="M227" s="49"/>
      <c r="N227" s="47"/>
      <c r="O227" s="48"/>
      <c r="P227" s="48"/>
      <c r="Q227" s="48"/>
      <c r="R227" s="48"/>
      <c r="S227" s="48"/>
      <c r="T227" s="64"/>
      <c r="U227" s="49"/>
      <c r="V227" s="58"/>
      <c r="W227" s="124"/>
      <c r="X227" s="56"/>
      <c r="Y227" s="68"/>
      <c r="Z227" s="68"/>
      <c r="AA227" s="67"/>
      <c r="AB227" s="57"/>
      <c r="AC227" s="58"/>
      <c r="AD227" s="56"/>
      <c r="AE227" s="49"/>
      <c r="AF227" s="164">
        <f t="shared" si="45"/>
        <v>-1</v>
      </c>
      <c r="AG227" s="164">
        <f t="shared" si="45"/>
        <v>-1</v>
      </c>
      <c r="AH227" s="164">
        <f t="shared" si="45"/>
        <v>0</v>
      </c>
      <c r="AI227" s="164">
        <f t="shared" si="45"/>
        <v>0</v>
      </c>
      <c r="AJ227" s="164">
        <f t="shared" si="45"/>
        <v>0</v>
      </c>
      <c r="AK227" s="164">
        <f t="shared" si="45"/>
        <v>0</v>
      </c>
      <c r="AL227" s="164">
        <f t="shared" si="45"/>
        <v>0</v>
      </c>
      <c r="AM227" s="164">
        <f t="shared" si="45"/>
        <v>0</v>
      </c>
      <c r="AN227" s="164">
        <f t="shared" si="41"/>
        <v>0</v>
      </c>
      <c r="AO227" s="164">
        <f t="shared" si="41"/>
        <v>0</v>
      </c>
      <c r="AP227" s="164" t="str">
        <f t="shared" si="41"/>
        <v/>
      </c>
      <c r="AQ227" s="164" t="str">
        <f t="shared" si="39"/>
        <v/>
      </c>
      <c r="AR227" s="164" t="str">
        <f t="shared" si="39"/>
        <v/>
      </c>
      <c r="AS227" s="164" t="str">
        <f t="shared" si="39"/>
        <v/>
      </c>
      <c r="AT227" s="164" t="str">
        <f t="shared" si="39"/>
        <v/>
      </c>
      <c r="AU227" s="164" t="str">
        <f t="shared" si="39"/>
        <v/>
      </c>
      <c r="AV227" s="164">
        <f t="shared" si="42"/>
        <v>0</v>
      </c>
      <c r="AW227" s="164">
        <f t="shared" si="42"/>
        <v>0</v>
      </c>
      <c r="AX227" s="164" t="str">
        <f t="shared" si="42"/>
        <v/>
      </c>
      <c r="AY227" s="164" t="str">
        <f t="shared" si="40"/>
        <v/>
      </c>
      <c r="AZ227" s="164" t="str">
        <f t="shared" si="40"/>
        <v/>
      </c>
      <c r="BA227" s="164" t="str">
        <f t="shared" si="40"/>
        <v/>
      </c>
      <c r="BB227" s="164" t="str">
        <f t="shared" si="40"/>
        <v/>
      </c>
      <c r="BC227" s="164" t="str">
        <f t="shared" si="33"/>
        <v/>
      </c>
    </row>
    <row r="228" spans="1:55" s="164" customFormat="1" ht="17.25" hidden="1" customHeight="1">
      <c r="A228" s="9"/>
      <c r="B228" s="7"/>
      <c r="C228" s="2"/>
      <c r="D228" s="5"/>
      <c r="E228" s="4"/>
      <c r="F228" s="4"/>
      <c r="G228" s="4"/>
      <c r="H228" s="5"/>
      <c r="I228" s="16"/>
      <c r="J228" s="47"/>
      <c r="K228" s="48"/>
      <c r="L228" s="48"/>
      <c r="M228" s="49"/>
      <c r="N228" s="47"/>
      <c r="O228" s="48"/>
      <c r="P228" s="48"/>
      <c r="Q228" s="48"/>
      <c r="R228" s="48"/>
      <c r="S228" s="48"/>
      <c r="T228" s="64"/>
      <c r="U228" s="49"/>
      <c r="V228" s="58"/>
      <c r="W228" s="124"/>
      <c r="X228" s="56"/>
      <c r="Y228" s="68"/>
      <c r="Z228" s="68"/>
      <c r="AA228" s="67"/>
      <c r="AB228" s="57"/>
      <c r="AC228" s="58"/>
      <c r="AD228" s="56"/>
      <c r="AE228" s="49"/>
      <c r="AF228" s="164">
        <f t="shared" si="45"/>
        <v>-1</v>
      </c>
      <c r="AG228" s="164">
        <f t="shared" si="45"/>
        <v>-1</v>
      </c>
      <c r="AH228" s="164">
        <f t="shared" si="45"/>
        <v>0</v>
      </c>
      <c r="AI228" s="164">
        <f t="shared" si="45"/>
        <v>0</v>
      </c>
      <c r="AJ228" s="164">
        <f t="shared" si="45"/>
        <v>0</v>
      </c>
      <c r="AK228" s="164">
        <f t="shared" si="45"/>
        <v>0</v>
      </c>
      <c r="AL228" s="164">
        <f t="shared" si="45"/>
        <v>0</v>
      </c>
      <c r="AM228" s="164">
        <f t="shared" si="45"/>
        <v>0</v>
      </c>
      <c r="AN228" s="164">
        <f t="shared" si="41"/>
        <v>0</v>
      </c>
      <c r="AO228" s="164">
        <f t="shared" si="41"/>
        <v>0</v>
      </c>
      <c r="AP228" s="164" t="str">
        <f t="shared" si="41"/>
        <v/>
      </c>
      <c r="AQ228" s="164" t="str">
        <f t="shared" si="39"/>
        <v/>
      </c>
      <c r="AR228" s="164" t="str">
        <f t="shared" si="39"/>
        <v/>
      </c>
      <c r="AS228" s="164" t="str">
        <f t="shared" si="39"/>
        <v/>
      </c>
      <c r="AT228" s="164" t="str">
        <f t="shared" si="39"/>
        <v/>
      </c>
      <c r="AU228" s="164" t="str">
        <f t="shared" si="39"/>
        <v/>
      </c>
      <c r="AV228" s="164">
        <f t="shared" si="42"/>
        <v>0</v>
      </c>
      <c r="AW228" s="164">
        <f t="shared" si="42"/>
        <v>0</v>
      </c>
      <c r="AX228" s="164" t="str">
        <f t="shared" si="42"/>
        <v/>
      </c>
      <c r="AY228" s="164" t="str">
        <f t="shared" si="40"/>
        <v/>
      </c>
      <c r="AZ228" s="164" t="str">
        <f t="shared" si="40"/>
        <v/>
      </c>
      <c r="BA228" s="164" t="str">
        <f t="shared" si="40"/>
        <v/>
      </c>
      <c r="BB228" s="164" t="str">
        <f t="shared" si="40"/>
        <v/>
      </c>
      <c r="BC228" s="164" t="str">
        <f t="shared" si="33"/>
        <v/>
      </c>
    </row>
    <row r="229" spans="1:55" s="164" customFormat="1" ht="17.25" hidden="1" customHeight="1">
      <c r="A229" s="9"/>
      <c r="B229" s="7"/>
      <c r="C229" s="2"/>
      <c r="D229" s="5"/>
      <c r="E229" s="4"/>
      <c r="F229" s="4"/>
      <c r="G229" s="4"/>
      <c r="H229" s="5"/>
      <c r="I229" s="16"/>
      <c r="J229" s="47"/>
      <c r="K229" s="48"/>
      <c r="L229" s="48"/>
      <c r="M229" s="49"/>
      <c r="N229" s="47"/>
      <c r="O229" s="48"/>
      <c r="P229" s="48"/>
      <c r="Q229" s="48"/>
      <c r="R229" s="48"/>
      <c r="S229" s="48"/>
      <c r="T229" s="64"/>
      <c r="U229" s="49"/>
      <c r="V229" s="58"/>
      <c r="W229" s="124"/>
      <c r="X229" s="56"/>
      <c r="Y229" s="68"/>
      <c r="Z229" s="68"/>
      <c r="AA229" s="67"/>
      <c r="AB229" s="57"/>
      <c r="AC229" s="58"/>
      <c r="AD229" s="56"/>
      <c r="AE229" s="49"/>
      <c r="AF229" s="164">
        <f t="shared" si="45"/>
        <v>-1</v>
      </c>
      <c r="AG229" s="164">
        <f t="shared" si="45"/>
        <v>-1</v>
      </c>
      <c r="AH229" s="164">
        <f t="shared" si="45"/>
        <v>0</v>
      </c>
      <c r="AI229" s="164">
        <f t="shared" si="45"/>
        <v>0</v>
      </c>
      <c r="AJ229" s="164">
        <f t="shared" si="45"/>
        <v>0</v>
      </c>
      <c r="AK229" s="164">
        <f t="shared" si="45"/>
        <v>0</v>
      </c>
      <c r="AL229" s="164">
        <f t="shared" si="45"/>
        <v>0</v>
      </c>
      <c r="AM229" s="164">
        <f t="shared" si="45"/>
        <v>0</v>
      </c>
      <c r="AN229" s="164">
        <f t="shared" si="41"/>
        <v>0</v>
      </c>
      <c r="AO229" s="164">
        <f t="shared" si="41"/>
        <v>0</v>
      </c>
      <c r="AP229" s="164" t="str">
        <f t="shared" si="41"/>
        <v/>
      </c>
      <c r="AQ229" s="164" t="str">
        <f t="shared" si="39"/>
        <v/>
      </c>
      <c r="AR229" s="164" t="str">
        <f t="shared" si="39"/>
        <v/>
      </c>
      <c r="AS229" s="164" t="str">
        <f t="shared" si="39"/>
        <v/>
      </c>
      <c r="AT229" s="164" t="str">
        <f t="shared" si="39"/>
        <v/>
      </c>
      <c r="AU229" s="164" t="str">
        <f t="shared" si="39"/>
        <v/>
      </c>
      <c r="AV229" s="164">
        <f t="shared" si="42"/>
        <v>0</v>
      </c>
      <c r="AW229" s="164">
        <f t="shared" si="42"/>
        <v>0</v>
      </c>
      <c r="AX229" s="164" t="str">
        <f t="shared" si="42"/>
        <v/>
      </c>
      <c r="AY229" s="164" t="str">
        <f t="shared" si="40"/>
        <v/>
      </c>
      <c r="AZ229" s="164" t="str">
        <f t="shared" si="40"/>
        <v/>
      </c>
      <c r="BA229" s="164" t="str">
        <f t="shared" si="40"/>
        <v/>
      </c>
      <c r="BB229" s="164" t="str">
        <f t="shared" si="40"/>
        <v/>
      </c>
      <c r="BC229" s="164" t="str">
        <f t="shared" si="33"/>
        <v/>
      </c>
    </row>
    <row r="230" spans="1:55" s="164" customFormat="1" ht="17.25" hidden="1" customHeight="1">
      <c r="A230" s="9"/>
      <c r="B230" s="7"/>
      <c r="C230" s="2"/>
      <c r="D230" s="5"/>
      <c r="E230" s="4"/>
      <c r="F230" s="4"/>
      <c r="G230" s="4"/>
      <c r="H230" s="5"/>
      <c r="I230" s="16"/>
      <c r="J230" s="47"/>
      <c r="K230" s="48"/>
      <c r="L230" s="48"/>
      <c r="M230" s="49"/>
      <c r="N230" s="47"/>
      <c r="O230" s="48"/>
      <c r="P230" s="48"/>
      <c r="Q230" s="48"/>
      <c r="R230" s="48"/>
      <c r="S230" s="48"/>
      <c r="T230" s="64"/>
      <c r="U230" s="49"/>
      <c r="V230" s="58"/>
      <c r="W230" s="124"/>
      <c r="X230" s="56"/>
      <c r="Y230" s="68"/>
      <c r="Z230" s="68"/>
      <c r="AA230" s="67"/>
      <c r="AB230" s="57"/>
      <c r="AC230" s="58"/>
      <c r="AD230" s="56"/>
      <c r="AE230" s="49"/>
      <c r="AF230" s="164">
        <f t="shared" si="45"/>
        <v>-1</v>
      </c>
      <c r="AG230" s="164">
        <f t="shared" si="45"/>
        <v>-1</v>
      </c>
      <c r="AH230" s="164">
        <f t="shared" si="45"/>
        <v>0</v>
      </c>
      <c r="AI230" s="164">
        <f t="shared" si="45"/>
        <v>0</v>
      </c>
      <c r="AJ230" s="164">
        <f t="shared" si="45"/>
        <v>0</v>
      </c>
      <c r="AK230" s="164">
        <f t="shared" si="45"/>
        <v>0</v>
      </c>
      <c r="AL230" s="164">
        <f t="shared" si="45"/>
        <v>0</v>
      </c>
      <c r="AM230" s="164">
        <f t="shared" si="45"/>
        <v>0</v>
      </c>
      <c r="AN230" s="164">
        <f t="shared" si="41"/>
        <v>0</v>
      </c>
      <c r="AO230" s="164">
        <f t="shared" si="41"/>
        <v>0</v>
      </c>
      <c r="AP230" s="164" t="str">
        <f t="shared" si="41"/>
        <v/>
      </c>
      <c r="AQ230" s="164" t="str">
        <f t="shared" si="39"/>
        <v/>
      </c>
      <c r="AR230" s="164" t="str">
        <f t="shared" si="39"/>
        <v/>
      </c>
      <c r="AS230" s="164" t="str">
        <f t="shared" si="39"/>
        <v/>
      </c>
      <c r="AT230" s="164" t="str">
        <f t="shared" si="39"/>
        <v/>
      </c>
      <c r="AU230" s="164" t="str">
        <f t="shared" si="39"/>
        <v/>
      </c>
      <c r="AV230" s="164">
        <f t="shared" si="42"/>
        <v>0</v>
      </c>
      <c r="AW230" s="164">
        <f t="shared" si="42"/>
        <v>0</v>
      </c>
      <c r="AX230" s="164" t="str">
        <f t="shared" si="42"/>
        <v/>
      </c>
      <c r="AY230" s="164" t="str">
        <f t="shared" si="40"/>
        <v/>
      </c>
      <c r="AZ230" s="164" t="str">
        <f t="shared" si="40"/>
        <v/>
      </c>
      <c r="BA230" s="164" t="str">
        <f t="shared" si="40"/>
        <v/>
      </c>
      <c r="BB230" s="164" t="str">
        <f t="shared" si="40"/>
        <v/>
      </c>
      <c r="BC230" s="164" t="str">
        <f t="shared" si="33"/>
        <v/>
      </c>
    </row>
    <row r="231" spans="1:55" s="164" customFormat="1" ht="17.25" hidden="1" customHeight="1">
      <c r="A231" s="9"/>
      <c r="B231" s="7"/>
      <c r="C231" s="2"/>
      <c r="D231" s="5"/>
      <c r="E231" s="4"/>
      <c r="F231" s="4"/>
      <c r="G231" s="4"/>
      <c r="H231" s="5"/>
      <c r="I231" s="16"/>
      <c r="J231" s="47"/>
      <c r="K231" s="48"/>
      <c r="L231" s="48"/>
      <c r="M231" s="49"/>
      <c r="N231" s="47"/>
      <c r="O231" s="48"/>
      <c r="P231" s="48"/>
      <c r="Q231" s="48"/>
      <c r="R231" s="48"/>
      <c r="S231" s="48"/>
      <c r="T231" s="64"/>
      <c r="U231" s="49"/>
      <c r="V231" s="58"/>
      <c r="W231" s="124"/>
      <c r="X231" s="56"/>
      <c r="Y231" s="68"/>
      <c r="Z231" s="68"/>
      <c r="AA231" s="67"/>
      <c r="AB231" s="57"/>
      <c r="AC231" s="58"/>
      <c r="AD231" s="56"/>
      <c r="AE231" s="49"/>
      <c r="AF231" s="164">
        <f t="shared" si="45"/>
        <v>-1</v>
      </c>
      <c r="AG231" s="164">
        <f t="shared" si="45"/>
        <v>-1</v>
      </c>
      <c r="AH231" s="164">
        <f t="shared" si="45"/>
        <v>0</v>
      </c>
      <c r="AI231" s="164">
        <f t="shared" si="45"/>
        <v>0</v>
      </c>
      <c r="AJ231" s="164">
        <f t="shared" si="45"/>
        <v>0</v>
      </c>
      <c r="AK231" s="164">
        <f t="shared" si="45"/>
        <v>0</v>
      </c>
      <c r="AL231" s="164">
        <f t="shared" si="45"/>
        <v>0</v>
      </c>
      <c r="AM231" s="164">
        <f t="shared" si="45"/>
        <v>0</v>
      </c>
      <c r="AN231" s="164">
        <f t="shared" si="41"/>
        <v>0</v>
      </c>
      <c r="AO231" s="164">
        <f t="shared" si="41"/>
        <v>0</v>
      </c>
      <c r="AP231" s="164" t="str">
        <f t="shared" si="41"/>
        <v/>
      </c>
      <c r="AQ231" s="164" t="str">
        <f t="shared" si="39"/>
        <v/>
      </c>
      <c r="AR231" s="164" t="str">
        <f t="shared" si="39"/>
        <v/>
      </c>
      <c r="AS231" s="164" t="str">
        <f t="shared" si="39"/>
        <v/>
      </c>
      <c r="AT231" s="164" t="str">
        <f t="shared" si="39"/>
        <v/>
      </c>
      <c r="AU231" s="164" t="str">
        <f t="shared" si="39"/>
        <v/>
      </c>
      <c r="AV231" s="164">
        <f t="shared" si="42"/>
        <v>0</v>
      </c>
      <c r="AW231" s="164">
        <f t="shared" si="42"/>
        <v>0</v>
      </c>
      <c r="AX231" s="164" t="str">
        <f t="shared" si="42"/>
        <v/>
      </c>
      <c r="AY231" s="164" t="str">
        <f t="shared" si="40"/>
        <v/>
      </c>
      <c r="AZ231" s="164" t="str">
        <f t="shared" si="40"/>
        <v/>
      </c>
      <c r="BA231" s="164" t="str">
        <f t="shared" si="40"/>
        <v/>
      </c>
      <c r="BB231" s="164" t="str">
        <f t="shared" si="40"/>
        <v/>
      </c>
      <c r="BC231" s="164" t="str">
        <f t="shared" si="33"/>
        <v/>
      </c>
    </row>
    <row r="232" spans="1:55" s="164" customFormat="1" ht="17.25" hidden="1" customHeight="1">
      <c r="A232" s="9"/>
      <c r="B232" s="7"/>
      <c r="C232" s="2"/>
      <c r="D232" s="5"/>
      <c r="E232" s="4"/>
      <c r="F232" s="4"/>
      <c r="G232" s="4"/>
      <c r="H232" s="5"/>
      <c r="I232" s="16"/>
      <c r="J232" s="47"/>
      <c r="K232" s="48"/>
      <c r="L232" s="48"/>
      <c r="M232" s="49"/>
      <c r="N232" s="47"/>
      <c r="O232" s="48"/>
      <c r="P232" s="48"/>
      <c r="Q232" s="48"/>
      <c r="R232" s="48"/>
      <c r="S232" s="48"/>
      <c r="T232" s="64"/>
      <c r="U232" s="49"/>
      <c r="V232" s="58"/>
      <c r="W232" s="124"/>
      <c r="X232" s="56"/>
      <c r="Y232" s="68"/>
      <c r="Z232" s="68"/>
      <c r="AA232" s="67"/>
      <c r="AB232" s="57"/>
      <c r="AC232" s="58"/>
      <c r="AD232" s="56"/>
      <c r="AE232" s="49"/>
      <c r="AF232" s="164">
        <f t="shared" si="45"/>
        <v>-1</v>
      </c>
      <c r="AG232" s="164">
        <f t="shared" si="45"/>
        <v>-1</v>
      </c>
      <c r="AH232" s="164">
        <f t="shared" si="45"/>
        <v>0</v>
      </c>
      <c r="AI232" s="164">
        <f t="shared" si="45"/>
        <v>0</v>
      </c>
      <c r="AJ232" s="164">
        <f t="shared" si="45"/>
        <v>0</v>
      </c>
      <c r="AK232" s="164">
        <f t="shared" si="45"/>
        <v>0</v>
      </c>
      <c r="AL232" s="164">
        <f t="shared" si="45"/>
        <v>0</v>
      </c>
      <c r="AM232" s="164">
        <f t="shared" si="45"/>
        <v>0</v>
      </c>
      <c r="AN232" s="164">
        <f t="shared" si="41"/>
        <v>0</v>
      </c>
      <c r="AO232" s="164">
        <f t="shared" si="41"/>
        <v>0</v>
      </c>
      <c r="AP232" s="164" t="str">
        <f t="shared" si="41"/>
        <v/>
      </c>
      <c r="AQ232" s="164" t="str">
        <f t="shared" si="39"/>
        <v/>
      </c>
      <c r="AR232" s="164" t="str">
        <f t="shared" si="39"/>
        <v/>
      </c>
      <c r="AS232" s="164" t="str">
        <f t="shared" si="39"/>
        <v/>
      </c>
      <c r="AT232" s="164" t="str">
        <f t="shared" si="39"/>
        <v/>
      </c>
      <c r="AU232" s="164" t="str">
        <f t="shared" si="39"/>
        <v/>
      </c>
      <c r="AV232" s="164">
        <f t="shared" si="42"/>
        <v>0</v>
      </c>
      <c r="AW232" s="164">
        <f t="shared" si="42"/>
        <v>0</v>
      </c>
      <c r="AX232" s="164" t="str">
        <f t="shared" si="42"/>
        <v/>
      </c>
      <c r="AY232" s="164" t="str">
        <f t="shared" si="40"/>
        <v/>
      </c>
      <c r="AZ232" s="164" t="str">
        <f t="shared" si="40"/>
        <v/>
      </c>
      <c r="BA232" s="164" t="str">
        <f t="shared" si="40"/>
        <v/>
      </c>
      <c r="BB232" s="164" t="str">
        <f t="shared" si="40"/>
        <v/>
      </c>
      <c r="BC232" s="164" t="str">
        <f t="shared" si="33"/>
        <v/>
      </c>
    </row>
    <row r="233" spans="1:55" s="164" customFormat="1" ht="17.25" hidden="1" customHeight="1">
      <c r="A233" s="9"/>
      <c r="B233" s="7"/>
      <c r="C233" s="2"/>
      <c r="D233" s="5"/>
      <c r="E233" s="4"/>
      <c r="F233" s="4"/>
      <c r="G233" s="4"/>
      <c r="H233" s="5"/>
      <c r="I233" s="16"/>
      <c r="J233" s="47"/>
      <c r="K233" s="48"/>
      <c r="L233" s="48"/>
      <c r="M233" s="49"/>
      <c r="N233" s="47"/>
      <c r="O233" s="48"/>
      <c r="P233" s="48"/>
      <c r="Q233" s="48"/>
      <c r="R233" s="48"/>
      <c r="S233" s="48"/>
      <c r="T233" s="64"/>
      <c r="U233" s="49"/>
      <c r="V233" s="58"/>
      <c r="W233" s="124"/>
      <c r="X233" s="56"/>
      <c r="Y233" s="68"/>
      <c r="Z233" s="68"/>
      <c r="AA233" s="67"/>
      <c r="AB233" s="57"/>
      <c r="AC233" s="58"/>
      <c r="AD233" s="56"/>
      <c r="AE233" s="49"/>
      <c r="AF233" s="164">
        <f t="shared" si="45"/>
        <v>-1</v>
      </c>
      <c r="AG233" s="164">
        <f t="shared" si="45"/>
        <v>-1</v>
      </c>
      <c r="AH233" s="164">
        <f t="shared" si="45"/>
        <v>0</v>
      </c>
      <c r="AI233" s="164">
        <f t="shared" si="45"/>
        <v>0</v>
      </c>
      <c r="AJ233" s="164">
        <f t="shared" si="45"/>
        <v>0</v>
      </c>
      <c r="AK233" s="164">
        <f t="shared" si="45"/>
        <v>0</v>
      </c>
      <c r="AL233" s="164">
        <f t="shared" si="45"/>
        <v>0</v>
      </c>
      <c r="AM233" s="164">
        <f t="shared" si="45"/>
        <v>0</v>
      </c>
      <c r="AN233" s="164">
        <f t="shared" si="41"/>
        <v>0</v>
      </c>
      <c r="AO233" s="164">
        <f t="shared" si="41"/>
        <v>0</v>
      </c>
      <c r="AP233" s="164" t="str">
        <f t="shared" si="41"/>
        <v/>
      </c>
      <c r="AQ233" s="164" t="str">
        <f t="shared" si="39"/>
        <v/>
      </c>
      <c r="AR233" s="164" t="str">
        <f t="shared" si="39"/>
        <v/>
      </c>
      <c r="AS233" s="164" t="str">
        <f t="shared" si="39"/>
        <v/>
      </c>
      <c r="AT233" s="164" t="str">
        <f t="shared" si="39"/>
        <v/>
      </c>
      <c r="AU233" s="164" t="str">
        <f t="shared" si="39"/>
        <v/>
      </c>
      <c r="AV233" s="164">
        <f t="shared" si="42"/>
        <v>0</v>
      </c>
      <c r="AW233" s="164">
        <f t="shared" si="42"/>
        <v>0</v>
      </c>
      <c r="AX233" s="164" t="str">
        <f t="shared" si="42"/>
        <v/>
      </c>
      <c r="AY233" s="164" t="str">
        <f t="shared" si="40"/>
        <v/>
      </c>
      <c r="AZ233" s="164" t="str">
        <f t="shared" si="40"/>
        <v/>
      </c>
      <c r="BA233" s="164" t="str">
        <f t="shared" si="40"/>
        <v/>
      </c>
      <c r="BB233" s="164" t="str">
        <f t="shared" si="40"/>
        <v/>
      </c>
      <c r="BC233" s="164" t="str">
        <f t="shared" si="33"/>
        <v/>
      </c>
    </row>
    <row r="234" spans="1:55" s="164" customFormat="1" ht="17.25" hidden="1" customHeight="1">
      <c r="A234" s="9"/>
      <c r="B234" s="7"/>
      <c r="C234" s="2"/>
      <c r="D234" s="5"/>
      <c r="E234" s="4"/>
      <c r="F234" s="4"/>
      <c r="G234" s="4"/>
      <c r="H234" s="5"/>
      <c r="I234" s="16"/>
      <c r="J234" s="47"/>
      <c r="K234" s="48"/>
      <c r="L234" s="48"/>
      <c r="M234" s="49"/>
      <c r="N234" s="47"/>
      <c r="O234" s="48"/>
      <c r="P234" s="48"/>
      <c r="Q234" s="48"/>
      <c r="R234" s="48"/>
      <c r="S234" s="48"/>
      <c r="T234" s="64"/>
      <c r="U234" s="49"/>
      <c r="V234" s="58"/>
      <c r="W234" s="124"/>
      <c r="X234" s="56"/>
      <c r="Y234" s="68"/>
      <c r="Z234" s="68"/>
      <c r="AA234" s="67"/>
      <c r="AB234" s="57"/>
      <c r="AC234" s="58"/>
      <c r="AD234" s="56"/>
      <c r="AE234" s="49"/>
      <c r="AF234" s="164">
        <f t="shared" si="45"/>
        <v>-1</v>
      </c>
      <c r="AG234" s="164">
        <f t="shared" si="45"/>
        <v>-1</v>
      </c>
      <c r="AH234" s="164">
        <f t="shared" si="45"/>
        <v>0</v>
      </c>
      <c r="AI234" s="164">
        <f t="shared" si="45"/>
        <v>0</v>
      </c>
      <c r="AJ234" s="164">
        <f t="shared" si="45"/>
        <v>0</v>
      </c>
      <c r="AK234" s="164">
        <f t="shared" si="45"/>
        <v>0</v>
      </c>
      <c r="AL234" s="164">
        <f t="shared" si="45"/>
        <v>0</v>
      </c>
      <c r="AM234" s="164">
        <f t="shared" si="45"/>
        <v>0</v>
      </c>
      <c r="AN234" s="164">
        <f t="shared" si="41"/>
        <v>0</v>
      </c>
      <c r="AO234" s="164">
        <f t="shared" si="41"/>
        <v>0</v>
      </c>
      <c r="AP234" s="164" t="str">
        <f t="shared" si="41"/>
        <v/>
      </c>
      <c r="AQ234" s="164" t="str">
        <f t="shared" si="39"/>
        <v/>
      </c>
      <c r="AR234" s="164" t="str">
        <f t="shared" si="39"/>
        <v/>
      </c>
      <c r="AS234" s="164" t="str">
        <f t="shared" ref="AS234:AU288" si="46">IF(AK234,$V234,"")</f>
        <v/>
      </c>
      <c r="AT234" s="164" t="str">
        <f t="shared" si="46"/>
        <v/>
      </c>
      <c r="AU234" s="164" t="str">
        <f t="shared" si="46"/>
        <v/>
      </c>
      <c r="AV234" s="164">
        <f t="shared" si="42"/>
        <v>0</v>
      </c>
      <c r="AW234" s="164">
        <f t="shared" si="42"/>
        <v>0</v>
      </c>
      <c r="AX234" s="164" t="str">
        <f t="shared" si="42"/>
        <v/>
      </c>
      <c r="AY234" s="164" t="str">
        <f t="shared" si="40"/>
        <v/>
      </c>
      <c r="AZ234" s="164" t="str">
        <f t="shared" si="40"/>
        <v/>
      </c>
      <c r="BA234" s="164" t="str">
        <f t="shared" si="40"/>
        <v/>
      </c>
      <c r="BB234" s="164" t="str">
        <f t="shared" si="40"/>
        <v/>
      </c>
      <c r="BC234" s="164" t="str">
        <f t="shared" si="33"/>
        <v/>
      </c>
    </row>
    <row r="235" spans="1:55" s="164" customFormat="1" ht="17.25" hidden="1" customHeight="1">
      <c r="A235" s="9"/>
      <c r="B235" s="7"/>
      <c r="C235" s="2"/>
      <c r="D235" s="5"/>
      <c r="E235" s="4"/>
      <c r="F235" s="4"/>
      <c r="G235" s="4"/>
      <c r="H235" s="5"/>
      <c r="I235" s="16"/>
      <c r="J235" s="47"/>
      <c r="K235" s="48"/>
      <c r="L235" s="48"/>
      <c r="M235" s="49"/>
      <c r="N235" s="47"/>
      <c r="O235" s="48"/>
      <c r="P235" s="48"/>
      <c r="Q235" s="48"/>
      <c r="R235" s="48"/>
      <c r="S235" s="48"/>
      <c r="T235" s="64"/>
      <c r="U235" s="49"/>
      <c r="V235" s="58"/>
      <c r="W235" s="124"/>
      <c r="X235" s="56"/>
      <c r="Y235" s="68"/>
      <c r="Z235" s="68"/>
      <c r="AA235" s="67"/>
      <c r="AB235" s="57"/>
      <c r="AC235" s="58"/>
      <c r="AD235" s="56"/>
      <c r="AE235" s="49"/>
      <c r="AF235" s="164">
        <f t="shared" si="45"/>
        <v>-1</v>
      </c>
      <c r="AG235" s="164">
        <f t="shared" si="45"/>
        <v>-1</v>
      </c>
      <c r="AH235" s="164">
        <f t="shared" si="45"/>
        <v>0</v>
      </c>
      <c r="AI235" s="164">
        <f t="shared" si="45"/>
        <v>0</v>
      </c>
      <c r="AJ235" s="164">
        <f t="shared" si="45"/>
        <v>0</v>
      </c>
      <c r="AK235" s="164">
        <f t="shared" si="45"/>
        <v>0</v>
      </c>
      <c r="AL235" s="164">
        <f t="shared" si="45"/>
        <v>0</v>
      </c>
      <c r="AM235" s="164">
        <f t="shared" si="45"/>
        <v>0</v>
      </c>
      <c r="AN235" s="164">
        <f t="shared" si="41"/>
        <v>0</v>
      </c>
      <c r="AO235" s="164">
        <f t="shared" si="41"/>
        <v>0</v>
      </c>
      <c r="AP235" s="164" t="str">
        <f t="shared" si="41"/>
        <v/>
      </c>
      <c r="AQ235" s="164" t="str">
        <f t="shared" si="41"/>
        <v/>
      </c>
      <c r="AR235" s="164" t="str">
        <f t="shared" si="41"/>
        <v/>
      </c>
      <c r="AS235" s="164" t="str">
        <f t="shared" si="46"/>
        <v/>
      </c>
      <c r="AT235" s="164" t="str">
        <f t="shared" si="46"/>
        <v/>
      </c>
      <c r="AU235" s="164" t="str">
        <f t="shared" si="46"/>
        <v/>
      </c>
      <c r="AV235" s="164">
        <f t="shared" si="42"/>
        <v>0</v>
      </c>
      <c r="AW235" s="164">
        <f t="shared" si="42"/>
        <v>0</v>
      </c>
      <c r="AX235" s="164" t="str">
        <f t="shared" si="42"/>
        <v/>
      </c>
      <c r="AY235" s="164" t="str">
        <f t="shared" si="40"/>
        <v/>
      </c>
      <c r="AZ235" s="164" t="str">
        <f t="shared" si="40"/>
        <v/>
      </c>
      <c r="BA235" s="164" t="str">
        <f t="shared" si="40"/>
        <v/>
      </c>
      <c r="BB235" s="164" t="str">
        <f t="shared" si="40"/>
        <v/>
      </c>
      <c r="BC235" s="164" t="str">
        <f t="shared" si="33"/>
        <v/>
      </c>
    </row>
    <row r="236" spans="1:55" s="164" customFormat="1" ht="17.25" hidden="1" customHeight="1">
      <c r="A236" s="9"/>
      <c r="B236" s="7"/>
      <c r="C236" s="2"/>
      <c r="D236" s="5"/>
      <c r="E236" s="4"/>
      <c r="F236" s="4"/>
      <c r="G236" s="4"/>
      <c r="H236" s="5"/>
      <c r="I236" s="16"/>
      <c r="J236" s="47"/>
      <c r="K236" s="48"/>
      <c r="L236" s="48"/>
      <c r="M236" s="49"/>
      <c r="N236" s="47"/>
      <c r="O236" s="48"/>
      <c r="P236" s="48"/>
      <c r="Q236" s="48"/>
      <c r="R236" s="48"/>
      <c r="S236" s="48"/>
      <c r="T236" s="64"/>
      <c r="U236" s="49"/>
      <c r="V236" s="58"/>
      <c r="W236" s="124"/>
      <c r="X236" s="56"/>
      <c r="Y236" s="68"/>
      <c r="Z236" s="68"/>
      <c r="AA236" s="67"/>
      <c r="AB236" s="57"/>
      <c r="AC236" s="58"/>
      <c r="AD236" s="56"/>
      <c r="AE236" s="49"/>
      <c r="AF236" s="164">
        <f t="shared" si="45"/>
        <v>-1</v>
      </c>
      <c r="AG236" s="164">
        <f t="shared" si="45"/>
        <v>-1</v>
      </c>
      <c r="AH236" s="164">
        <f t="shared" si="45"/>
        <v>0</v>
      </c>
      <c r="AI236" s="164">
        <f t="shared" si="45"/>
        <v>0</v>
      </c>
      <c r="AJ236" s="164">
        <f t="shared" si="45"/>
        <v>0</v>
      </c>
      <c r="AK236" s="164">
        <f t="shared" si="45"/>
        <v>0</v>
      </c>
      <c r="AL236" s="164">
        <f t="shared" si="45"/>
        <v>0</v>
      </c>
      <c r="AM236" s="164">
        <f t="shared" si="45"/>
        <v>0</v>
      </c>
      <c r="AN236" s="164">
        <f t="shared" si="41"/>
        <v>0</v>
      </c>
      <c r="AO236" s="164">
        <f t="shared" si="41"/>
        <v>0</v>
      </c>
      <c r="AP236" s="164" t="str">
        <f t="shared" si="41"/>
        <v/>
      </c>
      <c r="AQ236" s="164" t="str">
        <f t="shared" si="41"/>
        <v/>
      </c>
      <c r="AR236" s="164" t="str">
        <f t="shared" si="41"/>
        <v/>
      </c>
      <c r="AS236" s="164" t="str">
        <f t="shared" si="46"/>
        <v/>
      </c>
      <c r="AT236" s="164" t="str">
        <f t="shared" si="46"/>
        <v/>
      </c>
      <c r="AU236" s="164" t="str">
        <f t="shared" si="46"/>
        <v/>
      </c>
      <c r="AV236" s="164">
        <f t="shared" si="42"/>
        <v>0</v>
      </c>
      <c r="AW236" s="164">
        <f t="shared" si="42"/>
        <v>0</v>
      </c>
      <c r="AX236" s="164" t="str">
        <f t="shared" si="42"/>
        <v/>
      </c>
      <c r="AY236" s="164" t="str">
        <f t="shared" si="40"/>
        <v/>
      </c>
      <c r="AZ236" s="164" t="str">
        <f t="shared" si="40"/>
        <v/>
      </c>
      <c r="BA236" s="164" t="str">
        <f t="shared" si="40"/>
        <v/>
      </c>
      <c r="BB236" s="164" t="str">
        <f t="shared" si="40"/>
        <v/>
      </c>
      <c r="BC236" s="164" t="str">
        <f t="shared" si="33"/>
        <v/>
      </c>
    </row>
    <row r="237" spans="1:55" s="164" customFormat="1" ht="17.25" hidden="1" customHeight="1">
      <c r="A237" s="9"/>
      <c r="B237" s="7"/>
      <c r="C237" s="2"/>
      <c r="D237" s="5"/>
      <c r="E237" s="4"/>
      <c r="F237" s="4"/>
      <c r="G237" s="4"/>
      <c r="H237" s="5"/>
      <c r="I237" s="16"/>
      <c r="J237" s="47"/>
      <c r="K237" s="48"/>
      <c r="L237" s="48"/>
      <c r="M237" s="49"/>
      <c r="N237" s="47"/>
      <c r="O237" s="48"/>
      <c r="P237" s="48"/>
      <c r="Q237" s="48"/>
      <c r="R237" s="48"/>
      <c r="S237" s="48"/>
      <c r="T237" s="64"/>
      <c r="U237" s="49"/>
      <c r="V237" s="58"/>
      <c r="W237" s="124"/>
      <c r="X237" s="56"/>
      <c r="Y237" s="68"/>
      <c r="Z237" s="68"/>
      <c r="AA237" s="67"/>
      <c r="AB237" s="57"/>
      <c r="AC237" s="58"/>
      <c r="AD237" s="56"/>
      <c r="AE237" s="49"/>
      <c r="AF237" s="164">
        <f t="shared" si="45"/>
        <v>-1</v>
      </c>
      <c r="AG237" s="164">
        <f t="shared" si="45"/>
        <v>-1</v>
      </c>
      <c r="AH237" s="164">
        <f t="shared" si="45"/>
        <v>0</v>
      </c>
      <c r="AI237" s="164">
        <f t="shared" si="45"/>
        <v>0</v>
      </c>
      <c r="AJ237" s="164">
        <f t="shared" si="45"/>
        <v>0</v>
      </c>
      <c r="AK237" s="164">
        <f t="shared" si="45"/>
        <v>0</v>
      </c>
      <c r="AL237" s="164">
        <f t="shared" si="45"/>
        <v>0</v>
      </c>
      <c r="AM237" s="164">
        <f t="shared" si="45"/>
        <v>0</v>
      </c>
      <c r="AN237" s="164">
        <f t="shared" si="41"/>
        <v>0</v>
      </c>
      <c r="AO237" s="164">
        <f t="shared" si="41"/>
        <v>0</v>
      </c>
      <c r="AP237" s="164" t="str">
        <f t="shared" si="41"/>
        <v/>
      </c>
      <c r="AQ237" s="164" t="str">
        <f t="shared" si="41"/>
        <v/>
      </c>
      <c r="AR237" s="164" t="str">
        <f t="shared" si="41"/>
        <v/>
      </c>
      <c r="AS237" s="164" t="str">
        <f t="shared" si="46"/>
        <v/>
      </c>
      <c r="AT237" s="164" t="str">
        <f t="shared" si="46"/>
        <v/>
      </c>
      <c r="AU237" s="164" t="str">
        <f t="shared" si="46"/>
        <v/>
      </c>
      <c r="AV237" s="164">
        <f t="shared" si="42"/>
        <v>0</v>
      </c>
      <c r="AW237" s="164">
        <f t="shared" si="42"/>
        <v>0</v>
      </c>
      <c r="AX237" s="164" t="str">
        <f t="shared" si="42"/>
        <v/>
      </c>
      <c r="AY237" s="164" t="str">
        <f t="shared" si="40"/>
        <v/>
      </c>
      <c r="AZ237" s="164" t="str">
        <f t="shared" si="40"/>
        <v/>
      </c>
      <c r="BA237" s="164" t="str">
        <f t="shared" si="40"/>
        <v/>
      </c>
      <c r="BB237" s="164" t="str">
        <f t="shared" si="40"/>
        <v/>
      </c>
      <c r="BC237" s="164" t="str">
        <f t="shared" si="33"/>
        <v/>
      </c>
    </row>
    <row r="238" spans="1:55" s="164" customFormat="1" ht="17.25" hidden="1" customHeight="1">
      <c r="A238" s="9"/>
      <c r="B238" s="7"/>
      <c r="C238" s="2"/>
      <c r="D238" s="5"/>
      <c r="E238" s="4"/>
      <c r="F238" s="4"/>
      <c r="G238" s="4"/>
      <c r="H238" s="5"/>
      <c r="I238" s="16"/>
      <c r="J238" s="47"/>
      <c r="K238" s="48"/>
      <c r="L238" s="48"/>
      <c r="M238" s="49"/>
      <c r="N238" s="47"/>
      <c r="O238" s="48"/>
      <c r="P238" s="48"/>
      <c r="Q238" s="48"/>
      <c r="R238" s="48"/>
      <c r="S238" s="48"/>
      <c r="T238" s="64"/>
      <c r="U238" s="49"/>
      <c r="V238" s="58"/>
      <c r="W238" s="124"/>
      <c r="X238" s="56"/>
      <c r="Y238" s="68"/>
      <c r="Z238" s="68"/>
      <c r="AA238" s="67"/>
      <c r="AB238" s="57"/>
      <c r="AC238" s="58"/>
      <c r="AD238" s="56"/>
      <c r="AE238" s="49"/>
      <c r="AF238" s="164">
        <f t="shared" si="45"/>
        <v>-1</v>
      </c>
      <c r="AG238" s="164">
        <f t="shared" si="45"/>
        <v>-1</v>
      </c>
      <c r="AH238" s="164">
        <f t="shared" si="45"/>
        <v>0</v>
      </c>
      <c r="AI238" s="164">
        <f t="shared" si="45"/>
        <v>0</v>
      </c>
      <c r="AJ238" s="164">
        <f t="shared" si="45"/>
        <v>0</v>
      </c>
      <c r="AK238" s="164">
        <f t="shared" si="45"/>
        <v>0</v>
      </c>
      <c r="AL238" s="164">
        <f t="shared" si="45"/>
        <v>0</v>
      </c>
      <c r="AM238" s="164">
        <f t="shared" si="45"/>
        <v>0</v>
      </c>
      <c r="AN238" s="164">
        <f t="shared" si="41"/>
        <v>0</v>
      </c>
      <c r="AO238" s="164">
        <f t="shared" si="41"/>
        <v>0</v>
      </c>
      <c r="AP238" s="164" t="str">
        <f t="shared" si="41"/>
        <v/>
      </c>
      <c r="AQ238" s="164" t="str">
        <f t="shared" si="41"/>
        <v/>
      </c>
      <c r="AR238" s="164" t="str">
        <f t="shared" si="41"/>
        <v/>
      </c>
      <c r="AS238" s="164" t="str">
        <f t="shared" si="46"/>
        <v/>
      </c>
      <c r="AT238" s="164" t="str">
        <f t="shared" si="46"/>
        <v/>
      </c>
      <c r="AU238" s="164" t="str">
        <f t="shared" si="46"/>
        <v/>
      </c>
      <c r="AV238" s="164">
        <f t="shared" si="42"/>
        <v>0</v>
      </c>
      <c r="AW238" s="164">
        <f t="shared" si="42"/>
        <v>0</v>
      </c>
      <c r="AX238" s="164" t="str">
        <f t="shared" si="42"/>
        <v/>
      </c>
      <c r="AY238" s="164" t="str">
        <f t="shared" si="40"/>
        <v/>
      </c>
      <c r="AZ238" s="164" t="str">
        <f t="shared" si="40"/>
        <v/>
      </c>
      <c r="BA238" s="164" t="str">
        <f t="shared" si="40"/>
        <v/>
      </c>
      <c r="BB238" s="164" t="str">
        <f t="shared" si="40"/>
        <v/>
      </c>
      <c r="BC238" s="164" t="str">
        <f t="shared" si="33"/>
        <v/>
      </c>
    </row>
    <row r="239" spans="1:55" s="164" customFormat="1" ht="17.25" hidden="1" customHeight="1">
      <c r="A239" s="9"/>
      <c r="B239" s="7"/>
      <c r="C239" s="2"/>
      <c r="D239" s="5"/>
      <c r="E239" s="4"/>
      <c r="F239" s="4"/>
      <c r="G239" s="4"/>
      <c r="H239" s="5"/>
      <c r="I239" s="16"/>
      <c r="J239" s="47"/>
      <c r="K239" s="48"/>
      <c r="L239" s="48"/>
      <c r="M239" s="49"/>
      <c r="N239" s="47"/>
      <c r="O239" s="48"/>
      <c r="P239" s="48"/>
      <c r="Q239" s="48"/>
      <c r="R239" s="48"/>
      <c r="S239" s="48"/>
      <c r="T239" s="64"/>
      <c r="U239" s="49"/>
      <c r="V239" s="58"/>
      <c r="W239" s="124"/>
      <c r="X239" s="56"/>
      <c r="Y239" s="68"/>
      <c r="Z239" s="68"/>
      <c r="AA239" s="67"/>
      <c r="AB239" s="57"/>
      <c r="AC239" s="58"/>
      <c r="AD239" s="56"/>
      <c r="AE239" s="49"/>
      <c r="AF239" s="164">
        <f t="shared" ref="AF239:AM254" si="47">AF238</f>
        <v>-1</v>
      </c>
      <c r="AG239" s="164">
        <f t="shared" si="47"/>
        <v>-1</v>
      </c>
      <c r="AH239" s="164">
        <f t="shared" si="47"/>
        <v>0</v>
      </c>
      <c r="AI239" s="164">
        <f t="shared" si="47"/>
        <v>0</v>
      </c>
      <c r="AJ239" s="164">
        <f t="shared" si="47"/>
        <v>0</v>
      </c>
      <c r="AK239" s="164">
        <f t="shared" si="47"/>
        <v>0</v>
      </c>
      <c r="AL239" s="164">
        <f t="shared" si="47"/>
        <v>0</v>
      </c>
      <c r="AM239" s="164">
        <f t="shared" si="47"/>
        <v>0</v>
      </c>
      <c r="AN239" s="164">
        <f t="shared" si="41"/>
        <v>0</v>
      </c>
      <c r="AO239" s="164">
        <f t="shared" si="41"/>
        <v>0</v>
      </c>
      <c r="AP239" s="164" t="str">
        <f t="shared" si="41"/>
        <v/>
      </c>
      <c r="AQ239" s="164" t="str">
        <f t="shared" si="41"/>
        <v/>
      </c>
      <c r="AR239" s="164" t="str">
        <f t="shared" si="41"/>
        <v/>
      </c>
      <c r="AS239" s="164" t="str">
        <f t="shared" si="46"/>
        <v/>
      </c>
      <c r="AT239" s="164" t="str">
        <f t="shared" si="46"/>
        <v/>
      </c>
      <c r="AU239" s="164" t="str">
        <f t="shared" si="46"/>
        <v/>
      </c>
      <c r="AV239" s="164">
        <f t="shared" si="42"/>
        <v>0</v>
      </c>
      <c r="AW239" s="164">
        <f t="shared" si="42"/>
        <v>0</v>
      </c>
      <c r="AX239" s="164" t="str">
        <f t="shared" si="42"/>
        <v/>
      </c>
      <c r="AY239" s="164" t="str">
        <f t="shared" si="40"/>
        <v/>
      </c>
      <c r="AZ239" s="164" t="str">
        <f t="shared" si="40"/>
        <v/>
      </c>
      <c r="BA239" s="164" t="str">
        <f t="shared" si="40"/>
        <v/>
      </c>
      <c r="BB239" s="164" t="str">
        <f t="shared" si="40"/>
        <v/>
      </c>
      <c r="BC239" s="164" t="str">
        <f t="shared" si="33"/>
        <v/>
      </c>
    </row>
    <row r="240" spans="1:55" s="164" customFormat="1" ht="17.25" hidden="1" customHeight="1">
      <c r="A240" s="9"/>
      <c r="B240" s="7"/>
      <c r="C240" s="2"/>
      <c r="D240" s="5"/>
      <c r="E240" s="4"/>
      <c r="F240" s="4"/>
      <c r="G240" s="4"/>
      <c r="H240" s="5"/>
      <c r="I240" s="16"/>
      <c r="J240" s="47"/>
      <c r="K240" s="48"/>
      <c r="L240" s="48"/>
      <c r="M240" s="49"/>
      <c r="N240" s="47"/>
      <c r="O240" s="48"/>
      <c r="P240" s="48"/>
      <c r="Q240" s="48"/>
      <c r="R240" s="48"/>
      <c r="S240" s="48"/>
      <c r="T240" s="64"/>
      <c r="U240" s="49"/>
      <c r="V240" s="58"/>
      <c r="W240" s="124"/>
      <c r="X240" s="56"/>
      <c r="Y240" s="68"/>
      <c r="Z240" s="68"/>
      <c r="AA240" s="67"/>
      <c r="AB240" s="57"/>
      <c r="AC240" s="58"/>
      <c r="AD240" s="56"/>
      <c r="AE240" s="49"/>
      <c r="AF240" s="164">
        <f t="shared" si="47"/>
        <v>-1</v>
      </c>
      <c r="AG240" s="164">
        <f t="shared" si="47"/>
        <v>-1</v>
      </c>
      <c r="AH240" s="164">
        <f t="shared" si="47"/>
        <v>0</v>
      </c>
      <c r="AI240" s="164">
        <f t="shared" si="47"/>
        <v>0</v>
      </c>
      <c r="AJ240" s="164">
        <f t="shared" si="47"/>
        <v>0</v>
      </c>
      <c r="AK240" s="164">
        <f t="shared" si="47"/>
        <v>0</v>
      </c>
      <c r="AL240" s="164">
        <f t="shared" si="47"/>
        <v>0</v>
      </c>
      <c r="AM240" s="164">
        <f t="shared" si="47"/>
        <v>0</v>
      </c>
      <c r="AN240" s="164">
        <f t="shared" si="41"/>
        <v>0</v>
      </c>
      <c r="AO240" s="164">
        <f t="shared" si="41"/>
        <v>0</v>
      </c>
      <c r="AP240" s="164" t="str">
        <f t="shared" si="41"/>
        <v/>
      </c>
      <c r="AQ240" s="164" t="str">
        <f t="shared" si="41"/>
        <v/>
      </c>
      <c r="AR240" s="164" t="str">
        <f t="shared" si="41"/>
        <v/>
      </c>
      <c r="AS240" s="164" t="str">
        <f t="shared" si="46"/>
        <v/>
      </c>
      <c r="AT240" s="164" t="str">
        <f t="shared" si="46"/>
        <v/>
      </c>
      <c r="AU240" s="164" t="str">
        <f t="shared" si="46"/>
        <v/>
      </c>
      <c r="AV240" s="164">
        <f t="shared" si="42"/>
        <v>0</v>
      </c>
      <c r="AW240" s="164">
        <f t="shared" si="42"/>
        <v>0</v>
      </c>
      <c r="AX240" s="164" t="str">
        <f t="shared" si="42"/>
        <v/>
      </c>
      <c r="AY240" s="164" t="str">
        <f t="shared" si="40"/>
        <v/>
      </c>
      <c r="AZ240" s="164" t="str">
        <f t="shared" si="40"/>
        <v/>
      </c>
      <c r="BA240" s="164" t="str">
        <f t="shared" si="40"/>
        <v/>
      </c>
      <c r="BB240" s="164" t="str">
        <f t="shared" si="40"/>
        <v/>
      </c>
      <c r="BC240" s="164" t="str">
        <f t="shared" si="33"/>
        <v/>
      </c>
    </row>
    <row r="241" spans="1:55" s="164" customFormat="1" ht="17.25" hidden="1" customHeight="1">
      <c r="A241" s="9"/>
      <c r="B241" s="7"/>
      <c r="C241" s="2"/>
      <c r="D241" s="5"/>
      <c r="E241" s="4"/>
      <c r="F241" s="4"/>
      <c r="G241" s="4"/>
      <c r="H241" s="5"/>
      <c r="I241" s="16"/>
      <c r="J241" s="47"/>
      <c r="K241" s="48"/>
      <c r="L241" s="48"/>
      <c r="M241" s="49"/>
      <c r="N241" s="47"/>
      <c r="O241" s="48"/>
      <c r="P241" s="48"/>
      <c r="Q241" s="48"/>
      <c r="R241" s="48"/>
      <c r="S241" s="48"/>
      <c r="T241" s="64"/>
      <c r="U241" s="49"/>
      <c r="V241" s="58"/>
      <c r="W241" s="124"/>
      <c r="X241" s="56"/>
      <c r="Y241" s="68"/>
      <c r="Z241" s="68"/>
      <c r="AA241" s="67"/>
      <c r="AB241" s="57"/>
      <c r="AC241" s="58"/>
      <c r="AD241" s="56"/>
      <c r="AE241" s="49"/>
      <c r="AF241" s="164">
        <f t="shared" si="47"/>
        <v>-1</v>
      </c>
      <c r="AG241" s="164">
        <f t="shared" si="47"/>
        <v>-1</v>
      </c>
      <c r="AH241" s="164">
        <f t="shared" si="47"/>
        <v>0</v>
      </c>
      <c r="AI241" s="164">
        <f t="shared" si="47"/>
        <v>0</v>
      </c>
      <c r="AJ241" s="164">
        <f t="shared" si="47"/>
        <v>0</v>
      </c>
      <c r="AK241" s="164">
        <f t="shared" si="47"/>
        <v>0</v>
      </c>
      <c r="AL241" s="164">
        <f t="shared" si="47"/>
        <v>0</v>
      </c>
      <c r="AM241" s="164">
        <f t="shared" si="47"/>
        <v>0</v>
      </c>
      <c r="AN241" s="164">
        <f t="shared" si="41"/>
        <v>0</v>
      </c>
      <c r="AO241" s="164">
        <f t="shared" si="41"/>
        <v>0</v>
      </c>
      <c r="AP241" s="164" t="str">
        <f t="shared" si="41"/>
        <v/>
      </c>
      <c r="AQ241" s="164" t="str">
        <f t="shared" si="41"/>
        <v/>
      </c>
      <c r="AR241" s="164" t="str">
        <f t="shared" si="41"/>
        <v/>
      </c>
      <c r="AS241" s="164" t="str">
        <f t="shared" si="46"/>
        <v/>
      </c>
      <c r="AT241" s="164" t="str">
        <f t="shared" si="46"/>
        <v/>
      </c>
      <c r="AU241" s="164" t="str">
        <f t="shared" si="46"/>
        <v/>
      </c>
      <c r="AV241" s="164">
        <f t="shared" si="42"/>
        <v>0</v>
      </c>
      <c r="AW241" s="164">
        <f t="shared" si="42"/>
        <v>0</v>
      </c>
      <c r="AX241" s="164" t="str">
        <f t="shared" si="42"/>
        <v/>
      </c>
      <c r="AY241" s="164" t="str">
        <f t="shared" si="40"/>
        <v/>
      </c>
      <c r="AZ241" s="164" t="str">
        <f t="shared" si="40"/>
        <v/>
      </c>
      <c r="BA241" s="164" t="str">
        <f t="shared" si="40"/>
        <v/>
      </c>
      <c r="BB241" s="164" t="str">
        <f t="shared" ref="BB241:BB288" si="48">IF(AL241,$W241,"")</f>
        <v/>
      </c>
      <c r="BC241" s="164" t="str">
        <f t="shared" si="33"/>
        <v/>
      </c>
    </row>
    <row r="242" spans="1:55" s="164" customFormat="1" ht="17.25" hidden="1" customHeight="1">
      <c r="A242" s="9"/>
      <c r="B242" s="7"/>
      <c r="C242" s="2"/>
      <c r="D242" s="5"/>
      <c r="E242" s="4"/>
      <c r="F242" s="4"/>
      <c r="G242" s="4"/>
      <c r="H242" s="5"/>
      <c r="I242" s="16"/>
      <c r="J242" s="47"/>
      <c r="K242" s="48"/>
      <c r="L242" s="48"/>
      <c r="M242" s="49"/>
      <c r="N242" s="47"/>
      <c r="O242" s="48"/>
      <c r="P242" s="48"/>
      <c r="Q242" s="48"/>
      <c r="R242" s="48"/>
      <c r="S242" s="48"/>
      <c r="T242" s="64"/>
      <c r="U242" s="49"/>
      <c r="V242" s="58"/>
      <c r="W242" s="124"/>
      <c r="X242" s="56"/>
      <c r="Y242" s="68"/>
      <c r="Z242" s="68"/>
      <c r="AA242" s="67"/>
      <c r="AB242" s="57"/>
      <c r="AC242" s="58"/>
      <c r="AD242" s="56"/>
      <c r="AE242" s="49"/>
      <c r="AF242" s="164">
        <f t="shared" si="47"/>
        <v>-1</v>
      </c>
      <c r="AG242" s="164">
        <f t="shared" si="47"/>
        <v>-1</v>
      </c>
      <c r="AH242" s="164">
        <f t="shared" si="47"/>
        <v>0</v>
      </c>
      <c r="AI242" s="164">
        <f t="shared" si="47"/>
        <v>0</v>
      </c>
      <c r="AJ242" s="164">
        <f t="shared" si="47"/>
        <v>0</v>
      </c>
      <c r="AK242" s="164">
        <f t="shared" si="47"/>
        <v>0</v>
      </c>
      <c r="AL242" s="164">
        <f t="shared" si="47"/>
        <v>0</v>
      </c>
      <c r="AM242" s="164">
        <f t="shared" si="47"/>
        <v>0</v>
      </c>
      <c r="AN242" s="164">
        <f t="shared" si="41"/>
        <v>0</v>
      </c>
      <c r="AO242" s="164">
        <f t="shared" si="41"/>
        <v>0</v>
      </c>
      <c r="AP242" s="164" t="str">
        <f t="shared" si="41"/>
        <v/>
      </c>
      <c r="AQ242" s="164" t="str">
        <f t="shared" si="41"/>
        <v/>
      </c>
      <c r="AR242" s="164" t="str">
        <f t="shared" si="41"/>
        <v/>
      </c>
      <c r="AS242" s="164" t="str">
        <f t="shared" si="46"/>
        <v/>
      </c>
      <c r="AT242" s="164" t="str">
        <f t="shared" si="46"/>
        <v/>
      </c>
      <c r="AU242" s="164" t="str">
        <f t="shared" si="46"/>
        <v/>
      </c>
      <c r="AV242" s="164">
        <f t="shared" si="42"/>
        <v>0</v>
      </c>
      <c r="AW242" s="164">
        <f t="shared" si="42"/>
        <v>0</v>
      </c>
      <c r="AX242" s="164" t="str">
        <f t="shared" si="42"/>
        <v/>
      </c>
      <c r="AY242" s="164" t="str">
        <f t="shared" si="42"/>
        <v/>
      </c>
      <c r="AZ242" s="164" t="str">
        <f t="shared" si="42"/>
        <v/>
      </c>
      <c r="BA242" s="164" t="str">
        <f t="shared" si="42"/>
        <v/>
      </c>
      <c r="BB242" s="164" t="str">
        <f t="shared" si="48"/>
        <v/>
      </c>
      <c r="BC242" s="164" t="str">
        <f t="shared" si="33"/>
        <v/>
      </c>
    </row>
    <row r="243" spans="1:55" s="164" customFormat="1" ht="17.25" hidden="1" customHeight="1">
      <c r="A243" s="9"/>
      <c r="B243" s="7"/>
      <c r="C243" s="2"/>
      <c r="D243" s="5"/>
      <c r="E243" s="4"/>
      <c r="F243" s="4"/>
      <c r="G243" s="4"/>
      <c r="H243" s="5"/>
      <c r="I243" s="16"/>
      <c r="J243" s="47"/>
      <c r="K243" s="48"/>
      <c r="L243" s="48"/>
      <c r="M243" s="49"/>
      <c r="N243" s="47"/>
      <c r="O243" s="48"/>
      <c r="P243" s="48"/>
      <c r="Q243" s="48"/>
      <c r="R243" s="48"/>
      <c r="S243" s="48"/>
      <c r="T243" s="64"/>
      <c r="U243" s="49"/>
      <c r="V243" s="58"/>
      <c r="W243" s="124"/>
      <c r="X243" s="56"/>
      <c r="Y243" s="68"/>
      <c r="Z243" s="68"/>
      <c r="AA243" s="67"/>
      <c r="AB243" s="57"/>
      <c r="AC243" s="58"/>
      <c r="AD243" s="56"/>
      <c r="AE243" s="49"/>
      <c r="AF243" s="164">
        <f t="shared" si="47"/>
        <v>-1</v>
      </c>
      <c r="AG243" s="164">
        <f t="shared" si="47"/>
        <v>-1</v>
      </c>
      <c r="AH243" s="164">
        <f t="shared" si="47"/>
        <v>0</v>
      </c>
      <c r="AI243" s="164">
        <f t="shared" si="47"/>
        <v>0</v>
      </c>
      <c r="AJ243" s="164">
        <f t="shared" si="47"/>
        <v>0</v>
      </c>
      <c r="AK243" s="164">
        <f t="shared" si="47"/>
        <v>0</v>
      </c>
      <c r="AL243" s="164">
        <f t="shared" si="47"/>
        <v>0</v>
      </c>
      <c r="AM243" s="164">
        <f t="shared" si="47"/>
        <v>0</v>
      </c>
      <c r="AN243" s="164">
        <f t="shared" ref="AN243:AR288" si="49">IF(AF243,$V243,"")</f>
        <v>0</v>
      </c>
      <c r="AO243" s="164">
        <f t="shared" si="49"/>
        <v>0</v>
      </c>
      <c r="AP243" s="164" t="str">
        <f t="shared" si="49"/>
        <v/>
      </c>
      <c r="AQ243" s="164" t="str">
        <f t="shared" si="49"/>
        <v/>
      </c>
      <c r="AR243" s="164" t="str">
        <f t="shared" si="49"/>
        <v/>
      </c>
      <c r="AS243" s="164" t="str">
        <f t="shared" si="46"/>
        <v/>
      </c>
      <c r="AT243" s="164" t="str">
        <f t="shared" si="46"/>
        <v/>
      </c>
      <c r="AU243" s="164" t="str">
        <f t="shared" si="46"/>
        <v/>
      </c>
      <c r="AV243" s="164">
        <f t="shared" ref="AV243:BA285" si="50">IF(AF243,$W243,"")</f>
        <v>0</v>
      </c>
      <c r="AW243" s="164">
        <f t="shared" si="50"/>
        <v>0</v>
      </c>
      <c r="AX243" s="164" t="str">
        <f t="shared" si="50"/>
        <v/>
      </c>
      <c r="AY243" s="164" t="str">
        <f t="shared" si="50"/>
        <v/>
      </c>
      <c r="AZ243" s="164" t="str">
        <f t="shared" si="50"/>
        <v/>
      </c>
      <c r="BA243" s="164" t="str">
        <f t="shared" si="50"/>
        <v/>
      </c>
      <c r="BB243" s="164" t="str">
        <f t="shared" si="48"/>
        <v/>
      </c>
      <c r="BC243" s="164" t="str">
        <f t="shared" si="33"/>
        <v/>
      </c>
    </row>
    <row r="244" spans="1:55" s="164" customFormat="1" ht="17.25" hidden="1" customHeight="1">
      <c r="A244" s="9"/>
      <c r="B244" s="7"/>
      <c r="C244" s="2"/>
      <c r="D244" s="5"/>
      <c r="E244" s="4"/>
      <c r="F244" s="4"/>
      <c r="G244" s="4"/>
      <c r="H244" s="5"/>
      <c r="I244" s="16"/>
      <c r="J244" s="47"/>
      <c r="K244" s="48"/>
      <c r="L244" s="48"/>
      <c r="M244" s="49"/>
      <c r="N244" s="47"/>
      <c r="O244" s="48"/>
      <c r="P244" s="48"/>
      <c r="Q244" s="48"/>
      <c r="R244" s="48"/>
      <c r="S244" s="48"/>
      <c r="T244" s="64"/>
      <c r="U244" s="49"/>
      <c r="V244" s="58"/>
      <c r="W244" s="124"/>
      <c r="X244" s="56"/>
      <c r="Y244" s="68"/>
      <c r="Z244" s="68"/>
      <c r="AA244" s="67"/>
      <c r="AB244" s="57"/>
      <c r="AC244" s="58"/>
      <c r="AD244" s="56"/>
      <c r="AE244" s="49"/>
      <c r="AF244" s="164">
        <f t="shared" si="47"/>
        <v>-1</v>
      </c>
      <c r="AG244" s="164">
        <f t="shared" si="47"/>
        <v>-1</v>
      </c>
      <c r="AH244" s="164">
        <f t="shared" si="47"/>
        <v>0</v>
      </c>
      <c r="AI244" s="164">
        <f t="shared" si="47"/>
        <v>0</v>
      </c>
      <c r="AJ244" s="164">
        <f t="shared" si="47"/>
        <v>0</v>
      </c>
      <c r="AK244" s="164">
        <f t="shared" si="47"/>
        <v>0</v>
      </c>
      <c r="AL244" s="164">
        <f t="shared" si="47"/>
        <v>0</v>
      </c>
      <c r="AM244" s="164">
        <f t="shared" si="47"/>
        <v>0</v>
      </c>
      <c r="AN244" s="164">
        <f t="shared" si="49"/>
        <v>0</v>
      </c>
      <c r="AO244" s="164">
        <f t="shared" si="49"/>
        <v>0</v>
      </c>
      <c r="AP244" s="164" t="str">
        <f t="shared" si="49"/>
        <v/>
      </c>
      <c r="AQ244" s="164" t="str">
        <f t="shared" si="49"/>
        <v/>
      </c>
      <c r="AR244" s="164" t="str">
        <f t="shared" si="49"/>
        <v/>
      </c>
      <c r="AS244" s="164" t="str">
        <f t="shared" si="46"/>
        <v/>
      </c>
      <c r="AT244" s="164" t="str">
        <f t="shared" si="46"/>
        <v/>
      </c>
      <c r="AU244" s="164" t="str">
        <f t="shared" si="46"/>
        <v/>
      </c>
      <c r="AV244" s="164">
        <f t="shared" si="50"/>
        <v>0</v>
      </c>
      <c r="AW244" s="164">
        <f t="shared" si="50"/>
        <v>0</v>
      </c>
      <c r="AX244" s="164" t="str">
        <f t="shared" si="50"/>
        <v/>
      </c>
      <c r="AY244" s="164" t="str">
        <f t="shared" si="50"/>
        <v/>
      </c>
      <c r="AZ244" s="164" t="str">
        <f t="shared" si="50"/>
        <v/>
      </c>
      <c r="BA244" s="164" t="str">
        <f t="shared" si="50"/>
        <v/>
      </c>
      <c r="BB244" s="164" t="str">
        <f t="shared" si="48"/>
        <v/>
      </c>
      <c r="BC244" s="164" t="str">
        <f t="shared" si="33"/>
        <v/>
      </c>
    </row>
    <row r="245" spans="1:55" s="164" customFormat="1" ht="17.25" hidden="1" customHeight="1">
      <c r="A245" s="9"/>
      <c r="B245" s="7"/>
      <c r="C245" s="2"/>
      <c r="D245" s="5"/>
      <c r="E245" s="4"/>
      <c r="F245" s="4"/>
      <c r="G245" s="4"/>
      <c r="H245" s="5"/>
      <c r="I245" s="16"/>
      <c r="J245" s="47"/>
      <c r="K245" s="48"/>
      <c r="L245" s="48"/>
      <c r="M245" s="49"/>
      <c r="N245" s="47"/>
      <c r="O245" s="48"/>
      <c r="P245" s="48"/>
      <c r="Q245" s="48"/>
      <c r="R245" s="48"/>
      <c r="S245" s="48"/>
      <c r="T245" s="64"/>
      <c r="U245" s="49"/>
      <c r="V245" s="58"/>
      <c r="W245" s="124"/>
      <c r="X245" s="56"/>
      <c r="Y245" s="68"/>
      <c r="Z245" s="68"/>
      <c r="AA245" s="67"/>
      <c r="AB245" s="57"/>
      <c r="AC245" s="58"/>
      <c r="AD245" s="56"/>
      <c r="AE245" s="49"/>
      <c r="AF245" s="164">
        <f t="shared" si="47"/>
        <v>-1</v>
      </c>
      <c r="AG245" s="164">
        <f t="shared" si="47"/>
        <v>-1</v>
      </c>
      <c r="AH245" s="164">
        <f t="shared" si="47"/>
        <v>0</v>
      </c>
      <c r="AI245" s="164">
        <f t="shared" si="47"/>
        <v>0</v>
      </c>
      <c r="AJ245" s="164">
        <f t="shared" si="47"/>
        <v>0</v>
      </c>
      <c r="AK245" s="164">
        <f t="shared" si="47"/>
        <v>0</v>
      </c>
      <c r="AL245" s="164">
        <f t="shared" si="47"/>
        <v>0</v>
      </c>
      <c r="AM245" s="164">
        <f t="shared" si="47"/>
        <v>0</v>
      </c>
      <c r="AN245" s="164">
        <f t="shared" si="49"/>
        <v>0</v>
      </c>
      <c r="AO245" s="164">
        <f t="shared" si="49"/>
        <v>0</v>
      </c>
      <c r="AP245" s="164" t="str">
        <f t="shared" si="49"/>
        <v/>
      </c>
      <c r="AQ245" s="164" t="str">
        <f t="shared" si="49"/>
        <v/>
      </c>
      <c r="AR245" s="164" t="str">
        <f t="shared" si="49"/>
        <v/>
      </c>
      <c r="AS245" s="164" t="str">
        <f t="shared" si="46"/>
        <v/>
      </c>
      <c r="AT245" s="164" t="str">
        <f t="shared" si="46"/>
        <v/>
      </c>
      <c r="AU245" s="164" t="str">
        <f t="shared" si="46"/>
        <v/>
      </c>
      <c r="AV245" s="164">
        <f t="shared" si="50"/>
        <v>0</v>
      </c>
      <c r="AW245" s="164">
        <f t="shared" si="50"/>
        <v>0</v>
      </c>
      <c r="AX245" s="164" t="str">
        <f t="shared" si="50"/>
        <v/>
      </c>
      <c r="AY245" s="164" t="str">
        <f t="shared" si="50"/>
        <v/>
      </c>
      <c r="AZ245" s="164" t="str">
        <f t="shared" si="50"/>
        <v/>
      </c>
      <c r="BA245" s="164" t="str">
        <f t="shared" si="50"/>
        <v/>
      </c>
      <c r="BB245" s="164" t="str">
        <f t="shared" si="48"/>
        <v/>
      </c>
      <c r="BC245" s="164" t="str">
        <f t="shared" si="33"/>
        <v/>
      </c>
    </row>
    <row r="246" spans="1:55" s="164" customFormat="1" ht="17.25" hidden="1" customHeight="1">
      <c r="A246" s="9"/>
      <c r="B246" s="7"/>
      <c r="C246" s="2"/>
      <c r="D246" s="5"/>
      <c r="E246" s="4"/>
      <c r="F246" s="4"/>
      <c r="G246" s="4"/>
      <c r="H246" s="5"/>
      <c r="I246" s="16"/>
      <c r="J246" s="47"/>
      <c r="K246" s="48"/>
      <c r="L246" s="48"/>
      <c r="M246" s="49"/>
      <c r="N246" s="47"/>
      <c r="O246" s="48"/>
      <c r="P246" s="48"/>
      <c r="Q246" s="48"/>
      <c r="R246" s="48"/>
      <c r="S246" s="48"/>
      <c r="T246" s="64"/>
      <c r="U246" s="49"/>
      <c r="V246" s="58"/>
      <c r="W246" s="124"/>
      <c r="X246" s="56"/>
      <c r="Y246" s="68"/>
      <c r="Z246" s="68"/>
      <c r="AA246" s="67"/>
      <c r="AB246" s="57"/>
      <c r="AC246" s="58"/>
      <c r="AD246" s="56"/>
      <c r="AE246" s="49"/>
      <c r="AF246" s="164">
        <f t="shared" si="47"/>
        <v>-1</v>
      </c>
      <c r="AG246" s="164">
        <f t="shared" si="47"/>
        <v>-1</v>
      </c>
      <c r="AH246" s="164">
        <f t="shared" si="47"/>
        <v>0</v>
      </c>
      <c r="AI246" s="164">
        <f t="shared" si="47"/>
        <v>0</v>
      </c>
      <c r="AJ246" s="164">
        <f t="shared" si="47"/>
        <v>0</v>
      </c>
      <c r="AK246" s="164">
        <f t="shared" si="47"/>
        <v>0</v>
      </c>
      <c r="AL246" s="164">
        <f t="shared" si="47"/>
        <v>0</v>
      </c>
      <c r="AM246" s="164">
        <f t="shared" si="47"/>
        <v>0</v>
      </c>
      <c r="AN246" s="164">
        <f t="shared" si="49"/>
        <v>0</v>
      </c>
      <c r="AO246" s="164">
        <f t="shared" si="49"/>
        <v>0</v>
      </c>
      <c r="AP246" s="164" t="str">
        <f t="shared" si="49"/>
        <v/>
      </c>
      <c r="AQ246" s="164" t="str">
        <f t="shared" si="49"/>
        <v/>
      </c>
      <c r="AR246" s="164" t="str">
        <f t="shared" si="49"/>
        <v/>
      </c>
      <c r="AS246" s="164" t="str">
        <f t="shared" si="46"/>
        <v/>
      </c>
      <c r="AT246" s="164" t="str">
        <f t="shared" si="46"/>
        <v/>
      </c>
      <c r="AU246" s="164" t="str">
        <f t="shared" si="46"/>
        <v/>
      </c>
      <c r="AV246" s="164">
        <f t="shared" si="50"/>
        <v>0</v>
      </c>
      <c r="AW246" s="164">
        <f t="shared" si="50"/>
        <v>0</v>
      </c>
      <c r="AX246" s="164" t="str">
        <f t="shared" si="50"/>
        <v/>
      </c>
      <c r="AY246" s="164" t="str">
        <f t="shared" si="50"/>
        <v/>
      </c>
      <c r="AZ246" s="164" t="str">
        <f t="shared" si="50"/>
        <v/>
      </c>
      <c r="BA246" s="164" t="str">
        <f t="shared" si="50"/>
        <v/>
      </c>
      <c r="BB246" s="164" t="str">
        <f t="shared" si="48"/>
        <v/>
      </c>
      <c r="BC246" s="164" t="str">
        <f t="shared" si="33"/>
        <v/>
      </c>
    </row>
    <row r="247" spans="1:55" s="164" customFormat="1" ht="17.25" hidden="1" customHeight="1">
      <c r="A247" s="9"/>
      <c r="B247" s="7"/>
      <c r="C247" s="2"/>
      <c r="D247" s="5"/>
      <c r="E247" s="4"/>
      <c r="F247" s="4"/>
      <c r="G247" s="4"/>
      <c r="H247" s="5"/>
      <c r="I247" s="16"/>
      <c r="J247" s="47"/>
      <c r="K247" s="48"/>
      <c r="L247" s="48"/>
      <c r="M247" s="49"/>
      <c r="N247" s="47"/>
      <c r="O247" s="48"/>
      <c r="P247" s="48"/>
      <c r="Q247" s="48"/>
      <c r="R247" s="48"/>
      <c r="S247" s="48"/>
      <c r="T247" s="64"/>
      <c r="U247" s="49"/>
      <c r="V247" s="58"/>
      <c r="W247" s="124"/>
      <c r="X247" s="56"/>
      <c r="Y247" s="68"/>
      <c r="Z247" s="68"/>
      <c r="AA247" s="67"/>
      <c r="AB247" s="57"/>
      <c r="AC247" s="58"/>
      <c r="AD247" s="56"/>
      <c r="AE247" s="49"/>
      <c r="AF247" s="164">
        <f t="shared" si="47"/>
        <v>-1</v>
      </c>
      <c r="AG247" s="164">
        <f t="shared" si="47"/>
        <v>-1</v>
      </c>
      <c r="AH247" s="164">
        <f t="shared" si="47"/>
        <v>0</v>
      </c>
      <c r="AI247" s="164">
        <f t="shared" si="47"/>
        <v>0</v>
      </c>
      <c r="AJ247" s="164">
        <f t="shared" si="47"/>
        <v>0</v>
      </c>
      <c r="AK247" s="164">
        <f t="shared" si="47"/>
        <v>0</v>
      </c>
      <c r="AL247" s="164">
        <f t="shared" si="47"/>
        <v>0</v>
      </c>
      <c r="AM247" s="164">
        <f t="shared" si="47"/>
        <v>0</v>
      </c>
      <c r="AN247" s="164">
        <f t="shared" si="49"/>
        <v>0</v>
      </c>
      <c r="AO247" s="164">
        <f t="shared" si="49"/>
        <v>0</v>
      </c>
      <c r="AP247" s="164" t="str">
        <f t="shared" si="49"/>
        <v/>
      </c>
      <c r="AQ247" s="164" t="str">
        <f t="shared" si="49"/>
        <v/>
      </c>
      <c r="AR247" s="164" t="str">
        <f t="shared" si="49"/>
        <v/>
      </c>
      <c r="AS247" s="164" t="str">
        <f t="shared" si="46"/>
        <v/>
      </c>
      <c r="AT247" s="164" t="str">
        <f t="shared" si="46"/>
        <v/>
      </c>
      <c r="AU247" s="164" t="str">
        <f t="shared" si="46"/>
        <v/>
      </c>
      <c r="AV247" s="164">
        <f t="shared" si="50"/>
        <v>0</v>
      </c>
      <c r="AW247" s="164">
        <f t="shared" si="50"/>
        <v>0</v>
      </c>
      <c r="AX247" s="164" t="str">
        <f t="shared" si="50"/>
        <v/>
      </c>
      <c r="AY247" s="164" t="str">
        <f t="shared" si="50"/>
        <v/>
      </c>
      <c r="AZ247" s="164" t="str">
        <f t="shared" si="50"/>
        <v/>
      </c>
      <c r="BA247" s="164" t="str">
        <f t="shared" si="50"/>
        <v/>
      </c>
      <c r="BB247" s="164" t="str">
        <f t="shared" si="48"/>
        <v/>
      </c>
      <c r="BC247" s="164" t="str">
        <f t="shared" si="33"/>
        <v/>
      </c>
    </row>
    <row r="248" spans="1:55" s="164" customFormat="1" ht="17.25" hidden="1" customHeight="1">
      <c r="A248" s="9"/>
      <c r="B248" s="7"/>
      <c r="C248" s="2"/>
      <c r="D248" s="5"/>
      <c r="E248" s="4"/>
      <c r="F248" s="4"/>
      <c r="G248" s="4"/>
      <c r="H248" s="5"/>
      <c r="I248" s="16"/>
      <c r="J248" s="47"/>
      <c r="K248" s="48"/>
      <c r="L248" s="48"/>
      <c r="M248" s="49"/>
      <c r="N248" s="47"/>
      <c r="O248" s="48"/>
      <c r="P248" s="48"/>
      <c r="Q248" s="48"/>
      <c r="R248" s="48"/>
      <c r="S248" s="48"/>
      <c r="T248" s="64"/>
      <c r="U248" s="49"/>
      <c r="V248" s="58"/>
      <c r="W248" s="124"/>
      <c r="X248" s="56"/>
      <c r="Y248" s="68"/>
      <c r="Z248" s="68"/>
      <c r="AA248" s="67"/>
      <c r="AB248" s="57"/>
      <c r="AC248" s="58"/>
      <c r="AD248" s="56"/>
      <c r="AE248" s="49"/>
      <c r="AF248" s="164">
        <f t="shared" si="47"/>
        <v>-1</v>
      </c>
      <c r="AG248" s="164">
        <f t="shared" si="47"/>
        <v>-1</v>
      </c>
      <c r="AH248" s="164">
        <f t="shared" si="47"/>
        <v>0</v>
      </c>
      <c r="AI248" s="164">
        <f t="shared" si="47"/>
        <v>0</v>
      </c>
      <c r="AJ248" s="164">
        <f t="shared" si="47"/>
        <v>0</v>
      </c>
      <c r="AK248" s="164">
        <f t="shared" si="47"/>
        <v>0</v>
      </c>
      <c r="AL248" s="164">
        <f t="shared" si="47"/>
        <v>0</v>
      </c>
      <c r="AM248" s="164">
        <f t="shared" si="47"/>
        <v>0</v>
      </c>
      <c r="AN248" s="164">
        <f t="shared" si="49"/>
        <v>0</v>
      </c>
      <c r="AO248" s="164">
        <f t="shared" si="49"/>
        <v>0</v>
      </c>
      <c r="AP248" s="164" t="str">
        <f t="shared" si="49"/>
        <v/>
      </c>
      <c r="AQ248" s="164" t="str">
        <f t="shared" si="49"/>
        <v/>
      </c>
      <c r="AR248" s="164" t="str">
        <f t="shared" si="49"/>
        <v/>
      </c>
      <c r="AS248" s="164" t="str">
        <f t="shared" si="46"/>
        <v/>
      </c>
      <c r="AT248" s="164" t="str">
        <f t="shared" si="46"/>
        <v/>
      </c>
      <c r="AU248" s="164" t="str">
        <f t="shared" si="46"/>
        <v/>
      </c>
      <c r="AV248" s="164">
        <f t="shared" si="50"/>
        <v>0</v>
      </c>
      <c r="AW248" s="164">
        <f t="shared" si="50"/>
        <v>0</v>
      </c>
      <c r="AX248" s="164" t="str">
        <f t="shared" si="50"/>
        <v/>
      </c>
      <c r="AY248" s="164" t="str">
        <f t="shared" si="50"/>
        <v/>
      </c>
      <c r="AZ248" s="164" t="str">
        <f t="shared" si="50"/>
        <v/>
      </c>
      <c r="BA248" s="164" t="str">
        <f t="shared" si="50"/>
        <v/>
      </c>
      <c r="BB248" s="164" t="str">
        <f t="shared" si="48"/>
        <v/>
      </c>
      <c r="BC248" s="164" t="str">
        <f t="shared" si="33"/>
        <v/>
      </c>
    </row>
    <row r="249" spans="1:55" s="164" customFormat="1" ht="17.25" hidden="1" customHeight="1">
      <c r="A249" s="9"/>
      <c r="B249" s="7"/>
      <c r="C249" s="2"/>
      <c r="D249" s="5"/>
      <c r="E249" s="4"/>
      <c r="F249" s="4"/>
      <c r="G249" s="4"/>
      <c r="H249" s="5"/>
      <c r="I249" s="16"/>
      <c r="J249" s="47"/>
      <c r="K249" s="48"/>
      <c r="L249" s="48"/>
      <c r="M249" s="49"/>
      <c r="N249" s="47"/>
      <c r="O249" s="48"/>
      <c r="P249" s="48"/>
      <c r="Q249" s="48"/>
      <c r="R249" s="48"/>
      <c r="S249" s="48"/>
      <c r="T249" s="64"/>
      <c r="U249" s="49"/>
      <c r="V249" s="58"/>
      <c r="W249" s="124"/>
      <c r="X249" s="56"/>
      <c r="Y249" s="68"/>
      <c r="Z249" s="68"/>
      <c r="AA249" s="67"/>
      <c r="AB249" s="57"/>
      <c r="AC249" s="58"/>
      <c r="AD249" s="56"/>
      <c r="AE249" s="49"/>
      <c r="AF249" s="164">
        <f t="shared" si="47"/>
        <v>-1</v>
      </c>
      <c r="AG249" s="164">
        <f t="shared" si="47"/>
        <v>-1</v>
      </c>
      <c r="AH249" s="164">
        <f t="shared" si="47"/>
        <v>0</v>
      </c>
      <c r="AI249" s="164">
        <f t="shared" si="47"/>
        <v>0</v>
      </c>
      <c r="AJ249" s="164">
        <f t="shared" si="47"/>
        <v>0</v>
      </c>
      <c r="AK249" s="164">
        <f t="shared" si="47"/>
        <v>0</v>
      </c>
      <c r="AL249" s="164">
        <f t="shared" si="47"/>
        <v>0</v>
      </c>
      <c r="AM249" s="164">
        <f t="shared" si="47"/>
        <v>0</v>
      </c>
      <c r="AN249" s="164">
        <f t="shared" si="49"/>
        <v>0</v>
      </c>
      <c r="AO249" s="164">
        <f t="shared" si="49"/>
        <v>0</v>
      </c>
      <c r="AP249" s="164" t="str">
        <f t="shared" si="49"/>
        <v/>
      </c>
      <c r="AQ249" s="164" t="str">
        <f t="shared" si="49"/>
        <v/>
      </c>
      <c r="AR249" s="164" t="str">
        <f t="shared" si="49"/>
        <v/>
      </c>
      <c r="AS249" s="164" t="str">
        <f t="shared" si="46"/>
        <v/>
      </c>
      <c r="AT249" s="164" t="str">
        <f t="shared" si="46"/>
        <v/>
      </c>
      <c r="AU249" s="164" t="str">
        <f t="shared" si="46"/>
        <v/>
      </c>
      <c r="AV249" s="164">
        <f t="shared" si="50"/>
        <v>0</v>
      </c>
      <c r="AW249" s="164">
        <f t="shared" si="50"/>
        <v>0</v>
      </c>
      <c r="AX249" s="164" t="str">
        <f t="shared" si="50"/>
        <v/>
      </c>
      <c r="AY249" s="164" t="str">
        <f t="shared" si="50"/>
        <v/>
      </c>
      <c r="AZ249" s="164" t="str">
        <f t="shared" si="50"/>
        <v/>
      </c>
      <c r="BA249" s="164" t="str">
        <f t="shared" si="50"/>
        <v/>
      </c>
      <c r="BB249" s="164" t="str">
        <f t="shared" si="48"/>
        <v/>
      </c>
      <c r="BC249" s="164" t="str">
        <f t="shared" si="33"/>
        <v/>
      </c>
    </row>
    <row r="250" spans="1:55" s="164" customFormat="1" ht="17.25" hidden="1" customHeight="1">
      <c r="A250" s="9"/>
      <c r="B250" s="7"/>
      <c r="C250" s="2"/>
      <c r="D250" s="5"/>
      <c r="E250" s="4"/>
      <c r="F250" s="4"/>
      <c r="G250" s="4"/>
      <c r="H250" s="5"/>
      <c r="I250" s="16"/>
      <c r="J250" s="47"/>
      <c r="K250" s="48"/>
      <c r="L250" s="48"/>
      <c r="M250" s="49"/>
      <c r="N250" s="47"/>
      <c r="O250" s="48"/>
      <c r="P250" s="48"/>
      <c r="Q250" s="48"/>
      <c r="R250" s="48"/>
      <c r="S250" s="48"/>
      <c r="T250" s="64"/>
      <c r="U250" s="49"/>
      <c r="V250" s="58"/>
      <c r="W250" s="124"/>
      <c r="X250" s="56"/>
      <c r="Y250" s="68"/>
      <c r="Z250" s="68"/>
      <c r="AA250" s="67"/>
      <c r="AB250" s="57"/>
      <c r="AC250" s="58"/>
      <c r="AD250" s="56"/>
      <c r="AE250" s="49"/>
      <c r="AF250" s="164">
        <f t="shared" si="47"/>
        <v>-1</v>
      </c>
      <c r="AG250" s="164">
        <f t="shared" si="47"/>
        <v>-1</v>
      </c>
      <c r="AH250" s="164">
        <f t="shared" si="47"/>
        <v>0</v>
      </c>
      <c r="AI250" s="164">
        <f t="shared" si="47"/>
        <v>0</v>
      </c>
      <c r="AJ250" s="164">
        <f t="shared" si="47"/>
        <v>0</v>
      </c>
      <c r="AK250" s="164">
        <f t="shared" si="47"/>
        <v>0</v>
      </c>
      <c r="AL250" s="164">
        <f t="shared" si="47"/>
        <v>0</v>
      </c>
      <c r="AM250" s="164">
        <f t="shared" si="47"/>
        <v>0</v>
      </c>
      <c r="AN250" s="164">
        <f t="shared" si="49"/>
        <v>0</v>
      </c>
      <c r="AO250" s="164">
        <f t="shared" si="49"/>
        <v>0</v>
      </c>
      <c r="AP250" s="164" t="str">
        <f t="shared" si="49"/>
        <v/>
      </c>
      <c r="AQ250" s="164" t="str">
        <f t="shared" si="49"/>
        <v/>
      </c>
      <c r="AR250" s="164" t="str">
        <f t="shared" si="49"/>
        <v/>
      </c>
      <c r="AS250" s="164" t="str">
        <f t="shared" si="46"/>
        <v/>
      </c>
      <c r="AT250" s="164" t="str">
        <f t="shared" si="46"/>
        <v/>
      </c>
      <c r="AU250" s="164" t="str">
        <f t="shared" si="46"/>
        <v/>
      </c>
      <c r="AV250" s="164">
        <f t="shared" si="50"/>
        <v>0</v>
      </c>
      <c r="AW250" s="164">
        <f t="shared" si="50"/>
        <v>0</v>
      </c>
      <c r="AX250" s="164" t="str">
        <f t="shared" si="50"/>
        <v/>
      </c>
      <c r="AY250" s="164" t="str">
        <f t="shared" si="50"/>
        <v/>
      </c>
      <c r="AZ250" s="164" t="str">
        <f t="shared" si="50"/>
        <v/>
      </c>
      <c r="BA250" s="164" t="str">
        <f t="shared" si="50"/>
        <v/>
      </c>
      <c r="BB250" s="164" t="str">
        <f t="shared" si="48"/>
        <v/>
      </c>
      <c r="BC250" s="164" t="str">
        <f t="shared" si="33"/>
        <v/>
      </c>
    </row>
    <row r="251" spans="1:55" s="164" customFormat="1" ht="17.25" hidden="1" customHeight="1">
      <c r="A251" s="9"/>
      <c r="B251" s="7"/>
      <c r="C251" s="2"/>
      <c r="D251" s="5"/>
      <c r="E251" s="4"/>
      <c r="F251" s="4"/>
      <c r="G251" s="4"/>
      <c r="H251" s="5"/>
      <c r="I251" s="16"/>
      <c r="J251" s="47"/>
      <c r="K251" s="48"/>
      <c r="L251" s="48"/>
      <c r="M251" s="49"/>
      <c r="N251" s="47"/>
      <c r="O251" s="48"/>
      <c r="P251" s="48"/>
      <c r="Q251" s="48"/>
      <c r="R251" s="48"/>
      <c r="S251" s="48"/>
      <c r="T251" s="64"/>
      <c r="U251" s="49"/>
      <c r="V251" s="58"/>
      <c r="W251" s="124"/>
      <c r="X251" s="56"/>
      <c r="Y251" s="68"/>
      <c r="Z251" s="68"/>
      <c r="AA251" s="67"/>
      <c r="AB251" s="57"/>
      <c r="AC251" s="58"/>
      <c r="AD251" s="56"/>
      <c r="AE251" s="49"/>
      <c r="AF251" s="164">
        <f t="shared" si="47"/>
        <v>-1</v>
      </c>
      <c r="AG251" s="164">
        <f t="shared" si="47"/>
        <v>-1</v>
      </c>
      <c r="AH251" s="164">
        <f t="shared" si="47"/>
        <v>0</v>
      </c>
      <c r="AI251" s="164">
        <f t="shared" si="47"/>
        <v>0</v>
      </c>
      <c r="AJ251" s="164">
        <f t="shared" si="47"/>
        <v>0</v>
      </c>
      <c r="AK251" s="164">
        <f t="shared" si="47"/>
        <v>0</v>
      </c>
      <c r="AL251" s="164">
        <f t="shared" si="47"/>
        <v>0</v>
      </c>
      <c r="AM251" s="164">
        <f t="shared" si="47"/>
        <v>0</v>
      </c>
      <c r="AN251" s="164">
        <f t="shared" si="49"/>
        <v>0</v>
      </c>
      <c r="AO251" s="164">
        <f t="shared" si="49"/>
        <v>0</v>
      </c>
      <c r="AP251" s="164" t="str">
        <f t="shared" si="49"/>
        <v/>
      </c>
      <c r="AQ251" s="164" t="str">
        <f t="shared" si="49"/>
        <v/>
      </c>
      <c r="AR251" s="164" t="str">
        <f t="shared" si="49"/>
        <v/>
      </c>
      <c r="AS251" s="164" t="str">
        <f t="shared" si="46"/>
        <v/>
      </c>
      <c r="AT251" s="164" t="str">
        <f t="shared" si="46"/>
        <v/>
      </c>
      <c r="AU251" s="164" t="str">
        <f t="shared" si="46"/>
        <v/>
      </c>
      <c r="AV251" s="164">
        <f t="shared" si="50"/>
        <v>0</v>
      </c>
      <c r="AW251" s="164">
        <f t="shared" si="50"/>
        <v>0</v>
      </c>
      <c r="AX251" s="164" t="str">
        <f t="shared" si="50"/>
        <v/>
      </c>
      <c r="AY251" s="164" t="str">
        <f t="shared" si="50"/>
        <v/>
      </c>
      <c r="AZ251" s="164" t="str">
        <f t="shared" si="50"/>
        <v/>
      </c>
      <c r="BA251" s="164" t="str">
        <f t="shared" si="50"/>
        <v/>
      </c>
      <c r="BB251" s="164" t="str">
        <f t="shared" si="48"/>
        <v/>
      </c>
      <c r="BC251" s="164" t="str">
        <f t="shared" si="33"/>
        <v/>
      </c>
    </row>
    <row r="252" spans="1:55" s="164" customFormat="1" ht="17.25" hidden="1" customHeight="1">
      <c r="A252" s="9"/>
      <c r="B252" s="7"/>
      <c r="C252" s="2"/>
      <c r="D252" s="5"/>
      <c r="E252" s="4"/>
      <c r="F252" s="4"/>
      <c r="G252" s="4"/>
      <c r="H252" s="5"/>
      <c r="I252" s="16"/>
      <c r="J252" s="47"/>
      <c r="K252" s="48"/>
      <c r="L252" s="48"/>
      <c r="M252" s="49"/>
      <c r="N252" s="47"/>
      <c r="O252" s="48"/>
      <c r="P252" s="48"/>
      <c r="Q252" s="48"/>
      <c r="R252" s="48"/>
      <c r="S252" s="48"/>
      <c r="T252" s="64"/>
      <c r="U252" s="49"/>
      <c r="V252" s="58"/>
      <c r="W252" s="124"/>
      <c r="X252" s="56"/>
      <c r="Y252" s="68"/>
      <c r="Z252" s="68"/>
      <c r="AA252" s="67"/>
      <c r="AB252" s="57"/>
      <c r="AC252" s="58"/>
      <c r="AD252" s="56"/>
      <c r="AE252" s="49"/>
      <c r="AF252" s="164">
        <f t="shared" si="47"/>
        <v>-1</v>
      </c>
      <c r="AG252" s="164">
        <f t="shared" si="47"/>
        <v>-1</v>
      </c>
      <c r="AH252" s="164">
        <f t="shared" si="47"/>
        <v>0</v>
      </c>
      <c r="AI252" s="164">
        <f t="shared" si="47"/>
        <v>0</v>
      </c>
      <c r="AJ252" s="164">
        <f t="shared" si="47"/>
        <v>0</v>
      </c>
      <c r="AK252" s="164">
        <f t="shared" si="47"/>
        <v>0</v>
      </c>
      <c r="AL252" s="164">
        <f t="shared" si="47"/>
        <v>0</v>
      </c>
      <c r="AM252" s="164">
        <f t="shared" si="47"/>
        <v>0</v>
      </c>
      <c r="AN252" s="164">
        <f t="shared" si="49"/>
        <v>0</v>
      </c>
      <c r="AO252" s="164">
        <f t="shared" si="49"/>
        <v>0</v>
      </c>
      <c r="AP252" s="164" t="str">
        <f t="shared" si="49"/>
        <v/>
      </c>
      <c r="AQ252" s="164" t="str">
        <f t="shared" si="49"/>
        <v/>
      </c>
      <c r="AR252" s="164" t="str">
        <f t="shared" si="49"/>
        <v/>
      </c>
      <c r="AS252" s="164" t="str">
        <f t="shared" si="46"/>
        <v/>
      </c>
      <c r="AT252" s="164" t="str">
        <f t="shared" si="46"/>
        <v/>
      </c>
      <c r="AU252" s="164" t="str">
        <f t="shared" si="46"/>
        <v/>
      </c>
      <c r="AV252" s="164">
        <f t="shared" si="50"/>
        <v>0</v>
      </c>
      <c r="AW252" s="164">
        <f t="shared" si="50"/>
        <v>0</v>
      </c>
      <c r="AX252" s="164" t="str">
        <f t="shared" si="50"/>
        <v/>
      </c>
      <c r="AY252" s="164" t="str">
        <f t="shared" si="50"/>
        <v/>
      </c>
      <c r="AZ252" s="164" t="str">
        <f t="shared" si="50"/>
        <v/>
      </c>
      <c r="BA252" s="164" t="str">
        <f t="shared" si="50"/>
        <v/>
      </c>
      <c r="BB252" s="164" t="str">
        <f t="shared" si="48"/>
        <v/>
      </c>
      <c r="BC252" s="164" t="str">
        <f t="shared" si="33"/>
        <v/>
      </c>
    </row>
    <row r="253" spans="1:55" s="164" customFormat="1" ht="17.25" hidden="1" customHeight="1">
      <c r="A253" s="9"/>
      <c r="B253" s="7"/>
      <c r="C253" s="2"/>
      <c r="D253" s="5"/>
      <c r="E253" s="4"/>
      <c r="F253" s="4"/>
      <c r="G253" s="4"/>
      <c r="H253" s="5"/>
      <c r="I253" s="16"/>
      <c r="J253" s="47"/>
      <c r="K253" s="48"/>
      <c r="L253" s="48"/>
      <c r="M253" s="49"/>
      <c r="N253" s="47"/>
      <c r="O253" s="48"/>
      <c r="P253" s="48"/>
      <c r="Q253" s="48"/>
      <c r="R253" s="48"/>
      <c r="S253" s="48"/>
      <c r="T253" s="64"/>
      <c r="U253" s="49"/>
      <c r="V253" s="58"/>
      <c r="W253" s="124"/>
      <c r="X253" s="56"/>
      <c r="Y253" s="68"/>
      <c r="Z253" s="68"/>
      <c r="AA253" s="67"/>
      <c r="AB253" s="57"/>
      <c r="AC253" s="58"/>
      <c r="AD253" s="56"/>
      <c r="AE253" s="49"/>
      <c r="AF253" s="164">
        <f t="shared" si="47"/>
        <v>-1</v>
      </c>
      <c r="AG253" s="164">
        <f t="shared" si="47"/>
        <v>-1</v>
      </c>
      <c r="AH253" s="164">
        <f t="shared" si="47"/>
        <v>0</v>
      </c>
      <c r="AI253" s="164">
        <f t="shared" si="47"/>
        <v>0</v>
      </c>
      <c r="AJ253" s="164">
        <f t="shared" si="47"/>
        <v>0</v>
      </c>
      <c r="AK253" s="164">
        <f t="shared" si="47"/>
        <v>0</v>
      </c>
      <c r="AL253" s="164">
        <f t="shared" si="47"/>
        <v>0</v>
      </c>
      <c r="AM253" s="164">
        <f t="shared" si="47"/>
        <v>0</v>
      </c>
      <c r="AN253" s="164">
        <f t="shared" si="49"/>
        <v>0</v>
      </c>
      <c r="AO253" s="164">
        <f t="shared" si="49"/>
        <v>0</v>
      </c>
      <c r="AP253" s="164" t="str">
        <f t="shared" si="49"/>
        <v/>
      </c>
      <c r="AQ253" s="164" t="str">
        <f t="shared" si="49"/>
        <v/>
      </c>
      <c r="AR253" s="164" t="str">
        <f t="shared" si="49"/>
        <v/>
      </c>
      <c r="AS253" s="164" t="str">
        <f t="shared" si="46"/>
        <v/>
      </c>
      <c r="AT253" s="164" t="str">
        <f t="shared" si="46"/>
        <v/>
      </c>
      <c r="AU253" s="164" t="str">
        <f t="shared" si="46"/>
        <v/>
      </c>
      <c r="AV253" s="164">
        <f t="shared" si="50"/>
        <v>0</v>
      </c>
      <c r="AW253" s="164">
        <f t="shared" si="50"/>
        <v>0</v>
      </c>
      <c r="AX253" s="164" t="str">
        <f t="shared" si="50"/>
        <v/>
      </c>
      <c r="AY253" s="164" t="str">
        <f t="shared" si="50"/>
        <v/>
      </c>
      <c r="AZ253" s="164" t="str">
        <f t="shared" si="50"/>
        <v/>
      </c>
      <c r="BA253" s="164" t="str">
        <f t="shared" si="50"/>
        <v/>
      </c>
      <c r="BB253" s="164" t="str">
        <f t="shared" si="48"/>
        <v/>
      </c>
      <c r="BC253" s="164" t="str">
        <f t="shared" si="33"/>
        <v/>
      </c>
    </row>
    <row r="254" spans="1:55" s="164" customFormat="1" ht="17.25" hidden="1" customHeight="1">
      <c r="A254" s="9"/>
      <c r="B254" s="7"/>
      <c r="C254" s="2"/>
      <c r="D254" s="5"/>
      <c r="E254" s="4"/>
      <c r="F254" s="4"/>
      <c r="G254" s="4"/>
      <c r="H254" s="5"/>
      <c r="I254" s="16"/>
      <c r="J254" s="47"/>
      <c r="K254" s="48"/>
      <c r="L254" s="48"/>
      <c r="M254" s="49"/>
      <c r="N254" s="47"/>
      <c r="O254" s="48"/>
      <c r="P254" s="48"/>
      <c r="Q254" s="48"/>
      <c r="R254" s="48"/>
      <c r="S254" s="48"/>
      <c r="T254" s="64"/>
      <c r="U254" s="49"/>
      <c r="V254" s="58"/>
      <c r="W254" s="124"/>
      <c r="X254" s="56"/>
      <c r="Y254" s="68"/>
      <c r="Z254" s="68"/>
      <c r="AA254" s="67"/>
      <c r="AB254" s="57"/>
      <c r="AC254" s="58"/>
      <c r="AD254" s="56"/>
      <c r="AE254" s="49"/>
      <c r="AF254" s="164">
        <f t="shared" si="47"/>
        <v>-1</v>
      </c>
      <c r="AG254" s="164">
        <f t="shared" si="47"/>
        <v>-1</v>
      </c>
      <c r="AH254" s="164">
        <f t="shared" si="47"/>
        <v>0</v>
      </c>
      <c r="AI254" s="164">
        <f t="shared" si="47"/>
        <v>0</v>
      </c>
      <c r="AJ254" s="164">
        <f t="shared" si="47"/>
        <v>0</v>
      </c>
      <c r="AK254" s="164">
        <f t="shared" si="47"/>
        <v>0</v>
      </c>
      <c r="AL254" s="164">
        <f t="shared" si="47"/>
        <v>0</v>
      </c>
      <c r="AM254" s="164">
        <f t="shared" si="47"/>
        <v>0</v>
      </c>
      <c r="AN254" s="164">
        <f t="shared" si="49"/>
        <v>0</v>
      </c>
      <c r="AO254" s="164">
        <f t="shared" si="49"/>
        <v>0</v>
      </c>
      <c r="AP254" s="164" t="str">
        <f t="shared" si="49"/>
        <v/>
      </c>
      <c r="AQ254" s="164" t="str">
        <f t="shared" si="49"/>
        <v/>
      </c>
      <c r="AR254" s="164" t="str">
        <f t="shared" si="49"/>
        <v/>
      </c>
      <c r="AS254" s="164" t="str">
        <f t="shared" si="46"/>
        <v/>
      </c>
      <c r="AT254" s="164" t="str">
        <f t="shared" si="46"/>
        <v/>
      </c>
      <c r="AU254" s="164" t="str">
        <f t="shared" si="46"/>
        <v/>
      </c>
      <c r="AV254" s="164">
        <f t="shared" si="50"/>
        <v>0</v>
      </c>
      <c r="AW254" s="164">
        <f t="shared" si="50"/>
        <v>0</v>
      </c>
      <c r="AX254" s="164" t="str">
        <f t="shared" si="50"/>
        <v/>
      </c>
      <c r="AY254" s="164" t="str">
        <f t="shared" si="50"/>
        <v/>
      </c>
      <c r="AZ254" s="164" t="str">
        <f t="shared" si="50"/>
        <v/>
      </c>
      <c r="BA254" s="164" t="str">
        <f t="shared" si="50"/>
        <v/>
      </c>
      <c r="BB254" s="164" t="str">
        <f t="shared" si="48"/>
        <v/>
      </c>
      <c r="BC254" s="164" t="str">
        <f t="shared" si="33"/>
        <v/>
      </c>
    </row>
    <row r="255" spans="1:55" s="164" customFormat="1" ht="17.25" hidden="1" customHeight="1">
      <c r="A255" s="9"/>
      <c r="B255" s="7"/>
      <c r="C255" s="2"/>
      <c r="D255" s="5"/>
      <c r="E255" s="4"/>
      <c r="F255" s="4"/>
      <c r="G255" s="4"/>
      <c r="H255" s="5"/>
      <c r="I255" s="16"/>
      <c r="J255" s="47"/>
      <c r="K255" s="48"/>
      <c r="L255" s="48"/>
      <c r="M255" s="49"/>
      <c r="N255" s="47"/>
      <c r="O255" s="48"/>
      <c r="P255" s="48"/>
      <c r="Q255" s="48"/>
      <c r="R255" s="48"/>
      <c r="S255" s="48"/>
      <c r="T255" s="64"/>
      <c r="U255" s="49"/>
      <c r="V255" s="58"/>
      <c r="W255" s="124"/>
      <c r="X255" s="56"/>
      <c r="Y255" s="68"/>
      <c r="Z255" s="68"/>
      <c r="AA255" s="67"/>
      <c r="AB255" s="57"/>
      <c r="AC255" s="58"/>
      <c r="AD255" s="56"/>
      <c r="AE255" s="49"/>
      <c r="AF255" s="164">
        <f t="shared" ref="AF255:AM270" si="51">AF254</f>
        <v>-1</v>
      </c>
      <c r="AG255" s="164">
        <f t="shared" si="51"/>
        <v>-1</v>
      </c>
      <c r="AH255" s="164">
        <f t="shared" si="51"/>
        <v>0</v>
      </c>
      <c r="AI255" s="164">
        <f t="shared" si="51"/>
        <v>0</v>
      </c>
      <c r="AJ255" s="164">
        <f t="shared" si="51"/>
        <v>0</v>
      </c>
      <c r="AK255" s="164">
        <f t="shared" si="51"/>
        <v>0</v>
      </c>
      <c r="AL255" s="164">
        <f t="shared" si="51"/>
        <v>0</v>
      </c>
      <c r="AM255" s="164">
        <f t="shared" si="51"/>
        <v>0</v>
      </c>
      <c r="AN255" s="164">
        <f t="shared" si="49"/>
        <v>0</v>
      </c>
      <c r="AO255" s="164">
        <f t="shared" si="49"/>
        <v>0</v>
      </c>
      <c r="AP255" s="164" t="str">
        <f t="shared" si="49"/>
        <v/>
      </c>
      <c r="AQ255" s="164" t="str">
        <f t="shared" si="49"/>
        <v/>
      </c>
      <c r="AR255" s="164" t="str">
        <f t="shared" si="49"/>
        <v/>
      </c>
      <c r="AS255" s="164" t="str">
        <f t="shared" si="46"/>
        <v/>
      </c>
      <c r="AT255" s="164" t="str">
        <f t="shared" si="46"/>
        <v/>
      </c>
      <c r="AU255" s="164" t="str">
        <f t="shared" si="46"/>
        <v/>
      </c>
      <c r="AV255" s="164">
        <f t="shared" si="50"/>
        <v>0</v>
      </c>
      <c r="AW255" s="164">
        <f t="shared" si="50"/>
        <v>0</v>
      </c>
      <c r="AX255" s="164" t="str">
        <f t="shared" si="50"/>
        <v/>
      </c>
      <c r="AY255" s="164" t="str">
        <f t="shared" si="50"/>
        <v/>
      </c>
      <c r="AZ255" s="164" t="str">
        <f t="shared" si="50"/>
        <v/>
      </c>
      <c r="BA255" s="164" t="str">
        <f t="shared" si="50"/>
        <v/>
      </c>
      <c r="BB255" s="164" t="str">
        <f t="shared" si="48"/>
        <v/>
      </c>
      <c r="BC255" s="164" t="str">
        <f t="shared" si="33"/>
        <v/>
      </c>
    </row>
    <row r="256" spans="1:55" s="164" customFormat="1" ht="17.25" hidden="1" customHeight="1">
      <c r="A256" s="9"/>
      <c r="B256" s="7"/>
      <c r="C256" s="2"/>
      <c r="D256" s="5"/>
      <c r="E256" s="4"/>
      <c r="F256" s="4"/>
      <c r="G256" s="4"/>
      <c r="H256" s="5"/>
      <c r="I256" s="16"/>
      <c r="J256" s="47"/>
      <c r="K256" s="48"/>
      <c r="L256" s="48"/>
      <c r="M256" s="49"/>
      <c r="N256" s="47"/>
      <c r="O256" s="48"/>
      <c r="P256" s="48"/>
      <c r="Q256" s="48"/>
      <c r="R256" s="48"/>
      <c r="S256" s="48"/>
      <c r="T256" s="64"/>
      <c r="U256" s="49"/>
      <c r="V256" s="58"/>
      <c r="W256" s="124"/>
      <c r="X256" s="56"/>
      <c r="Y256" s="68"/>
      <c r="Z256" s="68"/>
      <c r="AA256" s="67"/>
      <c r="AB256" s="57"/>
      <c r="AC256" s="58"/>
      <c r="AD256" s="56"/>
      <c r="AE256" s="49"/>
      <c r="AF256" s="164">
        <f t="shared" si="51"/>
        <v>-1</v>
      </c>
      <c r="AG256" s="164">
        <f t="shared" si="51"/>
        <v>-1</v>
      </c>
      <c r="AH256" s="164">
        <f t="shared" si="51"/>
        <v>0</v>
      </c>
      <c r="AI256" s="164">
        <f t="shared" si="51"/>
        <v>0</v>
      </c>
      <c r="AJ256" s="164">
        <f t="shared" si="51"/>
        <v>0</v>
      </c>
      <c r="AK256" s="164">
        <f t="shared" si="51"/>
        <v>0</v>
      </c>
      <c r="AL256" s="164">
        <f t="shared" si="51"/>
        <v>0</v>
      </c>
      <c r="AM256" s="164">
        <f t="shared" si="51"/>
        <v>0</v>
      </c>
      <c r="AN256" s="164">
        <f t="shared" si="49"/>
        <v>0</v>
      </c>
      <c r="AO256" s="164">
        <f t="shared" si="49"/>
        <v>0</v>
      </c>
      <c r="AP256" s="164" t="str">
        <f t="shared" si="49"/>
        <v/>
      </c>
      <c r="AQ256" s="164" t="str">
        <f t="shared" si="49"/>
        <v/>
      </c>
      <c r="AR256" s="164" t="str">
        <f t="shared" si="49"/>
        <v/>
      </c>
      <c r="AS256" s="164" t="str">
        <f t="shared" si="46"/>
        <v/>
      </c>
      <c r="AT256" s="164" t="str">
        <f t="shared" si="46"/>
        <v/>
      </c>
      <c r="AU256" s="164" t="str">
        <f t="shared" si="46"/>
        <v/>
      </c>
      <c r="AV256" s="164">
        <f t="shared" si="50"/>
        <v>0</v>
      </c>
      <c r="AW256" s="164">
        <f t="shared" si="50"/>
        <v>0</v>
      </c>
      <c r="AX256" s="164" t="str">
        <f t="shared" si="50"/>
        <v/>
      </c>
      <c r="AY256" s="164" t="str">
        <f t="shared" si="50"/>
        <v/>
      </c>
      <c r="AZ256" s="164" t="str">
        <f t="shared" si="50"/>
        <v/>
      </c>
      <c r="BA256" s="164" t="str">
        <f t="shared" si="50"/>
        <v/>
      </c>
      <c r="BB256" s="164" t="str">
        <f t="shared" si="48"/>
        <v/>
      </c>
      <c r="BC256" s="164" t="str">
        <f t="shared" si="33"/>
        <v/>
      </c>
    </row>
    <row r="257" spans="1:55" s="164" customFormat="1" ht="17.25" hidden="1" customHeight="1">
      <c r="A257" s="9"/>
      <c r="B257" s="7"/>
      <c r="C257" s="2"/>
      <c r="D257" s="5"/>
      <c r="E257" s="4"/>
      <c r="F257" s="4"/>
      <c r="G257" s="4"/>
      <c r="H257" s="5"/>
      <c r="I257" s="16"/>
      <c r="J257" s="47"/>
      <c r="K257" s="48"/>
      <c r="L257" s="48"/>
      <c r="M257" s="49"/>
      <c r="N257" s="47"/>
      <c r="O257" s="48"/>
      <c r="P257" s="48"/>
      <c r="Q257" s="48"/>
      <c r="R257" s="48"/>
      <c r="S257" s="48"/>
      <c r="T257" s="64"/>
      <c r="U257" s="49"/>
      <c r="V257" s="58"/>
      <c r="W257" s="124"/>
      <c r="X257" s="56"/>
      <c r="Y257" s="68"/>
      <c r="Z257" s="68"/>
      <c r="AA257" s="67"/>
      <c r="AB257" s="57"/>
      <c r="AC257" s="58"/>
      <c r="AD257" s="56"/>
      <c r="AE257" s="49"/>
      <c r="AF257" s="164">
        <f t="shared" si="51"/>
        <v>-1</v>
      </c>
      <c r="AG257" s="164">
        <f t="shared" si="51"/>
        <v>-1</v>
      </c>
      <c r="AH257" s="164">
        <f t="shared" si="51"/>
        <v>0</v>
      </c>
      <c r="AI257" s="164">
        <f t="shared" si="51"/>
        <v>0</v>
      </c>
      <c r="AJ257" s="164">
        <f t="shared" si="51"/>
        <v>0</v>
      </c>
      <c r="AK257" s="164">
        <f t="shared" si="51"/>
        <v>0</v>
      </c>
      <c r="AL257" s="164">
        <f t="shared" si="51"/>
        <v>0</v>
      </c>
      <c r="AM257" s="164">
        <f t="shared" si="51"/>
        <v>0</v>
      </c>
      <c r="AN257" s="164">
        <f t="shared" si="49"/>
        <v>0</v>
      </c>
      <c r="AO257" s="164">
        <f t="shared" si="49"/>
        <v>0</v>
      </c>
      <c r="AP257" s="164" t="str">
        <f t="shared" si="49"/>
        <v/>
      </c>
      <c r="AQ257" s="164" t="str">
        <f t="shared" si="49"/>
        <v/>
      </c>
      <c r="AR257" s="164" t="str">
        <f t="shared" si="49"/>
        <v/>
      </c>
      <c r="AS257" s="164" t="str">
        <f t="shared" si="46"/>
        <v/>
      </c>
      <c r="AT257" s="164" t="str">
        <f t="shared" si="46"/>
        <v/>
      </c>
      <c r="AU257" s="164" t="str">
        <f t="shared" si="46"/>
        <v/>
      </c>
      <c r="AV257" s="164">
        <f t="shared" si="50"/>
        <v>0</v>
      </c>
      <c r="AW257" s="164">
        <f t="shared" si="50"/>
        <v>0</v>
      </c>
      <c r="AX257" s="164" t="str">
        <f t="shared" si="50"/>
        <v/>
      </c>
      <c r="AY257" s="164" t="str">
        <f t="shared" si="50"/>
        <v/>
      </c>
      <c r="AZ257" s="164" t="str">
        <f t="shared" si="50"/>
        <v/>
      </c>
      <c r="BA257" s="164" t="str">
        <f t="shared" si="50"/>
        <v/>
      </c>
      <c r="BB257" s="164" t="str">
        <f t="shared" si="48"/>
        <v/>
      </c>
      <c r="BC257" s="164" t="str">
        <f t="shared" si="33"/>
        <v/>
      </c>
    </row>
    <row r="258" spans="1:55" s="164" customFormat="1" ht="17.25" hidden="1" customHeight="1">
      <c r="A258" s="9"/>
      <c r="B258" s="7"/>
      <c r="C258" s="2"/>
      <c r="D258" s="5"/>
      <c r="E258" s="4"/>
      <c r="F258" s="4"/>
      <c r="G258" s="4"/>
      <c r="H258" s="5"/>
      <c r="I258" s="16"/>
      <c r="J258" s="47"/>
      <c r="K258" s="48"/>
      <c r="L258" s="48"/>
      <c r="M258" s="49"/>
      <c r="N258" s="47"/>
      <c r="O258" s="48"/>
      <c r="P258" s="48"/>
      <c r="Q258" s="48"/>
      <c r="R258" s="48"/>
      <c r="S258" s="48"/>
      <c r="T258" s="64"/>
      <c r="U258" s="49"/>
      <c r="V258" s="58"/>
      <c r="W258" s="124"/>
      <c r="X258" s="56"/>
      <c r="Y258" s="68"/>
      <c r="Z258" s="68"/>
      <c r="AA258" s="67"/>
      <c r="AB258" s="57"/>
      <c r="AC258" s="58"/>
      <c r="AD258" s="56"/>
      <c r="AE258" s="49"/>
      <c r="AF258" s="164">
        <f t="shared" si="51"/>
        <v>-1</v>
      </c>
      <c r="AG258" s="164">
        <f t="shared" si="51"/>
        <v>-1</v>
      </c>
      <c r="AH258" s="164">
        <f t="shared" si="51"/>
        <v>0</v>
      </c>
      <c r="AI258" s="164">
        <f t="shared" si="51"/>
        <v>0</v>
      </c>
      <c r="AJ258" s="164">
        <f t="shared" si="51"/>
        <v>0</v>
      </c>
      <c r="AK258" s="164">
        <f t="shared" si="51"/>
        <v>0</v>
      </c>
      <c r="AL258" s="164">
        <f t="shared" si="51"/>
        <v>0</v>
      </c>
      <c r="AM258" s="164">
        <f t="shared" si="51"/>
        <v>0</v>
      </c>
      <c r="AN258" s="164">
        <f t="shared" si="49"/>
        <v>0</v>
      </c>
      <c r="AO258" s="164">
        <f t="shared" si="49"/>
        <v>0</v>
      </c>
      <c r="AP258" s="164" t="str">
        <f t="shared" si="49"/>
        <v/>
      </c>
      <c r="AQ258" s="164" t="str">
        <f t="shared" si="49"/>
        <v/>
      </c>
      <c r="AR258" s="164" t="str">
        <f t="shared" si="49"/>
        <v/>
      </c>
      <c r="AS258" s="164" t="str">
        <f t="shared" si="46"/>
        <v/>
      </c>
      <c r="AT258" s="164" t="str">
        <f t="shared" si="46"/>
        <v/>
      </c>
      <c r="AU258" s="164" t="str">
        <f t="shared" si="46"/>
        <v/>
      </c>
      <c r="AV258" s="164">
        <f t="shared" si="50"/>
        <v>0</v>
      </c>
      <c r="AW258" s="164">
        <f t="shared" si="50"/>
        <v>0</v>
      </c>
      <c r="AX258" s="164" t="str">
        <f t="shared" si="50"/>
        <v/>
      </c>
      <c r="AY258" s="164" t="str">
        <f t="shared" si="50"/>
        <v/>
      </c>
      <c r="AZ258" s="164" t="str">
        <f t="shared" si="50"/>
        <v/>
      </c>
      <c r="BA258" s="164" t="str">
        <f t="shared" si="50"/>
        <v/>
      </c>
      <c r="BB258" s="164" t="str">
        <f t="shared" si="48"/>
        <v/>
      </c>
      <c r="BC258" s="164" t="str">
        <f t="shared" si="33"/>
        <v/>
      </c>
    </row>
    <row r="259" spans="1:55" s="164" customFormat="1" ht="17.25" hidden="1" customHeight="1">
      <c r="A259" s="9"/>
      <c r="B259" s="7"/>
      <c r="C259" s="2"/>
      <c r="D259" s="5"/>
      <c r="E259" s="4"/>
      <c r="F259" s="4"/>
      <c r="G259" s="4"/>
      <c r="H259" s="5"/>
      <c r="I259" s="16"/>
      <c r="J259" s="47"/>
      <c r="K259" s="48"/>
      <c r="L259" s="48"/>
      <c r="M259" s="49"/>
      <c r="N259" s="47"/>
      <c r="O259" s="48"/>
      <c r="P259" s="48"/>
      <c r="Q259" s="48"/>
      <c r="R259" s="48"/>
      <c r="S259" s="48"/>
      <c r="T259" s="64"/>
      <c r="U259" s="49"/>
      <c r="V259" s="58"/>
      <c r="W259" s="124"/>
      <c r="X259" s="56"/>
      <c r="Y259" s="68"/>
      <c r="Z259" s="68"/>
      <c r="AA259" s="67"/>
      <c r="AB259" s="57"/>
      <c r="AC259" s="58"/>
      <c r="AD259" s="56"/>
      <c r="AE259" s="49"/>
      <c r="AF259" s="164">
        <f t="shared" si="51"/>
        <v>-1</v>
      </c>
      <c r="AG259" s="164">
        <f t="shared" si="51"/>
        <v>-1</v>
      </c>
      <c r="AH259" s="164">
        <f t="shared" si="51"/>
        <v>0</v>
      </c>
      <c r="AI259" s="164">
        <f t="shared" si="51"/>
        <v>0</v>
      </c>
      <c r="AJ259" s="164">
        <f t="shared" si="51"/>
        <v>0</v>
      </c>
      <c r="AK259" s="164">
        <f t="shared" si="51"/>
        <v>0</v>
      </c>
      <c r="AL259" s="164">
        <f t="shared" si="51"/>
        <v>0</v>
      </c>
      <c r="AM259" s="164">
        <f t="shared" si="51"/>
        <v>0</v>
      </c>
      <c r="AN259" s="164">
        <f t="shared" si="49"/>
        <v>0</v>
      </c>
      <c r="AO259" s="164">
        <f t="shared" si="49"/>
        <v>0</v>
      </c>
      <c r="AP259" s="164" t="str">
        <f t="shared" si="49"/>
        <v/>
      </c>
      <c r="AQ259" s="164" t="str">
        <f t="shared" si="49"/>
        <v/>
      </c>
      <c r="AR259" s="164" t="str">
        <f t="shared" si="49"/>
        <v/>
      </c>
      <c r="AS259" s="164" t="str">
        <f t="shared" si="46"/>
        <v/>
      </c>
      <c r="AT259" s="164" t="str">
        <f t="shared" si="46"/>
        <v/>
      </c>
      <c r="AU259" s="164" t="str">
        <f t="shared" si="46"/>
        <v/>
      </c>
      <c r="AV259" s="164">
        <f t="shared" si="50"/>
        <v>0</v>
      </c>
      <c r="AW259" s="164">
        <f t="shared" si="50"/>
        <v>0</v>
      </c>
      <c r="AX259" s="164" t="str">
        <f t="shared" si="50"/>
        <v/>
      </c>
      <c r="AY259" s="164" t="str">
        <f t="shared" si="50"/>
        <v/>
      </c>
      <c r="AZ259" s="164" t="str">
        <f t="shared" si="50"/>
        <v/>
      </c>
      <c r="BA259" s="164" t="str">
        <f t="shared" si="50"/>
        <v/>
      </c>
      <c r="BB259" s="164" t="str">
        <f t="shared" si="48"/>
        <v/>
      </c>
      <c r="BC259" s="164" t="str">
        <f t="shared" si="33"/>
        <v/>
      </c>
    </row>
    <row r="260" spans="1:55" s="164" customFormat="1" ht="17.25" hidden="1" customHeight="1">
      <c r="A260" s="9"/>
      <c r="B260" s="7"/>
      <c r="C260" s="2"/>
      <c r="D260" s="5"/>
      <c r="E260" s="4"/>
      <c r="F260" s="4"/>
      <c r="G260" s="4"/>
      <c r="H260" s="5"/>
      <c r="I260" s="16"/>
      <c r="J260" s="47"/>
      <c r="K260" s="48"/>
      <c r="L260" s="48"/>
      <c r="M260" s="49"/>
      <c r="N260" s="47"/>
      <c r="O260" s="48"/>
      <c r="P260" s="48"/>
      <c r="Q260" s="48"/>
      <c r="R260" s="48"/>
      <c r="S260" s="48"/>
      <c r="T260" s="64"/>
      <c r="U260" s="49"/>
      <c r="V260" s="58"/>
      <c r="W260" s="124"/>
      <c r="X260" s="56"/>
      <c r="Y260" s="68"/>
      <c r="Z260" s="68"/>
      <c r="AA260" s="67"/>
      <c r="AB260" s="57"/>
      <c r="AC260" s="58"/>
      <c r="AD260" s="56"/>
      <c r="AE260" s="49"/>
      <c r="AF260" s="164">
        <f t="shared" si="51"/>
        <v>-1</v>
      </c>
      <c r="AG260" s="164">
        <f t="shared" si="51"/>
        <v>-1</v>
      </c>
      <c r="AH260" s="164">
        <f t="shared" si="51"/>
        <v>0</v>
      </c>
      <c r="AI260" s="164">
        <f t="shared" si="51"/>
        <v>0</v>
      </c>
      <c r="AJ260" s="164">
        <f t="shared" si="51"/>
        <v>0</v>
      </c>
      <c r="AK260" s="164">
        <f t="shared" si="51"/>
        <v>0</v>
      </c>
      <c r="AL260" s="164">
        <f t="shared" si="51"/>
        <v>0</v>
      </c>
      <c r="AM260" s="164">
        <f t="shared" si="51"/>
        <v>0</v>
      </c>
      <c r="AN260" s="164">
        <f t="shared" si="49"/>
        <v>0</v>
      </c>
      <c r="AO260" s="164">
        <f t="shared" si="49"/>
        <v>0</v>
      </c>
      <c r="AP260" s="164" t="str">
        <f t="shared" si="49"/>
        <v/>
      </c>
      <c r="AQ260" s="164" t="str">
        <f t="shared" si="49"/>
        <v/>
      </c>
      <c r="AR260" s="164" t="str">
        <f t="shared" si="49"/>
        <v/>
      </c>
      <c r="AS260" s="164" t="str">
        <f t="shared" si="46"/>
        <v/>
      </c>
      <c r="AT260" s="164" t="str">
        <f t="shared" si="46"/>
        <v/>
      </c>
      <c r="AU260" s="164" t="str">
        <f t="shared" si="46"/>
        <v/>
      </c>
      <c r="AV260" s="164">
        <f t="shared" si="50"/>
        <v>0</v>
      </c>
      <c r="AW260" s="164">
        <f t="shared" si="50"/>
        <v>0</v>
      </c>
      <c r="AX260" s="164" t="str">
        <f t="shared" si="50"/>
        <v/>
      </c>
      <c r="AY260" s="164" t="str">
        <f t="shared" si="50"/>
        <v/>
      </c>
      <c r="AZ260" s="164" t="str">
        <f t="shared" si="50"/>
        <v/>
      </c>
      <c r="BA260" s="164" t="str">
        <f t="shared" si="50"/>
        <v/>
      </c>
      <c r="BB260" s="164" t="str">
        <f t="shared" si="48"/>
        <v/>
      </c>
      <c r="BC260" s="164" t="str">
        <f t="shared" si="33"/>
        <v/>
      </c>
    </row>
    <row r="261" spans="1:55" s="164" customFormat="1" ht="17.25" hidden="1" customHeight="1">
      <c r="A261" s="9"/>
      <c r="B261" s="7"/>
      <c r="C261" s="2"/>
      <c r="D261" s="5"/>
      <c r="E261" s="4"/>
      <c r="F261" s="4"/>
      <c r="G261" s="4"/>
      <c r="H261" s="5"/>
      <c r="I261" s="16"/>
      <c r="J261" s="47"/>
      <c r="K261" s="48"/>
      <c r="L261" s="48"/>
      <c r="M261" s="49"/>
      <c r="N261" s="47"/>
      <c r="O261" s="48"/>
      <c r="P261" s="48"/>
      <c r="Q261" s="48"/>
      <c r="R261" s="48"/>
      <c r="S261" s="48"/>
      <c r="T261" s="64"/>
      <c r="U261" s="49"/>
      <c r="V261" s="58"/>
      <c r="W261" s="124"/>
      <c r="X261" s="56"/>
      <c r="Y261" s="68"/>
      <c r="Z261" s="68"/>
      <c r="AA261" s="67"/>
      <c r="AB261" s="57"/>
      <c r="AC261" s="58"/>
      <c r="AD261" s="56"/>
      <c r="AE261" s="49"/>
      <c r="AF261" s="164">
        <f t="shared" si="51"/>
        <v>-1</v>
      </c>
      <c r="AG261" s="164">
        <f t="shared" si="51"/>
        <v>-1</v>
      </c>
      <c r="AH261" s="164">
        <f t="shared" si="51"/>
        <v>0</v>
      </c>
      <c r="AI261" s="164">
        <f t="shared" si="51"/>
        <v>0</v>
      </c>
      <c r="AJ261" s="164">
        <f t="shared" si="51"/>
        <v>0</v>
      </c>
      <c r="AK261" s="164">
        <f t="shared" si="51"/>
        <v>0</v>
      </c>
      <c r="AL261" s="164">
        <f t="shared" si="51"/>
        <v>0</v>
      </c>
      <c r="AM261" s="164">
        <f t="shared" si="51"/>
        <v>0</v>
      </c>
      <c r="AN261" s="164">
        <f t="shared" si="49"/>
        <v>0</v>
      </c>
      <c r="AO261" s="164">
        <f t="shared" si="49"/>
        <v>0</v>
      </c>
      <c r="AP261" s="164" t="str">
        <f t="shared" si="49"/>
        <v/>
      </c>
      <c r="AQ261" s="164" t="str">
        <f t="shared" si="49"/>
        <v/>
      </c>
      <c r="AR261" s="164" t="str">
        <f t="shared" si="49"/>
        <v/>
      </c>
      <c r="AS261" s="164" t="str">
        <f t="shared" si="46"/>
        <v/>
      </c>
      <c r="AT261" s="164" t="str">
        <f t="shared" si="46"/>
        <v/>
      </c>
      <c r="AU261" s="164" t="str">
        <f t="shared" si="46"/>
        <v/>
      </c>
      <c r="AV261" s="164">
        <f t="shared" si="50"/>
        <v>0</v>
      </c>
      <c r="AW261" s="164">
        <f t="shared" si="50"/>
        <v>0</v>
      </c>
      <c r="AX261" s="164" t="str">
        <f t="shared" si="50"/>
        <v/>
      </c>
      <c r="AY261" s="164" t="str">
        <f t="shared" si="50"/>
        <v/>
      </c>
      <c r="AZ261" s="164" t="str">
        <f t="shared" si="50"/>
        <v/>
      </c>
      <c r="BA261" s="164" t="str">
        <f t="shared" si="50"/>
        <v/>
      </c>
      <c r="BB261" s="164" t="str">
        <f t="shared" si="48"/>
        <v/>
      </c>
      <c r="BC261" s="164" t="str">
        <f t="shared" si="33"/>
        <v/>
      </c>
    </row>
    <row r="262" spans="1:55" s="164" customFormat="1" ht="17.25" hidden="1" customHeight="1">
      <c r="A262" s="9"/>
      <c r="B262" s="7"/>
      <c r="C262" s="2"/>
      <c r="D262" s="5"/>
      <c r="E262" s="4"/>
      <c r="F262" s="4"/>
      <c r="G262" s="4"/>
      <c r="H262" s="5"/>
      <c r="I262" s="16"/>
      <c r="J262" s="47"/>
      <c r="K262" s="48"/>
      <c r="L262" s="48"/>
      <c r="M262" s="49"/>
      <c r="N262" s="47"/>
      <c r="O262" s="48"/>
      <c r="P262" s="48"/>
      <c r="Q262" s="48"/>
      <c r="R262" s="48"/>
      <c r="S262" s="48"/>
      <c r="T262" s="64"/>
      <c r="U262" s="49"/>
      <c r="V262" s="58"/>
      <c r="W262" s="124"/>
      <c r="X262" s="56"/>
      <c r="Y262" s="68"/>
      <c r="Z262" s="68"/>
      <c r="AA262" s="67"/>
      <c r="AB262" s="57"/>
      <c r="AC262" s="58"/>
      <c r="AD262" s="56"/>
      <c r="AE262" s="49"/>
      <c r="AF262" s="164">
        <f t="shared" si="51"/>
        <v>-1</v>
      </c>
      <c r="AG262" s="164">
        <f t="shared" si="51"/>
        <v>-1</v>
      </c>
      <c r="AH262" s="164">
        <f t="shared" si="51"/>
        <v>0</v>
      </c>
      <c r="AI262" s="164">
        <f t="shared" si="51"/>
        <v>0</v>
      </c>
      <c r="AJ262" s="164">
        <f t="shared" si="51"/>
        <v>0</v>
      </c>
      <c r="AK262" s="164">
        <f t="shared" si="51"/>
        <v>0</v>
      </c>
      <c r="AL262" s="164">
        <f t="shared" si="51"/>
        <v>0</v>
      </c>
      <c r="AM262" s="164">
        <f t="shared" si="51"/>
        <v>0</v>
      </c>
      <c r="AN262" s="164">
        <f t="shared" si="49"/>
        <v>0</v>
      </c>
      <c r="AO262" s="164">
        <f t="shared" si="49"/>
        <v>0</v>
      </c>
      <c r="AP262" s="164" t="str">
        <f t="shared" si="49"/>
        <v/>
      </c>
      <c r="AQ262" s="164" t="str">
        <f t="shared" si="49"/>
        <v/>
      </c>
      <c r="AR262" s="164" t="str">
        <f t="shared" si="49"/>
        <v/>
      </c>
      <c r="AS262" s="164" t="str">
        <f t="shared" si="46"/>
        <v/>
      </c>
      <c r="AT262" s="164" t="str">
        <f t="shared" si="46"/>
        <v/>
      </c>
      <c r="AU262" s="164" t="str">
        <f t="shared" si="46"/>
        <v/>
      </c>
      <c r="AV262" s="164">
        <f t="shared" si="50"/>
        <v>0</v>
      </c>
      <c r="AW262" s="164">
        <f t="shared" si="50"/>
        <v>0</v>
      </c>
      <c r="AX262" s="164" t="str">
        <f t="shared" si="50"/>
        <v/>
      </c>
      <c r="AY262" s="164" t="str">
        <f t="shared" si="50"/>
        <v/>
      </c>
      <c r="AZ262" s="164" t="str">
        <f t="shared" si="50"/>
        <v/>
      </c>
      <c r="BA262" s="164" t="str">
        <f t="shared" si="50"/>
        <v/>
      </c>
      <c r="BB262" s="164" t="str">
        <f t="shared" si="48"/>
        <v/>
      </c>
      <c r="BC262" s="164" t="str">
        <f t="shared" si="33"/>
        <v/>
      </c>
    </row>
    <row r="263" spans="1:55" s="164" customFormat="1" ht="17.25" hidden="1" customHeight="1">
      <c r="A263" s="9"/>
      <c r="B263" s="7"/>
      <c r="C263" s="2"/>
      <c r="D263" s="5"/>
      <c r="E263" s="4"/>
      <c r="F263" s="4"/>
      <c r="G263" s="4"/>
      <c r="H263" s="5"/>
      <c r="I263" s="16"/>
      <c r="J263" s="47"/>
      <c r="K263" s="48"/>
      <c r="L263" s="48"/>
      <c r="M263" s="49"/>
      <c r="N263" s="47"/>
      <c r="O263" s="48"/>
      <c r="P263" s="48"/>
      <c r="Q263" s="48"/>
      <c r="R263" s="48"/>
      <c r="S263" s="48"/>
      <c r="T263" s="64"/>
      <c r="U263" s="49"/>
      <c r="V263" s="58"/>
      <c r="W263" s="124"/>
      <c r="X263" s="56"/>
      <c r="Y263" s="68"/>
      <c r="Z263" s="68"/>
      <c r="AA263" s="67"/>
      <c r="AB263" s="57"/>
      <c r="AC263" s="58"/>
      <c r="AD263" s="56"/>
      <c r="AE263" s="49"/>
      <c r="AF263" s="164">
        <f t="shared" si="51"/>
        <v>-1</v>
      </c>
      <c r="AG263" s="164">
        <f t="shared" si="51"/>
        <v>-1</v>
      </c>
      <c r="AH263" s="164">
        <f t="shared" si="51"/>
        <v>0</v>
      </c>
      <c r="AI263" s="164">
        <f t="shared" si="51"/>
        <v>0</v>
      </c>
      <c r="AJ263" s="164">
        <f t="shared" si="51"/>
        <v>0</v>
      </c>
      <c r="AK263" s="164">
        <f t="shared" si="51"/>
        <v>0</v>
      </c>
      <c r="AL263" s="164">
        <f t="shared" si="51"/>
        <v>0</v>
      </c>
      <c r="AM263" s="164">
        <f t="shared" si="51"/>
        <v>0</v>
      </c>
      <c r="AN263" s="164">
        <f t="shared" si="49"/>
        <v>0</v>
      </c>
      <c r="AO263" s="164">
        <f t="shared" si="49"/>
        <v>0</v>
      </c>
      <c r="AP263" s="164" t="str">
        <f t="shared" si="49"/>
        <v/>
      </c>
      <c r="AQ263" s="164" t="str">
        <f t="shared" si="49"/>
        <v/>
      </c>
      <c r="AR263" s="164" t="str">
        <f t="shared" si="49"/>
        <v/>
      </c>
      <c r="AS263" s="164" t="str">
        <f t="shared" si="46"/>
        <v/>
      </c>
      <c r="AT263" s="164" t="str">
        <f t="shared" si="46"/>
        <v/>
      </c>
      <c r="AU263" s="164" t="str">
        <f t="shared" si="46"/>
        <v/>
      </c>
      <c r="AV263" s="164">
        <f t="shared" si="50"/>
        <v>0</v>
      </c>
      <c r="AW263" s="164">
        <f t="shared" si="50"/>
        <v>0</v>
      </c>
      <c r="AX263" s="164" t="str">
        <f t="shared" si="50"/>
        <v/>
      </c>
      <c r="AY263" s="164" t="str">
        <f t="shared" si="50"/>
        <v/>
      </c>
      <c r="AZ263" s="164" t="str">
        <f t="shared" si="50"/>
        <v/>
      </c>
      <c r="BA263" s="164" t="str">
        <f t="shared" si="50"/>
        <v/>
      </c>
      <c r="BB263" s="164" t="str">
        <f t="shared" si="48"/>
        <v/>
      </c>
      <c r="BC263" s="164" t="str">
        <f t="shared" si="33"/>
        <v/>
      </c>
    </row>
    <row r="264" spans="1:55" s="164" customFormat="1" ht="17.25" hidden="1" customHeight="1">
      <c r="A264" s="9"/>
      <c r="B264" s="7"/>
      <c r="C264" s="2"/>
      <c r="D264" s="5"/>
      <c r="E264" s="4"/>
      <c r="F264" s="4"/>
      <c r="G264" s="4"/>
      <c r="H264" s="5"/>
      <c r="I264" s="16"/>
      <c r="J264" s="47"/>
      <c r="K264" s="48"/>
      <c r="L264" s="48"/>
      <c r="M264" s="49"/>
      <c r="N264" s="47"/>
      <c r="O264" s="48"/>
      <c r="P264" s="48"/>
      <c r="Q264" s="48"/>
      <c r="R264" s="48"/>
      <c r="S264" s="48"/>
      <c r="T264" s="64"/>
      <c r="U264" s="49"/>
      <c r="V264" s="58"/>
      <c r="W264" s="124"/>
      <c r="X264" s="56"/>
      <c r="Y264" s="68"/>
      <c r="Z264" s="68"/>
      <c r="AA264" s="67"/>
      <c r="AB264" s="57"/>
      <c r="AC264" s="58"/>
      <c r="AD264" s="56"/>
      <c r="AE264" s="49"/>
      <c r="AF264" s="164">
        <f t="shared" si="51"/>
        <v>-1</v>
      </c>
      <c r="AG264" s="164">
        <f t="shared" si="51"/>
        <v>-1</v>
      </c>
      <c r="AH264" s="164">
        <f t="shared" si="51"/>
        <v>0</v>
      </c>
      <c r="AI264" s="164">
        <f t="shared" si="51"/>
        <v>0</v>
      </c>
      <c r="AJ264" s="164">
        <f t="shared" si="51"/>
        <v>0</v>
      </c>
      <c r="AK264" s="164">
        <f t="shared" si="51"/>
        <v>0</v>
      </c>
      <c r="AL264" s="164">
        <f t="shared" si="51"/>
        <v>0</v>
      </c>
      <c r="AM264" s="164">
        <f t="shared" si="51"/>
        <v>0</v>
      </c>
      <c r="AN264" s="164">
        <f t="shared" si="49"/>
        <v>0</v>
      </c>
      <c r="AO264" s="164">
        <f t="shared" si="49"/>
        <v>0</v>
      </c>
      <c r="AP264" s="164" t="str">
        <f t="shared" si="49"/>
        <v/>
      </c>
      <c r="AQ264" s="164" t="str">
        <f t="shared" si="49"/>
        <v/>
      </c>
      <c r="AR264" s="164" t="str">
        <f t="shared" si="49"/>
        <v/>
      </c>
      <c r="AS264" s="164" t="str">
        <f t="shared" si="46"/>
        <v/>
      </c>
      <c r="AT264" s="164" t="str">
        <f t="shared" si="46"/>
        <v/>
      </c>
      <c r="AU264" s="164" t="str">
        <f t="shared" si="46"/>
        <v/>
      </c>
      <c r="AV264" s="164">
        <f t="shared" si="50"/>
        <v>0</v>
      </c>
      <c r="AW264" s="164">
        <f t="shared" si="50"/>
        <v>0</v>
      </c>
      <c r="AX264" s="164" t="str">
        <f t="shared" si="50"/>
        <v/>
      </c>
      <c r="AY264" s="164" t="str">
        <f t="shared" si="50"/>
        <v/>
      </c>
      <c r="AZ264" s="164" t="str">
        <f t="shared" si="50"/>
        <v/>
      </c>
      <c r="BA264" s="164" t="str">
        <f t="shared" si="50"/>
        <v/>
      </c>
      <c r="BB264" s="164" t="str">
        <f t="shared" si="48"/>
        <v/>
      </c>
      <c r="BC264" s="164" t="str">
        <f t="shared" si="33"/>
        <v/>
      </c>
    </row>
    <row r="265" spans="1:55" s="164" customFormat="1" ht="17.25" hidden="1" customHeight="1">
      <c r="A265" s="9"/>
      <c r="B265" s="7"/>
      <c r="C265" s="2"/>
      <c r="D265" s="5"/>
      <c r="E265" s="4"/>
      <c r="F265" s="4"/>
      <c r="G265" s="4"/>
      <c r="H265" s="5"/>
      <c r="I265" s="16"/>
      <c r="J265" s="47"/>
      <c r="K265" s="48"/>
      <c r="L265" s="48"/>
      <c r="M265" s="49"/>
      <c r="N265" s="47"/>
      <c r="O265" s="48"/>
      <c r="P265" s="48"/>
      <c r="Q265" s="48"/>
      <c r="R265" s="48"/>
      <c r="S265" s="48"/>
      <c r="T265" s="64"/>
      <c r="U265" s="49"/>
      <c r="V265" s="58"/>
      <c r="W265" s="124"/>
      <c r="X265" s="56"/>
      <c r="Y265" s="68"/>
      <c r="Z265" s="68"/>
      <c r="AA265" s="67"/>
      <c r="AB265" s="57"/>
      <c r="AC265" s="58"/>
      <c r="AD265" s="56"/>
      <c r="AE265" s="49"/>
      <c r="AF265" s="164">
        <f t="shared" si="51"/>
        <v>-1</v>
      </c>
      <c r="AG265" s="164">
        <f t="shared" si="51"/>
        <v>-1</v>
      </c>
      <c r="AH265" s="164">
        <f t="shared" si="51"/>
        <v>0</v>
      </c>
      <c r="AI265" s="164">
        <f t="shared" si="51"/>
        <v>0</v>
      </c>
      <c r="AJ265" s="164">
        <f t="shared" si="51"/>
        <v>0</v>
      </c>
      <c r="AK265" s="164">
        <f t="shared" si="51"/>
        <v>0</v>
      </c>
      <c r="AL265" s="164">
        <f t="shared" si="51"/>
        <v>0</v>
      </c>
      <c r="AM265" s="164">
        <f t="shared" si="51"/>
        <v>0</v>
      </c>
      <c r="AN265" s="164">
        <f t="shared" si="49"/>
        <v>0</v>
      </c>
      <c r="AO265" s="164">
        <f t="shared" si="49"/>
        <v>0</v>
      </c>
      <c r="AP265" s="164" t="str">
        <f t="shared" si="49"/>
        <v/>
      </c>
      <c r="AQ265" s="164" t="str">
        <f t="shared" si="49"/>
        <v/>
      </c>
      <c r="AR265" s="164" t="str">
        <f t="shared" si="49"/>
        <v/>
      </c>
      <c r="AS265" s="164" t="str">
        <f t="shared" si="46"/>
        <v/>
      </c>
      <c r="AT265" s="164" t="str">
        <f t="shared" si="46"/>
        <v/>
      </c>
      <c r="AU265" s="164" t="str">
        <f t="shared" si="46"/>
        <v/>
      </c>
      <c r="AV265" s="164">
        <f t="shared" si="50"/>
        <v>0</v>
      </c>
      <c r="AW265" s="164">
        <f t="shared" si="50"/>
        <v>0</v>
      </c>
      <c r="AX265" s="164" t="str">
        <f t="shared" si="50"/>
        <v/>
      </c>
      <c r="AY265" s="164" t="str">
        <f t="shared" si="50"/>
        <v/>
      </c>
      <c r="AZ265" s="164" t="str">
        <f t="shared" si="50"/>
        <v/>
      </c>
      <c r="BA265" s="164" t="str">
        <f t="shared" si="50"/>
        <v/>
      </c>
      <c r="BB265" s="164" t="str">
        <f t="shared" si="48"/>
        <v/>
      </c>
      <c r="BC265" s="164" t="str">
        <f t="shared" si="33"/>
        <v/>
      </c>
    </row>
    <row r="266" spans="1:55" s="164" customFormat="1" ht="17.25" hidden="1" customHeight="1">
      <c r="A266" s="9"/>
      <c r="B266" s="7"/>
      <c r="C266" s="2"/>
      <c r="D266" s="5"/>
      <c r="E266" s="4"/>
      <c r="F266" s="4"/>
      <c r="G266" s="4"/>
      <c r="H266" s="5"/>
      <c r="I266" s="16"/>
      <c r="J266" s="47"/>
      <c r="K266" s="48"/>
      <c r="L266" s="48"/>
      <c r="M266" s="49"/>
      <c r="N266" s="47"/>
      <c r="O266" s="48"/>
      <c r="P266" s="48"/>
      <c r="Q266" s="48"/>
      <c r="R266" s="48"/>
      <c r="S266" s="48"/>
      <c r="T266" s="64"/>
      <c r="U266" s="49"/>
      <c r="V266" s="58"/>
      <c r="W266" s="124"/>
      <c r="X266" s="56"/>
      <c r="Y266" s="68"/>
      <c r="Z266" s="68"/>
      <c r="AA266" s="67"/>
      <c r="AB266" s="57"/>
      <c r="AC266" s="58"/>
      <c r="AD266" s="56"/>
      <c r="AE266" s="49"/>
      <c r="AF266" s="164">
        <f t="shared" si="51"/>
        <v>-1</v>
      </c>
      <c r="AG266" s="164">
        <f t="shared" si="51"/>
        <v>-1</v>
      </c>
      <c r="AH266" s="164">
        <f t="shared" si="51"/>
        <v>0</v>
      </c>
      <c r="AI266" s="164">
        <f t="shared" si="51"/>
        <v>0</v>
      </c>
      <c r="AJ266" s="164">
        <f t="shared" si="51"/>
        <v>0</v>
      </c>
      <c r="AK266" s="164">
        <f t="shared" si="51"/>
        <v>0</v>
      </c>
      <c r="AL266" s="164">
        <f t="shared" si="51"/>
        <v>0</v>
      </c>
      <c r="AM266" s="164">
        <f t="shared" si="51"/>
        <v>0</v>
      </c>
      <c r="AN266" s="164">
        <f t="shared" si="49"/>
        <v>0</v>
      </c>
      <c r="AO266" s="164">
        <f t="shared" si="49"/>
        <v>0</v>
      </c>
      <c r="AP266" s="164" t="str">
        <f t="shared" si="49"/>
        <v/>
      </c>
      <c r="AQ266" s="164" t="str">
        <f t="shared" si="49"/>
        <v/>
      </c>
      <c r="AR266" s="164" t="str">
        <f t="shared" si="49"/>
        <v/>
      </c>
      <c r="AS266" s="164" t="str">
        <f t="shared" si="46"/>
        <v/>
      </c>
      <c r="AT266" s="164" t="str">
        <f t="shared" si="46"/>
        <v/>
      </c>
      <c r="AU266" s="164" t="str">
        <f t="shared" si="46"/>
        <v/>
      </c>
      <c r="AV266" s="164">
        <f t="shared" si="50"/>
        <v>0</v>
      </c>
      <c r="AW266" s="164">
        <f t="shared" si="50"/>
        <v>0</v>
      </c>
      <c r="AX266" s="164" t="str">
        <f t="shared" si="50"/>
        <v/>
      </c>
      <c r="AY266" s="164" t="str">
        <f t="shared" si="50"/>
        <v/>
      </c>
      <c r="AZ266" s="164" t="str">
        <f t="shared" si="50"/>
        <v/>
      </c>
      <c r="BA266" s="164" t="str">
        <f t="shared" si="50"/>
        <v/>
      </c>
      <c r="BB266" s="164" t="str">
        <f t="shared" si="48"/>
        <v/>
      </c>
      <c r="BC266" s="164" t="str">
        <f t="shared" si="33"/>
        <v/>
      </c>
    </row>
    <row r="267" spans="1:55" s="164" customFormat="1" ht="17.25" hidden="1" customHeight="1">
      <c r="A267" s="9"/>
      <c r="B267" s="7"/>
      <c r="C267" s="2"/>
      <c r="D267" s="5"/>
      <c r="E267" s="4"/>
      <c r="F267" s="4"/>
      <c r="G267" s="4"/>
      <c r="H267" s="5"/>
      <c r="I267" s="16"/>
      <c r="J267" s="47"/>
      <c r="K267" s="48"/>
      <c r="L267" s="48"/>
      <c r="M267" s="49"/>
      <c r="N267" s="47"/>
      <c r="O267" s="48"/>
      <c r="P267" s="48"/>
      <c r="Q267" s="48"/>
      <c r="R267" s="48"/>
      <c r="S267" s="48"/>
      <c r="T267" s="64"/>
      <c r="U267" s="49"/>
      <c r="V267" s="58"/>
      <c r="W267" s="124"/>
      <c r="X267" s="56"/>
      <c r="Y267" s="68"/>
      <c r="Z267" s="68"/>
      <c r="AA267" s="67"/>
      <c r="AB267" s="57"/>
      <c r="AC267" s="58"/>
      <c r="AD267" s="56"/>
      <c r="AE267" s="49"/>
      <c r="AF267" s="164">
        <f t="shared" si="51"/>
        <v>-1</v>
      </c>
      <c r="AG267" s="164">
        <f t="shared" si="51"/>
        <v>-1</v>
      </c>
      <c r="AH267" s="164">
        <f t="shared" si="51"/>
        <v>0</v>
      </c>
      <c r="AI267" s="164">
        <f t="shared" si="51"/>
        <v>0</v>
      </c>
      <c r="AJ267" s="164">
        <f t="shared" si="51"/>
        <v>0</v>
      </c>
      <c r="AK267" s="164">
        <f t="shared" si="51"/>
        <v>0</v>
      </c>
      <c r="AL267" s="164">
        <f t="shared" si="51"/>
        <v>0</v>
      </c>
      <c r="AM267" s="164">
        <f t="shared" si="51"/>
        <v>0</v>
      </c>
      <c r="AN267" s="164">
        <f t="shared" si="49"/>
        <v>0</v>
      </c>
      <c r="AO267" s="164">
        <f t="shared" si="49"/>
        <v>0</v>
      </c>
      <c r="AP267" s="164" t="str">
        <f t="shared" si="49"/>
        <v/>
      </c>
      <c r="AQ267" s="164" t="str">
        <f t="shared" si="49"/>
        <v/>
      </c>
      <c r="AR267" s="164" t="str">
        <f t="shared" si="49"/>
        <v/>
      </c>
      <c r="AS267" s="164" t="str">
        <f t="shared" si="46"/>
        <v/>
      </c>
      <c r="AT267" s="164" t="str">
        <f t="shared" si="46"/>
        <v/>
      </c>
      <c r="AU267" s="164" t="str">
        <f t="shared" si="46"/>
        <v/>
      </c>
      <c r="AV267" s="164">
        <f t="shared" si="50"/>
        <v>0</v>
      </c>
      <c r="AW267" s="164">
        <f t="shared" si="50"/>
        <v>0</v>
      </c>
      <c r="AX267" s="164" t="str">
        <f t="shared" si="50"/>
        <v/>
      </c>
      <c r="AY267" s="164" t="str">
        <f t="shared" si="50"/>
        <v/>
      </c>
      <c r="AZ267" s="164" t="str">
        <f t="shared" si="50"/>
        <v/>
      </c>
      <c r="BA267" s="164" t="str">
        <f t="shared" si="50"/>
        <v/>
      </c>
      <c r="BB267" s="164" t="str">
        <f t="shared" si="48"/>
        <v/>
      </c>
      <c r="BC267" s="164" t="str">
        <f t="shared" si="33"/>
        <v/>
      </c>
    </row>
    <row r="268" spans="1:55" s="164" customFormat="1" ht="17.25" hidden="1" customHeight="1">
      <c r="A268" s="9"/>
      <c r="B268" s="7"/>
      <c r="C268" s="2"/>
      <c r="D268" s="5"/>
      <c r="E268" s="4"/>
      <c r="F268" s="4"/>
      <c r="G268" s="4"/>
      <c r="H268" s="5"/>
      <c r="I268" s="16"/>
      <c r="J268" s="47"/>
      <c r="K268" s="48"/>
      <c r="L268" s="48"/>
      <c r="M268" s="49"/>
      <c r="N268" s="47"/>
      <c r="O268" s="48"/>
      <c r="P268" s="48"/>
      <c r="Q268" s="48"/>
      <c r="R268" s="48"/>
      <c r="S268" s="48"/>
      <c r="T268" s="64"/>
      <c r="U268" s="49"/>
      <c r="V268" s="58"/>
      <c r="W268" s="124"/>
      <c r="X268" s="56"/>
      <c r="Y268" s="68"/>
      <c r="Z268" s="68"/>
      <c r="AA268" s="67"/>
      <c r="AB268" s="57"/>
      <c r="AC268" s="58"/>
      <c r="AD268" s="56"/>
      <c r="AE268" s="49"/>
      <c r="AF268" s="164">
        <f t="shared" si="51"/>
        <v>-1</v>
      </c>
      <c r="AG268" s="164">
        <f t="shared" si="51"/>
        <v>-1</v>
      </c>
      <c r="AH268" s="164">
        <f t="shared" si="51"/>
        <v>0</v>
      </c>
      <c r="AI268" s="164">
        <f t="shared" si="51"/>
        <v>0</v>
      </c>
      <c r="AJ268" s="164">
        <f t="shared" si="51"/>
        <v>0</v>
      </c>
      <c r="AK268" s="164">
        <f t="shared" si="51"/>
        <v>0</v>
      </c>
      <c r="AL268" s="164">
        <f t="shared" si="51"/>
        <v>0</v>
      </c>
      <c r="AM268" s="164">
        <f t="shared" si="51"/>
        <v>0</v>
      </c>
      <c r="AN268" s="164">
        <f t="shared" si="49"/>
        <v>0</v>
      </c>
      <c r="AO268" s="164">
        <f t="shared" si="49"/>
        <v>0</v>
      </c>
      <c r="AP268" s="164" t="str">
        <f t="shared" si="49"/>
        <v/>
      </c>
      <c r="AQ268" s="164" t="str">
        <f t="shared" si="49"/>
        <v/>
      </c>
      <c r="AR268" s="164" t="str">
        <f t="shared" si="49"/>
        <v/>
      </c>
      <c r="AS268" s="164" t="str">
        <f t="shared" si="46"/>
        <v/>
      </c>
      <c r="AT268" s="164" t="str">
        <f t="shared" si="46"/>
        <v/>
      </c>
      <c r="AU268" s="164" t="str">
        <f t="shared" si="46"/>
        <v/>
      </c>
      <c r="AV268" s="164">
        <f t="shared" si="50"/>
        <v>0</v>
      </c>
      <c r="AW268" s="164">
        <f t="shared" si="50"/>
        <v>0</v>
      </c>
      <c r="AX268" s="164" t="str">
        <f t="shared" si="50"/>
        <v/>
      </c>
      <c r="AY268" s="164" t="str">
        <f t="shared" si="50"/>
        <v/>
      </c>
      <c r="AZ268" s="164" t="str">
        <f t="shared" si="50"/>
        <v/>
      </c>
      <c r="BA268" s="164" t="str">
        <f t="shared" si="50"/>
        <v/>
      </c>
      <c r="BB268" s="164" t="str">
        <f t="shared" si="48"/>
        <v/>
      </c>
      <c r="BC268" s="164" t="str">
        <f t="shared" si="33"/>
        <v/>
      </c>
    </row>
    <row r="269" spans="1:55" s="164" customFormat="1" ht="17.25" hidden="1" customHeight="1">
      <c r="A269" s="9"/>
      <c r="B269" s="7"/>
      <c r="C269" s="2"/>
      <c r="D269" s="5"/>
      <c r="E269" s="4"/>
      <c r="F269" s="4"/>
      <c r="G269" s="4"/>
      <c r="H269" s="5"/>
      <c r="I269" s="16"/>
      <c r="J269" s="47"/>
      <c r="K269" s="48"/>
      <c r="L269" s="48"/>
      <c r="M269" s="49"/>
      <c r="N269" s="47"/>
      <c r="O269" s="48"/>
      <c r="P269" s="48"/>
      <c r="Q269" s="48"/>
      <c r="R269" s="48"/>
      <c r="S269" s="48"/>
      <c r="T269" s="64"/>
      <c r="U269" s="49"/>
      <c r="V269" s="58"/>
      <c r="W269" s="124"/>
      <c r="X269" s="56"/>
      <c r="Y269" s="68"/>
      <c r="Z269" s="68"/>
      <c r="AA269" s="67"/>
      <c r="AB269" s="57"/>
      <c r="AC269" s="58"/>
      <c r="AD269" s="56"/>
      <c r="AE269" s="49"/>
      <c r="AF269" s="164">
        <f t="shared" si="51"/>
        <v>-1</v>
      </c>
      <c r="AG269" s="164">
        <f t="shared" si="51"/>
        <v>-1</v>
      </c>
      <c r="AH269" s="164">
        <f t="shared" si="51"/>
        <v>0</v>
      </c>
      <c r="AI269" s="164">
        <f t="shared" si="51"/>
        <v>0</v>
      </c>
      <c r="AJ269" s="164">
        <f t="shared" si="51"/>
        <v>0</v>
      </c>
      <c r="AK269" s="164">
        <f t="shared" si="51"/>
        <v>0</v>
      </c>
      <c r="AL269" s="164">
        <f t="shared" si="51"/>
        <v>0</v>
      </c>
      <c r="AM269" s="164">
        <f t="shared" si="51"/>
        <v>0</v>
      </c>
      <c r="AN269" s="164">
        <f t="shared" si="49"/>
        <v>0</v>
      </c>
      <c r="AO269" s="164">
        <f t="shared" si="49"/>
        <v>0</v>
      </c>
      <c r="AP269" s="164" t="str">
        <f t="shared" si="49"/>
        <v/>
      </c>
      <c r="AQ269" s="164" t="str">
        <f t="shared" si="49"/>
        <v/>
      </c>
      <c r="AR269" s="164" t="str">
        <f t="shared" si="49"/>
        <v/>
      </c>
      <c r="AS269" s="164" t="str">
        <f t="shared" si="46"/>
        <v/>
      </c>
      <c r="AT269" s="164" t="str">
        <f t="shared" si="46"/>
        <v/>
      </c>
      <c r="AU269" s="164" t="str">
        <f t="shared" si="46"/>
        <v/>
      </c>
      <c r="AV269" s="164">
        <f t="shared" si="50"/>
        <v>0</v>
      </c>
      <c r="AW269" s="164">
        <f t="shared" si="50"/>
        <v>0</v>
      </c>
      <c r="AX269" s="164" t="str">
        <f t="shared" si="50"/>
        <v/>
      </c>
      <c r="AY269" s="164" t="str">
        <f t="shared" si="50"/>
        <v/>
      </c>
      <c r="AZ269" s="164" t="str">
        <f t="shared" si="50"/>
        <v/>
      </c>
      <c r="BA269" s="164" t="str">
        <f t="shared" si="50"/>
        <v/>
      </c>
      <c r="BB269" s="164" t="str">
        <f t="shared" si="48"/>
        <v/>
      </c>
      <c r="BC269" s="164" t="str">
        <f t="shared" si="33"/>
        <v/>
      </c>
    </row>
    <row r="270" spans="1:55" s="164" customFormat="1" ht="17.25" hidden="1" customHeight="1">
      <c r="A270" s="9"/>
      <c r="B270" s="7"/>
      <c r="C270" s="2"/>
      <c r="D270" s="5"/>
      <c r="E270" s="4"/>
      <c r="F270" s="4"/>
      <c r="G270" s="4"/>
      <c r="H270" s="5"/>
      <c r="I270" s="16"/>
      <c r="J270" s="47"/>
      <c r="K270" s="48"/>
      <c r="L270" s="48"/>
      <c r="M270" s="49"/>
      <c r="N270" s="47"/>
      <c r="O270" s="48"/>
      <c r="P270" s="48"/>
      <c r="Q270" s="48"/>
      <c r="R270" s="48"/>
      <c r="S270" s="48"/>
      <c r="T270" s="64"/>
      <c r="U270" s="49"/>
      <c r="V270" s="58"/>
      <c r="W270" s="124"/>
      <c r="X270" s="56"/>
      <c r="Y270" s="68"/>
      <c r="Z270" s="68"/>
      <c r="AA270" s="67"/>
      <c r="AB270" s="57"/>
      <c r="AC270" s="58"/>
      <c r="AD270" s="56"/>
      <c r="AE270" s="49"/>
      <c r="AF270" s="164">
        <f t="shared" si="51"/>
        <v>-1</v>
      </c>
      <c r="AG270" s="164">
        <f t="shared" si="51"/>
        <v>-1</v>
      </c>
      <c r="AH270" s="164">
        <f t="shared" si="51"/>
        <v>0</v>
      </c>
      <c r="AI270" s="164">
        <f t="shared" si="51"/>
        <v>0</v>
      </c>
      <c r="AJ270" s="164">
        <f t="shared" si="51"/>
        <v>0</v>
      </c>
      <c r="AK270" s="164">
        <f t="shared" si="51"/>
        <v>0</v>
      </c>
      <c r="AL270" s="164">
        <f t="shared" si="51"/>
        <v>0</v>
      </c>
      <c r="AM270" s="164">
        <f t="shared" si="51"/>
        <v>0</v>
      </c>
      <c r="AN270" s="164">
        <f t="shared" si="49"/>
        <v>0</v>
      </c>
      <c r="AO270" s="164">
        <f t="shared" si="49"/>
        <v>0</v>
      </c>
      <c r="AP270" s="164" t="str">
        <f t="shared" si="49"/>
        <v/>
      </c>
      <c r="AQ270" s="164" t="str">
        <f t="shared" si="49"/>
        <v/>
      </c>
      <c r="AR270" s="164" t="str">
        <f t="shared" si="49"/>
        <v/>
      </c>
      <c r="AS270" s="164" t="str">
        <f t="shared" si="46"/>
        <v/>
      </c>
      <c r="AT270" s="164" t="str">
        <f t="shared" si="46"/>
        <v/>
      </c>
      <c r="AU270" s="164" t="str">
        <f t="shared" si="46"/>
        <v/>
      </c>
      <c r="AV270" s="164">
        <f t="shared" si="50"/>
        <v>0</v>
      </c>
      <c r="AW270" s="164">
        <f t="shared" si="50"/>
        <v>0</v>
      </c>
      <c r="AX270" s="164" t="str">
        <f t="shared" si="50"/>
        <v/>
      </c>
      <c r="AY270" s="164" t="str">
        <f t="shared" si="50"/>
        <v/>
      </c>
      <c r="AZ270" s="164" t="str">
        <f t="shared" si="50"/>
        <v/>
      </c>
      <c r="BA270" s="164" t="str">
        <f t="shared" si="50"/>
        <v/>
      </c>
      <c r="BB270" s="164" t="str">
        <f t="shared" si="48"/>
        <v/>
      </c>
      <c r="BC270" s="164" t="str">
        <f t="shared" si="33"/>
        <v/>
      </c>
    </row>
    <row r="271" spans="1:55" s="164" customFormat="1" ht="17.25" hidden="1" customHeight="1">
      <c r="A271" s="9"/>
      <c r="B271" s="7"/>
      <c r="C271" s="2"/>
      <c r="D271" s="5"/>
      <c r="E271" s="4"/>
      <c r="F271" s="4"/>
      <c r="G271" s="4"/>
      <c r="H271" s="5"/>
      <c r="I271" s="16"/>
      <c r="J271" s="47"/>
      <c r="K271" s="48"/>
      <c r="L271" s="48"/>
      <c r="M271" s="49"/>
      <c r="N271" s="47"/>
      <c r="O271" s="48"/>
      <c r="P271" s="48"/>
      <c r="Q271" s="48"/>
      <c r="R271" s="48"/>
      <c r="S271" s="48"/>
      <c r="T271" s="64"/>
      <c r="U271" s="49"/>
      <c r="V271" s="58"/>
      <c r="W271" s="124"/>
      <c r="X271" s="56"/>
      <c r="Y271" s="68"/>
      <c r="Z271" s="68"/>
      <c r="AA271" s="67"/>
      <c r="AB271" s="57"/>
      <c r="AC271" s="58"/>
      <c r="AD271" s="56"/>
      <c r="AE271" s="49"/>
      <c r="AF271" s="164">
        <f t="shared" ref="AF271:AM286" si="52">AF270</f>
        <v>-1</v>
      </c>
      <c r="AG271" s="164">
        <f t="shared" si="52"/>
        <v>-1</v>
      </c>
      <c r="AH271" s="164">
        <f t="shared" si="52"/>
        <v>0</v>
      </c>
      <c r="AI271" s="164">
        <f t="shared" si="52"/>
        <v>0</v>
      </c>
      <c r="AJ271" s="164">
        <f t="shared" si="52"/>
        <v>0</v>
      </c>
      <c r="AK271" s="164">
        <f t="shared" si="52"/>
        <v>0</v>
      </c>
      <c r="AL271" s="164">
        <f t="shared" si="52"/>
        <v>0</v>
      </c>
      <c r="AM271" s="164">
        <f t="shared" si="52"/>
        <v>0</v>
      </c>
      <c r="AN271" s="164">
        <f t="shared" si="49"/>
        <v>0</v>
      </c>
      <c r="AO271" s="164">
        <f t="shared" si="49"/>
        <v>0</v>
      </c>
      <c r="AP271" s="164" t="str">
        <f t="shared" si="49"/>
        <v/>
      </c>
      <c r="AQ271" s="164" t="str">
        <f t="shared" si="49"/>
        <v/>
      </c>
      <c r="AR271" s="164" t="str">
        <f t="shared" si="49"/>
        <v/>
      </c>
      <c r="AS271" s="164" t="str">
        <f t="shared" si="46"/>
        <v/>
      </c>
      <c r="AT271" s="164" t="str">
        <f t="shared" si="46"/>
        <v/>
      </c>
      <c r="AU271" s="164" t="str">
        <f t="shared" si="46"/>
        <v/>
      </c>
      <c r="AV271" s="164">
        <f t="shared" si="50"/>
        <v>0</v>
      </c>
      <c r="AW271" s="164">
        <f t="shared" si="50"/>
        <v>0</v>
      </c>
      <c r="AX271" s="164" t="str">
        <f t="shared" si="50"/>
        <v/>
      </c>
      <c r="AY271" s="164" t="str">
        <f t="shared" si="50"/>
        <v/>
      </c>
      <c r="AZ271" s="164" t="str">
        <f t="shared" si="50"/>
        <v/>
      </c>
      <c r="BA271" s="164" t="str">
        <f t="shared" si="50"/>
        <v/>
      </c>
      <c r="BB271" s="164" t="str">
        <f t="shared" si="48"/>
        <v/>
      </c>
      <c r="BC271" s="164" t="str">
        <f t="shared" si="33"/>
        <v/>
      </c>
    </row>
    <row r="272" spans="1:55" s="164" customFormat="1" ht="17.25" hidden="1" customHeight="1">
      <c r="A272" s="9"/>
      <c r="B272" s="7"/>
      <c r="C272" s="2"/>
      <c r="D272" s="5"/>
      <c r="E272" s="4"/>
      <c r="F272" s="4"/>
      <c r="G272" s="4"/>
      <c r="H272" s="5"/>
      <c r="I272" s="16"/>
      <c r="J272" s="47"/>
      <c r="K272" s="48"/>
      <c r="L272" s="48"/>
      <c r="M272" s="49"/>
      <c r="N272" s="47"/>
      <c r="O272" s="48"/>
      <c r="P272" s="48"/>
      <c r="Q272" s="48"/>
      <c r="R272" s="48"/>
      <c r="S272" s="48"/>
      <c r="T272" s="64"/>
      <c r="U272" s="49"/>
      <c r="V272" s="58"/>
      <c r="W272" s="124"/>
      <c r="X272" s="56"/>
      <c r="Y272" s="68"/>
      <c r="Z272" s="68"/>
      <c r="AA272" s="67"/>
      <c r="AB272" s="57"/>
      <c r="AC272" s="58"/>
      <c r="AD272" s="56"/>
      <c r="AE272" s="49"/>
      <c r="AF272" s="164">
        <f t="shared" si="52"/>
        <v>-1</v>
      </c>
      <c r="AG272" s="164">
        <f t="shared" si="52"/>
        <v>-1</v>
      </c>
      <c r="AH272" s="164">
        <f t="shared" si="52"/>
        <v>0</v>
      </c>
      <c r="AI272" s="164">
        <f t="shared" si="52"/>
        <v>0</v>
      </c>
      <c r="AJ272" s="164">
        <f t="shared" si="52"/>
        <v>0</v>
      </c>
      <c r="AK272" s="164">
        <f t="shared" si="52"/>
        <v>0</v>
      </c>
      <c r="AL272" s="164">
        <f t="shared" si="52"/>
        <v>0</v>
      </c>
      <c r="AM272" s="164">
        <f t="shared" si="52"/>
        <v>0</v>
      </c>
      <c r="AN272" s="164">
        <f t="shared" si="49"/>
        <v>0</v>
      </c>
      <c r="AO272" s="164">
        <f t="shared" si="49"/>
        <v>0</v>
      </c>
      <c r="AP272" s="164" t="str">
        <f t="shared" si="49"/>
        <v/>
      </c>
      <c r="AQ272" s="164" t="str">
        <f t="shared" si="49"/>
        <v/>
      </c>
      <c r="AR272" s="164" t="str">
        <f t="shared" si="49"/>
        <v/>
      </c>
      <c r="AS272" s="164" t="str">
        <f t="shared" si="46"/>
        <v/>
      </c>
      <c r="AT272" s="164" t="str">
        <f t="shared" si="46"/>
        <v/>
      </c>
      <c r="AU272" s="164" t="str">
        <f t="shared" si="46"/>
        <v/>
      </c>
      <c r="AV272" s="164">
        <f t="shared" si="50"/>
        <v>0</v>
      </c>
      <c r="AW272" s="164">
        <f t="shared" si="50"/>
        <v>0</v>
      </c>
      <c r="AX272" s="164" t="str">
        <f t="shared" si="50"/>
        <v/>
      </c>
      <c r="AY272" s="164" t="str">
        <f t="shared" si="50"/>
        <v/>
      </c>
      <c r="AZ272" s="164" t="str">
        <f t="shared" si="50"/>
        <v/>
      </c>
      <c r="BA272" s="164" t="str">
        <f t="shared" si="50"/>
        <v/>
      </c>
      <c r="BB272" s="164" t="str">
        <f t="shared" si="48"/>
        <v/>
      </c>
      <c r="BC272" s="164" t="str">
        <f t="shared" si="33"/>
        <v/>
      </c>
    </row>
    <row r="273" spans="1:55" s="164" customFormat="1" ht="17.25" hidden="1" customHeight="1">
      <c r="A273" s="9"/>
      <c r="B273" s="7"/>
      <c r="C273" s="2"/>
      <c r="D273" s="5"/>
      <c r="E273" s="4"/>
      <c r="F273" s="4"/>
      <c r="G273" s="4"/>
      <c r="H273" s="5"/>
      <c r="I273" s="16"/>
      <c r="J273" s="47"/>
      <c r="K273" s="48"/>
      <c r="L273" s="48"/>
      <c r="M273" s="49"/>
      <c r="N273" s="47"/>
      <c r="O273" s="48"/>
      <c r="P273" s="48"/>
      <c r="Q273" s="48"/>
      <c r="R273" s="48"/>
      <c r="S273" s="48"/>
      <c r="T273" s="64"/>
      <c r="U273" s="49"/>
      <c r="V273" s="58"/>
      <c r="W273" s="124"/>
      <c r="X273" s="56"/>
      <c r="Y273" s="68"/>
      <c r="Z273" s="68"/>
      <c r="AA273" s="67"/>
      <c r="AB273" s="57"/>
      <c r="AC273" s="58"/>
      <c r="AD273" s="56"/>
      <c r="AE273" s="49"/>
      <c r="AF273" s="164">
        <f t="shared" si="52"/>
        <v>-1</v>
      </c>
      <c r="AG273" s="164">
        <f t="shared" si="52"/>
        <v>-1</v>
      </c>
      <c r="AH273" s="164">
        <f t="shared" si="52"/>
        <v>0</v>
      </c>
      <c r="AI273" s="164">
        <f t="shared" si="52"/>
        <v>0</v>
      </c>
      <c r="AJ273" s="164">
        <f t="shared" si="52"/>
        <v>0</v>
      </c>
      <c r="AK273" s="164">
        <f t="shared" si="52"/>
        <v>0</v>
      </c>
      <c r="AL273" s="164">
        <f t="shared" si="52"/>
        <v>0</v>
      </c>
      <c r="AM273" s="164">
        <f t="shared" si="52"/>
        <v>0</v>
      </c>
      <c r="AN273" s="164">
        <f t="shared" si="49"/>
        <v>0</v>
      </c>
      <c r="AO273" s="164">
        <f t="shared" si="49"/>
        <v>0</v>
      </c>
      <c r="AP273" s="164" t="str">
        <f t="shared" si="49"/>
        <v/>
      </c>
      <c r="AQ273" s="164" t="str">
        <f t="shared" si="49"/>
        <v/>
      </c>
      <c r="AR273" s="164" t="str">
        <f t="shared" si="49"/>
        <v/>
      </c>
      <c r="AS273" s="164" t="str">
        <f t="shared" si="46"/>
        <v/>
      </c>
      <c r="AT273" s="164" t="str">
        <f t="shared" si="46"/>
        <v/>
      </c>
      <c r="AU273" s="164" t="str">
        <f t="shared" si="46"/>
        <v/>
      </c>
      <c r="AV273" s="164">
        <f t="shared" si="50"/>
        <v>0</v>
      </c>
      <c r="AW273" s="164">
        <f t="shared" si="50"/>
        <v>0</v>
      </c>
      <c r="AX273" s="164" t="str">
        <f t="shared" si="50"/>
        <v/>
      </c>
      <c r="AY273" s="164" t="str">
        <f t="shared" si="50"/>
        <v/>
      </c>
      <c r="AZ273" s="164" t="str">
        <f t="shared" si="50"/>
        <v/>
      </c>
      <c r="BA273" s="164" t="str">
        <f t="shared" si="50"/>
        <v/>
      </c>
      <c r="BB273" s="164" t="str">
        <f t="shared" si="48"/>
        <v/>
      </c>
      <c r="BC273" s="164" t="str">
        <f t="shared" si="33"/>
        <v/>
      </c>
    </row>
    <row r="274" spans="1:55" s="164" customFormat="1" ht="17.25" hidden="1" customHeight="1">
      <c r="A274" s="9"/>
      <c r="B274" s="7"/>
      <c r="C274" s="2"/>
      <c r="D274" s="5"/>
      <c r="E274" s="4"/>
      <c r="F274" s="4"/>
      <c r="G274" s="4"/>
      <c r="H274" s="5"/>
      <c r="I274" s="16"/>
      <c r="J274" s="47"/>
      <c r="K274" s="48"/>
      <c r="L274" s="48"/>
      <c r="M274" s="49"/>
      <c r="N274" s="47"/>
      <c r="O274" s="48"/>
      <c r="P274" s="48"/>
      <c r="Q274" s="48"/>
      <c r="R274" s="48"/>
      <c r="S274" s="48"/>
      <c r="T274" s="64"/>
      <c r="U274" s="49"/>
      <c r="V274" s="58"/>
      <c r="W274" s="124"/>
      <c r="X274" s="56"/>
      <c r="Y274" s="68"/>
      <c r="Z274" s="68"/>
      <c r="AA274" s="67"/>
      <c r="AB274" s="57"/>
      <c r="AC274" s="58"/>
      <c r="AD274" s="56"/>
      <c r="AE274" s="49"/>
      <c r="AF274" s="164">
        <f t="shared" si="52"/>
        <v>-1</v>
      </c>
      <c r="AG274" s="164">
        <f t="shared" si="52"/>
        <v>-1</v>
      </c>
      <c r="AH274" s="164">
        <f t="shared" si="52"/>
        <v>0</v>
      </c>
      <c r="AI274" s="164">
        <f t="shared" si="52"/>
        <v>0</v>
      </c>
      <c r="AJ274" s="164">
        <f t="shared" si="52"/>
        <v>0</v>
      </c>
      <c r="AK274" s="164">
        <f t="shared" si="52"/>
        <v>0</v>
      </c>
      <c r="AL274" s="164">
        <f t="shared" si="52"/>
        <v>0</v>
      </c>
      <c r="AM274" s="164">
        <f t="shared" si="52"/>
        <v>0</v>
      </c>
      <c r="AN274" s="164">
        <f t="shared" si="49"/>
        <v>0</v>
      </c>
      <c r="AO274" s="164">
        <f t="shared" si="49"/>
        <v>0</v>
      </c>
      <c r="AP274" s="164" t="str">
        <f t="shared" si="49"/>
        <v/>
      </c>
      <c r="AQ274" s="164" t="str">
        <f t="shared" si="49"/>
        <v/>
      </c>
      <c r="AR274" s="164" t="str">
        <f t="shared" si="49"/>
        <v/>
      </c>
      <c r="AS274" s="164" t="str">
        <f t="shared" si="46"/>
        <v/>
      </c>
      <c r="AT274" s="164" t="str">
        <f t="shared" si="46"/>
        <v/>
      </c>
      <c r="AU274" s="164" t="str">
        <f t="shared" si="46"/>
        <v/>
      </c>
      <c r="AV274" s="164">
        <f t="shared" si="50"/>
        <v>0</v>
      </c>
      <c r="AW274" s="164">
        <f t="shared" si="50"/>
        <v>0</v>
      </c>
      <c r="AX274" s="164" t="str">
        <f t="shared" si="50"/>
        <v/>
      </c>
      <c r="AY274" s="164" t="str">
        <f t="shared" si="50"/>
        <v/>
      </c>
      <c r="AZ274" s="164" t="str">
        <f t="shared" si="50"/>
        <v/>
      </c>
      <c r="BA274" s="164" t="str">
        <f t="shared" si="50"/>
        <v/>
      </c>
      <c r="BB274" s="164" t="str">
        <f t="shared" si="48"/>
        <v/>
      </c>
      <c r="BC274" s="164" t="str">
        <f t="shared" si="33"/>
        <v/>
      </c>
    </row>
    <row r="275" spans="1:55" s="164" customFormat="1" ht="17.25" hidden="1" customHeight="1">
      <c r="A275" s="9"/>
      <c r="B275" s="7"/>
      <c r="C275" s="2"/>
      <c r="D275" s="5"/>
      <c r="E275" s="4"/>
      <c r="F275" s="4"/>
      <c r="G275" s="4"/>
      <c r="H275" s="5"/>
      <c r="I275" s="16"/>
      <c r="J275" s="47"/>
      <c r="K275" s="48"/>
      <c r="L275" s="48"/>
      <c r="M275" s="49"/>
      <c r="N275" s="47"/>
      <c r="O275" s="48"/>
      <c r="P275" s="48"/>
      <c r="Q275" s="48"/>
      <c r="R275" s="48"/>
      <c r="S275" s="48"/>
      <c r="T275" s="64"/>
      <c r="U275" s="49"/>
      <c r="V275" s="58"/>
      <c r="W275" s="124"/>
      <c r="X275" s="56"/>
      <c r="Y275" s="68"/>
      <c r="Z275" s="68"/>
      <c r="AA275" s="67"/>
      <c r="AB275" s="57"/>
      <c r="AC275" s="58"/>
      <c r="AD275" s="56"/>
      <c r="AE275" s="49"/>
      <c r="AF275" s="164">
        <f t="shared" si="52"/>
        <v>-1</v>
      </c>
      <c r="AG275" s="164">
        <f t="shared" si="52"/>
        <v>-1</v>
      </c>
      <c r="AH275" s="164">
        <f t="shared" si="52"/>
        <v>0</v>
      </c>
      <c r="AI275" s="164">
        <f t="shared" si="52"/>
        <v>0</v>
      </c>
      <c r="AJ275" s="164">
        <f t="shared" si="52"/>
        <v>0</v>
      </c>
      <c r="AK275" s="164">
        <f t="shared" si="52"/>
        <v>0</v>
      </c>
      <c r="AL275" s="164">
        <f t="shared" si="52"/>
        <v>0</v>
      </c>
      <c r="AM275" s="164">
        <f t="shared" si="52"/>
        <v>0</v>
      </c>
      <c r="AN275" s="164">
        <f t="shared" si="49"/>
        <v>0</v>
      </c>
      <c r="AO275" s="164">
        <f t="shared" si="49"/>
        <v>0</v>
      </c>
      <c r="AP275" s="164" t="str">
        <f t="shared" si="49"/>
        <v/>
      </c>
      <c r="AQ275" s="164" t="str">
        <f t="shared" si="49"/>
        <v/>
      </c>
      <c r="AR275" s="164" t="str">
        <f t="shared" si="49"/>
        <v/>
      </c>
      <c r="AS275" s="164" t="str">
        <f t="shared" si="46"/>
        <v/>
      </c>
      <c r="AT275" s="164" t="str">
        <f t="shared" si="46"/>
        <v/>
      </c>
      <c r="AU275" s="164" t="str">
        <f t="shared" si="46"/>
        <v/>
      </c>
      <c r="AV275" s="164">
        <f t="shared" si="50"/>
        <v>0</v>
      </c>
      <c r="AW275" s="164">
        <f t="shared" si="50"/>
        <v>0</v>
      </c>
      <c r="AX275" s="164" t="str">
        <f t="shared" si="50"/>
        <v/>
      </c>
      <c r="AY275" s="164" t="str">
        <f t="shared" si="50"/>
        <v/>
      </c>
      <c r="AZ275" s="164" t="str">
        <f t="shared" si="50"/>
        <v/>
      </c>
      <c r="BA275" s="164" t="str">
        <f t="shared" si="50"/>
        <v/>
      </c>
      <c r="BB275" s="164" t="str">
        <f t="shared" si="48"/>
        <v/>
      </c>
      <c r="BC275" s="164" t="str">
        <f t="shared" si="33"/>
        <v/>
      </c>
    </row>
    <row r="276" spans="1:55" s="164" customFormat="1" ht="17.25" hidden="1" customHeight="1">
      <c r="A276" s="9"/>
      <c r="B276" s="7"/>
      <c r="C276" s="2"/>
      <c r="D276" s="5"/>
      <c r="E276" s="4"/>
      <c r="F276" s="4"/>
      <c r="G276" s="4"/>
      <c r="H276" s="5"/>
      <c r="I276" s="16"/>
      <c r="J276" s="47"/>
      <c r="K276" s="48"/>
      <c r="L276" s="48"/>
      <c r="M276" s="49"/>
      <c r="N276" s="47"/>
      <c r="O276" s="48"/>
      <c r="P276" s="48"/>
      <c r="Q276" s="48"/>
      <c r="R276" s="48"/>
      <c r="S276" s="48"/>
      <c r="T276" s="64"/>
      <c r="U276" s="49"/>
      <c r="V276" s="58"/>
      <c r="W276" s="124"/>
      <c r="X276" s="56"/>
      <c r="Y276" s="68"/>
      <c r="Z276" s="68"/>
      <c r="AA276" s="67"/>
      <c r="AB276" s="57"/>
      <c r="AC276" s="58"/>
      <c r="AD276" s="56"/>
      <c r="AE276" s="49"/>
      <c r="AF276" s="164">
        <f t="shared" si="52"/>
        <v>-1</v>
      </c>
      <c r="AG276" s="164">
        <f t="shared" si="52"/>
        <v>-1</v>
      </c>
      <c r="AH276" s="164">
        <f t="shared" si="52"/>
        <v>0</v>
      </c>
      <c r="AI276" s="164">
        <f t="shared" si="52"/>
        <v>0</v>
      </c>
      <c r="AJ276" s="164">
        <f t="shared" si="52"/>
        <v>0</v>
      </c>
      <c r="AK276" s="164">
        <f t="shared" si="52"/>
        <v>0</v>
      </c>
      <c r="AL276" s="164">
        <f t="shared" si="52"/>
        <v>0</v>
      </c>
      <c r="AM276" s="164">
        <f t="shared" si="52"/>
        <v>0</v>
      </c>
      <c r="AN276" s="164">
        <f t="shared" si="49"/>
        <v>0</v>
      </c>
      <c r="AO276" s="164">
        <f t="shared" si="49"/>
        <v>0</v>
      </c>
      <c r="AP276" s="164" t="str">
        <f t="shared" si="49"/>
        <v/>
      </c>
      <c r="AQ276" s="164" t="str">
        <f t="shared" si="49"/>
        <v/>
      </c>
      <c r="AR276" s="164" t="str">
        <f t="shared" si="49"/>
        <v/>
      </c>
      <c r="AS276" s="164" t="str">
        <f t="shared" si="46"/>
        <v/>
      </c>
      <c r="AT276" s="164" t="str">
        <f t="shared" si="46"/>
        <v/>
      </c>
      <c r="AU276" s="164" t="str">
        <f t="shared" si="46"/>
        <v/>
      </c>
      <c r="AV276" s="164">
        <f t="shared" si="50"/>
        <v>0</v>
      </c>
      <c r="AW276" s="164">
        <f t="shared" si="50"/>
        <v>0</v>
      </c>
      <c r="AX276" s="164" t="str">
        <f t="shared" si="50"/>
        <v/>
      </c>
      <c r="AY276" s="164" t="str">
        <f t="shared" si="50"/>
        <v/>
      </c>
      <c r="AZ276" s="164" t="str">
        <f t="shared" si="50"/>
        <v/>
      </c>
      <c r="BA276" s="164" t="str">
        <f t="shared" si="50"/>
        <v/>
      </c>
      <c r="BB276" s="164" t="str">
        <f t="shared" si="48"/>
        <v/>
      </c>
      <c r="BC276" s="164" t="str">
        <f t="shared" si="33"/>
        <v/>
      </c>
    </row>
    <row r="277" spans="1:55" s="164" customFormat="1" ht="17.25" hidden="1" customHeight="1">
      <c r="A277" s="9"/>
      <c r="B277" s="7"/>
      <c r="C277" s="2"/>
      <c r="D277" s="5"/>
      <c r="E277" s="4"/>
      <c r="F277" s="4"/>
      <c r="G277" s="4"/>
      <c r="H277" s="5"/>
      <c r="I277" s="16"/>
      <c r="J277" s="47"/>
      <c r="K277" s="48"/>
      <c r="L277" s="48"/>
      <c r="M277" s="49"/>
      <c r="N277" s="47"/>
      <c r="O277" s="48"/>
      <c r="P277" s="48"/>
      <c r="Q277" s="48"/>
      <c r="R277" s="48"/>
      <c r="S277" s="48"/>
      <c r="T277" s="64"/>
      <c r="U277" s="49"/>
      <c r="V277" s="58"/>
      <c r="W277" s="124"/>
      <c r="X277" s="56"/>
      <c r="Y277" s="68"/>
      <c r="Z277" s="68"/>
      <c r="AA277" s="67"/>
      <c r="AB277" s="57"/>
      <c r="AC277" s="58"/>
      <c r="AD277" s="56"/>
      <c r="AE277" s="49"/>
      <c r="AF277" s="164">
        <f t="shared" si="52"/>
        <v>-1</v>
      </c>
      <c r="AG277" s="164">
        <f t="shared" si="52"/>
        <v>-1</v>
      </c>
      <c r="AH277" s="164">
        <f t="shared" si="52"/>
        <v>0</v>
      </c>
      <c r="AI277" s="164">
        <f t="shared" si="52"/>
        <v>0</v>
      </c>
      <c r="AJ277" s="164">
        <f t="shared" si="52"/>
        <v>0</v>
      </c>
      <c r="AK277" s="164">
        <f t="shared" si="52"/>
        <v>0</v>
      </c>
      <c r="AL277" s="164">
        <f t="shared" si="52"/>
        <v>0</v>
      </c>
      <c r="AM277" s="164">
        <f t="shared" si="52"/>
        <v>0</v>
      </c>
      <c r="AN277" s="164">
        <f t="shared" si="49"/>
        <v>0</v>
      </c>
      <c r="AO277" s="164">
        <f t="shared" si="49"/>
        <v>0</v>
      </c>
      <c r="AP277" s="164" t="str">
        <f t="shared" si="49"/>
        <v/>
      </c>
      <c r="AQ277" s="164" t="str">
        <f t="shared" si="49"/>
        <v/>
      </c>
      <c r="AR277" s="164" t="str">
        <f t="shared" si="49"/>
        <v/>
      </c>
      <c r="AS277" s="164" t="str">
        <f t="shared" si="46"/>
        <v/>
      </c>
      <c r="AT277" s="164" t="str">
        <f t="shared" si="46"/>
        <v/>
      </c>
      <c r="AU277" s="164" t="str">
        <f t="shared" si="46"/>
        <v/>
      </c>
      <c r="AV277" s="164">
        <f t="shared" si="50"/>
        <v>0</v>
      </c>
      <c r="AW277" s="164">
        <f t="shared" si="50"/>
        <v>0</v>
      </c>
      <c r="AX277" s="164" t="str">
        <f t="shared" si="50"/>
        <v/>
      </c>
      <c r="AY277" s="164" t="str">
        <f t="shared" si="50"/>
        <v/>
      </c>
      <c r="AZ277" s="164" t="str">
        <f t="shared" si="50"/>
        <v/>
      </c>
      <c r="BA277" s="164" t="str">
        <f t="shared" si="50"/>
        <v/>
      </c>
      <c r="BB277" s="164" t="str">
        <f t="shared" si="48"/>
        <v/>
      </c>
      <c r="BC277" s="164" t="str">
        <f t="shared" si="33"/>
        <v/>
      </c>
    </row>
    <row r="278" spans="1:55" s="164" customFormat="1" ht="17.25" hidden="1" customHeight="1">
      <c r="A278" s="9"/>
      <c r="B278" s="7"/>
      <c r="C278" s="2"/>
      <c r="D278" s="5"/>
      <c r="E278" s="4"/>
      <c r="F278" s="4"/>
      <c r="G278" s="4"/>
      <c r="H278" s="5"/>
      <c r="I278" s="16"/>
      <c r="J278" s="47"/>
      <c r="K278" s="48"/>
      <c r="L278" s="48"/>
      <c r="M278" s="49"/>
      <c r="N278" s="47"/>
      <c r="O278" s="48"/>
      <c r="P278" s="48"/>
      <c r="Q278" s="48"/>
      <c r="R278" s="48"/>
      <c r="S278" s="48"/>
      <c r="T278" s="64"/>
      <c r="U278" s="49"/>
      <c r="V278" s="58"/>
      <c r="W278" s="124"/>
      <c r="X278" s="56"/>
      <c r="Y278" s="68"/>
      <c r="Z278" s="68"/>
      <c r="AA278" s="67"/>
      <c r="AB278" s="57"/>
      <c r="AC278" s="58"/>
      <c r="AD278" s="56"/>
      <c r="AE278" s="49"/>
      <c r="AF278" s="164">
        <f t="shared" si="52"/>
        <v>-1</v>
      </c>
      <c r="AG278" s="164">
        <f t="shared" si="52"/>
        <v>-1</v>
      </c>
      <c r="AH278" s="164">
        <f t="shared" si="52"/>
        <v>0</v>
      </c>
      <c r="AI278" s="164">
        <f t="shared" si="52"/>
        <v>0</v>
      </c>
      <c r="AJ278" s="164">
        <f t="shared" si="52"/>
        <v>0</v>
      </c>
      <c r="AK278" s="164">
        <f t="shared" si="52"/>
        <v>0</v>
      </c>
      <c r="AL278" s="164">
        <f t="shared" si="52"/>
        <v>0</v>
      </c>
      <c r="AM278" s="164">
        <f t="shared" si="52"/>
        <v>0</v>
      </c>
      <c r="AN278" s="164">
        <f t="shared" si="49"/>
        <v>0</v>
      </c>
      <c r="AO278" s="164">
        <f t="shared" si="49"/>
        <v>0</v>
      </c>
      <c r="AP278" s="164" t="str">
        <f t="shared" si="49"/>
        <v/>
      </c>
      <c r="AQ278" s="164" t="str">
        <f t="shared" si="49"/>
        <v/>
      </c>
      <c r="AR278" s="164" t="str">
        <f t="shared" si="49"/>
        <v/>
      </c>
      <c r="AS278" s="164" t="str">
        <f t="shared" si="46"/>
        <v/>
      </c>
      <c r="AT278" s="164" t="str">
        <f t="shared" si="46"/>
        <v/>
      </c>
      <c r="AU278" s="164" t="str">
        <f t="shared" si="46"/>
        <v/>
      </c>
      <c r="AV278" s="164">
        <f t="shared" si="50"/>
        <v>0</v>
      </c>
      <c r="AW278" s="164">
        <f t="shared" si="50"/>
        <v>0</v>
      </c>
      <c r="AX278" s="164" t="str">
        <f t="shared" si="50"/>
        <v/>
      </c>
      <c r="AY278" s="164" t="str">
        <f t="shared" si="50"/>
        <v/>
      </c>
      <c r="AZ278" s="164" t="str">
        <f t="shared" si="50"/>
        <v/>
      </c>
      <c r="BA278" s="164" t="str">
        <f t="shared" si="50"/>
        <v/>
      </c>
      <c r="BB278" s="164" t="str">
        <f t="shared" si="48"/>
        <v/>
      </c>
      <c r="BC278" s="164" t="str">
        <f t="shared" si="33"/>
        <v/>
      </c>
    </row>
    <row r="279" spans="1:55" s="164" customFormat="1" ht="17.25" hidden="1" customHeight="1">
      <c r="A279" s="9"/>
      <c r="B279" s="7"/>
      <c r="C279" s="2"/>
      <c r="D279" s="5"/>
      <c r="E279" s="4"/>
      <c r="F279" s="4"/>
      <c r="G279" s="4"/>
      <c r="H279" s="5"/>
      <c r="I279" s="16"/>
      <c r="J279" s="47"/>
      <c r="K279" s="48"/>
      <c r="L279" s="48"/>
      <c r="M279" s="49"/>
      <c r="N279" s="47"/>
      <c r="O279" s="48"/>
      <c r="P279" s="48"/>
      <c r="Q279" s="48"/>
      <c r="R279" s="48"/>
      <c r="S279" s="48"/>
      <c r="T279" s="64"/>
      <c r="U279" s="49"/>
      <c r="V279" s="58"/>
      <c r="W279" s="124"/>
      <c r="X279" s="56"/>
      <c r="Y279" s="68"/>
      <c r="Z279" s="68"/>
      <c r="AA279" s="67"/>
      <c r="AB279" s="57"/>
      <c r="AC279" s="58"/>
      <c r="AD279" s="56"/>
      <c r="AE279" s="49"/>
      <c r="AF279" s="164">
        <f t="shared" si="52"/>
        <v>-1</v>
      </c>
      <c r="AG279" s="164">
        <f t="shared" si="52"/>
        <v>-1</v>
      </c>
      <c r="AH279" s="164">
        <f t="shared" si="52"/>
        <v>0</v>
      </c>
      <c r="AI279" s="164">
        <f t="shared" si="52"/>
        <v>0</v>
      </c>
      <c r="AJ279" s="164">
        <f t="shared" si="52"/>
        <v>0</v>
      </c>
      <c r="AK279" s="164">
        <f t="shared" si="52"/>
        <v>0</v>
      </c>
      <c r="AL279" s="164">
        <f t="shared" si="52"/>
        <v>0</v>
      </c>
      <c r="AM279" s="164">
        <f t="shared" si="52"/>
        <v>0</v>
      </c>
      <c r="AN279" s="164">
        <f t="shared" si="49"/>
        <v>0</v>
      </c>
      <c r="AO279" s="164">
        <f t="shared" si="49"/>
        <v>0</v>
      </c>
      <c r="AP279" s="164" t="str">
        <f t="shared" si="49"/>
        <v/>
      </c>
      <c r="AQ279" s="164" t="str">
        <f t="shared" si="49"/>
        <v/>
      </c>
      <c r="AR279" s="164" t="str">
        <f t="shared" si="49"/>
        <v/>
      </c>
      <c r="AS279" s="164" t="str">
        <f t="shared" si="46"/>
        <v/>
      </c>
      <c r="AT279" s="164" t="str">
        <f t="shared" si="46"/>
        <v/>
      </c>
      <c r="AU279" s="164" t="str">
        <f t="shared" si="46"/>
        <v/>
      </c>
      <c r="AV279" s="164">
        <f t="shared" si="50"/>
        <v>0</v>
      </c>
      <c r="AW279" s="164">
        <f t="shared" si="50"/>
        <v>0</v>
      </c>
      <c r="AX279" s="164" t="str">
        <f t="shared" si="50"/>
        <v/>
      </c>
      <c r="AY279" s="164" t="str">
        <f t="shared" si="50"/>
        <v/>
      </c>
      <c r="AZ279" s="164" t="str">
        <f t="shared" si="50"/>
        <v/>
      </c>
      <c r="BA279" s="164" t="str">
        <f t="shared" si="50"/>
        <v/>
      </c>
      <c r="BB279" s="164" t="str">
        <f t="shared" si="48"/>
        <v/>
      </c>
      <c r="BC279" s="164" t="str">
        <f t="shared" si="33"/>
        <v/>
      </c>
    </row>
    <row r="280" spans="1:55" s="164" customFormat="1" ht="17.25" hidden="1" customHeight="1">
      <c r="A280" s="9"/>
      <c r="B280" s="7"/>
      <c r="C280" s="2"/>
      <c r="D280" s="5"/>
      <c r="E280" s="4"/>
      <c r="F280" s="4"/>
      <c r="G280" s="4"/>
      <c r="H280" s="5"/>
      <c r="I280" s="16"/>
      <c r="J280" s="47"/>
      <c r="K280" s="48"/>
      <c r="L280" s="48"/>
      <c r="M280" s="49"/>
      <c r="N280" s="47"/>
      <c r="O280" s="48"/>
      <c r="P280" s="48"/>
      <c r="Q280" s="48"/>
      <c r="R280" s="48"/>
      <c r="S280" s="48"/>
      <c r="T280" s="64"/>
      <c r="U280" s="49"/>
      <c r="V280" s="58"/>
      <c r="W280" s="124"/>
      <c r="X280" s="56"/>
      <c r="Y280" s="68"/>
      <c r="Z280" s="68"/>
      <c r="AA280" s="67"/>
      <c r="AB280" s="57"/>
      <c r="AC280" s="58"/>
      <c r="AD280" s="56"/>
      <c r="AE280" s="49"/>
      <c r="AF280" s="164">
        <f t="shared" si="52"/>
        <v>-1</v>
      </c>
      <c r="AG280" s="164">
        <f t="shared" si="52"/>
        <v>-1</v>
      </c>
      <c r="AH280" s="164">
        <f t="shared" si="52"/>
        <v>0</v>
      </c>
      <c r="AI280" s="164">
        <f t="shared" si="52"/>
        <v>0</v>
      </c>
      <c r="AJ280" s="164">
        <f t="shared" si="52"/>
        <v>0</v>
      </c>
      <c r="AK280" s="164">
        <f t="shared" si="52"/>
        <v>0</v>
      </c>
      <c r="AL280" s="164">
        <f t="shared" si="52"/>
        <v>0</v>
      </c>
      <c r="AM280" s="164">
        <f t="shared" si="52"/>
        <v>0</v>
      </c>
      <c r="AN280" s="164">
        <f t="shared" si="49"/>
        <v>0</v>
      </c>
      <c r="AO280" s="164">
        <f t="shared" si="49"/>
        <v>0</v>
      </c>
      <c r="AP280" s="164" t="str">
        <f t="shared" si="49"/>
        <v/>
      </c>
      <c r="AQ280" s="164" t="str">
        <f t="shared" si="49"/>
        <v/>
      </c>
      <c r="AR280" s="164" t="str">
        <f t="shared" si="49"/>
        <v/>
      </c>
      <c r="AS280" s="164" t="str">
        <f t="shared" si="46"/>
        <v/>
      </c>
      <c r="AT280" s="164" t="str">
        <f t="shared" si="46"/>
        <v/>
      </c>
      <c r="AU280" s="164" t="str">
        <f t="shared" si="46"/>
        <v/>
      </c>
      <c r="AV280" s="164">
        <f t="shared" si="50"/>
        <v>0</v>
      </c>
      <c r="AW280" s="164">
        <f t="shared" si="50"/>
        <v>0</v>
      </c>
      <c r="AX280" s="164" t="str">
        <f t="shared" si="50"/>
        <v/>
      </c>
      <c r="AY280" s="164" t="str">
        <f t="shared" si="50"/>
        <v/>
      </c>
      <c r="AZ280" s="164" t="str">
        <f t="shared" si="50"/>
        <v/>
      </c>
      <c r="BA280" s="164" t="str">
        <f t="shared" si="50"/>
        <v/>
      </c>
      <c r="BB280" s="164" t="str">
        <f t="shared" si="48"/>
        <v/>
      </c>
      <c r="BC280" s="164" t="str">
        <f t="shared" si="33"/>
        <v/>
      </c>
    </row>
    <row r="281" spans="1:55" s="164" customFormat="1" ht="17.25" hidden="1" customHeight="1">
      <c r="A281" s="9"/>
      <c r="B281" s="7"/>
      <c r="C281" s="2"/>
      <c r="D281" s="5"/>
      <c r="E281" s="4"/>
      <c r="F281" s="4"/>
      <c r="G281" s="4"/>
      <c r="H281" s="5"/>
      <c r="I281" s="16"/>
      <c r="J281" s="47"/>
      <c r="K281" s="48"/>
      <c r="L281" s="48"/>
      <c r="M281" s="49"/>
      <c r="N281" s="47"/>
      <c r="O281" s="48"/>
      <c r="P281" s="48"/>
      <c r="Q281" s="48"/>
      <c r="R281" s="48"/>
      <c r="S281" s="48"/>
      <c r="T281" s="64"/>
      <c r="U281" s="49"/>
      <c r="V281" s="58"/>
      <c r="W281" s="124"/>
      <c r="X281" s="56"/>
      <c r="Y281" s="68"/>
      <c r="Z281" s="68"/>
      <c r="AA281" s="67"/>
      <c r="AB281" s="57"/>
      <c r="AC281" s="58"/>
      <c r="AD281" s="56"/>
      <c r="AE281" s="49"/>
      <c r="AF281" s="164">
        <f t="shared" si="52"/>
        <v>-1</v>
      </c>
      <c r="AG281" s="164">
        <f t="shared" si="52"/>
        <v>-1</v>
      </c>
      <c r="AH281" s="164">
        <f t="shared" si="52"/>
        <v>0</v>
      </c>
      <c r="AI281" s="164">
        <f t="shared" si="52"/>
        <v>0</v>
      </c>
      <c r="AJ281" s="164">
        <f t="shared" si="52"/>
        <v>0</v>
      </c>
      <c r="AK281" s="164">
        <f t="shared" si="52"/>
        <v>0</v>
      </c>
      <c r="AL281" s="164">
        <f t="shared" si="52"/>
        <v>0</v>
      </c>
      <c r="AM281" s="164">
        <f t="shared" si="52"/>
        <v>0</v>
      </c>
      <c r="AN281" s="164">
        <f t="shared" si="49"/>
        <v>0</v>
      </c>
      <c r="AO281" s="164">
        <f t="shared" si="49"/>
        <v>0</v>
      </c>
      <c r="AP281" s="164" t="str">
        <f t="shared" si="49"/>
        <v/>
      </c>
      <c r="AQ281" s="164" t="str">
        <f t="shared" si="49"/>
        <v/>
      </c>
      <c r="AR281" s="164" t="str">
        <f t="shared" si="49"/>
        <v/>
      </c>
      <c r="AS281" s="164" t="str">
        <f t="shared" si="46"/>
        <v/>
      </c>
      <c r="AT281" s="164" t="str">
        <f t="shared" si="46"/>
        <v/>
      </c>
      <c r="AU281" s="164" t="str">
        <f t="shared" si="46"/>
        <v/>
      </c>
      <c r="AV281" s="164">
        <f t="shared" si="50"/>
        <v>0</v>
      </c>
      <c r="AW281" s="164">
        <f t="shared" si="50"/>
        <v>0</v>
      </c>
      <c r="AX281" s="164" t="str">
        <f t="shared" si="50"/>
        <v/>
      </c>
      <c r="AY281" s="164" t="str">
        <f t="shared" si="50"/>
        <v/>
      </c>
      <c r="AZ281" s="164" t="str">
        <f t="shared" si="50"/>
        <v/>
      </c>
      <c r="BA281" s="164" t="str">
        <f t="shared" si="50"/>
        <v/>
      </c>
      <c r="BB281" s="164" t="str">
        <f t="shared" si="48"/>
        <v/>
      </c>
      <c r="BC281" s="164" t="str">
        <f t="shared" si="33"/>
        <v/>
      </c>
    </row>
    <row r="282" spans="1:55" s="164" customFormat="1" ht="17.25" hidden="1" customHeight="1">
      <c r="A282" s="9"/>
      <c r="B282" s="7"/>
      <c r="C282" s="2"/>
      <c r="D282" s="5"/>
      <c r="E282" s="4"/>
      <c r="F282" s="4"/>
      <c r="G282" s="4"/>
      <c r="H282" s="5"/>
      <c r="I282" s="16"/>
      <c r="J282" s="47"/>
      <c r="K282" s="48"/>
      <c r="L282" s="48"/>
      <c r="M282" s="49"/>
      <c r="N282" s="47"/>
      <c r="O282" s="48"/>
      <c r="P282" s="48"/>
      <c r="Q282" s="48"/>
      <c r="R282" s="48"/>
      <c r="S282" s="48"/>
      <c r="T282" s="64"/>
      <c r="U282" s="49"/>
      <c r="V282" s="58"/>
      <c r="W282" s="124"/>
      <c r="X282" s="56"/>
      <c r="Y282" s="68"/>
      <c r="Z282" s="68"/>
      <c r="AA282" s="67"/>
      <c r="AB282" s="57"/>
      <c r="AC282" s="58"/>
      <c r="AD282" s="56"/>
      <c r="AE282" s="49"/>
      <c r="AF282" s="164">
        <f t="shared" si="52"/>
        <v>-1</v>
      </c>
      <c r="AG282" s="164">
        <f t="shared" si="52"/>
        <v>-1</v>
      </c>
      <c r="AH282" s="164">
        <f t="shared" si="52"/>
        <v>0</v>
      </c>
      <c r="AI282" s="164">
        <f t="shared" si="52"/>
        <v>0</v>
      </c>
      <c r="AJ282" s="164">
        <f t="shared" si="52"/>
        <v>0</v>
      </c>
      <c r="AK282" s="164">
        <f t="shared" si="52"/>
        <v>0</v>
      </c>
      <c r="AL282" s="164">
        <f t="shared" si="52"/>
        <v>0</v>
      </c>
      <c r="AM282" s="164">
        <f t="shared" si="52"/>
        <v>0</v>
      </c>
      <c r="AN282" s="164">
        <f t="shared" si="49"/>
        <v>0</v>
      </c>
      <c r="AO282" s="164">
        <f t="shared" si="49"/>
        <v>0</v>
      </c>
      <c r="AP282" s="164" t="str">
        <f t="shared" si="49"/>
        <v/>
      </c>
      <c r="AQ282" s="164" t="str">
        <f t="shared" si="49"/>
        <v/>
      </c>
      <c r="AR282" s="164" t="str">
        <f t="shared" si="49"/>
        <v/>
      </c>
      <c r="AS282" s="164" t="str">
        <f t="shared" si="46"/>
        <v/>
      </c>
      <c r="AT282" s="164" t="str">
        <f t="shared" si="46"/>
        <v/>
      </c>
      <c r="AU282" s="164" t="str">
        <f t="shared" si="46"/>
        <v/>
      </c>
      <c r="AV282" s="164">
        <f t="shared" si="50"/>
        <v>0</v>
      </c>
      <c r="AW282" s="164">
        <f t="shared" si="50"/>
        <v>0</v>
      </c>
      <c r="AX282" s="164" t="str">
        <f t="shared" si="50"/>
        <v/>
      </c>
      <c r="AY282" s="164" t="str">
        <f t="shared" si="50"/>
        <v/>
      </c>
      <c r="AZ282" s="164" t="str">
        <f t="shared" si="50"/>
        <v/>
      </c>
      <c r="BA282" s="164" t="str">
        <f t="shared" si="50"/>
        <v/>
      </c>
      <c r="BB282" s="164" t="str">
        <f t="shared" si="48"/>
        <v/>
      </c>
      <c r="BC282" s="164" t="str">
        <f t="shared" si="33"/>
        <v/>
      </c>
    </row>
    <row r="283" spans="1:55" s="164" customFormat="1" ht="17.25" hidden="1" customHeight="1">
      <c r="A283" s="9"/>
      <c r="B283" s="7"/>
      <c r="C283" s="2"/>
      <c r="D283" s="5"/>
      <c r="E283" s="4"/>
      <c r="F283" s="4"/>
      <c r="G283" s="4"/>
      <c r="H283" s="5"/>
      <c r="I283" s="16"/>
      <c r="J283" s="47"/>
      <c r="K283" s="48"/>
      <c r="L283" s="48"/>
      <c r="M283" s="49"/>
      <c r="N283" s="47"/>
      <c r="O283" s="48"/>
      <c r="P283" s="48"/>
      <c r="Q283" s="48"/>
      <c r="R283" s="48"/>
      <c r="S283" s="48"/>
      <c r="T283" s="64"/>
      <c r="U283" s="49"/>
      <c r="V283" s="58"/>
      <c r="W283" s="124"/>
      <c r="X283" s="56"/>
      <c r="Y283" s="68"/>
      <c r="Z283" s="68"/>
      <c r="AA283" s="67"/>
      <c r="AB283" s="57"/>
      <c r="AC283" s="58"/>
      <c r="AD283" s="56"/>
      <c r="AE283" s="49"/>
      <c r="AF283" s="164">
        <f t="shared" si="52"/>
        <v>-1</v>
      </c>
      <c r="AG283" s="164">
        <f t="shared" si="52"/>
        <v>-1</v>
      </c>
      <c r="AH283" s="164">
        <f t="shared" si="52"/>
        <v>0</v>
      </c>
      <c r="AI283" s="164">
        <f t="shared" si="52"/>
        <v>0</v>
      </c>
      <c r="AJ283" s="164">
        <f t="shared" si="52"/>
        <v>0</v>
      </c>
      <c r="AK283" s="164">
        <f t="shared" si="52"/>
        <v>0</v>
      </c>
      <c r="AL283" s="164">
        <f t="shared" si="52"/>
        <v>0</v>
      </c>
      <c r="AM283" s="164">
        <f t="shared" si="52"/>
        <v>0</v>
      </c>
      <c r="AN283" s="164">
        <f t="shared" si="49"/>
        <v>0</v>
      </c>
      <c r="AO283" s="164">
        <f t="shared" si="49"/>
        <v>0</v>
      </c>
      <c r="AP283" s="164" t="str">
        <f t="shared" si="49"/>
        <v/>
      </c>
      <c r="AQ283" s="164" t="str">
        <f t="shared" si="49"/>
        <v/>
      </c>
      <c r="AR283" s="164" t="str">
        <f t="shared" si="49"/>
        <v/>
      </c>
      <c r="AS283" s="164" t="str">
        <f t="shared" si="46"/>
        <v/>
      </c>
      <c r="AT283" s="164" t="str">
        <f t="shared" si="46"/>
        <v/>
      </c>
      <c r="AU283" s="164" t="str">
        <f t="shared" si="46"/>
        <v/>
      </c>
      <c r="AV283" s="164">
        <f t="shared" si="50"/>
        <v>0</v>
      </c>
      <c r="AW283" s="164">
        <f t="shared" si="50"/>
        <v>0</v>
      </c>
      <c r="AX283" s="164" t="str">
        <f t="shared" si="50"/>
        <v/>
      </c>
      <c r="AY283" s="164" t="str">
        <f t="shared" si="50"/>
        <v/>
      </c>
      <c r="AZ283" s="164" t="str">
        <f t="shared" si="50"/>
        <v/>
      </c>
      <c r="BA283" s="164" t="str">
        <f t="shared" si="50"/>
        <v/>
      </c>
      <c r="BB283" s="164" t="str">
        <f t="shared" si="48"/>
        <v/>
      </c>
      <c r="BC283" s="164" t="str">
        <f t="shared" si="33"/>
        <v/>
      </c>
    </row>
    <row r="284" spans="1:55" s="164" customFormat="1" ht="17.25" hidden="1" customHeight="1">
      <c r="A284" s="9"/>
      <c r="B284" s="7"/>
      <c r="C284" s="2"/>
      <c r="D284" s="5"/>
      <c r="E284" s="4"/>
      <c r="F284" s="4"/>
      <c r="G284" s="4"/>
      <c r="H284" s="5"/>
      <c r="I284" s="16"/>
      <c r="J284" s="47"/>
      <c r="K284" s="48"/>
      <c r="L284" s="48"/>
      <c r="M284" s="49"/>
      <c r="N284" s="47"/>
      <c r="O284" s="48"/>
      <c r="P284" s="48"/>
      <c r="Q284" s="48"/>
      <c r="R284" s="48"/>
      <c r="S284" s="48"/>
      <c r="T284" s="64"/>
      <c r="U284" s="49"/>
      <c r="V284" s="58"/>
      <c r="W284" s="124"/>
      <c r="X284" s="56"/>
      <c r="Y284" s="68"/>
      <c r="Z284" s="68"/>
      <c r="AA284" s="67"/>
      <c r="AB284" s="57"/>
      <c r="AC284" s="58"/>
      <c r="AD284" s="56"/>
      <c r="AE284" s="49"/>
      <c r="AF284" s="164">
        <f t="shared" si="52"/>
        <v>-1</v>
      </c>
      <c r="AG284" s="164">
        <f t="shared" si="52"/>
        <v>-1</v>
      </c>
      <c r="AH284" s="164">
        <f t="shared" si="52"/>
        <v>0</v>
      </c>
      <c r="AI284" s="164">
        <f t="shared" si="52"/>
        <v>0</v>
      </c>
      <c r="AJ284" s="164">
        <f t="shared" si="52"/>
        <v>0</v>
      </c>
      <c r="AK284" s="164">
        <f t="shared" si="52"/>
        <v>0</v>
      </c>
      <c r="AL284" s="164">
        <f t="shared" si="52"/>
        <v>0</v>
      </c>
      <c r="AM284" s="164">
        <f t="shared" si="52"/>
        <v>0</v>
      </c>
      <c r="AN284" s="164">
        <f t="shared" si="49"/>
        <v>0</v>
      </c>
      <c r="AO284" s="164">
        <f t="shared" si="49"/>
        <v>0</v>
      </c>
      <c r="AP284" s="164" t="str">
        <f t="shared" si="49"/>
        <v/>
      </c>
      <c r="AQ284" s="164" t="str">
        <f t="shared" si="49"/>
        <v/>
      </c>
      <c r="AR284" s="164" t="str">
        <f t="shared" si="49"/>
        <v/>
      </c>
      <c r="AS284" s="164" t="str">
        <f t="shared" si="46"/>
        <v/>
      </c>
      <c r="AT284" s="164" t="str">
        <f t="shared" si="46"/>
        <v/>
      </c>
      <c r="AU284" s="164" t="str">
        <f t="shared" si="46"/>
        <v/>
      </c>
      <c r="AV284" s="164">
        <f t="shared" si="50"/>
        <v>0</v>
      </c>
      <c r="AW284" s="164">
        <f t="shared" si="50"/>
        <v>0</v>
      </c>
      <c r="AX284" s="164" t="str">
        <f t="shared" si="50"/>
        <v/>
      </c>
      <c r="AY284" s="164" t="str">
        <f t="shared" si="50"/>
        <v/>
      </c>
      <c r="AZ284" s="164" t="str">
        <f t="shared" si="50"/>
        <v/>
      </c>
      <c r="BA284" s="164" t="str">
        <f t="shared" si="50"/>
        <v/>
      </c>
      <c r="BB284" s="164" t="str">
        <f t="shared" si="48"/>
        <v/>
      </c>
      <c r="BC284" s="164" t="str">
        <f t="shared" si="33"/>
        <v/>
      </c>
    </row>
    <row r="285" spans="1:55" s="164" customFormat="1" ht="17.25" hidden="1" customHeight="1">
      <c r="A285" s="9"/>
      <c r="B285" s="7"/>
      <c r="C285" s="2"/>
      <c r="D285" s="5"/>
      <c r="E285" s="4"/>
      <c r="F285" s="4"/>
      <c r="G285" s="4"/>
      <c r="H285" s="5"/>
      <c r="I285" s="16"/>
      <c r="J285" s="47"/>
      <c r="K285" s="48"/>
      <c r="L285" s="48"/>
      <c r="M285" s="49"/>
      <c r="N285" s="47"/>
      <c r="O285" s="48"/>
      <c r="P285" s="48"/>
      <c r="Q285" s="48"/>
      <c r="R285" s="48"/>
      <c r="S285" s="48"/>
      <c r="T285" s="64"/>
      <c r="U285" s="49"/>
      <c r="V285" s="58"/>
      <c r="W285" s="124"/>
      <c r="X285" s="56"/>
      <c r="Y285" s="68"/>
      <c r="Z285" s="68"/>
      <c r="AA285" s="67"/>
      <c r="AB285" s="57"/>
      <c r="AC285" s="58"/>
      <c r="AD285" s="56"/>
      <c r="AE285" s="49"/>
      <c r="AF285" s="164">
        <f t="shared" si="52"/>
        <v>-1</v>
      </c>
      <c r="AG285" s="164">
        <f t="shared" si="52"/>
        <v>-1</v>
      </c>
      <c r="AH285" s="164">
        <f t="shared" si="52"/>
        <v>0</v>
      </c>
      <c r="AI285" s="164">
        <f t="shared" si="52"/>
        <v>0</v>
      </c>
      <c r="AJ285" s="164">
        <f t="shared" si="52"/>
        <v>0</v>
      </c>
      <c r="AK285" s="164">
        <f t="shared" si="52"/>
        <v>0</v>
      </c>
      <c r="AL285" s="164">
        <f t="shared" si="52"/>
        <v>0</v>
      </c>
      <c r="AM285" s="164">
        <f t="shared" si="52"/>
        <v>0</v>
      </c>
      <c r="AN285" s="164">
        <f t="shared" si="49"/>
        <v>0</v>
      </c>
      <c r="AO285" s="164">
        <f t="shared" si="49"/>
        <v>0</v>
      </c>
      <c r="AP285" s="164" t="str">
        <f t="shared" si="49"/>
        <v/>
      </c>
      <c r="AQ285" s="164" t="str">
        <f t="shared" si="49"/>
        <v/>
      </c>
      <c r="AR285" s="164" t="str">
        <f t="shared" si="49"/>
        <v/>
      </c>
      <c r="AS285" s="164" t="str">
        <f t="shared" si="46"/>
        <v/>
      </c>
      <c r="AT285" s="164" t="str">
        <f t="shared" si="46"/>
        <v/>
      </c>
      <c r="AU285" s="164" t="str">
        <f t="shared" si="46"/>
        <v/>
      </c>
      <c r="AV285" s="164">
        <f t="shared" si="50"/>
        <v>0</v>
      </c>
      <c r="AW285" s="164">
        <f t="shared" si="50"/>
        <v>0</v>
      </c>
      <c r="AX285" s="164" t="str">
        <f t="shared" si="50"/>
        <v/>
      </c>
      <c r="AY285" s="164" t="str">
        <f t="shared" ref="AY285:BA288" si="53">IF(AI285,$W285,"")</f>
        <v/>
      </c>
      <c r="AZ285" s="164" t="str">
        <f t="shared" si="53"/>
        <v/>
      </c>
      <c r="BA285" s="164" t="str">
        <f t="shared" si="53"/>
        <v/>
      </c>
      <c r="BB285" s="164" t="str">
        <f t="shared" si="48"/>
        <v/>
      </c>
      <c r="BC285" s="164" t="str">
        <f t="shared" si="33"/>
        <v/>
      </c>
    </row>
    <row r="286" spans="1:55" s="164" customFormat="1" ht="17.25" hidden="1" customHeight="1">
      <c r="A286" s="9"/>
      <c r="B286" s="7"/>
      <c r="C286" s="2"/>
      <c r="D286" s="5"/>
      <c r="E286" s="4"/>
      <c r="F286" s="4"/>
      <c r="G286" s="4"/>
      <c r="H286" s="5"/>
      <c r="I286" s="16"/>
      <c r="J286" s="47"/>
      <c r="K286" s="48"/>
      <c r="L286" s="48"/>
      <c r="M286" s="49"/>
      <c r="N286" s="47"/>
      <c r="O286" s="48"/>
      <c r="P286" s="48"/>
      <c r="Q286" s="48"/>
      <c r="R286" s="48"/>
      <c r="S286" s="48"/>
      <c r="T286" s="64"/>
      <c r="U286" s="49"/>
      <c r="V286" s="58"/>
      <c r="W286" s="124"/>
      <c r="X286" s="56"/>
      <c r="Y286" s="68"/>
      <c r="Z286" s="68"/>
      <c r="AA286" s="67"/>
      <c r="AB286" s="57"/>
      <c r="AC286" s="58"/>
      <c r="AD286" s="56"/>
      <c r="AE286" s="49"/>
      <c r="AF286" s="164">
        <f t="shared" si="52"/>
        <v>-1</v>
      </c>
      <c r="AG286" s="164">
        <f t="shared" si="52"/>
        <v>-1</v>
      </c>
      <c r="AH286" s="164">
        <f t="shared" si="52"/>
        <v>0</v>
      </c>
      <c r="AI286" s="164">
        <f t="shared" si="52"/>
        <v>0</v>
      </c>
      <c r="AJ286" s="164">
        <f t="shared" si="52"/>
        <v>0</v>
      </c>
      <c r="AK286" s="164">
        <f t="shared" si="52"/>
        <v>0</v>
      </c>
      <c r="AL286" s="164">
        <f t="shared" si="52"/>
        <v>0</v>
      </c>
      <c r="AM286" s="164">
        <f t="shared" si="52"/>
        <v>0</v>
      </c>
      <c r="AN286" s="164">
        <f t="shared" si="49"/>
        <v>0</v>
      </c>
      <c r="AO286" s="164">
        <f t="shared" si="49"/>
        <v>0</v>
      </c>
      <c r="AP286" s="164" t="str">
        <f t="shared" si="49"/>
        <v/>
      </c>
      <c r="AQ286" s="164" t="str">
        <f t="shared" si="49"/>
        <v/>
      </c>
      <c r="AR286" s="164" t="str">
        <f t="shared" si="49"/>
        <v/>
      </c>
      <c r="AS286" s="164" t="str">
        <f t="shared" si="46"/>
        <v/>
      </c>
      <c r="AT286" s="164" t="str">
        <f t="shared" si="46"/>
        <v/>
      </c>
      <c r="AU286" s="164" t="str">
        <f t="shared" si="46"/>
        <v/>
      </c>
      <c r="AV286" s="164">
        <f t="shared" ref="AV286:AX288" si="54">IF(AF286,$W286,"")</f>
        <v>0</v>
      </c>
      <c r="AW286" s="164">
        <f t="shared" si="54"/>
        <v>0</v>
      </c>
      <c r="AX286" s="164" t="str">
        <f t="shared" si="54"/>
        <v/>
      </c>
      <c r="AY286" s="164" t="str">
        <f t="shared" si="53"/>
        <v/>
      </c>
      <c r="AZ286" s="164" t="str">
        <f t="shared" si="53"/>
        <v/>
      </c>
      <c r="BA286" s="164" t="str">
        <f t="shared" si="53"/>
        <v/>
      </c>
      <c r="BB286" s="164" t="str">
        <f t="shared" si="48"/>
        <v/>
      </c>
      <c r="BC286" s="164" t="str">
        <f t="shared" si="33"/>
        <v/>
      </c>
    </row>
    <row r="287" spans="1:55" s="164" customFormat="1" ht="17.25" hidden="1" customHeight="1">
      <c r="A287" s="9"/>
      <c r="B287" s="7"/>
      <c r="C287" s="2"/>
      <c r="D287" s="5"/>
      <c r="E287" s="4"/>
      <c r="F287" s="4"/>
      <c r="G287" s="4"/>
      <c r="H287" s="5"/>
      <c r="I287" s="16"/>
      <c r="J287" s="47"/>
      <c r="K287" s="48"/>
      <c r="L287" s="48"/>
      <c r="M287" s="49"/>
      <c r="N287" s="47"/>
      <c r="O287" s="48"/>
      <c r="P287" s="48"/>
      <c r="Q287" s="48"/>
      <c r="R287" s="48"/>
      <c r="S287" s="48"/>
      <c r="T287" s="64"/>
      <c r="U287" s="49"/>
      <c r="V287" s="58"/>
      <c r="W287" s="124"/>
      <c r="X287" s="56"/>
      <c r="Y287" s="68"/>
      <c r="Z287" s="68"/>
      <c r="AA287" s="67"/>
      <c r="AB287" s="57"/>
      <c r="AC287" s="58"/>
      <c r="AD287" s="56"/>
      <c r="AE287" s="49"/>
      <c r="AF287" s="164">
        <f t="shared" ref="AF287:AM288" si="55">AF286</f>
        <v>-1</v>
      </c>
      <c r="AG287" s="164">
        <f t="shared" si="55"/>
        <v>-1</v>
      </c>
      <c r="AH287" s="164">
        <f t="shared" si="55"/>
        <v>0</v>
      </c>
      <c r="AI287" s="164">
        <f t="shared" si="55"/>
        <v>0</v>
      </c>
      <c r="AJ287" s="164">
        <f t="shared" si="55"/>
        <v>0</v>
      </c>
      <c r="AK287" s="164">
        <f t="shared" si="55"/>
        <v>0</v>
      </c>
      <c r="AL287" s="164">
        <f t="shared" si="55"/>
        <v>0</v>
      </c>
      <c r="AM287" s="164">
        <f t="shared" si="55"/>
        <v>0</v>
      </c>
      <c r="AN287" s="164">
        <f t="shared" si="49"/>
        <v>0</v>
      </c>
      <c r="AO287" s="164">
        <f t="shared" si="49"/>
        <v>0</v>
      </c>
      <c r="AP287" s="164" t="str">
        <f t="shared" si="49"/>
        <v/>
      </c>
      <c r="AQ287" s="164" t="str">
        <f t="shared" si="49"/>
        <v/>
      </c>
      <c r="AR287" s="164" t="str">
        <f t="shared" si="49"/>
        <v/>
      </c>
      <c r="AS287" s="164" t="str">
        <f t="shared" si="46"/>
        <v/>
      </c>
      <c r="AT287" s="164" t="str">
        <f t="shared" si="46"/>
        <v/>
      </c>
      <c r="AU287" s="164" t="str">
        <f t="shared" si="46"/>
        <v/>
      </c>
      <c r="AV287" s="164">
        <f t="shared" si="54"/>
        <v>0</v>
      </c>
      <c r="AW287" s="164">
        <f t="shared" si="54"/>
        <v>0</v>
      </c>
      <c r="AX287" s="164" t="str">
        <f t="shared" si="54"/>
        <v/>
      </c>
      <c r="AY287" s="164" t="str">
        <f t="shared" si="53"/>
        <v/>
      </c>
      <c r="AZ287" s="164" t="str">
        <f t="shared" si="53"/>
        <v/>
      </c>
      <c r="BA287" s="164" t="str">
        <f t="shared" si="53"/>
        <v/>
      </c>
      <c r="BB287" s="164" t="str">
        <f t="shared" si="48"/>
        <v/>
      </c>
      <c r="BC287" s="164" t="str">
        <f t="shared" si="33"/>
        <v/>
      </c>
    </row>
    <row r="288" spans="1:55" s="164" customFormat="1" ht="17.25" hidden="1" customHeight="1" thickBot="1">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164">
        <f t="shared" si="55"/>
        <v>-1</v>
      </c>
      <c r="AG288" s="164">
        <f t="shared" si="55"/>
        <v>-1</v>
      </c>
      <c r="AH288" s="164">
        <f t="shared" si="55"/>
        <v>0</v>
      </c>
      <c r="AI288" s="164">
        <f t="shared" si="55"/>
        <v>0</v>
      </c>
      <c r="AJ288" s="164">
        <f t="shared" si="55"/>
        <v>0</v>
      </c>
      <c r="AK288" s="164">
        <f t="shared" si="55"/>
        <v>0</v>
      </c>
      <c r="AL288" s="164">
        <f t="shared" si="55"/>
        <v>0</v>
      </c>
      <c r="AM288" s="164">
        <f t="shared" si="55"/>
        <v>0</v>
      </c>
      <c r="AN288" s="164">
        <f t="shared" si="49"/>
        <v>0</v>
      </c>
      <c r="AO288" s="164">
        <f t="shared" si="49"/>
        <v>0</v>
      </c>
      <c r="AP288" s="164" t="str">
        <f t="shared" si="49"/>
        <v/>
      </c>
      <c r="AQ288" s="164" t="str">
        <f t="shared" si="49"/>
        <v/>
      </c>
      <c r="AR288" s="164" t="str">
        <f t="shared" si="49"/>
        <v/>
      </c>
      <c r="AS288" s="164" t="str">
        <f t="shared" si="46"/>
        <v/>
      </c>
      <c r="AT288" s="164" t="str">
        <f t="shared" si="46"/>
        <v/>
      </c>
      <c r="AU288" s="164" t="str">
        <f t="shared" si="46"/>
        <v/>
      </c>
      <c r="AV288" s="164">
        <f t="shared" si="54"/>
        <v>0</v>
      </c>
      <c r="AW288" s="164">
        <f t="shared" si="54"/>
        <v>0</v>
      </c>
      <c r="AX288" s="164" t="str">
        <f t="shared" si="54"/>
        <v/>
      </c>
      <c r="AY288" s="164" t="str">
        <f t="shared" si="53"/>
        <v/>
      </c>
      <c r="AZ288" s="164" t="str">
        <f t="shared" si="53"/>
        <v/>
      </c>
      <c r="BA288" s="164" t="str">
        <f t="shared" si="53"/>
        <v/>
      </c>
      <c r="BB288" s="164" t="str">
        <f t="shared" si="48"/>
        <v/>
      </c>
      <c r="BC288" s="164" t="str">
        <f t="shared" si="33"/>
        <v/>
      </c>
    </row>
    <row r="289" spans="1:55" hidden="1">
      <c r="A289" s="179"/>
      <c r="B289" s="179"/>
      <c r="C289" s="129"/>
      <c r="D289" s="180"/>
      <c r="E289" s="181"/>
      <c r="F289" s="179"/>
      <c r="G289" s="179"/>
      <c r="H289" s="180"/>
      <c r="I289" s="180"/>
      <c r="J289" s="182"/>
      <c r="K289" s="182"/>
      <c r="L289" s="182"/>
      <c r="M289" s="182"/>
      <c r="N289" s="182"/>
      <c r="O289" s="182"/>
      <c r="P289" s="182"/>
      <c r="Q289" s="182"/>
      <c r="R289" s="182"/>
      <c r="S289" s="182"/>
      <c r="T289" s="182"/>
      <c r="U289" s="182"/>
      <c r="V289" s="183"/>
      <c r="W289" s="183"/>
      <c r="X289" s="183"/>
      <c r="Y289" s="183"/>
      <c r="Z289" s="183"/>
      <c r="AA289" s="184"/>
      <c r="AB289" s="183"/>
      <c r="AC289" s="183"/>
      <c r="AD289" s="183"/>
      <c r="AE289" s="183"/>
      <c r="AF289" s="129"/>
      <c r="AG289" s="129"/>
      <c r="AH289" s="129"/>
      <c r="AI289" s="129"/>
      <c r="AJ289" s="129"/>
      <c r="AK289" s="129"/>
      <c r="AL289" s="129"/>
      <c r="AM289" s="185" t="s">
        <v>56</v>
      </c>
      <c r="AN289" s="186">
        <f t="shared" ref="AN289:BC289" si="56">COUNTIF(AN7:AN288,"NC+")</f>
        <v>0</v>
      </c>
      <c r="AO289" s="186">
        <f t="shared" si="56"/>
        <v>0</v>
      </c>
      <c r="AP289" s="186">
        <f t="shared" si="56"/>
        <v>0</v>
      </c>
      <c r="AQ289" s="186">
        <f t="shared" si="56"/>
        <v>0</v>
      </c>
      <c r="AR289" s="186">
        <f t="shared" si="56"/>
        <v>0</v>
      </c>
      <c r="AS289" s="186">
        <f t="shared" si="56"/>
        <v>0</v>
      </c>
      <c r="AT289" s="186">
        <f t="shared" si="56"/>
        <v>0</v>
      </c>
      <c r="AU289" s="186">
        <f t="shared" si="56"/>
        <v>0</v>
      </c>
      <c r="AV289" s="186">
        <f t="shared" si="56"/>
        <v>0</v>
      </c>
      <c r="AW289" s="186">
        <f t="shared" si="56"/>
        <v>0</v>
      </c>
      <c r="AX289" s="186">
        <f t="shared" si="56"/>
        <v>0</v>
      </c>
      <c r="AY289" s="186">
        <f t="shared" si="56"/>
        <v>0</v>
      </c>
      <c r="AZ289" s="186">
        <f t="shared" si="56"/>
        <v>0</v>
      </c>
      <c r="BA289" s="186">
        <f t="shared" si="56"/>
        <v>0</v>
      </c>
      <c r="BB289" s="186">
        <f t="shared" si="56"/>
        <v>0</v>
      </c>
      <c r="BC289" s="186">
        <f t="shared" si="56"/>
        <v>0</v>
      </c>
    </row>
    <row r="290" spans="1:55" hidden="1">
      <c r="A290" s="179"/>
      <c r="B290" s="179"/>
      <c r="C290" s="129"/>
      <c r="D290" s="180"/>
      <c r="E290" s="181"/>
      <c r="F290" s="179"/>
      <c r="G290" s="179"/>
      <c r="H290" s="180"/>
      <c r="I290" s="180"/>
      <c r="J290" s="187" t="s">
        <v>86</v>
      </c>
      <c r="K290" s="188"/>
      <c r="L290" s="188" t="s">
        <v>60</v>
      </c>
      <c r="M290" s="188"/>
      <c r="N290" s="188" t="s">
        <v>60</v>
      </c>
      <c r="O290" s="188"/>
      <c r="P290" s="188"/>
      <c r="Q290" s="188"/>
      <c r="R290" s="188"/>
      <c r="S290" s="188"/>
      <c r="T290" s="188" t="s">
        <v>62</v>
      </c>
      <c r="U290" s="188"/>
      <c r="V290" s="189" t="s">
        <v>56</v>
      </c>
      <c r="W290" s="189" t="s">
        <v>56</v>
      </c>
      <c r="X290" s="190"/>
      <c r="Y290" s="190"/>
      <c r="Z290" s="190"/>
      <c r="AA290" s="187"/>
      <c r="AB290" s="190"/>
      <c r="AC290" s="188" t="s">
        <v>60</v>
      </c>
      <c r="AD290" s="190"/>
      <c r="AE290" s="190"/>
      <c r="AF290" s="129"/>
      <c r="AG290" s="129"/>
      <c r="AH290" s="129"/>
      <c r="AI290" s="129"/>
      <c r="AJ290" s="129"/>
      <c r="AK290" s="129"/>
      <c r="AL290" s="129"/>
      <c r="AM290" s="185" t="s">
        <v>57</v>
      </c>
      <c r="AN290" s="186">
        <f t="shared" ref="AN290:BC290" si="57">COUNTIF(AN7:AN288,"nc-")</f>
        <v>0</v>
      </c>
      <c r="AO290" s="186">
        <f t="shared" si="57"/>
        <v>0</v>
      </c>
      <c r="AP290" s="186">
        <f t="shared" si="57"/>
        <v>0</v>
      </c>
      <c r="AQ290" s="186">
        <f t="shared" si="57"/>
        <v>0</v>
      </c>
      <c r="AR290" s="186">
        <f t="shared" si="57"/>
        <v>0</v>
      </c>
      <c r="AS290" s="186">
        <f t="shared" si="57"/>
        <v>0</v>
      </c>
      <c r="AT290" s="186">
        <f t="shared" si="57"/>
        <v>0</v>
      </c>
      <c r="AU290" s="186">
        <f t="shared" si="57"/>
        <v>0</v>
      </c>
      <c r="AV290" s="186">
        <f t="shared" si="57"/>
        <v>0</v>
      </c>
      <c r="AW290" s="186">
        <f t="shared" si="57"/>
        <v>0</v>
      </c>
      <c r="AX290" s="186">
        <f t="shared" si="57"/>
        <v>0</v>
      </c>
      <c r="AY290" s="186">
        <f t="shared" si="57"/>
        <v>0</v>
      </c>
      <c r="AZ290" s="186">
        <f t="shared" si="57"/>
        <v>0</v>
      </c>
      <c r="BA290" s="186">
        <f t="shared" si="57"/>
        <v>0</v>
      </c>
      <c r="BB290" s="186">
        <f t="shared" si="57"/>
        <v>0</v>
      </c>
      <c r="BC290" s="186">
        <f t="shared" si="57"/>
        <v>0</v>
      </c>
    </row>
    <row r="291" spans="1:55" hidden="1">
      <c r="A291" s="179"/>
      <c r="B291" s="179"/>
      <c r="C291" s="129"/>
      <c r="D291" s="180"/>
      <c r="E291" s="181"/>
      <c r="F291" s="179"/>
      <c r="G291" s="179"/>
      <c r="H291" s="180"/>
      <c r="I291" s="180"/>
      <c r="J291" s="187" t="s">
        <v>60</v>
      </c>
      <c r="K291" s="188"/>
      <c r="L291" s="188" t="s">
        <v>63</v>
      </c>
      <c r="M291" s="188"/>
      <c r="N291" s="188" t="s">
        <v>63</v>
      </c>
      <c r="O291" s="188"/>
      <c r="P291" s="188"/>
      <c r="Q291" s="188"/>
      <c r="R291" s="188"/>
      <c r="S291" s="188"/>
      <c r="T291" s="188" t="s">
        <v>65</v>
      </c>
      <c r="U291" s="188"/>
      <c r="V291" s="189" t="s">
        <v>57</v>
      </c>
      <c r="W291" s="189" t="s">
        <v>57</v>
      </c>
      <c r="X291" s="190"/>
      <c r="Y291" s="190"/>
      <c r="Z291" s="190"/>
      <c r="AA291" s="187"/>
      <c r="AB291" s="190"/>
      <c r="AC291" s="188" t="s">
        <v>61</v>
      </c>
      <c r="AD291" s="190"/>
      <c r="AE291" s="190"/>
      <c r="AF291" s="129"/>
      <c r="AG291" s="129"/>
      <c r="AH291" s="129"/>
      <c r="AI291" s="129"/>
      <c r="AJ291" s="129"/>
      <c r="AK291" s="129"/>
      <c r="AL291" s="129"/>
      <c r="AM291" s="185" t="s">
        <v>58</v>
      </c>
      <c r="AN291" s="191">
        <f t="shared" ref="AN291:BC291" si="58">COUNTIF(AN7:AN288,"RI")</f>
        <v>0</v>
      </c>
      <c r="AO291" s="191">
        <f t="shared" si="58"/>
        <v>0</v>
      </c>
      <c r="AP291" s="191">
        <f t="shared" si="58"/>
        <v>0</v>
      </c>
      <c r="AQ291" s="191">
        <f t="shared" si="58"/>
        <v>0</v>
      </c>
      <c r="AR291" s="191">
        <f t="shared" si="58"/>
        <v>0</v>
      </c>
      <c r="AS291" s="191">
        <f t="shared" si="58"/>
        <v>0</v>
      </c>
      <c r="AT291" s="191">
        <f t="shared" si="58"/>
        <v>0</v>
      </c>
      <c r="AU291" s="191">
        <f t="shared" si="58"/>
        <v>0</v>
      </c>
      <c r="AV291" s="191">
        <f t="shared" si="58"/>
        <v>0</v>
      </c>
      <c r="AW291" s="191">
        <f t="shared" si="58"/>
        <v>0</v>
      </c>
      <c r="AX291" s="191">
        <f t="shared" si="58"/>
        <v>0</v>
      </c>
      <c r="AY291" s="191">
        <f t="shared" si="58"/>
        <v>0</v>
      </c>
      <c r="AZ291" s="191">
        <f t="shared" si="58"/>
        <v>0</v>
      </c>
      <c r="BA291" s="191">
        <f t="shared" si="58"/>
        <v>0</v>
      </c>
      <c r="BB291" s="191">
        <f t="shared" si="58"/>
        <v>0</v>
      </c>
      <c r="BC291" s="191">
        <f t="shared" si="58"/>
        <v>0</v>
      </c>
    </row>
    <row r="292" spans="1:55" hidden="1">
      <c r="A292" s="179"/>
      <c r="B292" s="179"/>
      <c r="C292" s="129"/>
      <c r="D292" s="180"/>
      <c r="E292" s="181"/>
      <c r="F292" s="179"/>
      <c r="G292" s="179"/>
      <c r="H292" s="180"/>
      <c r="I292" s="180"/>
      <c r="J292" s="187" t="s">
        <v>61</v>
      </c>
      <c r="K292" s="188"/>
      <c r="L292" s="188" t="s">
        <v>61</v>
      </c>
      <c r="M292" s="188"/>
      <c r="N292" s="188" t="s">
        <v>61</v>
      </c>
      <c r="O292" s="188"/>
      <c r="P292" s="188"/>
      <c r="Q292" s="188"/>
      <c r="R292" s="188"/>
      <c r="S292" s="188"/>
      <c r="T292" s="188" t="s">
        <v>64</v>
      </c>
      <c r="U292" s="188"/>
      <c r="V292" s="189" t="s">
        <v>58</v>
      </c>
      <c r="W292" s="189" t="s">
        <v>58</v>
      </c>
      <c r="X292" s="190"/>
      <c r="Y292" s="190"/>
      <c r="Z292" s="190"/>
      <c r="AA292" s="187"/>
      <c r="AB292" s="190"/>
      <c r="AC292" s="130" t="s">
        <v>340</v>
      </c>
      <c r="AD292" s="190"/>
      <c r="AE292" s="190"/>
      <c r="AF292" s="129"/>
      <c r="AG292" s="129"/>
      <c r="AH292" s="129"/>
      <c r="AI292" s="129"/>
      <c r="AJ292" s="129"/>
      <c r="AK292" s="129"/>
      <c r="AL292" s="129"/>
      <c r="AM292" s="185" t="s">
        <v>59</v>
      </c>
      <c r="AN292" s="191">
        <f t="shared" ref="AN292:BC292" si="59">COUNTIF(AN7:AN288,"Full")</f>
        <v>0</v>
      </c>
      <c r="AO292" s="191">
        <f t="shared" si="59"/>
        <v>0</v>
      </c>
      <c r="AP292" s="191">
        <f t="shared" si="59"/>
        <v>0</v>
      </c>
      <c r="AQ292" s="191">
        <f t="shared" si="59"/>
        <v>0</v>
      </c>
      <c r="AR292" s="191">
        <f t="shared" si="59"/>
        <v>0</v>
      </c>
      <c r="AS292" s="191">
        <f t="shared" si="59"/>
        <v>0</v>
      </c>
      <c r="AT292" s="191">
        <f t="shared" si="59"/>
        <v>0</v>
      </c>
      <c r="AU292" s="191">
        <f t="shared" si="59"/>
        <v>0</v>
      </c>
      <c r="AV292" s="191">
        <f t="shared" si="59"/>
        <v>0</v>
      </c>
      <c r="AW292" s="191">
        <f t="shared" si="59"/>
        <v>0</v>
      </c>
      <c r="AX292" s="191">
        <f t="shared" si="59"/>
        <v>0</v>
      </c>
      <c r="AY292" s="191">
        <f t="shared" si="59"/>
        <v>0</v>
      </c>
      <c r="AZ292" s="191">
        <f t="shared" si="59"/>
        <v>0</v>
      </c>
      <c r="BA292" s="191">
        <f t="shared" si="59"/>
        <v>0</v>
      </c>
      <c r="BB292" s="191">
        <f t="shared" si="59"/>
        <v>0</v>
      </c>
      <c r="BC292" s="191">
        <f t="shared" si="59"/>
        <v>0</v>
      </c>
    </row>
    <row r="293" spans="1:55" hidden="1">
      <c r="A293" s="179"/>
      <c r="B293" s="179"/>
      <c r="C293" s="129"/>
      <c r="D293" s="180"/>
      <c r="E293" s="181"/>
      <c r="F293" s="179"/>
      <c r="G293" s="179"/>
      <c r="H293" s="180"/>
      <c r="I293" s="180"/>
      <c r="J293" s="111" t="s">
        <v>489</v>
      </c>
      <c r="K293" s="188"/>
      <c r="L293" s="188" t="s">
        <v>68</v>
      </c>
      <c r="M293" s="188"/>
      <c r="N293" s="188" t="s">
        <v>86</v>
      </c>
      <c r="O293" s="188"/>
      <c r="P293" s="188"/>
      <c r="Q293" s="188"/>
      <c r="R293" s="188"/>
      <c r="S293" s="188"/>
      <c r="T293" s="188" t="s">
        <v>103</v>
      </c>
      <c r="U293" s="188"/>
      <c r="V293" s="190" t="s">
        <v>59</v>
      </c>
      <c r="W293" s="190" t="s">
        <v>59</v>
      </c>
      <c r="X293" s="190"/>
      <c r="Y293" s="190"/>
      <c r="Z293" s="190"/>
      <c r="AA293" s="187"/>
      <c r="AB293" s="190"/>
      <c r="AC293" s="130" t="s">
        <v>339</v>
      </c>
      <c r="AD293" s="190"/>
      <c r="AE293" s="190"/>
      <c r="AF293" s="129"/>
      <c r="AG293" s="129"/>
      <c r="AH293" s="129"/>
      <c r="AI293" s="129"/>
      <c r="AJ293" s="129"/>
      <c r="AK293" s="129"/>
      <c r="AL293" s="129"/>
      <c r="AM293" s="185" t="s">
        <v>86</v>
      </c>
      <c r="AN293" s="191">
        <f t="shared" ref="AN293:BC293" si="60">COUNTIF(AN7:AN288,"tbd")</f>
        <v>45</v>
      </c>
      <c r="AO293" s="191">
        <f t="shared" si="60"/>
        <v>45</v>
      </c>
      <c r="AP293" s="191">
        <f t="shared" si="60"/>
        <v>31</v>
      </c>
      <c r="AQ293" s="191">
        <f t="shared" si="60"/>
        <v>31</v>
      </c>
      <c r="AR293" s="191">
        <f t="shared" si="60"/>
        <v>31</v>
      </c>
      <c r="AS293" s="191">
        <f t="shared" si="60"/>
        <v>31</v>
      </c>
      <c r="AT293" s="191">
        <f t="shared" si="60"/>
        <v>31</v>
      </c>
      <c r="AU293" s="191">
        <f t="shared" si="60"/>
        <v>31</v>
      </c>
      <c r="AV293" s="191">
        <f t="shared" si="60"/>
        <v>8</v>
      </c>
      <c r="AW293" s="191">
        <f t="shared" si="60"/>
        <v>8</v>
      </c>
      <c r="AX293" s="191">
        <f t="shared" si="60"/>
        <v>0</v>
      </c>
      <c r="AY293" s="191">
        <f t="shared" si="60"/>
        <v>0</v>
      </c>
      <c r="AZ293" s="191">
        <f t="shared" si="60"/>
        <v>0</v>
      </c>
      <c r="BA293" s="191">
        <f t="shared" si="60"/>
        <v>0</v>
      </c>
      <c r="BB293" s="191">
        <f t="shared" si="60"/>
        <v>0</v>
      </c>
      <c r="BC293" s="191">
        <f t="shared" si="60"/>
        <v>0</v>
      </c>
    </row>
    <row r="294" spans="1:55" ht="33" hidden="1">
      <c r="A294" s="179"/>
      <c r="B294" s="179"/>
      <c r="C294" s="129"/>
      <c r="D294" s="180"/>
      <c r="E294" s="181"/>
      <c r="F294" s="179"/>
      <c r="G294" s="179"/>
      <c r="H294" s="180"/>
      <c r="I294" s="180"/>
      <c r="J294" s="192" t="s">
        <v>483</v>
      </c>
      <c r="K294" s="188"/>
      <c r="L294" s="188"/>
      <c r="M294" s="188"/>
      <c r="N294" s="188" t="s">
        <v>68</v>
      </c>
      <c r="O294" s="188"/>
      <c r="P294" s="188"/>
      <c r="Q294" s="188"/>
      <c r="R294" s="188"/>
      <c r="S294" s="188"/>
      <c r="T294" s="188"/>
      <c r="U294" s="188"/>
      <c r="V294" s="190" t="s">
        <v>86</v>
      </c>
      <c r="W294" s="190" t="s">
        <v>86</v>
      </c>
      <c r="X294" s="190"/>
      <c r="Y294" s="190"/>
      <c r="Z294" s="190"/>
      <c r="AA294" s="187"/>
      <c r="AB294" s="190"/>
      <c r="AC294" s="188" t="s">
        <v>86</v>
      </c>
      <c r="AD294" s="190"/>
      <c r="AE294" s="190"/>
    </row>
    <row r="295" spans="1:55" ht="49.5" hidden="1">
      <c r="J295" s="192" t="s">
        <v>490</v>
      </c>
      <c r="K295" s="188"/>
      <c r="L295" s="188"/>
      <c r="M295" s="188"/>
      <c r="N295" s="188"/>
      <c r="O295" s="188"/>
      <c r="P295" s="188"/>
      <c r="Q295" s="188"/>
      <c r="R295" s="188"/>
      <c r="S295" s="188"/>
      <c r="T295" s="188"/>
      <c r="U295" s="188"/>
      <c r="V295" s="190" t="s">
        <v>68</v>
      </c>
      <c r="W295" s="190" t="s">
        <v>68</v>
      </c>
      <c r="X295" s="190"/>
      <c r="Y295" s="190"/>
      <c r="Z295" s="190"/>
      <c r="AA295" s="187"/>
      <c r="AB295" s="190"/>
      <c r="AC295" s="188" t="s">
        <v>68</v>
      </c>
      <c r="AD295" s="190"/>
      <c r="AE295" s="190"/>
    </row>
    <row r="296" spans="1:55" ht="33" hidden="1">
      <c r="J296" s="187" t="s">
        <v>491</v>
      </c>
      <c r="K296" s="188"/>
      <c r="L296" s="188"/>
      <c r="M296" s="188"/>
      <c r="N296" s="188"/>
      <c r="O296" s="188"/>
      <c r="P296" s="188"/>
      <c r="Q296" s="188"/>
      <c r="R296" s="188"/>
      <c r="S296" s="188"/>
      <c r="T296" s="188"/>
      <c r="U296" s="196"/>
      <c r="V296" s="197">
        <f>COLUMN(W295)</f>
        <v>23</v>
      </c>
      <c r="W296" s="190"/>
      <c r="X296" s="190"/>
      <c r="Y296" s="190"/>
      <c r="Z296" s="190"/>
      <c r="AA296" s="187"/>
      <c r="AB296" s="190"/>
      <c r="AC296" s="190"/>
      <c r="AD296" s="190"/>
      <c r="AE296" s="190"/>
    </row>
    <row r="297" spans="1:55" hidden="1">
      <c r="J297" s="187" t="s">
        <v>68</v>
      </c>
      <c r="K297" s="188"/>
      <c r="L297" s="188"/>
      <c r="M297" s="188"/>
      <c r="N297" s="188"/>
      <c r="O297" s="188"/>
      <c r="P297" s="188"/>
      <c r="Q297" s="188"/>
      <c r="R297" s="188"/>
      <c r="S297" s="188"/>
      <c r="T297" s="188"/>
      <c r="U297" s="196" t="str">
        <f>V290 &amp; ":"</f>
        <v>NC+:</v>
      </c>
      <c r="V297" s="197">
        <f t="shared" ref="V297:V302" si="61">COUNTIF($V$110:$V$288,$V290)+COUNTIF($W$110:$W$288,$V290)+COUNTIF($V$7:$W$107,$V290)</f>
        <v>0</v>
      </c>
      <c r="W297" s="190"/>
      <c r="X297" s="190"/>
      <c r="Y297" s="190"/>
      <c r="Z297" s="190"/>
      <c r="AA297" s="187"/>
      <c r="AB297" s="190"/>
      <c r="AC297" s="190"/>
      <c r="AD297" s="190"/>
      <c r="AE297" s="190"/>
    </row>
    <row r="298" spans="1:55" hidden="1">
      <c r="J298" s="188"/>
      <c r="K298" s="188"/>
      <c r="L298" s="188"/>
      <c r="M298" s="188"/>
      <c r="N298" s="188"/>
      <c r="O298" s="188"/>
      <c r="P298" s="188"/>
      <c r="Q298" s="188"/>
      <c r="R298" s="188"/>
      <c r="S298" s="188"/>
      <c r="T298" s="188"/>
      <c r="U298" s="196" t="str">
        <f t="shared" ref="U298:U302" si="62">V291 &amp; ":"</f>
        <v>nc-:</v>
      </c>
      <c r="V298" s="197">
        <f t="shared" si="61"/>
        <v>0</v>
      </c>
      <c r="W298" s="190"/>
      <c r="X298" s="190"/>
      <c r="Y298" s="190"/>
      <c r="Z298" s="190"/>
      <c r="AA298" s="187"/>
      <c r="AB298" s="190"/>
      <c r="AC298" s="190"/>
      <c r="AD298" s="190"/>
      <c r="AE298" s="190"/>
    </row>
    <row r="299" spans="1:55" hidden="1">
      <c r="J299" s="188"/>
      <c r="K299" s="188"/>
      <c r="L299" s="188"/>
      <c r="M299" s="188"/>
      <c r="N299" s="188"/>
      <c r="O299" s="188"/>
      <c r="P299" s="188"/>
      <c r="Q299" s="188"/>
      <c r="R299" s="188"/>
      <c r="S299" s="188"/>
      <c r="T299" s="188"/>
      <c r="U299" s="196" t="str">
        <f t="shared" si="62"/>
        <v>RI:</v>
      </c>
      <c r="V299" s="197">
        <f t="shared" si="61"/>
        <v>0</v>
      </c>
      <c r="W299" s="190"/>
      <c r="X299" s="190"/>
      <c r="Y299" s="190"/>
      <c r="Z299" s="190"/>
      <c r="AA299" s="187"/>
      <c r="AB299" s="190"/>
      <c r="AC299" s="190"/>
      <c r="AD299" s="190"/>
      <c r="AE299" s="190"/>
    </row>
    <row r="300" spans="1:55" hidden="1">
      <c r="J300" s="187" t="s">
        <v>86</v>
      </c>
      <c r="K300" s="188"/>
      <c r="L300" s="188"/>
      <c r="M300" s="188"/>
      <c r="N300" s="188"/>
      <c r="O300" s="188"/>
      <c r="P300" s="188"/>
      <c r="Q300" s="188"/>
      <c r="R300" s="188"/>
      <c r="S300" s="188"/>
      <c r="T300" s="188"/>
      <c r="U300" s="196" t="str">
        <f t="shared" si="62"/>
        <v>Full:</v>
      </c>
      <c r="V300" s="197">
        <f t="shared" si="61"/>
        <v>0</v>
      </c>
      <c r="W300" s="190"/>
      <c r="X300" s="190"/>
      <c r="Y300" s="190"/>
      <c r="Z300" s="190"/>
      <c r="AA300" s="187"/>
      <c r="AB300" s="190"/>
      <c r="AC300" s="190"/>
      <c r="AD300" s="190"/>
      <c r="AE300" s="190"/>
    </row>
    <row r="301" spans="1:55" hidden="1">
      <c r="J301" s="187" t="s">
        <v>60</v>
      </c>
      <c r="K301" s="188"/>
      <c r="L301" s="188"/>
      <c r="M301" s="188"/>
      <c r="N301" s="188"/>
      <c r="O301" s="188"/>
      <c r="P301" s="188"/>
      <c r="Q301" s="188"/>
      <c r="R301" s="188"/>
      <c r="S301" s="188"/>
      <c r="T301" s="188"/>
      <c r="U301" s="196" t="str">
        <f t="shared" si="62"/>
        <v>tbd:</v>
      </c>
      <c r="V301" s="197">
        <f t="shared" si="61"/>
        <v>53</v>
      </c>
      <c r="W301" s="190"/>
      <c r="X301" s="190"/>
      <c r="Y301" s="190"/>
      <c r="Z301" s="190"/>
      <c r="AA301" s="187"/>
      <c r="AB301" s="190"/>
      <c r="AC301" s="190"/>
      <c r="AD301" s="190"/>
      <c r="AE301" s="190"/>
    </row>
    <row r="302" spans="1:55" hidden="1">
      <c r="J302" s="187" t="s">
        <v>66</v>
      </c>
      <c r="K302" s="188"/>
      <c r="L302" s="188"/>
      <c r="M302" s="188"/>
      <c r="N302" s="188"/>
      <c r="O302" s="188"/>
      <c r="P302" s="188"/>
      <c r="Q302" s="188"/>
      <c r="R302" s="188"/>
      <c r="S302" s="188"/>
      <c r="T302" s="188"/>
      <c r="U302" s="196" t="str">
        <f t="shared" si="62"/>
        <v>n/a:</v>
      </c>
      <c r="V302" s="197">
        <f t="shared" si="61"/>
        <v>0</v>
      </c>
      <c r="W302" s="190"/>
      <c r="X302" s="190"/>
      <c r="Y302" s="190"/>
      <c r="Z302" s="190"/>
      <c r="AA302" s="187"/>
      <c r="AB302" s="190"/>
      <c r="AC302" s="190"/>
      <c r="AD302" s="190"/>
      <c r="AE302" s="190"/>
    </row>
    <row r="303" spans="1:55" hidden="1">
      <c r="J303" s="187" t="s">
        <v>67</v>
      </c>
      <c r="K303" s="188"/>
      <c r="L303" s="188"/>
      <c r="M303" s="188"/>
      <c r="N303" s="188"/>
      <c r="O303" s="188"/>
      <c r="P303" s="188"/>
      <c r="Q303" s="188"/>
      <c r="R303" s="188"/>
      <c r="S303" s="188"/>
      <c r="T303" s="188"/>
      <c r="U303" s="188"/>
      <c r="W303" s="190"/>
      <c r="X303" s="190"/>
      <c r="Y303" s="190"/>
      <c r="Z303" s="190"/>
      <c r="AA303" s="187"/>
      <c r="AB303" s="190"/>
      <c r="AC303" s="190"/>
      <c r="AD303" s="190"/>
      <c r="AE303" s="190"/>
    </row>
    <row r="304" spans="1:55" hidden="1">
      <c r="J304" s="187" t="s">
        <v>61</v>
      </c>
    </row>
    <row r="305" spans="10:10" hidden="1">
      <c r="J305" s="111" t="s">
        <v>489</v>
      </c>
    </row>
    <row r="306" spans="10:10" ht="33" hidden="1">
      <c r="J306" s="192" t="s">
        <v>483</v>
      </c>
    </row>
    <row r="307" spans="10:10" ht="49.5" hidden="1">
      <c r="J307" s="192" t="s">
        <v>490</v>
      </c>
    </row>
    <row r="308" spans="10:10" ht="33" hidden="1">
      <c r="J308" s="187" t="s">
        <v>491</v>
      </c>
    </row>
    <row r="309" spans="10:10" hidden="1">
      <c r="J309" s="187" t="s">
        <v>68</v>
      </c>
    </row>
    <row r="310" spans="10:10" hidden="1"/>
  </sheetData>
  <sheetProtection algorithmName="SHA-512" hashValue="jw6m6ZIV890zIgqL+YOaUJu1+nN4gkyMWx00DH4ABZb2KWYLGPurYs8JWapFg/W1OOIPQHJjYqCYJGtQ2BwWiw==" saltValue="fgLjEcGOnT+XluHfj/pElQ==" spinCount="100000" sheet="1" objects="1" scenarios="1" formatCells="0" formatColumns="0" formatRows="0" insertHyperlinks="0" autoFilter="0"/>
  <mergeCells count="364">
    <mergeCell ref="A110:I110"/>
    <mergeCell ref="A124:I124"/>
    <mergeCell ref="A126:I126"/>
    <mergeCell ref="AC108:AE108"/>
    <mergeCell ref="A108:C108"/>
    <mergeCell ref="F108:G108"/>
    <mergeCell ref="J108:M108"/>
    <mergeCell ref="N108:U108"/>
    <mergeCell ref="V108:Z108"/>
    <mergeCell ref="AA108:AB108"/>
    <mergeCell ref="K105:M105"/>
    <mergeCell ref="V105:W105"/>
    <mergeCell ref="K106:M106"/>
    <mergeCell ref="V106:W106"/>
    <mergeCell ref="K107:M107"/>
    <mergeCell ref="V107:W107"/>
    <mergeCell ref="K102:M102"/>
    <mergeCell ref="V102:W102"/>
    <mergeCell ref="K103:M103"/>
    <mergeCell ref="V103:W103"/>
    <mergeCell ref="K104:M104"/>
    <mergeCell ref="V104:W104"/>
    <mergeCell ref="K99:M99"/>
    <mergeCell ref="V99:W99"/>
    <mergeCell ref="K100:M100"/>
    <mergeCell ref="V100:W100"/>
    <mergeCell ref="K101:M101"/>
    <mergeCell ref="V101:W101"/>
    <mergeCell ref="K96:M96"/>
    <mergeCell ref="V96:W96"/>
    <mergeCell ref="K97:M97"/>
    <mergeCell ref="V97:W97"/>
    <mergeCell ref="K98:M98"/>
    <mergeCell ref="V98:W98"/>
    <mergeCell ref="K93:M93"/>
    <mergeCell ref="V93:W93"/>
    <mergeCell ref="K94:M94"/>
    <mergeCell ref="V94:W94"/>
    <mergeCell ref="K95:M95"/>
    <mergeCell ref="V95:W95"/>
    <mergeCell ref="K90:M90"/>
    <mergeCell ref="V90:W90"/>
    <mergeCell ref="K91:M91"/>
    <mergeCell ref="V91:W91"/>
    <mergeCell ref="K92:M92"/>
    <mergeCell ref="V92:W92"/>
    <mergeCell ref="K87:M87"/>
    <mergeCell ref="V87:W87"/>
    <mergeCell ref="K88:M88"/>
    <mergeCell ref="V88:W88"/>
    <mergeCell ref="K89:M89"/>
    <mergeCell ref="V89:W89"/>
    <mergeCell ref="K84:M84"/>
    <mergeCell ref="V84:W84"/>
    <mergeCell ref="K85:M85"/>
    <mergeCell ref="V85:W85"/>
    <mergeCell ref="K86:M86"/>
    <mergeCell ref="V86:W86"/>
    <mergeCell ref="K81:M81"/>
    <mergeCell ref="V81:W81"/>
    <mergeCell ref="K82:M82"/>
    <mergeCell ref="V82:W82"/>
    <mergeCell ref="K83:M83"/>
    <mergeCell ref="V83:W83"/>
    <mergeCell ref="K78:M78"/>
    <mergeCell ref="V78:W78"/>
    <mergeCell ref="K79:M79"/>
    <mergeCell ref="V79:W79"/>
    <mergeCell ref="K80:M80"/>
    <mergeCell ref="V80:W80"/>
    <mergeCell ref="K75:M75"/>
    <mergeCell ref="V75:W75"/>
    <mergeCell ref="K76:M76"/>
    <mergeCell ref="V76:W76"/>
    <mergeCell ref="K77:M77"/>
    <mergeCell ref="V77:W77"/>
    <mergeCell ref="K72:M72"/>
    <mergeCell ref="V72:W72"/>
    <mergeCell ref="K73:M73"/>
    <mergeCell ref="V73:W73"/>
    <mergeCell ref="K74:M74"/>
    <mergeCell ref="V74:W74"/>
    <mergeCell ref="AA69:AB69"/>
    <mergeCell ref="AC69:AE69"/>
    <mergeCell ref="K70:M70"/>
    <mergeCell ref="V70:W70"/>
    <mergeCell ref="K71:M71"/>
    <mergeCell ref="V71:W71"/>
    <mergeCell ref="K68:L68"/>
    <mergeCell ref="M68:O68"/>
    <mergeCell ref="P68:R68"/>
    <mergeCell ref="V68:W68"/>
    <mergeCell ref="A69:C69"/>
    <mergeCell ref="F69:G69"/>
    <mergeCell ref="J69:U69"/>
    <mergeCell ref="V69:Z69"/>
    <mergeCell ref="K66:L66"/>
    <mergeCell ref="M66:O66"/>
    <mergeCell ref="P66:R66"/>
    <mergeCell ref="V66:W66"/>
    <mergeCell ref="K67:L67"/>
    <mergeCell ref="M67:O67"/>
    <mergeCell ref="P67:R67"/>
    <mergeCell ref="V67:W67"/>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AC5:AE5"/>
    <mergeCell ref="K6:L6"/>
    <mergeCell ref="M6:O6"/>
    <mergeCell ref="P6:R6"/>
    <mergeCell ref="V6:W6"/>
    <mergeCell ref="K7:L7"/>
    <mergeCell ref="M7:O7"/>
    <mergeCell ref="P7:R7"/>
    <mergeCell ref="V7:W7"/>
    <mergeCell ref="A5:G5"/>
    <mergeCell ref="J5:U5"/>
    <mergeCell ref="V5:Z5"/>
    <mergeCell ref="AA5:AB5"/>
    <mergeCell ref="K8:L8"/>
    <mergeCell ref="M8:O8"/>
    <mergeCell ref="P8:R8"/>
    <mergeCell ref="V8:W8"/>
    <mergeCell ref="K9:L9"/>
    <mergeCell ref="M9:O9"/>
    <mergeCell ref="P9:R9"/>
    <mergeCell ref="V9:W9"/>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s>
  <conditionalFormatting sqref="N110:N288">
    <cfRule type="cellIs" dxfId="173" priority="30" stopIfTrue="1" operator="equal">
      <formula>"n/a"</formula>
    </cfRule>
    <cfRule type="cellIs" dxfId="172" priority="31" stopIfTrue="1" operator="equal">
      <formula>"tbd"</formula>
    </cfRule>
    <cfRule type="cellIs" dxfId="171" priority="32" stopIfTrue="1" operator="equal">
      <formula>"No"</formula>
    </cfRule>
    <cfRule type="cellIs" dxfId="170" priority="33" stopIfTrue="1" operator="equal">
      <formula>"Practice only"</formula>
    </cfRule>
    <cfRule type="cellIs" dxfId="169" priority="34" stopIfTrue="1" operator="equal">
      <formula>"Procedure only"</formula>
    </cfRule>
    <cfRule type="cellIs" dxfId="168" priority="35" stopIfTrue="1" operator="equal">
      <formula>"Yes"</formula>
    </cfRule>
  </conditionalFormatting>
  <conditionalFormatting sqref="A71:AC107 A7:K68 M7:M68 S7:AC68">
    <cfRule type="cellIs" dxfId="167" priority="8" stopIfTrue="1" operator="equal">
      <formula>"n/a"</formula>
    </cfRule>
    <cfRule type="cellIs" dxfId="166" priority="9" stopIfTrue="1" operator="equal">
      <formula>"tbd"</formula>
    </cfRule>
  </conditionalFormatting>
  <conditionalFormatting sqref="AC7:AC68 AC71:AC107">
    <cfRule type="cellIs" dxfId="165" priority="4" operator="equal">
      <formula>"Received"</formula>
    </cfRule>
    <cfRule type="cellIs" dxfId="164" priority="7" operator="equal">
      <formula>"Reviewed"</formula>
    </cfRule>
    <cfRule type="cellIs" dxfId="163" priority="10" stopIfTrue="1" operator="equal">
      <formula>"No"</formula>
    </cfRule>
    <cfRule type="cellIs" dxfId="162" priority="11" stopIfTrue="1" operator="equal">
      <formula>"Yes"</formula>
    </cfRule>
  </conditionalFormatting>
  <conditionalFormatting sqref="AC110:AC288">
    <cfRule type="cellIs" dxfId="161" priority="5" operator="equal">
      <formula>"Received"</formula>
    </cfRule>
    <cfRule type="cellIs" dxfId="160" priority="6" operator="equal">
      <formula>"Reviewed"</formula>
    </cfRule>
    <cfRule type="cellIs" dxfId="159" priority="26" stopIfTrue="1" operator="equal">
      <formula>"n/a"</formula>
    </cfRule>
    <cfRule type="cellIs" dxfId="158" priority="27" stopIfTrue="1" operator="equal">
      <formula>"tbd"</formula>
    </cfRule>
    <cfRule type="cellIs" dxfId="157" priority="28" stopIfTrue="1" operator="equal">
      <formula>"No"</formula>
    </cfRule>
    <cfRule type="cellIs" dxfId="156" priority="29" stopIfTrue="1" operator="equal">
      <formula>"Yes"</formula>
    </cfRule>
  </conditionalFormatting>
  <conditionalFormatting sqref="J71:J107 N71:N107 J7:J68">
    <cfRule type="cellIs" dxfId="155" priority="1" stopIfTrue="1" operator="equal">
      <formula>"Supplier (CQM cert)"</formula>
    </cfRule>
    <cfRule type="cellIs" dxfId="154" priority="2" stopIfTrue="1" operator="equal">
      <formula>"Yes (Supplier/Subcon)"</formula>
    </cfRule>
    <cfRule type="cellIs" dxfId="153" priority="3" stopIfTrue="1" operator="equal">
      <formula>"Supplier/Subcon"</formula>
    </cfRule>
    <cfRule type="cellIs" dxfId="152" priority="22" stopIfTrue="1" operator="equal">
      <formula>"No"</formula>
    </cfRule>
    <cfRule type="cellIs" dxfId="151" priority="23" stopIfTrue="1" operator="equal">
      <formula>"Practice only"</formula>
    </cfRule>
    <cfRule type="cellIs" dxfId="150" priority="24" stopIfTrue="1" operator="equal">
      <formula>"Procedure only"</formula>
    </cfRule>
    <cfRule type="cellIs" dxfId="149" priority="25" stopIfTrue="1" operator="equal">
      <formula>"Yes"</formula>
    </cfRule>
  </conditionalFormatting>
  <conditionalFormatting sqref="V7:V68 V71:V107">
    <cfRule type="cellIs" dxfId="148" priority="12" stopIfTrue="1" operator="equal">
      <formula>"Full"</formula>
    </cfRule>
    <cfRule type="cellIs" dxfId="147" priority="13" stopIfTrue="1" operator="equal">
      <formula>"RI"</formula>
    </cfRule>
    <cfRule type="cellIs" dxfId="146" priority="14" stopIfTrue="1" operator="equal">
      <formula>"nc-"</formula>
    </cfRule>
    <cfRule type="cellIs" dxfId="145" priority="15" stopIfTrue="1" operator="equal">
      <formula>"NC+"</formula>
    </cfRule>
    <cfRule type="cellIs" dxfId="144" priority="16" stopIfTrue="1" operator="equal">
      <formula>"n/a"</formula>
    </cfRule>
    <cfRule type="cellIs" dxfId="143" priority="17" stopIfTrue="1" operator="equal">
      <formula>"tbd"</formula>
    </cfRule>
    <cfRule type="cellIs" dxfId="142" priority="18" stopIfTrue="1" operator="equal">
      <formula>"Full"</formula>
    </cfRule>
    <cfRule type="cellIs" dxfId="141" priority="19" stopIfTrue="1" operator="equal">
      <formula>"RI"</formula>
    </cfRule>
    <cfRule type="cellIs" dxfId="140" priority="20" stopIfTrue="1" operator="equal">
      <formula>"nc-"</formula>
    </cfRule>
    <cfRule type="cellIs" dxfId="139" priority="21" stopIfTrue="1" operator="equal">
      <formula>"NC+"</formula>
    </cfRule>
  </conditionalFormatting>
  <conditionalFormatting sqref="V110:W288">
    <cfRule type="cellIs" dxfId="138" priority="42" stopIfTrue="1" operator="equal">
      <formula>"n/a"</formula>
    </cfRule>
    <cfRule type="cellIs" dxfId="137" priority="43" stopIfTrue="1" operator="equal">
      <formula>"tbd"</formula>
    </cfRule>
    <cfRule type="cellIs" dxfId="136" priority="44" stopIfTrue="1" operator="equal">
      <formula>"Full"</formula>
    </cfRule>
    <cfRule type="cellIs" dxfId="135" priority="45" stopIfTrue="1" operator="equal">
      <formula>"RI"</formula>
    </cfRule>
    <cfRule type="cellIs" dxfId="134" priority="46" stopIfTrue="1" operator="equal">
      <formula>"nc-"</formula>
    </cfRule>
    <cfRule type="cellIs" dxfId="133" priority="47" stopIfTrue="1" operator="equal">
      <formula>"NC+"</formula>
    </cfRule>
  </conditionalFormatting>
  <conditionalFormatting sqref="J110:J288 N110:N288">
    <cfRule type="cellIs" dxfId="132" priority="36" stopIfTrue="1" operator="equal">
      <formula>"n/a"</formula>
    </cfRule>
    <cfRule type="cellIs" dxfId="131" priority="37" stopIfTrue="1" operator="equal">
      <formula>"tbd"</formula>
    </cfRule>
    <cfRule type="cellIs" dxfId="130" priority="38" stopIfTrue="1" operator="equal">
      <formula>"No"</formula>
    </cfRule>
    <cfRule type="cellIs" dxfId="129" priority="39" stopIfTrue="1" operator="equal">
      <formula>"Practice only"</formula>
    </cfRule>
    <cfRule type="cellIs" dxfId="128" priority="40" stopIfTrue="1" operator="equal">
      <formula>"Procedure only"</formula>
    </cfRule>
    <cfRule type="cellIs" dxfId="127" priority="41" stopIfTrue="1" operator="equal">
      <formula>"Yes"</formula>
    </cfRule>
  </conditionalFormatting>
  <dataValidations count="8">
    <dataValidation type="list" allowBlank="1" showInputMessage="1" showErrorMessage="1" sqref="J71:J107 J7:J68">
      <formula1>$J$300:$J$309</formula1>
    </dataValidation>
    <dataValidation type="list" allowBlank="1" showInputMessage="1" showErrorMessage="1" sqref="J110:J288">
      <formula1>$J$290:$J$297</formula1>
    </dataValidation>
    <dataValidation type="list" allowBlank="1" showInputMessage="1" showErrorMessage="1" sqref="AC110:AC288 AC71:AC107 AC7:AC68">
      <formula1>$AC$290:$AC$295</formula1>
    </dataValidation>
    <dataValidation type="list" allowBlank="1" showInputMessage="1" showErrorMessage="1" sqref="T71:T107">
      <formula1>$U$290:$U$293</formula1>
    </dataValidation>
    <dataValidation type="list" allowBlank="1" showInputMessage="1" showErrorMessage="1" sqref="V110:W288 V71:V107 V7:V68">
      <formula1>$V$290:$V$295</formula1>
    </dataValidation>
    <dataValidation type="list" allowBlank="1" showInputMessage="1" showErrorMessage="1" sqref="T110:T288">
      <formula1>$T$290:$T$293</formula1>
    </dataValidation>
    <dataValidation type="list" allowBlank="1" showInputMessage="1" showErrorMessage="1" sqref="N110:N288 N71:N107">
      <formula1>$N$290:$N$294</formula1>
    </dataValidation>
    <dataValidation type="list" allowBlank="1" showInputMessage="1" showErrorMessage="1" sqref="L110:L288">
      <formula1>$L$290:$L$293</formula1>
    </dataValidation>
  </dataValidations>
  <hyperlinks>
    <hyperlink ref="D1:G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C310"/>
  <sheetViews>
    <sheetView showGridLines="0" zoomScale="85" zoomScaleNormal="85" workbookViewId="0">
      <selection activeCell="C6" sqref="C6"/>
    </sheetView>
  </sheetViews>
  <sheetFormatPr defaultColWidth="11.42578125" defaultRowHeight="16.5"/>
  <cols>
    <col min="1" max="1" width="16.5703125" style="193" customWidth="1"/>
    <col min="2" max="2" width="9" style="193" customWidth="1"/>
    <col min="3" max="3" width="71.28515625" style="130" customWidth="1"/>
    <col min="4" max="4" width="24.140625" style="194" customWidth="1"/>
    <col min="5" max="5" width="13" style="195" customWidth="1"/>
    <col min="6" max="6" width="13.5703125" style="193" customWidth="1"/>
    <col min="7" max="7" width="11.140625" style="193" customWidth="1"/>
    <col min="8" max="9" width="8.28515625" style="194" customWidth="1"/>
    <col min="10" max="10" width="17.28515625" style="199" customWidth="1"/>
    <col min="11" max="16" width="15" style="199" customWidth="1"/>
    <col min="17" max="17" width="15.85546875" style="199" customWidth="1"/>
    <col min="18" max="18" width="13.5703125" style="199" customWidth="1"/>
    <col min="19" max="19" width="19.7109375" style="199" customWidth="1"/>
    <col min="20" max="20" width="21" style="199" customWidth="1"/>
    <col min="21" max="21" width="23.28515625" style="199" customWidth="1"/>
    <col min="22" max="22" width="14.42578125" style="198" customWidth="1"/>
    <col min="23" max="23" width="12.7109375" style="198" customWidth="1"/>
    <col min="24" max="24" width="35.42578125" style="198" customWidth="1"/>
    <col min="25" max="25" width="23.7109375" style="198" customWidth="1"/>
    <col min="26" max="26" width="25.7109375" style="198" customWidth="1"/>
    <col min="27" max="27" width="33.7109375" style="192" customWidth="1"/>
    <col min="28" max="28" width="37.140625" style="198" customWidth="1"/>
    <col min="29" max="29" width="20.28515625" style="198" customWidth="1"/>
    <col min="30" max="30" width="42.5703125" style="198" customWidth="1"/>
    <col min="31" max="31" width="45" style="198" customWidth="1"/>
    <col min="32" max="55" width="11.42578125" style="130" hidden="1" customWidth="1"/>
    <col min="56" max="16384" width="11.42578125" style="130"/>
  </cols>
  <sheetData>
    <row r="1" spans="1:55" ht="15" customHeight="1">
      <c r="A1" s="125" t="s">
        <v>31</v>
      </c>
      <c r="B1" s="742" t="str">
        <f>IF(Coverpage!D5&lt;&gt;"",Coverpage!D5,"")</f>
        <v>[Company]</v>
      </c>
      <c r="C1" s="743"/>
      <c r="D1" s="733" t="s">
        <v>270</v>
      </c>
      <c r="E1" s="734"/>
      <c r="F1" s="734"/>
      <c r="G1" s="735"/>
      <c r="H1" s="126"/>
      <c r="I1" s="127"/>
      <c r="J1" s="673" t="s">
        <v>10</v>
      </c>
      <c r="K1" s="674"/>
      <c r="L1" s="741"/>
      <c r="M1" s="741"/>
      <c r="N1" s="741"/>
      <c r="O1" s="741"/>
      <c r="P1" s="741"/>
      <c r="Q1" s="741"/>
      <c r="R1" s="741"/>
      <c r="S1" s="741"/>
      <c r="T1" s="741"/>
      <c r="U1" s="741"/>
      <c r="V1" s="684" t="s">
        <v>54</v>
      </c>
      <c r="W1" s="685"/>
      <c r="X1" s="685"/>
      <c r="Y1" s="685"/>
      <c r="Z1" s="685"/>
      <c r="AA1" s="685"/>
      <c r="AB1" s="686"/>
      <c r="AC1" s="128"/>
      <c r="AD1" s="128"/>
      <c r="AE1" s="128"/>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row>
    <row r="2" spans="1:55" ht="14.45" customHeight="1">
      <c r="A2" s="131" t="s">
        <v>30</v>
      </c>
      <c r="B2" s="739" t="str">
        <f>IF(Coverpage!D6&lt;&gt;"",Coverpage!D6,"")</f>
        <v>[Site]</v>
      </c>
      <c r="C2" s="740"/>
      <c r="D2" s="736"/>
      <c r="E2" s="737"/>
      <c r="F2" s="737"/>
      <c r="G2" s="738"/>
      <c r="H2" s="132"/>
      <c r="I2" s="133"/>
      <c r="J2" s="750" t="s">
        <v>33</v>
      </c>
      <c r="K2" s="751"/>
      <c r="L2" s="748" t="str">
        <f>IF(Coverpage!D32&lt;&gt;"",Coverpage!D32,"")</f>
        <v/>
      </c>
      <c r="M2" s="749"/>
      <c r="N2" s="749"/>
      <c r="O2" s="749"/>
      <c r="P2" s="749"/>
      <c r="Q2" s="749"/>
      <c r="R2" s="749"/>
      <c r="S2" s="749"/>
      <c r="T2" s="749"/>
      <c r="U2" s="749"/>
      <c r="V2" s="134" t="s">
        <v>16</v>
      </c>
      <c r="W2" s="687" t="str">
        <f>IF(Coverpage!D36&lt;&gt;"",Coverpage!D36,"")</f>
        <v/>
      </c>
      <c r="X2" s="688"/>
      <c r="Y2" s="688"/>
      <c r="Z2" s="688"/>
      <c r="AA2" s="688"/>
      <c r="AB2" s="689"/>
      <c r="AC2" s="135"/>
      <c r="AD2" s="135"/>
      <c r="AE2" s="135"/>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row>
    <row r="3" spans="1:55" ht="16.899999999999999" customHeight="1">
      <c r="A3" s="136" t="s">
        <v>32</v>
      </c>
      <c r="B3" s="739"/>
      <c r="C3" s="740"/>
      <c r="D3" s="736"/>
      <c r="E3" s="737"/>
      <c r="F3" s="737"/>
      <c r="G3" s="738"/>
      <c r="H3" s="137"/>
      <c r="I3" s="138"/>
      <c r="J3" s="750" t="s">
        <v>34</v>
      </c>
      <c r="K3" s="751"/>
      <c r="L3" s="752" t="str">
        <f>IF(Coverpage!D33&gt;0,Coverpage!D33,"")</f>
        <v/>
      </c>
      <c r="M3" s="753"/>
      <c r="N3" s="753"/>
      <c r="O3" s="753"/>
      <c r="P3" s="753"/>
      <c r="Q3" s="753"/>
      <c r="R3" s="753"/>
      <c r="S3" s="753"/>
      <c r="T3" s="753"/>
      <c r="U3" s="753"/>
      <c r="V3" s="134" t="s">
        <v>17</v>
      </c>
      <c r="W3" s="690" t="str">
        <f>IF(Coverpage!D44&gt;0,Coverpage!D44,"")</f>
        <v/>
      </c>
      <c r="X3" s="691"/>
      <c r="Y3" s="691"/>
      <c r="Z3" s="691"/>
      <c r="AA3" s="691"/>
      <c r="AB3" s="692"/>
      <c r="AC3" s="139"/>
      <c r="AD3" s="139"/>
      <c r="AE3" s="13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row>
    <row r="4" spans="1:55" ht="17.25" thickBot="1">
      <c r="A4" s="140"/>
      <c r="B4" s="732"/>
      <c r="C4" s="732"/>
      <c r="D4" s="737"/>
      <c r="E4" s="737"/>
      <c r="F4" s="737"/>
      <c r="G4" s="738"/>
      <c r="H4" s="132"/>
      <c r="I4" s="133"/>
      <c r="J4" s="744" t="s">
        <v>35</v>
      </c>
      <c r="K4" s="745"/>
      <c r="L4" s="746"/>
      <c r="M4" s="747"/>
      <c r="N4" s="747"/>
      <c r="O4" s="747"/>
      <c r="P4" s="747"/>
      <c r="Q4" s="747"/>
      <c r="R4" s="747"/>
      <c r="S4" s="747"/>
      <c r="T4" s="747"/>
      <c r="U4" s="747"/>
      <c r="V4" s="71"/>
      <c r="W4" s="141"/>
      <c r="X4" s="142"/>
      <c r="Y4" s="142"/>
      <c r="Z4" s="142"/>
      <c r="AA4" s="142"/>
      <c r="AB4" s="142"/>
      <c r="AC4" s="128"/>
      <c r="AD4" s="128"/>
      <c r="AE4" s="128"/>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row>
    <row r="5" spans="1:55" s="147" customFormat="1" ht="27" customHeight="1">
      <c r="A5" s="702" t="s">
        <v>514</v>
      </c>
      <c r="B5" s="703"/>
      <c r="C5" s="703"/>
      <c r="D5" s="703"/>
      <c r="E5" s="703"/>
      <c r="F5" s="703"/>
      <c r="G5" s="704"/>
      <c r="H5" s="144" t="s">
        <v>38</v>
      </c>
      <c r="I5" s="145" t="s">
        <v>38</v>
      </c>
      <c r="J5" s="707" t="s">
        <v>15</v>
      </c>
      <c r="K5" s="708"/>
      <c r="L5" s="708"/>
      <c r="M5" s="708"/>
      <c r="N5" s="708"/>
      <c r="O5" s="708"/>
      <c r="P5" s="708"/>
      <c r="Q5" s="708"/>
      <c r="R5" s="708"/>
      <c r="S5" s="708"/>
      <c r="T5" s="708"/>
      <c r="U5" s="709"/>
      <c r="V5" s="660" t="s">
        <v>18</v>
      </c>
      <c r="W5" s="661"/>
      <c r="X5" s="661"/>
      <c r="Y5" s="661"/>
      <c r="Z5" s="661"/>
      <c r="AA5" s="660" t="s">
        <v>39</v>
      </c>
      <c r="AB5" s="662"/>
      <c r="AC5" s="660" t="s">
        <v>293</v>
      </c>
      <c r="AD5" s="661"/>
      <c r="AE5" s="662"/>
      <c r="AF5" s="146" t="s">
        <v>69</v>
      </c>
      <c r="AG5" s="146"/>
      <c r="AH5" s="146"/>
      <c r="AI5" s="146"/>
      <c r="AJ5" s="146"/>
      <c r="AK5" s="146"/>
      <c r="AL5" s="146"/>
      <c r="AM5" s="146"/>
      <c r="AN5" s="146" t="s">
        <v>78</v>
      </c>
      <c r="AO5" s="146"/>
      <c r="AP5" s="146"/>
      <c r="AQ5" s="146"/>
      <c r="AR5" s="146"/>
      <c r="AS5" s="146"/>
      <c r="AT5" s="146"/>
      <c r="AU5" s="146"/>
      <c r="AV5" s="146" t="s">
        <v>79</v>
      </c>
      <c r="AW5" s="146"/>
      <c r="AX5" s="146"/>
      <c r="AY5" s="146"/>
      <c r="AZ5" s="146"/>
      <c r="BA5" s="146"/>
      <c r="BB5" s="146"/>
      <c r="BC5" s="146"/>
    </row>
    <row r="6" spans="1:55" s="147" customFormat="1" ht="91.9" customHeight="1" thickBot="1">
      <c r="A6" s="148" t="s">
        <v>487</v>
      </c>
      <c r="B6" s="149"/>
      <c r="C6" s="150" t="s">
        <v>488</v>
      </c>
      <c r="D6" s="151"/>
      <c r="E6" s="151"/>
      <c r="F6" s="152"/>
      <c r="G6" s="152"/>
      <c r="H6" s="153" t="s">
        <v>518</v>
      </c>
      <c r="I6" s="154" t="s">
        <v>519</v>
      </c>
      <c r="J6" s="155" t="s">
        <v>492</v>
      </c>
      <c r="K6" s="712" t="s">
        <v>496</v>
      </c>
      <c r="L6" s="754"/>
      <c r="M6" s="712" t="s">
        <v>494</v>
      </c>
      <c r="N6" s="713"/>
      <c r="O6" s="754"/>
      <c r="P6" s="712" t="s">
        <v>495</v>
      </c>
      <c r="Q6" s="713"/>
      <c r="R6" s="754"/>
      <c r="S6" s="156" t="s">
        <v>123</v>
      </c>
      <c r="T6" s="156" t="s">
        <v>124</v>
      </c>
      <c r="U6" s="157" t="s">
        <v>99</v>
      </c>
      <c r="V6" s="715" t="s">
        <v>112</v>
      </c>
      <c r="W6" s="716"/>
      <c r="X6" s="158" t="s">
        <v>107</v>
      </c>
      <c r="Y6" s="159" t="s">
        <v>108</v>
      </c>
      <c r="Z6" s="159" t="s">
        <v>109</v>
      </c>
      <c r="AA6" s="160" t="s">
        <v>113</v>
      </c>
      <c r="AB6" s="161" t="s">
        <v>235</v>
      </c>
      <c r="AC6" s="160" t="str">
        <f>"Auditor requests additional evidence" &amp; CHAR(10) &amp; "Total: " &amp; COUNTIF(AC7:AC107,"Yes") &amp; " requests"</f>
        <v>Auditor requests additional evidence
Total: 0 requests</v>
      </c>
      <c r="AD6" s="162" t="s">
        <v>294</v>
      </c>
      <c r="AE6" s="163" t="s">
        <v>295</v>
      </c>
      <c r="AF6" s="146" t="s">
        <v>447</v>
      </c>
      <c r="AG6" s="146" t="s">
        <v>1491</v>
      </c>
      <c r="AH6" s="146" t="s">
        <v>72</v>
      </c>
      <c r="AI6" s="146" t="s">
        <v>73</v>
      </c>
      <c r="AJ6" s="146" t="s">
        <v>74</v>
      </c>
      <c r="AK6" s="146" t="s">
        <v>75</v>
      </c>
      <c r="AL6" s="146" t="s">
        <v>76</v>
      </c>
      <c r="AM6" s="146" t="s">
        <v>77</v>
      </c>
      <c r="AN6" s="146" t="str">
        <f>AF6</f>
        <v>kIACIL</v>
      </c>
      <c r="AO6" s="146" t="str">
        <f t="shared" ref="AO6:AU6" si="0">AG6</f>
        <v>pIACIL</v>
      </c>
      <c r="AP6" s="146" t="str">
        <f t="shared" si="0"/>
        <v>Product 3</v>
      </c>
      <c r="AQ6" s="146" t="str">
        <f t="shared" si="0"/>
        <v>Product 4</v>
      </c>
      <c r="AR6" s="146" t="str">
        <f t="shared" si="0"/>
        <v>Product 5</v>
      </c>
      <c r="AS6" s="146" t="str">
        <f t="shared" si="0"/>
        <v>Product 6</v>
      </c>
      <c r="AT6" s="146" t="str">
        <f t="shared" si="0"/>
        <v>Product 7</v>
      </c>
      <c r="AU6" s="146" t="str">
        <f t="shared" si="0"/>
        <v>Product 8</v>
      </c>
      <c r="AV6" s="146" t="str">
        <f>AF6</f>
        <v>kIACIL</v>
      </c>
      <c r="AW6" s="146" t="str">
        <f t="shared" ref="AW6:BC6" si="1">AG6</f>
        <v>pIACIL</v>
      </c>
      <c r="AX6" s="146" t="str">
        <f t="shared" si="1"/>
        <v>Product 3</v>
      </c>
      <c r="AY6" s="146" t="str">
        <f t="shared" si="1"/>
        <v>Product 4</v>
      </c>
      <c r="AZ6" s="146" t="str">
        <f t="shared" si="1"/>
        <v>Product 5</v>
      </c>
      <c r="BA6" s="146" t="str">
        <f t="shared" si="1"/>
        <v>Product 6</v>
      </c>
      <c r="BB6" s="146" t="str">
        <f t="shared" si="1"/>
        <v>Product 7</v>
      </c>
      <c r="BC6" s="146" t="str">
        <f t="shared" si="1"/>
        <v>Product 8</v>
      </c>
    </row>
    <row r="7" spans="1:55" s="164" customFormat="1" ht="19.899999999999999" customHeight="1">
      <c r="A7" s="20" t="s">
        <v>745</v>
      </c>
      <c r="B7" s="21"/>
      <c r="C7" s="22" t="s">
        <v>746</v>
      </c>
      <c r="D7" s="23"/>
      <c r="E7" s="23"/>
      <c r="F7" s="24"/>
      <c r="G7" s="24"/>
      <c r="H7" s="25"/>
      <c r="I7" s="26"/>
      <c r="J7" s="43" t="s">
        <v>86</v>
      </c>
      <c r="K7" s="726"/>
      <c r="L7" s="727"/>
      <c r="M7" s="726"/>
      <c r="N7" s="728"/>
      <c r="O7" s="727"/>
      <c r="P7" s="726"/>
      <c r="Q7" s="728"/>
      <c r="R7" s="727"/>
      <c r="S7" s="481"/>
      <c r="T7" s="481"/>
      <c r="U7" s="63"/>
      <c r="V7" s="724" t="s">
        <v>86</v>
      </c>
      <c r="W7" s="725"/>
      <c r="X7" s="53"/>
      <c r="Y7" s="53"/>
      <c r="Z7" s="54"/>
      <c r="AA7" s="66"/>
      <c r="AB7" s="54"/>
      <c r="AC7" s="55" t="s">
        <v>744</v>
      </c>
      <c r="AD7" s="53"/>
      <c r="AE7" s="63"/>
      <c r="AF7" s="164">
        <v>-1</v>
      </c>
      <c r="AG7" s="164">
        <v>-1</v>
      </c>
      <c r="AH7" s="164">
        <v>-1</v>
      </c>
      <c r="AI7" s="164">
        <v>-1</v>
      </c>
      <c r="AJ7" s="164">
        <v>-1</v>
      </c>
      <c r="AK7" s="164">
        <v>-1</v>
      </c>
      <c r="AL7" s="164">
        <v>-1</v>
      </c>
      <c r="AM7" s="164">
        <v>-1</v>
      </c>
      <c r="AN7" s="164" t="str">
        <f>IF(AF7,$V7,"")</f>
        <v>tbd</v>
      </c>
      <c r="AO7" s="164" t="str">
        <f t="shared" ref="AO7:AU22" si="2">IF(AG7,$V7,"")</f>
        <v>tbd</v>
      </c>
      <c r="AP7" s="164" t="str">
        <f t="shared" si="2"/>
        <v>tbd</v>
      </c>
      <c r="AQ7" s="164" t="str">
        <f t="shared" si="2"/>
        <v>tbd</v>
      </c>
      <c r="AR7" s="164" t="str">
        <f t="shared" si="2"/>
        <v>tbd</v>
      </c>
      <c r="AS7" s="164" t="str">
        <f t="shared" si="2"/>
        <v>tbd</v>
      </c>
      <c r="AT7" s="164" t="str">
        <f t="shared" si="2"/>
        <v>tbd</v>
      </c>
      <c r="AU7" s="164" t="str">
        <f t="shared" si="2"/>
        <v>tbd</v>
      </c>
      <c r="AV7" s="164">
        <f>IF(AF7,$W7,"")</f>
        <v>0</v>
      </c>
      <c r="AW7" s="164">
        <f t="shared" ref="AW7:BC22" si="3">IF(AG7,$W7,"")</f>
        <v>0</v>
      </c>
      <c r="AX7" s="164">
        <f t="shared" si="3"/>
        <v>0</v>
      </c>
      <c r="AY7" s="164">
        <f t="shared" si="3"/>
        <v>0</v>
      </c>
      <c r="AZ7" s="164">
        <f t="shared" si="3"/>
        <v>0</v>
      </c>
      <c r="BA7" s="164">
        <f t="shared" si="3"/>
        <v>0</v>
      </c>
      <c r="BB7" s="164">
        <f t="shared" si="3"/>
        <v>0</v>
      </c>
      <c r="BC7" s="164">
        <f t="shared" si="3"/>
        <v>0</v>
      </c>
    </row>
    <row r="8" spans="1:55" s="164" customFormat="1" ht="19.899999999999999" customHeight="1">
      <c r="A8" s="9" t="s">
        <v>747</v>
      </c>
      <c r="B8" s="7"/>
      <c r="C8" s="2" t="s">
        <v>748</v>
      </c>
      <c r="D8" s="19"/>
      <c r="E8" s="18"/>
      <c r="F8" s="19"/>
      <c r="G8" s="19"/>
      <c r="H8" s="4"/>
      <c r="I8" s="15"/>
      <c r="J8" s="47" t="s">
        <v>86</v>
      </c>
      <c r="K8" s="696"/>
      <c r="L8" s="698"/>
      <c r="M8" s="696"/>
      <c r="N8" s="697"/>
      <c r="O8" s="698"/>
      <c r="P8" s="696"/>
      <c r="Q8" s="697"/>
      <c r="R8" s="698"/>
      <c r="S8" s="480"/>
      <c r="T8" s="480"/>
      <c r="U8" s="49"/>
      <c r="V8" s="710" t="s">
        <v>86</v>
      </c>
      <c r="W8" s="711"/>
      <c r="X8" s="56"/>
      <c r="Y8" s="56"/>
      <c r="Z8" s="57"/>
      <c r="AA8" s="67"/>
      <c r="AB8" s="57"/>
      <c r="AC8" s="58" t="s">
        <v>744</v>
      </c>
      <c r="AD8" s="56"/>
      <c r="AE8" s="49"/>
      <c r="AF8" s="164">
        <f>AF7</f>
        <v>-1</v>
      </c>
      <c r="AG8" s="164">
        <f t="shared" ref="AG8:AM8" si="4">AG7</f>
        <v>-1</v>
      </c>
      <c r="AH8" s="164">
        <f t="shared" si="4"/>
        <v>-1</v>
      </c>
      <c r="AI8" s="164">
        <f t="shared" si="4"/>
        <v>-1</v>
      </c>
      <c r="AJ8" s="164">
        <f t="shared" si="4"/>
        <v>-1</v>
      </c>
      <c r="AK8" s="164">
        <f t="shared" si="4"/>
        <v>-1</v>
      </c>
      <c r="AL8" s="164">
        <f t="shared" si="4"/>
        <v>-1</v>
      </c>
      <c r="AM8" s="164">
        <f t="shared" si="4"/>
        <v>-1</v>
      </c>
      <c r="AN8" s="164" t="str">
        <f t="shared" ref="AN8:AU23" si="5">IF(AF8,$V8,"")</f>
        <v>tbd</v>
      </c>
      <c r="AO8" s="164" t="str">
        <f t="shared" si="2"/>
        <v>tbd</v>
      </c>
      <c r="AP8" s="164" t="str">
        <f t="shared" si="2"/>
        <v>tbd</v>
      </c>
      <c r="AQ8" s="164" t="str">
        <f t="shared" si="2"/>
        <v>tbd</v>
      </c>
      <c r="AR8" s="164" t="str">
        <f t="shared" si="2"/>
        <v>tbd</v>
      </c>
      <c r="AS8" s="164" t="str">
        <f t="shared" si="2"/>
        <v>tbd</v>
      </c>
      <c r="AT8" s="164" t="str">
        <f t="shared" si="2"/>
        <v>tbd</v>
      </c>
      <c r="AU8" s="164" t="str">
        <f t="shared" si="2"/>
        <v>tbd</v>
      </c>
      <c r="AV8" s="164">
        <f t="shared" ref="AV8:BC23" si="6">IF(AF8,$W8,"")</f>
        <v>0</v>
      </c>
      <c r="AW8" s="164">
        <f t="shared" si="3"/>
        <v>0</v>
      </c>
      <c r="AX8" s="164">
        <f t="shared" si="3"/>
        <v>0</v>
      </c>
      <c r="AY8" s="164">
        <f t="shared" si="3"/>
        <v>0</v>
      </c>
      <c r="AZ8" s="164">
        <f t="shared" si="3"/>
        <v>0</v>
      </c>
      <c r="BA8" s="164">
        <f t="shared" si="3"/>
        <v>0</v>
      </c>
      <c r="BB8" s="164">
        <f t="shared" si="3"/>
        <v>0</v>
      </c>
      <c r="BC8" s="164">
        <f t="shared" si="3"/>
        <v>0</v>
      </c>
    </row>
    <row r="9" spans="1:55" s="164" customFormat="1" ht="19.899999999999999" customHeight="1">
      <c r="A9" s="9" t="s">
        <v>749</v>
      </c>
      <c r="B9" s="7"/>
      <c r="C9" s="2" t="s">
        <v>321</v>
      </c>
      <c r="D9" s="19"/>
      <c r="E9" s="18"/>
      <c r="F9" s="19"/>
      <c r="G9" s="19"/>
      <c r="H9" s="4"/>
      <c r="I9" s="15"/>
      <c r="J9" s="47" t="s">
        <v>86</v>
      </c>
      <c r="K9" s="696"/>
      <c r="L9" s="698"/>
      <c r="M9" s="696"/>
      <c r="N9" s="697"/>
      <c r="O9" s="698"/>
      <c r="P9" s="696"/>
      <c r="Q9" s="697"/>
      <c r="R9" s="698"/>
      <c r="S9" s="480"/>
      <c r="T9" s="480"/>
      <c r="U9" s="49"/>
      <c r="V9" s="710" t="s">
        <v>86</v>
      </c>
      <c r="W9" s="711"/>
      <c r="X9" s="56"/>
      <c r="Y9" s="56"/>
      <c r="Z9" s="57"/>
      <c r="AA9" s="67"/>
      <c r="AB9" s="57"/>
      <c r="AC9" s="58" t="s">
        <v>744</v>
      </c>
      <c r="AD9" s="56"/>
      <c r="AE9" s="49"/>
      <c r="AF9" s="164">
        <f t="shared" ref="AF9:AM24" si="7">AF8</f>
        <v>-1</v>
      </c>
      <c r="AG9" s="164">
        <f t="shared" si="7"/>
        <v>-1</v>
      </c>
      <c r="AH9" s="164">
        <f t="shared" si="7"/>
        <v>-1</v>
      </c>
      <c r="AI9" s="164">
        <f t="shared" si="7"/>
        <v>-1</v>
      </c>
      <c r="AJ9" s="164">
        <f t="shared" si="7"/>
        <v>-1</v>
      </c>
      <c r="AK9" s="164">
        <f t="shared" si="7"/>
        <v>-1</v>
      </c>
      <c r="AL9" s="164">
        <f t="shared" si="7"/>
        <v>-1</v>
      </c>
      <c r="AM9" s="164">
        <f t="shared" si="7"/>
        <v>-1</v>
      </c>
      <c r="AN9" s="164" t="str">
        <f t="shared" si="5"/>
        <v>tbd</v>
      </c>
      <c r="AO9" s="164" t="str">
        <f t="shared" si="2"/>
        <v>tbd</v>
      </c>
      <c r="AP9" s="164" t="str">
        <f t="shared" si="2"/>
        <v>tbd</v>
      </c>
      <c r="AQ9" s="164" t="str">
        <f t="shared" si="2"/>
        <v>tbd</v>
      </c>
      <c r="AR9" s="164" t="str">
        <f t="shared" si="2"/>
        <v>tbd</v>
      </c>
      <c r="AS9" s="164" t="str">
        <f t="shared" si="2"/>
        <v>tbd</v>
      </c>
      <c r="AT9" s="164" t="str">
        <f t="shared" si="2"/>
        <v>tbd</v>
      </c>
      <c r="AU9" s="164" t="str">
        <f t="shared" si="2"/>
        <v>tbd</v>
      </c>
      <c r="AV9" s="164">
        <f t="shared" si="6"/>
        <v>0</v>
      </c>
      <c r="AW9" s="164">
        <f t="shared" si="3"/>
        <v>0</v>
      </c>
      <c r="AX9" s="164">
        <f t="shared" si="3"/>
        <v>0</v>
      </c>
      <c r="AY9" s="164">
        <f t="shared" si="3"/>
        <v>0</v>
      </c>
      <c r="AZ9" s="164">
        <f t="shared" si="3"/>
        <v>0</v>
      </c>
      <c r="BA9" s="164">
        <f t="shared" si="3"/>
        <v>0</v>
      </c>
      <c r="BB9" s="164">
        <f t="shared" si="3"/>
        <v>0</v>
      </c>
      <c r="BC9" s="164">
        <f t="shared" si="3"/>
        <v>0</v>
      </c>
    </row>
    <row r="10" spans="1:55" s="164" customFormat="1" ht="19.899999999999999" customHeight="1">
      <c r="A10" s="9" t="s">
        <v>954</v>
      </c>
      <c r="B10" s="7"/>
      <c r="C10" s="2" t="s">
        <v>955</v>
      </c>
      <c r="D10" s="19"/>
      <c r="E10" s="18"/>
      <c r="F10" s="19"/>
      <c r="G10" s="19"/>
      <c r="H10" s="4"/>
      <c r="I10" s="15"/>
      <c r="J10" s="47" t="s">
        <v>86</v>
      </c>
      <c r="K10" s="696"/>
      <c r="L10" s="698"/>
      <c r="M10" s="696"/>
      <c r="N10" s="697"/>
      <c r="O10" s="698"/>
      <c r="P10" s="696"/>
      <c r="Q10" s="697"/>
      <c r="R10" s="698"/>
      <c r="S10" s="480"/>
      <c r="T10" s="480"/>
      <c r="U10" s="49"/>
      <c r="V10" s="710" t="s">
        <v>86</v>
      </c>
      <c r="W10" s="711"/>
      <c r="X10" s="56"/>
      <c r="Y10" s="56"/>
      <c r="Z10" s="57"/>
      <c r="AA10" s="67"/>
      <c r="AB10" s="57"/>
      <c r="AC10" s="58" t="s">
        <v>744</v>
      </c>
      <c r="AD10" s="56"/>
      <c r="AE10" s="49"/>
      <c r="AF10" s="164">
        <f t="shared" si="7"/>
        <v>-1</v>
      </c>
      <c r="AG10" s="164">
        <f t="shared" si="7"/>
        <v>-1</v>
      </c>
      <c r="AH10" s="164">
        <f t="shared" si="7"/>
        <v>-1</v>
      </c>
      <c r="AI10" s="164">
        <f t="shared" si="7"/>
        <v>-1</v>
      </c>
      <c r="AJ10" s="164">
        <f t="shared" si="7"/>
        <v>-1</v>
      </c>
      <c r="AK10" s="164">
        <f t="shared" si="7"/>
        <v>-1</v>
      </c>
      <c r="AL10" s="164">
        <f t="shared" si="7"/>
        <v>-1</v>
      </c>
      <c r="AM10" s="164">
        <f t="shared" si="7"/>
        <v>-1</v>
      </c>
      <c r="AN10" s="164" t="str">
        <f t="shared" si="5"/>
        <v>tbd</v>
      </c>
      <c r="AO10" s="164" t="str">
        <f t="shared" si="2"/>
        <v>tbd</v>
      </c>
      <c r="AP10" s="164" t="str">
        <f t="shared" si="2"/>
        <v>tbd</v>
      </c>
      <c r="AQ10" s="164" t="str">
        <f t="shared" si="2"/>
        <v>tbd</v>
      </c>
      <c r="AR10" s="164" t="str">
        <f t="shared" si="2"/>
        <v>tbd</v>
      </c>
      <c r="AS10" s="164" t="str">
        <f t="shared" si="2"/>
        <v>tbd</v>
      </c>
      <c r="AT10" s="164" t="str">
        <f t="shared" si="2"/>
        <v>tbd</v>
      </c>
      <c r="AU10" s="164" t="str">
        <f t="shared" si="2"/>
        <v>tbd</v>
      </c>
      <c r="AV10" s="164">
        <f t="shared" si="6"/>
        <v>0</v>
      </c>
      <c r="AW10" s="164">
        <f t="shared" si="3"/>
        <v>0</v>
      </c>
      <c r="AX10" s="164">
        <f t="shared" si="3"/>
        <v>0</v>
      </c>
      <c r="AY10" s="164">
        <f t="shared" si="3"/>
        <v>0</v>
      </c>
      <c r="AZ10" s="164">
        <f t="shared" si="3"/>
        <v>0</v>
      </c>
      <c r="BA10" s="164">
        <f t="shared" si="3"/>
        <v>0</v>
      </c>
      <c r="BB10" s="164">
        <f t="shared" si="3"/>
        <v>0</v>
      </c>
      <c r="BC10" s="164">
        <f t="shared" si="3"/>
        <v>0</v>
      </c>
    </row>
    <row r="11" spans="1:55" s="164" customFormat="1" ht="19.899999999999999" customHeight="1">
      <c r="A11" s="9" t="s">
        <v>956</v>
      </c>
      <c r="B11" s="7"/>
      <c r="C11" s="2" t="s">
        <v>957</v>
      </c>
      <c r="D11" s="19"/>
      <c r="E11" s="18"/>
      <c r="F11" s="19"/>
      <c r="G11" s="19"/>
      <c r="H11" s="4"/>
      <c r="I11" s="15"/>
      <c r="J11" s="47" t="s">
        <v>86</v>
      </c>
      <c r="K11" s="696"/>
      <c r="L11" s="698"/>
      <c r="M11" s="696"/>
      <c r="N11" s="697"/>
      <c r="O11" s="698"/>
      <c r="P11" s="696"/>
      <c r="Q11" s="697"/>
      <c r="R11" s="698"/>
      <c r="S11" s="480"/>
      <c r="T11" s="480"/>
      <c r="U11" s="49"/>
      <c r="V11" s="710" t="s">
        <v>86</v>
      </c>
      <c r="W11" s="711"/>
      <c r="X11" s="56"/>
      <c r="Y11" s="56"/>
      <c r="Z11" s="57"/>
      <c r="AA11" s="67"/>
      <c r="AB11" s="57"/>
      <c r="AC11" s="58" t="s">
        <v>744</v>
      </c>
      <c r="AD11" s="56"/>
      <c r="AE11" s="49"/>
      <c r="AF11" s="164">
        <f t="shared" si="7"/>
        <v>-1</v>
      </c>
      <c r="AG11" s="164">
        <f t="shared" si="7"/>
        <v>-1</v>
      </c>
      <c r="AH11" s="164">
        <f t="shared" si="7"/>
        <v>-1</v>
      </c>
      <c r="AI11" s="164">
        <f t="shared" si="7"/>
        <v>-1</v>
      </c>
      <c r="AJ11" s="164">
        <f t="shared" si="7"/>
        <v>-1</v>
      </c>
      <c r="AK11" s="164">
        <f t="shared" si="7"/>
        <v>-1</v>
      </c>
      <c r="AL11" s="164">
        <f t="shared" si="7"/>
        <v>-1</v>
      </c>
      <c r="AM11" s="164">
        <f t="shared" si="7"/>
        <v>-1</v>
      </c>
      <c r="AN11" s="164" t="str">
        <f t="shared" si="5"/>
        <v>tbd</v>
      </c>
      <c r="AO11" s="164" t="str">
        <f t="shared" si="2"/>
        <v>tbd</v>
      </c>
      <c r="AP11" s="164" t="str">
        <f t="shared" si="2"/>
        <v>tbd</v>
      </c>
      <c r="AQ11" s="164" t="str">
        <f t="shared" si="2"/>
        <v>tbd</v>
      </c>
      <c r="AR11" s="164" t="str">
        <f t="shared" si="2"/>
        <v>tbd</v>
      </c>
      <c r="AS11" s="164" t="str">
        <f t="shared" si="2"/>
        <v>tbd</v>
      </c>
      <c r="AT11" s="164" t="str">
        <f t="shared" si="2"/>
        <v>tbd</v>
      </c>
      <c r="AU11" s="164" t="str">
        <f t="shared" si="2"/>
        <v>tbd</v>
      </c>
      <c r="AV11" s="164">
        <f t="shared" si="6"/>
        <v>0</v>
      </c>
      <c r="AW11" s="164">
        <f t="shared" si="3"/>
        <v>0</v>
      </c>
      <c r="AX11" s="164">
        <f t="shared" si="3"/>
        <v>0</v>
      </c>
      <c r="AY11" s="164">
        <f t="shared" si="3"/>
        <v>0</v>
      </c>
      <c r="AZ11" s="164">
        <f t="shared" si="3"/>
        <v>0</v>
      </c>
      <c r="BA11" s="164">
        <f t="shared" si="3"/>
        <v>0</v>
      </c>
      <c r="BB11" s="164">
        <f t="shared" si="3"/>
        <v>0</v>
      </c>
      <c r="BC11" s="164">
        <f t="shared" si="3"/>
        <v>0</v>
      </c>
    </row>
    <row r="12" spans="1:55" s="164" customFormat="1" ht="19.899999999999999" customHeight="1">
      <c r="A12" s="9" t="s">
        <v>958</v>
      </c>
      <c r="B12" s="7"/>
      <c r="C12" s="2" t="s">
        <v>959</v>
      </c>
      <c r="D12" s="19"/>
      <c r="E12" s="18"/>
      <c r="F12" s="19"/>
      <c r="G12" s="19"/>
      <c r="H12" s="4"/>
      <c r="I12" s="15"/>
      <c r="J12" s="47" t="s">
        <v>86</v>
      </c>
      <c r="K12" s="696"/>
      <c r="L12" s="698"/>
      <c r="M12" s="696"/>
      <c r="N12" s="697"/>
      <c r="O12" s="698"/>
      <c r="P12" s="696"/>
      <c r="Q12" s="697"/>
      <c r="R12" s="698"/>
      <c r="S12" s="480"/>
      <c r="T12" s="480"/>
      <c r="U12" s="49"/>
      <c r="V12" s="710" t="s">
        <v>86</v>
      </c>
      <c r="W12" s="711"/>
      <c r="X12" s="56"/>
      <c r="Y12" s="56"/>
      <c r="Z12" s="57"/>
      <c r="AA12" s="67"/>
      <c r="AB12" s="57"/>
      <c r="AC12" s="58" t="s">
        <v>744</v>
      </c>
      <c r="AD12" s="56"/>
      <c r="AE12" s="49"/>
      <c r="AF12" s="164">
        <f t="shared" si="7"/>
        <v>-1</v>
      </c>
      <c r="AG12" s="164">
        <f t="shared" si="7"/>
        <v>-1</v>
      </c>
      <c r="AH12" s="164">
        <f t="shared" si="7"/>
        <v>-1</v>
      </c>
      <c r="AI12" s="164">
        <f t="shared" si="7"/>
        <v>-1</v>
      </c>
      <c r="AJ12" s="164">
        <f t="shared" si="7"/>
        <v>-1</v>
      </c>
      <c r="AK12" s="164">
        <f t="shared" si="7"/>
        <v>-1</v>
      </c>
      <c r="AL12" s="164">
        <f t="shared" si="7"/>
        <v>-1</v>
      </c>
      <c r="AM12" s="164">
        <f t="shared" si="7"/>
        <v>-1</v>
      </c>
      <c r="AN12" s="164" t="str">
        <f t="shared" si="5"/>
        <v>tbd</v>
      </c>
      <c r="AO12" s="164" t="str">
        <f t="shared" si="2"/>
        <v>tbd</v>
      </c>
      <c r="AP12" s="164" t="str">
        <f t="shared" si="2"/>
        <v>tbd</v>
      </c>
      <c r="AQ12" s="164" t="str">
        <f t="shared" si="2"/>
        <v>tbd</v>
      </c>
      <c r="AR12" s="164" t="str">
        <f t="shared" si="2"/>
        <v>tbd</v>
      </c>
      <c r="AS12" s="164" t="str">
        <f t="shared" si="2"/>
        <v>tbd</v>
      </c>
      <c r="AT12" s="164" t="str">
        <f t="shared" si="2"/>
        <v>tbd</v>
      </c>
      <c r="AU12" s="164" t="str">
        <f t="shared" si="2"/>
        <v>tbd</v>
      </c>
      <c r="AV12" s="164">
        <f t="shared" si="6"/>
        <v>0</v>
      </c>
      <c r="AW12" s="164">
        <f t="shared" si="3"/>
        <v>0</v>
      </c>
      <c r="AX12" s="164">
        <f t="shared" si="3"/>
        <v>0</v>
      </c>
      <c r="AY12" s="164">
        <f t="shared" si="3"/>
        <v>0</v>
      </c>
      <c r="AZ12" s="164">
        <f t="shared" si="3"/>
        <v>0</v>
      </c>
      <c r="BA12" s="164">
        <f t="shared" si="3"/>
        <v>0</v>
      </c>
      <c r="BB12" s="164">
        <f t="shared" si="3"/>
        <v>0</v>
      </c>
      <c r="BC12" s="164">
        <f t="shared" si="3"/>
        <v>0</v>
      </c>
    </row>
    <row r="13" spans="1:55" s="164" customFormat="1" ht="19.899999999999999" customHeight="1">
      <c r="A13" s="9" t="s">
        <v>960</v>
      </c>
      <c r="B13" s="7"/>
      <c r="C13" s="2" t="s">
        <v>961</v>
      </c>
      <c r="D13" s="19"/>
      <c r="E13" s="18"/>
      <c r="F13" s="19"/>
      <c r="G13" s="19"/>
      <c r="H13" s="4"/>
      <c r="I13" s="15"/>
      <c r="J13" s="47" t="s">
        <v>86</v>
      </c>
      <c r="K13" s="696"/>
      <c r="L13" s="698"/>
      <c r="M13" s="696"/>
      <c r="N13" s="697"/>
      <c r="O13" s="698"/>
      <c r="P13" s="696"/>
      <c r="Q13" s="697"/>
      <c r="R13" s="698"/>
      <c r="S13" s="480"/>
      <c r="T13" s="480"/>
      <c r="U13" s="49"/>
      <c r="V13" s="710" t="s">
        <v>86</v>
      </c>
      <c r="W13" s="711"/>
      <c r="X13" s="56"/>
      <c r="Y13" s="56"/>
      <c r="Z13" s="57"/>
      <c r="AA13" s="67"/>
      <c r="AB13" s="57"/>
      <c r="AC13" s="58" t="s">
        <v>744</v>
      </c>
      <c r="AD13" s="56"/>
      <c r="AE13" s="49"/>
      <c r="AF13" s="164">
        <f t="shared" si="7"/>
        <v>-1</v>
      </c>
      <c r="AG13" s="164">
        <f t="shared" si="7"/>
        <v>-1</v>
      </c>
      <c r="AH13" s="164">
        <f t="shared" si="7"/>
        <v>-1</v>
      </c>
      <c r="AI13" s="164">
        <f t="shared" si="7"/>
        <v>-1</v>
      </c>
      <c r="AJ13" s="164">
        <f t="shared" si="7"/>
        <v>-1</v>
      </c>
      <c r="AK13" s="164">
        <f t="shared" si="7"/>
        <v>-1</v>
      </c>
      <c r="AL13" s="164">
        <f t="shared" si="7"/>
        <v>-1</v>
      </c>
      <c r="AM13" s="164">
        <f t="shared" si="7"/>
        <v>-1</v>
      </c>
      <c r="AN13" s="164" t="str">
        <f t="shared" si="5"/>
        <v>tbd</v>
      </c>
      <c r="AO13" s="164" t="str">
        <f t="shared" si="2"/>
        <v>tbd</v>
      </c>
      <c r="AP13" s="164" t="str">
        <f t="shared" si="2"/>
        <v>tbd</v>
      </c>
      <c r="AQ13" s="164" t="str">
        <f t="shared" si="2"/>
        <v>tbd</v>
      </c>
      <c r="AR13" s="164" t="str">
        <f t="shared" si="2"/>
        <v>tbd</v>
      </c>
      <c r="AS13" s="164" t="str">
        <f t="shared" si="2"/>
        <v>tbd</v>
      </c>
      <c r="AT13" s="164" t="str">
        <f t="shared" si="2"/>
        <v>tbd</v>
      </c>
      <c r="AU13" s="164" t="str">
        <f t="shared" si="2"/>
        <v>tbd</v>
      </c>
      <c r="AV13" s="164">
        <f t="shared" si="6"/>
        <v>0</v>
      </c>
      <c r="AW13" s="164">
        <f t="shared" si="3"/>
        <v>0</v>
      </c>
      <c r="AX13" s="164">
        <f t="shared" si="3"/>
        <v>0</v>
      </c>
      <c r="AY13" s="164">
        <f t="shared" si="3"/>
        <v>0</v>
      </c>
      <c r="AZ13" s="164">
        <f t="shared" si="3"/>
        <v>0</v>
      </c>
      <c r="BA13" s="164">
        <f t="shared" si="3"/>
        <v>0</v>
      </c>
      <c r="BB13" s="164">
        <f t="shared" si="3"/>
        <v>0</v>
      </c>
      <c r="BC13" s="164">
        <f t="shared" si="3"/>
        <v>0</v>
      </c>
    </row>
    <row r="14" spans="1:55" s="164" customFormat="1" ht="19.899999999999999" customHeight="1">
      <c r="A14" s="9" t="s">
        <v>962</v>
      </c>
      <c r="B14" s="7"/>
      <c r="C14" s="2" t="s">
        <v>963</v>
      </c>
      <c r="D14" s="19"/>
      <c r="E14" s="18"/>
      <c r="F14" s="19"/>
      <c r="G14" s="19"/>
      <c r="H14" s="4"/>
      <c r="I14" s="15"/>
      <c r="J14" s="47" t="s">
        <v>86</v>
      </c>
      <c r="K14" s="696"/>
      <c r="L14" s="698"/>
      <c r="M14" s="696"/>
      <c r="N14" s="697"/>
      <c r="O14" s="698"/>
      <c r="P14" s="696"/>
      <c r="Q14" s="697"/>
      <c r="R14" s="698"/>
      <c r="S14" s="480"/>
      <c r="T14" s="480"/>
      <c r="U14" s="49"/>
      <c r="V14" s="710" t="s">
        <v>86</v>
      </c>
      <c r="W14" s="711"/>
      <c r="X14" s="56"/>
      <c r="Y14" s="56"/>
      <c r="Z14" s="57"/>
      <c r="AA14" s="67"/>
      <c r="AB14" s="57"/>
      <c r="AC14" s="58" t="s">
        <v>744</v>
      </c>
      <c r="AD14" s="56"/>
      <c r="AE14" s="49"/>
      <c r="AF14" s="164">
        <f t="shared" si="7"/>
        <v>-1</v>
      </c>
      <c r="AG14" s="164">
        <f t="shared" si="7"/>
        <v>-1</v>
      </c>
      <c r="AH14" s="164">
        <f t="shared" si="7"/>
        <v>-1</v>
      </c>
      <c r="AI14" s="164">
        <f t="shared" si="7"/>
        <v>-1</v>
      </c>
      <c r="AJ14" s="164">
        <f t="shared" si="7"/>
        <v>-1</v>
      </c>
      <c r="AK14" s="164">
        <f t="shared" si="7"/>
        <v>-1</v>
      </c>
      <c r="AL14" s="164">
        <f t="shared" si="7"/>
        <v>-1</v>
      </c>
      <c r="AM14" s="164">
        <f t="shared" si="7"/>
        <v>-1</v>
      </c>
      <c r="AN14" s="164" t="str">
        <f t="shared" si="5"/>
        <v>tbd</v>
      </c>
      <c r="AO14" s="164" t="str">
        <f t="shared" si="2"/>
        <v>tbd</v>
      </c>
      <c r="AP14" s="164" t="str">
        <f t="shared" si="2"/>
        <v>tbd</v>
      </c>
      <c r="AQ14" s="164" t="str">
        <f t="shared" si="2"/>
        <v>tbd</v>
      </c>
      <c r="AR14" s="164" t="str">
        <f t="shared" si="2"/>
        <v>tbd</v>
      </c>
      <c r="AS14" s="164" t="str">
        <f t="shared" si="2"/>
        <v>tbd</v>
      </c>
      <c r="AT14" s="164" t="str">
        <f t="shared" si="2"/>
        <v>tbd</v>
      </c>
      <c r="AU14" s="164" t="str">
        <f t="shared" si="2"/>
        <v>tbd</v>
      </c>
      <c r="AV14" s="164">
        <f t="shared" si="6"/>
        <v>0</v>
      </c>
      <c r="AW14" s="164">
        <f t="shared" si="3"/>
        <v>0</v>
      </c>
      <c r="AX14" s="164">
        <f t="shared" si="3"/>
        <v>0</v>
      </c>
      <c r="AY14" s="164">
        <f t="shared" si="3"/>
        <v>0</v>
      </c>
      <c r="AZ14" s="164">
        <f t="shared" si="3"/>
        <v>0</v>
      </c>
      <c r="BA14" s="164">
        <f t="shared" si="3"/>
        <v>0</v>
      </c>
      <c r="BB14" s="164">
        <f t="shared" si="3"/>
        <v>0</v>
      </c>
      <c r="BC14" s="164">
        <f t="shared" si="3"/>
        <v>0</v>
      </c>
    </row>
    <row r="15" spans="1:55" s="164" customFormat="1" ht="19.899999999999999" customHeight="1">
      <c r="A15" s="9" t="s">
        <v>1016</v>
      </c>
      <c r="B15" s="7"/>
      <c r="C15" s="2" t="s">
        <v>1017</v>
      </c>
      <c r="D15" s="19"/>
      <c r="E15" s="18"/>
      <c r="F15" s="19"/>
      <c r="G15" s="19"/>
      <c r="H15" s="4"/>
      <c r="I15" s="15"/>
      <c r="J15" s="47" t="s">
        <v>86</v>
      </c>
      <c r="K15" s="696"/>
      <c r="L15" s="698"/>
      <c r="M15" s="696"/>
      <c r="N15" s="697"/>
      <c r="O15" s="698"/>
      <c r="P15" s="696"/>
      <c r="Q15" s="697"/>
      <c r="R15" s="698"/>
      <c r="S15" s="480"/>
      <c r="T15" s="480"/>
      <c r="U15" s="49"/>
      <c r="V15" s="710" t="s">
        <v>86</v>
      </c>
      <c r="W15" s="711"/>
      <c r="X15" s="56"/>
      <c r="Y15" s="56"/>
      <c r="Z15" s="57"/>
      <c r="AA15" s="67"/>
      <c r="AB15" s="57"/>
      <c r="AC15" s="58" t="s">
        <v>744</v>
      </c>
      <c r="AD15" s="56"/>
      <c r="AE15" s="49"/>
      <c r="AF15" s="164">
        <f t="shared" si="7"/>
        <v>-1</v>
      </c>
      <c r="AG15" s="164">
        <f t="shared" si="7"/>
        <v>-1</v>
      </c>
      <c r="AH15" s="164">
        <f t="shared" si="7"/>
        <v>-1</v>
      </c>
      <c r="AI15" s="164">
        <f t="shared" si="7"/>
        <v>-1</v>
      </c>
      <c r="AJ15" s="164">
        <f t="shared" si="7"/>
        <v>-1</v>
      </c>
      <c r="AK15" s="164">
        <f t="shared" si="7"/>
        <v>-1</v>
      </c>
      <c r="AL15" s="164">
        <f t="shared" si="7"/>
        <v>-1</v>
      </c>
      <c r="AM15" s="164">
        <f t="shared" si="7"/>
        <v>-1</v>
      </c>
      <c r="AN15" s="164" t="str">
        <f t="shared" si="5"/>
        <v>tbd</v>
      </c>
      <c r="AO15" s="164" t="str">
        <f t="shared" si="2"/>
        <v>tbd</v>
      </c>
      <c r="AP15" s="164" t="str">
        <f t="shared" si="2"/>
        <v>tbd</v>
      </c>
      <c r="AQ15" s="164" t="str">
        <f t="shared" si="2"/>
        <v>tbd</v>
      </c>
      <c r="AR15" s="164" t="str">
        <f t="shared" si="2"/>
        <v>tbd</v>
      </c>
      <c r="AS15" s="164" t="str">
        <f t="shared" si="2"/>
        <v>tbd</v>
      </c>
      <c r="AT15" s="164" t="str">
        <f t="shared" si="2"/>
        <v>tbd</v>
      </c>
      <c r="AU15" s="164" t="str">
        <f t="shared" si="2"/>
        <v>tbd</v>
      </c>
      <c r="AV15" s="164">
        <f t="shared" si="6"/>
        <v>0</v>
      </c>
      <c r="AW15" s="164">
        <f t="shared" si="3"/>
        <v>0</v>
      </c>
      <c r="AX15" s="164">
        <f t="shared" si="3"/>
        <v>0</v>
      </c>
      <c r="AY15" s="164">
        <f t="shared" si="3"/>
        <v>0</v>
      </c>
      <c r="AZ15" s="164">
        <f t="shared" si="3"/>
        <v>0</v>
      </c>
      <c r="BA15" s="164">
        <f t="shared" si="3"/>
        <v>0</v>
      </c>
      <c r="BB15" s="164">
        <f t="shared" si="3"/>
        <v>0</v>
      </c>
      <c r="BC15" s="164">
        <f t="shared" si="3"/>
        <v>0</v>
      </c>
    </row>
    <row r="16" spans="1:55" s="164" customFormat="1" ht="19.899999999999999" customHeight="1">
      <c r="A16" s="9" t="s">
        <v>1018</v>
      </c>
      <c r="B16" s="7"/>
      <c r="C16" s="2" t="s">
        <v>1019</v>
      </c>
      <c r="D16" s="19"/>
      <c r="E16" s="18"/>
      <c r="F16" s="19"/>
      <c r="G16" s="19"/>
      <c r="H16" s="4"/>
      <c r="I16" s="15"/>
      <c r="J16" s="47" t="s">
        <v>86</v>
      </c>
      <c r="K16" s="696"/>
      <c r="L16" s="698"/>
      <c r="M16" s="696"/>
      <c r="N16" s="697"/>
      <c r="O16" s="698"/>
      <c r="P16" s="696"/>
      <c r="Q16" s="697"/>
      <c r="R16" s="698"/>
      <c r="S16" s="480"/>
      <c r="T16" s="480"/>
      <c r="U16" s="49"/>
      <c r="V16" s="710" t="s">
        <v>86</v>
      </c>
      <c r="W16" s="711"/>
      <c r="X16" s="56"/>
      <c r="Y16" s="56"/>
      <c r="Z16" s="57"/>
      <c r="AA16" s="67"/>
      <c r="AB16" s="57"/>
      <c r="AC16" s="58" t="s">
        <v>744</v>
      </c>
      <c r="AD16" s="56"/>
      <c r="AE16" s="49"/>
      <c r="AF16" s="164">
        <f t="shared" si="7"/>
        <v>-1</v>
      </c>
      <c r="AG16" s="164">
        <f t="shared" si="7"/>
        <v>-1</v>
      </c>
      <c r="AH16" s="164">
        <f t="shared" si="7"/>
        <v>-1</v>
      </c>
      <c r="AI16" s="164">
        <f t="shared" si="7"/>
        <v>-1</v>
      </c>
      <c r="AJ16" s="164">
        <f t="shared" si="7"/>
        <v>-1</v>
      </c>
      <c r="AK16" s="164">
        <f t="shared" si="7"/>
        <v>-1</v>
      </c>
      <c r="AL16" s="164">
        <f t="shared" si="7"/>
        <v>-1</v>
      </c>
      <c r="AM16" s="164">
        <f t="shared" si="7"/>
        <v>-1</v>
      </c>
      <c r="AN16" s="164" t="str">
        <f t="shared" si="5"/>
        <v>tbd</v>
      </c>
      <c r="AO16" s="164" t="str">
        <f t="shared" si="2"/>
        <v>tbd</v>
      </c>
      <c r="AP16" s="164" t="str">
        <f t="shared" si="2"/>
        <v>tbd</v>
      </c>
      <c r="AQ16" s="164" t="str">
        <f t="shared" si="2"/>
        <v>tbd</v>
      </c>
      <c r="AR16" s="164" t="str">
        <f t="shared" si="2"/>
        <v>tbd</v>
      </c>
      <c r="AS16" s="164" t="str">
        <f t="shared" si="2"/>
        <v>tbd</v>
      </c>
      <c r="AT16" s="164" t="str">
        <f t="shared" si="2"/>
        <v>tbd</v>
      </c>
      <c r="AU16" s="164" t="str">
        <f t="shared" si="2"/>
        <v>tbd</v>
      </c>
      <c r="AV16" s="164">
        <f t="shared" si="6"/>
        <v>0</v>
      </c>
      <c r="AW16" s="164">
        <f t="shared" si="3"/>
        <v>0</v>
      </c>
      <c r="AX16" s="164">
        <f t="shared" si="3"/>
        <v>0</v>
      </c>
      <c r="AY16" s="164">
        <f t="shared" si="3"/>
        <v>0</v>
      </c>
      <c r="AZ16" s="164">
        <f t="shared" si="3"/>
        <v>0</v>
      </c>
      <c r="BA16" s="164">
        <f t="shared" si="3"/>
        <v>0</v>
      </c>
      <c r="BB16" s="164">
        <f t="shared" si="3"/>
        <v>0</v>
      </c>
      <c r="BC16" s="164">
        <f t="shared" si="3"/>
        <v>0</v>
      </c>
    </row>
    <row r="17" spans="1:55" s="164" customFormat="1" ht="19.899999999999999" customHeight="1">
      <c r="A17" s="9" t="s">
        <v>1020</v>
      </c>
      <c r="B17" s="7"/>
      <c r="C17" s="2" t="s">
        <v>1021</v>
      </c>
      <c r="D17" s="19"/>
      <c r="E17" s="18"/>
      <c r="F17" s="19"/>
      <c r="G17" s="19"/>
      <c r="H17" s="4"/>
      <c r="I17" s="15"/>
      <c r="J17" s="47" t="s">
        <v>86</v>
      </c>
      <c r="K17" s="696"/>
      <c r="L17" s="698"/>
      <c r="M17" s="696"/>
      <c r="N17" s="697"/>
      <c r="O17" s="698"/>
      <c r="P17" s="696"/>
      <c r="Q17" s="697"/>
      <c r="R17" s="698"/>
      <c r="S17" s="480"/>
      <c r="T17" s="480"/>
      <c r="U17" s="49"/>
      <c r="V17" s="710" t="s">
        <v>86</v>
      </c>
      <c r="W17" s="711"/>
      <c r="X17" s="56"/>
      <c r="Y17" s="56"/>
      <c r="Z17" s="57"/>
      <c r="AA17" s="67"/>
      <c r="AB17" s="57"/>
      <c r="AC17" s="58" t="s">
        <v>744</v>
      </c>
      <c r="AD17" s="56"/>
      <c r="AE17" s="49"/>
      <c r="AF17" s="164">
        <f t="shared" si="7"/>
        <v>-1</v>
      </c>
      <c r="AG17" s="164">
        <f t="shared" si="7"/>
        <v>-1</v>
      </c>
      <c r="AH17" s="164">
        <f t="shared" si="7"/>
        <v>-1</v>
      </c>
      <c r="AI17" s="164">
        <f t="shared" si="7"/>
        <v>-1</v>
      </c>
      <c r="AJ17" s="164">
        <f t="shared" si="7"/>
        <v>-1</v>
      </c>
      <c r="AK17" s="164">
        <f t="shared" si="7"/>
        <v>-1</v>
      </c>
      <c r="AL17" s="164">
        <f t="shared" si="7"/>
        <v>-1</v>
      </c>
      <c r="AM17" s="164">
        <f t="shared" si="7"/>
        <v>-1</v>
      </c>
      <c r="AN17" s="164" t="str">
        <f t="shared" si="5"/>
        <v>tbd</v>
      </c>
      <c r="AO17" s="164" t="str">
        <f t="shared" si="2"/>
        <v>tbd</v>
      </c>
      <c r="AP17" s="164" t="str">
        <f t="shared" si="2"/>
        <v>tbd</v>
      </c>
      <c r="AQ17" s="164" t="str">
        <f t="shared" si="2"/>
        <v>tbd</v>
      </c>
      <c r="AR17" s="164" t="str">
        <f t="shared" si="2"/>
        <v>tbd</v>
      </c>
      <c r="AS17" s="164" t="str">
        <f t="shared" si="2"/>
        <v>tbd</v>
      </c>
      <c r="AT17" s="164" t="str">
        <f t="shared" si="2"/>
        <v>tbd</v>
      </c>
      <c r="AU17" s="164" t="str">
        <f t="shared" si="2"/>
        <v>tbd</v>
      </c>
      <c r="AV17" s="164">
        <f t="shared" si="6"/>
        <v>0</v>
      </c>
      <c r="AW17" s="164">
        <f t="shared" si="3"/>
        <v>0</v>
      </c>
      <c r="AX17" s="164">
        <f t="shared" si="3"/>
        <v>0</v>
      </c>
      <c r="AY17" s="164">
        <f t="shared" si="3"/>
        <v>0</v>
      </c>
      <c r="AZ17" s="164">
        <f t="shared" si="3"/>
        <v>0</v>
      </c>
      <c r="BA17" s="164">
        <f t="shared" si="3"/>
        <v>0</v>
      </c>
      <c r="BB17" s="164">
        <f t="shared" si="3"/>
        <v>0</v>
      </c>
      <c r="BC17" s="164">
        <f t="shared" si="3"/>
        <v>0</v>
      </c>
    </row>
    <row r="18" spans="1:55" s="164" customFormat="1" ht="19.899999999999999" customHeight="1">
      <c r="A18" s="9" t="s">
        <v>1022</v>
      </c>
      <c r="B18" s="7"/>
      <c r="C18" s="2" t="s">
        <v>1023</v>
      </c>
      <c r="D18" s="19"/>
      <c r="E18" s="18"/>
      <c r="F18" s="19"/>
      <c r="G18" s="19"/>
      <c r="H18" s="4"/>
      <c r="I18" s="15"/>
      <c r="J18" s="47" t="s">
        <v>86</v>
      </c>
      <c r="K18" s="696"/>
      <c r="L18" s="698"/>
      <c r="M18" s="696"/>
      <c r="N18" s="697"/>
      <c r="O18" s="698"/>
      <c r="P18" s="696"/>
      <c r="Q18" s="697"/>
      <c r="R18" s="698"/>
      <c r="S18" s="480"/>
      <c r="T18" s="480"/>
      <c r="U18" s="49"/>
      <c r="V18" s="710" t="s">
        <v>86</v>
      </c>
      <c r="W18" s="711"/>
      <c r="X18" s="56"/>
      <c r="Y18" s="56"/>
      <c r="Z18" s="57"/>
      <c r="AA18" s="67"/>
      <c r="AB18" s="57"/>
      <c r="AC18" s="58" t="s">
        <v>744</v>
      </c>
      <c r="AD18" s="56"/>
      <c r="AE18" s="49"/>
      <c r="AF18" s="164">
        <f t="shared" si="7"/>
        <v>-1</v>
      </c>
      <c r="AG18" s="164">
        <f t="shared" si="7"/>
        <v>-1</v>
      </c>
      <c r="AH18" s="164">
        <f t="shared" si="7"/>
        <v>-1</v>
      </c>
      <c r="AI18" s="164">
        <f t="shared" si="7"/>
        <v>-1</v>
      </c>
      <c r="AJ18" s="164">
        <f t="shared" si="7"/>
        <v>-1</v>
      </c>
      <c r="AK18" s="164">
        <f t="shared" si="7"/>
        <v>-1</v>
      </c>
      <c r="AL18" s="164">
        <f t="shared" si="7"/>
        <v>-1</v>
      </c>
      <c r="AM18" s="164">
        <f t="shared" si="7"/>
        <v>-1</v>
      </c>
      <c r="AN18" s="164" t="str">
        <f t="shared" si="5"/>
        <v>tbd</v>
      </c>
      <c r="AO18" s="164" t="str">
        <f t="shared" si="2"/>
        <v>tbd</v>
      </c>
      <c r="AP18" s="164" t="str">
        <f t="shared" si="2"/>
        <v>tbd</v>
      </c>
      <c r="AQ18" s="164" t="str">
        <f t="shared" si="2"/>
        <v>tbd</v>
      </c>
      <c r="AR18" s="164" t="str">
        <f t="shared" si="2"/>
        <v>tbd</v>
      </c>
      <c r="AS18" s="164" t="str">
        <f t="shared" si="2"/>
        <v>tbd</v>
      </c>
      <c r="AT18" s="164" t="str">
        <f t="shared" si="2"/>
        <v>tbd</v>
      </c>
      <c r="AU18" s="164" t="str">
        <f t="shared" si="2"/>
        <v>tbd</v>
      </c>
      <c r="AV18" s="164">
        <f t="shared" si="6"/>
        <v>0</v>
      </c>
      <c r="AW18" s="164">
        <f t="shared" si="3"/>
        <v>0</v>
      </c>
      <c r="AX18" s="164">
        <f t="shared" si="3"/>
        <v>0</v>
      </c>
      <c r="AY18" s="164">
        <f t="shared" si="3"/>
        <v>0</v>
      </c>
      <c r="AZ18" s="164">
        <f t="shared" si="3"/>
        <v>0</v>
      </c>
      <c r="BA18" s="164">
        <f t="shared" si="3"/>
        <v>0</v>
      </c>
      <c r="BB18" s="164">
        <f t="shared" si="3"/>
        <v>0</v>
      </c>
      <c r="BC18" s="164">
        <f t="shared" si="3"/>
        <v>0</v>
      </c>
    </row>
    <row r="19" spans="1:55" s="164" customFormat="1" ht="19.899999999999999" customHeight="1">
      <c r="A19" s="9" t="s">
        <v>1024</v>
      </c>
      <c r="B19" s="7"/>
      <c r="C19" s="2" t="s">
        <v>1025</v>
      </c>
      <c r="D19" s="19"/>
      <c r="E19" s="18"/>
      <c r="F19" s="19"/>
      <c r="G19" s="19"/>
      <c r="H19" s="4"/>
      <c r="I19" s="15"/>
      <c r="J19" s="47" t="s">
        <v>86</v>
      </c>
      <c r="K19" s="696"/>
      <c r="L19" s="698"/>
      <c r="M19" s="696"/>
      <c r="N19" s="697"/>
      <c r="O19" s="698"/>
      <c r="P19" s="696"/>
      <c r="Q19" s="697"/>
      <c r="R19" s="698"/>
      <c r="S19" s="480"/>
      <c r="T19" s="480"/>
      <c r="U19" s="49"/>
      <c r="V19" s="710" t="s">
        <v>86</v>
      </c>
      <c r="W19" s="711"/>
      <c r="X19" s="56"/>
      <c r="Y19" s="56"/>
      <c r="Z19" s="57"/>
      <c r="AA19" s="67"/>
      <c r="AB19" s="57"/>
      <c r="AC19" s="58" t="s">
        <v>744</v>
      </c>
      <c r="AD19" s="56"/>
      <c r="AE19" s="49"/>
      <c r="AF19" s="164">
        <f t="shared" si="7"/>
        <v>-1</v>
      </c>
      <c r="AG19" s="164">
        <f t="shared" si="7"/>
        <v>-1</v>
      </c>
      <c r="AH19" s="164">
        <f t="shared" si="7"/>
        <v>-1</v>
      </c>
      <c r="AI19" s="164">
        <f t="shared" si="7"/>
        <v>-1</v>
      </c>
      <c r="AJ19" s="164">
        <f t="shared" si="7"/>
        <v>-1</v>
      </c>
      <c r="AK19" s="164">
        <f t="shared" si="7"/>
        <v>-1</v>
      </c>
      <c r="AL19" s="164">
        <f t="shared" si="7"/>
        <v>-1</v>
      </c>
      <c r="AM19" s="164">
        <f t="shared" si="7"/>
        <v>-1</v>
      </c>
      <c r="AN19" s="164" t="str">
        <f t="shared" si="5"/>
        <v>tbd</v>
      </c>
      <c r="AO19" s="164" t="str">
        <f t="shared" si="2"/>
        <v>tbd</v>
      </c>
      <c r="AP19" s="164" t="str">
        <f t="shared" si="2"/>
        <v>tbd</v>
      </c>
      <c r="AQ19" s="164" t="str">
        <f t="shared" si="2"/>
        <v>tbd</v>
      </c>
      <c r="AR19" s="164" t="str">
        <f t="shared" si="2"/>
        <v>tbd</v>
      </c>
      <c r="AS19" s="164" t="str">
        <f t="shared" si="2"/>
        <v>tbd</v>
      </c>
      <c r="AT19" s="164" t="str">
        <f t="shared" si="2"/>
        <v>tbd</v>
      </c>
      <c r="AU19" s="164" t="str">
        <f t="shared" si="2"/>
        <v>tbd</v>
      </c>
      <c r="AV19" s="164">
        <f t="shared" si="6"/>
        <v>0</v>
      </c>
      <c r="AW19" s="164">
        <f t="shared" si="3"/>
        <v>0</v>
      </c>
      <c r="AX19" s="164">
        <f t="shared" si="3"/>
        <v>0</v>
      </c>
      <c r="AY19" s="164">
        <f t="shared" si="3"/>
        <v>0</v>
      </c>
      <c r="AZ19" s="164">
        <f t="shared" si="3"/>
        <v>0</v>
      </c>
      <c r="BA19" s="164">
        <f t="shared" si="3"/>
        <v>0</v>
      </c>
      <c r="BB19" s="164">
        <f t="shared" si="3"/>
        <v>0</v>
      </c>
      <c r="BC19" s="164">
        <f t="shared" si="3"/>
        <v>0</v>
      </c>
    </row>
    <row r="20" spans="1:55" s="164" customFormat="1" ht="19.899999999999999" customHeight="1">
      <c r="A20" s="9" t="s">
        <v>1026</v>
      </c>
      <c r="B20" s="7"/>
      <c r="C20" s="2" t="s">
        <v>1027</v>
      </c>
      <c r="D20" s="19"/>
      <c r="E20" s="18"/>
      <c r="F20" s="19"/>
      <c r="G20" s="19"/>
      <c r="H20" s="4"/>
      <c r="I20" s="15"/>
      <c r="J20" s="47" t="s">
        <v>86</v>
      </c>
      <c r="K20" s="696"/>
      <c r="L20" s="698"/>
      <c r="M20" s="696"/>
      <c r="N20" s="697"/>
      <c r="O20" s="698"/>
      <c r="P20" s="696"/>
      <c r="Q20" s="697"/>
      <c r="R20" s="698"/>
      <c r="S20" s="480"/>
      <c r="T20" s="480"/>
      <c r="U20" s="49"/>
      <c r="V20" s="710" t="s">
        <v>86</v>
      </c>
      <c r="W20" s="711"/>
      <c r="X20" s="56"/>
      <c r="Y20" s="56"/>
      <c r="Z20" s="57"/>
      <c r="AA20" s="67"/>
      <c r="AB20" s="57"/>
      <c r="AC20" s="58" t="s">
        <v>744</v>
      </c>
      <c r="AD20" s="56"/>
      <c r="AE20" s="49"/>
      <c r="AF20" s="164">
        <f t="shared" si="7"/>
        <v>-1</v>
      </c>
      <c r="AG20" s="164">
        <f t="shared" si="7"/>
        <v>-1</v>
      </c>
      <c r="AH20" s="164">
        <f t="shared" si="7"/>
        <v>-1</v>
      </c>
      <c r="AI20" s="164">
        <f t="shared" si="7"/>
        <v>-1</v>
      </c>
      <c r="AJ20" s="164">
        <f t="shared" si="7"/>
        <v>-1</v>
      </c>
      <c r="AK20" s="164">
        <f t="shared" si="7"/>
        <v>-1</v>
      </c>
      <c r="AL20" s="164">
        <f t="shared" si="7"/>
        <v>-1</v>
      </c>
      <c r="AM20" s="164">
        <f t="shared" si="7"/>
        <v>-1</v>
      </c>
      <c r="AN20" s="164" t="str">
        <f t="shared" si="5"/>
        <v>tbd</v>
      </c>
      <c r="AO20" s="164" t="str">
        <f t="shared" si="2"/>
        <v>tbd</v>
      </c>
      <c r="AP20" s="164" t="str">
        <f t="shared" si="2"/>
        <v>tbd</v>
      </c>
      <c r="AQ20" s="164" t="str">
        <f t="shared" si="2"/>
        <v>tbd</v>
      </c>
      <c r="AR20" s="164" t="str">
        <f t="shared" si="2"/>
        <v>tbd</v>
      </c>
      <c r="AS20" s="164" t="str">
        <f t="shared" si="2"/>
        <v>tbd</v>
      </c>
      <c r="AT20" s="164" t="str">
        <f t="shared" si="2"/>
        <v>tbd</v>
      </c>
      <c r="AU20" s="164" t="str">
        <f t="shared" si="2"/>
        <v>tbd</v>
      </c>
      <c r="AV20" s="164">
        <f t="shared" si="6"/>
        <v>0</v>
      </c>
      <c r="AW20" s="164">
        <f t="shared" si="3"/>
        <v>0</v>
      </c>
      <c r="AX20" s="164">
        <f t="shared" si="3"/>
        <v>0</v>
      </c>
      <c r="AY20" s="164">
        <f t="shared" si="3"/>
        <v>0</v>
      </c>
      <c r="AZ20" s="164">
        <f t="shared" si="3"/>
        <v>0</v>
      </c>
      <c r="BA20" s="164">
        <f t="shared" si="3"/>
        <v>0</v>
      </c>
      <c r="BB20" s="164">
        <f t="shared" si="3"/>
        <v>0</v>
      </c>
      <c r="BC20" s="164">
        <f t="shared" si="3"/>
        <v>0</v>
      </c>
    </row>
    <row r="21" spans="1:55" s="164" customFormat="1" ht="19.899999999999999" customHeight="1">
      <c r="A21" s="9" t="s">
        <v>1028</v>
      </c>
      <c r="B21" s="7"/>
      <c r="C21" s="2" t="s">
        <v>1029</v>
      </c>
      <c r="D21" s="19"/>
      <c r="E21" s="18"/>
      <c r="F21" s="19"/>
      <c r="G21" s="19"/>
      <c r="H21" s="4"/>
      <c r="I21" s="15"/>
      <c r="J21" s="47" t="s">
        <v>86</v>
      </c>
      <c r="K21" s="696"/>
      <c r="L21" s="698"/>
      <c r="M21" s="696"/>
      <c r="N21" s="697"/>
      <c r="O21" s="698"/>
      <c r="P21" s="696"/>
      <c r="Q21" s="697"/>
      <c r="R21" s="698"/>
      <c r="S21" s="480"/>
      <c r="T21" s="480"/>
      <c r="U21" s="49"/>
      <c r="V21" s="710" t="s">
        <v>86</v>
      </c>
      <c r="W21" s="711"/>
      <c r="X21" s="56"/>
      <c r="Y21" s="56"/>
      <c r="Z21" s="57"/>
      <c r="AA21" s="67"/>
      <c r="AB21" s="57"/>
      <c r="AC21" s="58" t="s">
        <v>744</v>
      </c>
      <c r="AD21" s="56"/>
      <c r="AE21" s="49"/>
      <c r="AF21" s="164">
        <f t="shared" si="7"/>
        <v>-1</v>
      </c>
      <c r="AG21" s="164">
        <f t="shared" si="7"/>
        <v>-1</v>
      </c>
      <c r="AH21" s="164">
        <f t="shared" si="7"/>
        <v>-1</v>
      </c>
      <c r="AI21" s="164">
        <f t="shared" si="7"/>
        <v>-1</v>
      </c>
      <c r="AJ21" s="164">
        <f t="shared" si="7"/>
        <v>-1</v>
      </c>
      <c r="AK21" s="164">
        <f t="shared" si="7"/>
        <v>-1</v>
      </c>
      <c r="AL21" s="164">
        <f t="shared" si="7"/>
        <v>-1</v>
      </c>
      <c r="AM21" s="164">
        <f t="shared" si="7"/>
        <v>-1</v>
      </c>
      <c r="AN21" s="164" t="str">
        <f t="shared" si="5"/>
        <v>tbd</v>
      </c>
      <c r="AO21" s="164" t="str">
        <f t="shared" si="2"/>
        <v>tbd</v>
      </c>
      <c r="AP21" s="164" t="str">
        <f t="shared" si="2"/>
        <v>tbd</v>
      </c>
      <c r="AQ21" s="164" t="str">
        <f t="shared" si="2"/>
        <v>tbd</v>
      </c>
      <c r="AR21" s="164" t="str">
        <f t="shared" si="2"/>
        <v>tbd</v>
      </c>
      <c r="AS21" s="164" t="str">
        <f t="shared" si="2"/>
        <v>tbd</v>
      </c>
      <c r="AT21" s="164" t="str">
        <f t="shared" si="2"/>
        <v>tbd</v>
      </c>
      <c r="AU21" s="164" t="str">
        <f t="shared" si="2"/>
        <v>tbd</v>
      </c>
      <c r="AV21" s="164">
        <f t="shared" si="6"/>
        <v>0</v>
      </c>
      <c r="AW21" s="164">
        <f t="shared" si="3"/>
        <v>0</v>
      </c>
      <c r="AX21" s="164">
        <f t="shared" si="3"/>
        <v>0</v>
      </c>
      <c r="AY21" s="164">
        <f t="shared" si="3"/>
        <v>0</v>
      </c>
      <c r="AZ21" s="164">
        <f t="shared" si="3"/>
        <v>0</v>
      </c>
      <c r="BA21" s="164">
        <f t="shared" si="3"/>
        <v>0</v>
      </c>
      <c r="BB21" s="164">
        <f t="shared" si="3"/>
        <v>0</v>
      </c>
      <c r="BC21" s="164">
        <f t="shared" si="3"/>
        <v>0</v>
      </c>
    </row>
    <row r="22" spans="1:55" s="164" customFormat="1" ht="19.899999999999999" customHeight="1">
      <c r="A22" s="9" t="s">
        <v>1030</v>
      </c>
      <c r="B22" s="7"/>
      <c r="C22" s="2" t="s">
        <v>1031</v>
      </c>
      <c r="D22" s="19"/>
      <c r="E22" s="18"/>
      <c r="F22" s="19"/>
      <c r="G22" s="19"/>
      <c r="H22" s="4"/>
      <c r="I22" s="15"/>
      <c r="J22" s="47" t="s">
        <v>86</v>
      </c>
      <c r="K22" s="696"/>
      <c r="L22" s="698"/>
      <c r="M22" s="696"/>
      <c r="N22" s="697"/>
      <c r="O22" s="698"/>
      <c r="P22" s="696"/>
      <c r="Q22" s="697"/>
      <c r="R22" s="698"/>
      <c r="S22" s="480"/>
      <c r="T22" s="480"/>
      <c r="U22" s="49"/>
      <c r="V22" s="710" t="s">
        <v>86</v>
      </c>
      <c r="W22" s="711"/>
      <c r="X22" s="56"/>
      <c r="Y22" s="56"/>
      <c r="Z22" s="57"/>
      <c r="AA22" s="67"/>
      <c r="AB22" s="57"/>
      <c r="AC22" s="58" t="s">
        <v>744</v>
      </c>
      <c r="AD22" s="56"/>
      <c r="AE22" s="49"/>
      <c r="AF22" s="164">
        <f t="shared" si="7"/>
        <v>-1</v>
      </c>
      <c r="AG22" s="164">
        <f t="shared" si="7"/>
        <v>-1</v>
      </c>
      <c r="AH22" s="164">
        <f t="shared" si="7"/>
        <v>-1</v>
      </c>
      <c r="AI22" s="164">
        <f t="shared" si="7"/>
        <v>-1</v>
      </c>
      <c r="AJ22" s="164">
        <f t="shared" si="7"/>
        <v>-1</v>
      </c>
      <c r="AK22" s="164">
        <f t="shared" si="7"/>
        <v>-1</v>
      </c>
      <c r="AL22" s="164">
        <f t="shared" si="7"/>
        <v>-1</v>
      </c>
      <c r="AM22" s="164">
        <f t="shared" si="7"/>
        <v>-1</v>
      </c>
      <c r="AN22" s="164" t="str">
        <f t="shared" si="5"/>
        <v>tbd</v>
      </c>
      <c r="AO22" s="164" t="str">
        <f t="shared" si="2"/>
        <v>tbd</v>
      </c>
      <c r="AP22" s="164" t="str">
        <f t="shared" si="2"/>
        <v>tbd</v>
      </c>
      <c r="AQ22" s="164" t="str">
        <f t="shared" si="2"/>
        <v>tbd</v>
      </c>
      <c r="AR22" s="164" t="str">
        <f t="shared" si="2"/>
        <v>tbd</v>
      </c>
      <c r="AS22" s="164" t="str">
        <f t="shared" si="2"/>
        <v>tbd</v>
      </c>
      <c r="AT22" s="164" t="str">
        <f t="shared" si="2"/>
        <v>tbd</v>
      </c>
      <c r="AU22" s="164" t="str">
        <f t="shared" si="2"/>
        <v>tbd</v>
      </c>
      <c r="AV22" s="164">
        <f t="shared" si="6"/>
        <v>0</v>
      </c>
      <c r="AW22" s="164">
        <f t="shared" si="3"/>
        <v>0</v>
      </c>
      <c r="AX22" s="164">
        <f t="shared" si="3"/>
        <v>0</v>
      </c>
      <c r="AY22" s="164">
        <f t="shared" si="3"/>
        <v>0</v>
      </c>
      <c r="AZ22" s="164">
        <f t="shared" si="3"/>
        <v>0</v>
      </c>
      <c r="BA22" s="164">
        <f t="shared" si="3"/>
        <v>0</v>
      </c>
      <c r="BB22" s="164">
        <f t="shared" si="3"/>
        <v>0</v>
      </c>
      <c r="BC22" s="164">
        <f t="shared" si="3"/>
        <v>0</v>
      </c>
    </row>
    <row r="23" spans="1:55" s="164" customFormat="1" ht="19.899999999999999" customHeight="1">
      <c r="A23" s="9" t="s">
        <v>1032</v>
      </c>
      <c r="B23" s="7"/>
      <c r="C23" s="2" t="s">
        <v>1033</v>
      </c>
      <c r="D23" s="19"/>
      <c r="E23" s="18"/>
      <c r="F23" s="19"/>
      <c r="G23" s="19"/>
      <c r="H23" s="4"/>
      <c r="I23" s="15"/>
      <c r="J23" s="47" t="s">
        <v>86</v>
      </c>
      <c r="K23" s="696"/>
      <c r="L23" s="698"/>
      <c r="M23" s="696"/>
      <c r="N23" s="697"/>
      <c r="O23" s="698"/>
      <c r="P23" s="696"/>
      <c r="Q23" s="697"/>
      <c r="R23" s="698"/>
      <c r="S23" s="480"/>
      <c r="T23" s="480"/>
      <c r="U23" s="49"/>
      <c r="V23" s="710" t="s">
        <v>86</v>
      </c>
      <c r="W23" s="711"/>
      <c r="X23" s="56"/>
      <c r="Y23" s="56"/>
      <c r="Z23" s="57"/>
      <c r="AA23" s="67"/>
      <c r="AB23" s="57"/>
      <c r="AC23" s="58" t="s">
        <v>744</v>
      </c>
      <c r="AD23" s="56"/>
      <c r="AE23" s="49"/>
      <c r="AF23" s="164">
        <f t="shared" si="7"/>
        <v>-1</v>
      </c>
      <c r="AG23" s="164">
        <f t="shared" si="7"/>
        <v>-1</v>
      </c>
      <c r="AH23" s="164">
        <f t="shared" si="7"/>
        <v>-1</v>
      </c>
      <c r="AI23" s="164">
        <f t="shared" si="7"/>
        <v>-1</v>
      </c>
      <c r="AJ23" s="164">
        <f t="shared" si="7"/>
        <v>-1</v>
      </c>
      <c r="AK23" s="164">
        <f t="shared" si="7"/>
        <v>-1</v>
      </c>
      <c r="AL23" s="164">
        <f t="shared" si="7"/>
        <v>-1</v>
      </c>
      <c r="AM23" s="164">
        <f t="shared" si="7"/>
        <v>-1</v>
      </c>
      <c r="AN23" s="164" t="str">
        <f t="shared" si="5"/>
        <v>tbd</v>
      </c>
      <c r="AO23" s="164" t="str">
        <f t="shared" si="5"/>
        <v>tbd</v>
      </c>
      <c r="AP23" s="164" t="str">
        <f t="shared" si="5"/>
        <v>tbd</v>
      </c>
      <c r="AQ23" s="164" t="str">
        <f t="shared" si="5"/>
        <v>tbd</v>
      </c>
      <c r="AR23" s="164" t="str">
        <f t="shared" si="5"/>
        <v>tbd</v>
      </c>
      <c r="AS23" s="164" t="str">
        <f t="shared" si="5"/>
        <v>tbd</v>
      </c>
      <c r="AT23" s="164" t="str">
        <f t="shared" si="5"/>
        <v>tbd</v>
      </c>
      <c r="AU23" s="164" t="str">
        <f t="shared" si="5"/>
        <v>tbd</v>
      </c>
      <c r="AV23" s="164">
        <f t="shared" si="6"/>
        <v>0</v>
      </c>
      <c r="AW23" s="164">
        <f t="shared" si="6"/>
        <v>0</v>
      </c>
      <c r="AX23" s="164">
        <f t="shared" si="6"/>
        <v>0</v>
      </c>
      <c r="AY23" s="164">
        <f t="shared" si="6"/>
        <v>0</v>
      </c>
      <c r="AZ23" s="164">
        <f t="shared" si="6"/>
        <v>0</v>
      </c>
      <c r="BA23" s="164">
        <f t="shared" si="6"/>
        <v>0</v>
      </c>
      <c r="BB23" s="164">
        <f t="shared" si="6"/>
        <v>0</v>
      </c>
      <c r="BC23" s="164">
        <f t="shared" si="6"/>
        <v>0</v>
      </c>
    </row>
    <row r="24" spans="1:55" s="164" customFormat="1" ht="19.899999999999999" customHeight="1">
      <c r="A24" s="9" t="s">
        <v>750</v>
      </c>
      <c r="B24" s="7"/>
      <c r="C24" s="2" t="s">
        <v>751</v>
      </c>
      <c r="D24" s="19"/>
      <c r="E24" s="18"/>
      <c r="F24" s="19"/>
      <c r="G24" s="19"/>
      <c r="H24" s="4"/>
      <c r="I24" s="15"/>
      <c r="J24" s="47" t="s">
        <v>86</v>
      </c>
      <c r="K24" s="696"/>
      <c r="L24" s="698"/>
      <c r="M24" s="696"/>
      <c r="N24" s="697"/>
      <c r="O24" s="698"/>
      <c r="P24" s="696"/>
      <c r="Q24" s="697"/>
      <c r="R24" s="698"/>
      <c r="S24" s="480"/>
      <c r="T24" s="480"/>
      <c r="U24" s="49"/>
      <c r="V24" s="710" t="s">
        <v>86</v>
      </c>
      <c r="W24" s="711"/>
      <c r="X24" s="56"/>
      <c r="Y24" s="56"/>
      <c r="Z24" s="57"/>
      <c r="AA24" s="67"/>
      <c r="AB24" s="57"/>
      <c r="AC24" s="58" t="s">
        <v>744</v>
      </c>
      <c r="AD24" s="56"/>
      <c r="AE24" s="49"/>
      <c r="AF24" s="164">
        <f t="shared" si="7"/>
        <v>-1</v>
      </c>
      <c r="AG24" s="164">
        <f t="shared" si="7"/>
        <v>-1</v>
      </c>
      <c r="AH24" s="164">
        <f t="shared" si="7"/>
        <v>-1</v>
      </c>
      <c r="AI24" s="164">
        <f t="shared" si="7"/>
        <v>-1</v>
      </c>
      <c r="AJ24" s="164">
        <f t="shared" si="7"/>
        <v>-1</v>
      </c>
      <c r="AK24" s="164">
        <f t="shared" si="7"/>
        <v>-1</v>
      </c>
      <c r="AL24" s="164">
        <f t="shared" si="7"/>
        <v>-1</v>
      </c>
      <c r="AM24" s="164">
        <f t="shared" si="7"/>
        <v>-1</v>
      </c>
      <c r="AN24" s="164" t="str">
        <f t="shared" ref="AN24:AU55" si="8">IF(AF24,$V24,"")</f>
        <v>tbd</v>
      </c>
      <c r="AO24" s="164" t="str">
        <f t="shared" si="8"/>
        <v>tbd</v>
      </c>
      <c r="AP24" s="164" t="str">
        <f t="shared" si="8"/>
        <v>tbd</v>
      </c>
      <c r="AQ24" s="164" t="str">
        <f t="shared" si="8"/>
        <v>tbd</v>
      </c>
      <c r="AR24" s="164" t="str">
        <f t="shared" si="8"/>
        <v>tbd</v>
      </c>
      <c r="AS24" s="164" t="str">
        <f t="shared" si="8"/>
        <v>tbd</v>
      </c>
      <c r="AT24" s="164" t="str">
        <f t="shared" si="8"/>
        <v>tbd</v>
      </c>
      <c r="AU24" s="164" t="str">
        <f t="shared" si="8"/>
        <v>tbd</v>
      </c>
      <c r="AV24" s="164">
        <f t="shared" ref="AV24:BC55" si="9">IF(AF24,$W24,"")</f>
        <v>0</v>
      </c>
      <c r="AW24" s="164">
        <f t="shared" si="9"/>
        <v>0</v>
      </c>
      <c r="AX24" s="164">
        <f t="shared" si="9"/>
        <v>0</v>
      </c>
      <c r="AY24" s="164">
        <f t="shared" si="9"/>
        <v>0</v>
      </c>
      <c r="AZ24" s="164">
        <f t="shared" si="9"/>
        <v>0</v>
      </c>
      <c r="BA24" s="164">
        <f t="shared" si="9"/>
        <v>0</v>
      </c>
      <c r="BB24" s="164">
        <f t="shared" si="9"/>
        <v>0</v>
      </c>
      <c r="BC24" s="164">
        <f t="shared" si="9"/>
        <v>0</v>
      </c>
    </row>
    <row r="25" spans="1:55" s="164" customFormat="1" ht="19.899999999999999" customHeight="1">
      <c r="A25" s="9" t="s">
        <v>752</v>
      </c>
      <c r="B25" s="7"/>
      <c r="C25" s="2" t="s">
        <v>753</v>
      </c>
      <c r="D25" s="19"/>
      <c r="E25" s="18"/>
      <c r="F25" s="19"/>
      <c r="G25" s="19"/>
      <c r="H25" s="4"/>
      <c r="I25" s="15"/>
      <c r="J25" s="47" t="s">
        <v>86</v>
      </c>
      <c r="K25" s="696"/>
      <c r="L25" s="698"/>
      <c r="M25" s="696"/>
      <c r="N25" s="697"/>
      <c r="O25" s="698"/>
      <c r="P25" s="696"/>
      <c r="Q25" s="697"/>
      <c r="R25" s="698"/>
      <c r="S25" s="480"/>
      <c r="T25" s="480"/>
      <c r="U25" s="49"/>
      <c r="V25" s="710" t="s">
        <v>86</v>
      </c>
      <c r="W25" s="711"/>
      <c r="X25" s="56"/>
      <c r="Y25" s="56"/>
      <c r="Z25" s="57"/>
      <c r="AA25" s="67"/>
      <c r="AB25" s="57"/>
      <c r="AC25" s="58" t="s">
        <v>744</v>
      </c>
      <c r="AD25" s="56"/>
      <c r="AE25" s="49"/>
      <c r="AF25" s="164">
        <f t="shared" ref="AF25:AM40" si="10">AF24</f>
        <v>-1</v>
      </c>
      <c r="AG25" s="164">
        <f t="shared" si="10"/>
        <v>-1</v>
      </c>
      <c r="AH25" s="164">
        <f t="shared" si="10"/>
        <v>-1</v>
      </c>
      <c r="AI25" s="164">
        <f t="shared" si="10"/>
        <v>-1</v>
      </c>
      <c r="AJ25" s="164">
        <f t="shared" si="10"/>
        <v>-1</v>
      </c>
      <c r="AK25" s="164">
        <f t="shared" si="10"/>
        <v>-1</v>
      </c>
      <c r="AL25" s="164">
        <f t="shared" si="10"/>
        <v>-1</v>
      </c>
      <c r="AM25" s="164">
        <f t="shared" si="10"/>
        <v>-1</v>
      </c>
      <c r="AN25" s="164" t="str">
        <f t="shared" si="8"/>
        <v>tbd</v>
      </c>
      <c r="AO25" s="164" t="str">
        <f t="shared" si="8"/>
        <v>tbd</v>
      </c>
      <c r="AP25" s="164" t="str">
        <f t="shared" si="8"/>
        <v>tbd</v>
      </c>
      <c r="AQ25" s="164" t="str">
        <f t="shared" si="8"/>
        <v>tbd</v>
      </c>
      <c r="AR25" s="164" t="str">
        <f t="shared" si="8"/>
        <v>tbd</v>
      </c>
      <c r="AS25" s="164" t="str">
        <f t="shared" si="8"/>
        <v>tbd</v>
      </c>
      <c r="AT25" s="164" t="str">
        <f t="shared" si="8"/>
        <v>tbd</v>
      </c>
      <c r="AU25" s="164" t="str">
        <f t="shared" si="8"/>
        <v>tbd</v>
      </c>
      <c r="AV25" s="164">
        <f t="shared" si="9"/>
        <v>0</v>
      </c>
      <c r="AW25" s="164">
        <f t="shared" si="9"/>
        <v>0</v>
      </c>
      <c r="AX25" s="164">
        <f t="shared" si="9"/>
        <v>0</v>
      </c>
      <c r="AY25" s="164">
        <f t="shared" si="9"/>
        <v>0</v>
      </c>
      <c r="AZ25" s="164">
        <f t="shared" si="9"/>
        <v>0</v>
      </c>
      <c r="BA25" s="164">
        <f t="shared" si="9"/>
        <v>0</v>
      </c>
      <c r="BB25" s="164">
        <f t="shared" si="9"/>
        <v>0</v>
      </c>
      <c r="BC25" s="164">
        <f t="shared" si="9"/>
        <v>0</v>
      </c>
    </row>
    <row r="26" spans="1:55" s="164" customFormat="1" ht="19.899999999999999" customHeight="1">
      <c r="A26" s="9" t="s">
        <v>964</v>
      </c>
      <c r="B26" s="7"/>
      <c r="C26" s="2" t="s">
        <v>965</v>
      </c>
      <c r="D26" s="19"/>
      <c r="E26" s="18"/>
      <c r="F26" s="19"/>
      <c r="G26" s="19"/>
      <c r="H26" s="4"/>
      <c r="I26" s="15"/>
      <c r="J26" s="47" t="s">
        <v>86</v>
      </c>
      <c r="K26" s="696"/>
      <c r="L26" s="698"/>
      <c r="M26" s="696"/>
      <c r="N26" s="697"/>
      <c r="O26" s="698"/>
      <c r="P26" s="696"/>
      <c r="Q26" s="697"/>
      <c r="R26" s="698"/>
      <c r="S26" s="480"/>
      <c r="T26" s="480"/>
      <c r="U26" s="49"/>
      <c r="V26" s="710" t="s">
        <v>86</v>
      </c>
      <c r="W26" s="711"/>
      <c r="X26" s="56"/>
      <c r="Y26" s="56"/>
      <c r="Z26" s="57"/>
      <c r="AA26" s="67"/>
      <c r="AB26" s="57"/>
      <c r="AC26" s="58" t="s">
        <v>744</v>
      </c>
      <c r="AD26" s="56"/>
      <c r="AE26" s="49"/>
      <c r="AF26" s="164">
        <f t="shared" si="10"/>
        <v>-1</v>
      </c>
      <c r="AG26" s="164">
        <f t="shared" si="10"/>
        <v>-1</v>
      </c>
      <c r="AH26" s="164">
        <f t="shared" si="10"/>
        <v>-1</v>
      </c>
      <c r="AI26" s="164">
        <f t="shared" si="10"/>
        <v>-1</v>
      </c>
      <c r="AJ26" s="164">
        <f t="shared" si="10"/>
        <v>-1</v>
      </c>
      <c r="AK26" s="164">
        <f t="shared" si="10"/>
        <v>-1</v>
      </c>
      <c r="AL26" s="164">
        <f t="shared" si="10"/>
        <v>-1</v>
      </c>
      <c r="AM26" s="164">
        <f t="shared" si="10"/>
        <v>-1</v>
      </c>
      <c r="AN26" s="164" t="str">
        <f t="shared" si="8"/>
        <v>tbd</v>
      </c>
      <c r="AO26" s="164" t="str">
        <f t="shared" si="8"/>
        <v>tbd</v>
      </c>
      <c r="AP26" s="164" t="str">
        <f t="shared" si="8"/>
        <v>tbd</v>
      </c>
      <c r="AQ26" s="164" t="str">
        <f t="shared" si="8"/>
        <v>tbd</v>
      </c>
      <c r="AR26" s="164" t="str">
        <f t="shared" si="8"/>
        <v>tbd</v>
      </c>
      <c r="AS26" s="164" t="str">
        <f t="shared" si="8"/>
        <v>tbd</v>
      </c>
      <c r="AT26" s="164" t="str">
        <f t="shared" si="8"/>
        <v>tbd</v>
      </c>
      <c r="AU26" s="164" t="str">
        <f t="shared" si="8"/>
        <v>tbd</v>
      </c>
      <c r="AV26" s="164">
        <f t="shared" si="9"/>
        <v>0</v>
      </c>
      <c r="AW26" s="164">
        <f t="shared" si="9"/>
        <v>0</v>
      </c>
      <c r="AX26" s="164">
        <f t="shared" si="9"/>
        <v>0</v>
      </c>
      <c r="AY26" s="164">
        <f t="shared" si="9"/>
        <v>0</v>
      </c>
      <c r="AZ26" s="164">
        <f t="shared" si="9"/>
        <v>0</v>
      </c>
      <c r="BA26" s="164">
        <f t="shared" si="9"/>
        <v>0</v>
      </c>
      <c r="BB26" s="164">
        <f t="shared" si="9"/>
        <v>0</v>
      </c>
      <c r="BC26" s="164">
        <f t="shared" si="9"/>
        <v>0</v>
      </c>
    </row>
    <row r="27" spans="1:55" s="164" customFormat="1" ht="19.899999999999999" customHeight="1">
      <c r="A27" s="9" t="s">
        <v>966</v>
      </c>
      <c r="B27" s="7"/>
      <c r="C27" s="2" t="s">
        <v>967</v>
      </c>
      <c r="D27" s="19"/>
      <c r="E27" s="18"/>
      <c r="F27" s="19"/>
      <c r="G27" s="19"/>
      <c r="H27" s="4"/>
      <c r="I27" s="15"/>
      <c r="J27" s="47" t="s">
        <v>86</v>
      </c>
      <c r="K27" s="696"/>
      <c r="L27" s="698"/>
      <c r="M27" s="696"/>
      <c r="N27" s="697"/>
      <c r="O27" s="698"/>
      <c r="P27" s="696"/>
      <c r="Q27" s="697"/>
      <c r="R27" s="698"/>
      <c r="S27" s="480"/>
      <c r="T27" s="480"/>
      <c r="U27" s="49"/>
      <c r="V27" s="710" t="s">
        <v>86</v>
      </c>
      <c r="W27" s="711"/>
      <c r="X27" s="56"/>
      <c r="Y27" s="56"/>
      <c r="Z27" s="57"/>
      <c r="AA27" s="67"/>
      <c r="AB27" s="57"/>
      <c r="AC27" s="58" t="s">
        <v>744</v>
      </c>
      <c r="AD27" s="56"/>
      <c r="AE27" s="49"/>
      <c r="AF27" s="164">
        <f t="shared" si="10"/>
        <v>-1</v>
      </c>
      <c r="AG27" s="164">
        <f t="shared" si="10"/>
        <v>-1</v>
      </c>
      <c r="AH27" s="164">
        <f t="shared" si="10"/>
        <v>-1</v>
      </c>
      <c r="AI27" s="164">
        <f t="shared" si="10"/>
        <v>-1</v>
      </c>
      <c r="AJ27" s="164">
        <f t="shared" si="10"/>
        <v>-1</v>
      </c>
      <c r="AK27" s="164">
        <f t="shared" si="10"/>
        <v>-1</v>
      </c>
      <c r="AL27" s="164">
        <f t="shared" si="10"/>
        <v>-1</v>
      </c>
      <c r="AM27" s="164">
        <f t="shared" si="10"/>
        <v>-1</v>
      </c>
      <c r="AN27" s="164" t="str">
        <f t="shared" si="8"/>
        <v>tbd</v>
      </c>
      <c r="AO27" s="164" t="str">
        <f t="shared" si="8"/>
        <v>tbd</v>
      </c>
      <c r="AP27" s="164" t="str">
        <f t="shared" si="8"/>
        <v>tbd</v>
      </c>
      <c r="AQ27" s="164" t="str">
        <f t="shared" si="8"/>
        <v>tbd</v>
      </c>
      <c r="AR27" s="164" t="str">
        <f t="shared" si="8"/>
        <v>tbd</v>
      </c>
      <c r="AS27" s="164" t="str">
        <f t="shared" si="8"/>
        <v>tbd</v>
      </c>
      <c r="AT27" s="164" t="str">
        <f t="shared" si="8"/>
        <v>tbd</v>
      </c>
      <c r="AU27" s="164" t="str">
        <f t="shared" si="8"/>
        <v>tbd</v>
      </c>
      <c r="AV27" s="164">
        <f t="shared" si="9"/>
        <v>0</v>
      </c>
      <c r="AW27" s="164">
        <f t="shared" si="9"/>
        <v>0</v>
      </c>
      <c r="AX27" s="164">
        <f t="shared" si="9"/>
        <v>0</v>
      </c>
      <c r="AY27" s="164">
        <f t="shared" si="9"/>
        <v>0</v>
      </c>
      <c r="AZ27" s="164">
        <f t="shared" si="9"/>
        <v>0</v>
      </c>
      <c r="BA27" s="164">
        <f t="shared" si="9"/>
        <v>0</v>
      </c>
      <c r="BB27" s="164">
        <f t="shared" si="9"/>
        <v>0</v>
      </c>
      <c r="BC27" s="164">
        <f t="shared" si="9"/>
        <v>0</v>
      </c>
    </row>
    <row r="28" spans="1:55" s="164" customFormat="1" ht="19.899999999999999" customHeight="1" thickBot="1">
      <c r="A28" s="9" t="s">
        <v>968</v>
      </c>
      <c r="B28" s="7"/>
      <c r="C28" s="2" t="s">
        <v>969</v>
      </c>
      <c r="D28" s="19"/>
      <c r="E28" s="18"/>
      <c r="F28" s="19"/>
      <c r="G28" s="19"/>
      <c r="H28" s="4"/>
      <c r="I28" s="15"/>
      <c r="J28" s="47" t="s">
        <v>86</v>
      </c>
      <c r="K28" s="696"/>
      <c r="L28" s="698"/>
      <c r="M28" s="696"/>
      <c r="N28" s="697"/>
      <c r="O28" s="698"/>
      <c r="P28" s="696"/>
      <c r="Q28" s="697"/>
      <c r="R28" s="698"/>
      <c r="S28" s="480"/>
      <c r="T28" s="480"/>
      <c r="U28" s="49"/>
      <c r="V28" s="710" t="s">
        <v>86</v>
      </c>
      <c r="W28" s="711"/>
      <c r="X28" s="56"/>
      <c r="Y28" s="56"/>
      <c r="Z28" s="57"/>
      <c r="AA28" s="67"/>
      <c r="AB28" s="57"/>
      <c r="AC28" s="58" t="s">
        <v>744</v>
      </c>
      <c r="AD28" s="56"/>
      <c r="AE28" s="49"/>
      <c r="AF28" s="164">
        <f t="shared" si="10"/>
        <v>-1</v>
      </c>
      <c r="AG28" s="164">
        <f t="shared" si="10"/>
        <v>-1</v>
      </c>
      <c r="AH28" s="164">
        <f t="shared" si="10"/>
        <v>-1</v>
      </c>
      <c r="AI28" s="164">
        <f t="shared" si="10"/>
        <v>-1</v>
      </c>
      <c r="AJ28" s="164">
        <f t="shared" si="10"/>
        <v>-1</v>
      </c>
      <c r="AK28" s="164">
        <f t="shared" si="10"/>
        <v>-1</v>
      </c>
      <c r="AL28" s="164">
        <f t="shared" si="10"/>
        <v>-1</v>
      </c>
      <c r="AM28" s="164">
        <f t="shared" si="10"/>
        <v>-1</v>
      </c>
      <c r="AN28" s="164" t="str">
        <f t="shared" si="8"/>
        <v>tbd</v>
      </c>
      <c r="AO28" s="164" t="str">
        <f t="shared" si="8"/>
        <v>tbd</v>
      </c>
      <c r="AP28" s="164" t="str">
        <f t="shared" si="8"/>
        <v>tbd</v>
      </c>
      <c r="AQ28" s="164" t="str">
        <f t="shared" si="8"/>
        <v>tbd</v>
      </c>
      <c r="AR28" s="164" t="str">
        <f t="shared" si="8"/>
        <v>tbd</v>
      </c>
      <c r="AS28" s="164" t="str">
        <f t="shared" si="8"/>
        <v>tbd</v>
      </c>
      <c r="AT28" s="164" t="str">
        <f t="shared" si="8"/>
        <v>tbd</v>
      </c>
      <c r="AU28" s="164" t="str">
        <f t="shared" si="8"/>
        <v>tbd</v>
      </c>
      <c r="AV28" s="164">
        <f t="shared" si="9"/>
        <v>0</v>
      </c>
      <c r="AW28" s="164">
        <f t="shared" si="9"/>
        <v>0</v>
      </c>
      <c r="AX28" s="164">
        <f t="shared" si="9"/>
        <v>0</v>
      </c>
      <c r="AY28" s="164">
        <f t="shared" si="9"/>
        <v>0</v>
      </c>
      <c r="AZ28" s="164">
        <f t="shared" si="9"/>
        <v>0</v>
      </c>
      <c r="BA28" s="164">
        <f t="shared" si="9"/>
        <v>0</v>
      </c>
      <c r="BB28" s="164">
        <f t="shared" si="9"/>
        <v>0</v>
      </c>
      <c r="BC28" s="164">
        <f t="shared" si="9"/>
        <v>0</v>
      </c>
    </row>
    <row r="29" spans="1:55" s="164" customFormat="1" ht="19.899999999999999" hidden="1" customHeight="1">
      <c r="A29" s="9"/>
      <c r="B29" s="7"/>
      <c r="C29" s="2"/>
      <c r="D29" s="19"/>
      <c r="E29" s="18"/>
      <c r="F29" s="19"/>
      <c r="G29" s="19"/>
      <c r="H29" s="4"/>
      <c r="I29" s="15"/>
      <c r="J29" s="47"/>
      <c r="K29" s="696"/>
      <c r="L29" s="698"/>
      <c r="M29" s="696"/>
      <c r="N29" s="697"/>
      <c r="O29" s="698"/>
      <c r="P29" s="696"/>
      <c r="Q29" s="697"/>
      <c r="R29" s="698"/>
      <c r="S29" s="471"/>
      <c r="T29" s="471"/>
      <c r="U29" s="49"/>
      <c r="V29" s="710"/>
      <c r="W29" s="711"/>
      <c r="X29" s="56"/>
      <c r="Y29" s="56"/>
      <c r="Z29" s="57"/>
      <c r="AA29" s="67"/>
      <c r="AB29" s="57"/>
      <c r="AC29" s="58"/>
      <c r="AD29" s="56"/>
      <c r="AE29" s="49"/>
      <c r="AF29" s="164">
        <f t="shared" si="10"/>
        <v>-1</v>
      </c>
      <c r="AG29" s="164">
        <f t="shared" si="10"/>
        <v>-1</v>
      </c>
      <c r="AH29" s="164">
        <f t="shared" si="10"/>
        <v>-1</v>
      </c>
      <c r="AI29" s="164">
        <f t="shared" si="10"/>
        <v>-1</v>
      </c>
      <c r="AJ29" s="164">
        <f t="shared" si="10"/>
        <v>-1</v>
      </c>
      <c r="AK29" s="164">
        <f t="shared" si="10"/>
        <v>-1</v>
      </c>
      <c r="AL29" s="164">
        <f t="shared" si="10"/>
        <v>-1</v>
      </c>
      <c r="AM29" s="164">
        <f t="shared" si="10"/>
        <v>-1</v>
      </c>
      <c r="AN29" s="164">
        <f t="shared" si="8"/>
        <v>0</v>
      </c>
      <c r="AO29" s="164">
        <f t="shared" si="8"/>
        <v>0</v>
      </c>
      <c r="AP29" s="164">
        <f t="shared" si="8"/>
        <v>0</v>
      </c>
      <c r="AQ29" s="164">
        <f t="shared" si="8"/>
        <v>0</v>
      </c>
      <c r="AR29" s="164">
        <f t="shared" si="8"/>
        <v>0</v>
      </c>
      <c r="AS29" s="164">
        <f t="shared" si="8"/>
        <v>0</v>
      </c>
      <c r="AT29" s="164">
        <f t="shared" si="8"/>
        <v>0</v>
      </c>
      <c r="AU29" s="164">
        <f t="shared" si="8"/>
        <v>0</v>
      </c>
      <c r="AV29" s="164">
        <f t="shared" si="9"/>
        <v>0</v>
      </c>
      <c r="AW29" s="164">
        <f t="shared" si="9"/>
        <v>0</v>
      </c>
      <c r="AX29" s="164">
        <f t="shared" si="9"/>
        <v>0</v>
      </c>
      <c r="AY29" s="164">
        <f t="shared" si="9"/>
        <v>0</v>
      </c>
      <c r="AZ29" s="164">
        <f t="shared" si="9"/>
        <v>0</v>
      </c>
      <c r="BA29" s="164">
        <f t="shared" si="9"/>
        <v>0</v>
      </c>
      <c r="BB29" s="164">
        <f t="shared" si="9"/>
        <v>0</v>
      </c>
      <c r="BC29" s="164">
        <f t="shared" si="9"/>
        <v>0</v>
      </c>
    </row>
    <row r="30" spans="1:55" s="164" customFormat="1" ht="19.899999999999999" hidden="1" customHeight="1">
      <c r="A30" s="9"/>
      <c r="B30" s="7"/>
      <c r="C30" s="2"/>
      <c r="D30" s="19"/>
      <c r="E30" s="18"/>
      <c r="F30" s="19"/>
      <c r="G30" s="19"/>
      <c r="H30" s="4"/>
      <c r="I30" s="15"/>
      <c r="J30" s="47"/>
      <c r="K30" s="696"/>
      <c r="L30" s="698"/>
      <c r="M30" s="696"/>
      <c r="N30" s="697"/>
      <c r="O30" s="698"/>
      <c r="P30" s="696"/>
      <c r="Q30" s="697"/>
      <c r="R30" s="698"/>
      <c r="S30" s="471"/>
      <c r="T30" s="471"/>
      <c r="U30" s="49"/>
      <c r="V30" s="710"/>
      <c r="W30" s="711"/>
      <c r="X30" s="56"/>
      <c r="Y30" s="56"/>
      <c r="Z30" s="57"/>
      <c r="AA30" s="67"/>
      <c r="AB30" s="57"/>
      <c r="AC30" s="58"/>
      <c r="AD30" s="56"/>
      <c r="AE30" s="49"/>
      <c r="AF30" s="164">
        <f t="shared" si="10"/>
        <v>-1</v>
      </c>
      <c r="AG30" s="164">
        <f t="shared" si="10"/>
        <v>-1</v>
      </c>
      <c r="AH30" s="164">
        <f t="shared" si="10"/>
        <v>-1</v>
      </c>
      <c r="AI30" s="164">
        <f t="shared" si="10"/>
        <v>-1</v>
      </c>
      <c r="AJ30" s="164">
        <f t="shared" si="10"/>
        <v>-1</v>
      </c>
      <c r="AK30" s="164">
        <f t="shared" si="10"/>
        <v>-1</v>
      </c>
      <c r="AL30" s="164">
        <f t="shared" si="10"/>
        <v>-1</v>
      </c>
      <c r="AM30" s="164">
        <f t="shared" si="10"/>
        <v>-1</v>
      </c>
      <c r="AN30" s="164">
        <f t="shared" si="8"/>
        <v>0</v>
      </c>
      <c r="AO30" s="164">
        <f t="shared" si="8"/>
        <v>0</v>
      </c>
      <c r="AP30" s="164">
        <f t="shared" si="8"/>
        <v>0</v>
      </c>
      <c r="AQ30" s="164">
        <f t="shared" si="8"/>
        <v>0</v>
      </c>
      <c r="AR30" s="164">
        <f t="shared" si="8"/>
        <v>0</v>
      </c>
      <c r="AS30" s="164">
        <f t="shared" si="8"/>
        <v>0</v>
      </c>
      <c r="AT30" s="164">
        <f t="shared" si="8"/>
        <v>0</v>
      </c>
      <c r="AU30" s="164">
        <f t="shared" si="8"/>
        <v>0</v>
      </c>
      <c r="AV30" s="164">
        <f t="shared" si="9"/>
        <v>0</v>
      </c>
      <c r="AW30" s="164">
        <f t="shared" si="9"/>
        <v>0</v>
      </c>
      <c r="AX30" s="164">
        <f t="shared" si="9"/>
        <v>0</v>
      </c>
      <c r="AY30" s="164">
        <f t="shared" si="9"/>
        <v>0</v>
      </c>
      <c r="AZ30" s="164">
        <f t="shared" si="9"/>
        <v>0</v>
      </c>
      <c r="BA30" s="164">
        <f t="shared" si="9"/>
        <v>0</v>
      </c>
      <c r="BB30" s="164">
        <f t="shared" si="9"/>
        <v>0</v>
      </c>
      <c r="BC30" s="164">
        <f t="shared" si="9"/>
        <v>0</v>
      </c>
    </row>
    <row r="31" spans="1:55" s="164" customFormat="1" ht="19.899999999999999" hidden="1" customHeight="1">
      <c r="A31" s="9"/>
      <c r="B31" s="7"/>
      <c r="C31" s="2"/>
      <c r="D31" s="19"/>
      <c r="E31" s="18"/>
      <c r="F31" s="19"/>
      <c r="G31" s="19"/>
      <c r="H31" s="4"/>
      <c r="I31" s="15"/>
      <c r="J31" s="47"/>
      <c r="K31" s="696"/>
      <c r="L31" s="698"/>
      <c r="M31" s="696"/>
      <c r="N31" s="697"/>
      <c r="O31" s="698"/>
      <c r="P31" s="696"/>
      <c r="Q31" s="697"/>
      <c r="R31" s="698"/>
      <c r="S31" s="471"/>
      <c r="T31" s="471"/>
      <c r="U31" s="49"/>
      <c r="V31" s="710"/>
      <c r="W31" s="711"/>
      <c r="X31" s="56"/>
      <c r="Y31" s="56"/>
      <c r="Z31" s="57"/>
      <c r="AA31" s="67"/>
      <c r="AB31" s="57"/>
      <c r="AC31" s="58"/>
      <c r="AD31" s="56"/>
      <c r="AE31" s="49"/>
      <c r="AF31" s="164">
        <f t="shared" si="10"/>
        <v>-1</v>
      </c>
      <c r="AG31" s="164">
        <f t="shared" si="10"/>
        <v>-1</v>
      </c>
      <c r="AH31" s="164">
        <f t="shared" si="10"/>
        <v>-1</v>
      </c>
      <c r="AI31" s="164">
        <f t="shared" si="10"/>
        <v>-1</v>
      </c>
      <c r="AJ31" s="164">
        <f t="shared" si="10"/>
        <v>-1</v>
      </c>
      <c r="AK31" s="164">
        <f t="shared" si="10"/>
        <v>-1</v>
      </c>
      <c r="AL31" s="164">
        <f t="shared" si="10"/>
        <v>-1</v>
      </c>
      <c r="AM31" s="164">
        <f t="shared" si="10"/>
        <v>-1</v>
      </c>
      <c r="AN31" s="164">
        <f t="shared" si="8"/>
        <v>0</v>
      </c>
      <c r="AO31" s="164">
        <f t="shared" si="8"/>
        <v>0</v>
      </c>
      <c r="AP31" s="164">
        <f t="shared" si="8"/>
        <v>0</v>
      </c>
      <c r="AQ31" s="164">
        <f t="shared" si="8"/>
        <v>0</v>
      </c>
      <c r="AR31" s="164">
        <f t="shared" si="8"/>
        <v>0</v>
      </c>
      <c r="AS31" s="164">
        <f t="shared" si="8"/>
        <v>0</v>
      </c>
      <c r="AT31" s="164">
        <f t="shared" si="8"/>
        <v>0</v>
      </c>
      <c r="AU31" s="164">
        <f t="shared" si="8"/>
        <v>0</v>
      </c>
      <c r="AV31" s="164">
        <f t="shared" si="9"/>
        <v>0</v>
      </c>
      <c r="AW31" s="164">
        <f t="shared" si="9"/>
        <v>0</v>
      </c>
      <c r="AX31" s="164">
        <f t="shared" si="9"/>
        <v>0</v>
      </c>
      <c r="AY31" s="164">
        <f t="shared" si="9"/>
        <v>0</v>
      </c>
      <c r="AZ31" s="164">
        <f t="shared" si="9"/>
        <v>0</v>
      </c>
      <c r="BA31" s="164">
        <f t="shared" si="9"/>
        <v>0</v>
      </c>
      <c r="BB31" s="164">
        <f t="shared" si="9"/>
        <v>0</v>
      </c>
      <c r="BC31" s="164">
        <f t="shared" si="9"/>
        <v>0</v>
      </c>
    </row>
    <row r="32" spans="1:55" s="164" customFormat="1" ht="19.899999999999999" hidden="1" customHeight="1">
      <c r="A32" s="9"/>
      <c r="B32" s="7"/>
      <c r="C32" s="2"/>
      <c r="D32" s="19"/>
      <c r="E32" s="18"/>
      <c r="F32" s="19"/>
      <c r="G32" s="19"/>
      <c r="H32" s="4"/>
      <c r="I32" s="15"/>
      <c r="J32" s="47"/>
      <c r="K32" s="696"/>
      <c r="L32" s="698"/>
      <c r="M32" s="696"/>
      <c r="N32" s="697"/>
      <c r="O32" s="698"/>
      <c r="P32" s="696"/>
      <c r="Q32" s="697"/>
      <c r="R32" s="698"/>
      <c r="S32" s="471"/>
      <c r="T32" s="471"/>
      <c r="U32" s="49"/>
      <c r="V32" s="710"/>
      <c r="W32" s="711"/>
      <c r="X32" s="56"/>
      <c r="Y32" s="56"/>
      <c r="Z32" s="57"/>
      <c r="AA32" s="67"/>
      <c r="AB32" s="57"/>
      <c r="AC32" s="58"/>
      <c r="AD32" s="56"/>
      <c r="AE32" s="49"/>
      <c r="AF32" s="164">
        <f t="shared" si="10"/>
        <v>-1</v>
      </c>
      <c r="AG32" s="164">
        <f t="shared" si="10"/>
        <v>-1</v>
      </c>
      <c r="AH32" s="164">
        <f t="shared" si="10"/>
        <v>-1</v>
      </c>
      <c r="AI32" s="164">
        <f t="shared" si="10"/>
        <v>-1</v>
      </c>
      <c r="AJ32" s="164">
        <f t="shared" si="10"/>
        <v>-1</v>
      </c>
      <c r="AK32" s="164">
        <f t="shared" si="10"/>
        <v>-1</v>
      </c>
      <c r="AL32" s="164">
        <f t="shared" si="10"/>
        <v>-1</v>
      </c>
      <c r="AM32" s="164">
        <f t="shared" si="10"/>
        <v>-1</v>
      </c>
      <c r="AN32" s="164">
        <f t="shared" si="8"/>
        <v>0</v>
      </c>
      <c r="AO32" s="164">
        <f t="shared" si="8"/>
        <v>0</v>
      </c>
      <c r="AP32" s="164">
        <f t="shared" si="8"/>
        <v>0</v>
      </c>
      <c r="AQ32" s="164">
        <f t="shared" si="8"/>
        <v>0</v>
      </c>
      <c r="AR32" s="164">
        <f t="shared" si="8"/>
        <v>0</v>
      </c>
      <c r="AS32" s="164">
        <f t="shared" si="8"/>
        <v>0</v>
      </c>
      <c r="AT32" s="164">
        <f t="shared" si="8"/>
        <v>0</v>
      </c>
      <c r="AU32" s="164">
        <f t="shared" si="8"/>
        <v>0</v>
      </c>
      <c r="AV32" s="164">
        <f t="shared" si="9"/>
        <v>0</v>
      </c>
      <c r="AW32" s="164">
        <f t="shared" si="9"/>
        <v>0</v>
      </c>
      <c r="AX32" s="164">
        <f t="shared" si="9"/>
        <v>0</v>
      </c>
      <c r="AY32" s="164">
        <f t="shared" si="9"/>
        <v>0</v>
      </c>
      <c r="AZ32" s="164">
        <f t="shared" si="9"/>
        <v>0</v>
      </c>
      <c r="BA32" s="164">
        <f t="shared" si="9"/>
        <v>0</v>
      </c>
      <c r="BB32" s="164">
        <f t="shared" si="9"/>
        <v>0</v>
      </c>
      <c r="BC32" s="164">
        <f t="shared" si="9"/>
        <v>0</v>
      </c>
    </row>
    <row r="33" spans="1:55" s="164" customFormat="1" ht="19.899999999999999" hidden="1" customHeight="1">
      <c r="A33" s="9"/>
      <c r="B33" s="7"/>
      <c r="C33" s="2"/>
      <c r="D33" s="19"/>
      <c r="E33" s="18"/>
      <c r="F33" s="19"/>
      <c r="G33" s="19"/>
      <c r="H33" s="4"/>
      <c r="I33" s="15"/>
      <c r="J33" s="47"/>
      <c r="K33" s="696"/>
      <c r="L33" s="698"/>
      <c r="M33" s="696"/>
      <c r="N33" s="697"/>
      <c r="O33" s="698"/>
      <c r="P33" s="696"/>
      <c r="Q33" s="697"/>
      <c r="R33" s="698"/>
      <c r="S33" s="471"/>
      <c r="T33" s="471"/>
      <c r="U33" s="49"/>
      <c r="V33" s="710"/>
      <c r="W33" s="711"/>
      <c r="X33" s="56"/>
      <c r="Y33" s="56"/>
      <c r="Z33" s="57"/>
      <c r="AA33" s="67"/>
      <c r="AB33" s="57"/>
      <c r="AC33" s="58"/>
      <c r="AD33" s="56"/>
      <c r="AE33" s="49"/>
      <c r="AF33" s="164">
        <f t="shared" si="10"/>
        <v>-1</v>
      </c>
      <c r="AG33" s="164">
        <f t="shared" si="10"/>
        <v>-1</v>
      </c>
      <c r="AH33" s="164">
        <f t="shared" si="10"/>
        <v>-1</v>
      </c>
      <c r="AI33" s="164">
        <f t="shared" si="10"/>
        <v>-1</v>
      </c>
      <c r="AJ33" s="164">
        <f t="shared" si="10"/>
        <v>-1</v>
      </c>
      <c r="AK33" s="164">
        <f t="shared" si="10"/>
        <v>-1</v>
      </c>
      <c r="AL33" s="164">
        <f t="shared" si="10"/>
        <v>-1</v>
      </c>
      <c r="AM33" s="164">
        <f t="shared" si="10"/>
        <v>-1</v>
      </c>
      <c r="AN33" s="164">
        <f t="shared" si="8"/>
        <v>0</v>
      </c>
      <c r="AO33" s="164">
        <f t="shared" si="8"/>
        <v>0</v>
      </c>
      <c r="AP33" s="164">
        <f t="shared" si="8"/>
        <v>0</v>
      </c>
      <c r="AQ33" s="164">
        <f t="shared" si="8"/>
        <v>0</v>
      </c>
      <c r="AR33" s="164">
        <f t="shared" si="8"/>
        <v>0</v>
      </c>
      <c r="AS33" s="164">
        <f t="shared" si="8"/>
        <v>0</v>
      </c>
      <c r="AT33" s="164">
        <f t="shared" si="8"/>
        <v>0</v>
      </c>
      <c r="AU33" s="164">
        <f t="shared" si="8"/>
        <v>0</v>
      </c>
      <c r="AV33" s="164">
        <f t="shared" si="9"/>
        <v>0</v>
      </c>
      <c r="AW33" s="164">
        <f t="shared" si="9"/>
        <v>0</v>
      </c>
      <c r="AX33" s="164">
        <f t="shared" si="9"/>
        <v>0</v>
      </c>
      <c r="AY33" s="164">
        <f t="shared" si="9"/>
        <v>0</v>
      </c>
      <c r="AZ33" s="164">
        <f t="shared" si="9"/>
        <v>0</v>
      </c>
      <c r="BA33" s="164">
        <f t="shared" si="9"/>
        <v>0</v>
      </c>
      <c r="BB33" s="164">
        <f t="shared" si="9"/>
        <v>0</v>
      </c>
      <c r="BC33" s="164">
        <f t="shared" si="9"/>
        <v>0</v>
      </c>
    </row>
    <row r="34" spans="1:55" s="164" customFormat="1" ht="19.899999999999999" hidden="1" customHeight="1">
      <c r="A34" s="9"/>
      <c r="B34" s="7"/>
      <c r="C34" s="2"/>
      <c r="D34" s="19"/>
      <c r="E34" s="18"/>
      <c r="F34" s="19"/>
      <c r="G34" s="19"/>
      <c r="H34" s="4"/>
      <c r="I34" s="15"/>
      <c r="J34" s="47"/>
      <c r="K34" s="696"/>
      <c r="L34" s="698"/>
      <c r="M34" s="696"/>
      <c r="N34" s="697"/>
      <c r="O34" s="698"/>
      <c r="P34" s="696"/>
      <c r="Q34" s="697"/>
      <c r="R34" s="698"/>
      <c r="S34" s="471"/>
      <c r="T34" s="471"/>
      <c r="U34" s="49"/>
      <c r="V34" s="710"/>
      <c r="W34" s="711"/>
      <c r="X34" s="56"/>
      <c r="Y34" s="56"/>
      <c r="Z34" s="57"/>
      <c r="AA34" s="67"/>
      <c r="AB34" s="57"/>
      <c r="AC34" s="58"/>
      <c r="AD34" s="56"/>
      <c r="AE34" s="49"/>
      <c r="AF34" s="164">
        <f t="shared" si="10"/>
        <v>-1</v>
      </c>
      <c r="AG34" s="164">
        <f t="shared" si="10"/>
        <v>-1</v>
      </c>
      <c r="AH34" s="164">
        <f t="shared" si="10"/>
        <v>-1</v>
      </c>
      <c r="AI34" s="164">
        <f t="shared" si="10"/>
        <v>-1</v>
      </c>
      <c r="AJ34" s="164">
        <f t="shared" si="10"/>
        <v>-1</v>
      </c>
      <c r="AK34" s="164">
        <f t="shared" si="10"/>
        <v>-1</v>
      </c>
      <c r="AL34" s="164">
        <f t="shared" si="10"/>
        <v>-1</v>
      </c>
      <c r="AM34" s="164">
        <f t="shared" si="10"/>
        <v>-1</v>
      </c>
      <c r="AN34" s="164">
        <f t="shared" si="8"/>
        <v>0</v>
      </c>
      <c r="AO34" s="164">
        <f t="shared" si="8"/>
        <v>0</v>
      </c>
      <c r="AP34" s="164">
        <f t="shared" si="8"/>
        <v>0</v>
      </c>
      <c r="AQ34" s="164">
        <f t="shared" si="8"/>
        <v>0</v>
      </c>
      <c r="AR34" s="164">
        <f t="shared" si="8"/>
        <v>0</v>
      </c>
      <c r="AS34" s="164">
        <f t="shared" si="8"/>
        <v>0</v>
      </c>
      <c r="AT34" s="164">
        <f t="shared" si="8"/>
        <v>0</v>
      </c>
      <c r="AU34" s="164">
        <f t="shared" si="8"/>
        <v>0</v>
      </c>
      <c r="AV34" s="164">
        <f t="shared" si="9"/>
        <v>0</v>
      </c>
      <c r="AW34" s="164">
        <f t="shared" si="9"/>
        <v>0</v>
      </c>
      <c r="AX34" s="164">
        <f t="shared" si="9"/>
        <v>0</v>
      </c>
      <c r="AY34" s="164">
        <f t="shared" si="9"/>
        <v>0</v>
      </c>
      <c r="AZ34" s="164">
        <f t="shared" si="9"/>
        <v>0</v>
      </c>
      <c r="BA34" s="164">
        <f t="shared" si="9"/>
        <v>0</v>
      </c>
      <c r="BB34" s="164">
        <f t="shared" si="9"/>
        <v>0</v>
      </c>
      <c r="BC34" s="164">
        <f t="shared" si="9"/>
        <v>0</v>
      </c>
    </row>
    <row r="35" spans="1:55" s="164" customFormat="1" ht="19.899999999999999" hidden="1" customHeight="1">
      <c r="A35" s="9"/>
      <c r="B35" s="7"/>
      <c r="C35" s="2"/>
      <c r="D35" s="19"/>
      <c r="E35" s="18"/>
      <c r="F35" s="19"/>
      <c r="G35" s="19"/>
      <c r="H35" s="4"/>
      <c r="I35" s="15"/>
      <c r="J35" s="47"/>
      <c r="K35" s="696"/>
      <c r="L35" s="698"/>
      <c r="M35" s="696"/>
      <c r="N35" s="697"/>
      <c r="O35" s="698"/>
      <c r="P35" s="696"/>
      <c r="Q35" s="697"/>
      <c r="R35" s="698"/>
      <c r="S35" s="471"/>
      <c r="T35" s="471"/>
      <c r="U35" s="49"/>
      <c r="V35" s="710"/>
      <c r="W35" s="711"/>
      <c r="X35" s="56"/>
      <c r="Y35" s="56"/>
      <c r="Z35" s="57"/>
      <c r="AA35" s="67"/>
      <c r="AB35" s="57"/>
      <c r="AC35" s="58"/>
      <c r="AD35" s="56"/>
      <c r="AE35" s="49"/>
      <c r="AF35" s="164">
        <f t="shared" si="10"/>
        <v>-1</v>
      </c>
      <c r="AG35" s="164">
        <f t="shared" si="10"/>
        <v>-1</v>
      </c>
      <c r="AH35" s="164">
        <f t="shared" si="10"/>
        <v>-1</v>
      </c>
      <c r="AI35" s="164">
        <f t="shared" si="10"/>
        <v>-1</v>
      </c>
      <c r="AJ35" s="164">
        <f t="shared" si="10"/>
        <v>-1</v>
      </c>
      <c r="AK35" s="164">
        <f t="shared" si="10"/>
        <v>-1</v>
      </c>
      <c r="AL35" s="164">
        <f t="shared" si="10"/>
        <v>-1</v>
      </c>
      <c r="AM35" s="164">
        <f t="shared" si="10"/>
        <v>-1</v>
      </c>
      <c r="AN35" s="164">
        <f t="shared" si="8"/>
        <v>0</v>
      </c>
      <c r="AO35" s="164">
        <f t="shared" si="8"/>
        <v>0</v>
      </c>
      <c r="AP35" s="164">
        <f t="shared" si="8"/>
        <v>0</v>
      </c>
      <c r="AQ35" s="164">
        <f t="shared" si="8"/>
        <v>0</v>
      </c>
      <c r="AR35" s="164">
        <f t="shared" si="8"/>
        <v>0</v>
      </c>
      <c r="AS35" s="164">
        <f t="shared" si="8"/>
        <v>0</v>
      </c>
      <c r="AT35" s="164">
        <f t="shared" si="8"/>
        <v>0</v>
      </c>
      <c r="AU35" s="164">
        <f t="shared" si="8"/>
        <v>0</v>
      </c>
      <c r="AV35" s="164">
        <f t="shared" si="9"/>
        <v>0</v>
      </c>
      <c r="AW35" s="164">
        <f t="shared" si="9"/>
        <v>0</v>
      </c>
      <c r="AX35" s="164">
        <f t="shared" si="9"/>
        <v>0</v>
      </c>
      <c r="AY35" s="164">
        <f t="shared" si="9"/>
        <v>0</v>
      </c>
      <c r="AZ35" s="164">
        <f t="shared" si="9"/>
        <v>0</v>
      </c>
      <c r="BA35" s="164">
        <f t="shared" si="9"/>
        <v>0</v>
      </c>
      <c r="BB35" s="164">
        <f t="shared" si="9"/>
        <v>0</v>
      </c>
      <c r="BC35" s="164">
        <f t="shared" si="9"/>
        <v>0</v>
      </c>
    </row>
    <row r="36" spans="1:55" s="164" customFormat="1" ht="19.899999999999999" hidden="1" customHeight="1">
      <c r="A36" s="9"/>
      <c r="B36" s="7"/>
      <c r="C36" s="2"/>
      <c r="D36" s="19"/>
      <c r="E36" s="18"/>
      <c r="F36" s="19"/>
      <c r="G36" s="19"/>
      <c r="H36" s="4"/>
      <c r="I36" s="15"/>
      <c r="J36" s="47"/>
      <c r="K36" s="696"/>
      <c r="L36" s="698"/>
      <c r="M36" s="696"/>
      <c r="N36" s="697"/>
      <c r="O36" s="698"/>
      <c r="P36" s="696"/>
      <c r="Q36" s="697"/>
      <c r="R36" s="698"/>
      <c r="S36" s="471"/>
      <c r="T36" s="471"/>
      <c r="U36" s="49"/>
      <c r="V36" s="710"/>
      <c r="W36" s="711"/>
      <c r="X36" s="56"/>
      <c r="Y36" s="56"/>
      <c r="Z36" s="57"/>
      <c r="AA36" s="67"/>
      <c r="AB36" s="57"/>
      <c r="AC36" s="58"/>
      <c r="AD36" s="56"/>
      <c r="AE36" s="49"/>
      <c r="AF36" s="164">
        <f t="shared" si="10"/>
        <v>-1</v>
      </c>
      <c r="AG36" s="164">
        <f t="shared" si="10"/>
        <v>-1</v>
      </c>
      <c r="AH36" s="164">
        <f t="shared" si="10"/>
        <v>-1</v>
      </c>
      <c r="AI36" s="164">
        <f t="shared" si="10"/>
        <v>-1</v>
      </c>
      <c r="AJ36" s="164">
        <f t="shared" si="10"/>
        <v>-1</v>
      </c>
      <c r="AK36" s="164">
        <f t="shared" si="10"/>
        <v>-1</v>
      </c>
      <c r="AL36" s="164">
        <f t="shared" si="10"/>
        <v>-1</v>
      </c>
      <c r="AM36" s="164">
        <f t="shared" si="10"/>
        <v>-1</v>
      </c>
      <c r="AN36" s="164">
        <f t="shared" si="8"/>
        <v>0</v>
      </c>
      <c r="AO36" s="164">
        <f t="shared" si="8"/>
        <v>0</v>
      </c>
      <c r="AP36" s="164">
        <f t="shared" si="8"/>
        <v>0</v>
      </c>
      <c r="AQ36" s="164">
        <f t="shared" si="8"/>
        <v>0</v>
      </c>
      <c r="AR36" s="164">
        <f t="shared" si="8"/>
        <v>0</v>
      </c>
      <c r="AS36" s="164">
        <f t="shared" si="8"/>
        <v>0</v>
      </c>
      <c r="AT36" s="164">
        <f t="shared" si="8"/>
        <v>0</v>
      </c>
      <c r="AU36" s="164">
        <f t="shared" si="8"/>
        <v>0</v>
      </c>
      <c r="AV36" s="164">
        <f t="shared" si="9"/>
        <v>0</v>
      </c>
      <c r="AW36" s="164">
        <f t="shared" si="9"/>
        <v>0</v>
      </c>
      <c r="AX36" s="164">
        <f t="shared" si="9"/>
        <v>0</v>
      </c>
      <c r="AY36" s="164">
        <f t="shared" si="9"/>
        <v>0</v>
      </c>
      <c r="AZ36" s="164">
        <f t="shared" si="9"/>
        <v>0</v>
      </c>
      <c r="BA36" s="164">
        <f t="shared" si="9"/>
        <v>0</v>
      </c>
      <c r="BB36" s="164">
        <f t="shared" si="9"/>
        <v>0</v>
      </c>
      <c r="BC36" s="164">
        <f t="shared" si="9"/>
        <v>0</v>
      </c>
    </row>
    <row r="37" spans="1:55" s="164" customFormat="1" ht="19.899999999999999" hidden="1" customHeight="1">
      <c r="A37" s="9"/>
      <c r="B37" s="7"/>
      <c r="C37" s="2"/>
      <c r="D37" s="19"/>
      <c r="E37" s="18"/>
      <c r="F37" s="19"/>
      <c r="G37" s="19"/>
      <c r="H37" s="4"/>
      <c r="I37" s="15"/>
      <c r="J37" s="47"/>
      <c r="K37" s="696"/>
      <c r="L37" s="698"/>
      <c r="M37" s="696"/>
      <c r="N37" s="697"/>
      <c r="O37" s="698"/>
      <c r="P37" s="696"/>
      <c r="Q37" s="697"/>
      <c r="R37" s="698"/>
      <c r="S37" s="471"/>
      <c r="T37" s="471"/>
      <c r="U37" s="49"/>
      <c r="V37" s="710"/>
      <c r="W37" s="711"/>
      <c r="X37" s="56"/>
      <c r="Y37" s="56"/>
      <c r="Z37" s="57"/>
      <c r="AA37" s="67"/>
      <c r="AB37" s="57"/>
      <c r="AC37" s="58"/>
      <c r="AD37" s="56"/>
      <c r="AE37" s="49"/>
      <c r="AF37" s="164">
        <f t="shared" si="10"/>
        <v>-1</v>
      </c>
      <c r="AG37" s="164">
        <f t="shared" si="10"/>
        <v>-1</v>
      </c>
      <c r="AH37" s="164">
        <f t="shared" si="10"/>
        <v>-1</v>
      </c>
      <c r="AI37" s="164">
        <f t="shared" si="10"/>
        <v>-1</v>
      </c>
      <c r="AJ37" s="164">
        <f t="shared" si="10"/>
        <v>-1</v>
      </c>
      <c r="AK37" s="164">
        <f t="shared" si="10"/>
        <v>-1</v>
      </c>
      <c r="AL37" s="164">
        <f t="shared" si="10"/>
        <v>-1</v>
      </c>
      <c r="AM37" s="164">
        <f t="shared" si="10"/>
        <v>-1</v>
      </c>
      <c r="AN37" s="164">
        <f t="shared" si="8"/>
        <v>0</v>
      </c>
      <c r="AO37" s="164">
        <f t="shared" si="8"/>
        <v>0</v>
      </c>
      <c r="AP37" s="164">
        <f t="shared" si="8"/>
        <v>0</v>
      </c>
      <c r="AQ37" s="164">
        <f t="shared" si="8"/>
        <v>0</v>
      </c>
      <c r="AR37" s="164">
        <f t="shared" si="8"/>
        <v>0</v>
      </c>
      <c r="AS37" s="164">
        <f t="shared" si="8"/>
        <v>0</v>
      </c>
      <c r="AT37" s="164">
        <f t="shared" si="8"/>
        <v>0</v>
      </c>
      <c r="AU37" s="164">
        <f t="shared" si="8"/>
        <v>0</v>
      </c>
      <c r="AV37" s="164">
        <f t="shared" si="9"/>
        <v>0</v>
      </c>
      <c r="AW37" s="164">
        <f t="shared" si="9"/>
        <v>0</v>
      </c>
      <c r="AX37" s="164">
        <f t="shared" si="9"/>
        <v>0</v>
      </c>
      <c r="AY37" s="164">
        <f t="shared" si="9"/>
        <v>0</v>
      </c>
      <c r="AZ37" s="164">
        <f t="shared" si="9"/>
        <v>0</v>
      </c>
      <c r="BA37" s="164">
        <f t="shared" si="9"/>
        <v>0</v>
      </c>
      <c r="BB37" s="164">
        <f t="shared" si="9"/>
        <v>0</v>
      </c>
      <c r="BC37" s="164">
        <f t="shared" si="9"/>
        <v>0</v>
      </c>
    </row>
    <row r="38" spans="1:55" s="164" customFormat="1" ht="19.899999999999999" hidden="1" customHeight="1">
      <c r="A38" s="9"/>
      <c r="B38" s="7"/>
      <c r="C38" s="2"/>
      <c r="D38" s="19"/>
      <c r="E38" s="18"/>
      <c r="F38" s="19"/>
      <c r="G38" s="19"/>
      <c r="H38" s="4"/>
      <c r="I38" s="15"/>
      <c r="J38" s="47"/>
      <c r="K38" s="696"/>
      <c r="L38" s="698"/>
      <c r="M38" s="696"/>
      <c r="N38" s="697"/>
      <c r="O38" s="698"/>
      <c r="P38" s="696"/>
      <c r="Q38" s="697"/>
      <c r="R38" s="698"/>
      <c r="S38" s="471"/>
      <c r="T38" s="471"/>
      <c r="U38" s="49"/>
      <c r="V38" s="710"/>
      <c r="W38" s="711"/>
      <c r="X38" s="56"/>
      <c r="Y38" s="56"/>
      <c r="Z38" s="57"/>
      <c r="AA38" s="67"/>
      <c r="AB38" s="57"/>
      <c r="AC38" s="58"/>
      <c r="AD38" s="56"/>
      <c r="AE38" s="49"/>
      <c r="AF38" s="164">
        <f t="shared" si="10"/>
        <v>-1</v>
      </c>
      <c r="AG38" s="164">
        <f t="shared" si="10"/>
        <v>-1</v>
      </c>
      <c r="AH38" s="164">
        <f t="shared" si="10"/>
        <v>-1</v>
      </c>
      <c r="AI38" s="164">
        <f t="shared" si="10"/>
        <v>-1</v>
      </c>
      <c r="AJ38" s="164">
        <f t="shared" si="10"/>
        <v>-1</v>
      </c>
      <c r="AK38" s="164">
        <f t="shared" si="10"/>
        <v>-1</v>
      </c>
      <c r="AL38" s="164">
        <f t="shared" si="10"/>
        <v>-1</v>
      </c>
      <c r="AM38" s="164">
        <f t="shared" si="10"/>
        <v>-1</v>
      </c>
      <c r="AN38" s="164">
        <f t="shared" si="8"/>
        <v>0</v>
      </c>
      <c r="AO38" s="164">
        <f t="shared" si="8"/>
        <v>0</v>
      </c>
      <c r="AP38" s="164">
        <f t="shared" si="8"/>
        <v>0</v>
      </c>
      <c r="AQ38" s="164">
        <f t="shared" si="8"/>
        <v>0</v>
      </c>
      <c r="AR38" s="164">
        <f t="shared" si="8"/>
        <v>0</v>
      </c>
      <c r="AS38" s="164">
        <f t="shared" si="8"/>
        <v>0</v>
      </c>
      <c r="AT38" s="164">
        <f t="shared" si="8"/>
        <v>0</v>
      </c>
      <c r="AU38" s="164">
        <f t="shared" si="8"/>
        <v>0</v>
      </c>
      <c r="AV38" s="164">
        <f t="shared" si="9"/>
        <v>0</v>
      </c>
      <c r="AW38" s="164">
        <f t="shared" si="9"/>
        <v>0</v>
      </c>
      <c r="AX38" s="164">
        <f t="shared" si="9"/>
        <v>0</v>
      </c>
      <c r="AY38" s="164">
        <f t="shared" si="9"/>
        <v>0</v>
      </c>
      <c r="AZ38" s="164">
        <f t="shared" si="9"/>
        <v>0</v>
      </c>
      <c r="BA38" s="164">
        <f t="shared" si="9"/>
        <v>0</v>
      </c>
      <c r="BB38" s="164">
        <f t="shared" si="9"/>
        <v>0</v>
      </c>
      <c r="BC38" s="164">
        <f t="shared" si="9"/>
        <v>0</v>
      </c>
    </row>
    <row r="39" spans="1:55" s="164" customFormat="1" ht="19.899999999999999" hidden="1" customHeight="1">
      <c r="A39" s="9"/>
      <c r="B39" s="7"/>
      <c r="C39" s="2"/>
      <c r="D39" s="19"/>
      <c r="E39" s="18"/>
      <c r="F39" s="19"/>
      <c r="G39" s="19"/>
      <c r="H39" s="4"/>
      <c r="I39" s="15"/>
      <c r="J39" s="47"/>
      <c r="K39" s="696"/>
      <c r="L39" s="698"/>
      <c r="M39" s="696"/>
      <c r="N39" s="697"/>
      <c r="O39" s="698"/>
      <c r="P39" s="696"/>
      <c r="Q39" s="697"/>
      <c r="R39" s="698"/>
      <c r="S39" s="471"/>
      <c r="T39" s="471"/>
      <c r="U39" s="49"/>
      <c r="V39" s="710"/>
      <c r="W39" s="711"/>
      <c r="X39" s="56"/>
      <c r="Y39" s="56"/>
      <c r="Z39" s="57"/>
      <c r="AA39" s="67"/>
      <c r="AB39" s="57"/>
      <c r="AC39" s="58"/>
      <c r="AD39" s="56"/>
      <c r="AE39" s="49"/>
      <c r="AF39" s="164">
        <f t="shared" si="10"/>
        <v>-1</v>
      </c>
      <c r="AG39" s="164">
        <f t="shared" si="10"/>
        <v>-1</v>
      </c>
      <c r="AH39" s="164">
        <f t="shared" si="10"/>
        <v>-1</v>
      </c>
      <c r="AI39" s="164">
        <f t="shared" si="10"/>
        <v>-1</v>
      </c>
      <c r="AJ39" s="164">
        <f t="shared" si="10"/>
        <v>-1</v>
      </c>
      <c r="AK39" s="164">
        <f t="shared" si="10"/>
        <v>-1</v>
      </c>
      <c r="AL39" s="164">
        <f t="shared" si="10"/>
        <v>-1</v>
      </c>
      <c r="AM39" s="164">
        <f t="shared" si="10"/>
        <v>-1</v>
      </c>
      <c r="AN39" s="164">
        <f t="shared" si="8"/>
        <v>0</v>
      </c>
      <c r="AO39" s="164">
        <f t="shared" si="8"/>
        <v>0</v>
      </c>
      <c r="AP39" s="164">
        <f t="shared" si="8"/>
        <v>0</v>
      </c>
      <c r="AQ39" s="164">
        <f t="shared" si="8"/>
        <v>0</v>
      </c>
      <c r="AR39" s="164">
        <f t="shared" si="8"/>
        <v>0</v>
      </c>
      <c r="AS39" s="164">
        <f t="shared" si="8"/>
        <v>0</v>
      </c>
      <c r="AT39" s="164">
        <f t="shared" si="8"/>
        <v>0</v>
      </c>
      <c r="AU39" s="164">
        <f t="shared" si="8"/>
        <v>0</v>
      </c>
      <c r="AV39" s="164">
        <f t="shared" si="9"/>
        <v>0</v>
      </c>
      <c r="AW39" s="164">
        <f t="shared" si="9"/>
        <v>0</v>
      </c>
      <c r="AX39" s="164">
        <f t="shared" si="9"/>
        <v>0</v>
      </c>
      <c r="AY39" s="164">
        <f t="shared" si="9"/>
        <v>0</v>
      </c>
      <c r="AZ39" s="164">
        <f t="shared" si="9"/>
        <v>0</v>
      </c>
      <c r="BA39" s="164">
        <f t="shared" si="9"/>
        <v>0</v>
      </c>
      <c r="BB39" s="164">
        <f t="shared" si="9"/>
        <v>0</v>
      </c>
      <c r="BC39" s="164">
        <f t="shared" si="9"/>
        <v>0</v>
      </c>
    </row>
    <row r="40" spans="1:55" s="164" customFormat="1" ht="19.899999999999999" hidden="1" customHeight="1">
      <c r="A40" s="9"/>
      <c r="B40" s="7"/>
      <c r="C40" s="2"/>
      <c r="D40" s="19"/>
      <c r="E40" s="18"/>
      <c r="F40" s="19"/>
      <c r="G40" s="19"/>
      <c r="H40" s="4"/>
      <c r="I40" s="15"/>
      <c r="J40" s="47"/>
      <c r="K40" s="696"/>
      <c r="L40" s="698"/>
      <c r="M40" s="696"/>
      <c r="N40" s="697"/>
      <c r="O40" s="698"/>
      <c r="P40" s="696"/>
      <c r="Q40" s="697"/>
      <c r="R40" s="698"/>
      <c r="S40" s="471"/>
      <c r="T40" s="471"/>
      <c r="U40" s="49"/>
      <c r="V40" s="710"/>
      <c r="W40" s="711"/>
      <c r="X40" s="56"/>
      <c r="Y40" s="56"/>
      <c r="Z40" s="57"/>
      <c r="AA40" s="67"/>
      <c r="AB40" s="57"/>
      <c r="AC40" s="58"/>
      <c r="AD40" s="56"/>
      <c r="AE40" s="49"/>
      <c r="AF40" s="164">
        <f t="shared" si="10"/>
        <v>-1</v>
      </c>
      <c r="AG40" s="164">
        <f t="shared" si="10"/>
        <v>-1</v>
      </c>
      <c r="AH40" s="164">
        <f t="shared" si="10"/>
        <v>-1</v>
      </c>
      <c r="AI40" s="164">
        <f t="shared" si="10"/>
        <v>-1</v>
      </c>
      <c r="AJ40" s="164">
        <f t="shared" si="10"/>
        <v>-1</v>
      </c>
      <c r="AK40" s="164">
        <f t="shared" si="10"/>
        <v>-1</v>
      </c>
      <c r="AL40" s="164">
        <f t="shared" si="10"/>
        <v>-1</v>
      </c>
      <c r="AM40" s="164">
        <f t="shared" si="10"/>
        <v>-1</v>
      </c>
      <c r="AN40" s="164">
        <f t="shared" si="8"/>
        <v>0</v>
      </c>
      <c r="AO40" s="164">
        <f t="shared" si="8"/>
        <v>0</v>
      </c>
      <c r="AP40" s="164">
        <f t="shared" si="8"/>
        <v>0</v>
      </c>
      <c r="AQ40" s="164">
        <f t="shared" si="8"/>
        <v>0</v>
      </c>
      <c r="AR40" s="164">
        <f t="shared" si="8"/>
        <v>0</v>
      </c>
      <c r="AS40" s="164">
        <f t="shared" si="8"/>
        <v>0</v>
      </c>
      <c r="AT40" s="164">
        <f t="shared" si="8"/>
        <v>0</v>
      </c>
      <c r="AU40" s="164">
        <f t="shared" si="8"/>
        <v>0</v>
      </c>
      <c r="AV40" s="164">
        <f t="shared" si="9"/>
        <v>0</v>
      </c>
      <c r="AW40" s="164">
        <f t="shared" si="9"/>
        <v>0</v>
      </c>
      <c r="AX40" s="164">
        <f t="shared" si="9"/>
        <v>0</v>
      </c>
      <c r="AY40" s="164">
        <f t="shared" si="9"/>
        <v>0</v>
      </c>
      <c r="AZ40" s="164">
        <f t="shared" si="9"/>
        <v>0</v>
      </c>
      <c r="BA40" s="164">
        <f t="shared" si="9"/>
        <v>0</v>
      </c>
      <c r="BB40" s="164">
        <f t="shared" si="9"/>
        <v>0</v>
      </c>
      <c r="BC40" s="164">
        <f t="shared" si="9"/>
        <v>0</v>
      </c>
    </row>
    <row r="41" spans="1:55" s="164" customFormat="1" ht="19.899999999999999" hidden="1" customHeight="1">
      <c r="A41" s="9"/>
      <c r="B41" s="7"/>
      <c r="C41" s="2"/>
      <c r="D41" s="19"/>
      <c r="E41" s="18"/>
      <c r="F41" s="19"/>
      <c r="G41" s="19"/>
      <c r="H41" s="4"/>
      <c r="I41" s="15"/>
      <c r="J41" s="47"/>
      <c r="K41" s="696"/>
      <c r="L41" s="698"/>
      <c r="M41" s="696"/>
      <c r="N41" s="697"/>
      <c r="O41" s="698"/>
      <c r="P41" s="696"/>
      <c r="Q41" s="697"/>
      <c r="R41" s="698"/>
      <c r="S41" s="471"/>
      <c r="T41" s="471"/>
      <c r="U41" s="49"/>
      <c r="V41" s="710"/>
      <c r="W41" s="711"/>
      <c r="X41" s="56"/>
      <c r="Y41" s="56"/>
      <c r="Z41" s="57"/>
      <c r="AA41" s="67"/>
      <c r="AB41" s="57"/>
      <c r="AC41" s="58"/>
      <c r="AD41" s="56"/>
      <c r="AE41" s="49"/>
      <c r="AF41" s="164">
        <f t="shared" ref="AF41:AM56" si="11">AF40</f>
        <v>-1</v>
      </c>
      <c r="AG41" s="164">
        <f t="shared" si="11"/>
        <v>-1</v>
      </c>
      <c r="AH41" s="164">
        <f t="shared" si="11"/>
        <v>-1</v>
      </c>
      <c r="AI41" s="164">
        <f t="shared" si="11"/>
        <v>-1</v>
      </c>
      <c r="AJ41" s="164">
        <f t="shared" si="11"/>
        <v>-1</v>
      </c>
      <c r="AK41" s="164">
        <f t="shared" si="11"/>
        <v>-1</v>
      </c>
      <c r="AL41" s="164">
        <f t="shared" si="11"/>
        <v>-1</v>
      </c>
      <c r="AM41" s="164">
        <f t="shared" si="11"/>
        <v>-1</v>
      </c>
      <c r="AN41" s="164">
        <f t="shared" si="8"/>
        <v>0</v>
      </c>
      <c r="AO41" s="164">
        <f t="shared" si="8"/>
        <v>0</v>
      </c>
      <c r="AP41" s="164">
        <f t="shared" si="8"/>
        <v>0</v>
      </c>
      <c r="AQ41" s="164">
        <f t="shared" si="8"/>
        <v>0</v>
      </c>
      <c r="AR41" s="164">
        <f t="shared" si="8"/>
        <v>0</v>
      </c>
      <c r="AS41" s="164">
        <f t="shared" si="8"/>
        <v>0</v>
      </c>
      <c r="AT41" s="164">
        <f t="shared" si="8"/>
        <v>0</v>
      </c>
      <c r="AU41" s="164">
        <f t="shared" si="8"/>
        <v>0</v>
      </c>
      <c r="AV41" s="164">
        <f t="shared" si="9"/>
        <v>0</v>
      </c>
      <c r="AW41" s="164">
        <f t="shared" si="9"/>
        <v>0</v>
      </c>
      <c r="AX41" s="164">
        <f t="shared" si="9"/>
        <v>0</v>
      </c>
      <c r="AY41" s="164">
        <f t="shared" si="9"/>
        <v>0</v>
      </c>
      <c r="AZ41" s="164">
        <f t="shared" si="9"/>
        <v>0</v>
      </c>
      <c r="BA41" s="164">
        <f t="shared" si="9"/>
        <v>0</v>
      </c>
      <c r="BB41" s="164">
        <f t="shared" si="9"/>
        <v>0</v>
      </c>
      <c r="BC41" s="164">
        <f t="shared" si="9"/>
        <v>0</v>
      </c>
    </row>
    <row r="42" spans="1:55" s="164" customFormat="1" ht="19.899999999999999" hidden="1" customHeight="1">
      <c r="A42" s="9"/>
      <c r="B42" s="7"/>
      <c r="C42" s="2"/>
      <c r="D42" s="19"/>
      <c r="E42" s="18"/>
      <c r="F42" s="19"/>
      <c r="G42" s="19"/>
      <c r="H42" s="4"/>
      <c r="I42" s="15"/>
      <c r="J42" s="47"/>
      <c r="K42" s="696"/>
      <c r="L42" s="698"/>
      <c r="M42" s="696"/>
      <c r="N42" s="697"/>
      <c r="O42" s="698"/>
      <c r="P42" s="696"/>
      <c r="Q42" s="697"/>
      <c r="R42" s="698"/>
      <c r="S42" s="471"/>
      <c r="T42" s="471"/>
      <c r="U42" s="49"/>
      <c r="V42" s="710"/>
      <c r="W42" s="711"/>
      <c r="X42" s="56"/>
      <c r="Y42" s="56"/>
      <c r="Z42" s="57"/>
      <c r="AA42" s="67"/>
      <c r="AB42" s="57"/>
      <c r="AC42" s="58"/>
      <c r="AD42" s="56"/>
      <c r="AE42" s="49"/>
      <c r="AF42" s="164">
        <f t="shared" si="11"/>
        <v>-1</v>
      </c>
      <c r="AG42" s="164">
        <f t="shared" si="11"/>
        <v>-1</v>
      </c>
      <c r="AH42" s="164">
        <f t="shared" si="11"/>
        <v>-1</v>
      </c>
      <c r="AI42" s="164">
        <f t="shared" si="11"/>
        <v>-1</v>
      </c>
      <c r="AJ42" s="164">
        <f t="shared" si="11"/>
        <v>-1</v>
      </c>
      <c r="AK42" s="164">
        <f t="shared" si="11"/>
        <v>-1</v>
      </c>
      <c r="AL42" s="164">
        <f t="shared" si="11"/>
        <v>-1</v>
      </c>
      <c r="AM42" s="164">
        <f t="shared" si="11"/>
        <v>-1</v>
      </c>
      <c r="AN42" s="164">
        <f t="shared" si="8"/>
        <v>0</v>
      </c>
      <c r="AO42" s="164">
        <f t="shared" si="8"/>
        <v>0</v>
      </c>
      <c r="AP42" s="164">
        <f t="shared" si="8"/>
        <v>0</v>
      </c>
      <c r="AQ42" s="164">
        <f t="shared" si="8"/>
        <v>0</v>
      </c>
      <c r="AR42" s="164">
        <f t="shared" si="8"/>
        <v>0</v>
      </c>
      <c r="AS42" s="164">
        <f t="shared" si="8"/>
        <v>0</v>
      </c>
      <c r="AT42" s="164">
        <f t="shared" si="8"/>
        <v>0</v>
      </c>
      <c r="AU42" s="164">
        <f t="shared" si="8"/>
        <v>0</v>
      </c>
      <c r="AV42" s="164">
        <f t="shared" si="9"/>
        <v>0</v>
      </c>
      <c r="AW42" s="164">
        <f t="shared" si="9"/>
        <v>0</v>
      </c>
      <c r="AX42" s="164">
        <f t="shared" si="9"/>
        <v>0</v>
      </c>
      <c r="AY42" s="164">
        <f t="shared" si="9"/>
        <v>0</v>
      </c>
      <c r="AZ42" s="164">
        <f t="shared" si="9"/>
        <v>0</v>
      </c>
      <c r="BA42" s="164">
        <f t="shared" si="9"/>
        <v>0</v>
      </c>
      <c r="BB42" s="164">
        <f t="shared" si="9"/>
        <v>0</v>
      </c>
      <c r="BC42" s="164">
        <f t="shared" si="9"/>
        <v>0</v>
      </c>
    </row>
    <row r="43" spans="1:55" s="164" customFormat="1" ht="19.899999999999999" hidden="1" customHeight="1">
      <c r="A43" s="9"/>
      <c r="B43" s="7"/>
      <c r="C43" s="2"/>
      <c r="D43" s="19"/>
      <c r="E43" s="18"/>
      <c r="F43" s="19"/>
      <c r="G43" s="19"/>
      <c r="H43" s="4"/>
      <c r="I43" s="15"/>
      <c r="J43" s="47"/>
      <c r="K43" s="696"/>
      <c r="L43" s="698"/>
      <c r="M43" s="696"/>
      <c r="N43" s="697"/>
      <c r="O43" s="698"/>
      <c r="P43" s="696"/>
      <c r="Q43" s="697"/>
      <c r="R43" s="698"/>
      <c r="S43" s="471"/>
      <c r="T43" s="471"/>
      <c r="U43" s="49"/>
      <c r="V43" s="710"/>
      <c r="W43" s="711"/>
      <c r="X43" s="56"/>
      <c r="Y43" s="56"/>
      <c r="Z43" s="57"/>
      <c r="AA43" s="67"/>
      <c r="AB43" s="57"/>
      <c r="AC43" s="58"/>
      <c r="AD43" s="56"/>
      <c r="AE43" s="49"/>
      <c r="AF43" s="164">
        <f t="shared" si="11"/>
        <v>-1</v>
      </c>
      <c r="AG43" s="164">
        <f t="shared" si="11"/>
        <v>-1</v>
      </c>
      <c r="AH43" s="164">
        <f t="shared" si="11"/>
        <v>-1</v>
      </c>
      <c r="AI43" s="164">
        <f t="shared" si="11"/>
        <v>-1</v>
      </c>
      <c r="AJ43" s="164">
        <f t="shared" si="11"/>
        <v>-1</v>
      </c>
      <c r="AK43" s="164">
        <f t="shared" si="11"/>
        <v>-1</v>
      </c>
      <c r="AL43" s="164">
        <f t="shared" si="11"/>
        <v>-1</v>
      </c>
      <c r="AM43" s="164">
        <f t="shared" si="11"/>
        <v>-1</v>
      </c>
      <c r="AN43" s="164">
        <f t="shared" si="8"/>
        <v>0</v>
      </c>
      <c r="AO43" s="164">
        <f t="shared" si="8"/>
        <v>0</v>
      </c>
      <c r="AP43" s="164">
        <f t="shared" si="8"/>
        <v>0</v>
      </c>
      <c r="AQ43" s="164">
        <f t="shared" si="8"/>
        <v>0</v>
      </c>
      <c r="AR43" s="164">
        <f t="shared" si="8"/>
        <v>0</v>
      </c>
      <c r="AS43" s="164">
        <f t="shared" si="8"/>
        <v>0</v>
      </c>
      <c r="AT43" s="164">
        <f t="shared" si="8"/>
        <v>0</v>
      </c>
      <c r="AU43" s="164">
        <f t="shared" si="8"/>
        <v>0</v>
      </c>
      <c r="AV43" s="164">
        <f t="shared" si="9"/>
        <v>0</v>
      </c>
      <c r="AW43" s="164">
        <f t="shared" si="9"/>
        <v>0</v>
      </c>
      <c r="AX43" s="164">
        <f t="shared" si="9"/>
        <v>0</v>
      </c>
      <c r="AY43" s="164">
        <f t="shared" si="9"/>
        <v>0</v>
      </c>
      <c r="AZ43" s="164">
        <f t="shared" si="9"/>
        <v>0</v>
      </c>
      <c r="BA43" s="164">
        <f t="shared" si="9"/>
        <v>0</v>
      </c>
      <c r="BB43" s="164">
        <f t="shared" si="9"/>
        <v>0</v>
      </c>
      <c r="BC43" s="164">
        <f t="shared" si="9"/>
        <v>0</v>
      </c>
    </row>
    <row r="44" spans="1:55" s="164" customFormat="1" ht="19.899999999999999" hidden="1" customHeight="1">
      <c r="A44" s="9"/>
      <c r="B44" s="7"/>
      <c r="C44" s="2"/>
      <c r="D44" s="19"/>
      <c r="E44" s="18"/>
      <c r="F44" s="19"/>
      <c r="G44" s="19"/>
      <c r="H44" s="4"/>
      <c r="I44" s="15"/>
      <c r="J44" s="47"/>
      <c r="K44" s="696"/>
      <c r="L44" s="698"/>
      <c r="M44" s="696"/>
      <c r="N44" s="697"/>
      <c r="O44" s="698"/>
      <c r="P44" s="696"/>
      <c r="Q44" s="697"/>
      <c r="R44" s="698"/>
      <c r="S44" s="471"/>
      <c r="T44" s="471"/>
      <c r="U44" s="49"/>
      <c r="V44" s="710"/>
      <c r="W44" s="711"/>
      <c r="X44" s="56"/>
      <c r="Y44" s="56"/>
      <c r="Z44" s="57"/>
      <c r="AA44" s="67"/>
      <c r="AB44" s="57"/>
      <c r="AC44" s="58"/>
      <c r="AD44" s="56"/>
      <c r="AE44" s="49"/>
      <c r="AF44" s="164">
        <f t="shared" si="11"/>
        <v>-1</v>
      </c>
      <c r="AG44" s="164">
        <f t="shared" si="11"/>
        <v>-1</v>
      </c>
      <c r="AH44" s="164">
        <f t="shared" si="11"/>
        <v>-1</v>
      </c>
      <c r="AI44" s="164">
        <f t="shared" si="11"/>
        <v>-1</v>
      </c>
      <c r="AJ44" s="164">
        <f t="shared" si="11"/>
        <v>-1</v>
      </c>
      <c r="AK44" s="164">
        <f t="shared" si="11"/>
        <v>-1</v>
      </c>
      <c r="AL44" s="164">
        <f t="shared" si="11"/>
        <v>-1</v>
      </c>
      <c r="AM44" s="164">
        <f t="shared" si="11"/>
        <v>-1</v>
      </c>
      <c r="AN44" s="164">
        <f t="shared" si="8"/>
        <v>0</v>
      </c>
      <c r="AO44" s="164">
        <f t="shared" si="8"/>
        <v>0</v>
      </c>
      <c r="AP44" s="164">
        <f t="shared" si="8"/>
        <v>0</v>
      </c>
      <c r="AQ44" s="164">
        <f t="shared" si="8"/>
        <v>0</v>
      </c>
      <c r="AR44" s="164">
        <f t="shared" si="8"/>
        <v>0</v>
      </c>
      <c r="AS44" s="164">
        <f t="shared" si="8"/>
        <v>0</v>
      </c>
      <c r="AT44" s="164">
        <f t="shared" si="8"/>
        <v>0</v>
      </c>
      <c r="AU44" s="164">
        <f t="shared" si="8"/>
        <v>0</v>
      </c>
      <c r="AV44" s="164">
        <f t="shared" si="9"/>
        <v>0</v>
      </c>
      <c r="AW44" s="164">
        <f t="shared" si="9"/>
        <v>0</v>
      </c>
      <c r="AX44" s="164">
        <f t="shared" si="9"/>
        <v>0</v>
      </c>
      <c r="AY44" s="164">
        <f t="shared" si="9"/>
        <v>0</v>
      </c>
      <c r="AZ44" s="164">
        <f t="shared" si="9"/>
        <v>0</v>
      </c>
      <c r="BA44" s="164">
        <f t="shared" si="9"/>
        <v>0</v>
      </c>
      <c r="BB44" s="164">
        <f t="shared" si="9"/>
        <v>0</v>
      </c>
      <c r="BC44" s="164">
        <f t="shared" si="9"/>
        <v>0</v>
      </c>
    </row>
    <row r="45" spans="1:55" s="164" customFormat="1" ht="19.899999999999999" hidden="1" customHeight="1">
      <c r="A45" s="9"/>
      <c r="B45" s="7"/>
      <c r="C45" s="2"/>
      <c r="D45" s="19"/>
      <c r="E45" s="18"/>
      <c r="F45" s="19"/>
      <c r="G45" s="19"/>
      <c r="H45" s="4"/>
      <c r="I45" s="15"/>
      <c r="J45" s="47"/>
      <c r="K45" s="696"/>
      <c r="L45" s="698"/>
      <c r="M45" s="696"/>
      <c r="N45" s="697"/>
      <c r="O45" s="698"/>
      <c r="P45" s="696"/>
      <c r="Q45" s="697"/>
      <c r="R45" s="698"/>
      <c r="S45" s="471"/>
      <c r="T45" s="471"/>
      <c r="U45" s="49"/>
      <c r="V45" s="710"/>
      <c r="W45" s="711"/>
      <c r="X45" s="56"/>
      <c r="Y45" s="56"/>
      <c r="Z45" s="57"/>
      <c r="AA45" s="67"/>
      <c r="AB45" s="57"/>
      <c r="AC45" s="58"/>
      <c r="AD45" s="56"/>
      <c r="AE45" s="49"/>
      <c r="AF45" s="164">
        <f t="shared" si="11"/>
        <v>-1</v>
      </c>
      <c r="AG45" s="164">
        <f t="shared" si="11"/>
        <v>-1</v>
      </c>
      <c r="AH45" s="164">
        <f t="shared" si="11"/>
        <v>-1</v>
      </c>
      <c r="AI45" s="164">
        <f t="shared" si="11"/>
        <v>-1</v>
      </c>
      <c r="AJ45" s="164">
        <f t="shared" si="11"/>
        <v>-1</v>
      </c>
      <c r="AK45" s="164">
        <f t="shared" si="11"/>
        <v>-1</v>
      </c>
      <c r="AL45" s="164">
        <f t="shared" si="11"/>
        <v>-1</v>
      </c>
      <c r="AM45" s="164">
        <f t="shared" si="11"/>
        <v>-1</v>
      </c>
      <c r="AN45" s="164">
        <f t="shared" si="8"/>
        <v>0</v>
      </c>
      <c r="AO45" s="164">
        <f t="shared" si="8"/>
        <v>0</v>
      </c>
      <c r="AP45" s="164">
        <f t="shared" si="8"/>
        <v>0</v>
      </c>
      <c r="AQ45" s="164">
        <f t="shared" si="8"/>
        <v>0</v>
      </c>
      <c r="AR45" s="164">
        <f t="shared" si="8"/>
        <v>0</v>
      </c>
      <c r="AS45" s="164">
        <f t="shared" si="8"/>
        <v>0</v>
      </c>
      <c r="AT45" s="164">
        <f t="shared" si="8"/>
        <v>0</v>
      </c>
      <c r="AU45" s="164">
        <f t="shared" si="8"/>
        <v>0</v>
      </c>
      <c r="AV45" s="164">
        <f t="shared" si="9"/>
        <v>0</v>
      </c>
      <c r="AW45" s="164">
        <f t="shared" si="9"/>
        <v>0</v>
      </c>
      <c r="AX45" s="164">
        <f t="shared" si="9"/>
        <v>0</v>
      </c>
      <c r="AY45" s="164">
        <f t="shared" si="9"/>
        <v>0</v>
      </c>
      <c r="AZ45" s="164">
        <f t="shared" si="9"/>
        <v>0</v>
      </c>
      <c r="BA45" s="164">
        <f t="shared" si="9"/>
        <v>0</v>
      </c>
      <c r="BB45" s="164">
        <f t="shared" si="9"/>
        <v>0</v>
      </c>
      <c r="BC45" s="164">
        <f t="shared" si="9"/>
        <v>0</v>
      </c>
    </row>
    <row r="46" spans="1:55" s="164" customFormat="1" ht="19.899999999999999" hidden="1" customHeight="1">
      <c r="A46" s="9"/>
      <c r="B46" s="7"/>
      <c r="C46" s="2"/>
      <c r="D46" s="19"/>
      <c r="E46" s="18"/>
      <c r="F46" s="19"/>
      <c r="G46" s="19"/>
      <c r="H46" s="4"/>
      <c r="I46" s="15"/>
      <c r="J46" s="47"/>
      <c r="K46" s="696"/>
      <c r="L46" s="698"/>
      <c r="M46" s="696"/>
      <c r="N46" s="697"/>
      <c r="O46" s="698"/>
      <c r="P46" s="696"/>
      <c r="Q46" s="697"/>
      <c r="R46" s="698"/>
      <c r="S46" s="471"/>
      <c r="T46" s="471"/>
      <c r="U46" s="49"/>
      <c r="V46" s="710"/>
      <c r="W46" s="711"/>
      <c r="X46" s="56"/>
      <c r="Y46" s="56"/>
      <c r="Z46" s="57"/>
      <c r="AA46" s="67"/>
      <c r="AB46" s="57"/>
      <c r="AC46" s="58"/>
      <c r="AD46" s="56"/>
      <c r="AE46" s="49"/>
      <c r="AF46" s="164">
        <f t="shared" si="11"/>
        <v>-1</v>
      </c>
      <c r="AG46" s="164">
        <f t="shared" si="11"/>
        <v>-1</v>
      </c>
      <c r="AH46" s="164">
        <f t="shared" si="11"/>
        <v>-1</v>
      </c>
      <c r="AI46" s="164">
        <f t="shared" si="11"/>
        <v>-1</v>
      </c>
      <c r="AJ46" s="164">
        <f t="shared" si="11"/>
        <v>-1</v>
      </c>
      <c r="AK46" s="164">
        <f t="shared" si="11"/>
        <v>-1</v>
      </c>
      <c r="AL46" s="164">
        <f t="shared" si="11"/>
        <v>-1</v>
      </c>
      <c r="AM46" s="164">
        <f t="shared" si="11"/>
        <v>-1</v>
      </c>
      <c r="AN46" s="164">
        <f t="shared" si="8"/>
        <v>0</v>
      </c>
      <c r="AO46" s="164">
        <f t="shared" si="8"/>
        <v>0</v>
      </c>
      <c r="AP46" s="164">
        <f t="shared" si="8"/>
        <v>0</v>
      </c>
      <c r="AQ46" s="164">
        <f t="shared" si="8"/>
        <v>0</v>
      </c>
      <c r="AR46" s="164">
        <f t="shared" si="8"/>
        <v>0</v>
      </c>
      <c r="AS46" s="164">
        <f t="shared" si="8"/>
        <v>0</v>
      </c>
      <c r="AT46" s="164">
        <f t="shared" si="8"/>
        <v>0</v>
      </c>
      <c r="AU46" s="164">
        <f t="shared" si="8"/>
        <v>0</v>
      </c>
      <c r="AV46" s="164">
        <f t="shared" si="9"/>
        <v>0</v>
      </c>
      <c r="AW46" s="164">
        <f t="shared" si="9"/>
        <v>0</v>
      </c>
      <c r="AX46" s="164">
        <f t="shared" si="9"/>
        <v>0</v>
      </c>
      <c r="AY46" s="164">
        <f t="shared" si="9"/>
        <v>0</v>
      </c>
      <c r="AZ46" s="164">
        <f t="shared" si="9"/>
        <v>0</v>
      </c>
      <c r="BA46" s="164">
        <f t="shared" si="9"/>
        <v>0</v>
      </c>
      <c r="BB46" s="164">
        <f t="shared" si="9"/>
        <v>0</v>
      </c>
      <c r="BC46" s="164">
        <f t="shared" si="9"/>
        <v>0</v>
      </c>
    </row>
    <row r="47" spans="1:55" s="164" customFormat="1" ht="19.899999999999999" hidden="1" customHeight="1">
      <c r="A47" s="9"/>
      <c r="B47" s="7"/>
      <c r="C47" s="2"/>
      <c r="D47" s="19"/>
      <c r="E47" s="18"/>
      <c r="F47" s="19"/>
      <c r="G47" s="19"/>
      <c r="H47" s="4"/>
      <c r="I47" s="15"/>
      <c r="J47" s="47"/>
      <c r="K47" s="696"/>
      <c r="L47" s="698"/>
      <c r="M47" s="696"/>
      <c r="N47" s="697"/>
      <c r="O47" s="698"/>
      <c r="P47" s="696"/>
      <c r="Q47" s="697"/>
      <c r="R47" s="698"/>
      <c r="S47" s="471"/>
      <c r="T47" s="471"/>
      <c r="U47" s="49"/>
      <c r="V47" s="710"/>
      <c r="W47" s="711"/>
      <c r="X47" s="56"/>
      <c r="Y47" s="56"/>
      <c r="Z47" s="57"/>
      <c r="AA47" s="67"/>
      <c r="AB47" s="57"/>
      <c r="AC47" s="58"/>
      <c r="AD47" s="56"/>
      <c r="AE47" s="49"/>
      <c r="AF47" s="164">
        <f t="shared" si="11"/>
        <v>-1</v>
      </c>
      <c r="AG47" s="164">
        <f t="shared" si="11"/>
        <v>-1</v>
      </c>
      <c r="AH47" s="164">
        <f t="shared" si="11"/>
        <v>-1</v>
      </c>
      <c r="AI47" s="164">
        <f t="shared" si="11"/>
        <v>-1</v>
      </c>
      <c r="AJ47" s="164">
        <f t="shared" si="11"/>
        <v>-1</v>
      </c>
      <c r="AK47" s="164">
        <f t="shared" si="11"/>
        <v>-1</v>
      </c>
      <c r="AL47" s="164">
        <f t="shared" si="11"/>
        <v>-1</v>
      </c>
      <c r="AM47" s="164">
        <f t="shared" si="11"/>
        <v>-1</v>
      </c>
      <c r="AN47" s="164">
        <f t="shared" si="8"/>
        <v>0</v>
      </c>
      <c r="AO47" s="164">
        <f t="shared" si="8"/>
        <v>0</v>
      </c>
      <c r="AP47" s="164">
        <f t="shared" si="8"/>
        <v>0</v>
      </c>
      <c r="AQ47" s="164">
        <f t="shared" si="8"/>
        <v>0</v>
      </c>
      <c r="AR47" s="164">
        <f t="shared" si="8"/>
        <v>0</v>
      </c>
      <c r="AS47" s="164">
        <f t="shared" si="8"/>
        <v>0</v>
      </c>
      <c r="AT47" s="164">
        <f t="shared" si="8"/>
        <v>0</v>
      </c>
      <c r="AU47" s="164">
        <f t="shared" si="8"/>
        <v>0</v>
      </c>
      <c r="AV47" s="164">
        <f t="shared" si="9"/>
        <v>0</v>
      </c>
      <c r="AW47" s="164">
        <f t="shared" si="9"/>
        <v>0</v>
      </c>
      <c r="AX47" s="164">
        <f t="shared" si="9"/>
        <v>0</v>
      </c>
      <c r="AY47" s="164">
        <f t="shared" si="9"/>
        <v>0</v>
      </c>
      <c r="AZ47" s="164">
        <f t="shared" si="9"/>
        <v>0</v>
      </c>
      <c r="BA47" s="164">
        <f t="shared" si="9"/>
        <v>0</v>
      </c>
      <c r="BB47" s="164">
        <f t="shared" si="9"/>
        <v>0</v>
      </c>
      <c r="BC47" s="164">
        <f t="shared" si="9"/>
        <v>0</v>
      </c>
    </row>
    <row r="48" spans="1:55" s="164" customFormat="1" ht="19.899999999999999" hidden="1" customHeight="1">
      <c r="A48" s="9"/>
      <c r="B48" s="7"/>
      <c r="C48" s="2"/>
      <c r="D48" s="19"/>
      <c r="E48" s="18"/>
      <c r="F48" s="19"/>
      <c r="G48" s="19"/>
      <c r="H48" s="4"/>
      <c r="I48" s="15"/>
      <c r="J48" s="47"/>
      <c r="K48" s="696"/>
      <c r="L48" s="698"/>
      <c r="M48" s="696"/>
      <c r="N48" s="697"/>
      <c r="O48" s="698"/>
      <c r="P48" s="696"/>
      <c r="Q48" s="697"/>
      <c r="R48" s="698"/>
      <c r="S48" s="471"/>
      <c r="T48" s="471"/>
      <c r="U48" s="49"/>
      <c r="V48" s="710"/>
      <c r="W48" s="711"/>
      <c r="X48" s="56"/>
      <c r="Y48" s="56"/>
      <c r="Z48" s="57"/>
      <c r="AA48" s="67"/>
      <c r="AB48" s="57"/>
      <c r="AC48" s="58"/>
      <c r="AD48" s="56"/>
      <c r="AE48" s="49"/>
      <c r="AF48" s="164">
        <f t="shared" si="11"/>
        <v>-1</v>
      </c>
      <c r="AG48" s="164">
        <f t="shared" si="11"/>
        <v>-1</v>
      </c>
      <c r="AH48" s="164">
        <f t="shared" si="11"/>
        <v>-1</v>
      </c>
      <c r="AI48" s="164">
        <f t="shared" si="11"/>
        <v>-1</v>
      </c>
      <c r="AJ48" s="164">
        <f t="shared" si="11"/>
        <v>-1</v>
      </c>
      <c r="AK48" s="164">
        <f t="shared" si="11"/>
        <v>-1</v>
      </c>
      <c r="AL48" s="164">
        <f t="shared" si="11"/>
        <v>-1</v>
      </c>
      <c r="AM48" s="164">
        <f t="shared" si="11"/>
        <v>-1</v>
      </c>
      <c r="AN48" s="164">
        <f t="shared" si="8"/>
        <v>0</v>
      </c>
      <c r="AO48" s="164">
        <f t="shared" si="8"/>
        <v>0</v>
      </c>
      <c r="AP48" s="164">
        <f t="shared" si="8"/>
        <v>0</v>
      </c>
      <c r="AQ48" s="164">
        <f t="shared" si="8"/>
        <v>0</v>
      </c>
      <c r="AR48" s="164">
        <f t="shared" si="8"/>
        <v>0</v>
      </c>
      <c r="AS48" s="164">
        <f t="shared" si="8"/>
        <v>0</v>
      </c>
      <c r="AT48" s="164">
        <f t="shared" si="8"/>
        <v>0</v>
      </c>
      <c r="AU48" s="164">
        <f t="shared" si="8"/>
        <v>0</v>
      </c>
      <c r="AV48" s="164">
        <f t="shared" si="9"/>
        <v>0</v>
      </c>
      <c r="AW48" s="164">
        <f t="shared" si="9"/>
        <v>0</v>
      </c>
      <c r="AX48" s="164">
        <f t="shared" si="9"/>
        <v>0</v>
      </c>
      <c r="AY48" s="164">
        <f t="shared" si="9"/>
        <v>0</v>
      </c>
      <c r="AZ48" s="164">
        <f t="shared" si="9"/>
        <v>0</v>
      </c>
      <c r="BA48" s="164">
        <f t="shared" si="9"/>
        <v>0</v>
      </c>
      <c r="BB48" s="164">
        <f t="shared" si="9"/>
        <v>0</v>
      </c>
      <c r="BC48" s="164">
        <f t="shared" si="9"/>
        <v>0</v>
      </c>
    </row>
    <row r="49" spans="1:55" s="164" customFormat="1" ht="19.899999999999999" hidden="1" customHeight="1">
      <c r="A49" s="9"/>
      <c r="B49" s="7"/>
      <c r="C49" s="2"/>
      <c r="D49" s="19"/>
      <c r="E49" s="18"/>
      <c r="F49" s="19"/>
      <c r="G49" s="19"/>
      <c r="H49" s="4"/>
      <c r="I49" s="15"/>
      <c r="J49" s="47"/>
      <c r="K49" s="696"/>
      <c r="L49" s="698"/>
      <c r="M49" s="696"/>
      <c r="N49" s="697"/>
      <c r="O49" s="698"/>
      <c r="P49" s="696"/>
      <c r="Q49" s="697"/>
      <c r="R49" s="698"/>
      <c r="S49" s="471"/>
      <c r="T49" s="471"/>
      <c r="U49" s="49"/>
      <c r="V49" s="710"/>
      <c r="W49" s="711"/>
      <c r="X49" s="56"/>
      <c r="Y49" s="56"/>
      <c r="Z49" s="57"/>
      <c r="AA49" s="67"/>
      <c r="AB49" s="57"/>
      <c r="AC49" s="58"/>
      <c r="AD49" s="56"/>
      <c r="AE49" s="49"/>
      <c r="AF49" s="164">
        <f t="shared" si="11"/>
        <v>-1</v>
      </c>
      <c r="AG49" s="164">
        <f t="shared" si="11"/>
        <v>-1</v>
      </c>
      <c r="AH49" s="164">
        <f t="shared" si="11"/>
        <v>-1</v>
      </c>
      <c r="AI49" s="164">
        <f t="shared" si="11"/>
        <v>-1</v>
      </c>
      <c r="AJ49" s="164">
        <f t="shared" si="11"/>
        <v>-1</v>
      </c>
      <c r="AK49" s="164">
        <f t="shared" si="11"/>
        <v>-1</v>
      </c>
      <c r="AL49" s="164">
        <f t="shared" si="11"/>
        <v>-1</v>
      </c>
      <c r="AM49" s="164">
        <f t="shared" si="11"/>
        <v>-1</v>
      </c>
      <c r="AN49" s="164">
        <f t="shared" si="8"/>
        <v>0</v>
      </c>
      <c r="AO49" s="164">
        <f t="shared" si="8"/>
        <v>0</v>
      </c>
      <c r="AP49" s="164">
        <f t="shared" si="8"/>
        <v>0</v>
      </c>
      <c r="AQ49" s="164">
        <f t="shared" si="8"/>
        <v>0</v>
      </c>
      <c r="AR49" s="164">
        <f t="shared" si="8"/>
        <v>0</v>
      </c>
      <c r="AS49" s="164">
        <f t="shared" si="8"/>
        <v>0</v>
      </c>
      <c r="AT49" s="164">
        <f t="shared" si="8"/>
        <v>0</v>
      </c>
      <c r="AU49" s="164">
        <f t="shared" si="8"/>
        <v>0</v>
      </c>
      <c r="AV49" s="164">
        <f t="shared" si="9"/>
        <v>0</v>
      </c>
      <c r="AW49" s="164">
        <f t="shared" si="9"/>
        <v>0</v>
      </c>
      <c r="AX49" s="164">
        <f t="shared" si="9"/>
        <v>0</v>
      </c>
      <c r="AY49" s="164">
        <f t="shared" si="9"/>
        <v>0</v>
      </c>
      <c r="AZ49" s="164">
        <f t="shared" si="9"/>
        <v>0</v>
      </c>
      <c r="BA49" s="164">
        <f t="shared" si="9"/>
        <v>0</v>
      </c>
      <c r="BB49" s="164">
        <f t="shared" si="9"/>
        <v>0</v>
      </c>
      <c r="BC49" s="164">
        <f t="shared" si="9"/>
        <v>0</v>
      </c>
    </row>
    <row r="50" spans="1:55" s="164" customFormat="1" ht="19.899999999999999" hidden="1" customHeight="1">
      <c r="A50" s="9"/>
      <c r="B50" s="7"/>
      <c r="C50" s="2"/>
      <c r="D50" s="19"/>
      <c r="E50" s="18"/>
      <c r="F50" s="19"/>
      <c r="G50" s="19"/>
      <c r="H50" s="4"/>
      <c r="I50" s="15"/>
      <c r="J50" s="47"/>
      <c r="K50" s="696"/>
      <c r="L50" s="698"/>
      <c r="M50" s="696"/>
      <c r="N50" s="697"/>
      <c r="O50" s="698"/>
      <c r="P50" s="696"/>
      <c r="Q50" s="697"/>
      <c r="R50" s="698"/>
      <c r="S50" s="471"/>
      <c r="T50" s="471"/>
      <c r="U50" s="49"/>
      <c r="V50" s="710"/>
      <c r="W50" s="711"/>
      <c r="X50" s="56"/>
      <c r="Y50" s="56"/>
      <c r="Z50" s="57"/>
      <c r="AA50" s="67"/>
      <c r="AB50" s="57"/>
      <c r="AC50" s="58"/>
      <c r="AD50" s="56"/>
      <c r="AE50" s="49"/>
      <c r="AF50" s="164">
        <f t="shared" si="11"/>
        <v>-1</v>
      </c>
      <c r="AG50" s="164">
        <f t="shared" si="11"/>
        <v>-1</v>
      </c>
      <c r="AH50" s="164">
        <f t="shared" si="11"/>
        <v>-1</v>
      </c>
      <c r="AI50" s="164">
        <f t="shared" si="11"/>
        <v>-1</v>
      </c>
      <c r="AJ50" s="164">
        <f t="shared" si="11"/>
        <v>-1</v>
      </c>
      <c r="AK50" s="164">
        <f t="shared" si="11"/>
        <v>-1</v>
      </c>
      <c r="AL50" s="164">
        <f t="shared" si="11"/>
        <v>-1</v>
      </c>
      <c r="AM50" s="164">
        <f t="shared" si="11"/>
        <v>-1</v>
      </c>
      <c r="AN50" s="164">
        <f t="shared" si="8"/>
        <v>0</v>
      </c>
      <c r="AO50" s="164">
        <f t="shared" si="8"/>
        <v>0</v>
      </c>
      <c r="AP50" s="164">
        <f t="shared" si="8"/>
        <v>0</v>
      </c>
      <c r="AQ50" s="164">
        <f t="shared" si="8"/>
        <v>0</v>
      </c>
      <c r="AR50" s="164">
        <f t="shared" si="8"/>
        <v>0</v>
      </c>
      <c r="AS50" s="164">
        <f t="shared" si="8"/>
        <v>0</v>
      </c>
      <c r="AT50" s="164">
        <f t="shared" si="8"/>
        <v>0</v>
      </c>
      <c r="AU50" s="164">
        <f t="shared" si="8"/>
        <v>0</v>
      </c>
      <c r="AV50" s="164">
        <f t="shared" si="9"/>
        <v>0</v>
      </c>
      <c r="AW50" s="164">
        <f t="shared" si="9"/>
        <v>0</v>
      </c>
      <c r="AX50" s="164">
        <f t="shared" si="9"/>
        <v>0</v>
      </c>
      <c r="AY50" s="164">
        <f t="shared" si="9"/>
        <v>0</v>
      </c>
      <c r="AZ50" s="164">
        <f t="shared" si="9"/>
        <v>0</v>
      </c>
      <c r="BA50" s="164">
        <f t="shared" si="9"/>
        <v>0</v>
      </c>
      <c r="BB50" s="164">
        <f t="shared" si="9"/>
        <v>0</v>
      </c>
      <c r="BC50" s="164">
        <f t="shared" si="9"/>
        <v>0</v>
      </c>
    </row>
    <row r="51" spans="1:55" s="164" customFormat="1" ht="19.899999999999999" hidden="1" customHeight="1">
      <c r="A51" s="9"/>
      <c r="B51" s="7"/>
      <c r="C51" s="2"/>
      <c r="D51" s="19"/>
      <c r="E51" s="18"/>
      <c r="F51" s="19"/>
      <c r="G51" s="19"/>
      <c r="H51" s="4"/>
      <c r="I51" s="15"/>
      <c r="J51" s="47"/>
      <c r="K51" s="696"/>
      <c r="L51" s="698"/>
      <c r="M51" s="696"/>
      <c r="N51" s="697"/>
      <c r="O51" s="698"/>
      <c r="P51" s="696"/>
      <c r="Q51" s="697"/>
      <c r="R51" s="698"/>
      <c r="S51" s="471"/>
      <c r="T51" s="471"/>
      <c r="U51" s="49"/>
      <c r="V51" s="710"/>
      <c r="W51" s="711"/>
      <c r="X51" s="56"/>
      <c r="Y51" s="56"/>
      <c r="Z51" s="57"/>
      <c r="AA51" s="67"/>
      <c r="AB51" s="57"/>
      <c r="AC51" s="58"/>
      <c r="AD51" s="56"/>
      <c r="AE51" s="49"/>
      <c r="AF51" s="164">
        <f t="shared" si="11"/>
        <v>-1</v>
      </c>
      <c r="AG51" s="164">
        <f t="shared" si="11"/>
        <v>-1</v>
      </c>
      <c r="AH51" s="164">
        <f t="shared" si="11"/>
        <v>-1</v>
      </c>
      <c r="AI51" s="164">
        <f t="shared" si="11"/>
        <v>-1</v>
      </c>
      <c r="AJ51" s="164">
        <f t="shared" si="11"/>
        <v>-1</v>
      </c>
      <c r="AK51" s="164">
        <f t="shared" si="11"/>
        <v>-1</v>
      </c>
      <c r="AL51" s="164">
        <f t="shared" si="11"/>
        <v>-1</v>
      </c>
      <c r="AM51" s="164">
        <f t="shared" si="11"/>
        <v>-1</v>
      </c>
      <c r="AN51" s="164">
        <f t="shared" si="8"/>
        <v>0</v>
      </c>
      <c r="AO51" s="164">
        <f t="shared" si="8"/>
        <v>0</v>
      </c>
      <c r="AP51" s="164">
        <f t="shared" si="8"/>
        <v>0</v>
      </c>
      <c r="AQ51" s="164">
        <f t="shared" si="8"/>
        <v>0</v>
      </c>
      <c r="AR51" s="164">
        <f t="shared" si="8"/>
        <v>0</v>
      </c>
      <c r="AS51" s="164">
        <f t="shared" si="8"/>
        <v>0</v>
      </c>
      <c r="AT51" s="164">
        <f t="shared" si="8"/>
        <v>0</v>
      </c>
      <c r="AU51" s="164">
        <f t="shared" si="8"/>
        <v>0</v>
      </c>
      <c r="AV51" s="164">
        <f t="shared" si="9"/>
        <v>0</v>
      </c>
      <c r="AW51" s="164">
        <f t="shared" si="9"/>
        <v>0</v>
      </c>
      <c r="AX51" s="164">
        <f t="shared" si="9"/>
        <v>0</v>
      </c>
      <c r="AY51" s="164">
        <f t="shared" si="9"/>
        <v>0</v>
      </c>
      <c r="AZ51" s="164">
        <f t="shared" si="9"/>
        <v>0</v>
      </c>
      <c r="BA51" s="164">
        <f t="shared" si="9"/>
        <v>0</v>
      </c>
      <c r="BB51" s="164">
        <f t="shared" si="9"/>
        <v>0</v>
      </c>
      <c r="BC51" s="164">
        <f t="shared" si="9"/>
        <v>0</v>
      </c>
    </row>
    <row r="52" spans="1:55" s="164" customFormat="1" ht="19.899999999999999" hidden="1" customHeight="1">
      <c r="A52" s="9"/>
      <c r="B52" s="7"/>
      <c r="C52" s="2"/>
      <c r="D52" s="19"/>
      <c r="E52" s="18"/>
      <c r="F52" s="19"/>
      <c r="G52" s="19"/>
      <c r="H52" s="4"/>
      <c r="I52" s="15"/>
      <c r="J52" s="47"/>
      <c r="K52" s="696"/>
      <c r="L52" s="698"/>
      <c r="M52" s="696"/>
      <c r="N52" s="697"/>
      <c r="O52" s="698"/>
      <c r="P52" s="696"/>
      <c r="Q52" s="697"/>
      <c r="R52" s="698"/>
      <c r="S52" s="471"/>
      <c r="T52" s="471"/>
      <c r="U52" s="49"/>
      <c r="V52" s="710"/>
      <c r="W52" s="711"/>
      <c r="X52" s="56"/>
      <c r="Y52" s="56"/>
      <c r="Z52" s="57"/>
      <c r="AA52" s="67"/>
      <c r="AB52" s="57"/>
      <c r="AC52" s="58"/>
      <c r="AD52" s="56"/>
      <c r="AE52" s="49"/>
      <c r="AF52" s="164">
        <f t="shared" si="11"/>
        <v>-1</v>
      </c>
      <c r="AG52" s="164">
        <f t="shared" si="11"/>
        <v>-1</v>
      </c>
      <c r="AH52" s="164">
        <f t="shared" si="11"/>
        <v>-1</v>
      </c>
      <c r="AI52" s="164">
        <f t="shared" si="11"/>
        <v>-1</v>
      </c>
      <c r="AJ52" s="164">
        <f t="shared" si="11"/>
        <v>-1</v>
      </c>
      <c r="AK52" s="164">
        <f t="shared" si="11"/>
        <v>-1</v>
      </c>
      <c r="AL52" s="164">
        <f t="shared" si="11"/>
        <v>-1</v>
      </c>
      <c r="AM52" s="164">
        <f t="shared" si="11"/>
        <v>-1</v>
      </c>
      <c r="AN52" s="164">
        <f t="shared" si="8"/>
        <v>0</v>
      </c>
      <c r="AO52" s="164">
        <f t="shared" si="8"/>
        <v>0</v>
      </c>
      <c r="AP52" s="164">
        <f t="shared" si="8"/>
        <v>0</v>
      </c>
      <c r="AQ52" s="164">
        <f t="shared" si="8"/>
        <v>0</v>
      </c>
      <c r="AR52" s="164">
        <f t="shared" si="8"/>
        <v>0</v>
      </c>
      <c r="AS52" s="164">
        <f t="shared" si="8"/>
        <v>0</v>
      </c>
      <c r="AT52" s="164">
        <f t="shared" si="8"/>
        <v>0</v>
      </c>
      <c r="AU52" s="164">
        <f t="shared" si="8"/>
        <v>0</v>
      </c>
      <c r="AV52" s="164">
        <f t="shared" si="9"/>
        <v>0</v>
      </c>
      <c r="AW52" s="164">
        <f t="shared" si="9"/>
        <v>0</v>
      </c>
      <c r="AX52" s="164">
        <f t="shared" si="9"/>
        <v>0</v>
      </c>
      <c r="AY52" s="164">
        <f t="shared" si="9"/>
        <v>0</v>
      </c>
      <c r="AZ52" s="164">
        <f t="shared" si="9"/>
        <v>0</v>
      </c>
      <c r="BA52" s="164">
        <f t="shared" si="9"/>
        <v>0</v>
      </c>
      <c r="BB52" s="164">
        <f t="shared" si="9"/>
        <v>0</v>
      </c>
      <c r="BC52" s="164">
        <f t="shared" si="9"/>
        <v>0</v>
      </c>
    </row>
    <row r="53" spans="1:55" s="164" customFormat="1" ht="19.899999999999999" hidden="1" customHeight="1">
      <c r="A53" s="9"/>
      <c r="B53" s="7"/>
      <c r="C53" s="2"/>
      <c r="D53" s="19"/>
      <c r="E53" s="18"/>
      <c r="F53" s="19"/>
      <c r="G53" s="19"/>
      <c r="H53" s="4"/>
      <c r="I53" s="15"/>
      <c r="J53" s="47"/>
      <c r="K53" s="696"/>
      <c r="L53" s="698"/>
      <c r="M53" s="696"/>
      <c r="N53" s="697"/>
      <c r="O53" s="698"/>
      <c r="P53" s="696"/>
      <c r="Q53" s="697"/>
      <c r="R53" s="698"/>
      <c r="S53" s="471"/>
      <c r="T53" s="471"/>
      <c r="U53" s="49"/>
      <c r="V53" s="710"/>
      <c r="W53" s="711"/>
      <c r="X53" s="56"/>
      <c r="Y53" s="56"/>
      <c r="Z53" s="57"/>
      <c r="AA53" s="67"/>
      <c r="AB53" s="57"/>
      <c r="AC53" s="58"/>
      <c r="AD53" s="56"/>
      <c r="AE53" s="49"/>
      <c r="AF53" s="164">
        <f t="shared" si="11"/>
        <v>-1</v>
      </c>
      <c r="AG53" s="164">
        <f t="shared" si="11"/>
        <v>-1</v>
      </c>
      <c r="AH53" s="164">
        <f t="shared" si="11"/>
        <v>-1</v>
      </c>
      <c r="AI53" s="164">
        <f t="shared" si="11"/>
        <v>-1</v>
      </c>
      <c r="AJ53" s="164">
        <f t="shared" si="11"/>
        <v>-1</v>
      </c>
      <c r="AK53" s="164">
        <f t="shared" si="11"/>
        <v>-1</v>
      </c>
      <c r="AL53" s="164">
        <f t="shared" si="11"/>
        <v>-1</v>
      </c>
      <c r="AM53" s="164">
        <f t="shared" si="11"/>
        <v>-1</v>
      </c>
      <c r="AN53" s="164">
        <f t="shared" si="8"/>
        <v>0</v>
      </c>
      <c r="AO53" s="164">
        <f t="shared" si="8"/>
        <v>0</v>
      </c>
      <c r="AP53" s="164">
        <f t="shared" si="8"/>
        <v>0</v>
      </c>
      <c r="AQ53" s="164">
        <f t="shared" si="8"/>
        <v>0</v>
      </c>
      <c r="AR53" s="164">
        <f t="shared" si="8"/>
        <v>0</v>
      </c>
      <c r="AS53" s="164">
        <f t="shared" si="8"/>
        <v>0</v>
      </c>
      <c r="AT53" s="164">
        <f t="shared" si="8"/>
        <v>0</v>
      </c>
      <c r="AU53" s="164">
        <f t="shared" si="8"/>
        <v>0</v>
      </c>
      <c r="AV53" s="164">
        <f t="shared" si="9"/>
        <v>0</v>
      </c>
      <c r="AW53" s="164">
        <f t="shared" si="9"/>
        <v>0</v>
      </c>
      <c r="AX53" s="164">
        <f t="shared" si="9"/>
        <v>0</v>
      </c>
      <c r="AY53" s="164">
        <f t="shared" si="9"/>
        <v>0</v>
      </c>
      <c r="AZ53" s="164">
        <f t="shared" si="9"/>
        <v>0</v>
      </c>
      <c r="BA53" s="164">
        <f t="shared" si="9"/>
        <v>0</v>
      </c>
      <c r="BB53" s="164">
        <f t="shared" si="9"/>
        <v>0</v>
      </c>
      <c r="BC53" s="164">
        <f t="shared" si="9"/>
        <v>0</v>
      </c>
    </row>
    <row r="54" spans="1:55" s="164" customFormat="1" ht="19.899999999999999" hidden="1" customHeight="1">
      <c r="A54" s="9"/>
      <c r="B54" s="7"/>
      <c r="C54" s="2"/>
      <c r="D54" s="19"/>
      <c r="E54" s="18"/>
      <c r="F54" s="19"/>
      <c r="G54" s="19"/>
      <c r="H54" s="4"/>
      <c r="I54" s="15"/>
      <c r="J54" s="47"/>
      <c r="K54" s="696"/>
      <c r="L54" s="698"/>
      <c r="M54" s="696"/>
      <c r="N54" s="697"/>
      <c r="O54" s="698"/>
      <c r="P54" s="696"/>
      <c r="Q54" s="697"/>
      <c r="R54" s="698"/>
      <c r="S54" s="471"/>
      <c r="T54" s="471"/>
      <c r="U54" s="49"/>
      <c r="V54" s="710"/>
      <c r="W54" s="711"/>
      <c r="X54" s="56"/>
      <c r="Y54" s="56"/>
      <c r="Z54" s="57"/>
      <c r="AA54" s="67"/>
      <c r="AB54" s="57"/>
      <c r="AC54" s="58"/>
      <c r="AD54" s="56"/>
      <c r="AE54" s="49"/>
      <c r="AF54" s="164">
        <f t="shared" si="11"/>
        <v>-1</v>
      </c>
      <c r="AG54" s="164">
        <f t="shared" si="11"/>
        <v>-1</v>
      </c>
      <c r="AH54" s="164">
        <f t="shared" si="11"/>
        <v>-1</v>
      </c>
      <c r="AI54" s="164">
        <f t="shared" si="11"/>
        <v>-1</v>
      </c>
      <c r="AJ54" s="164">
        <f t="shared" si="11"/>
        <v>-1</v>
      </c>
      <c r="AK54" s="164">
        <f t="shared" si="11"/>
        <v>-1</v>
      </c>
      <c r="AL54" s="164">
        <f t="shared" si="11"/>
        <v>-1</v>
      </c>
      <c r="AM54" s="164">
        <f t="shared" si="11"/>
        <v>-1</v>
      </c>
      <c r="AN54" s="164">
        <f t="shared" si="8"/>
        <v>0</v>
      </c>
      <c r="AO54" s="164">
        <f t="shared" si="8"/>
        <v>0</v>
      </c>
      <c r="AP54" s="164">
        <f t="shared" si="8"/>
        <v>0</v>
      </c>
      <c r="AQ54" s="164">
        <f t="shared" si="8"/>
        <v>0</v>
      </c>
      <c r="AR54" s="164">
        <f t="shared" si="8"/>
        <v>0</v>
      </c>
      <c r="AS54" s="164">
        <f t="shared" si="8"/>
        <v>0</v>
      </c>
      <c r="AT54" s="164">
        <f t="shared" si="8"/>
        <v>0</v>
      </c>
      <c r="AU54" s="164">
        <f t="shared" si="8"/>
        <v>0</v>
      </c>
      <c r="AV54" s="164">
        <f t="shared" si="9"/>
        <v>0</v>
      </c>
      <c r="AW54" s="164">
        <f t="shared" si="9"/>
        <v>0</v>
      </c>
      <c r="AX54" s="164">
        <f t="shared" si="9"/>
        <v>0</v>
      </c>
      <c r="AY54" s="164">
        <f t="shared" si="9"/>
        <v>0</v>
      </c>
      <c r="AZ54" s="164">
        <f t="shared" si="9"/>
        <v>0</v>
      </c>
      <c r="BA54" s="164">
        <f t="shared" si="9"/>
        <v>0</v>
      </c>
      <c r="BB54" s="164">
        <f t="shared" si="9"/>
        <v>0</v>
      </c>
      <c r="BC54" s="164">
        <f t="shared" si="9"/>
        <v>0</v>
      </c>
    </row>
    <row r="55" spans="1:55" s="164" customFormat="1" ht="19.899999999999999" hidden="1" customHeight="1">
      <c r="A55" s="9"/>
      <c r="B55" s="7"/>
      <c r="C55" s="2"/>
      <c r="D55" s="19"/>
      <c r="E55" s="18"/>
      <c r="F55" s="19"/>
      <c r="G55" s="19"/>
      <c r="H55" s="4"/>
      <c r="I55" s="15"/>
      <c r="J55" s="47"/>
      <c r="K55" s="696"/>
      <c r="L55" s="698"/>
      <c r="M55" s="696"/>
      <c r="N55" s="697"/>
      <c r="O55" s="698"/>
      <c r="P55" s="696"/>
      <c r="Q55" s="697"/>
      <c r="R55" s="698"/>
      <c r="S55" s="471"/>
      <c r="T55" s="471"/>
      <c r="U55" s="49"/>
      <c r="V55" s="710"/>
      <c r="W55" s="711"/>
      <c r="X55" s="56"/>
      <c r="Y55" s="56"/>
      <c r="Z55" s="57"/>
      <c r="AA55" s="67"/>
      <c r="AB55" s="57"/>
      <c r="AC55" s="58"/>
      <c r="AD55" s="56"/>
      <c r="AE55" s="49"/>
      <c r="AF55" s="164">
        <f t="shared" si="11"/>
        <v>-1</v>
      </c>
      <c r="AG55" s="164">
        <f t="shared" si="11"/>
        <v>-1</v>
      </c>
      <c r="AH55" s="164">
        <f t="shared" si="11"/>
        <v>-1</v>
      </c>
      <c r="AI55" s="164">
        <f t="shared" si="11"/>
        <v>-1</v>
      </c>
      <c r="AJ55" s="164">
        <f t="shared" si="11"/>
        <v>-1</v>
      </c>
      <c r="AK55" s="164">
        <f t="shared" si="11"/>
        <v>-1</v>
      </c>
      <c r="AL55" s="164">
        <f t="shared" si="11"/>
        <v>-1</v>
      </c>
      <c r="AM55" s="164">
        <f t="shared" si="11"/>
        <v>-1</v>
      </c>
      <c r="AN55" s="164">
        <f t="shared" si="8"/>
        <v>0</v>
      </c>
      <c r="AO55" s="164">
        <f t="shared" si="8"/>
        <v>0</v>
      </c>
      <c r="AP55" s="164">
        <f t="shared" si="8"/>
        <v>0</v>
      </c>
      <c r="AQ55" s="164">
        <f t="shared" si="8"/>
        <v>0</v>
      </c>
      <c r="AR55" s="164">
        <f t="shared" si="8"/>
        <v>0</v>
      </c>
      <c r="AS55" s="164">
        <f t="shared" si="8"/>
        <v>0</v>
      </c>
      <c r="AT55" s="164">
        <f t="shared" si="8"/>
        <v>0</v>
      </c>
      <c r="AU55" s="164">
        <f t="shared" ref="AU55:AU107" si="12">IF(AM55,$V55,"")</f>
        <v>0</v>
      </c>
      <c r="AV55" s="164">
        <f t="shared" si="9"/>
        <v>0</v>
      </c>
      <c r="AW55" s="164">
        <f t="shared" si="9"/>
        <v>0</v>
      </c>
      <c r="AX55" s="164">
        <f t="shared" si="9"/>
        <v>0</v>
      </c>
      <c r="AY55" s="164">
        <f t="shared" si="9"/>
        <v>0</v>
      </c>
      <c r="AZ55" s="164">
        <f t="shared" si="9"/>
        <v>0</v>
      </c>
      <c r="BA55" s="164">
        <f t="shared" si="9"/>
        <v>0</v>
      </c>
      <c r="BB55" s="164">
        <f t="shared" si="9"/>
        <v>0</v>
      </c>
      <c r="BC55" s="164">
        <f t="shared" ref="BC55:BC107" si="13">IF(AM55,$W55,"")</f>
        <v>0</v>
      </c>
    </row>
    <row r="56" spans="1:55" s="164" customFormat="1" ht="19.899999999999999" hidden="1" customHeight="1">
      <c r="A56" s="9"/>
      <c r="B56" s="7"/>
      <c r="C56" s="2"/>
      <c r="D56" s="19"/>
      <c r="E56" s="18"/>
      <c r="F56" s="19"/>
      <c r="G56" s="19"/>
      <c r="H56" s="4"/>
      <c r="I56" s="15"/>
      <c r="J56" s="47"/>
      <c r="K56" s="696"/>
      <c r="L56" s="698"/>
      <c r="M56" s="696"/>
      <c r="N56" s="697"/>
      <c r="O56" s="698"/>
      <c r="P56" s="696"/>
      <c r="Q56" s="697"/>
      <c r="R56" s="698"/>
      <c r="S56" s="471"/>
      <c r="T56" s="471"/>
      <c r="U56" s="49"/>
      <c r="V56" s="710"/>
      <c r="W56" s="711"/>
      <c r="X56" s="56"/>
      <c r="Y56" s="56"/>
      <c r="Z56" s="57"/>
      <c r="AA56" s="67"/>
      <c r="AB56" s="57"/>
      <c r="AC56" s="58"/>
      <c r="AD56" s="56"/>
      <c r="AE56" s="49"/>
      <c r="AF56" s="164">
        <f t="shared" si="11"/>
        <v>-1</v>
      </c>
      <c r="AG56" s="164">
        <f t="shared" si="11"/>
        <v>-1</v>
      </c>
      <c r="AH56" s="164">
        <f t="shared" si="11"/>
        <v>-1</v>
      </c>
      <c r="AI56" s="164">
        <f t="shared" si="11"/>
        <v>-1</v>
      </c>
      <c r="AJ56" s="164">
        <f t="shared" si="11"/>
        <v>-1</v>
      </c>
      <c r="AK56" s="164">
        <f t="shared" si="11"/>
        <v>-1</v>
      </c>
      <c r="AL56" s="164">
        <f t="shared" si="11"/>
        <v>-1</v>
      </c>
      <c r="AM56" s="164">
        <f t="shared" si="11"/>
        <v>-1</v>
      </c>
      <c r="AN56" s="164">
        <f t="shared" ref="AN56:AT94" si="14">IF(AF56,$V56,"")</f>
        <v>0</v>
      </c>
      <c r="AO56" s="164">
        <f t="shared" si="14"/>
        <v>0</v>
      </c>
      <c r="AP56" s="164">
        <f t="shared" si="14"/>
        <v>0</v>
      </c>
      <c r="AQ56" s="164">
        <f t="shared" si="14"/>
        <v>0</v>
      </c>
      <c r="AR56" s="164">
        <f t="shared" si="14"/>
        <v>0</v>
      </c>
      <c r="AS56" s="164">
        <f t="shared" si="14"/>
        <v>0</v>
      </c>
      <c r="AT56" s="164">
        <f t="shared" si="14"/>
        <v>0</v>
      </c>
      <c r="AU56" s="164">
        <f t="shared" si="12"/>
        <v>0</v>
      </c>
      <c r="AV56" s="164">
        <f t="shared" ref="AV56:BB94" si="15">IF(AF56,$W56,"")</f>
        <v>0</v>
      </c>
      <c r="AW56" s="164">
        <f t="shared" si="15"/>
        <v>0</v>
      </c>
      <c r="AX56" s="164">
        <f t="shared" si="15"/>
        <v>0</v>
      </c>
      <c r="AY56" s="164">
        <f t="shared" si="15"/>
        <v>0</v>
      </c>
      <c r="AZ56" s="164">
        <f t="shared" si="15"/>
        <v>0</v>
      </c>
      <c r="BA56" s="164">
        <f t="shared" si="15"/>
        <v>0</v>
      </c>
      <c r="BB56" s="164">
        <f t="shared" si="15"/>
        <v>0</v>
      </c>
      <c r="BC56" s="164">
        <f t="shared" si="13"/>
        <v>0</v>
      </c>
    </row>
    <row r="57" spans="1:55" s="164" customFormat="1" ht="19.899999999999999" hidden="1" customHeight="1">
      <c r="A57" s="9"/>
      <c r="B57" s="7"/>
      <c r="C57" s="2"/>
      <c r="D57" s="19"/>
      <c r="E57" s="18"/>
      <c r="F57" s="19"/>
      <c r="G57" s="19"/>
      <c r="H57" s="4"/>
      <c r="I57" s="15"/>
      <c r="J57" s="47"/>
      <c r="K57" s="696"/>
      <c r="L57" s="698"/>
      <c r="M57" s="696"/>
      <c r="N57" s="697"/>
      <c r="O57" s="698"/>
      <c r="P57" s="696"/>
      <c r="Q57" s="697"/>
      <c r="R57" s="698"/>
      <c r="S57" s="471"/>
      <c r="T57" s="471"/>
      <c r="U57" s="49"/>
      <c r="V57" s="710"/>
      <c r="W57" s="711"/>
      <c r="X57" s="56"/>
      <c r="Y57" s="56"/>
      <c r="Z57" s="57"/>
      <c r="AA57" s="67"/>
      <c r="AB57" s="57"/>
      <c r="AC57" s="58"/>
      <c r="AD57" s="56"/>
      <c r="AE57" s="49"/>
      <c r="AF57" s="164">
        <f t="shared" ref="AF57:AM68" si="16">AF56</f>
        <v>-1</v>
      </c>
      <c r="AG57" s="164">
        <f t="shared" si="16"/>
        <v>-1</v>
      </c>
      <c r="AH57" s="164">
        <f t="shared" si="16"/>
        <v>-1</v>
      </c>
      <c r="AI57" s="164">
        <f t="shared" si="16"/>
        <v>-1</v>
      </c>
      <c r="AJ57" s="164">
        <f t="shared" si="16"/>
        <v>-1</v>
      </c>
      <c r="AK57" s="164">
        <f t="shared" si="16"/>
        <v>-1</v>
      </c>
      <c r="AL57" s="164">
        <f t="shared" si="16"/>
        <v>-1</v>
      </c>
      <c r="AM57" s="164">
        <f t="shared" si="16"/>
        <v>-1</v>
      </c>
      <c r="AN57" s="164">
        <f t="shared" si="14"/>
        <v>0</v>
      </c>
      <c r="AO57" s="164">
        <f t="shared" si="14"/>
        <v>0</v>
      </c>
      <c r="AP57" s="164">
        <f t="shared" si="14"/>
        <v>0</v>
      </c>
      <c r="AQ57" s="164">
        <f t="shared" si="14"/>
        <v>0</v>
      </c>
      <c r="AR57" s="164">
        <f t="shared" si="14"/>
        <v>0</v>
      </c>
      <c r="AS57" s="164">
        <f t="shared" si="14"/>
        <v>0</v>
      </c>
      <c r="AT57" s="164">
        <f t="shared" si="14"/>
        <v>0</v>
      </c>
      <c r="AU57" s="164">
        <f t="shared" si="12"/>
        <v>0</v>
      </c>
      <c r="AV57" s="164">
        <f t="shared" si="15"/>
        <v>0</v>
      </c>
      <c r="AW57" s="164">
        <f t="shared" si="15"/>
        <v>0</v>
      </c>
      <c r="AX57" s="164">
        <f t="shared" si="15"/>
        <v>0</v>
      </c>
      <c r="AY57" s="164">
        <f t="shared" si="15"/>
        <v>0</v>
      </c>
      <c r="AZ57" s="164">
        <f t="shared" si="15"/>
        <v>0</v>
      </c>
      <c r="BA57" s="164">
        <f t="shared" si="15"/>
        <v>0</v>
      </c>
      <c r="BB57" s="164">
        <f t="shared" si="15"/>
        <v>0</v>
      </c>
      <c r="BC57" s="164">
        <f t="shared" si="13"/>
        <v>0</v>
      </c>
    </row>
    <row r="58" spans="1:55" s="164" customFormat="1" ht="19.899999999999999" hidden="1" customHeight="1">
      <c r="A58" s="9"/>
      <c r="B58" s="7"/>
      <c r="C58" s="2"/>
      <c r="D58" s="19"/>
      <c r="E58" s="18"/>
      <c r="F58" s="19"/>
      <c r="G58" s="19"/>
      <c r="H58" s="4"/>
      <c r="I58" s="15"/>
      <c r="J58" s="47"/>
      <c r="K58" s="696"/>
      <c r="L58" s="698"/>
      <c r="M58" s="696"/>
      <c r="N58" s="697"/>
      <c r="O58" s="698"/>
      <c r="P58" s="696"/>
      <c r="Q58" s="697"/>
      <c r="R58" s="698"/>
      <c r="S58" s="471"/>
      <c r="T58" s="471"/>
      <c r="U58" s="49"/>
      <c r="V58" s="710"/>
      <c r="W58" s="711"/>
      <c r="X58" s="56"/>
      <c r="Y58" s="56"/>
      <c r="Z58" s="57"/>
      <c r="AA58" s="67"/>
      <c r="AB58" s="57"/>
      <c r="AC58" s="58"/>
      <c r="AD58" s="56"/>
      <c r="AE58" s="49"/>
      <c r="AF58" s="164">
        <f t="shared" si="16"/>
        <v>-1</v>
      </c>
      <c r="AG58" s="164">
        <f t="shared" si="16"/>
        <v>-1</v>
      </c>
      <c r="AH58" s="164">
        <f t="shared" si="16"/>
        <v>-1</v>
      </c>
      <c r="AI58" s="164">
        <f t="shared" si="16"/>
        <v>-1</v>
      </c>
      <c r="AJ58" s="164">
        <f t="shared" si="16"/>
        <v>-1</v>
      </c>
      <c r="AK58" s="164">
        <f t="shared" si="16"/>
        <v>-1</v>
      </c>
      <c r="AL58" s="164">
        <f t="shared" si="16"/>
        <v>-1</v>
      </c>
      <c r="AM58" s="164">
        <f t="shared" si="16"/>
        <v>-1</v>
      </c>
      <c r="AN58" s="164">
        <f t="shared" si="14"/>
        <v>0</v>
      </c>
      <c r="AO58" s="164">
        <f t="shared" si="14"/>
        <v>0</v>
      </c>
      <c r="AP58" s="164">
        <f t="shared" si="14"/>
        <v>0</v>
      </c>
      <c r="AQ58" s="164">
        <f t="shared" si="14"/>
        <v>0</v>
      </c>
      <c r="AR58" s="164">
        <f t="shared" si="14"/>
        <v>0</v>
      </c>
      <c r="AS58" s="164">
        <f t="shared" si="14"/>
        <v>0</v>
      </c>
      <c r="AT58" s="164">
        <f t="shared" si="14"/>
        <v>0</v>
      </c>
      <c r="AU58" s="164">
        <f t="shared" si="12"/>
        <v>0</v>
      </c>
      <c r="AV58" s="164">
        <f t="shared" si="15"/>
        <v>0</v>
      </c>
      <c r="AW58" s="164">
        <f t="shared" si="15"/>
        <v>0</v>
      </c>
      <c r="AX58" s="164">
        <f t="shared" si="15"/>
        <v>0</v>
      </c>
      <c r="AY58" s="164">
        <f t="shared" si="15"/>
        <v>0</v>
      </c>
      <c r="AZ58" s="164">
        <f t="shared" si="15"/>
        <v>0</v>
      </c>
      <c r="BA58" s="164">
        <f t="shared" si="15"/>
        <v>0</v>
      </c>
      <c r="BB58" s="164">
        <f t="shared" si="15"/>
        <v>0</v>
      </c>
      <c r="BC58" s="164">
        <f t="shared" si="13"/>
        <v>0</v>
      </c>
    </row>
    <row r="59" spans="1:55" s="164" customFormat="1" ht="19.899999999999999" hidden="1" customHeight="1">
      <c r="A59" s="9"/>
      <c r="B59" s="7"/>
      <c r="C59" s="2"/>
      <c r="D59" s="19"/>
      <c r="E59" s="18"/>
      <c r="F59" s="19"/>
      <c r="G59" s="19"/>
      <c r="H59" s="4"/>
      <c r="I59" s="15"/>
      <c r="J59" s="47"/>
      <c r="K59" s="696"/>
      <c r="L59" s="698"/>
      <c r="M59" s="696"/>
      <c r="N59" s="697"/>
      <c r="O59" s="698"/>
      <c r="P59" s="696"/>
      <c r="Q59" s="697"/>
      <c r="R59" s="698"/>
      <c r="S59" s="471"/>
      <c r="T59" s="471"/>
      <c r="U59" s="49"/>
      <c r="V59" s="710"/>
      <c r="W59" s="711"/>
      <c r="X59" s="56"/>
      <c r="Y59" s="56"/>
      <c r="Z59" s="57"/>
      <c r="AA59" s="67"/>
      <c r="AB59" s="57"/>
      <c r="AC59" s="58"/>
      <c r="AD59" s="56"/>
      <c r="AE59" s="49"/>
      <c r="AF59" s="164">
        <f t="shared" si="16"/>
        <v>-1</v>
      </c>
      <c r="AG59" s="164">
        <f t="shared" si="16"/>
        <v>-1</v>
      </c>
      <c r="AH59" s="164">
        <f t="shared" si="16"/>
        <v>-1</v>
      </c>
      <c r="AI59" s="164">
        <f t="shared" si="16"/>
        <v>-1</v>
      </c>
      <c r="AJ59" s="164">
        <f t="shared" si="16"/>
        <v>-1</v>
      </c>
      <c r="AK59" s="164">
        <f t="shared" si="16"/>
        <v>-1</v>
      </c>
      <c r="AL59" s="164">
        <f t="shared" si="16"/>
        <v>-1</v>
      </c>
      <c r="AM59" s="164">
        <f t="shared" si="16"/>
        <v>-1</v>
      </c>
      <c r="AN59" s="164">
        <f t="shared" si="14"/>
        <v>0</v>
      </c>
      <c r="AO59" s="164">
        <f t="shared" si="14"/>
        <v>0</v>
      </c>
      <c r="AP59" s="164">
        <f t="shared" si="14"/>
        <v>0</v>
      </c>
      <c r="AQ59" s="164">
        <f t="shared" si="14"/>
        <v>0</v>
      </c>
      <c r="AR59" s="164">
        <f t="shared" si="14"/>
        <v>0</v>
      </c>
      <c r="AS59" s="164">
        <f t="shared" si="14"/>
        <v>0</v>
      </c>
      <c r="AT59" s="164">
        <f t="shared" si="14"/>
        <v>0</v>
      </c>
      <c r="AU59" s="164">
        <f t="shared" si="12"/>
        <v>0</v>
      </c>
      <c r="AV59" s="164">
        <f t="shared" si="15"/>
        <v>0</v>
      </c>
      <c r="AW59" s="164">
        <f t="shared" si="15"/>
        <v>0</v>
      </c>
      <c r="AX59" s="164">
        <f t="shared" si="15"/>
        <v>0</v>
      </c>
      <c r="AY59" s="164">
        <f t="shared" si="15"/>
        <v>0</v>
      </c>
      <c r="AZ59" s="164">
        <f t="shared" si="15"/>
        <v>0</v>
      </c>
      <c r="BA59" s="164">
        <f t="shared" si="15"/>
        <v>0</v>
      </c>
      <c r="BB59" s="164">
        <f t="shared" si="15"/>
        <v>0</v>
      </c>
      <c r="BC59" s="164">
        <f t="shared" si="13"/>
        <v>0</v>
      </c>
    </row>
    <row r="60" spans="1:55" s="164" customFormat="1" ht="19.899999999999999" hidden="1" customHeight="1">
      <c r="A60" s="9"/>
      <c r="B60" s="7"/>
      <c r="C60" s="2"/>
      <c r="D60" s="19"/>
      <c r="E60" s="18"/>
      <c r="F60" s="19"/>
      <c r="G60" s="19"/>
      <c r="H60" s="4"/>
      <c r="I60" s="15"/>
      <c r="J60" s="47"/>
      <c r="K60" s="696"/>
      <c r="L60" s="698"/>
      <c r="M60" s="696"/>
      <c r="N60" s="697"/>
      <c r="O60" s="698"/>
      <c r="P60" s="696"/>
      <c r="Q60" s="697"/>
      <c r="R60" s="698"/>
      <c r="S60" s="471"/>
      <c r="T60" s="471"/>
      <c r="U60" s="49"/>
      <c r="V60" s="710"/>
      <c r="W60" s="711"/>
      <c r="X60" s="56"/>
      <c r="Y60" s="56"/>
      <c r="Z60" s="57"/>
      <c r="AA60" s="67"/>
      <c r="AB60" s="57"/>
      <c r="AC60" s="58"/>
      <c r="AD60" s="56"/>
      <c r="AE60" s="49"/>
      <c r="AF60" s="164">
        <f t="shared" si="16"/>
        <v>-1</v>
      </c>
      <c r="AG60" s="164">
        <f t="shared" si="16"/>
        <v>-1</v>
      </c>
      <c r="AH60" s="164">
        <f t="shared" si="16"/>
        <v>-1</v>
      </c>
      <c r="AI60" s="164">
        <f t="shared" si="16"/>
        <v>-1</v>
      </c>
      <c r="AJ60" s="164">
        <f t="shared" si="16"/>
        <v>-1</v>
      </c>
      <c r="AK60" s="164">
        <f t="shared" si="16"/>
        <v>-1</v>
      </c>
      <c r="AL60" s="164">
        <f t="shared" si="16"/>
        <v>-1</v>
      </c>
      <c r="AM60" s="164">
        <f t="shared" si="16"/>
        <v>-1</v>
      </c>
      <c r="AN60" s="164">
        <f t="shared" si="14"/>
        <v>0</v>
      </c>
      <c r="AO60" s="164">
        <f t="shared" si="14"/>
        <v>0</v>
      </c>
      <c r="AP60" s="164">
        <f t="shared" si="14"/>
        <v>0</v>
      </c>
      <c r="AQ60" s="164">
        <f t="shared" si="14"/>
        <v>0</v>
      </c>
      <c r="AR60" s="164">
        <f t="shared" si="14"/>
        <v>0</v>
      </c>
      <c r="AS60" s="164">
        <f t="shared" si="14"/>
        <v>0</v>
      </c>
      <c r="AT60" s="164">
        <f t="shared" si="14"/>
        <v>0</v>
      </c>
      <c r="AU60" s="164">
        <f t="shared" si="12"/>
        <v>0</v>
      </c>
      <c r="AV60" s="164">
        <f t="shared" si="15"/>
        <v>0</v>
      </c>
      <c r="AW60" s="164">
        <f t="shared" si="15"/>
        <v>0</v>
      </c>
      <c r="AX60" s="164">
        <f t="shared" si="15"/>
        <v>0</v>
      </c>
      <c r="AY60" s="164">
        <f t="shared" si="15"/>
        <v>0</v>
      </c>
      <c r="AZ60" s="164">
        <f t="shared" si="15"/>
        <v>0</v>
      </c>
      <c r="BA60" s="164">
        <f t="shared" si="15"/>
        <v>0</v>
      </c>
      <c r="BB60" s="164">
        <f t="shared" si="15"/>
        <v>0</v>
      </c>
      <c r="BC60" s="164">
        <f t="shared" si="13"/>
        <v>0</v>
      </c>
    </row>
    <row r="61" spans="1:55" s="164" customFormat="1" ht="19.899999999999999" hidden="1" customHeight="1">
      <c r="A61" s="9"/>
      <c r="B61" s="7"/>
      <c r="C61" s="2"/>
      <c r="D61" s="19"/>
      <c r="E61" s="18"/>
      <c r="F61" s="19"/>
      <c r="G61" s="19"/>
      <c r="H61" s="4"/>
      <c r="I61" s="15"/>
      <c r="J61" s="47"/>
      <c r="K61" s="696"/>
      <c r="L61" s="698"/>
      <c r="M61" s="696"/>
      <c r="N61" s="697"/>
      <c r="O61" s="698"/>
      <c r="P61" s="696"/>
      <c r="Q61" s="697"/>
      <c r="R61" s="698"/>
      <c r="S61" s="471"/>
      <c r="T61" s="471"/>
      <c r="U61" s="49"/>
      <c r="V61" s="710"/>
      <c r="W61" s="711"/>
      <c r="X61" s="56"/>
      <c r="Y61" s="56"/>
      <c r="Z61" s="57"/>
      <c r="AA61" s="67"/>
      <c r="AB61" s="57"/>
      <c r="AC61" s="58"/>
      <c r="AD61" s="56"/>
      <c r="AE61" s="49"/>
      <c r="AF61" s="164">
        <f t="shared" si="16"/>
        <v>-1</v>
      </c>
      <c r="AG61" s="164">
        <f t="shared" si="16"/>
        <v>-1</v>
      </c>
      <c r="AH61" s="164">
        <f t="shared" si="16"/>
        <v>-1</v>
      </c>
      <c r="AI61" s="164">
        <f t="shared" si="16"/>
        <v>-1</v>
      </c>
      <c r="AJ61" s="164">
        <f t="shared" si="16"/>
        <v>-1</v>
      </c>
      <c r="AK61" s="164">
        <f t="shared" si="16"/>
        <v>-1</v>
      </c>
      <c r="AL61" s="164">
        <f t="shared" si="16"/>
        <v>-1</v>
      </c>
      <c r="AM61" s="164">
        <f t="shared" si="16"/>
        <v>-1</v>
      </c>
      <c r="AN61" s="164">
        <f t="shared" si="14"/>
        <v>0</v>
      </c>
      <c r="AO61" s="164">
        <f t="shared" si="14"/>
        <v>0</v>
      </c>
      <c r="AP61" s="164">
        <f t="shared" si="14"/>
        <v>0</v>
      </c>
      <c r="AQ61" s="164">
        <f t="shared" si="14"/>
        <v>0</v>
      </c>
      <c r="AR61" s="164">
        <f t="shared" si="14"/>
        <v>0</v>
      </c>
      <c r="AS61" s="164">
        <f t="shared" si="14"/>
        <v>0</v>
      </c>
      <c r="AT61" s="164">
        <f t="shared" si="14"/>
        <v>0</v>
      </c>
      <c r="AU61" s="164">
        <f t="shared" si="12"/>
        <v>0</v>
      </c>
      <c r="AV61" s="164">
        <f t="shared" si="15"/>
        <v>0</v>
      </c>
      <c r="AW61" s="164">
        <f t="shared" si="15"/>
        <v>0</v>
      </c>
      <c r="AX61" s="164">
        <f t="shared" si="15"/>
        <v>0</v>
      </c>
      <c r="AY61" s="164">
        <f t="shared" si="15"/>
        <v>0</v>
      </c>
      <c r="AZ61" s="164">
        <f t="shared" si="15"/>
        <v>0</v>
      </c>
      <c r="BA61" s="164">
        <f t="shared" si="15"/>
        <v>0</v>
      </c>
      <c r="BB61" s="164">
        <f t="shared" si="15"/>
        <v>0</v>
      </c>
      <c r="BC61" s="164">
        <f t="shared" si="13"/>
        <v>0</v>
      </c>
    </row>
    <row r="62" spans="1:55" s="164" customFormat="1" ht="19.899999999999999" hidden="1" customHeight="1">
      <c r="A62" s="9"/>
      <c r="B62" s="7"/>
      <c r="C62" s="2"/>
      <c r="D62" s="19"/>
      <c r="E62" s="18"/>
      <c r="F62" s="19"/>
      <c r="G62" s="19"/>
      <c r="H62" s="4"/>
      <c r="I62" s="15"/>
      <c r="J62" s="47"/>
      <c r="K62" s="696"/>
      <c r="L62" s="698"/>
      <c r="M62" s="696"/>
      <c r="N62" s="697"/>
      <c r="O62" s="698"/>
      <c r="P62" s="696"/>
      <c r="Q62" s="697"/>
      <c r="R62" s="698"/>
      <c r="S62" s="471"/>
      <c r="T62" s="471"/>
      <c r="U62" s="49"/>
      <c r="V62" s="710"/>
      <c r="W62" s="711"/>
      <c r="X62" s="56"/>
      <c r="Y62" s="56"/>
      <c r="Z62" s="57"/>
      <c r="AA62" s="67"/>
      <c r="AB62" s="57"/>
      <c r="AC62" s="58"/>
      <c r="AD62" s="56"/>
      <c r="AE62" s="49"/>
      <c r="AF62" s="164">
        <f t="shared" si="16"/>
        <v>-1</v>
      </c>
      <c r="AG62" s="164">
        <f t="shared" si="16"/>
        <v>-1</v>
      </c>
      <c r="AH62" s="164">
        <f t="shared" si="16"/>
        <v>-1</v>
      </c>
      <c r="AI62" s="164">
        <f t="shared" si="16"/>
        <v>-1</v>
      </c>
      <c r="AJ62" s="164">
        <f t="shared" si="16"/>
        <v>-1</v>
      </c>
      <c r="AK62" s="164">
        <f t="shared" si="16"/>
        <v>-1</v>
      </c>
      <c r="AL62" s="164">
        <f t="shared" si="16"/>
        <v>-1</v>
      </c>
      <c r="AM62" s="164">
        <f t="shared" si="16"/>
        <v>-1</v>
      </c>
      <c r="AN62" s="164">
        <f t="shared" si="14"/>
        <v>0</v>
      </c>
      <c r="AO62" s="164">
        <f t="shared" si="14"/>
        <v>0</v>
      </c>
      <c r="AP62" s="164">
        <f t="shared" si="14"/>
        <v>0</v>
      </c>
      <c r="AQ62" s="164">
        <f t="shared" si="14"/>
        <v>0</v>
      </c>
      <c r="AR62" s="164">
        <f t="shared" si="14"/>
        <v>0</v>
      </c>
      <c r="AS62" s="164">
        <f t="shared" si="14"/>
        <v>0</v>
      </c>
      <c r="AT62" s="164">
        <f t="shared" si="14"/>
        <v>0</v>
      </c>
      <c r="AU62" s="164">
        <f t="shared" si="12"/>
        <v>0</v>
      </c>
      <c r="AV62" s="164">
        <f t="shared" si="15"/>
        <v>0</v>
      </c>
      <c r="AW62" s="164">
        <f t="shared" si="15"/>
        <v>0</v>
      </c>
      <c r="AX62" s="164">
        <f t="shared" si="15"/>
        <v>0</v>
      </c>
      <c r="AY62" s="164">
        <f t="shared" si="15"/>
        <v>0</v>
      </c>
      <c r="AZ62" s="164">
        <f t="shared" si="15"/>
        <v>0</v>
      </c>
      <c r="BA62" s="164">
        <f t="shared" si="15"/>
        <v>0</v>
      </c>
      <c r="BB62" s="164">
        <f t="shared" si="15"/>
        <v>0</v>
      </c>
      <c r="BC62" s="164">
        <f t="shared" si="13"/>
        <v>0</v>
      </c>
    </row>
    <row r="63" spans="1:55" s="164" customFormat="1" ht="19.899999999999999" hidden="1" customHeight="1">
      <c r="A63" s="9"/>
      <c r="B63" s="7"/>
      <c r="C63" s="2"/>
      <c r="D63" s="19"/>
      <c r="E63" s="18"/>
      <c r="F63" s="19"/>
      <c r="G63" s="19"/>
      <c r="H63" s="4"/>
      <c r="I63" s="15"/>
      <c r="J63" s="47"/>
      <c r="K63" s="696"/>
      <c r="L63" s="698"/>
      <c r="M63" s="696"/>
      <c r="N63" s="697"/>
      <c r="O63" s="698"/>
      <c r="P63" s="696"/>
      <c r="Q63" s="697"/>
      <c r="R63" s="698"/>
      <c r="S63" s="471"/>
      <c r="T63" s="471"/>
      <c r="U63" s="49"/>
      <c r="V63" s="710"/>
      <c r="W63" s="711"/>
      <c r="X63" s="56"/>
      <c r="Y63" s="56"/>
      <c r="Z63" s="57"/>
      <c r="AA63" s="67"/>
      <c r="AB63" s="57"/>
      <c r="AC63" s="58"/>
      <c r="AD63" s="56"/>
      <c r="AE63" s="49"/>
      <c r="AF63" s="164">
        <f t="shared" si="16"/>
        <v>-1</v>
      </c>
      <c r="AG63" s="164">
        <f t="shared" si="16"/>
        <v>-1</v>
      </c>
      <c r="AH63" s="164">
        <f t="shared" si="16"/>
        <v>-1</v>
      </c>
      <c r="AI63" s="164">
        <f t="shared" si="16"/>
        <v>-1</v>
      </c>
      <c r="AJ63" s="164">
        <f t="shared" si="16"/>
        <v>-1</v>
      </c>
      <c r="AK63" s="164">
        <f t="shared" si="16"/>
        <v>-1</v>
      </c>
      <c r="AL63" s="164">
        <f t="shared" si="16"/>
        <v>-1</v>
      </c>
      <c r="AM63" s="164">
        <f t="shared" si="16"/>
        <v>-1</v>
      </c>
      <c r="AN63" s="164">
        <f t="shared" si="14"/>
        <v>0</v>
      </c>
      <c r="AO63" s="164">
        <f t="shared" si="14"/>
        <v>0</v>
      </c>
      <c r="AP63" s="164">
        <f t="shared" si="14"/>
        <v>0</v>
      </c>
      <c r="AQ63" s="164">
        <f t="shared" si="14"/>
        <v>0</v>
      </c>
      <c r="AR63" s="164">
        <f t="shared" si="14"/>
        <v>0</v>
      </c>
      <c r="AS63" s="164">
        <f t="shared" si="14"/>
        <v>0</v>
      </c>
      <c r="AT63" s="164">
        <f t="shared" si="14"/>
        <v>0</v>
      </c>
      <c r="AU63" s="164">
        <f t="shared" si="12"/>
        <v>0</v>
      </c>
      <c r="AV63" s="164">
        <f t="shared" si="15"/>
        <v>0</v>
      </c>
      <c r="AW63" s="164">
        <f t="shared" si="15"/>
        <v>0</v>
      </c>
      <c r="AX63" s="164">
        <f t="shared" si="15"/>
        <v>0</v>
      </c>
      <c r="AY63" s="164">
        <f t="shared" si="15"/>
        <v>0</v>
      </c>
      <c r="AZ63" s="164">
        <f t="shared" si="15"/>
        <v>0</v>
      </c>
      <c r="BA63" s="164">
        <f t="shared" si="15"/>
        <v>0</v>
      </c>
      <c r="BB63" s="164">
        <f t="shared" si="15"/>
        <v>0</v>
      </c>
      <c r="BC63" s="164">
        <f t="shared" si="13"/>
        <v>0</v>
      </c>
    </row>
    <row r="64" spans="1:55" s="164" customFormat="1" ht="19.899999999999999" hidden="1" customHeight="1">
      <c r="A64" s="9"/>
      <c r="B64" s="7"/>
      <c r="C64" s="2"/>
      <c r="D64" s="19"/>
      <c r="E64" s="18"/>
      <c r="F64" s="19"/>
      <c r="G64" s="19"/>
      <c r="H64" s="4"/>
      <c r="I64" s="15"/>
      <c r="J64" s="47"/>
      <c r="K64" s="696"/>
      <c r="L64" s="698"/>
      <c r="M64" s="696"/>
      <c r="N64" s="697"/>
      <c r="O64" s="698"/>
      <c r="P64" s="696"/>
      <c r="Q64" s="697"/>
      <c r="R64" s="698"/>
      <c r="S64" s="471"/>
      <c r="T64" s="471"/>
      <c r="U64" s="49"/>
      <c r="V64" s="710"/>
      <c r="W64" s="711"/>
      <c r="X64" s="56"/>
      <c r="Y64" s="56"/>
      <c r="Z64" s="57"/>
      <c r="AA64" s="67"/>
      <c r="AB64" s="57"/>
      <c r="AC64" s="58"/>
      <c r="AD64" s="56"/>
      <c r="AE64" s="49"/>
      <c r="AF64" s="164">
        <f t="shared" si="16"/>
        <v>-1</v>
      </c>
      <c r="AG64" s="164">
        <f t="shared" si="16"/>
        <v>-1</v>
      </c>
      <c r="AH64" s="164">
        <f t="shared" si="16"/>
        <v>-1</v>
      </c>
      <c r="AI64" s="164">
        <f t="shared" si="16"/>
        <v>-1</v>
      </c>
      <c r="AJ64" s="164">
        <f t="shared" si="16"/>
        <v>-1</v>
      </c>
      <c r="AK64" s="164">
        <f t="shared" si="16"/>
        <v>-1</v>
      </c>
      <c r="AL64" s="164">
        <f t="shared" si="16"/>
        <v>-1</v>
      </c>
      <c r="AM64" s="164">
        <f t="shared" si="16"/>
        <v>-1</v>
      </c>
      <c r="AN64" s="164">
        <f t="shared" si="14"/>
        <v>0</v>
      </c>
      <c r="AO64" s="164">
        <f t="shared" si="14"/>
        <v>0</v>
      </c>
      <c r="AP64" s="164">
        <f t="shared" si="14"/>
        <v>0</v>
      </c>
      <c r="AQ64" s="164">
        <f t="shared" si="14"/>
        <v>0</v>
      </c>
      <c r="AR64" s="164">
        <f t="shared" si="14"/>
        <v>0</v>
      </c>
      <c r="AS64" s="164">
        <f t="shared" si="14"/>
        <v>0</v>
      </c>
      <c r="AT64" s="164">
        <f t="shared" si="14"/>
        <v>0</v>
      </c>
      <c r="AU64" s="164">
        <f t="shared" si="12"/>
        <v>0</v>
      </c>
      <c r="AV64" s="164">
        <f t="shared" si="15"/>
        <v>0</v>
      </c>
      <c r="AW64" s="164">
        <f t="shared" si="15"/>
        <v>0</v>
      </c>
      <c r="AX64" s="164">
        <f t="shared" si="15"/>
        <v>0</v>
      </c>
      <c r="AY64" s="164">
        <f t="shared" si="15"/>
        <v>0</v>
      </c>
      <c r="AZ64" s="164">
        <f t="shared" si="15"/>
        <v>0</v>
      </c>
      <c r="BA64" s="164">
        <f t="shared" si="15"/>
        <v>0</v>
      </c>
      <c r="BB64" s="164">
        <f t="shared" si="15"/>
        <v>0</v>
      </c>
      <c r="BC64" s="164">
        <f t="shared" si="13"/>
        <v>0</v>
      </c>
    </row>
    <row r="65" spans="1:55" s="164" customFormat="1" ht="19.899999999999999" hidden="1" customHeight="1">
      <c r="A65" s="9"/>
      <c r="B65" s="7"/>
      <c r="C65" s="2"/>
      <c r="D65" s="19"/>
      <c r="E65" s="18"/>
      <c r="F65" s="19"/>
      <c r="G65" s="19"/>
      <c r="H65" s="4"/>
      <c r="I65" s="15"/>
      <c r="J65" s="47"/>
      <c r="K65" s="696"/>
      <c r="L65" s="698"/>
      <c r="M65" s="696"/>
      <c r="N65" s="697"/>
      <c r="O65" s="698"/>
      <c r="P65" s="696"/>
      <c r="Q65" s="697"/>
      <c r="R65" s="698"/>
      <c r="S65" s="471"/>
      <c r="T65" s="471"/>
      <c r="U65" s="49"/>
      <c r="V65" s="710"/>
      <c r="W65" s="711"/>
      <c r="X65" s="56"/>
      <c r="Y65" s="56"/>
      <c r="Z65" s="57"/>
      <c r="AA65" s="67"/>
      <c r="AB65" s="57"/>
      <c r="AC65" s="58"/>
      <c r="AD65" s="56"/>
      <c r="AE65" s="49"/>
      <c r="AF65" s="164">
        <f t="shared" si="16"/>
        <v>-1</v>
      </c>
      <c r="AG65" s="164">
        <f t="shared" si="16"/>
        <v>-1</v>
      </c>
      <c r="AH65" s="164">
        <f t="shared" si="16"/>
        <v>-1</v>
      </c>
      <c r="AI65" s="164">
        <f t="shared" si="16"/>
        <v>-1</v>
      </c>
      <c r="AJ65" s="164">
        <f t="shared" si="16"/>
        <v>-1</v>
      </c>
      <c r="AK65" s="164">
        <f t="shared" si="16"/>
        <v>-1</v>
      </c>
      <c r="AL65" s="164">
        <f t="shared" si="16"/>
        <v>-1</v>
      </c>
      <c r="AM65" s="164">
        <f t="shared" si="16"/>
        <v>-1</v>
      </c>
      <c r="AN65" s="164">
        <f t="shared" si="14"/>
        <v>0</v>
      </c>
      <c r="AO65" s="164">
        <f t="shared" si="14"/>
        <v>0</v>
      </c>
      <c r="AP65" s="164">
        <f t="shared" si="14"/>
        <v>0</v>
      </c>
      <c r="AQ65" s="164">
        <f t="shared" si="14"/>
        <v>0</v>
      </c>
      <c r="AR65" s="164">
        <f t="shared" si="14"/>
        <v>0</v>
      </c>
      <c r="AS65" s="164">
        <f t="shared" si="14"/>
        <v>0</v>
      </c>
      <c r="AT65" s="164">
        <f t="shared" si="14"/>
        <v>0</v>
      </c>
      <c r="AU65" s="164">
        <f t="shared" si="12"/>
        <v>0</v>
      </c>
      <c r="AV65" s="164">
        <f t="shared" si="15"/>
        <v>0</v>
      </c>
      <c r="AW65" s="164">
        <f t="shared" si="15"/>
        <v>0</v>
      </c>
      <c r="AX65" s="164">
        <f t="shared" si="15"/>
        <v>0</v>
      </c>
      <c r="AY65" s="164">
        <f t="shared" si="15"/>
        <v>0</v>
      </c>
      <c r="AZ65" s="164">
        <f t="shared" si="15"/>
        <v>0</v>
      </c>
      <c r="BA65" s="164">
        <f t="shared" si="15"/>
        <v>0</v>
      </c>
      <c r="BB65" s="164">
        <f t="shared" si="15"/>
        <v>0</v>
      </c>
      <c r="BC65" s="164">
        <f t="shared" si="13"/>
        <v>0</v>
      </c>
    </row>
    <row r="66" spans="1:55" s="164" customFormat="1" ht="19.899999999999999" hidden="1" customHeight="1">
      <c r="A66" s="9"/>
      <c r="B66" s="7"/>
      <c r="C66" s="2"/>
      <c r="D66" s="19"/>
      <c r="E66" s="18"/>
      <c r="F66" s="19"/>
      <c r="G66" s="19"/>
      <c r="H66" s="4"/>
      <c r="I66" s="15"/>
      <c r="J66" s="47"/>
      <c r="K66" s="696"/>
      <c r="L66" s="698"/>
      <c r="M66" s="696"/>
      <c r="N66" s="697"/>
      <c r="O66" s="698"/>
      <c r="P66" s="696"/>
      <c r="Q66" s="697"/>
      <c r="R66" s="698"/>
      <c r="S66" s="471"/>
      <c r="T66" s="471"/>
      <c r="U66" s="49"/>
      <c r="V66" s="710"/>
      <c r="W66" s="711"/>
      <c r="X66" s="56"/>
      <c r="Y66" s="56"/>
      <c r="Z66" s="57"/>
      <c r="AA66" s="67"/>
      <c r="AB66" s="57"/>
      <c r="AC66" s="58"/>
      <c r="AD66" s="56"/>
      <c r="AE66" s="49"/>
      <c r="AF66" s="164">
        <f t="shared" si="16"/>
        <v>-1</v>
      </c>
      <c r="AG66" s="164">
        <f t="shared" si="16"/>
        <v>-1</v>
      </c>
      <c r="AH66" s="164">
        <f t="shared" si="16"/>
        <v>-1</v>
      </c>
      <c r="AI66" s="164">
        <f t="shared" si="16"/>
        <v>-1</v>
      </c>
      <c r="AJ66" s="164">
        <f t="shared" si="16"/>
        <v>-1</v>
      </c>
      <c r="AK66" s="164">
        <f t="shared" si="16"/>
        <v>-1</v>
      </c>
      <c r="AL66" s="164">
        <f t="shared" si="16"/>
        <v>-1</v>
      </c>
      <c r="AM66" s="164">
        <f t="shared" si="16"/>
        <v>-1</v>
      </c>
      <c r="AN66" s="164">
        <f t="shared" si="14"/>
        <v>0</v>
      </c>
      <c r="AO66" s="164">
        <f t="shared" si="14"/>
        <v>0</v>
      </c>
      <c r="AP66" s="164">
        <f t="shared" si="14"/>
        <v>0</v>
      </c>
      <c r="AQ66" s="164">
        <f t="shared" si="14"/>
        <v>0</v>
      </c>
      <c r="AR66" s="164">
        <f t="shared" si="14"/>
        <v>0</v>
      </c>
      <c r="AS66" s="164">
        <f t="shared" si="14"/>
        <v>0</v>
      </c>
      <c r="AT66" s="164">
        <f t="shared" si="14"/>
        <v>0</v>
      </c>
      <c r="AU66" s="164">
        <f t="shared" si="12"/>
        <v>0</v>
      </c>
      <c r="AV66" s="164">
        <f t="shared" si="15"/>
        <v>0</v>
      </c>
      <c r="AW66" s="164">
        <f t="shared" si="15"/>
        <v>0</v>
      </c>
      <c r="AX66" s="164">
        <f t="shared" si="15"/>
        <v>0</v>
      </c>
      <c r="AY66" s="164">
        <f t="shared" si="15"/>
        <v>0</v>
      </c>
      <c r="AZ66" s="164">
        <f t="shared" si="15"/>
        <v>0</v>
      </c>
      <c r="BA66" s="164">
        <f t="shared" si="15"/>
        <v>0</v>
      </c>
      <c r="BB66" s="164">
        <f t="shared" si="15"/>
        <v>0</v>
      </c>
      <c r="BC66" s="164">
        <f t="shared" si="13"/>
        <v>0</v>
      </c>
    </row>
    <row r="67" spans="1:55" s="164" customFormat="1" ht="19.899999999999999" hidden="1" customHeight="1">
      <c r="A67" s="9"/>
      <c r="B67" s="7"/>
      <c r="C67" s="2"/>
      <c r="D67" s="19"/>
      <c r="E67" s="18"/>
      <c r="F67" s="19"/>
      <c r="G67" s="19"/>
      <c r="H67" s="4"/>
      <c r="I67" s="15"/>
      <c r="J67" s="47"/>
      <c r="K67" s="696"/>
      <c r="L67" s="698"/>
      <c r="M67" s="696"/>
      <c r="N67" s="697"/>
      <c r="O67" s="698"/>
      <c r="P67" s="696"/>
      <c r="Q67" s="697"/>
      <c r="R67" s="698"/>
      <c r="S67" s="471"/>
      <c r="T67" s="471"/>
      <c r="U67" s="49"/>
      <c r="V67" s="710"/>
      <c r="W67" s="711"/>
      <c r="X67" s="56"/>
      <c r="Y67" s="56"/>
      <c r="Z67" s="57"/>
      <c r="AA67" s="67"/>
      <c r="AB67" s="57"/>
      <c r="AC67" s="58"/>
      <c r="AD67" s="56"/>
      <c r="AE67" s="49"/>
      <c r="AF67" s="164">
        <f t="shared" si="16"/>
        <v>-1</v>
      </c>
      <c r="AG67" s="164">
        <f t="shared" si="16"/>
        <v>-1</v>
      </c>
      <c r="AH67" s="164">
        <f t="shared" si="16"/>
        <v>-1</v>
      </c>
      <c r="AI67" s="164">
        <f t="shared" si="16"/>
        <v>-1</v>
      </c>
      <c r="AJ67" s="164">
        <f t="shared" si="16"/>
        <v>-1</v>
      </c>
      <c r="AK67" s="164">
        <f t="shared" si="16"/>
        <v>-1</v>
      </c>
      <c r="AL67" s="164">
        <f t="shared" si="16"/>
        <v>-1</v>
      </c>
      <c r="AM67" s="164">
        <f t="shared" si="16"/>
        <v>-1</v>
      </c>
      <c r="AN67" s="164">
        <f t="shared" si="14"/>
        <v>0</v>
      </c>
      <c r="AO67" s="164">
        <f t="shared" si="14"/>
        <v>0</v>
      </c>
      <c r="AP67" s="164">
        <f t="shared" si="14"/>
        <v>0</v>
      </c>
      <c r="AQ67" s="164">
        <f t="shared" si="14"/>
        <v>0</v>
      </c>
      <c r="AR67" s="164">
        <f t="shared" si="14"/>
        <v>0</v>
      </c>
      <c r="AS67" s="164">
        <f t="shared" si="14"/>
        <v>0</v>
      </c>
      <c r="AT67" s="164">
        <f t="shared" si="14"/>
        <v>0</v>
      </c>
      <c r="AU67" s="164">
        <f t="shared" si="12"/>
        <v>0</v>
      </c>
      <c r="AV67" s="164">
        <f t="shared" si="15"/>
        <v>0</v>
      </c>
      <c r="AW67" s="164">
        <f t="shared" si="15"/>
        <v>0</v>
      </c>
      <c r="AX67" s="164">
        <f t="shared" si="15"/>
        <v>0</v>
      </c>
      <c r="AY67" s="164">
        <f t="shared" si="15"/>
        <v>0</v>
      </c>
      <c r="AZ67" s="164">
        <f t="shared" si="15"/>
        <v>0</v>
      </c>
      <c r="BA67" s="164">
        <f t="shared" si="15"/>
        <v>0</v>
      </c>
      <c r="BB67" s="164">
        <f t="shared" si="15"/>
        <v>0</v>
      </c>
      <c r="BC67" s="164">
        <f t="shared" si="13"/>
        <v>0</v>
      </c>
    </row>
    <row r="68" spans="1:55" s="164" customFormat="1" ht="19.899999999999999" hidden="1" customHeight="1" thickBot="1">
      <c r="A68" s="9"/>
      <c r="B68" s="7"/>
      <c r="C68" s="2"/>
      <c r="D68" s="19"/>
      <c r="E68" s="18"/>
      <c r="F68" s="19"/>
      <c r="G68" s="19"/>
      <c r="H68" s="4"/>
      <c r="I68" s="15"/>
      <c r="J68" s="47"/>
      <c r="K68" s="696"/>
      <c r="L68" s="698"/>
      <c r="M68" s="696"/>
      <c r="N68" s="697"/>
      <c r="O68" s="698"/>
      <c r="P68" s="696"/>
      <c r="Q68" s="697"/>
      <c r="R68" s="698"/>
      <c r="S68" s="471"/>
      <c r="T68" s="471"/>
      <c r="U68" s="49"/>
      <c r="V68" s="710"/>
      <c r="W68" s="711"/>
      <c r="X68" s="56"/>
      <c r="Y68" s="56"/>
      <c r="Z68" s="57"/>
      <c r="AA68" s="67"/>
      <c r="AB68" s="57"/>
      <c r="AC68" s="58"/>
      <c r="AD68" s="56"/>
      <c r="AE68" s="49"/>
      <c r="AF68" s="164">
        <f t="shared" si="16"/>
        <v>-1</v>
      </c>
      <c r="AG68" s="164">
        <f t="shared" si="16"/>
        <v>-1</v>
      </c>
      <c r="AH68" s="164">
        <f t="shared" si="16"/>
        <v>-1</v>
      </c>
      <c r="AI68" s="164">
        <f t="shared" si="16"/>
        <v>-1</v>
      </c>
      <c r="AJ68" s="164">
        <f t="shared" si="16"/>
        <v>-1</v>
      </c>
      <c r="AK68" s="164">
        <f t="shared" si="16"/>
        <v>-1</v>
      </c>
      <c r="AL68" s="164">
        <f t="shared" si="16"/>
        <v>-1</v>
      </c>
      <c r="AM68" s="164">
        <f t="shared" si="16"/>
        <v>-1</v>
      </c>
      <c r="AN68" s="164">
        <f t="shared" si="14"/>
        <v>0</v>
      </c>
      <c r="AO68" s="164">
        <f t="shared" si="14"/>
        <v>0</v>
      </c>
      <c r="AP68" s="164">
        <f t="shared" si="14"/>
        <v>0</v>
      </c>
      <c r="AQ68" s="164">
        <f t="shared" si="14"/>
        <v>0</v>
      </c>
      <c r="AR68" s="164">
        <f t="shared" si="14"/>
        <v>0</v>
      </c>
      <c r="AS68" s="164">
        <f t="shared" si="14"/>
        <v>0</v>
      </c>
      <c r="AT68" s="164">
        <f t="shared" si="14"/>
        <v>0</v>
      </c>
      <c r="AU68" s="164">
        <f t="shared" si="12"/>
        <v>0</v>
      </c>
      <c r="AV68" s="164">
        <f t="shared" si="15"/>
        <v>0</v>
      </c>
      <c r="AW68" s="164">
        <f t="shared" si="15"/>
        <v>0</v>
      </c>
      <c r="AX68" s="164">
        <f t="shared" si="15"/>
        <v>0</v>
      </c>
      <c r="AY68" s="164">
        <f t="shared" si="15"/>
        <v>0</v>
      </c>
      <c r="AZ68" s="164">
        <f t="shared" si="15"/>
        <v>0</v>
      </c>
      <c r="BA68" s="164">
        <f t="shared" si="15"/>
        <v>0</v>
      </c>
      <c r="BB68" s="164">
        <f t="shared" si="15"/>
        <v>0</v>
      </c>
      <c r="BC68" s="164">
        <f t="shared" si="13"/>
        <v>0</v>
      </c>
    </row>
    <row r="69" spans="1:55" s="147" customFormat="1" ht="27" customHeight="1">
      <c r="A69" s="702" t="s">
        <v>106</v>
      </c>
      <c r="B69" s="703"/>
      <c r="C69" s="704"/>
      <c r="D69" s="165" t="s">
        <v>13</v>
      </c>
      <c r="E69" s="143"/>
      <c r="F69" s="705"/>
      <c r="G69" s="706"/>
      <c r="H69" s="144" t="s">
        <v>38</v>
      </c>
      <c r="I69" s="145" t="s">
        <v>38</v>
      </c>
      <c r="J69" s="707" t="s">
        <v>15</v>
      </c>
      <c r="K69" s="708"/>
      <c r="L69" s="708"/>
      <c r="M69" s="708"/>
      <c r="N69" s="708"/>
      <c r="O69" s="708"/>
      <c r="P69" s="708"/>
      <c r="Q69" s="708"/>
      <c r="R69" s="708"/>
      <c r="S69" s="708"/>
      <c r="T69" s="708"/>
      <c r="U69" s="709"/>
      <c r="V69" s="660" t="s">
        <v>18</v>
      </c>
      <c r="W69" s="661"/>
      <c r="X69" s="661"/>
      <c r="Y69" s="661"/>
      <c r="Z69" s="661"/>
      <c r="AA69" s="660" t="s">
        <v>39</v>
      </c>
      <c r="AB69" s="662"/>
      <c r="AC69" s="660" t="s">
        <v>293</v>
      </c>
      <c r="AD69" s="661"/>
      <c r="AE69" s="662"/>
      <c r="AF69" s="146" t="s">
        <v>69</v>
      </c>
      <c r="AG69" s="146"/>
      <c r="AH69" s="146"/>
      <c r="AI69" s="146"/>
      <c r="AJ69" s="146"/>
      <c r="AK69" s="146"/>
      <c r="AL69" s="146"/>
      <c r="AM69" s="146"/>
      <c r="AN69" s="146" t="s">
        <v>78</v>
      </c>
      <c r="AO69" s="146"/>
      <c r="AP69" s="146"/>
      <c r="AQ69" s="146"/>
      <c r="AR69" s="146"/>
      <c r="AS69" s="146"/>
      <c r="AT69" s="146"/>
      <c r="AU69" s="146"/>
      <c r="AV69" s="146" t="s">
        <v>79</v>
      </c>
      <c r="AW69" s="146"/>
      <c r="AX69" s="146"/>
      <c r="AY69" s="146"/>
      <c r="AZ69" s="146"/>
      <c r="BA69" s="146"/>
      <c r="BB69" s="146"/>
      <c r="BC69" s="146"/>
    </row>
    <row r="70" spans="1:55" s="147" customFormat="1" ht="91.9" customHeight="1" thickBot="1">
      <c r="A70" s="148" t="s">
        <v>110</v>
      </c>
      <c r="B70" s="149" t="s">
        <v>3</v>
      </c>
      <c r="C70" s="150" t="s">
        <v>4</v>
      </c>
      <c r="D70" s="149" t="s">
        <v>45</v>
      </c>
      <c r="E70" s="151"/>
      <c r="F70" s="152"/>
      <c r="G70" s="152"/>
      <c r="H70" s="153"/>
      <c r="I70" s="154"/>
      <c r="J70" s="166" t="s">
        <v>100</v>
      </c>
      <c r="K70" s="712" t="s">
        <v>122</v>
      </c>
      <c r="L70" s="713"/>
      <c r="M70" s="714"/>
      <c r="N70" s="465"/>
      <c r="O70" s="465"/>
      <c r="P70" s="465"/>
      <c r="Q70" s="465"/>
      <c r="R70" s="465"/>
      <c r="S70" s="465"/>
      <c r="T70" s="466"/>
      <c r="U70" s="467" t="s">
        <v>99</v>
      </c>
      <c r="V70" s="715" t="s">
        <v>112</v>
      </c>
      <c r="W70" s="716"/>
      <c r="X70" s="468" t="s">
        <v>107</v>
      </c>
      <c r="Y70" s="469" t="s">
        <v>108</v>
      </c>
      <c r="Z70" s="470" t="s">
        <v>109</v>
      </c>
      <c r="AA70" s="160" t="s">
        <v>113</v>
      </c>
      <c r="AB70" s="161" t="s">
        <v>235</v>
      </c>
      <c r="AC70" s="160" t="str">
        <f>"Auditor requests additional evidence" &amp; CHAR(10) &amp; "Total: " &amp; COUNTIF(AC71:AC171,"Yes") &amp; " requests"</f>
        <v>Auditor requests additional evidence
Total: 0 requests</v>
      </c>
      <c r="AD70" s="162" t="s">
        <v>294</v>
      </c>
      <c r="AE70" s="163" t="s">
        <v>295</v>
      </c>
      <c r="AF70" s="146" t="s">
        <v>70</v>
      </c>
      <c r="AG70" s="146" t="s">
        <v>71</v>
      </c>
      <c r="AH70" s="146" t="s">
        <v>72</v>
      </c>
      <c r="AI70" s="146" t="s">
        <v>73</v>
      </c>
      <c r="AJ70" s="146" t="s">
        <v>74</v>
      </c>
      <c r="AK70" s="146" t="s">
        <v>75</v>
      </c>
      <c r="AL70" s="146" t="s">
        <v>76</v>
      </c>
      <c r="AM70" s="146" t="s">
        <v>77</v>
      </c>
      <c r="AN70" s="146" t="str">
        <f>AF70</f>
        <v>Product 1</v>
      </c>
      <c r="AO70" s="146" t="str">
        <f t="shared" ref="AO70:AU70" si="17">AG70</f>
        <v>Product 2</v>
      </c>
      <c r="AP70" s="146" t="str">
        <f t="shared" si="17"/>
        <v>Product 3</v>
      </c>
      <c r="AQ70" s="146" t="str">
        <f t="shared" si="17"/>
        <v>Product 4</v>
      </c>
      <c r="AR70" s="146" t="str">
        <f t="shared" si="17"/>
        <v>Product 5</v>
      </c>
      <c r="AS70" s="146" t="str">
        <f t="shared" si="17"/>
        <v>Product 6</v>
      </c>
      <c r="AT70" s="146" t="str">
        <f t="shared" si="17"/>
        <v>Product 7</v>
      </c>
      <c r="AU70" s="146" t="str">
        <f t="shared" si="17"/>
        <v>Product 8</v>
      </c>
      <c r="AV70" s="146" t="str">
        <f>AF70</f>
        <v>Product 1</v>
      </c>
      <c r="AW70" s="146" t="str">
        <f t="shared" ref="AW70:BC70" si="18">AG70</f>
        <v>Product 2</v>
      </c>
      <c r="AX70" s="146" t="str">
        <f t="shared" si="18"/>
        <v>Product 3</v>
      </c>
      <c r="AY70" s="146" t="str">
        <f t="shared" si="18"/>
        <v>Product 4</v>
      </c>
      <c r="AZ70" s="146" t="str">
        <f t="shared" si="18"/>
        <v>Product 5</v>
      </c>
      <c r="BA70" s="146" t="str">
        <f t="shared" si="18"/>
        <v>Product 6</v>
      </c>
      <c r="BB70" s="146" t="str">
        <f t="shared" si="18"/>
        <v>Product 7</v>
      </c>
      <c r="BC70" s="146" t="str">
        <f t="shared" si="18"/>
        <v>Product 8</v>
      </c>
    </row>
    <row r="71" spans="1:55" s="164" customFormat="1" ht="19.899999999999999" customHeight="1">
      <c r="A71" s="9" t="s">
        <v>754</v>
      </c>
      <c r="B71" s="7" t="s">
        <v>755</v>
      </c>
      <c r="C71" s="2" t="s">
        <v>756</v>
      </c>
      <c r="D71" s="4" t="s">
        <v>549</v>
      </c>
      <c r="E71" s="18"/>
      <c r="F71" s="19"/>
      <c r="G71" s="19"/>
      <c r="H71" s="4"/>
      <c r="I71" s="15"/>
      <c r="J71" s="44" t="s">
        <v>86</v>
      </c>
      <c r="K71" s="717"/>
      <c r="L71" s="718"/>
      <c r="M71" s="719"/>
      <c r="N71" s="461"/>
      <c r="O71" s="462"/>
      <c r="P71" s="462"/>
      <c r="Q71" s="462"/>
      <c r="R71" s="462"/>
      <c r="S71" s="462"/>
      <c r="T71" s="463"/>
      <c r="U71" s="46"/>
      <c r="V71" s="720" t="s">
        <v>86</v>
      </c>
      <c r="W71" s="721"/>
      <c r="X71" s="72"/>
      <c r="Y71" s="72"/>
      <c r="Z71" s="464"/>
      <c r="AA71" s="67"/>
      <c r="AB71" s="57"/>
      <c r="AC71" s="58" t="s">
        <v>744</v>
      </c>
      <c r="AD71" s="56"/>
      <c r="AE71" s="49"/>
      <c r="AF71" s="164">
        <f t="shared" ref="AF71:AM71" si="19">AF68</f>
        <v>-1</v>
      </c>
      <c r="AG71" s="164">
        <f t="shared" si="19"/>
        <v>-1</v>
      </c>
      <c r="AH71" s="164">
        <f t="shared" si="19"/>
        <v>-1</v>
      </c>
      <c r="AI71" s="164">
        <f t="shared" si="19"/>
        <v>-1</v>
      </c>
      <c r="AJ71" s="164">
        <f t="shared" si="19"/>
        <v>-1</v>
      </c>
      <c r="AK71" s="164">
        <f t="shared" si="19"/>
        <v>-1</v>
      </c>
      <c r="AL71" s="164">
        <f t="shared" si="19"/>
        <v>-1</v>
      </c>
      <c r="AM71" s="164">
        <f t="shared" si="19"/>
        <v>-1</v>
      </c>
      <c r="AN71" s="164" t="str">
        <f t="shared" si="14"/>
        <v>tbd</v>
      </c>
      <c r="AO71" s="164" t="str">
        <f t="shared" si="14"/>
        <v>tbd</v>
      </c>
      <c r="AP71" s="164" t="str">
        <f t="shared" si="14"/>
        <v>tbd</v>
      </c>
      <c r="AQ71" s="164" t="str">
        <f t="shared" si="14"/>
        <v>tbd</v>
      </c>
      <c r="AR71" s="164" t="str">
        <f t="shared" si="14"/>
        <v>tbd</v>
      </c>
      <c r="AS71" s="164" t="str">
        <f t="shared" si="14"/>
        <v>tbd</v>
      </c>
      <c r="AT71" s="164" t="str">
        <f t="shared" si="14"/>
        <v>tbd</v>
      </c>
      <c r="AU71" s="164" t="str">
        <f t="shared" si="12"/>
        <v>tbd</v>
      </c>
      <c r="AV71" s="164">
        <f t="shared" si="15"/>
        <v>0</v>
      </c>
      <c r="AW71" s="164">
        <f t="shared" si="15"/>
        <v>0</v>
      </c>
      <c r="AX71" s="164">
        <f t="shared" si="15"/>
        <v>0</v>
      </c>
      <c r="AY71" s="164">
        <f t="shared" si="15"/>
        <v>0</v>
      </c>
      <c r="AZ71" s="164">
        <f t="shared" si="15"/>
        <v>0</v>
      </c>
      <c r="BA71" s="164">
        <f t="shared" si="15"/>
        <v>0</v>
      </c>
      <c r="BB71" s="164">
        <f t="shared" si="15"/>
        <v>0</v>
      </c>
      <c r="BC71" s="164">
        <f t="shared" si="13"/>
        <v>0</v>
      </c>
    </row>
    <row r="72" spans="1:55" s="164" customFormat="1" ht="19.899999999999999" customHeight="1">
      <c r="A72" s="9" t="s">
        <v>757</v>
      </c>
      <c r="B72" s="7" t="s">
        <v>758</v>
      </c>
      <c r="C72" s="2" t="s">
        <v>759</v>
      </c>
      <c r="D72" s="4" t="s">
        <v>549</v>
      </c>
      <c r="E72" s="18"/>
      <c r="F72" s="19"/>
      <c r="G72" s="19"/>
      <c r="H72" s="4"/>
      <c r="I72" s="15"/>
      <c r="J72" s="47" t="s">
        <v>86</v>
      </c>
      <c r="K72" s="699"/>
      <c r="L72" s="700"/>
      <c r="M72" s="701"/>
      <c r="N72" s="40"/>
      <c r="O72" s="41"/>
      <c r="P72" s="41"/>
      <c r="Q72" s="41"/>
      <c r="R72" s="41"/>
      <c r="S72" s="41"/>
      <c r="T72" s="42"/>
      <c r="U72" s="49"/>
      <c r="V72" s="710" t="s">
        <v>86</v>
      </c>
      <c r="W72" s="711"/>
      <c r="X72" s="56"/>
      <c r="Y72" s="56"/>
      <c r="Z72" s="57"/>
      <c r="AA72" s="67"/>
      <c r="AB72" s="57"/>
      <c r="AC72" s="58" t="s">
        <v>744</v>
      </c>
      <c r="AD72" s="56"/>
      <c r="AE72" s="49"/>
      <c r="AF72" s="164">
        <f t="shared" ref="AF72:AM87" si="20">AF71</f>
        <v>-1</v>
      </c>
      <c r="AG72" s="164">
        <f t="shared" si="20"/>
        <v>-1</v>
      </c>
      <c r="AH72" s="164">
        <f t="shared" si="20"/>
        <v>-1</v>
      </c>
      <c r="AI72" s="164">
        <f t="shared" si="20"/>
        <v>-1</v>
      </c>
      <c r="AJ72" s="164">
        <f t="shared" si="20"/>
        <v>-1</v>
      </c>
      <c r="AK72" s="164">
        <f t="shared" si="20"/>
        <v>-1</v>
      </c>
      <c r="AL72" s="164">
        <f t="shared" si="20"/>
        <v>-1</v>
      </c>
      <c r="AM72" s="164">
        <f t="shared" si="20"/>
        <v>-1</v>
      </c>
      <c r="AN72" s="164" t="str">
        <f t="shared" si="14"/>
        <v>tbd</v>
      </c>
      <c r="AO72" s="164" t="str">
        <f t="shared" si="14"/>
        <v>tbd</v>
      </c>
      <c r="AP72" s="164" t="str">
        <f t="shared" si="14"/>
        <v>tbd</v>
      </c>
      <c r="AQ72" s="164" t="str">
        <f t="shared" si="14"/>
        <v>tbd</v>
      </c>
      <c r="AR72" s="164" t="str">
        <f t="shared" si="14"/>
        <v>tbd</v>
      </c>
      <c r="AS72" s="164" t="str">
        <f t="shared" si="14"/>
        <v>tbd</v>
      </c>
      <c r="AT72" s="164" t="str">
        <f t="shared" si="14"/>
        <v>tbd</v>
      </c>
      <c r="AU72" s="164" t="str">
        <f t="shared" si="12"/>
        <v>tbd</v>
      </c>
      <c r="AV72" s="164">
        <f t="shared" si="15"/>
        <v>0</v>
      </c>
      <c r="AW72" s="164">
        <f t="shared" si="15"/>
        <v>0</v>
      </c>
      <c r="AX72" s="164">
        <f t="shared" si="15"/>
        <v>0</v>
      </c>
      <c r="AY72" s="164">
        <f t="shared" si="15"/>
        <v>0</v>
      </c>
      <c r="AZ72" s="164">
        <f t="shared" si="15"/>
        <v>0</v>
      </c>
      <c r="BA72" s="164">
        <f t="shared" si="15"/>
        <v>0</v>
      </c>
      <c r="BB72" s="164">
        <f t="shared" si="15"/>
        <v>0</v>
      </c>
      <c r="BC72" s="164">
        <f t="shared" si="13"/>
        <v>0</v>
      </c>
    </row>
    <row r="73" spans="1:55" s="164" customFormat="1" ht="19.899999999999999" customHeight="1">
      <c r="A73" s="9" t="s">
        <v>760</v>
      </c>
      <c r="B73" s="7" t="s">
        <v>761</v>
      </c>
      <c r="C73" s="2" t="s">
        <v>762</v>
      </c>
      <c r="D73" s="4" t="s">
        <v>549</v>
      </c>
      <c r="E73" s="18"/>
      <c r="F73" s="19"/>
      <c r="G73" s="19"/>
      <c r="H73" s="4"/>
      <c r="I73" s="15"/>
      <c r="J73" s="47" t="s">
        <v>86</v>
      </c>
      <c r="K73" s="699"/>
      <c r="L73" s="700"/>
      <c r="M73" s="701"/>
      <c r="N73" s="40"/>
      <c r="O73" s="41"/>
      <c r="P73" s="41"/>
      <c r="Q73" s="41"/>
      <c r="R73" s="41"/>
      <c r="S73" s="41"/>
      <c r="T73" s="42"/>
      <c r="U73" s="49"/>
      <c r="V73" s="710" t="s">
        <v>86</v>
      </c>
      <c r="W73" s="711"/>
      <c r="X73" s="56"/>
      <c r="Y73" s="56"/>
      <c r="Z73" s="57"/>
      <c r="AA73" s="67"/>
      <c r="AB73" s="57"/>
      <c r="AC73" s="58" t="s">
        <v>744</v>
      </c>
      <c r="AD73" s="56"/>
      <c r="AE73" s="49"/>
      <c r="AF73" s="164">
        <f t="shared" si="20"/>
        <v>-1</v>
      </c>
      <c r="AG73" s="164">
        <f t="shared" si="20"/>
        <v>-1</v>
      </c>
      <c r="AH73" s="164">
        <f t="shared" si="20"/>
        <v>-1</v>
      </c>
      <c r="AI73" s="164">
        <f t="shared" si="20"/>
        <v>-1</v>
      </c>
      <c r="AJ73" s="164">
        <f t="shared" si="20"/>
        <v>-1</v>
      </c>
      <c r="AK73" s="164">
        <f t="shared" si="20"/>
        <v>-1</v>
      </c>
      <c r="AL73" s="164">
        <f t="shared" si="20"/>
        <v>-1</v>
      </c>
      <c r="AM73" s="164">
        <f t="shared" si="20"/>
        <v>-1</v>
      </c>
      <c r="AN73" s="164" t="str">
        <f t="shared" si="14"/>
        <v>tbd</v>
      </c>
      <c r="AO73" s="164" t="str">
        <f t="shared" si="14"/>
        <v>tbd</v>
      </c>
      <c r="AP73" s="164" t="str">
        <f t="shared" si="14"/>
        <v>tbd</v>
      </c>
      <c r="AQ73" s="164" t="str">
        <f t="shared" si="14"/>
        <v>tbd</v>
      </c>
      <c r="AR73" s="164" t="str">
        <f t="shared" si="14"/>
        <v>tbd</v>
      </c>
      <c r="AS73" s="164" t="str">
        <f t="shared" si="14"/>
        <v>tbd</v>
      </c>
      <c r="AT73" s="164" t="str">
        <f t="shared" si="14"/>
        <v>tbd</v>
      </c>
      <c r="AU73" s="164" t="str">
        <f t="shared" si="12"/>
        <v>tbd</v>
      </c>
      <c r="AV73" s="164">
        <f t="shared" si="15"/>
        <v>0</v>
      </c>
      <c r="AW73" s="164">
        <f t="shared" si="15"/>
        <v>0</v>
      </c>
      <c r="AX73" s="164">
        <f t="shared" si="15"/>
        <v>0</v>
      </c>
      <c r="AY73" s="164">
        <f t="shared" si="15"/>
        <v>0</v>
      </c>
      <c r="AZ73" s="164">
        <f t="shared" si="15"/>
        <v>0</v>
      </c>
      <c r="BA73" s="164">
        <f t="shared" si="15"/>
        <v>0</v>
      </c>
      <c r="BB73" s="164">
        <f t="shared" si="15"/>
        <v>0</v>
      </c>
      <c r="BC73" s="164">
        <f t="shared" si="13"/>
        <v>0</v>
      </c>
    </row>
    <row r="74" spans="1:55" s="164" customFormat="1" ht="19.899999999999999" customHeight="1">
      <c r="A74" s="9" t="s">
        <v>763</v>
      </c>
      <c r="B74" s="7" t="s">
        <v>764</v>
      </c>
      <c r="C74" s="2" t="s">
        <v>765</v>
      </c>
      <c r="D74" s="4" t="s">
        <v>549</v>
      </c>
      <c r="E74" s="18"/>
      <c r="F74" s="19"/>
      <c r="G74" s="19"/>
      <c r="H74" s="4"/>
      <c r="I74" s="15"/>
      <c r="J74" s="47" t="s">
        <v>86</v>
      </c>
      <c r="K74" s="699"/>
      <c r="L74" s="700"/>
      <c r="M74" s="701"/>
      <c r="N74" s="40"/>
      <c r="O74" s="41"/>
      <c r="P74" s="41"/>
      <c r="Q74" s="41"/>
      <c r="R74" s="41"/>
      <c r="S74" s="41"/>
      <c r="T74" s="42"/>
      <c r="U74" s="49"/>
      <c r="V74" s="710" t="s">
        <v>86</v>
      </c>
      <c r="W74" s="711"/>
      <c r="X74" s="56"/>
      <c r="Y74" s="56"/>
      <c r="Z74" s="57"/>
      <c r="AA74" s="67"/>
      <c r="AB74" s="57"/>
      <c r="AC74" s="58" t="s">
        <v>744</v>
      </c>
      <c r="AD74" s="56"/>
      <c r="AE74" s="49"/>
      <c r="AF74" s="164">
        <f t="shared" si="20"/>
        <v>-1</v>
      </c>
      <c r="AG74" s="164">
        <f t="shared" si="20"/>
        <v>-1</v>
      </c>
      <c r="AH74" s="164">
        <f t="shared" si="20"/>
        <v>-1</v>
      </c>
      <c r="AI74" s="164">
        <f t="shared" si="20"/>
        <v>-1</v>
      </c>
      <c r="AJ74" s="164">
        <f t="shared" si="20"/>
        <v>-1</v>
      </c>
      <c r="AK74" s="164">
        <f t="shared" si="20"/>
        <v>-1</v>
      </c>
      <c r="AL74" s="164">
        <f t="shared" si="20"/>
        <v>-1</v>
      </c>
      <c r="AM74" s="164">
        <f t="shared" si="20"/>
        <v>-1</v>
      </c>
      <c r="AN74" s="164" t="str">
        <f t="shared" si="14"/>
        <v>tbd</v>
      </c>
      <c r="AO74" s="164" t="str">
        <f t="shared" si="14"/>
        <v>tbd</v>
      </c>
      <c r="AP74" s="164" t="str">
        <f t="shared" si="14"/>
        <v>tbd</v>
      </c>
      <c r="AQ74" s="164" t="str">
        <f t="shared" si="14"/>
        <v>tbd</v>
      </c>
      <c r="AR74" s="164" t="str">
        <f t="shared" si="14"/>
        <v>tbd</v>
      </c>
      <c r="AS74" s="164" t="str">
        <f t="shared" si="14"/>
        <v>tbd</v>
      </c>
      <c r="AT74" s="164" t="str">
        <f t="shared" si="14"/>
        <v>tbd</v>
      </c>
      <c r="AU74" s="164" t="str">
        <f t="shared" si="12"/>
        <v>tbd</v>
      </c>
      <c r="AV74" s="164">
        <f t="shared" si="15"/>
        <v>0</v>
      </c>
      <c r="AW74" s="164">
        <f t="shared" si="15"/>
        <v>0</v>
      </c>
      <c r="AX74" s="164">
        <f t="shared" si="15"/>
        <v>0</v>
      </c>
      <c r="AY74" s="164">
        <f t="shared" si="15"/>
        <v>0</v>
      </c>
      <c r="AZ74" s="164">
        <f t="shared" si="15"/>
        <v>0</v>
      </c>
      <c r="BA74" s="164">
        <f t="shared" si="15"/>
        <v>0</v>
      </c>
      <c r="BB74" s="164">
        <f t="shared" si="15"/>
        <v>0</v>
      </c>
      <c r="BC74" s="164">
        <f t="shared" si="13"/>
        <v>0</v>
      </c>
    </row>
    <row r="75" spans="1:55" s="164" customFormat="1" ht="19.899999999999999" customHeight="1">
      <c r="A75" s="9" t="s">
        <v>766</v>
      </c>
      <c r="B75" s="7" t="s">
        <v>767</v>
      </c>
      <c r="C75" s="2" t="s">
        <v>768</v>
      </c>
      <c r="D75" s="4" t="s">
        <v>549</v>
      </c>
      <c r="E75" s="18"/>
      <c r="F75" s="19"/>
      <c r="G75" s="19"/>
      <c r="H75" s="4"/>
      <c r="I75" s="15"/>
      <c r="J75" s="47" t="s">
        <v>86</v>
      </c>
      <c r="K75" s="699"/>
      <c r="L75" s="700"/>
      <c r="M75" s="701"/>
      <c r="N75" s="40"/>
      <c r="O75" s="41"/>
      <c r="P75" s="41"/>
      <c r="Q75" s="41"/>
      <c r="R75" s="41"/>
      <c r="S75" s="41"/>
      <c r="T75" s="42"/>
      <c r="U75" s="49"/>
      <c r="V75" s="710" t="s">
        <v>86</v>
      </c>
      <c r="W75" s="711"/>
      <c r="X75" s="56"/>
      <c r="Y75" s="56"/>
      <c r="Z75" s="57"/>
      <c r="AA75" s="67"/>
      <c r="AB75" s="57"/>
      <c r="AC75" s="58" t="s">
        <v>744</v>
      </c>
      <c r="AD75" s="56"/>
      <c r="AE75" s="49"/>
      <c r="AF75" s="164">
        <f t="shared" si="20"/>
        <v>-1</v>
      </c>
      <c r="AG75" s="164">
        <f t="shared" si="20"/>
        <v>-1</v>
      </c>
      <c r="AH75" s="164">
        <f t="shared" si="20"/>
        <v>-1</v>
      </c>
      <c r="AI75" s="164">
        <f t="shared" si="20"/>
        <v>-1</v>
      </c>
      <c r="AJ75" s="164">
        <f t="shared" si="20"/>
        <v>-1</v>
      </c>
      <c r="AK75" s="164">
        <f t="shared" si="20"/>
        <v>-1</v>
      </c>
      <c r="AL75" s="164">
        <f t="shared" si="20"/>
        <v>-1</v>
      </c>
      <c r="AM75" s="164">
        <f t="shared" si="20"/>
        <v>-1</v>
      </c>
      <c r="AN75" s="164" t="str">
        <f t="shared" si="14"/>
        <v>tbd</v>
      </c>
      <c r="AO75" s="164" t="str">
        <f t="shared" si="14"/>
        <v>tbd</v>
      </c>
      <c r="AP75" s="164" t="str">
        <f t="shared" si="14"/>
        <v>tbd</v>
      </c>
      <c r="AQ75" s="164" t="str">
        <f t="shared" si="14"/>
        <v>tbd</v>
      </c>
      <c r="AR75" s="164" t="str">
        <f t="shared" si="14"/>
        <v>tbd</v>
      </c>
      <c r="AS75" s="164" t="str">
        <f t="shared" si="14"/>
        <v>tbd</v>
      </c>
      <c r="AT75" s="164" t="str">
        <f t="shared" si="14"/>
        <v>tbd</v>
      </c>
      <c r="AU75" s="164" t="str">
        <f t="shared" si="12"/>
        <v>tbd</v>
      </c>
      <c r="AV75" s="164">
        <f t="shared" si="15"/>
        <v>0</v>
      </c>
      <c r="AW75" s="164">
        <f t="shared" si="15"/>
        <v>0</v>
      </c>
      <c r="AX75" s="164">
        <f t="shared" si="15"/>
        <v>0</v>
      </c>
      <c r="AY75" s="164">
        <f t="shared" si="15"/>
        <v>0</v>
      </c>
      <c r="AZ75" s="164">
        <f t="shared" si="15"/>
        <v>0</v>
      </c>
      <c r="BA75" s="164">
        <f t="shared" si="15"/>
        <v>0</v>
      </c>
      <c r="BB75" s="164">
        <f t="shared" si="15"/>
        <v>0</v>
      </c>
      <c r="BC75" s="164">
        <f t="shared" si="13"/>
        <v>0</v>
      </c>
    </row>
    <row r="76" spans="1:55" s="164" customFormat="1" ht="19.899999999999999" customHeight="1">
      <c r="A76" s="9" t="s">
        <v>770</v>
      </c>
      <c r="B76" s="7" t="s">
        <v>771</v>
      </c>
      <c r="C76" s="2" t="s">
        <v>772</v>
      </c>
      <c r="D76" s="4" t="s">
        <v>549</v>
      </c>
      <c r="E76" s="18"/>
      <c r="F76" s="19"/>
      <c r="G76" s="19"/>
      <c r="H76" s="4"/>
      <c r="I76" s="15" t="s">
        <v>769</v>
      </c>
      <c r="J76" s="47" t="s">
        <v>86</v>
      </c>
      <c r="K76" s="699"/>
      <c r="L76" s="700"/>
      <c r="M76" s="701"/>
      <c r="N76" s="40"/>
      <c r="O76" s="41"/>
      <c r="P76" s="41"/>
      <c r="Q76" s="41"/>
      <c r="R76" s="41"/>
      <c r="S76" s="41"/>
      <c r="T76" s="42"/>
      <c r="U76" s="49"/>
      <c r="V76" s="710" t="s">
        <v>86</v>
      </c>
      <c r="W76" s="711"/>
      <c r="X76" s="56"/>
      <c r="Y76" s="56"/>
      <c r="Z76" s="57"/>
      <c r="AA76" s="67"/>
      <c r="AB76" s="57"/>
      <c r="AC76" s="58" t="s">
        <v>744</v>
      </c>
      <c r="AD76" s="56"/>
      <c r="AE76" s="49"/>
      <c r="AF76" s="164">
        <f t="shared" si="20"/>
        <v>-1</v>
      </c>
      <c r="AG76" s="164">
        <f t="shared" si="20"/>
        <v>-1</v>
      </c>
      <c r="AH76" s="164">
        <f t="shared" si="20"/>
        <v>-1</v>
      </c>
      <c r="AI76" s="164">
        <f t="shared" si="20"/>
        <v>-1</v>
      </c>
      <c r="AJ76" s="164">
        <f t="shared" si="20"/>
        <v>-1</v>
      </c>
      <c r="AK76" s="164">
        <f t="shared" si="20"/>
        <v>-1</v>
      </c>
      <c r="AL76" s="164">
        <f t="shared" si="20"/>
        <v>-1</v>
      </c>
      <c r="AM76" s="164">
        <f t="shared" si="20"/>
        <v>-1</v>
      </c>
      <c r="AN76" s="164" t="str">
        <f t="shared" si="14"/>
        <v>tbd</v>
      </c>
      <c r="AO76" s="164" t="str">
        <f t="shared" si="14"/>
        <v>tbd</v>
      </c>
      <c r="AP76" s="164" t="str">
        <f t="shared" si="14"/>
        <v>tbd</v>
      </c>
      <c r="AQ76" s="164" t="str">
        <f t="shared" si="14"/>
        <v>tbd</v>
      </c>
      <c r="AR76" s="164" t="str">
        <f t="shared" si="14"/>
        <v>tbd</v>
      </c>
      <c r="AS76" s="164" t="str">
        <f t="shared" si="14"/>
        <v>tbd</v>
      </c>
      <c r="AT76" s="164" t="str">
        <f t="shared" si="14"/>
        <v>tbd</v>
      </c>
      <c r="AU76" s="164" t="str">
        <f t="shared" si="12"/>
        <v>tbd</v>
      </c>
      <c r="AV76" s="164">
        <f t="shared" si="15"/>
        <v>0</v>
      </c>
      <c r="AW76" s="164">
        <f t="shared" si="15"/>
        <v>0</v>
      </c>
      <c r="AX76" s="164">
        <f t="shared" si="15"/>
        <v>0</v>
      </c>
      <c r="AY76" s="164">
        <f t="shared" si="15"/>
        <v>0</v>
      </c>
      <c r="AZ76" s="164">
        <f t="shared" si="15"/>
        <v>0</v>
      </c>
      <c r="BA76" s="164">
        <f t="shared" si="15"/>
        <v>0</v>
      </c>
      <c r="BB76" s="164">
        <f t="shared" si="15"/>
        <v>0</v>
      </c>
      <c r="BC76" s="164">
        <f t="shared" si="13"/>
        <v>0</v>
      </c>
    </row>
    <row r="77" spans="1:55" s="164" customFormat="1" ht="19.899999999999999" customHeight="1">
      <c r="A77" s="9" t="s">
        <v>773</v>
      </c>
      <c r="B77" s="7" t="s">
        <v>774</v>
      </c>
      <c r="C77" s="2" t="s">
        <v>775</v>
      </c>
      <c r="D77" s="4" t="s">
        <v>549</v>
      </c>
      <c r="E77" s="18"/>
      <c r="F77" s="19"/>
      <c r="G77" s="19"/>
      <c r="H77" s="4"/>
      <c r="I77" s="15" t="s">
        <v>769</v>
      </c>
      <c r="J77" s="47" t="s">
        <v>86</v>
      </c>
      <c r="K77" s="699"/>
      <c r="L77" s="700"/>
      <c r="M77" s="701"/>
      <c r="N77" s="40"/>
      <c r="O77" s="41"/>
      <c r="P77" s="41"/>
      <c r="Q77" s="41"/>
      <c r="R77" s="41"/>
      <c r="S77" s="41"/>
      <c r="T77" s="42"/>
      <c r="U77" s="49"/>
      <c r="V77" s="710" t="s">
        <v>86</v>
      </c>
      <c r="W77" s="711"/>
      <c r="X77" s="56"/>
      <c r="Y77" s="56"/>
      <c r="Z77" s="57"/>
      <c r="AA77" s="67"/>
      <c r="AB77" s="57"/>
      <c r="AC77" s="58" t="s">
        <v>744</v>
      </c>
      <c r="AD77" s="56"/>
      <c r="AE77" s="49"/>
      <c r="AF77" s="164">
        <f t="shared" si="20"/>
        <v>-1</v>
      </c>
      <c r="AG77" s="164">
        <f t="shared" si="20"/>
        <v>-1</v>
      </c>
      <c r="AH77" s="164">
        <f t="shared" si="20"/>
        <v>-1</v>
      </c>
      <c r="AI77" s="164">
        <f t="shared" si="20"/>
        <v>-1</v>
      </c>
      <c r="AJ77" s="164">
        <f t="shared" si="20"/>
        <v>-1</v>
      </c>
      <c r="AK77" s="164">
        <f t="shared" si="20"/>
        <v>-1</v>
      </c>
      <c r="AL77" s="164">
        <f t="shared" si="20"/>
        <v>-1</v>
      </c>
      <c r="AM77" s="164">
        <f t="shared" si="20"/>
        <v>-1</v>
      </c>
      <c r="AN77" s="164" t="str">
        <f t="shared" si="14"/>
        <v>tbd</v>
      </c>
      <c r="AO77" s="164" t="str">
        <f t="shared" si="14"/>
        <v>tbd</v>
      </c>
      <c r="AP77" s="164" t="str">
        <f t="shared" si="14"/>
        <v>tbd</v>
      </c>
      <c r="AQ77" s="164" t="str">
        <f t="shared" si="14"/>
        <v>tbd</v>
      </c>
      <c r="AR77" s="164" t="str">
        <f t="shared" si="14"/>
        <v>tbd</v>
      </c>
      <c r="AS77" s="164" t="str">
        <f t="shared" si="14"/>
        <v>tbd</v>
      </c>
      <c r="AT77" s="164" t="str">
        <f t="shared" si="14"/>
        <v>tbd</v>
      </c>
      <c r="AU77" s="164" t="str">
        <f t="shared" si="12"/>
        <v>tbd</v>
      </c>
      <c r="AV77" s="164">
        <f t="shared" si="15"/>
        <v>0</v>
      </c>
      <c r="AW77" s="164">
        <f t="shared" si="15"/>
        <v>0</v>
      </c>
      <c r="AX77" s="164">
        <f t="shared" si="15"/>
        <v>0</v>
      </c>
      <c r="AY77" s="164">
        <f t="shared" si="15"/>
        <v>0</v>
      </c>
      <c r="AZ77" s="164">
        <f t="shared" si="15"/>
        <v>0</v>
      </c>
      <c r="BA77" s="164">
        <f t="shared" si="15"/>
        <v>0</v>
      </c>
      <c r="BB77" s="164">
        <f t="shared" si="15"/>
        <v>0</v>
      </c>
      <c r="BC77" s="164">
        <f t="shared" si="13"/>
        <v>0</v>
      </c>
    </row>
    <row r="78" spans="1:55" s="164" customFormat="1" ht="19.899999999999999" customHeight="1">
      <c r="A78" s="9" t="s">
        <v>776</v>
      </c>
      <c r="B78" s="7" t="s">
        <v>777</v>
      </c>
      <c r="C78" s="2" t="s">
        <v>778</v>
      </c>
      <c r="D78" s="4" t="s">
        <v>549</v>
      </c>
      <c r="E78" s="18"/>
      <c r="F78" s="19"/>
      <c r="G78" s="19"/>
      <c r="H78" s="4"/>
      <c r="I78" s="15" t="s">
        <v>769</v>
      </c>
      <c r="J78" s="47" t="s">
        <v>86</v>
      </c>
      <c r="K78" s="699"/>
      <c r="L78" s="700"/>
      <c r="M78" s="701"/>
      <c r="N78" s="40"/>
      <c r="O78" s="41"/>
      <c r="P78" s="41"/>
      <c r="Q78" s="41"/>
      <c r="R78" s="41"/>
      <c r="S78" s="41"/>
      <c r="T78" s="42"/>
      <c r="U78" s="49"/>
      <c r="V78" s="710" t="s">
        <v>86</v>
      </c>
      <c r="W78" s="711"/>
      <c r="X78" s="56"/>
      <c r="Y78" s="56"/>
      <c r="Z78" s="57"/>
      <c r="AA78" s="67"/>
      <c r="AB78" s="57"/>
      <c r="AC78" s="58" t="s">
        <v>744</v>
      </c>
      <c r="AD78" s="56"/>
      <c r="AE78" s="49"/>
      <c r="AF78" s="164">
        <f t="shared" si="20"/>
        <v>-1</v>
      </c>
      <c r="AG78" s="164">
        <f t="shared" si="20"/>
        <v>-1</v>
      </c>
      <c r="AH78" s="164">
        <f t="shared" si="20"/>
        <v>-1</v>
      </c>
      <c r="AI78" s="164">
        <f t="shared" si="20"/>
        <v>-1</v>
      </c>
      <c r="AJ78" s="164">
        <f t="shared" si="20"/>
        <v>-1</v>
      </c>
      <c r="AK78" s="164">
        <f t="shared" si="20"/>
        <v>-1</v>
      </c>
      <c r="AL78" s="164">
        <f t="shared" si="20"/>
        <v>-1</v>
      </c>
      <c r="AM78" s="164">
        <f t="shared" si="20"/>
        <v>-1</v>
      </c>
      <c r="AN78" s="164" t="str">
        <f t="shared" si="14"/>
        <v>tbd</v>
      </c>
      <c r="AO78" s="164" t="str">
        <f t="shared" si="14"/>
        <v>tbd</v>
      </c>
      <c r="AP78" s="164" t="str">
        <f t="shared" si="14"/>
        <v>tbd</v>
      </c>
      <c r="AQ78" s="164" t="str">
        <f t="shared" si="14"/>
        <v>tbd</v>
      </c>
      <c r="AR78" s="164" t="str">
        <f t="shared" si="14"/>
        <v>tbd</v>
      </c>
      <c r="AS78" s="164" t="str">
        <f t="shared" si="14"/>
        <v>tbd</v>
      </c>
      <c r="AT78" s="164" t="str">
        <f t="shared" si="14"/>
        <v>tbd</v>
      </c>
      <c r="AU78" s="164" t="str">
        <f t="shared" si="12"/>
        <v>tbd</v>
      </c>
      <c r="AV78" s="164">
        <f t="shared" si="15"/>
        <v>0</v>
      </c>
      <c r="AW78" s="164">
        <f t="shared" si="15"/>
        <v>0</v>
      </c>
      <c r="AX78" s="164">
        <f t="shared" si="15"/>
        <v>0</v>
      </c>
      <c r="AY78" s="164">
        <f t="shared" si="15"/>
        <v>0</v>
      </c>
      <c r="AZ78" s="164">
        <f t="shared" si="15"/>
        <v>0</v>
      </c>
      <c r="BA78" s="164">
        <f t="shared" si="15"/>
        <v>0</v>
      </c>
      <c r="BB78" s="164">
        <f t="shared" si="15"/>
        <v>0</v>
      </c>
      <c r="BC78" s="164">
        <f t="shared" si="13"/>
        <v>0</v>
      </c>
    </row>
    <row r="79" spans="1:55" s="164" customFormat="1" ht="19.899999999999999" customHeight="1">
      <c r="A79" s="9" t="s">
        <v>779</v>
      </c>
      <c r="B79" s="7" t="s">
        <v>780</v>
      </c>
      <c r="C79" s="2" t="s">
        <v>781</v>
      </c>
      <c r="D79" s="4" t="s">
        <v>530</v>
      </c>
      <c r="E79" s="18"/>
      <c r="F79" s="19"/>
      <c r="G79" s="19"/>
      <c r="H79" s="4"/>
      <c r="I79" s="15"/>
      <c r="J79" s="47" t="s">
        <v>86</v>
      </c>
      <c r="K79" s="699"/>
      <c r="L79" s="700"/>
      <c r="M79" s="701"/>
      <c r="N79" s="40"/>
      <c r="O79" s="41"/>
      <c r="P79" s="41"/>
      <c r="Q79" s="41"/>
      <c r="R79" s="41"/>
      <c r="S79" s="41"/>
      <c r="T79" s="42"/>
      <c r="U79" s="49"/>
      <c r="V79" s="710" t="s">
        <v>86</v>
      </c>
      <c r="W79" s="711"/>
      <c r="X79" s="56"/>
      <c r="Y79" s="56"/>
      <c r="Z79" s="57"/>
      <c r="AA79" s="67"/>
      <c r="AB79" s="57"/>
      <c r="AC79" s="58" t="s">
        <v>744</v>
      </c>
      <c r="AD79" s="56"/>
      <c r="AE79" s="49"/>
      <c r="AF79" s="164">
        <f t="shared" si="20"/>
        <v>-1</v>
      </c>
      <c r="AG79" s="164">
        <f t="shared" si="20"/>
        <v>-1</v>
      </c>
      <c r="AH79" s="164">
        <f t="shared" si="20"/>
        <v>-1</v>
      </c>
      <c r="AI79" s="164">
        <f t="shared" si="20"/>
        <v>-1</v>
      </c>
      <c r="AJ79" s="164">
        <f t="shared" si="20"/>
        <v>-1</v>
      </c>
      <c r="AK79" s="164">
        <f t="shared" si="20"/>
        <v>-1</v>
      </c>
      <c r="AL79" s="164">
        <f t="shared" si="20"/>
        <v>-1</v>
      </c>
      <c r="AM79" s="164">
        <f t="shared" si="20"/>
        <v>-1</v>
      </c>
      <c r="AN79" s="164" t="str">
        <f t="shared" si="14"/>
        <v>tbd</v>
      </c>
      <c r="AO79" s="164" t="str">
        <f t="shared" si="14"/>
        <v>tbd</v>
      </c>
      <c r="AP79" s="164" t="str">
        <f t="shared" si="14"/>
        <v>tbd</v>
      </c>
      <c r="AQ79" s="164" t="str">
        <f t="shared" si="14"/>
        <v>tbd</v>
      </c>
      <c r="AR79" s="164" t="str">
        <f t="shared" si="14"/>
        <v>tbd</v>
      </c>
      <c r="AS79" s="164" t="str">
        <f t="shared" si="14"/>
        <v>tbd</v>
      </c>
      <c r="AT79" s="164" t="str">
        <f t="shared" si="14"/>
        <v>tbd</v>
      </c>
      <c r="AU79" s="164" t="str">
        <f t="shared" si="12"/>
        <v>tbd</v>
      </c>
      <c r="AV79" s="164">
        <f t="shared" si="15"/>
        <v>0</v>
      </c>
      <c r="AW79" s="164">
        <f t="shared" si="15"/>
        <v>0</v>
      </c>
      <c r="AX79" s="164">
        <f t="shared" si="15"/>
        <v>0</v>
      </c>
      <c r="AY79" s="164">
        <f t="shared" si="15"/>
        <v>0</v>
      </c>
      <c r="AZ79" s="164">
        <f t="shared" si="15"/>
        <v>0</v>
      </c>
      <c r="BA79" s="164">
        <f t="shared" si="15"/>
        <v>0</v>
      </c>
      <c r="BB79" s="164">
        <f t="shared" si="15"/>
        <v>0</v>
      </c>
      <c r="BC79" s="164">
        <f t="shared" si="13"/>
        <v>0</v>
      </c>
    </row>
    <row r="80" spans="1:55" s="164" customFormat="1" ht="19.899999999999999" customHeight="1">
      <c r="A80" s="9" t="s">
        <v>782</v>
      </c>
      <c r="B80" s="7" t="s">
        <v>783</v>
      </c>
      <c r="C80" s="2" t="s">
        <v>784</v>
      </c>
      <c r="D80" s="4" t="s">
        <v>549</v>
      </c>
      <c r="E80" s="18"/>
      <c r="F80" s="19"/>
      <c r="G80" s="19"/>
      <c r="H80" s="4"/>
      <c r="I80" s="15"/>
      <c r="J80" s="47" t="s">
        <v>86</v>
      </c>
      <c r="K80" s="699"/>
      <c r="L80" s="700"/>
      <c r="M80" s="701"/>
      <c r="N80" s="40"/>
      <c r="O80" s="41"/>
      <c r="P80" s="41"/>
      <c r="Q80" s="41"/>
      <c r="R80" s="41"/>
      <c r="S80" s="41"/>
      <c r="T80" s="42"/>
      <c r="U80" s="49"/>
      <c r="V80" s="710" t="s">
        <v>86</v>
      </c>
      <c r="W80" s="711"/>
      <c r="X80" s="56"/>
      <c r="Y80" s="56"/>
      <c r="Z80" s="57"/>
      <c r="AA80" s="67"/>
      <c r="AB80" s="57"/>
      <c r="AC80" s="58" t="s">
        <v>744</v>
      </c>
      <c r="AD80" s="56"/>
      <c r="AE80" s="49"/>
      <c r="AF80" s="164">
        <f t="shared" si="20"/>
        <v>-1</v>
      </c>
      <c r="AG80" s="164">
        <f t="shared" si="20"/>
        <v>-1</v>
      </c>
      <c r="AH80" s="164">
        <f t="shared" si="20"/>
        <v>-1</v>
      </c>
      <c r="AI80" s="164">
        <f t="shared" si="20"/>
        <v>-1</v>
      </c>
      <c r="AJ80" s="164">
        <f t="shared" si="20"/>
        <v>-1</v>
      </c>
      <c r="AK80" s="164">
        <f t="shared" si="20"/>
        <v>-1</v>
      </c>
      <c r="AL80" s="164">
        <f t="shared" si="20"/>
        <v>-1</v>
      </c>
      <c r="AM80" s="164">
        <f t="shared" si="20"/>
        <v>-1</v>
      </c>
      <c r="AN80" s="164" t="str">
        <f t="shared" si="14"/>
        <v>tbd</v>
      </c>
      <c r="AO80" s="164" t="str">
        <f t="shared" si="14"/>
        <v>tbd</v>
      </c>
      <c r="AP80" s="164" t="str">
        <f t="shared" si="14"/>
        <v>tbd</v>
      </c>
      <c r="AQ80" s="164" t="str">
        <f t="shared" si="14"/>
        <v>tbd</v>
      </c>
      <c r="AR80" s="164" t="str">
        <f t="shared" si="14"/>
        <v>tbd</v>
      </c>
      <c r="AS80" s="164" t="str">
        <f t="shared" si="14"/>
        <v>tbd</v>
      </c>
      <c r="AT80" s="164" t="str">
        <f t="shared" si="14"/>
        <v>tbd</v>
      </c>
      <c r="AU80" s="164" t="str">
        <f t="shared" si="12"/>
        <v>tbd</v>
      </c>
      <c r="AV80" s="164">
        <f t="shared" si="15"/>
        <v>0</v>
      </c>
      <c r="AW80" s="164">
        <f t="shared" si="15"/>
        <v>0</v>
      </c>
      <c r="AX80" s="164">
        <f t="shared" si="15"/>
        <v>0</v>
      </c>
      <c r="AY80" s="164">
        <f t="shared" si="15"/>
        <v>0</v>
      </c>
      <c r="AZ80" s="164">
        <f t="shared" si="15"/>
        <v>0</v>
      </c>
      <c r="BA80" s="164">
        <f t="shared" si="15"/>
        <v>0</v>
      </c>
      <c r="BB80" s="164">
        <f t="shared" si="15"/>
        <v>0</v>
      </c>
      <c r="BC80" s="164">
        <f t="shared" si="13"/>
        <v>0</v>
      </c>
    </row>
    <row r="81" spans="1:55" s="164" customFormat="1" ht="19.899999999999999" customHeight="1">
      <c r="A81" s="9" t="s">
        <v>785</v>
      </c>
      <c r="B81" s="7" t="s">
        <v>786</v>
      </c>
      <c r="C81" s="2" t="s">
        <v>787</v>
      </c>
      <c r="D81" s="4" t="s">
        <v>549</v>
      </c>
      <c r="E81" s="18"/>
      <c r="F81" s="19"/>
      <c r="G81" s="19"/>
      <c r="H81" s="4"/>
      <c r="I81" s="15"/>
      <c r="J81" s="47" t="s">
        <v>86</v>
      </c>
      <c r="K81" s="699"/>
      <c r="L81" s="700"/>
      <c r="M81" s="701"/>
      <c r="N81" s="40"/>
      <c r="O81" s="41"/>
      <c r="P81" s="41"/>
      <c r="Q81" s="41"/>
      <c r="R81" s="41"/>
      <c r="S81" s="41"/>
      <c r="T81" s="42"/>
      <c r="U81" s="49"/>
      <c r="V81" s="710" t="s">
        <v>86</v>
      </c>
      <c r="W81" s="711"/>
      <c r="X81" s="56"/>
      <c r="Y81" s="56"/>
      <c r="Z81" s="57"/>
      <c r="AA81" s="67"/>
      <c r="AB81" s="57"/>
      <c r="AC81" s="58" t="s">
        <v>744</v>
      </c>
      <c r="AD81" s="56"/>
      <c r="AE81" s="49"/>
      <c r="AF81" s="164">
        <f t="shared" si="20"/>
        <v>-1</v>
      </c>
      <c r="AG81" s="164">
        <f t="shared" si="20"/>
        <v>-1</v>
      </c>
      <c r="AH81" s="164">
        <f t="shared" si="20"/>
        <v>-1</v>
      </c>
      <c r="AI81" s="164">
        <f t="shared" si="20"/>
        <v>-1</v>
      </c>
      <c r="AJ81" s="164">
        <f t="shared" si="20"/>
        <v>-1</v>
      </c>
      <c r="AK81" s="164">
        <f t="shared" si="20"/>
        <v>-1</v>
      </c>
      <c r="AL81" s="164">
        <f t="shared" si="20"/>
        <v>-1</v>
      </c>
      <c r="AM81" s="164">
        <f t="shared" si="20"/>
        <v>-1</v>
      </c>
      <c r="AN81" s="164" t="str">
        <f t="shared" si="14"/>
        <v>tbd</v>
      </c>
      <c r="AO81" s="164" t="str">
        <f t="shared" si="14"/>
        <v>tbd</v>
      </c>
      <c r="AP81" s="164" t="str">
        <f t="shared" si="14"/>
        <v>tbd</v>
      </c>
      <c r="AQ81" s="164" t="str">
        <f t="shared" si="14"/>
        <v>tbd</v>
      </c>
      <c r="AR81" s="164" t="str">
        <f t="shared" si="14"/>
        <v>tbd</v>
      </c>
      <c r="AS81" s="164" t="str">
        <f t="shared" si="14"/>
        <v>tbd</v>
      </c>
      <c r="AT81" s="164" t="str">
        <f t="shared" si="14"/>
        <v>tbd</v>
      </c>
      <c r="AU81" s="164" t="str">
        <f t="shared" si="12"/>
        <v>tbd</v>
      </c>
      <c r="AV81" s="164">
        <f t="shared" si="15"/>
        <v>0</v>
      </c>
      <c r="AW81" s="164">
        <f t="shared" si="15"/>
        <v>0</v>
      </c>
      <c r="AX81" s="164">
        <f t="shared" si="15"/>
        <v>0</v>
      </c>
      <c r="AY81" s="164">
        <f t="shared" si="15"/>
        <v>0</v>
      </c>
      <c r="AZ81" s="164">
        <f t="shared" si="15"/>
        <v>0</v>
      </c>
      <c r="BA81" s="164">
        <f t="shared" si="15"/>
        <v>0</v>
      </c>
      <c r="BB81" s="164">
        <f t="shared" si="15"/>
        <v>0</v>
      </c>
      <c r="BC81" s="164">
        <f t="shared" si="13"/>
        <v>0</v>
      </c>
    </row>
    <row r="82" spans="1:55" s="164" customFormat="1" ht="19.899999999999999" customHeight="1">
      <c r="A82" s="9" t="s">
        <v>788</v>
      </c>
      <c r="B82" s="7" t="s">
        <v>789</v>
      </c>
      <c r="C82" s="2" t="s">
        <v>790</v>
      </c>
      <c r="D82" s="4" t="s">
        <v>549</v>
      </c>
      <c r="E82" s="18"/>
      <c r="F82" s="19"/>
      <c r="G82" s="19"/>
      <c r="H82" s="4"/>
      <c r="I82" s="15"/>
      <c r="J82" s="47" t="s">
        <v>86</v>
      </c>
      <c r="K82" s="699"/>
      <c r="L82" s="700"/>
      <c r="M82" s="701"/>
      <c r="N82" s="40"/>
      <c r="O82" s="41"/>
      <c r="P82" s="41"/>
      <c r="Q82" s="41"/>
      <c r="R82" s="41"/>
      <c r="S82" s="41"/>
      <c r="T82" s="42"/>
      <c r="U82" s="49"/>
      <c r="V82" s="710" t="s">
        <v>86</v>
      </c>
      <c r="W82" s="711"/>
      <c r="X82" s="56"/>
      <c r="Y82" s="56"/>
      <c r="Z82" s="57"/>
      <c r="AA82" s="67"/>
      <c r="AB82" s="57"/>
      <c r="AC82" s="58" t="s">
        <v>744</v>
      </c>
      <c r="AD82" s="56"/>
      <c r="AE82" s="49"/>
      <c r="AF82" s="164">
        <f t="shared" si="20"/>
        <v>-1</v>
      </c>
      <c r="AG82" s="164">
        <f t="shared" si="20"/>
        <v>-1</v>
      </c>
      <c r="AH82" s="164">
        <f t="shared" si="20"/>
        <v>-1</v>
      </c>
      <c r="AI82" s="164">
        <f t="shared" si="20"/>
        <v>-1</v>
      </c>
      <c r="AJ82" s="164">
        <f t="shared" si="20"/>
        <v>-1</v>
      </c>
      <c r="AK82" s="164">
        <f t="shared" si="20"/>
        <v>-1</v>
      </c>
      <c r="AL82" s="164">
        <f t="shared" si="20"/>
        <v>-1</v>
      </c>
      <c r="AM82" s="164">
        <f t="shared" si="20"/>
        <v>-1</v>
      </c>
      <c r="AN82" s="164" t="str">
        <f t="shared" si="14"/>
        <v>tbd</v>
      </c>
      <c r="AO82" s="164" t="str">
        <f t="shared" si="14"/>
        <v>tbd</v>
      </c>
      <c r="AP82" s="164" t="str">
        <f t="shared" si="14"/>
        <v>tbd</v>
      </c>
      <c r="AQ82" s="164" t="str">
        <f t="shared" si="14"/>
        <v>tbd</v>
      </c>
      <c r="AR82" s="164" t="str">
        <f t="shared" si="14"/>
        <v>tbd</v>
      </c>
      <c r="AS82" s="164" t="str">
        <f t="shared" si="14"/>
        <v>tbd</v>
      </c>
      <c r="AT82" s="164" t="str">
        <f t="shared" si="14"/>
        <v>tbd</v>
      </c>
      <c r="AU82" s="164" t="str">
        <f t="shared" si="12"/>
        <v>tbd</v>
      </c>
      <c r="AV82" s="164">
        <f t="shared" si="15"/>
        <v>0</v>
      </c>
      <c r="AW82" s="164">
        <f t="shared" si="15"/>
        <v>0</v>
      </c>
      <c r="AX82" s="164">
        <f t="shared" si="15"/>
        <v>0</v>
      </c>
      <c r="AY82" s="164">
        <f t="shared" si="15"/>
        <v>0</v>
      </c>
      <c r="AZ82" s="164">
        <f t="shared" si="15"/>
        <v>0</v>
      </c>
      <c r="BA82" s="164">
        <f t="shared" si="15"/>
        <v>0</v>
      </c>
      <c r="BB82" s="164">
        <f t="shared" si="15"/>
        <v>0</v>
      </c>
      <c r="BC82" s="164">
        <f t="shared" si="13"/>
        <v>0</v>
      </c>
    </row>
    <row r="83" spans="1:55" s="164" customFormat="1" ht="19.899999999999999" customHeight="1">
      <c r="A83" s="9" t="s">
        <v>791</v>
      </c>
      <c r="B83" s="7" t="s">
        <v>792</v>
      </c>
      <c r="C83" s="2" t="s">
        <v>793</v>
      </c>
      <c r="D83" s="4" t="s">
        <v>549</v>
      </c>
      <c r="E83" s="18"/>
      <c r="F83" s="19"/>
      <c r="G83" s="19"/>
      <c r="H83" s="4"/>
      <c r="I83" s="15"/>
      <c r="J83" s="47" t="s">
        <v>86</v>
      </c>
      <c r="K83" s="699"/>
      <c r="L83" s="700"/>
      <c r="M83" s="701"/>
      <c r="N83" s="40"/>
      <c r="O83" s="41"/>
      <c r="P83" s="41"/>
      <c r="Q83" s="41"/>
      <c r="R83" s="41"/>
      <c r="S83" s="41"/>
      <c r="T83" s="42"/>
      <c r="U83" s="49"/>
      <c r="V83" s="710" t="s">
        <v>86</v>
      </c>
      <c r="W83" s="711"/>
      <c r="X83" s="56"/>
      <c r="Y83" s="56"/>
      <c r="Z83" s="57"/>
      <c r="AA83" s="67"/>
      <c r="AB83" s="57"/>
      <c r="AC83" s="58" t="s">
        <v>744</v>
      </c>
      <c r="AD83" s="56"/>
      <c r="AE83" s="49"/>
      <c r="AF83" s="164">
        <f t="shared" si="20"/>
        <v>-1</v>
      </c>
      <c r="AG83" s="164">
        <f t="shared" si="20"/>
        <v>-1</v>
      </c>
      <c r="AH83" s="164">
        <f t="shared" si="20"/>
        <v>-1</v>
      </c>
      <c r="AI83" s="164">
        <f t="shared" si="20"/>
        <v>-1</v>
      </c>
      <c r="AJ83" s="164">
        <f t="shared" si="20"/>
        <v>-1</v>
      </c>
      <c r="AK83" s="164">
        <f t="shared" si="20"/>
        <v>-1</v>
      </c>
      <c r="AL83" s="164">
        <f t="shared" si="20"/>
        <v>-1</v>
      </c>
      <c r="AM83" s="164">
        <f t="shared" si="20"/>
        <v>-1</v>
      </c>
      <c r="AN83" s="164" t="str">
        <f t="shared" si="14"/>
        <v>tbd</v>
      </c>
      <c r="AO83" s="164" t="str">
        <f t="shared" si="14"/>
        <v>tbd</v>
      </c>
      <c r="AP83" s="164" t="str">
        <f t="shared" si="14"/>
        <v>tbd</v>
      </c>
      <c r="AQ83" s="164" t="str">
        <f t="shared" si="14"/>
        <v>tbd</v>
      </c>
      <c r="AR83" s="164" t="str">
        <f t="shared" si="14"/>
        <v>tbd</v>
      </c>
      <c r="AS83" s="164" t="str">
        <f t="shared" si="14"/>
        <v>tbd</v>
      </c>
      <c r="AT83" s="164" t="str">
        <f t="shared" si="14"/>
        <v>tbd</v>
      </c>
      <c r="AU83" s="164" t="str">
        <f t="shared" si="12"/>
        <v>tbd</v>
      </c>
      <c r="AV83" s="164">
        <f t="shared" si="15"/>
        <v>0</v>
      </c>
      <c r="AW83" s="164">
        <f t="shared" si="15"/>
        <v>0</v>
      </c>
      <c r="AX83" s="164">
        <f t="shared" si="15"/>
        <v>0</v>
      </c>
      <c r="AY83" s="164">
        <f t="shared" si="15"/>
        <v>0</v>
      </c>
      <c r="AZ83" s="164">
        <f t="shared" si="15"/>
        <v>0</v>
      </c>
      <c r="BA83" s="164">
        <f t="shared" si="15"/>
        <v>0</v>
      </c>
      <c r="BB83" s="164">
        <f t="shared" si="15"/>
        <v>0</v>
      </c>
      <c r="BC83" s="164">
        <f t="shared" si="13"/>
        <v>0</v>
      </c>
    </row>
    <row r="84" spans="1:55" s="164" customFormat="1" ht="19.899999999999999" customHeight="1">
      <c r="A84" s="9" t="s">
        <v>794</v>
      </c>
      <c r="B84" s="7" t="s">
        <v>795</v>
      </c>
      <c r="C84" s="2" t="s">
        <v>796</v>
      </c>
      <c r="D84" s="4" t="s">
        <v>549</v>
      </c>
      <c r="E84" s="18"/>
      <c r="F84" s="19"/>
      <c r="G84" s="19"/>
      <c r="H84" s="4"/>
      <c r="I84" s="15"/>
      <c r="J84" s="47" t="s">
        <v>86</v>
      </c>
      <c r="K84" s="699"/>
      <c r="L84" s="700"/>
      <c r="M84" s="701"/>
      <c r="N84" s="40"/>
      <c r="O84" s="41"/>
      <c r="P84" s="41"/>
      <c r="Q84" s="41"/>
      <c r="R84" s="41"/>
      <c r="S84" s="41"/>
      <c r="T84" s="42"/>
      <c r="U84" s="49"/>
      <c r="V84" s="710" t="s">
        <v>86</v>
      </c>
      <c r="W84" s="711"/>
      <c r="X84" s="56"/>
      <c r="Y84" s="56"/>
      <c r="Z84" s="57"/>
      <c r="AA84" s="67"/>
      <c r="AB84" s="57"/>
      <c r="AC84" s="58" t="s">
        <v>744</v>
      </c>
      <c r="AD84" s="56"/>
      <c r="AE84" s="49"/>
      <c r="AF84" s="164">
        <f t="shared" si="20"/>
        <v>-1</v>
      </c>
      <c r="AG84" s="164">
        <f t="shared" si="20"/>
        <v>-1</v>
      </c>
      <c r="AH84" s="164">
        <f t="shared" si="20"/>
        <v>-1</v>
      </c>
      <c r="AI84" s="164">
        <f t="shared" si="20"/>
        <v>-1</v>
      </c>
      <c r="AJ84" s="164">
        <f t="shared" si="20"/>
        <v>-1</v>
      </c>
      <c r="AK84" s="164">
        <f t="shared" si="20"/>
        <v>-1</v>
      </c>
      <c r="AL84" s="164">
        <f t="shared" si="20"/>
        <v>-1</v>
      </c>
      <c r="AM84" s="164">
        <f t="shared" si="20"/>
        <v>-1</v>
      </c>
      <c r="AN84" s="164" t="str">
        <f t="shared" si="14"/>
        <v>tbd</v>
      </c>
      <c r="AO84" s="164" t="str">
        <f t="shared" si="14"/>
        <v>tbd</v>
      </c>
      <c r="AP84" s="164" t="str">
        <f t="shared" si="14"/>
        <v>tbd</v>
      </c>
      <c r="AQ84" s="164" t="str">
        <f t="shared" si="14"/>
        <v>tbd</v>
      </c>
      <c r="AR84" s="164" t="str">
        <f t="shared" si="14"/>
        <v>tbd</v>
      </c>
      <c r="AS84" s="164" t="str">
        <f t="shared" si="14"/>
        <v>tbd</v>
      </c>
      <c r="AT84" s="164" t="str">
        <f t="shared" si="14"/>
        <v>tbd</v>
      </c>
      <c r="AU84" s="164" t="str">
        <f t="shared" si="12"/>
        <v>tbd</v>
      </c>
      <c r="AV84" s="164">
        <f t="shared" si="15"/>
        <v>0</v>
      </c>
      <c r="AW84" s="164">
        <f t="shared" si="15"/>
        <v>0</v>
      </c>
      <c r="AX84" s="164">
        <f t="shared" si="15"/>
        <v>0</v>
      </c>
      <c r="AY84" s="164">
        <f t="shared" si="15"/>
        <v>0</v>
      </c>
      <c r="AZ84" s="164">
        <f t="shared" si="15"/>
        <v>0</v>
      </c>
      <c r="BA84" s="164">
        <f t="shared" si="15"/>
        <v>0</v>
      </c>
      <c r="BB84" s="164">
        <f t="shared" si="15"/>
        <v>0</v>
      </c>
      <c r="BC84" s="164">
        <f t="shared" si="13"/>
        <v>0</v>
      </c>
    </row>
    <row r="85" spans="1:55" s="164" customFormat="1" ht="19.899999999999999" customHeight="1">
      <c r="A85" s="9" t="s">
        <v>797</v>
      </c>
      <c r="B85" s="7" t="s">
        <v>798</v>
      </c>
      <c r="C85" s="2" t="s">
        <v>799</v>
      </c>
      <c r="D85" s="4" t="s">
        <v>549</v>
      </c>
      <c r="E85" s="18"/>
      <c r="F85" s="19"/>
      <c r="G85" s="19"/>
      <c r="H85" s="4"/>
      <c r="I85" s="15"/>
      <c r="J85" s="47" t="s">
        <v>86</v>
      </c>
      <c r="K85" s="699"/>
      <c r="L85" s="700"/>
      <c r="M85" s="701"/>
      <c r="N85" s="40"/>
      <c r="O85" s="41"/>
      <c r="P85" s="41"/>
      <c r="Q85" s="41"/>
      <c r="R85" s="41"/>
      <c r="S85" s="41"/>
      <c r="T85" s="42"/>
      <c r="U85" s="49"/>
      <c r="V85" s="710" t="s">
        <v>86</v>
      </c>
      <c r="W85" s="711"/>
      <c r="X85" s="56"/>
      <c r="Y85" s="56"/>
      <c r="Z85" s="57"/>
      <c r="AA85" s="67"/>
      <c r="AB85" s="57"/>
      <c r="AC85" s="58" t="s">
        <v>744</v>
      </c>
      <c r="AD85" s="56"/>
      <c r="AE85" s="49"/>
      <c r="AF85" s="164">
        <f t="shared" si="20"/>
        <v>-1</v>
      </c>
      <c r="AG85" s="164">
        <f t="shared" si="20"/>
        <v>-1</v>
      </c>
      <c r="AH85" s="164">
        <f t="shared" si="20"/>
        <v>-1</v>
      </c>
      <c r="AI85" s="164">
        <f t="shared" si="20"/>
        <v>-1</v>
      </c>
      <c r="AJ85" s="164">
        <f t="shared" si="20"/>
        <v>-1</v>
      </c>
      <c r="AK85" s="164">
        <f t="shared" si="20"/>
        <v>-1</v>
      </c>
      <c r="AL85" s="164">
        <f t="shared" si="20"/>
        <v>-1</v>
      </c>
      <c r="AM85" s="164">
        <f t="shared" si="20"/>
        <v>-1</v>
      </c>
      <c r="AN85" s="164" t="str">
        <f t="shared" si="14"/>
        <v>tbd</v>
      </c>
      <c r="AO85" s="164" t="str">
        <f t="shared" si="14"/>
        <v>tbd</v>
      </c>
      <c r="AP85" s="164" t="str">
        <f t="shared" si="14"/>
        <v>tbd</v>
      </c>
      <c r="AQ85" s="164" t="str">
        <f t="shared" si="14"/>
        <v>tbd</v>
      </c>
      <c r="AR85" s="164" t="str">
        <f t="shared" si="14"/>
        <v>tbd</v>
      </c>
      <c r="AS85" s="164" t="str">
        <f t="shared" si="14"/>
        <v>tbd</v>
      </c>
      <c r="AT85" s="164" t="str">
        <f t="shared" si="14"/>
        <v>tbd</v>
      </c>
      <c r="AU85" s="164" t="str">
        <f t="shared" si="12"/>
        <v>tbd</v>
      </c>
      <c r="AV85" s="164">
        <f t="shared" si="15"/>
        <v>0</v>
      </c>
      <c r="AW85" s="164">
        <f t="shared" si="15"/>
        <v>0</v>
      </c>
      <c r="AX85" s="164">
        <f t="shared" si="15"/>
        <v>0</v>
      </c>
      <c r="AY85" s="164">
        <f t="shared" si="15"/>
        <v>0</v>
      </c>
      <c r="AZ85" s="164">
        <f t="shared" si="15"/>
        <v>0</v>
      </c>
      <c r="BA85" s="164">
        <f t="shared" si="15"/>
        <v>0</v>
      </c>
      <c r="BB85" s="164">
        <f t="shared" si="15"/>
        <v>0</v>
      </c>
      <c r="BC85" s="164">
        <f t="shared" si="13"/>
        <v>0</v>
      </c>
    </row>
    <row r="86" spans="1:55" s="164" customFormat="1" ht="19.899999999999999" customHeight="1">
      <c r="A86" s="9" t="s">
        <v>800</v>
      </c>
      <c r="B86" s="7" t="s">
        <v>801</v>
      </c>
      <c r="C86" s="2" t="s">
        <v>802</v>
      </c>
      <c r="D86" s="4" t="s">
        <v>530</v>
      </c>
      <c r="E86" s="18"/>
      <c r="F86" s="19"/>
      <c r="G86" s="19"/>
      <c r="H86" s="4"/>
      <c r="I86" s="15"/>
      <c r="J86" s="47" t="s">
        <v>86</v>
      </c>
      <c r="K86" s="699"/>
      <c r="L86" s="700"/>
      <c r="M86" s="701"/>
      <c r="N86" s="40"/>
      <c r="O86" s="41"/>
      <c r="P86" s="41"/>
      <c r="Q86" s="41"/>
      <c r="R86" s="41"/>
      <c r="S86" s="41"/>
      <c r="T86" s="42"/>
      <c r="U86" s="49"/>
      <c r="V86" s="710" t="s">
        <v>86</v>
      </c>
      <c r="W86" s="711"/>
      <c r="X86" s="56"/>
      <c r="Y86" s="56"/>
      <c r="Z86" s="57"/>
      <c r="AA86" s="67"/>
      <c r="AB86" s="57"/>
      <c r="AC86" s="58" t="s">
        <v>744</v>
      </c>
      <c r="AD86" s="56"/>
      <c r="AE86" s="49"/>
      <c r="AF86" s="164">
        <f t="shared" si="20"/>
        <v>-1</v>
      </c>
      <c r="AG86" s="164">
        <f t="shared" si="20"/>
        <v>-1</v>
      </c>
      <c r="AH86" s="164">
        <f t="shared" si="20"/>
        <v>-1</v>
      </c>
      <c r="AI86" s="164">
        <f t="shared" si="20"/>
        <v>-1</v>
      </c>
      <c r="AJ86" s="164">
        <f t="shared" si="20"/>
        <v>-1</v>
      </c>
      <c r="AK86" s="164">
        <f t="shared" si="20"/>
        <v>-1</v>
      </c>
      <c r="AL86" s="164">
        <f t="shared" si="20"/>
        <v>-1</v>
      </c>
      <c r="AM86" s="164">
        <f t="shared" si="20"/>
        <v>-1</v>
      </c>
      <c r="AN86" s="164" t="str">
        <f t="shared" si="14"/>
        <v>tbd</v>
      </c>
      <c r="AO86" s="164" t="str">
        <f t="shared" si="14"/>
        <v>tbd</v>
      </c>
      <c r="AP86" s="164" t="str">
        <f t="shared" si="14"/>
        <v>tbd</v>
      </c>
      <c r="AQ86" s="164" t="str">
        <f t="shared" si="14"/>
        <v>tbd</v>
      </c>
      <c r="AR86" s="164" t="str">
        <f t="shared" si="14"/>
        <v>tbd</v>
      </c>
      <c r="AS86" s="164" t="str">
        <f t="shared" si="14"/>
        <v>tbd</v>
      </c>
      <c r="AT86" s="164" t="str">
        <f t="shared" si="14"/>
        <v>tbd</v>
      </c>
      <c r="AU86" s="164" t="str">
        <f t="shared" si="12"/>
        <v>tbd</v>
      </c>
      <c r="AV86" s="164">
        <f t="shared" si="15"/>
        <v>0</v>
      </c>
      <c r="AW86" s="164">
        <f t="shared" si="15"/>
        <v>0</v>
      </c>
      <c r="AX86" s="164">
        <f t="shared" si="15"/>
        <v>0</v>
      </c>
      <c r="AY86" s="164">
        <f t="shared" si="15"/>
        <v>0</v>
      </c>
      <c r="AZ86" s="164">
        <f t="shared" si="15"/>
        <v>0</v>
      </c>
      <c r="BA86" s="164">
        <f t="shared" si="15"/>
        <v>0</v>
      </c>
      <c r="BB86" s="164">
        <f t="shared" si="15"/>
        <v>0</v>
      </c>
      <c r="BC86" s="164">
        <f t="shared" si="13"/>
        <v>0</v>
      </c>
    </row>
    <row r="87" spans="1:55" s="164" customFormat="1" ht="19.899999999999999" customHeight="1" thickBot="1">
      <c r="A87" s="9" t="s">
        <v>803</v>
      </c>
      <c r="B87" s="7" t="s">
        <v>804</v>
      </c>
      <c r="C87" s="2" t="s">
        <v>805</v>
      </c>
      <c r="D87" s="4" t="s">
        <v>523</v>
      </c>
      <c r="E87" s="18"/>
      <c r="F87" s="19"/>
      <c r="G87" s="19"/>
      <c r="H87" s="4"/>
      <c r="I87" s="15"/>
      <c r="J87" s="47" t="s">
        <v>86</v>
      </c>
      <c r="K87" s="699"/>
      <c r="L87" s="700"/>
      <c r="M87" s="701"/>
      <c r="N87" s="40"/>
      <c r="O87" s="41"/>
      <c r="P87" s="41"/>
      <c r="Q87" s="41"/>
      <c r="R87" s="41"/>
      <c r="S87" s="41"/>
      <c r="T87" s="42"/>
      <c r="U87" s="49"/>
      <c r="V87" s="710" t="s">
        <v>86</v>
      </c>
      <c r="W87" s="711"/>
      <c r="X87" s="56"/>
      <c r="Y87" s="56"/>
      <c r="Z87" s="57"/>
      <c r="AA87" s="67"/>
      <c r="AB87" s="57"/>
      <c r="AC87" s="58" t="s">
        <v>744</v>
      </c>
      <c r="AD87" s="56"/>
      <c r="AE87" s="49"/>
      <c r="AF87" s="164">
        <f t="shared" si="20"/>
        <v>-1</v>
      </c>
      <c r="AG87" s="164">
        <f t="shared" si="20"/>
        <v>-1</v>
      </c>
      <c r="AH87" s="164">
        <f t="shared" si="20"/>
        <v>-1</v>
      </c>
      <c r="AI87" s="164">
        <f t="shared" si="20"/>
        <v>-1</v>
      </c>
      <c r="AJ87" s="164">
        <f t="shared" si="20"/>
        <v>-1</v>
      </c>
      <c r="AK87" s="164">
        <f t="shared" si="20"/>
        <v>-1</v>
      </c>
      <c r="AL87" s="164">
        <f t="shared" si="20"/>
        <v>-1</v>
      </c>
      <c r="AM87" s="164">
        <f t="shared" si="20"/>
        <v>-1</v>
      </c>
      <c r="AN87" s="164" t="str">
        <f t="shared" si="14"/>
        <v>tbd</v>
      </c>
      <c r="AO87" s="164" t="str">
        <f t="shared" si="14"/>
        <v>tbd</v>
      </c>
      <c r="AP87" s="164" t="str">
        <f t="shared" si="14"/>
        <v>tbd</v>
      </c>
      <c r="AQ87" s="164" t="str">
        <f t="shared" si="14"/>
        <v>tbd</v>
      </c>
      <c r="AR87" s="164" t="str">
        <f t="shared" si="14"/>
        <v>tbd</v>
      </c>
      <c r="AS87" s="164" t="str">
        <f t="shared" si="14"/>
        <v>tbd</v>
      </c>
      <c r="AT87" s="164" t="str">
        <f t="shared" si="14"/>
        <v>tbd</v>
      </c>
      <c r="AU87" s="164" t="str">
        <f t="shared" si="12"/>
        <v>tbd</v>
      </c>
      <c r="AV87" s="164">
        <f t="shared" si="15"/>
        <v>0</v>
      </c>
      <c r="AW87" s="164">
        <f t="shared" si="15"/>
        <v>0</v>
      </c>
      <c r="AX87" s="164">
        <f t="shared" si="15"/>
        <v>0</v>
      </c>
      <c r="AY87" s="164">
        <f t="shared" si="15"/>
        <v>0</v>
      </c>
      <c r="AZ87" s="164">
        <f t="shared" si="15"/>
        <v>0</v>
      </c>
      <c r="BA87" s="164">
        <f t="shared" si="15"/>
        <v>0</v>
      </c>
      <c r="BB87" s="164">
        <f t="shared" si="15"/>
        <v>0</v>
      </c>
      <c r="BC87" s="164">
        <f t="shared" si="13"/>
        <v>0</v>
      </c>
    </row>
    <row r="88" spans="1:55" s="164" customFormat="1" ht="19.899999999999999" hidden="1" customHeight="1">
      <c r="A88" s="9"/>
      <c r="B88" s="7"/>
      <c r="C88" s="2"/>
      <c r="D88" s="4"/>
      <c r="E88" s="18"/>
      <c r="F88" s="19"/>
      <c r="G88" s="19"/>
      <c r="H88" s="4"/>
      <c r="I88" s="15"/>
      <c r="J88" s="47"/>
      <c r="K88" s="699"/>
      <c r="L88" s="700"/>
      <c r="M88" s="701"/>
      <c r="N88" s="40"/>
      <c r="O88" s="41"/>
      <c r="P88" s="41"/>
      <c r="Q88" s="41"/>
      <c r="R88" s="41"/>
      <c r="S88" s="41"/>
      <c r="T88" s="42"/>
      <c r="U88" s="49"/>
      <c r="V88" s="710"/>
      <c r="W88" s="711"/>
      <c r="X88" s="56"/>
      <c r="Y88" s="56"/>
      <c r="Z88" s="57"/>
      <c r="AA88" s="67"/>
      <c r="AB88" s="57"/>
      <c r="AC88" s="58"/>
      <c r="AD88" s="56"/>
      <c r="AE88" s="49"/>
      <c r="AF88" s="164">
        <f t="shared" ref="AF88:AM103" si="21">AF87</f>
        <v>-1</v>
      </c>
      <c r="AG88" s="164">
        <f t="shared" si="21"/>
        <v>-1</v>
      </c>
      <c r="AH88" s="164">
        <f t="shared" si="21"/>
        <v>-1</v>
      </c>
      <c r="AI88" s="164">
        <f t="shared" si="21"/>
        <v>-1</v>
      </c>
      <c r="AJ88" s="164">
        <f t="shared" si="21"/>
        <v>-1</v>
      </c>
      <c r="AK88" s="164">
        <f t="shared" si="21"/>
        <v>-1</v>
      </c>
      <c r="AL88" s="164">
        <f t="shared" si="21"/>
        <v>-1</v>
      </c>
      <c r="AM88" s="164">
        <f t="shared" si="21"/>
        <v>-1</v>
      </c>
      <c r="AN88" s="164">
        <f t="shared" si="14"/>
        <v>0</v>
      </c>
      <c r="AO88" s="164">
        <f t="shared" si="14"/>
        <v>0</v>
      </c>
      <c r="AP88" s="164">
        <f t="shared" si="14"/>
        <v>0</v>
      </c>
      <c r="AQ88" s="164">
        <f t="shared" si="14"/>
        <v>0</v>
      </c>
      <c r="AR88" s="164">
        <f t="shared" si="14"/>
        <v>0</v>
      </c>
      <c r="AS88" s="164">
        <f t="shared" si="14"/>
        <v>0</v>
      </c>
      <c r="AT88" s="164">
        <f t="shared" si="14"/>
        <v>0</v>
      </c>
      <c r="AU88" s="164">
        <f t="shared" si="12"/>
        <v>0</v>
      </c>
      <c r="AV88" s="164">
        <f t="shared" si="15"/>
        <v>0</v>
      </c>
      <c r="AW88" s="164">
        <f t="shared" si="15"/>
        <v>0</v>
      </c>
      <c r="AX88" s="164">
        <f t="shared" si="15"/>
        <v>0</v>
      </c>
      <c r="AY88" s="164">
        <f t="shared" si="15"/>
        <v>0</v>
      </c>
      <c r="AZ88" s="164">
        <f t="shared" si="15"/>
        <v>0</v>
      </c>
      <c r="BA88" s="164">
        <f t="shared" si="15"/>
        <v>0</v>
      </c>
      <c r="BB88" s="164">
        <f t="shared" si="15"/>
        <v>0</v>
      </c>
      <c r="BC88" s="164">
        <f t="shared" si="13"/>
        <v>0</v>
      </c>
    </row>
    <row r="89" spans="1:55" s="164" customFormat="1" ht="19.899999999999999" hidden="1" customHeight="1">
      <c r="A89" s="9"/>
      <c r="B89" s="7"/>
      <c r="C89" s="2"/>
      <c r="D89" s="4"/>
      <c r="E89" s="18"/>
      <c r="F89" s="19"/>
      <c r="G89" s="19"/>
      <c r="H89" s="4"/>
      <c r="I89" s="15"/>
      <c r="J89" s="47"/>
      <c r="K89" s="699"/>
      <c r="L89" s="700"/>
      <c r="M89" s="701"/>
      <c r="N89" s="40"/>
      <c r="O89" s="41"/>
      <c r="P89" s="41"/>
      <c r="Q89" s="41"/>
      <c r="R89" s="41"/>
      <c r="S89" s="41"/>
      <c r="T89" s="42"/>
      <c r="U89" s="49"/>
      <c r="V89" s="710"/>
      <c r="W89" s="711"/>
      <c r="X89" s="56"/>
      <c r="Y89" s="56"/>
      <c r="Z89" s="57"/>
      <c r="AA89" s="67"/>
      <c r="AB89" s="57"/>
      <c r="AC89" s="58"/>
      <c r="AD89" s="56"/>
      <c r="AE89" s="49"/>
      <c r="AF89" s="164">
        <f t="shared" si="21"/>
        <v>-1</v>
      </c>
      <c r="AG89" s="164">
        <f t="shared" si="21"/>
        <v>-1</v>
      </c>
      <c r="AH89" s="164">
        <f t="shared" si="21"/>
        <v>-1</v>
      </c>
      <c r="AI89" s="164">
        <f t="shared" si="21"/>
        <v>-1</v>
      </c>
      <c r="AJ89" s="164">
        <f t="shared" si="21"/>
        <v>-1</v>
      </c>
      <c r="AK89" s="164">
        <f t="shared" si="21"/>
        <v>-1</v>
      </c>
      <c r="AL89" s="164">
        <f t="shared" si="21"/>
        <v>-1</v>
      </c>
      <c r="AM89" s="164">
        <f t="shared" si="21"/>
        <v>-1</v>
      </c>
      <c r="AN89" s="164">
        <f t="shared" si="14"/>
        <v>0</v>
      </c>
      <c r="AO89" s="164">
        <f t="shared" si="14"/>
        <v>0</v>
      </c>
      <c r="AP89" s="164">
        <f t="shared" si="14"/>
        <v>0</v>
      </c>
      <c r="AQ89" s="164">
        <f t="shared" si="14"/>
        <v>0</v>
      </c>
      <c r="AR89" s="164">
        <f t="shared" si="14"/>
        <v>0</v>
      </c>
      <c r="AS89" s="164">
        <f t="shared" si="14"/>
        <v>0</v>
      </c>
      <c r="AT89" s="164">
        <f t="shared" si="14"/>
        <v>0</v>
      </c>
      <c r="AU89" s="164">
        <f t="shared" si="12"/>
        <v>0</v>
      </c>
      <c r="AV89" s="164">
        <f t="shared" si="15"/>
        <v>0</v>
      </c>
      <c r="AW89" s="164">
        <f t="shared" si="15"/>
        <v>0</v>
      </c>
      <c r="AX89" s="164">
        <f t="shared" si="15"/>
        <v>0</v>
      </c>
      <c r="AY89" s="164">
        <f t="shared" si="15"/>
        <v>0</v>
      </c>
      <c r="AZ89" s="164">
        <f t="shared" si="15"/>
        <v>0</v>
      </c>
      <c r="BA89" s="164">
        <f t="shared" si="15"/>
        <v>0</v>
      </c>
      <c r="BB89" s="164">
        <f t="shared" si="15"/>
        <v>0</v>
      </c>
      <c r="BC89" s="164">
        <f t="shared" si="13"/>
        <v>0</v>
      </c>
    </row>
    <row r="90" spans="1:55" s="164" customFormat="1" ht="19.899999999999999" hidden="1" customHeight="1">
      <c r="A90" s="9"/>
      <c r="B90" s="7"/>
      <c r="C90" s="2"/>
      <c r="D90" s="4"/>
      <c r="E90" s="18"/>
      <c r="F90" s="19"/>
      <c r="G90" s="19"/>
      <c r="H90" s="4"/>
      <c r="I90" s="15"/>
      <c r="J90" s="47"/>
      <c r="K90" s="699"/>
      <c r="L90" s="700"/>
      <c r="M90" s="701"/>
      <c r="N90" s="40"/>
      <c r="O90" s="41"/>
      <c r="P90" s="41"/>
      <c r="Q90" s="41"/>
      <c r="R90" s="41"/>
      <c r="S90" s="41"/>
      <c r="T90" s="42"/>
      <c r="U90" s="49"/>
      <c r="V90" s="710"/>
      <c r="W90" s="711"/>
      <c r="X90" s="56"/>
      <c r="Y90" s="56"/>
      <c r="Z90" s="57"/>
      <c r="AA90" s="67"/>
      <c r="AB90" s="57"/>
      <c r="AC90" s="58"/>
      <c r="AD90" s="56"/>
      <c r="AE90" s="49"/>
      <c r="AF90" s="164">
        <f t="shared" si="21"/>
        <v>-1</v>
      </c>
      <c r="AG90" s="164">
        <f t="shared" si="21"/>
        <v>-1</v>
      </c>
      <c r="AH90" s="164">
        <f t="shared" si="21"/>
        <v>-1</v>
      </c>
      <c r="AI90" s="164">
        <f t="shared" si="21"/>
        <v>-1</v>
      </c>
      <c r="AJ90" s="164">
        <f t="shared" si="21"/>
        <v>-1</v>
      </c>
      <c r="AK90" s="164">
        <f t="shared" si="21"/>
        <v>-1</v>
      </c>
      <c r="AL90" s="164">
        <f t="shared" si="21"/>
        <v>-1</v>
      </c>
      <c r="AM90" s="164">
        <f t="shared" si="21"/>
        <v>-1</v>
      </c>
      <c r="AN90" s="164">
        <f t="shared" si="14"/>
        <v>0</v>
      </c>
      <c r="AO90" s="164">
        <f t="shared" si="14"/>
        <v>0</v>
      </c>
      <c r="AP90" s="164">
        <f t="shared" si="14"/>
        <v>0</v>
      </c>
      <c r="AQ90" s="164">
        <f t="shared" si="14"/>
        <v>0</v>
      </c>
      <c r="AR90" s="164">
        <f t="shared" si="14"/>
        <v>0</v>
      </c>
      <c r="AS90" s="164">
        <f t="shared" si="14"/>
        <v>0</v>
      </c>
      <c r="AT90" s="164">
        <f t="shared" si="14"/>
        <v>0</v>
      </c>
      <c r="AU90" s="164">
        <f t="shared" si="12"/>
        <v>0</v>
      </c>
      <c r="AV90" s="164">
        <f t="shared" si="15"/>
        <v>0</v>
      </c>
      <c r="AW90" s="164">
        <f t="shared" si="15"/>
        <v>0</v>
      </c>
      <c r="AX90" s="164">
        <f t="shared" si="15"/>
        <v>0</v>
      </c>
      <c r="AY90" s="164">
        <f t="shared" si="15"/>
        <v>0</v>
      </c>
      <c r="AZ90" s="164">
        <f t="shared" si="15"/>
        <v>0</v>
      </c>
      <c r="BA90" s="164">
        <f t="shared" si="15"/>
        <v>0</v>
      </c>
      <c r="BB90" s="164">
        <f t="shared" si="15"/>
        <v>0</v>
      </c>
      <c r="BC90" s="164">
        <f t="shared" si="13"/>
        <v>0</v>
      </c>
    </row>
    <row r="91" spans="1:55" s="164" customFormat="1" ht="19.899999999999999" hidden="1" customHeight="1">
      <c r="A91" s="9"/>
      <c r="B91" s="7"/>
      <c r="C91" s="2"/>
      <c r="D91" s="4"/>
      <c r="E91" s="18"/>
      <c r="F91" s="19"/>
      <c r="G91" s="19"/>
      <c r="H91" s="4"/>
      <c r="I91" s="15"/>
      <c r="J91" s="47"/>
      <c r="K91" s="699"/>
      <c r="L91" s="700"/>
      <c r="M91" s="701"/>
      <c r="N91" s="40"/>
      <c r="O91" s="41"/>
      <c r="P91" s="41"/>
      <c r="Q91" s="41"/>
      <c r="R91" s="41"/>
      <c r="S91" s="41"/>
      <c r="T91" s="42"/>
      <c r="U91" s="49"/>
      <c r="V91" s="710"/>
      <c r="W91" s="711"/>
      <c r="X91" s="56"/>
      <c r="Y91" s="56"/>
      <c r="Z91" s="57"/>
      <c r="AA91" s="67"/>
      <c r="AB91" s="57"/>
      <c r="AC91" s="58"/>
      <c r="AD91" s="56"/>
      <c r="AE91" s="49"/>
      <c r="AF91" s="164">
        <f t="shared" si="21"/>
        <v>-1</v>
      </c>
      <c r="AG91" s="164">
        <f t="shared" si="21"/>
        <v>-1</v>
      </c>
      <c r="AH91" s="164">
        <f t="shared" si="21"/>
        <v>-1</v>
      </c>
      <c r="AI91" s="164">
        <f t="shared" si="21"/>
        <v>-1</v>
      </c>
      <c r="AJ91" s="164">
        <f t="shared" si="21"/>
        <v>-1</v>
      </c>
      <c r="AK91" s="164">
        <f t="shared" si="21"/>
        <v>-1</v>
      </c>
      <c r="AL91" s="164">
        <f t="shared" si="21"/>
        <v>-1</v>
      </c>
      <c r="AM91" s="164">
        <f t="shared" si="21"/>
        <v>-1</v>
      </c>
      <c r="AN91" s="164">
        <f t="shared" si="14"/>
        <v>0</v>
      </c>
      <c r="AO91" s="164">
        <f t="shared" si="14"/>
        <v>0</v>
      </c>
      <c r="AP91" s="164">
        <f t="shared" si="14"/>
        <v>0</v>
      </c>
      <c r="AQ91" s="164">
        <f t="shared" si="14"/>
        <v>0</v>
      </c>
      <c r="AR91" s="164">
        <f t="shared" si="14"/>
        <v>0</v>
      </c>
      <c r="AS91" s="164">
        <f t="shared" si="14"/>
        <v>0</v>
      </c>
      <c r="AT91" s="164">
        <f t="shared" si="14"/>
        <v>0</v>
      </c>
      <c r="AU91" s="164">
        <f t="shared" si="12"/>
        <v>0</v>
      </c>
      <c r="AV91" s="164">
        <f t="shared" si="15"/>
        <v>0</v>
      </c>
      <c r="AW91" s="164">
        <f t="shared" si="15"/>
        <v>0</v>
      </c>
      <c r="AX91" s="164">
        <f t="shared" si="15"/>
        <v>0</v>
      </c>
      <c r="AY91" s="164">
        <f t="shared" si="15"/>
        <v>0</v>
      </c>
      <c r="AZ91" s="164">
        <f t="shared" si="15"/>
        <v>0</v>
      </c>
      <c r="BA91" s="164">
        <f t="shared" si="15"/>
        <v>0</v>
      </c>
      <c r="BB91" s="164">
        <f t="shared" si="15"/>
        <v>0</v>
      </c>
      <c r="BC91" s="164">
        <f t="shared" si="13"/>
        <v>0</v>
      </c>
    </row>
    <row r="92" spans="1:55" s="164" customFormat="1" ht="19.899999999999999" hidden="1" customHeight="1">
      <c r="A92" s="9"/>
      <c r="B92" s="7"/>
      <c r="C92" s="2"/>
      <c r="D92" s="4"/>
      <c r="E92" s="18"/>
      <c r="F92" s="19"/>
      <c r="G92" s="19"/>
      <c r="H92" s="4"/>
      <c r="I92" s="15"/>
      <c r="J92" s="47"/>
      <c r="K92" s="699"/>
      <c r="L92" s="700"/>
      <c r="M92" s="701"/>
      <c r="N92" s="40"/>
      <c r="O92" s="41"/>
      <c r="P92" s="41"/>
      <c r="Q92" s="41"/>
      <c r="R92" s="41"/>
      <c r="S92" s="41"/>
      <c r="T92" s="42"/>
      <c r="U92" s="49"/>
      <c r="V92" s="710"/>
      <c r="W92" s="711"/>
      <c r="X92" s="56"/>
      <c r="Y92" s="56"/>
      <c r="Z92" s="57"/>
      <c r="AA92" s="67"/>
      <c r="AB92" s="57"/>
      <c r="AC92" s="58"/>
      <c r="AD92" s="56"/>
      <c r="AE92" s="49"/>
      <c r="AF92" s="164">
        <f t="shared" si="21"/>
        <v>-1</v>
      </c>
      <c r="AG92" s="164">
        <f t="shared" si="21"/>
        <v>-1</v>
      </c>
      <c r="AH92" s="164">
        <f t="shared" si="21"/>
        <v>-1</v>
      </c>
      <c r="AI92" s="164">
        <f t="shared" si="21"/>
        <v>-1</v>
      </c>
      <c r="AJ92" s="164">
        <f t="shared" si="21"/>
        <v>-1</v>
      </c>
      <c r="AK92" s="164">
        <f t="shared" si="21"/>
        <v>-1</v>
      </c>
      <c r="AL92" s="164">
        <f t="shared" si="21"/>
        <v>-1</v>
      </c>
      <c r="AM92" s="164">
        <f t="shared" si="21"/>
        <v>-1</v>
      </c>
      <c r="AN92" s="164">
        <f t="shared" si="14"/>
        <v>0</v>
      </c>
      <c r="AO92" s="164">
        <f t="shared" si="14"/>
        <v>0</v>
      </c>
      <c r="AP92" s="164">
        <f t="shared" si="14"/>
        <v>0</v>
      </c>
      <c r="AQ92" s="164">
        <f t="shared" si="14"/>
        <v>0</v>
      </c>
      <c r="AR92" s="164">
        <f t="shared" si="14"/>
        <v>0</v>
      </c>
      <c r="AS92" s="164">
        <f t="shared" si="14"/>
        <v>0</v>
      </c>
      <c r="AT92" s="164">
        <f t="shared" si="14"/>
        <v>0</v>
      </c>
      <c r="AU92" s="164">
        <f t="shared" si="12"/>
        <v>0</v>
      </c>
      <c r="AV92" s="164">
        <f t="shared" si="15"/>
        <v>0</v>
      </c>
      <c r="AW92" s="164">
        <f t="shared" si="15"/>
        <v>0</v>
      </c>
      <c r="AX92" s="164">
        <f t="shared" si="15"/>
        <v>0</v>
      </c>
      <c r="AY92" s="164">
        <f t="shared" si="15"/>
        <v>0</v>
      </c>
      <c r="AZ92" s="164">
        <f t="shared" si="15"/>
        <v>0</v>
      </c>
      <c r="BA92" s="164">
        <f t="shared" si="15"/>
        <v>0</v>
      </c>
      <c r="BB92" s="164">
        <f t="shared" si="15"/>
        <v>0</v>
      </c>
      <c r="BC92" s="164">
        <f t="shared" si="13"/>
        <v>0</v>
      </c>
    </row>
    <row r="93" spans="1:55" s="164" customFormat="1" ht="19.899999999999999" hidden="1" customHeight="1">
      <c r="A93" s="9"/>
      <c r="B93" s="7"/>
      <c r="C93" s="2"/>
      <c r="D93" s="4"/>
      <c r="E93" s="18"/>
      <c r="F93" s="19"/>
      <c r="G93" s="19"/>
      <c r="H93" s="4"/>
      <c r="I93" s="15"/>
      <c r="J93" s="47"/>
      <c r="K93" s="699"/>
      <c r="L93" s="700"/>
      <c r="M93" s="701"/>
      <c r="N93" s="40"/>
      <c r="O93" s="41"/>
      <c r="P93" s="41"/>
      <c r="Q93" s="41"/>
      <c r="R93" s="41"/>
      <c r="S93" s="41"/>
      <c r="T93" s="42"/>
      <c r="U93" s="49"/>
      <c r="V93" s="710"/>
      <c r="W93" s="711"/>
      <c r="X93" s="56"/>
      <c r="Y93" s="56"/>
      <c r="Z93" s="57"/>
      <c r="AA93" s="67"/>
      <c r="AB93" s="57"/>
      <c r="AC93" s="58"/>
      <c r="AD93" s="56"/>
      <c r="AE93" s="49"/>
      <c r="AF93" s="164">
        <f t="shared" si="21"/>
        <v>-1</v>
      </c>
      <c r="AG93" s="164">
        <f t="shared" si="21"/>
        <v>-1</v>
      </c>
      <c r="AH93" s="164">
        <f t="shared" si="21"/>
        <v>-1</v>
      </c>
      <c r="AI93" s="164">
        <f t="shared" si="21"/>
        <v>-1</v>
      </c>
      <c r="AJ93" s="164">
        <f t="shared" si="21"/>
        <v>-1</v>
      </c>
      <c r="AK93" s="164">
        <f t="shared" si="21"/>
        <v>-1</v>
      </c>
      <c r="AL93" s="164">
        <f t="shared" si="21"/>
        <v>-1</v>
      </c>
      <c r="AM93" s="164">
        <f t="shared" si="21"/>
        <v>-1</v>
      </c>
      <c r="AN93" s="164">
        <f t="shared" si="14"/>
        <v>0</v>
      </c>
      <c r="AO93" s="164">
        <f t="shared" si="14"/>
        <v>0</v>
      </c>
      <c r="AP93" s="164">
        <f t="shared" si="14"/>
        <v>0</v>
      </c>
      <c r="AQ93" s="164">
        <f t="shared" si="14"/>
        <v>0</v>
      </c>
      <c r="AR93" s="164">
        <f t="shared" si="14"/>
        <v>0</v>
      </c>
      <c r="AS93" s="164">
        <f t="shared" si="14"/>
        <v>0</v>
      </c>
      <c r="AT93" s="164">
        <f t="shared" si="14"/>
        <v>0</v>
      </c>
      <c r="AU93" s="164">
        <f t="shared" si="12"/>
        <v>0</v>
      </c>
      <c r="AV93" s="164">
        <f t="shared" si="15"/>
        <v>0</v>
      </c>
      <c r="AW93" s="164">
        <f t="shared" si="15"/>
        <v>0</v>
      </c>
      <c r="AX93" s="164">
        <f t="shared" si="15"/>
        <v>0</v>
      </c>
      <c r="AY93" s="164">
        <f t="shared" si="15"/>
        <v>0</v>
      </c>
      <c r="AZ93" s="164">
        <f t="shared" si="15"/>
        <v>0</v>
      </c>
      <c r="BA93" s="164">
        <f t="shared" si="15"/>
        <v>0</v>
      </c>
      <c r="BB93" s="164">
        <f t="shared" si="15"/>
        <v>0</v>
      </c>
      <c r="BC93" s="164">
        <f t="shared" si="13"/>
        <v>0</v>
      </c>
    </row>
    <row r="94" spans="1:55" s="164" customFormat="1" ht="19.899999999999999" hidden="1" customHeight="1">
      <c r="A94" s="9"/>
      <c r="B94" s="7"/>
      <c r="C94" s="2"/>
      <c r="D94" s="4"/>
      <c r="E94" s="18"/>
      <c r="F94" s="19"/>
      <c r="G94" s="19"/>
      <c r="H94" s="4"/>
      <c r="I94" s="15"/>
      <c r="J94" s="47"/>
      <c r="K94" s="699"/>
      <c r="L94" s="700"/>
      <c r="M94" s="701"/>
      <c r="N94" s="40"/>
      <c r="O94" s="41"/>
      <c r="P94" s="41"/>
      <c r="Q94" s="41"/>
      <c r="R94" s="41"/>
      <c r="S94" s="41"/>
      <c r="T94" s="42"/>
      <c r="U94" s="49"/>
      <c r="V94" s="710"/>
      <c r="W94" s="711"/>
      <c r="X94" s="56"/>
      <c r="Y94" s="56"/>
      <c r="Z94" s="57"/>
      <c r="AA94" s="67"/>
      <c r="AB94" s="57"/>
      <c r="AC94" s="58"/>
      <c r="AD94" s="56"/>
      <c r="AE94" s="49"/>
      <c r="AF94" s="164">
        <f t="shared" si="21"/>
        <v>-1</v>
      </c>
      <c r="AG94" s="164">
        <f t="shared" si="21"/>
        <v>-1</v>
      </c>
      <c r="AH94" s="164">
        <f t="shared" si="21"/>
        <v>-1</v>
      </c>
      <c r="AI94" s="164">
        <f t="shared" si="21"/>
        <v>-1</v>
      </c>
      <c r="AJ94" s="164">
        <f t="shared" si="21"/>
        <v>-1</v>
      </c>
      <c r="AK94" s="164">
        <f t="shared" si="21"/>
        <v>-1</v>
      </c>
      <c r="AL94" s="164">
        <f t="shared" si="21"/>
        <v>-1</v>
      </c>
      <c r="AM94" s="164">
        <f t="shared" si="21"/>
        <v>-1</v>
      </c>
      <c r="AN94" s="164">
        <f t="shared" si="14"/>
        <v>0</v>
      </c>
      <c r="AO94" s="164">
        <f t="shared" si="14"/>
        <v>0</v>
      </c>
      <c r="AP94" s="164">
        <f t="shared" si="14"/>
        <v>0</v>
      </c>
      <c r="AQ94" s="164">
        <f t="shared" ref="AQ94:AT107" si="22">IF(AI94,$V94,"")</f>
        <v>0</v>
      </c>
      <c r="AR94" s="164">
        <f t="shared" si="22"/>
        <v>0</v>
      </c>
      <c r="AS94" s="164">
        <f t="shared" si="22"/>
        <v>0</v>
      </c>
      <c r="AT94" s="164">
        <f t="shared" si="22"/>
        <v>0</v>
      </c>
      <c r="AU94" s="164">
        <f t="shared" si="12"/>
        <v>0</v>
      </c>
      <c r="AV94" s="164">
        <f t="shared" si="15"/>
        <v>0</v>
      </c>
      <c r="AW94" s="164">
        <f t="shared" si="15"/>
        <v>0</v>
      </c>
      <c r="AX94" s="164">
        <f t="shared" si="15"/>
        <v>0</v>
      </c>
      <c r="AY94" s="164">
        <f t="shared" ref="AY94:BB107" si="23">IF(AI94,$W94,"")</f>
        <v>0</v>
      </c>
      <c r="AZ94" s="164">
        <f t="shared" si="23"/>
        <v>0</v>
      </c>
      <c r="BA94" s="164">
        <f t="shared" si="23"/>
        <v>0</v>
      </c>
      <c r="BB94" s="164">
        <f t="shared" si="23"/>
        <v>0</v>
      </c>
      <c r="BC94" s="164">
        <f t="shared" si="13"/>
        <v>0</v>
      </c>
    </row>
    <row r="95" spans="1:55" s="164" customFormat="1" ht="19.899999999999999" hidden="1" customHeight="1">
      <c r="A95" s="9"/>
      <c r="B95" s="7"/>
      <c r="C95" s="2"/>
      <c r="D95" s="4"/>
      <c r="E95" s="18"/>
      <c r="F95" s="19"/>
      <c r="G95" s="19"/>
      <c r="H95" s="4"/>
      <c r="I95" s="15"/>
      <c r="J95" s="47"/>
      <c r="K95" s="699"/>
      <c r="L95" s="700"/>
      <c r="M95" s="701"/>
      <c r="N95" s="40"/>
      <c r="O95" s="41"/>
      <c r="P95" s="41"/>
      <c r="Q95" s="41"/>
      <c r="R95" s="41"/>
      <c r="S95" s="41"/>
      <c r="T95" s="42"/>
      <c r="U95" s="49"/>
      <c r="V95" s="710"/>
      <c r="W95" s="711"/>
      <c r="X95" s="56"/>
      <c r="Y95" s="56"/>
      <c r="Z95" s="57"/>
      <c r="AA95" s="67"/>
      <c r="AB95" s="57"/>
      <c r="AC95" s="58"/>
      <c r="AD95" s="56"/>
      <c r="AE95" s="49"/>
      <c r="AF95" s="164">
        <f t="shared" si="21"/>
        <v>-1</v>
      </c>
      <c r="AG95" s="164">
        <f t="shared" si="21"/>
        <v>-1</v>
      </c>
      <c r="AH95" s="164">
        <f t="shared" si="21"/>
        <v>-1</v>
      </c>
      <c r="AI95" s="164">
        <f t="shared" si="21"/>
        <v>-1</v>
      </c>
      <c r="AJ95" s="164">
        <f t="shared" si="21"/>
        <v>-1</v>
      </c>
      <c r="AK95" s="164">
        <f t="shared" si="21"/>
        <v>-1</v>
      </c>
      <c r="AL95" s="164">
        <f t="shared" si="21"/>
        <v>-1</v>
      </c>
      <c r="AM95" s="164">
        <f t="shared" si="21"/>
        <v>-1</v>
      </c>
      <c r="AN95" s="164">
        <f t="shared" ref="AN95:AP107" si="24">IF(AF95,$V95,"")</f>
        <v>0</v>
      </c>
      <c r="AO95" s="164">
        <f t="shared" si="24"/>
        <v>0</v>
      </c>
      <c r="AP95" s="164">
        <f t="shared" si="24"/>
        <v>0</v>
      </c>
      <c r="AQ95" s="164">
        <f t="shared" si="22"/>
        <v>0</v>
      </c>
      <c r="AR95" s="164">
        <f t="shared" si="22"/>
        <v>0</v>
      </c>
      <c r="AS95" s="164">
        <f t="shared" si="22"/>
        <v>0</v>
      </c>
      <c r="AT95" s="164">
        <f t="shared" si="22"/>
        <v>0</v>
      </c>
      <c r="AU95" s="164">
        <f t="shared" si="12"/>
        <v>0</v>
      </c>
      <c r="AV95" s="164">
        <f t="shared" ref="AV95:AX107" si="25">IF(AF95,$W95,"")</f>
        <v>0</v>
      </c>
      <c r="AW95" s="164">
        <f t="shared" si="25"/>
        <v>0</v>
      </c>
      <c r="AX95" s="164">
        <f t="shared" si="25"/>
        <v>0</v>
      </c>
      <c r="AY95" s="164">
        <f t="shared" si="23"/>
        <v>0</v>
      </c>
      <c r="AZ95" s="164">
        <f t="shared" si="23"/>
        <v>0</v>
      </c>
      <c r="BA95" s="164">
        <f t="shared" si="23"/>
        <v>0</v>
      </c>
      <c r="BB95" s="164">
        <f t="shared" si="23"/>
        <v>0</v>
      </c>
      <c r="BC95" s="164">
        <f t="shared" si="13"/>
        <v>0</v>
      </c>
    </row>
    <row r="96" spans="1:55" s="164" customFormat="1" ht="19.899999999999999" hidden="1" customHeight="1">
      <c r="A96" s="9"/>
      <c r="B96" s="7"/>
      <c r="C96" s="2"/>
      <c r="D96" s="4"/>
      <c r="E96" s="18"/>
      <c r="F96" s="19"/>
      <c r="G96" s="19"/>
      <c r="H96" s="4"/>
      <c r="I96" s="15"/>
      <c r="J96" s="47"/>
      <c r="K96" s="699"/>
      <c r="L96" s="700"/>
      <c r="M96" s="701"/>
      <c r="N96" s="40"/>
      <c r="O96" s="41"/>
      <c r="P96" s="41"/>
      <c r="Q96" s="41"/>
      <c r="R96" s="41"/>
      <c r="S96" s="41"/>
      <c r="T96" s="42"/>
      <c r="U96" s="49"/>
      <c r="V96" s="710"/>
      <c r="W96" s="711"/>
      <c r="X96" s="56"/>
      <c r="Y96" s="56"/>
      <c r="Z96" s="57"/>
      <c r="AA96" s="67"/>
      <c r="AB96" s="57"/>
      <c r="AC96" s="58"/>
      <c r="AD96" s="56"/>
      <c r="AE96" s="49"/>
      <c r="AF96" s="164">
        <f t="shared" si="21"/>
        <v>-1</v>
      </c>
      <c r="AG96" s="164">
        <f t="shared" si="21"/>
        <v>-1</v>
      </c>
      <c r="AH96" s="164">
        <f t="shared" si="21"/>
        <v>-1</v>
      </c>
      <c r="AI96" s="164">
        <f t="shared" si="21"/>
        <v>-1</v>
      </c>
      <c r="AJ96" s="164">
        <f t="shared" si="21"/>
        <v>-1</v>
      </c>
      <c r="AK96" s="164">
        <f t="shared" si="21"/>
        <v>-1</v>
      </c>
      <c r="AL96" s="164">
        <f t="shared" si="21"/>
        <v>-1</v>
      </c>
      <c r="AM96" s="164">
        <f t="shared" si="21"/>
        <v>-1</v>
      </c>
      <c r="AN96" s="164">
        <f t="shared" si="24"/>
        <v>0</v>
      </c>
      <c r="AO96" s="164">
        <f t="shared" si="24"/>
        <v>0</v>
      </c>
      <c r="AP96" s="164">
        <f t="shared" si="24"/>
        <v>0</v>
      </c>
      <c r="AQ96" s="164">
        <f t="shared" si="22"/>
        <v>0</v>
      </c>
      <c r="AR96" s="164">
        <f t="shared" si="22"/>
        <v>0</v>
      </c>
      <c r="AS96" s="164">
        <f t="shared" si="22"/>
        <v>0</v>
      </c>
      <c r="AT96" s="164">
        <f t="shared" si="22"/>
        <v>0</v>
      </c>
      <c r="AU96" s="164">
        <f t="shared" si="12"/>
        <v>0</v>
      </c>
      <c r="AV96" s="164">
        <f t="shared" si="25"/>
        <v>0</v>
      </c>
      <c r="AW96" s="164">
        <f t="shared" si="25"/>
        <v>0</v>
      </c>
      <c r="AX96" s="164">
        <f t="shared" si="25"/>
        <v>0</v>
      </c>
      <c r="AY96" s="164">
        <f t="shared" si="23"/>
        <v>0</v>
      </c>
      <c r="AZ96" s="164">
        <f t="shared" si="23"/>
        <v>0</v>
      </c>
      <c r="BA96" s="164">
        <f t="shared" si="23"/>
        <v>0</v>
      </c>
      <c r="BB96" s="164">
        <f t="shared" si="23"/>
        <v>0</v>
      </c>
      <c r="BC96" s="164">
        <f t="shared" si="13"/>
        <v>0</v>
      </c>
    </row>
    <row r="97" spans="1:55" s="164" customFormat="1" ht="19.899999999999999" hidden="1" customHeight="1">
      <c r="A97" s="9"/>
      <c r="B97" s="7"/>
      <c r="C97" s="2"/>
      <c r="D97" s="4"/>
      <c r="E97" s="18"/>
      <c r="F97" s="19"/>
      <c r="G97" s="19"/>
      <c r="H97" s="4"/>
      <c r="I97" s="15"/>
      <c r="J97" s="47"/>
      <c r="K97" s="699"/>
      <c r="L97" s="700"/>
      <c r="M97" s="701"/>
      <c r="N97" s="40"/>
      <c r="O97" s="41"/>
      <c r="P97" s="41"/>
      <c r="Q97" s="41"/>
      <c r="R97" s="41"/>
      <c r="S97" s="41"/>
      <c r="T97" s="42"/>
      <c r="U97" s="49"/>
      <c r="V97" s="710"/>
      <c r="W97" s="711"/>
      <c r="X97" s="56"/>
      <c r="Y97" s="56"/>
      <c r="Z97" s="57"/>
      <c r="AA97" s="67"/>
      <c r="AB97" s="57"/>
      <c r="AC97" s="58"/>
      <c r="AD97" s="56"/>
      <c r="AE97" s="49"/>
      <c r="AF97" s="164">
        <f t="shared" si="21"/>
        <v>-1</v>
      </c>
      <c r="AG97" s="164">
        <f t="shared" si="21"/>
        <v>-1</v>
      </c>
      <c r="AH97" s="164">
        <f t="shared" si="21"/>
        <v>-1</v>
      </c>
      <c r="AI97" s="164">
        <f t="shared" si="21"/>
        <v>-1</v>
      </c>
      <c r="AJ97" s="164">
        <f t="shared" si="21"/>
        <v>-1</v>
      </c>
      <c r="AK97" s="164">
        <f t="shared" si="21"/>
        <v>-1</v>
      </c>
      <c r="AL97" s="164">
        <f t="shared" si="21"/>
        <v>-1</v>
      </c>
      <c r="AM97" s="164">
        <f t="shared" si="21"/>
        <v>-1</v>
      </c>
      <c r="AN97" s="164">
        <f t="shared" si="24"/>
        <v>0</v>
      </c>
      <c r="AO97" s="164">
        <f t="shared" si="24"/>
        <v>0</v>
      </c>
      <c r="AP97" s="164">
        <f t="shared" si="24"/>
        <v>0</v>
      </c>
      <c r="AQ97" s="164">
        <f t="shared" si="22"/>
        <v>0</v>
      </c>
      <c r="AR97" s="164">
        <f t="shared" si="22"/>
        <v>0</v>
      </c>
      <c r="AS97" s="164">
        <f t="shared" si="22"/>
        <v>0</v>
      </c>
      <c r="AT97" s="164">
        <f t="shared" si="22"/>
        <v>0</v>
      </c>
      <c r="AU97" s="164">
        <f t="shared" si="12"/>
        <v>0</v>
      </c>
      <c r="AV97" s="164">
        <f t="shared" si="25"/>
        <v>0</v>
      </c>
      <c r="AW97" s="164">
        <f t="shared" si="25"/>
        <v>0</v>
      </c>
      <c r="AX97" s="164">
        <f t="shared" si="25"/>
        <v>0</v>
      </c>
      <c r="AY97" s="164">
        <f t="shared" si="23"/>
        <v>0</v>
      </c>
      <c r="AZ97" s="164">
        <f t="shared" si="23"/>
        <v>0</v>
      </c>
      <c r="BA97" s="164">
        <f t="shared" si="23"/>
        <v>0</v>
      </c>
      <c r="BB97" s="164">
        <f t="shared" si="23"/>
        <v>0</v>
      </c>
      <c r="BC97" s="164">
        <f t="shared" si="13"/>
        <v>0</v>
      </c>
    </row>
    <row r="98" spans="1:55" s="164" customFormat="1" ht="19.899999999999999" hidden="1" customHeight="1">
      <c r="A98" s="9"/>
      <c r="B98" s="7"/>
      <c r="C98" s="2"/>
      <c r="D98" s="4"/>
      <c r="E98" s="18"/>
      <c r="F98" s="19"/>
      <c r="G98" s="19"/>
      <c r="H98" s="4"/>
      <c r="I98" s="15"/>
      <c r="J98" s="47"/>
      <c r="K98" s="699"/>
      <c r="L98" s="700"/>
      <c r="M98" s="701"/>
      <c r="N98" s="40"/>
      <c r="O98" s="41"/>
      <c r="P98" s="41"/>
      <c r="Q98" s="41"/>
      <c r="R98" s="41"/>
      <c r="S98" s="41"/>
      <c r="T98" s="42"/>
      <c r="U98" s="49"/>
      <c r="V98" s="710"/>
      <c r="W98" s="711"/>
      <c r="X98" s="56"/>
      <c r="Y98" s="56"/>
      <c r="Z98" s="57"/>
      <c r="AA98" s="67"/>
      <c r="AB98" s="57"/>
      <c r="AC98" s="58"/>
      <c r="AD98" s="56"/>
      <c r="AE98" s="49"/>
      <c r="AF98" s="164">
        <f t="shared" si="21"/>
        <v>-1</v>
      </c>
      <c r="AG98" s="164">
        <f t="shared" si="21"/>
        <v>-1</v>
      </c>
      <c r="AH98" s="164">
        <f t="shared" si="21"/>
        <v>-1</v>
      </c>
      <c r="AI98" s="164">
        <f t="shared" si="21"/>
        <v>-1</v>
      </c>
      <c r="AJ98" s="164">
        <f t="shared" si="21"/>
        <v>-1</v>
      </c>
      <c r="AK98" s="164">
        <f t="shared" si="21"/>
        <v>-1</v>
      </c>
      <c r="AL98" s="164">
        <f t="shared" si="21"/>
        <v>-1</v>
      </c>
      <c r="AM98" s="164">
        <f t="shared" si="21"/>
        <v>-1</v>
      </c>
      <c r="AN98" s="164">
        <f t="shared" si="24"/>
        <v>0</v>
      </c>
      <c r="AO98" s="164">
        <f t="shared" si="24"/>
        <v>0</v>
      </c>
      <c r="AP98" s="164">
        <f t="shared" si="24"/>
        <v>0</v>
      </c>
      <c r="AQ98" s="164">
        <f t="shared" si="22"/>
        <v>0</v>
      </c>
      <c r="AR98" s="164">
        <f t="shared" si="22"/>
        <v>0</v>
      </c>
      <c r="AS98" s="164">
        <f t="shared" si="22"/>
        <v>0</v>
      </c>
      <c r="AT98" s="164">
        <f t="shared" si="22"/>
        <v>0</v>
      </c>
      <c r="AU98" s="164">
        <f t="shared" si="12"/>
        <v>0</v>
      </c>
      <c r="AV98" s="164">
        <f t="shared" si="25"/>
        <v>0</v>
      </c>
      <c r="AW98" s="164">
        <f t="shared" si="25"/>
        <v>0</v>
      </c>
      <c r="AX98" s="164">
        <f t="shared" si="25"/>
        <v>0</v>
      </c>
      <c r="AY98" s="164">
        <f t="shared" si="23"/>
        <v>0</v>
      </c>
      <c r="AZ98" s="164">
        <f t="shared" si="23"/>
        <v>0</v>
      </c>
      <c r="BA98" s="164">
        <f t="shared" si="23"/>
        <v>0</v>
      </c>
      <c r="BB98" s="164">
        <f t="shared" si="23"/>
        <v>0</v>
      </c>
      <c r="BC98" s="164">
        <f t="shared" si="13"/>
        <v>0</v>
      </c>
    </row>
    <row r="99" spans="1:55" s="164" customFormat="1" ht="19.899999999999999" hidden="1" customHeight="1">
      <c r="A99" s="9"/>
      <c r="B99" s="7"/>
      <c r="C99" s="2"/>
      <c r="D99" s="4"/>
      <c r="E99" s="18"/>
      <c r="F99" s="19"/>
      <c r="G99" s="19"/>
      <c r="H99" s="4"/>
      <c r="I99" s="15"/>
      <c r="J99" s="47"/>
      <c r="K99" s="699"/>
      <c r="L99" s="700"/>
      <c r="M99" s="701"/>
      <c r="N99" s="40"/>
      <c r="O99" s="41"/>
      <c r="P99" s="41"/>
      <c r="Q99" s="41"/>
      <c r="R99" s="41"/>
      <c r="S99" s="41"/>
      <c r="T99" s="42"/>
      <c r="U99" s="49"/>
      <c r="V99" s="710"/>
      <c r="W99" s="711"/>
      <c r="X99" s="56"/>
      <c r="Y99" s="56"/>
      <c r="Z99" s="57"/>
      <c r="AA99" s="67"/>
      <c r="AB99" s="57"/>
      <c r="AC99" s="58"/>
      <c r="AD99" s="56"/>
      <c r="AE99" s="49"/>
      <c r="AF99" s="164">
        <f t="shared" si="21"/>
        <v>-1</v>
      </c>
      <c r="AG99" s="164">
        <f t="shared" si="21"/>
        <v>-1</v>
      </c>
      <c r="AH99" s="164">
        <f t="shared" si="21"/>
        <v>-1</v>
      </c>
      <c r="AI99" s="164">
        <f t="shared" si="21"/>
        <v>-1</v>
      </c>
      <c r="AJ99" s="164">
        <f t="shared" si="21"/>
        <v>-1</v>
      </c>
      <c r="AK99" s="164">
        <f t="shared" si="21"/>
        <v>-1</v>
      </c>
      <c r="AL99" s="164">
        <f t="shared" si="21"/>
        <v>-1</v>
      </c>
      <c r="AM99" s="164">
        <f t="shared" si="21"/>
        <v>-1</v>
      </c>
      <c r="AN99" s="164">
        <f t="shared" si="24"/>
        <v>0</v>
      </c>
      <c r="AO99" s="164">
        <f t="shared" si="24"/>
        <v>0</v>
      </c>
      <c r="AP99" s="164">
        <f t="shared" si="24"/>
        <v>0</v>
      </c>
      <c r="AQ99" s="164">
        <f t="shared" si="22"/>
        <v>0</v>
      </c>
      <c r="AR99" s="164">
        <f t="shared" si="22"/>
        <v>0</v>
      </c>
      <c r="AS99" s="164">
        <f t="shared" si="22"/>
        <v>0</v>
      </c>
      <c r="AT99" s="164">
        <f t="shared" si="22"/>
        <v>0</v>
      </c>
      <c r="AU99" s="164">
        <f t="shared" si="12"/>
        <v>0</v>
      </c>
      <c r="AV99" s="164">
        <f t="shared" si="25"/>
        <v>0</v>
      </c>
      <c r="AW99" s="164">
        <f t="shared" si="25"/>
        <v>0</v>
      </c>
      <c r="AX99" s="164">
        <f t="shared" si="25"/>
        <v>0</v>
      </c>
      <c r="AY99" s="164">
        <f t="shared" si="23"/>
        <v>0</v>
      </c>
      <c r="AZ99" s="164">
        <f t="shared" si="23"/>
        <v>0</v>
      </c>
      <c r="BA99" s="164">
        <f t="shared" si="23"/>
        <v>0</v>
      </c>
      <c r="BB99" s="164">
        <f t="shared" si="23"/>
        <v>0</v>
      </c>
      <c r="BC99" s="164">
        <f t="shared" si="13"/>
        <v>0</v>
      </c>
    </row>
    <row r="100" spans="1:55" s="164" customFormat="1" ht="19.899999999999999" hidden="1" customHeight="1">
      <c r="A100" s="9"/>
      <c r="B100" s="7"/>
      <c r="C100" s="2"/>
      <c r="D100" s="4"/>
      <c r="E100" s="18"/>
      <c r="F100" s="19"/>
      <c r="G100" s="19"/>
      <c r="H100" s="4"/>
      <c r="I100" s="15"/>
      <c r="J100" s="47"/>
      <c r="K100" s="699"/>
      <c r="L100" s="700"/>
      <c r="M100" s="701"/>
      <c r="N100" s="40"/>
      <c r="O100" s="41"/>
      <c r="P100" s="41"/>
      <c r="Q100" s="41"/>
      <c r="R100" s="41"/>
      <c r="S100" s="41"/>
      <c r="T100" s="42"/>
      <c r="U100" s="49"/>
      <c r="V100" s="710"/>
      <c r="W100" s="711"/>
      <c r="X100" s="56"/>
      <c r="Y100" s="56"/>
      <c r="Z100" s="57"/>
      <c r="AA100" s="67"/>
      <c r="AB100" s="57"/>
      <c r="AC100" s="58"/>
      <c r="AD100" s="56"/>
      <c r="AE100" s="49"/>
      <c r="AF100" s="164">
        <f t="shared" si="21"/>
        <v>-1</v>
      </c>
      <c r="AG100" s="164">
        <f t="shared" si="21"/>
        <v>-1</v>
      </c>
      <c r="AH100" s="164">
        <f t="shared" si="21"/>
        <v>-1</v>
      </c>
      <c r="AI100" s="164">
        <f t="shared" si="21"/>
        <v>-1</v>
      </c>
      <c r="AJ100" s="164">
        <f t="shared" si="21"/>
        <v>-1</v>
      </c>
      <c r="AK100" s="164">
        <f t="shared" si="21"/>
        <v>-1</v>
      </c>
      <c r="AL100" s="164">
        <f t="shared" si="21"/>
        <v>-1</v>
      </c>
      <c r="AM100" s="164">
        <f t="shared" si="21"/>
        <v>-1</v>
      </c>
      <c r="AN100" s="164">
        <f t="shared" si="24"/>
        <v>0</v>
      </c>
      <c r="AO100" s="164">
        <f t="shared" si="24"/>
        <v>0</v>
      </c>
      <c r="AP100" s="164">
        <f t="shared" si="24"/>
        <v>0</v>
      </c>
      <c r="AQ100" s="164">
        <f t="shared" si="22"/>
        <v>0</v>
      </c>
      <c r="AR100" s="164">
        <f t="shared" si="22"/>
        <v>0</v>
      </c>
      <c r="AS100" s="164">
        <f t="shared" si="22"/>
        <v>0</v>
      </c>
      <c r="AT100" s="164">
        <f t="shared" si="22"/>
        <v>0</v>
      </c>
      <c r="AU100" s="164">
        <f t="shared" si="12"/>
        <v>0</v>
      </c>
      <c r="AV100" s="164">
        <f t="shared" si="25"/>
        <v>0</v>
      </c>
      <c r="AW100" s="164">
        <f t="shared" si="25"/>
        <v>0</v>
      </c>
      <c r="AX100" s="164">
        <f t="shared" si="25"/>
        <v>0</v>
      </c>
      <c r="AY100" s="164">
        <f t="shared" si="23"/>
        <v>0</v>
      </c>
      <c r="AZ100" s="164">
        <f t="shared" si="23"/>
        <v>0</v>
      </c>
      <c r="BA100" s="164">
        <f t="shared" si="23"/>
        <v>0</v>
      </c>
      <c r="BB100" s="164">
        <f t="shared" si="23"/>
        <v>0</v>
      </c>
      <c r="BC100" s="164">
        <f t="shared" si="13"/>
        <v>0</v>
      </c>
    </row>
    <row r="101" spans="1:55" s="164" customFormat="1" ht="19.899999999999999" hidden="1" customHeight="1">
      <c r="A101" s="9"/>
      <c r="B101" s="7"/>
      <c r="C101" s="2"/>
      <c r="D101" s="4"/>
      <c r="E101" s="18"/>
      <c r="F101" s="19"/>
      <c r="G101" s="19"/>
      <c r="H101" s="4"/>
      <c r="I101" s="15"/>
      <c r="J101" s="47"/>
      <c r="K101" s="699"/>
      <c r="L101" s="700"/>
      <c r="M101" s="701"/>
      <c r="N101" s="40"/>
      <c r="O101" s="41"/>
      <c r="P101" s="41"/>
      <c r="Q101" s="41"/>
      <c r="R101" s="41"/>
      <c r="S101" s="41"/>
      <c r="T101" s="42"/>
      <c r="U101" s="49"/>
      <c r="V101" s="710"/>
      <c r="W101" s="711"/>
      <c r="X101" s="56"/>
      <c r="Y101" s="56"/>
      <c r="Z101" s="57"/>
      <c r="AA101" s="67"/>
      <c r="AB101" s="57"/>
      <c r="AC101" s="58"/>
      <c r="AD101" s="56"/>
      <c r="AE101" s="49"/>
      <c r="AF101" s="164">
        <f t="shared" si="21"/>
        <v>-1</v>
      </c>
      <c r="AG101" s="164">
        <f t="shared" si="21"/>
        <v>-1</v>
      </c>
      <c r="AH101" s="164">
        <f t="shared" si="21"/>
        <v>-1</v>
      </c>
      <c r="AI101" s="164">
        <f t="shared" si="21"/>
        <v>-1</v>
      </c>
      <c r="AJ101" s="164">
        <f t="shared" si="21"/>
        <v>-1</v>
      </c>
      <c r="AK101" s="164">
        <f t="shared" si="21"/>
        <v>-1</v>
      </c>
      <c r="AL101" s="164">
        <f t="shared" si="21"/>
        <v>-1</v>
      </c>
      <c r="AM101" s="164">
        <f t="shared" si="21"/>
        <v>-1</v>
      </c>
      <c r="AN101" s="164">
        <f t="shared" si="24"/>
        <v>0</v>
      </c>
      <c r="AO101" s="164">
        <f t="shared" si="24"/>
        <v>0</v>
      </c>
      <c r="AP101" s="164">
        <f t="shared" si="24"/>
        <v>0</v>
      </c>
      <c r="AQ101" s="164">
        <f t="shared" si="22"/>
        <v>0</v>
      </c>
      <c r="AR101" s="164">
        <f t="shared" si="22"/>
        <v>0</v>
      </c>
      <c r="AS101" s="164">
        <f t="shared" si="22"/>
        <v>0</v>
      </c>
      <c r="AT101" s="164">
        <f t="shared" si="22"/>
        <v>0</v>
      </c>
      <c r="AU101" s="164">
        <f t="shared" si="12"/>
        <v>0</v>
      </c>
      <c r="AV101" s="164">
        <f t="shared" si="25"/>
        <v>0</v>
      </c>
      <c r="AW101" s="164">
        <f t="shared" si="25"/>
        <v>0</v>
      </c>
      <c r="AX101" s="164">
        <f t="shared" si="25"/>
        <v>0</v>
      </c>
      <c r="AY101" s="164">
        <f t="shared" si="23"/>
        <v>0</v>
      </c>
      <c r="AZ101" s="164">
        <f t="shared" si="23"/>
        <v>0</v>
      </c>
      <c r="BA101" s="164">
        <f t="shared" si="23"/>
        <v>0</v>
      </c>
      <c r="BB101" s="164">
        <f t="shared" si="23"/>
        <v>0</v>
      </c>
      <c r="BC101" s="164">
        <f t="shared" si="13"/>
        <v>0</v>
      </c>
    </row>
    <row r="102" spans="1:55" s="164" customFormat="1" ht="19.899999999999999" hidden="1" customHeight="1">
      <c r="A102" s="9"/>
      <c r="B102" s="7"/>
      <c r="C102" s="2"/>
      <c r="D102" s="4"/>
      <c r="E102" s="18"/>
      <c r="F102" s="19"/>
      <c r="G102" s="19"/>
      <c r="H102" s="4"/>
      <c r="I102" s="15"/>
      <c r="J102" s="47"/>
      <c r="K102" s="699"/>
      <c r="L102" s="700"/>
      <c r="M102" s="701"/>
      <c r="N102" s="40"/>
      <c r="O102" s="41"/>
      <c r="P102" s="41"/>
      <c r="Q102" s="41"/>
      <c r="R102" s="41"/>
      <c r="S102" s="41"/>
      <c r="T102" s="42"/>
      <c r="U102" s="49"/>
      <c r="V102" s="710"/>
      <c r="W102" s="711"/>
      <c r="X102" s="56"/>
      <c r="Y102" s="56"/>
      <c r="Z102" s="57"/>
      <c r="AA102" s="67"/>
      <c r="AB102" s="57"/>
      <c r="AC102" s="58"/>
      <c r="AD102" s="56"/>
      <c r="AE102" s="49"/>
      <c r="AF102" s="164">
        <f t="shared" si="21"/>
        <v>-1</v>
      </c>
      <c r="AG102" s="164">
        <f t="shared" si="21"/>
        <v>-1</v>
      </c>
      <c r="AH102" s="164">
        <f t="shared" si="21"/>
        <v>-1</v>
      </c>
      <c r="AI102" s="164">
        <f t="shared" si="21"/>
        <v>-1</v>
      </c>
      <c r="AJ102" s="164">
        <f t="shared" si="21"/>
        <v>-1</v>
      </c>
      <c r="AK102" s="164">
        <f t="shared" si="21"/>
        <v>-1</v>
      </c>
      <c r="AL102" s="164">
        <f t="shared" si="21"/>
        <v>-1</v>
      </c>
      <c r="AM102" s="164">
        <f t="shared" si="21"/>
        <v>-1</v>
      </c>
      <c r="AN102" s="164">
        <f t="shared" si="24"/>
        <v>0</v>
      </c>
      <c r="AO102" s="164">
        <f t="shared" si="24"/>
        <v>0</v>
      </c>
      <c r="AP102" s="164">
        <f t="shared" si="24"/>
        <v>0</v>
      </c>
      <c r="AQ102" s="164">
        <f t="shared" si="22"/>
        <v>0</v>
      </c>
      <c r="AR102" s="164">
        <f t="shared" si="22"/>
        <v>0</v>
      </c>
      <c r="AS102" s="164">
        <f t="shared" si="22"/>
        <v>0</v>
      </c>
      <c r="AT102" s="164">
        <f t="shared" si="22"/>
        <v>0</v>
      </c>
      <c r="AU102" s="164">
        <f t="shared" si="12"/>
        <v>0</v>
      </c>
      <c r="AV102" s="164">
        <f t="shared" si="25"/>
        <v>0</v>
      </c>
      <c r="AW102" s="164">
        <f t="shared" si="25"/>
        <v>0</v>
      </c>
      <c r="AX102" s="164">
        <f t="shared" si="25"/>
        <v>0</v>
      </c>
      <c r="AY102" s="164">
        <f t="shared" si="23"/>
        <v>0</v>
      </c>
      <c r="AZ102" s="164">
        <f t="shared" si="23"/>
        <v>0</v>
      </c>
      <c r="BA102" s="164">
        <f t="shared" si="23"/>
        <v>0</v>
      </c>
      <c r="BB102" s="164">
        <f t="shared" si="23"/>
        <v>0</v>
      </c>
      <c r="BC102" s="164">
        <f t="shared" si="13"/>
        <v>0</v>
      </c>
    </row>
    <row r="103" spans="1:55" s="164" customFormat="1" ht="19.899999999999999" hidden="1" customHeight="1">
      <c r="A103" s="9"/>
      <c r="B103" s="7"/>
      <c r="C103" s="2"/>
      <c r="D103" s="4"/>
      <c r="E103" s="18"/>
      <c r="F103" s="19"/>
      <c r="G103" s="19"/>
      <c r="H103" s="4"/>
      <c r="I103" s="15"/>
      <c r="J103" s="47"/>
      <c r="K103" s="699"/>
      <c r="L103" s="700"/>
      <c r="M103" s="701"/>
      <c r="N103" s="40"/>
      <c r="O103" s="41"/>
      <c r="P103" s="41"/>
      <c r="Q103" s="41"/>
      <c r="R103" s="41"/>
      <c r="S103" s="41"/>
      <c r="T103" s="42"/>
      <c r="U103" s="49"/>
      <c r="V103" s="710"/>
      <c r="W103" s="711"/>
      <c r="X103" s="56"/>
      <c r="Y103" s="56"/>
      <c r="Z103" s="57"/>
      <c r="AA103" s="67"/>
      <c r="AB103" s="57"/>
      <c r="AC103" s="58"/>
      <c r="AD103" s="56"/>
      <c r="AE103" s="49"/>
      <c r="AF103" s="164">
        <f t="shared" si="21"/>
        <v>-1</v>
      </c>
      <c r="AG103" s="164">
        <f t="shared" si="21"/>
        <v>-1</v>
      </c>
      <c r="AH103" s="164">
        <f t="shared" si="21"/>
        <v>-1</v>
      </c>
      <c r="AI103" s="164">
        <f t="shared" si="21"/>
        <v>-1</v>
      </c>
      <c r="AJ103" s="164">
        <f t="shared" si="21"/>
        <v>-1</v>
      </c>
      <c r="AK103" s="164">
        <f t="shared" si="21"/>
        <v>-1</v>
      </c>
      <c r="AL103" s="164">
        <f t="shared" si="21"/>
        <v>-1</v>
      </c>
      <c r="AM103" s="164">
        <f t="shared" si="21"/>
        <v>-1</v>
      </c>
      <c r="AN103" s="164">
        <f t="shared" si="24"/>
        <v>0</v>
      </c>
      <c r="AO103" s="164">
        <f t="shared" si="24"/>
        <v>0</v>
      </c>
      <c r="AP103" s="164">
        <f t="shared" si="24"/>
        <v>0</v>
      </c>
      <c r="AQ103" s="164">
        <f t="shared" si="22"/>
        <v>0</v>
      </c>
      <c r="AR103" s="164">
        <f t="shared" si="22"/>
        <v>0</v>
      </c>
      <c r="AS103" s="164">
        <f t="shared" si="22"/>
        <v>0</v>
      </c>
      <c r="AT103" s="164">
        <f t="shared" si="22"/>
        <v>0</v>
      </c>
      <c r="AU103" s="164">
        <f t="shared" si="12"/>
        <v>0</v>
      </c>
      <c r="AV103" s="164">
        <f t="shared" si="25"/>
        <v>0</v>
      </c>
      <c r="AW103" s="164">
        <f t="shared" si="25"/>
        <v>0</v>
      </c>
      <c r="AX103" s="164">
        <f t="shared" si="25"/>
        <v>0</v>
      </c>
      <c r="AY103" s="164">
        <f t="shared" si="23"/>
        <v>0</v>
      </c>
      <c r="AZ103" s="164">
        <f t="shared" si="23"/>
        <v>0</v>
      </c>
      <c r="BA103" s="164">
        <f t="shared" si="23"/>
        <v>0</v>
      </c>
      <c r="BB103" s="164">
        <f t="shared" si="23"/>
        <v>0</v>
      </c>
      <c r="BC103" s="164">
        <f t="shared" si="13"/>
        <v>0</v>
      </c>
    </row>
    <row r="104" spans="1:55" s="164" customFormat="1" ht="19.899999999999999" hidden="1" customHeight="1">
      <c r="A104" s="9"/>
      <c r="B104" s="7"/>
      <c r="C104" s="2"/>
      <c r="D104" s="4"/>
      <c r="E104" s="18"/>
      <c r="F104" s="19"/>
      <c r="G104" s="19"/>
      <c r="H104" s="4"/>
      <c r="I104" s="15"/>
      <c r="J104" s="47"/>
      <c r="K104" s="699"/>
      <c r="L104" s="700"/>
      <c r="M104" s="701"/>
      <c r="N104" s="40"/>
      <c r="O104" s="41"/>
      <c r="P104" s="41"/>
      <c r="Q104" s="41"/>
      <c r="R104" s="41"/>
      <c r="S104" s="41"/>
      <c r="T104" s="42"/>
      <c r="U104" s="49"/>
      <c r="V104" s="710"/>
      <c r="W104" s="711"/>
      <c r="X104" s="56"/>
      <c r="Y104" s="56"/>
      <c r="Z104" s="57"/>
      <c r="AA104" s="67"/>
      <c r="AB104" s="57"/>
      <c r="AC104" s="58"/>
      <c r="AD104" s="56"/>
      <c r="AE104" s="49"/>
      <c r="AF104" s="164">
        <f t="shared" ref="AF104:AM107" si="26">AF103</f>
        <v>-1</v>
      </c>
      <c r="AG104" s="164">
        <f t="shared" si="26"/>
        <v>-1</v>
      </c>
      <c r="AH104" s="164">
        <f t="shared" si="26"/>
        <v>-1</v>
      </c>
      <c r="AI104" s="164">
        <f t="shared" si="26"/>
        <v>-1</v>
      </c>
      <c r="AJ104" s="164">
        <f t="shared" si="26"/>
        <v>-1</v>
      </c>
      <c r="AK104" s="164">
        <f t="shared" si="26"/>
        <v>-1</v>
      </c>
      <c r="AL104" s="164">
        <f t="shared" si="26"/>
        <v>-1</v>
      </c>
      <c r="AM104" s="164">
        <f t="shared" si="26"/>
        <v>-1</v>
      </c>
      <c r="AN104" s="164">
        <f t="shared" si="24"/>
        <v>0</v>
      </c>
      <c r="AO104" s="164">
        <f t="shared" si="24"/>
        <v>0</v>
      </c>
      <c r="AP104" s="164">
        <f t="shared" si="24"/>
        <v>0</v>
      </c>
      <c r="AQ104" s="164">
        <f t="shared" si="22"/>
        <v>0</v>
      </c>
      <c r="AR104" s="164">
        <f t="shared" si="22"/>
        <v>0</v>
      </c>
      <c r="AS104" s="164">
        <f t="shared" si="22"/>
        <v>0</v>
      </c>
      <c r="AT104" s="164">
        <f t="shared" si="22"/>
        <v>0</v>
      </c>
      <c r="AU104" s="164">
        <f t="shared" si="12"/>
        <v>0</v>
      </c>
      <c r="AV104" s="164">
        <f t="shared" si="25"/>
        <v>0</v>
      </c>
      <c r="AW104" s="164">
        <f t="shared" si="25"/>
        <v>0</v>
      </c>
      <c r="AX104" s="164">
        <f t="shared" si="25"/>
        <v>0</v>
      </c>
      <c r="AY104" s="164">
        <f t="shared" si="23"/>
        <v>0</v>
      </c>
      <c r="AZ104" s="164">
        <f t="shared" si="23"/>
        <v>0</v>
      </c>
      <c r="BA104" s="164">
        <f t="shared" si="23"/>
        <v>0</v>
      </c>
      <c r="BB104" s="164">
        <f t="shared" si="23"/>
        <v>0</v>
      </c>
      <c r="BC104" s="164">
        <f t="shared" si="13"/>
        <v>0</v>
      </c>
    </row>
    <row r="105" spans="1:55" s="164" customFormat="1" ht="19.899999999999999" hidden="1" customHeight="1">
      <c r="A105" s="9"/>
      <c r="B105" s="7"/>
      <c r="C105" s="2"/>
      <c r="D105" s="4"/>
      <c r="E105" s="18"/>
      <c r="F105" s="19"/>
      <c r="G105" s="19"/>
      <c r="H105" s="4"/>
      <c r="I105" s="15"/>
      <c r="J105" s="47"/>
      <c r="K105" s="699"/>
      <c r="L105" s="700"/>
      <c r="M105" s="701"/>
      <c r="N105" s="40"/>
      <c r="O105" s="41"/>
      <c r="P105" s="41"/>
      <c r="Q105" s="41"/>
      <c r="R105" s="41"/>
      <c r="S105" s="41"/>
      <c r="T105" s="42"/>
      <c r="U105" s="49"/>
      <c r="V105" s="710"/>
      <c r="W105" s="711"/>
      <c r="X105" s="56"/>
      <c r="Y105" s="56"/>
      <c r="Z105" s="57"/>
      <c r="AA105" s="67"/>
      <c r="AB105" s="57"/>
      <c r="AC105" s="58"/>
      <c r="AD105" s="56"/>
      <c r="AE105" s="49"/>
      <c r="AF105" s="164">
        <f t="shared" si="26"/>
        <v>-1</v>
      </c>
      <c r="AG105" s="164">
        <f t="shared" si="26"/>
        <v>-1</v>
      </c>
      <c r="AH105" s="164">
        <f t="shared" si="26"/>
        <v>-1</v>
      </c>
      <c r="AI105" s="164">
        <f t="shared" si="26"/>
        <v>-1</v>
      </c>
      <c r="AJ105" s="164">
        <f t="shared" si="26"/>
        <v>-1</v>
      </c>
      <c r="AK105" s="164">
        <f t="shared" si="26"/>
        <v>-1</v>
      </c>
      <c r="AL105" s="164">
        <f t="shared" si="26"/>
        <v>-1</v>
      </c>
      <c r="AM105" s="164">
        <f t="shared" si="26"/>
        <v>-1</v>
      </c>
      <c r="AN105" s="164">
        <f t="shared" si="24"/>
        <v>0</v>
      </c>
      <c r="AO105" s="164">
        <f t="shared" si="24"/>
        <v>0</v>
      </c>
      <c r="AP105" s="164">
        <f t="shared" si="24"/>
        <v>0</v>
      </c>
      <c r="AQ105" s="164">
        <f t="shared" si="22"/>
        <v>0</v>
      </c>
      <c r="AR105" s="164">
        <f t="shared" si="22"/>
        <v>0</v>
      </c>
      <c r="AS105" s="164">
        <f t="shared" si="22"/>
        <v>0</v>
      </c>
      <c r="AT105" s="164">
        <f t="shared" si="22"/>
        <v>0</v>
      </c>
      <c r="AU105" s="164">
        <f t="shared" si="12"/>
        <v>0</v>
      </c>
      <c r="AV105" s="164">
        <f t="shared" si="25"/>
        <v>0</v>
      </c>
      <c r="AW105" s="164">
        <f t="shared" si="25"/>
        <v>0</v>
      </c>
      <c r="AX105" s="164">
        <f t="shared" si="25"/>
        <v>0</v>
      </c>
      <c r="AY105" s="164">
        <f t="shared" si="23"/>
        <v>0</v>
      </c>
      <c r="AZ105" s="164">
        <f t="shared" si="23"/>
        <v>0</v>
      </c>
      <c r="BA105" s="164">
        <f t="shared" si="23"/>
        <v>0</v>
      </c>
      <c r="BB105" s="164">
        <f t="shared" si="23"/>
        <v>0</v>
      </c>
      <c r="BC105" s="164">
        <f t="shared" si="13"/>
        <v>0</v>
      </c>
    </row>
    <row r="106" spans="1:55" s="164" customFormat="1" ht="19.899999999999999" hidden="1" customHeight="1">
      <c r="A106" s="9"/>
      <c r="B106" s="7"/>
      <c r="C106" s="2"/>
      <c r="D106" s="4"/>
      <c r="E106" s="18"/>
      <c r="F106" s="19"/>
      <c r="G106" s="19"/>
      <c r="H106" s="4"/>
      <c r="I106" s="15"/>
      <c r="J106" s="47"/>
      <c r="K106" s="699"/>
      <c r="L106" s="700"/>
      <c r="M106" s="701"/>
      <c r="N106" s="40"/>
      <c r="O106" s="41"/>
      <c r="P106" s="41"/>
      <c r="Q106" s="41"/>
      <c r="R106" s="41"/>
      <c r="S106" s="41"/>
      <c r="T106" s="42"/>
      <c r="U106" s="49"/>
      <c r="V106" s="710"/>
      <c r="W106" s="711"/>
      <c r="X106" s="56"/>
      <c r="Y106" s="56"/>
      <c r="Z106" s="57"/>
      <c r="AA106" s="67"/>
      <c r="AB106" s="57"/>
      <c r="AC106" s="58"/>
      <c r="AD106" s="56"/>
      <c r="AE106" s="49"/>
      <c r="AF106" s="164">
        <f t="shared" si="26"/>
        <v>-1</v>
      </c>
      <c r="AG106" s="164">
        <f t="shared" si="26"/>
        <v>-1</v>
      </c>
      <c r="AH106" s="164">
        <f t="shared" si="26"/>
        <v>-1</v>
      </c>
      <c r="AI106" s="164">
        <f t="shared" si="26"/>
        <v>-1</v>
      </c>
      <c r="AJ106" s="164">
        <f t="shared" si="26"/>
        <v>-1</v>
      </c>
      <c r="AK106" s="164">
        <f t="shared" si="26"/>
        <v>-1</v>
      </c>
      <c r="AL106" s="164">
        <f t="shared" si="26"/>
        <v>-1</v>
      </c>
      <c r="AM106" s="164">
        <f t="shared" si="26"/>
        <v>-1</v>
      </c>
      <c r="AN106" s="164">
        <f t="shared" si="24"/>
        <v>0</v>
      </c>
      <c r="AO106" s="164">
        <f t="shared" si="24"/>
        <v>0</v>
      </c>
      <c r="AP106" s="164">
        <f t="shared" si="24"/>
        <v>0</v>
      </c>
      <c r="AQ106" s="164">
        <f t="shared" si="22"/>
        <v>0</v>
      </c>
      <c r="AR106" s="164">
        <f t="shared" si="22"/>
        <v>0</v>
      </c>
      <c r="AS106" s="164">
        <f t="shared" si="22"/>
        <v>0</v>
      </c>
      <c r="AT106" s="164">
        <f t="shared" si="22"/>
        <v>0</v>
      </c>
      <c r="AU106" s="164">
        <f t="shared" si="12"/>
        <v>0</v>
      </c>
      <c r="AV106" s="164">
        <f t="shared" si="25"/>
        <v>0</v>
      </c>
      <c r="AW106" s="164">
        <f t="shared" si="25"/>
        <v>0</v>
      </c>
      <c r="AX106" s="164">
        <f t="shared" si="25"/>
        <v>0</v>
      </c>
      <c r="AY106" s="164">
        <f t="shared" si="23"/>
        <v>0</v>
      </c>
      <c r="AZ106" s="164">
        <f t="shared" si="23"/>
        <v>0</v>
      </c>
      <c r="BA106" s="164">
        <f t="shared" si="23"/>
        <v>0</v>
      </c>
      <c r="BB106" s="164">
        <f t="shared" si="23"/>
        <v>0</v>
      </c>
      <c r="BC106" s="164">
        <f t="shared" si="13"/>
        <v>0</v>
      </c>
    </row>
    <row r="107" spans="1:55" s="164" customFormat="1" ht="19.899999999999999" hidden="1" customHeight="1" thickBot="1">
      <c r="A107" s="9"/>
      <c r="B107" s="7"/>
      <c r="C107" s="2"/>
      <c r="D107" s="4"/>
      <c r="E107" s="18"/>
      <c r="F107" s="19"/>
      <c r="G107" s="19"/>
      <c r="H107" s="4"/>
      <c r="I107" s="15"/>
      <c r="J107" s="47"/>
      <c r="K107" s="699"/>
      <c r="L107" s="700"/>
      <c r="M107" s="701"/>
      <c r="N107" s="40"/>
      <c r="O107" s="41"/>
      <c r="P107" s="41"/>
      <c r="Q107" s="41"/>
      <c r="R107" s="41"/>
      <c r="S107" s="41"/>
      <c r="T107" s="42"/>
      <c r="U107" s="49"/>
      <c r="V107" s="710"/>
      <c r="W107" s="711"/>
      <c r="X107" s="56"/>
      <c r="Y107" s="56"/>
      <c r="Z107" s="57"/>
      <c r="AA107" s="67"/>
      <c r="AB107" s="57"/>
      <c r="AC107" s="58"/>
      <c r="AD107" s="56"/>
      <c r="AE107" s="49"/>
      <c r="AF107" s="164">
        <f t="shared" si="26"/>
        <v>-1</v>
      </c>
      <c r="AG107" s="164">
        <f t="shared" si="26"/>
        <v>-1</v>
      </c>
      <c r="AH107" s="164">
        <f t="shared" si="26"/>
        <v>-1</v>
      </c>
      <c r="AI107" s="164">
        <f t="shared" si="26"/>
        <v>-1</v>
      </c>
      <c r="AJ107" s="164">
        <f t="shared" si="26"/>
        <v>-1</v>
      </c>
      <c r="AK107" s="164">
        <f t="shared" si="26"/>
        <v>-1</v>
      </c>
      <c r="AL107" s="164">
        <f t="shared" si="26"/>
        <v>-1</v>
      </c>
      <c r="AM107" s="164">
        <f t="shared" si="26"/>
        <v>-1</v>
      </c>
      <c r="AN107" s="164">
        <f t="shared" si="24"/>
        <v>0</v>
      </c>
      <c r="AO107" s="164">
        <f t="shared" si="24"/>
        <v>0</v>
      </c>
      <c r="AP107" s="164">
        <f t="shared" si="24"/>
        <v>0</v>
      </c>
      <c r="AQ107" s="164">
        <f t="shared" si="22"/>
        <v>0</v>
      </c>
      <c r="AR107" s="164">
        <f t="shared" si="22"/>
        <v>0</v>
      </c>
      <c r="AS107" s="164">
        <f t="shared" si="22"/>
        <v>0</v>
      </c>
      <c r="AT107" s="164">
        <f t="shared" si="22"/>
        <v>0</v>
      </c>
      <c r="AU107" s="164">
        <f t="shared" si="12"/>
        <v>0</v>
      </c>
      <c r="AV107" s="164">
        <f t="shared" si="25"/>
        <v>0</v>
      </c>
      <c r="AW107" s="164">
        <f t="shared" si="25"/>
        <v>0</v>
      </c>
      <c r="AX107" s="164">
        <f t="shared" si="25"/>
        <v>0</v>
      </c>
      <c r="AY107" s="164">
        <f t="shared" si="23"/>
        <v>0</v>
      </c>
      <c r="AZ107" s="164">
        <f t="shared" si="23"/>
        <v>0</v>
      </c>
      <c r="BA107" s="164">
        <f t="shared" si="23"/>
        <v>0</v>
      </c>
      <c r="BB107" s="164">
        <f t="shared" si="23"/>
        <v>0</v>
      </c>
      <c r="BC107" s="164">
        <f t="shared" si="13"/>
        <v>0</v>
      </c>
    </row>
    <row r="108" spans="1:55" s="147" customFormat="1" ht="27" customHeight="1" thickBot="1">
      <c r="A108" s="702" t="s">
        <v>105</v>
      </c>
      <c r="B108" s="703"/>
      <c r="C108" s="704"/>
      <c r="D108" s="165" t="s">
        <v>7</v>
      </c>
      <c r="E108" s="170" t="s">
        <v>5</v>
      </c>
      <c r="F108" s="764" t="s">
        <v>8</v>
      </c>
      <c r="G108" s="765"/>
      <c r="H108" s="144" t="s">
        <v>38</v>
      </c>
      <c r="I108" s="145" t="s">
        <v>38</v>
      </c>
      <c r="J108" s="755" t="s">
        <v>5</v>
      </c>
      <c r="K108" s="756"/>
      <c r="L108" s="756"/>
      <c r="M108" s="757"/>
      <c r="N108" s="755" t="s">
        <v>11</v>
      </c>
      <c r="O108" s="756"/>
      <c r="P108" s="756"/>
      <c r="Q108" s="756"/>
      <c r="R108" s="756"/>
      <c r="S108" s="756"/>
      <c r="T108" s="756"/>
      <c r="U108" s="757"/>
      <c r="V108" s="660" t="s">
        <v>18</v>
      </c>
      <c r="W108" s="661"/>
      <c r="X108" s="661"/>
      <c r="Y108" s="661"/>
      <c r="Z108" s="661"/>
      <c r="AA108" s="722" t="s">
        <v>39</v>
      </c>
      <c r="AB108" s="723"/>
      <c r="AC108" s="729" t="s">
        <v>293</v>
      </c>
      <c r="AD108" s="730"/>
      <c r="AE108" s="731"/>
      <c r="AF108" s="146" t="s">
        <v>69</v>
      </c>
      <c r="AG108" s="146"/>
      <c r="AH108" s="146"/>
      <c r="AI108" s="146"/>
      <c r="AJ108" s="146"/>
      <c r="AK108" s="146"/>
      <c r="AL108" s="146"/>
      <c r="AM108" s="146"/>
      <c r="AN108" s="146" t="s">
        <v>78</v>
      </c>
      <c r="AO108" s="146"/>
      <c r="AP108" s="146"/>
      <c r="AQ108" s="146"/>
      <c r="AR108" s="146"/>
      <c r="AS108" s="146"/>
      <c r="AT108" s="146"/>
      <c r="AU108" s="146"/>
      <c r="AV108" s="146" t="s">
        <v>79</v>
      </c>
      <c r="AW108" s="146"/>
      <c r="AX108" s="146"/>
      <c r="AY108" s="146"/>
      <c r="AZ108" s="146"/>
      <c r="BA108" s="146"/>
      <c r="BB108" s="146"/>
      <c r="BC108" s="146"/>
    </row>
    <row r="109" spans="1:55" s="147" customFormat="1" ht="125.45" customHeight="1" thickBot="1">
      <c r="A109" s="148" t="s">
        <v>110</v>
      </c>
      <c r="B109" s="149" t="s">
        <v>3</v>
      </c>
      <c r="C109" s="150" t="s">
        <v>4</v>
      </c>
      <c r="D109" s="153" t="s">
        <v>2</v>
      </c>
      <c r="E109" s="149" t="s">
        <v>6</v>
      </c>
      <c r="F109" s="171" t="s">
        <v>12</v>
      </c>
      <c r="G109" s="171" t="s">
        <v>9</v>
      </c>
      <c r="H109" s="153" t="s">
        <v>518</v>
      </c>
      <c r="I109" s="154" t="s">
        <v>519</v>
      </c>
      <c r="J109" s="172" t="s">
        <v>115</v>
      </c>
      <c r="K109" s="173" t="s">
        <v>47</v>
      </c>
      <c r="L109" s="173" t="s">
        <v>101</v>
      </c>
      <c r="M109" s="163" t="s">
        <v>46</v>
      </c>
      <c r="N109" s="155" t="s">
        <v>102</v>
      </c>
      <c r="O109" s="156" t="s">
        <v>48</v>
      </c>
      <c r="P109" s="156" t="s">
        <v>49</v>
      </c>
      <c r="Q109" s="156" t="s">
        <v>36</v>
      </c>
      <c r="R109" s="156" t="s">
        <v>44</v>
      </c>
      <c r="S109" s="156" t="s">
        <v>43</v>
      </c>
      <c r="T109" s="174" t="s">
        <v>116</v>
      </c>
      <c r="U109" s="175" t="s">
        <v>99</v>
      </c>
      <c r="V109" s="176" t="s">
        <v>117</v>
      </c>
      <c r="W109" s="177" t="s">
        <v>118</v>
      </c>
      <c r="X109" s="158" t="s">
        <v>40</v>
      </c>
      <c r="Y109" s="159" t="s">
        <v>108</v>
      </c>
      <c r="Z109" s="159" t="s">
        <v>109</v>
      </c>
      <c r="AA109" s="160" t="s">
        <v>113</v>
      </c>
      <c r="AB109" s="178" t="s">
        <v>119</v>
      </c>
      <c r="AC109" s="167" t="str">
        <f>"Auditor requests additional evidence" &amp; CHAR(10) &amp; "Total: " &amp; COUNTIF(AC110:AC288,"Yes") &amp; " requests"</f>
        <v>Auditor requests additional evidence
Total: 0 requests</v>
      </c>
      <c r="AD109" s="168" t="s">
        <v>294</v>
      </c>
      <c r="AE109" s="169" t="s">
        <v>295</v>
      </c>
      <c r="AF109" s="146" t="str">
        <f t="shared" ref="AF109:BC109" si="27">AF6</f>
        <v>kIACIL</v>
      </c>
      <c r="AG109" s="146" t="str">
        <f t="shared" si="27"/>
        <v>pIACIL</v>
      </c>
      <c r="AH109" s="146" t="str">
        <f t="shared" si="27"/>
        <v>Product 3</v>
      </c>
      <c r="AI109" s="146" t="str">
        <f t="shared" si="27"/>
        <v>Product 4</v>
      </c>
      <c r="AJ109" s="146" t="str">
        <f t="shared" si="27"/>
        <v>Product 5</v>
      </c>
      <c r="AK109" s="146" t="str">
        <f t="shared" si="27"/>
        <v>Product 6</v>
      </c>
      <c r="AL109" s="146" t="str">
        <f t="shared" si="27"/>
        <v>Product 7</v>
      </c>
      <c r="AM109" s="146" t="str">
        <f t="shared" si="27"/>
        <v>Product 8</v>
      </c>
      <c r="AN109" s="146" t="str">
        <f t="shared" si="27"/>
        <v>kIACIL</v>
      </c>
      <c r="AO109" s="146" t="str">
        <f t="shared" si="27"/>
        <v>pIACIL</v>
      </c>
      <c r="AP109" s="146" t="str">
        <f t="shared" si="27"/>
        <v>Product 3</v>
      </c>
      <c r="AQ109" s="146" t="str">
        <f t="shared" si="27"/>
        <v>Product 4</v>
      </c>
      <c r="AR109" s="146" t="str">
        <f t="shared" si="27"/>
        <v>Product 5</v>
      </c>
      <c r="AS109" s="146" t="str">
        <f t="shared" si="27"/>
        <v>Product 6</v>
      </c>
      <c r="AT109" s="146" t="str">
        <f t="shared" si="27"/>
        <v>Product 7</v>
      </c>
      <c r="AU109" s="146" t="str">
        <f t="shared" si="27"/>
        <v>Product 8</v>
      </c>
      <c r="AV109" s="146" t="str">
        <f t="shared" si="27"/>
        <v>kIACIL</v>
      </c>
      <c r="AW109" s="146" t="str">
        <f t="shared" si="27"/>
        <v>pIACIL</v>
      </c>
      <c r="AX109" s="146" t="str">
        <f t="shared" si="27"/>
        <v>Product 3</v>
      </c>
      <c r="AY109" s="146" t="str">
        <f t="shared" si="27"/>
        <v>Product 4</v>
      </c>
      <c r="AZ109" s="146" t="str">
        <f t="shared" si="27"/>
        <v>Product 5</v>
      </c>
      <c r="BA109" s="146" t="str">
        <f t="shared" si="27"/>
        <v>Product 6</v>
      </c>
      <c r="BB109" s="146" t="str">
        <f t="shared" si="27"/>
        <v>Product 7</v>
      </c>
      <c r="BC109" s="146" t="str">
        <f t="shared" si="27"/>
        <v>Product 8</v>
      </c>
    </row>
    <row r="110" spans="1:55" s="164" customFormat="1" ht="19.899999999999999" customHeight="1">
      <c r="A110" s="758" t="s">
        <v>1492</v>
      </c>
      <c r="B110" s="759"/>
      <c r="C110" s="759"/>
      <c r="D110" s="759"/>
      <c r="E110" s="759"/>
      <c r="F110" s="759"/>
      <c r="G110" s="759"/>
      <c r="H110" s="759"/>
      <c r="I110" s="760"/>
      <c r="J110" s="482"/>
      <c r="K110" s="483"/>
      <c r="L110" s="483"/>
      <c r="M110" s="484"/>
      <c r="N110" s="485"/>
      <c r="O110" s="486"/>
      <c r="P110" s="486"/>
      <c r="Q110" s="486"/>
      <c r="R110" s="486"/>
      <c r="S110" s="486"/>
      <c r="T110" s="487"/>
      <c r="U110" s="488"/>
      <c r="V110" s="485"/>
      <c r="W110" s="489"/>
      <c r="X110" s="486"/>
      <c r="Y110" s="487"/>
      <c r="Z110" s="487"/>
      <c r="AA110" s="490"/>
      <c r="AB110" s="488"/>
      <c r="AC110" s="482"/>
      <c r="AD110" s="483"/>
      <c r="AE110" s="484"/>
      <c r="AF110" s="164">
        <v>-1</v>
      </c>
      <c r="AG110" s="164">
        <v>-1</v>
      </c>
      <c r="AH110" s="164">
        <v>0</v>
      </c>
      <c r="AI110" s="164">
        <v>0</v>
      </c>
      <c r="AJ110" s="164">
        <v>0</v>
      </c>
      <c r="AK110" s="164">
        <v>0</v>
      </c>
      <c r="AL110" s="164">
        <v>0</v>
      </c>
      <c r="AM110" s="164">
        <v>0</v>
      </c>
      <c r="AN110" s="164">
        <f t="shared" ref="AN110:AU141" si="28">IF(AF110,$V110,"")</f>
        <v>0</v>
      </c>
      <c r="AO110" s="164">
        <f t="shared" si="28"/>
        <v>0</v>
      </c>
      <c r="AP110" s="164" t="str">
        <f t="shared" si="28"/>
        <v/>
      </c>
      <c r="AQ110" s="164" t="str">
        <f t="shared" si="28"/>
        <v/>
      </c>
      <c r="AR110" s="164" t="str">
        <f t="shared" si="28"/>
        <v/>
      </c>
      <c r="AS110" s="164" t="str">
        <f t="shared" si="28"/>
        <v/>
      </c>
      <c r="AT110" s="164" t="str">
        <f t="shared" si="28"/>
        <v/>
      </c>
      <c r="AU110" s="164" t="str">
        <f t="shared" si="28"/>
        <v/>
      </c>
      <c r="AV110" s="164">
        <f t="shared" ref="AV110:BC141" si="29">IF(AF110,$W110,"")</f>
        <v>0</v>
      </c>
      <c r="AW110" s="164">
        <f t="shared" si="29"/>
        <v>0</v>
      </c>
      <c r="AX110" s="164" t="str">
        <f t="shared" si="29"/>
        <v/>
      </c>
      <c r="AY110" s="164" t="str">
        <f t="shared" si="29"/>
        <v/>
      </c>
      <c r="AZ110" s="164" t="str">
        <f t="shared" si="29"/>
        <v/>
      </c>
      <c r="BA110" s="164" t="str">
        <f t="shared" si="29"/>
        <v/>
      </c>
      <c r="BB110" s="164" t="str">
        <f t="shared" si="29"/>
        <v/>
      </c>
      <c r="BC110" s="164" t="str">
        <f t="shared" si="29"/>
        <v/>
      </c>
    </row>
    <row r="111" spans="1:55" s="164" customFormat="1" ht="19.899999999999999" customHeight="1">
      <c r="A111" s="7" t="s">
        <v>817</v>
      </c>
      <c r="B111" s="7" t="s">
        <v>818</v>
      </c>
      <c r="C111" s="2" t="s">
        <v>819</v>
      </c>
      <c r="D111" s="4" t="s">
        <v>820</v>
      </c>
      <c r="E111" s="4">
        <v>1</v>
      </c>
      <c r="F111" s="4" t="s">
        <v>821</v>
      </c>
      <c r="G111" s="491" t="s">
        <v>812</v>
      </c>
      <c r="H111" s="4"/>
      <c r="I111" s="15"/>
      <c r="J111" s="47" t="s">
        <v>86</v>
      </c>
      <c r="K111" s="48"/>
      <c r="L111" s="48"/>
      <c r="M111" s="49"/>
      <c r="N111" s="47" t="s">
        <v>86</v>
      </c>
      <c r="O111" s="48"/>
      <c r="P111" s="48"/>
      <c r="Q111" s="48"/>
      <c r="R111" s="48"/>
      <c r="S111" s="48"/>
      <c r="T111" s="64"/>
      <c r="U111" s="49"/>
      <c r="V111" s="58" t="s">
        <v>86</v>
      </c>
      <c r="W111" s="124" t="s">
        <v>86</v>
      </c>
      <c r="X111" s="56"/>
      <c r="Y111" s="68"/>
      <c r="Z111" s="68"/>
      <c r="AA111" s="67"/>
      <c r="AB111" s="57"/>
      <c r="AC111" s="58" t="s">
        <v>744</v>
      </c>
      <c r="AD111" s="56"/>
      <c r="AE111" s="49"/>
      <c r="AF111" s="164">
        <f t="shared" ref="AF111:AM125" si="30">AF110</f>
        <v>-1</v>
      </c>
      <c r="AG111" s="164">
        <f t="shared" si="30"/>
        <v>-1</v>
      </c>
      <c r="AH111" s="164">
        <f t="shared" si="30"/>
        <v>0</v>
      </c>
      <c r="AI111" s="164">
        <f t="shared" si="30"/>
        <v>0</v>
      </c>
      <c r="AJ111" s="164">
        <f t="shared" si="30"/>
        <v>0</v>
      </c>
      <c r="AK111" s="164">
        <f t="shared" si="30"/>
        <v>0</v>
      </c>
      <c r="AL111" s="164">
        <f t="shared" si="30"/>
        <v>0</v>
      </c>
      <c r="AM111" s="164">
        <f t="shared" si="30"/>
        <v>0</v>
      </c>
      <c r="AN111" s="164" t="str">
        <f t="shared" si="28"/>
        <v>tbd</v>
      </c>
      <c r="AO111" s="164" t="str">
        <f t="shared" si="28"/>
        <v>tbd</v>
      </c>
      <c r="AP111" s="164" t="str">
        <f t="shared" si="28"/>
        <v/>
      </c>
      <c r="AQ111" s="164" t="str">
        <f t="shared" si="28"/>
        <v/>
      </c>
      <c r="AR111" s="164" t="str">
        <f t="shared" si="28"/>
        <v/>
      </c>
      <c r="AS111" s="164" t="str">
        <f t="shared" si="28"/>
        <v/>
      </c>
      <c r="AT111" s="164" t="str">
        <f t="shared" si="28"/>
        <v/>
      </c>
      <c r="AU111" s="164" t="str">
        <f t="shared" si="28"/>
        <v/>
      </c>
      <c r="AV111" s="164" t="str">
        <f t="shared" si="29"/>
        <v>tbd</v>
      </c>
      <c r="AW111" s="164" t="str">
        <f t="shared" si="29"/>
        <v>tbd</v>
      </c>
      <c r="AX111" s="164" t="str">
        <f t="shared" si="29"/>
        <v/>
      </c>
      <c r="AY111" s="164" t="str">
        <f t="shared" si="29"/>
        <v/>
      </c>
      <c r="AZ111" s="164" t="str">
        <f t="shared" si="29"/>
        <v/>
      </c>
      <c r="BA111" s="164" t="str">
        <f t="shared" si="29"/>
        <v/>
      </c>
      <c r="BB111" s="164" t="str">
        <f t="shared" si="29"/>
        <v/>
      </c>
      <c r="BC111" s="164" t="str">
        <f t="shared" si="29"/>
        <v/>
      </c>
    </row>
    <row r="112" spans="1:55" s="164" customFormat="1" ht="19.899999999999999" customHeight="1">
      <c r="A112" s="9" t="s">
        <v>822</v>
      </c>
      <c r="B112" s="7" t="s">
        <v>823</v>
      </c>
      <c r="C112" s="2" t="s">
        <v>824</v>
      </c>
      <c r="D112" s="4" t="s">
        <v>825</v>
      </c>
      <c r="E112" s="4">
        <v>8</v>
      </c>
      <c r="F112" s="4" t="s">
        <v>826</v>
      </c>
      <c r="G112" s="491" t="s">
        <v>812</v>
      </c>
      <c r="H112" s="4"/>
      <c r="I112" s="15"/>
      <c r="J112" s="47" t="s">
        <v>86</v>
      </c>
      <c r="K112" s="48"/>
      <c r="L112" s="48"/>
      <c r="M112" s="49"/>
      <c r="N112" s="47" t="s">
        <v>86</v>
      </c>
      <c r="O112" s="48"/>
      <c r="P112" s="48"/>
      <c r="Q112" s="48"/>
      <c r="R112" s="48"/>
      <c r="S112" s="48"/>
      <c r="T112" s="64"/>
      <c r="U112" s="49"/>
      <c r="V112" s="58" t="s">
        <v>86</v>
      </c>
      <c r="W112" s="124" t="s">
        <v>86</v>
      </c>
      <c r="X112" s="56"/>
      <c r="Y112" s="68"/>
      <c r="Z112" s="68"/>
      <c r="AA112" s="67"/>
      <c r="AB112" s="57"/>
      <c r="AC112" s="58" t="s">
        <v>744</v>
      </c>
      <c r="AD112" s="56"/>
      <c r="AE112" s="49"/>
      <c r="AF112" s="164">
        <f t="shared" si="30"/>
        <v>-1</v>
      </c>
      <c r="AG112" s="164">
        <f t="shared" si="30"/>
        <v>-1</v>
      </c>
      <c r="AH112" s="164">
        <f t="shared" si="30"/>
        <v>0</v>
      </c>
      <c r="AI112" s="164">
        <f t="shared" si="30"/>
        <v>0</v>
      </c>
      <c r="AJ112" s="164">
        <f t="shared" si="30"/>
        <v>0</v>
      </c>
      <c r="AK112" s="164">
        <f t="shared" si="30"/>
        <v>0</v>
      </c>
      <c r="AL112" s="164">
        <f t="shared" si="30"/>
        <v>0</v>
      </c>
      <c r="AM112" s="164">
        <f t="shared" si="30"/>
        <v>0</v>
      </c>
      <c r="AN112" s="164" t="str">
        <f t="shared" si="28"/>
        <v>tbd</v>
      </c>
      <c r="AO112" s="164" t="str">
        <f t="shared" si="28"/>
        <v>tbd</v>
      </c>
      <c r="AP112" s="164" t="str">
        <f t="shared" si="28"/>
        <v/>
      </c>
      <c r="AQ112" s="164" t="str">
        <f t="shared" si="28"/>
        <v/>
      </c>
      <c r="AR112" s="164" t="str">
        <f t="shared" si="28"/>
        <v/>
      </c>
      <c r="AS112" s="164" t="str">
        <f t="shared" si="28"/>
        <v/>
      </c>
      <c r="AT112" s="164" t="str">
        <f t="shared" si="28"/>
        <v/>
      </c>
      <c r="AU112" s="164" t="str">
        <f t="shared" si="28"/>
        <v/>
      </c>
      <c r="AV112" s="164" t="str">
        <f t="shared" si="29"/>
        <v>tbd</v>
      </c>
      <c r="AW112" s="164" t="str">
        <f t="shared" si="29"/>
        <v>tbd</v>
      </c>
      <c r="AX112" s="164" t="str">
        <f t="shared" si="29"/>
        <v/>
      </c>
      <c r="AY112" s="164" t="str">
        <f t="shared" si="29"/>
        <v/>
      </c>
      <c r="AZ112" s="164" t="str">
        <f t="shared" si="29"/>
        <v/>
      </c>
      <c r="BA112" s="164" t="str">
        <f t="shared" si="29"/>
        <v/>
      </c>
      <c r="BB112" s="164" t="str">
        <f t="shared" si="29"/>
        <v/>
      </c>
      <c r="BC112" s="164" t="str">
        <f t="shared" si="29"/>
        <v/>
      </c>
    </row>
    <row r="113" spans="1:55" s="164" customFormat="1" ht="19.899999999999999" customHeight="1">
      <c r="A113" s="9" t="s">
        <v>827</v>
      </c>
      <c r="B113" s="7" t="s">
        <v>828</v>
      </c>
      <c r="C113" s="2" t="s">
        <v>829</v>
      </c>
      <c r="D113" s="4" t="s">
        <v>830</v>
      </c>
      <c r="E113" s="4">
        <v>1</v>
      </c>
      <c r="F113" s="491" t="s">
        <v>812</v>
      </c>
      <c r="G113" s="491" t="s">
        <v>812</v>
      </c>
      <c r="H113" s="4"/>
      <c r="I113" s="15"/>
      <c r="J113" s="47" t="s">
        <v>86</v>
      </c>
      <c r="K113" s="48"/>
      <c r="L113" s="48"/>
      <c r="M113" s="49"/>
      <c r="N113" s="492" t="s">
        <v>812</v>
      </c>
      <c r="O113" s="493" t="s">
        <v>812</v>
      </c>
      <c r="P113" s="493" t="s">
        <v>812</v>
      </c>
      <c r="Q113" s="493" t="s">
        <v>812</v>
      </c>
      <c r="R113" s="493" t="s">
        <v>812</v>
      </c>
      <c r="S113" s="493" t="s">
        <v>812</v>
      </c>
      <c r="T113" s="494" t="s">
        <v>812</v>
      </c>
      <c r="U113" s="49"/>
      <c r="V113" s="58" t="s">
        <v>86</v>
      </c>
      <c r="W113" s="495" t="s">
        <v>812</v>
      </c>
      <c r="X113" s="56"/>
      <c r="Y113" s="68"/>
      <c r="Z113" s="68"/>
      <c r="AA113" s="67"/>
      <c r="AB113" s="57"/>
      <c r="AC113" s="58" t="s">
        <v>744</v>
      </c>
      <c r="AD113" s="56"/>
      <c r="AE113" s="49"/>
      <c r="AF113" s="164">
        <f t="shared" si="30"/>
        <v>-1</v>
      </c>
      <c r="AG113" s="164">
        <f t="shared" si="30"/>
        <v>-1</v>
      </c>
      <c r="AH113" s="164">
        <f t="shared" si="30"/>
        <v>0</v>
      </c>
      <c r="AI113" s="164">
        <f t="shared" si="30"/>
        <v>0</v>
      </c>
      <c r="AJ113" s="164">
        <f t="shared" si="30"/>
        <v>0</v>
      </c>
      <c r="AK113" s="164">
        <f t="shared" si="30"/>
        <v>0</v>
      </c>
      <c r="AL113" s="164">
        <f t="shared" si="30"/>
        <v>0</v>
      </c>
      <c r="AM113" s="164">
        <f t="shared" si="30"/>
        <v>0</v>
      </c>
      <c r="AN113" s="164" t="str">
        <f t="shared" si="28"/>
        <v>tbd</v>
      </c>
      <c r="AO113" s="164" t="str">
        <f t="shared" si="28"/>
        <v>tbd</v>
      </c>
      <c r="AP113" s="164" t="str">
        <f t="shared" si="28"/>
        <v/>
      </c>
      <c r="AQ113" s="164" t="str">
        <f t="shared" si="28"/>
        <v/>
      </c>
      <c r="AR113" s="164" t="str">
        <f t="shared" si="28"/>
        <v/>
      </c>
      <c r="AS113" s="164" t="str">
        <f t="shared" si="28"/>
        <v/>
      </c>
      <c r="AT113" s="164" t="str">
        <f t="shared" si="28"/>
        <v/>
      </c>
      <c r="AU113" s="164" t="str">
        <f t="shared" si="28"/>
        <v/>
      </c>
      <c r="AV113" s="164" t="str">
        <f t="shared" si="29"/>
        <v>not req'ed</v>
      </c>
      <c r="AW113" s="164" t="str">
        <f t="shared" si="29"/>
        <v>not req'ed</v>
      </c>
      <c r="AX113" s="164" t="str">
        <f t="shared" si="29"/>
        <v/>
      </c>
      <c r="AY113" s="164" t="str">
        <f t="shared" si="29"/>
        <v/>
      </c>
      <c r="AZ113" s="164" t="str">
        <f t="shared" si="29"/>
        <v/>
      </c>
      <c r="BA113" s="164" t="str">
        <f t="shared" si="29"/>
        <v/>
      </c>
      <c r="BB113" s="164" t="str">
        <f t="shared" si="29"/>
        <v/>
      </c>
      <c r="BC113" s="164" t="str">
        <f t="shared" si="29"/>
        <v/>
      </c>
    </row>
    <row r="114" spans="1:55" s="164" customFormat="1" ht="19.899999999999999" customHeight="1">
      <c r="A114" s="9" t="s">
        <v>974</v>
      </c>
      <c r="B114" s="7" t="s">
        <v>975</v>
      </c>
      <c r="C114" s="2" t="s">
        <v>976</v>
      </c>
      <c r="D114" s="4" t="s">
        <v>842</v>
      </c>
      <c r="E114" s="7">
        <v>42</v>
      </c>
      <c r="F114" s="491" t="s">
        <v>812</v>
      </c>
      <c r="G114" s="491" t="s">
        <v>812</v>
      </c>
      <c r="H114" s="4"/>
      <c r="I114" s="15"/>
      <c r="J114" s="47" t="s">
        <v>86</v>
      </c>
      <c r="K114" s="48"/>
      <c r="L114" s="48"/>
      <c r="M114" s="49"/>
      <c r="N114" s="492" t="s">
        <v>812</v>
      </c>
      <c r="O114" s="493" t="s">
        <v>812</v>
      </c>
      <c r="P114" s="493" t="s">
        <v>812</v>
      </c>
      <c r="Q114" s="493" t="s">
        <v>812</v>
      </c>
      <c r="R114" s="493" t="s">
        <v>812</v>
      </c>
      <c r="S114" s="493" t="s">
        <v>812</v>
      </c>
      <c r="T114" s="494" t="s">
        <v>812</v>
      </c>
      <c r="U114" s="49"/>
      <c r="V114" s="58" t="s">
        <v>86</v>
      </c>
      <c r="W114" s="495" t="s">
        <v>812</v>
      </c>
      <c r="X114" s="56"/>
      <c r="Y114" s="68"/>
      <c r="Z114" s="68"/>
      <c r="AA114" s="67"/>
      <c r="AB114" s="57"/>
      <c r="AC114" s="58" t="s">
        <v>744</v>
      </c>
      <c r="AD114" s="56"/>
      <c r="AE114" s="49"/>
      <c r="AF114" s="164">
        <f t="shared" si="30"/>
        <v>-1</v>
      </c>
      <c r="AG114" s="164">
        <f t="shared" si="30"/>
        <v>-1</v>
      </c>
      <c r="AH114" s="164">
        <f t="shared" si="30"/>
        <v>0</v>
      </c>
      <c r="AI114" s="164">
        <f t="shared" si="30"/>
        <v>0</v>
      </c>
      <c r="AJ114" s="164">
        <f t="shared" si="30"/>
        <v>0</v>
      </c>
      <c r="AK114" s="164">
        <f t="shared" si="30"/>
        <v>0</v>
      </c>
      <c r="AL114" s="164">
        <f t="shared" si="30"/>
        <v>0</v>
      </c>
      <c r="AM114" s="164">
        <f t="shared" si="30"/>
        <v>0</v>
      </c>
      <c r="AN114" s="164" t="str">
        <f t="shared" si="28"/>
        <v>tbd</v>
      </c>
      <c r="AO114" s="164" t="str">
        <f t="shared" si="28"/>
        <v>tbd</v>
      </c>
      <c r="AP114" s="164" t="str">
        <f t="shared" si="28"/>
        <v/>
      </c>
      <c r="AQ114" s="164" t="str">
        <f t="shared" si="28"/>
        <v/>
      </c>
      <c r="AR114" s="164" t="str">
        <f t="shared" si="28"/>
        <v/>
      </c>
      <c r="AS114" s="164" t="str">
        <f t="shared" si="28"/>
        <v/>
      </c>
      <c r="AT114" s="164" t="str">
        <f t="shared" si="28"/>
        <v/>
      </c>
      <c r="AU114" s="164" t="str">
        <f t="shared" si="28"/>
        <v/>
      </c>
      <c r="AV114" s="164" t="str">
        <f t="shared" si="29"/>
        <v>not req'ed</v>
      </c>
      <c r="AW114" s="164" t="str">
        <f t="shared" si="29"/>
        <v>not req'ed</v>
      </c>
      <c r="AX114" s="164" t="str">
        <f t="shared" si="29"/>
        <v/>
      </c>
      <c r="AY114" s="164" t="str">
        <f t="shared" si="29"/>
        <v/>
      </c>
      <c r="AZ114" s="164" t="str">
        <f t="shared" si="29"/>
        <v/>
      </c>
      <c r="BA114" s="164" t="str">
        <f t="shared" si="29"/>
        <v/>
      </c>
      <c r="BB114" s="164" t="str">
        <f t="shared" si="29"/>
        <v/>
      </c>
      <c r="BC114" s="164" t="str">
        <f t="shared" si="29"/>
        <v/>
      </c>
    </row>
    <row r="115" spans="1:55" s="164" customFormat="1" ht="19.899999999999999" customHeight="1">
      <c r="A115" s="9" t="s">
        <v>844</v>
      </c>
      <c r="B115" s="7" t="s">
        <v>845</v>
      </c>
      <c r="C115" s="2" t="s">
        <v>846</v>
      </c>
      <c r="D115" s="4" t="s">
        <v>842</v>
      </c>
      <c r="E115" s="7">
        <v>1</v>
      </c>
      <c r="F115" s="4" t="s">
        <v>847</v>
      </c>
      <c r="G115" s="491" t="s">
        <v>812</v>
      </c>
      <c r="H115" s="4" t="s">
        <v>769</v>
      </c>
      <c r="I115" s="15"/>
      <c r="J115" s="47" t="s">
        <v>86</v>
      </c>
      <c r="K115" s="48"/>
      <c r="L115" s="48"/>
      <c r="M115" s="49"/>
      <c r="N115" s="47" t="s">
        <v>86</v>
      </c>
      <c r="O115" s="48"/>
      <c r="P115" s="48"/>
      <c r="Q115" s="48"/>
      <c r="R115" s="48"/>
      <c r="S115" s="48"/>
      <c r="T115" s="64"/>
      <c r="U115" s="49"/>
      <c r="V115" s="58" t="s">
        <v>86</v>
      </c>
      <c r="W115" s="124" t="s">
        <v>86</v>
      </c>
      <c r="X115" s="56"/>
      <c r="Y115" s="68"/>
      <c r="Z115" s="68"/>
      <c r="AA115" s="67"/>
      <c r="AB115" s="57"/>
      <c r="AC115" s="58" t="s">
        <v>744</v>
      </c>
      <c r="AD115" s="56"/>
      <c r="AE115" s="49"/>
      <c r="AF115" s="164">
        <f t="shared" si="30"/>
        <v>-1</v>
      </c>
      <c r="AG115" s="164">
        <f t="shared" si="30"/>
        <v>-1</v>
      </c>
      <c r="AH115" s="164">
        <f t="shared" si="30"/>
        <v>0</v>
      </c>
      <c r="AI115" s="164">
        <f t="shared" si="30"/>
        <v>0</v>
      </c>
      <c r="AJ115" s="164">
        <f t="shared" si="30"/>
        <v>0</v>
      </c>
      <c r="AK115" s="164">
        <f t="shared" si="30"/>
        <v>0</v>
      </c>
      <c r="AL115" s="164">
        <f t="shared" si="30"/>
        <v>0</v>
      </c>
      <c r="AM115" s="164">
        <f t="shared" si="30"/>
        <v>0</v>
      </c>
      <c r="AN115" s="164" t="str">
        <f t="shared" si="28"/>
        <v>tbd</v>
      </c>
      <c r="AO115" s="164" t="str">
        <f t="shared" si="28"/>
        <v>tbd</v>
      </c>
      <c r="AP115" s="164" t="str">
        <f t="shared" si="28"/>
        <v/>
      </c>
      <c r="AQ115" s="164" t="str">
        <f t="shared" si="28"/>
        <v/>
      </c>
      <c r="AR115" s="164" t="str">
        <f t="shared" si="28"/>
        <v/>
      </c>
      <c r="AS115" s="164" t="str">
        <f t="shared" si="28"/>
        <v/>
      </c>
      <c r="AT115" s="164" t="str">
        <f t="shared" si="28"/>
        <v/>
      </c>
      <c r="AU115" s="164" t="str">
        <f t="shared" si="28"/>
        <v/>
      </c>
      <c r="AV115" s="164" t="str">
        <f t="shared" si="29"/>
        <v>tbd</v>
      </c>
      <c r="AW115" s="164" t="str">
        <f t="shared" si="29"/>
        <v>tbd</v>
      </c>
      <c r="AX115" s="164" t="str">
        <f t="shared" si="29"/>
        <v/>
      </c>
      <c r="AY115" s="164" t="str">
        <f t="shared" si="29"/>
        <v/>
      </c>
      <c r="AZ115" s="164" t="str">
        <f t="shared" si="29"/>
        <v/>
      </c>
      <c r="BA115" s="164" t="str">
        <f t="shared" si="29"/>
        <v/>
      </c>
      <c r="BB115" s="164" t="str">
        <f t="shared" si="29"/>
        <v/>
      </c>
      <c r="BC115" s="164" t="str">
        <f t="shared" si="29"/>
        <v/>
      </c>
    </row>
    <row r="116" spans="1:55" s="164" customFormat="1" ht="19.899999999999999" customHeight="1">
      <c r="A116" s="9" t="s">
        <v>986</v>
      </c>
      <c r="B116" s="7" t="s">
        <v>987</v>
      </c>
      <c r="C116" s="2" t="s">
        <v>988</v>
      </c>
      <c r="D116" s="4" t="s">
        <v>842</v>
      </c>
      <c r="E116" s="4">
        <v>20</v>
      </c>
      <c r="F116" s="4" t="s">
        <v>821</v>
      </c>
      <c r="G116" s="491" t="s">
        <v>812</v>
      </c>
      <c r="H116" s="4"/>
      <c r="I116" s="15"/>
      <c r="J116" s="47" t="s">
        <v>86</v>
      </c>
      <c r="K116" s="48"/>
      <c r="L116" s="48"/>
      <c r="M116" s="49"/>
      <c r="N116" s="47" t="s">
        <v>86</v>
      </c>
      <c r="O116" s="48"/>
      <c r="P116" s="48"/>
      <c r="Q116" s="48"/>
      <c r="R116" s="48"/>
      <c r="S116" s="48"/>
      <c r="T116" s="64"/>
      <c r="U116" s="49"/>
      <c r="V116" s="58" t="s">
        <v>86</v>
      </c>
      <c r="W116" s="124" t="s">
        <v>86</v>
      </c>
      <c r="X116" s="56"/>
      <c r="Y116" s="68"/>
      <c r="Z116" s="68"/>
      <c r="AA116" s="67"/>
      <c r="AB116" s="57"/>
      <c r="AC116" s="58" t="s">
        <v>744</v>
      </c>
      <c r="AD116" s="56"/>
      <c r="AE116" s="49"/>
      <c r="AF116" s="164">
        <f t="shared" si="30"/>
        <v>-1</v>
      </c>
      <c r="AG116" s="164">
        <f t="shared" si="30"/>
        <v>-1</v>
      </c>
      <c r="AH116" s="164">
        <f t="shared" si="30"/>
        <v>0</v>
      </c>
      <c r="AI116" s="164">
        <f t="shared" si="30"/>
        <v>0</v>
      </c>
      <c r="AJ116" s="164">
        <f t="shared" si="30"/>
        <v>0</v>
      </c>
      <c r="AK116" s="164">
        <f t="shared" si="30"/>
        <v>0</v>
      </c>
      <c r="AL116" s="164">
        <f t="shared" si="30"/>
        <v>0</v>
      </c>
      <c r="AM116" s="164">
        <f t="shared" si="30"/>
        <v>0</v>
      </c>
      <c r="AN116" s="164" t="str">
        <f t="shared" si="28"/>
        <v>tbd</v>
      </c>
      <c r="AO116" s="164" t="str">
        <f t="shared" si="28"/>
        <v>tbd</v>
      </c>
      <c r="AP116" s="164" t="str">
        <f t="shared" si="28"/>
        <v/>
      </c>
      <c r="AQ116" s="164" t="str">
        <f t="shared" si="28"/>
        <v/>
      </c>
      <c r="AR116" s="164" t="str">
        <f t="shared" si="28"/>
        <v/>
      </c>
      <c r="AS116" s="164" t="str">
        <f t="shared" si="28"/>
        <v/>
      </c>
      <c r="AT116" s="164" t="str">
        <f t="shared" si="28"/>
        <v/>
      </c>
      <c r="AU116" s="164" t="str">
        <f t="shared" si="28"/>
        <v/>
      </c>
      <c r="AV116" s="164" t="str">
        <f t="shared" si="29"/>
        <v>tbd</v>
      </c>
      <c r="AW116" s="164" t="str">
        <f t="shared" si="29"/>
        <v>tbd</v>
      </c>
      <c r="AX116" s="164" t="str">
        <f t="shared" si="29"/>
        <v/>
      </c>
      <c r="AY116" s="164" t="str">
        <f t="shared" si="29"/>
        <v/>
      </c>
      <c r="AZ116" s="164" t="str">
        <f t="shared" si="29"/>
        <v/>
      </c>
      <c r="BA116" s="164" t="str">
        <f t="shared" si="29"/>
        <v/>
      </c>
      <c r="BB116" s="164" t="str">
        <f t="shared" si="29"/>
        <v/>
      </c>
      <c r="BC116" s="164" t="str">
        <f t="shared" si="29"/>
        <v/>
      </c>
    </row>
    <row r="117" spans="1:55" s="164" customFormat="1" ht="19.899999999999999" customHeight="1">
      <c r="A117" s="9" t="s">
        <v>1035</v>
      </c>
      <c r="B117" s="7" t="s">
        <v>1036</v>
      </c>
      <c r="C117" s="2" t="s">
        <v>1037</v>
      </c>
      <c r="D117" s="4" t="s">
        <v>842</v>
      </c>
      <c r="E117" s="4">
        <v>1</v>
      </c>
      <c r="F117" s="491" t="s">
        <v>812</v>
      </c>
      <c r="G117" s="491" t="s">
        <v>812</v>
      </c>
      <c r="H117" s="4"/>
      <c r="I117" s="15"/>
      <c r="J117" s="47" t="s">
        <v>86</v>
      </c>
      <c r="K117" s="48"/>
      <c r="L117" s="48"/>
      <c r="M117" s="49"/>
      <c r="N117" s="492" t="s">
        <v>812</v>
      </c>
      <c r="O117" s="493" t="s">
        <v>812</v>
      </c>
      <c r="P117" s="493" t="s">
        <v>812</v>
      </c>
      <c r="Q117" s="493" t="s">
        <v>812</v>
      </c>
      <c r="R117" s="493" t="s">
        <v>812</v>
      </c>
      <c r="S117" s="493" t="s">
        <v>812</v>
      </c>
      <c r="T117" s="494" t="s">
        <v>812</v>
      </c>
      <c r="U117" s="49"/>
      <c r="V117" s="58" t="s">
        <v>86</v>
      </c>
      <c r="W117" s="495" t="s">
        <v>812</v>
      </c>
      <c r="X117" s="56"/>
      <c r="Y117" s="68"/>
      <c r="Z117" s="68"/>
      <c r="AA117" s="67"/>
      <c r="AB117" s="57"/>
      <c r="AC117" s="58" t="s">
        <v>744</v>
      </c>
      <c r="AD117" s="56"/>
      <c r="AE117" s="49"/>
      <c r="AF117" s="164">
        <f t="shared" si="30"/>
        <v>-1</v>
      </c>
      <c r="AG117" s="164">
        <f t="shared" si="30"/>
        <v>-1</v>
      </c>
      <c r="AH117" s="164">
        <f t="shared" si="30"/>
        <v>0</v>
      </c>
      <c r="AI117" s="164">
        <f t="shared" si="30"/>
        <v>0</v>
      </c>
      <c r="AJ117" s="164">
        <f t="shared" si="30"/>
        <v>0</v>
      </c>
      <c r="AK117" s="164">
        <f t="shared" si="30"/>
        <v>0</v>
      </c>
      <c r="AL117" s="164">
        <f t="shared" si="30"/>
        <v>0</v>
      </c>
      <c r="AM117" s="164">
        <f t="shared" si="30"/>
        <v>0</v>
      </c>
      <c r="AN117" s="164" t="str">
        <f t="shared" si="28"/>
        <v>tbd</v>
      </c>
      <c r="AO117" s="164" t="str">
        <f t="shared" si="28"/>
        <v>tbd</v>
      </c>
      <c r="AP117" s="164" t="str">
        <f t="shared" si="28"/>
        <v/>
      </c>
      <c r="AQ117" s="164" t="str">
        <f t="shared" si="28"/>
        <v/>
      </c>
      <c r="AR117" s="164" t="str">
        <f t="shared" si="28"/>
        <v/>
      </c>
      <c r="AS117" s="164" t="str">
        <f t="shared" si="28"/>
        <v/>
      </c>
      <c r="AT117" s="164" t="str">
        <f t="shared" si="28"/>
        <v/>
      </c>
      <c r="AU117" s="164" t="str">
        <f t="shared" si="28"/>
        <v/>
      </c>
      <c r="AV117" s="164" t="str">
        <f t="shared" si="29"/>
        <v>not req'ed</v>
      </c>
      <c r="AW117" s="164" t="str">
        <f t="shared" si="29"/>
        <v>not req'ed</v>
      </c>
      <c r="AX117" s="164" t="str">
        <f t="shared" si="29"/>
        <v/>
      </c>
      <c r="AY117" s="164" t="str">
        <f t="shared" si="29"/>
        <v/>
      </c>
      <c r="AZ117" s="164" t="str">
        <f t="shared" si="29"/>
        <v/>
      </c>
      <c r="BA117" s="164" t="str">
        <f t="shared" si="29"/>
        <v/>
      </c>
      <c r="BB117" s="164" t="str">
        <f t="shared" si="29"/>
        <v/>
      </c>
      <c r="BC117" s="164" t="str">
        <f t="shared" si="29"/>
        <v/>
      </c>
    </row>
    <row r="118" spans="1:55" s="164" customFormat="1" ht="19.899999999999999" customHeight="1">
      <c r="A118" s="9" t="s">
        <v>848</v>
      </c>
      <c r="B118" s="7" t="s">
        <v>849</v>
      </c>
      <c r="C118" s="2" t="s">
        <v>850</v>
      </c>
      <c r="D118" s="5" t="s">
        <v>851</v>
      </c>
      <c r="E118" s="4" t="s">
        <v>811</v>
      </c>
      <c r="F118" s="491" t="s">
        <v>812</v>
      </c>
      <c r="G118" s="491" t="s">
        <v>812</v>
      </c>
      <c r="H118" s="5"/>
      <c r="I118" s="16"/>
      <c r="J118" s="47" t="s">
        <v>86</v>
      </c>
      <c r="K118" s="48"/>
      <c r="L118" s="48"/>
      <c r="M118" s="49"/>
      <c r="N118" s="492" t="s">
        <v>812</v>
      </c>
      <c r="O118" s="493" t="s">
        <v>812</v>
      </c>
      <c r="P118" s="493" t="s">
        <v>812</v>
      </c>
      <c r="Q118" s="493" t="s">
        <v>812</v>
      </c>
      <c r="R118" s="493" t="s">
        <v>812</v>
      </c>
      <c r="S118" s="493" t="s">
        <v>812</v>
      </c>
      <c r="T118" s="494" t="s">
        <v>812</v>
      </c>
      <c r="U118" s="49"/>
      <c r="V118" s="58" t="s">
        <v>86</v>
      </c>
      <c r="W118" s="495" t="s">
        <v>812</v>
      </c>
      <c r="X118" s="56"/>
      <c r="Y118" s="68"/>
      <c r="Z118" s="68"/>
      <c r="AA118" s="67"/>
      <c r="AB118" s="57"/>
      <c r="AC118" s="58" t="s">
        <v>744</v>
      </c>
      <c r="AD118" s="56"/>
      <c r="AE118" s="49"/>
      <c r="AF118" s="164">
        <f t="shared" si="30"/>
        <v>-1</v>
      </c>
      <c r="AG118" s="164">
        <f t="shared" si="30"/>
        <v>-1</v>
      </c>
      <c r="AH118" s="164">
        <f t="shared" si="30"/>
        <v>0</v>
      </c>
      <c r="AI118" s="164">
        <f t="shared" si="30"/>
        <v>0</v>
      </c>
      <c r="AJ118" s="164">
        <f t="shared" si="30"/>
        <v>0</v>
      </c>
      <c r="AK118" s="164">
        <f t="shared" si="30"/>
        <v>0</v>
      </c>
      <c r="AL118" s="164">
        <f t="shared" si="30"/>
        <v>0</v>
      </c>
      <c r="AM118" s="164">
        <f t="shared" si="30"/>
        <v>0</v>
      </c>
      <c r="AN118" s="164" t="str">
        <f t="shared" si="28"/>
        <v>tbd</v>
      </c>
      <c r="AO118" s="164" t="str">
        <f t="shared" si="28"/>
        <v>tbd</v>
      </c>
      <c r="AP118" s="164" t="str">
        <f t="shared" si="28"/>
        <v/>
      </c>
      <c r="AQ118" s="164" t="str">
        <f t="shared" si="28"/>
        <v/>
      </c>
      <c r="AR118" s="164" t="str">
        <f t="shared" si="28"/>
        <v/>
      </c>
      <c r="AS118" s="164" t="str">
        <f t="shared" si="28"/>
        <v/>
      </c>
      <c r="AT118" s="164" t="str">
        <f t="shared" si="28"/>
        <v/>
      </c>
      <c r="AU118" s="164" t="str">
        <f t="shared" si="28"/>
        <v/>
      </c>
      <c r="AV118" s="164" t="str">
        <f t="shared" si="29"/>
        <v>not req'ed</v>
      </c>
      <c r="AW118" s="164" t="str">
        <f t="shared" si="29"/>
        <v>not req'ed</v>
      </c>
      <c r="AX118" s="164" t="str">
        <f t="shared" si="29"/>
        <v/>
      </c>
      <c r="AY118" s="164" t="str">
        <f t="shared" si="29"/>
        <v/>
      </c>
      <c r="AZ118" s="164" t="str">
        <f t="shared" si="29"/>
        <v/>
      </c>
      <c r="BA118" s="164" t="str">
        <f t="shared" si="29"/>
        <v/>
      </c>
      <c r="BB118" s="164" t="str">
        <f t="shared" si="29"/>
        <v/>
      </c>
      <c r="BC118" s="164" t="str">
        <f t="shared" si="29"/>
        <v/>
      </c>
    </row>
    <row r="119" spans="1:55" s="164" customFormat="1" ht="19.899999999999999" customHeight="1">
      <c r="A119" s="9" t="s">
        <v>1469</v>
      </c>
      <c r="B119" s="7" t="s">
        <v>1470</v>
      </c>
      <c r="C119" s="2" t="s">
        <v>1471</v>
      </c>
      <c r="D119" s="5" t="s">
        <v>851</v>
      </c>
      <c r="E119" s="4" t="s">
        <v>811</v>
      </c>
      <c r="F119" s="491" t="s">
        <v>812</v>
      </c>
      <c r="G119" s="491" t="s">
        <v>812</v>
      </c>
      <c r="H119" s="5"/>
      <c r="I119" s="16"/>
      <c r="J119" s="47" t="s">
        <v>86</v>
      </c>
      <c r="K119" s="48"/>
      <c r="L119" s="48"/>
      <c r="M119" s="49"/>
      <c r="N119" s="492" t="s">
        <v>812</v>
      </c>
      <c r="O119" s="493" t="s">
        <v>812</v>
      </c>
      <c r="P119" s="493" t="s">
        <v>812</v>
      </c>
      <c r="Q119" s="493" t="s">
        <v>812</v>
      </c>
      <c r="R119" s="493" t="s">
        <v>812</v>
      </c>
      <c r="S119" s="493" t="s">
        <v>812</v>
      </c>
      <c r="T119" s="494" t="s">
        <v>812</v>
      </c>
      <c r="U119" s="49"/>
      <c r="V119" s="58" t="s">
        <v>86</v>
      </c>
      <c r="W119" s="495" t="s">
        <v>812</v>
      </c>
      <c r="X119" s="56"/>
      <c r="Y119" s="68"/>
      <c r="Z119" s="68"/>
      <c r="AA119" s="67"/>
      <c r="AB119" s="57"/>
      <c r="AC119" s="58" t="s">
        <v>744</v>
      </c>
      <c r="AD119" s="56"/>
      <c r="AE119" s="49"/>
      <c r="AF119" s="164">
        <f t="shared" si="30"/>
        <v>-1</v>
      </c>
      <c r="AG119" s="164">
        <f t="shared" si="30"/>
        <v>-1</v>
      </c>
      <c r="AH119" s="164">
        <f t="shared" si="30"/>
        <v>0</v>
      </c>
      <c r="AI119" s="164">
        <f t="shared" si="30"/>
        <v>0</v>
      </c>
      <c r="AJ119" s="164">
        <f t="shared" si="30"/>
        <v>0</v>
      </c>
      <c r="AK119" s="164">
        <f t="shared" si="30"/>
        <v>0</v>
      </c>
      <c r="AL119" s="164">
        <f t="shared" si="30"/>
        <v>0</v>
      </c>
      <c r="AM119" s="164">
        <f t="shared" si="30"/>
        <v>0</v>
      </c>
      <c r="AN119" s="164" t="str">
        <f t="shared" si="28"/>
        <v>tbd</v>
      </c>
      <c r="AO119" s="164" t="str">
        <f t="shared" si="28"/>
        <v>tbd</v>
      </c>
      <c r="AP119" s="164" t="str">
        <f t="shared" si="28"/>
        <v/>
      </c>
      <c r="AQ119" s="164" t="str">
        <f t="shared" si="28"/>
        <v/>
      </c>
      <c r="AR119" s="164" t="str">
        <f t="shared" si="28"/>
        <v/>
      </c>
      <c r="AS119" s="164" t="str">
        <f t="shared" si="28"/>
        <v/>
      </c>
      <c r="AT119" s="164" t="str">
        <f t="shared" si="28"/>
        <v/>
      </c>
      <c r="AU119" s="164" t="str">
        <f t="shared" si="28"/>
        <v/>
      </c>
      <c r="AV119" s="164" t="str">
        <f t="shared" si="29"/>
        <v>not req'ed</v>
      </c>
      <c r="AW119" s="164" t="str">
        <f t="shared" si="29"/>
        <v>not req'ed</v>
      </c>
      <c r="AX119" s="164" t="str">
        <f t="shared" si="29"/>
        <v/>
      </c>
      <c r="AY119" s="164" t="str">
        <f t="shared" si="29"/>
        <v/>
      </c>
      <c r="AZ119" s="164" t="str">
        <f t="shared" si="29"/>
        <v/>
      </c>
      <c r="BA119" s="164" t="str">
        <f t="shared" si="29"/>
        <v/>
      </c>
      <c r="BB119" s="164" t="str">
        <f t="shared" si="29"/>
        <v/>
      </c>
      <c r="BC119" s="164" t="str">
        <f t="shared" si="29"/>
        <v/>
      </c>
    </row>
    <row r="120" spans="1:55" s="164" customFormat="1" ht="19.899999999999999" customHeight="1">
      <c r="A120" s="9" t="s">
        <v>1478</v>
      </c>
      <c r="B120" s="7" t="s">
        <v>1479</v>
      </c>
      <c r="C120" s="2" t="s">
        <v>1480</v>
      </c>
      <c r="D120" s="5" t="s">
        <v>1481</v>
      </c>
      <c r="E120" s="7">
        <v>8</v>
      </c>
      <c r="F120" s="4" t="s">
        <v>1319</v>
      </c>
      <c r="G120" s="491" t="s">
        <v>812</v>
      </c>
      <c r="H120" s="5"/>
      <c r="I120" s="16" t="s">
        <v>769</v>
      </c>
      <c r="J120" s="47" t="s">
        <v>86</v>
      </c>
      <c r="K120" s="48"/>
      <c r="L120" s="48"/>
      <c r="M120" s="49"/>
      <c r="N120" s="47" t="s">
        <v>86</v>
      </c>
      <c r="O120" s="48"/>
      <c r="P120" s="48"/>
      <c r="Q120" s="48"/>
      <c r="R120" s="48"/>
      <c r="S120" s="48"/>
      <c r="T120" s="64"/>
      <c r="U120" s="49"/>
      <c r="V120" s="58" t="s">
        <v>86</v>
      </c>
      <c r="W120" s="124" t="s">
        <v>86</v>
      </c>
      <c r="X120" s="56"/>
      <c r="Y120" s="68"/>
      <c r="Z120" s="68"/>
      <c r="AA120" s="67"/>
      <c r="AB120" s="57"/>
      <c r="AC120" s="58" t="s">
        <v>744</v>
      </c>
      <c r="AD120" s="56"/>
      <c r="AE120" s="49"/>
      <c r="AF120" s="164">
        <f t="shared" si="30"/>
        <v>-1</v>
      </c>
      <c r="AG120" s="164">
        <f t="shared" si="30"/>
        <v>-1</v>
      </c>
      <c r="AH120" s="164">
        <f t="shared" si="30"/>
        <v>0</v>
      </c>
      <c r="AI120" s="164">
        <f t="shared" si="30"/>
        <v>0</v>
      </c>
      <c r="AJ120" s="164">
        <f t="shared" si="30"/>
        <v>0</v>
      </c>
      <c r="AK120" s="164">
        <f t="shared" si="30"/>
        <v>0</v>
      </c>
      <c r="AL120" s="164">
        <f t="shared" si="30"/>
        <v>0</v>
      </c>
      <c r="AM120" s="164">
        <f t="shared" si="30"/>
        <v>0</v>
      </c>
      <c r="AN120" s="164" t="str">
        <f t="shared" si="28"/>
        <v>tbd</v>
      </c>
      <c r="AO120" s="164" t="str">
        <f t="shared" si="28"/>
        <v>tbd</v>
      </c>
      <c r="AP120" s="164" t="str">
        <f t="shared" si="28"/>
        <v/>
      </c>
      <c r="AQ120" s="164" t="str">
        <f t="shared" si="28"/>
        <v/>
      </c>
      <c r="AR120" s="164" t="str">
        <f t="shared" si="28"/>
        <v/>
      </c>
      <c r="AS120" s="164" t="str">
        <f t="shared" si="28"/>
        <v/>
      </c>
      <c r="AT120" s="164" t="str">
        <f t="shared" si="28"/>
        <v/>
      </c>
      <c r="AU120" s="164" t="str">
        <f t="shared" si="28"/>
        <v/>
      </c>
      <c r="AV120" s="164" t="str">
        <f t="shared" si="29"/>
        <v>tbd</v>
      </c>
      <c r="AW120" s="164" t="str">
        <f t="shared" si="29"/>
        <v>tbd</v>
      </c>
      <c r="AX120" s="164" t="str">
        <f t="shared" si="29"/>
        <v/>
      </c>
      <c r="AY120" s="164" t="str">
        <f t="shared" si="29"/>
        <v/>
      </c>
      <c r="AZ120" s="164" t="str">
        <f t="shared" si="29"/>
        <v/>
      </c>
      <c r="BA120" s="164" t="str">
        <f t="shared" si="29"/>
        <v/>
      </c>
      <c r="BB120" s="164" t="str">
        <f t="shared" si="29"/>
        <v/>
      </c>
      <c r="BC120" s="164" t="str">
        <f t="shared" si="29"/>
        <v/>
      </c>
    </row>
    <row r="121" spans="1:55" s="164" customFormat="1" ht="19.899999999999999" customHeight="1">
      <c r="A121" s="9" t="s">
        <v>1482</v>
      </c>
      <c r="B121" s="7" t="s">
        <v>1483</v>
      </c>
      <c r="C121" s="2" t="s">
        <v>1484</v>
      </c>
      <c r="D121" s="5" t="s">
        <v>842</v>
      </c>
      <c r="E121" s="7">
        <v>70</v>
      </c>
      <c r="F121" s="502">
        <v>1</v>
      </c>
      <c r="G121" s="491"/>
      <c r="H121" s="5"/>
      <c r="I121" s="16" t="s">
        <v>1041</v>
      </c>
      <c r="J121" s="47" t="s">
        <v>86</v>
      </c>
      <c r="K121" s="48"/>
      <c r="L121" s="48"/>
      <c r="M121" s="49"/>
      <c r="N121" s="47" t="s">
        <v>86</v>
      </c>
      <c r="O121" s="48"/>
      <c r="P121" s="48"/>
      <c r="Q121" s="48"/>
      <c r="R121" s="48"/>
      <c r="S121" s="48"/>
      <c r="T121" s="64"/>
      <c r="U121" s="49"/>
      <c r="V121" s="58" t="s">
        <v>86</v>
      </c>
      <c r="W121" s="124" t="s">
        <v>86</v>
      </c>
      <c r="X121" s="56"/>
      <c r="Y121" s="68"/>
      <c r="Z121" s="68"/>
      <c r="AA121" s="67"/>
      <c r="AB121" s="57"/>
      <c r="AC121" s="58" t="s">
        <v>744</v>
      </c>
      <c r="AD121" s="56"/>
      <c r="AE121" s="49"/>
      <c r="AF121" s="164">
        <f t="shared" si="30"/>
        <v>-1</v>
      </c>
      <c r="AG121" s="164">
        <f t="shared" si="30"/>
        <v>-1</v>
      </c>
      <c r="AH121" s="164">
        <f t="shared" si="30"/>
        <v>0</v>
      </c>
      <c r="AI121" s="164">
        <f t="shared" si="30"/>
        <v>0</v>
      </c>
      <c r="AJ121" s="164">
        <f t="shared" si="30"/>
        <v>0</v>
      </c>
      <c r="AK121" s="164">
        <f t="shared" si="30"/>
        <v>0</v>
      </c>
      <c r="AL121" s="164">
        <f t="shared" si="30"/>
        <v>0</v>
      </c>
      <c r="AM121" s="164">
        <f t="shared" si="30"/>
        <v>0</v>
      </c>
      <c r="AN121" s="164" t="str">
        <f t="shared" si="28"/>
        <v>tbd</v>
      </c>
      <c r="AO121" s="164" t="str">
        <f t="shared" si="28"/>
        <v>tbd</v>
      </c>
      <c r="AP121" s="164" t="str">
        <f t="shared" si="28"/>
        <v/>
      </c>
      <c r="AQ121" s="164" t="str">
        <f t="shared" si="28"/>
        <v/>
      </c>
      <c r="AR121" s="164" t="str">
        <f t="shared" si="28"/>
        <v/>
      </c>
      <c r="AS121" s="164" t="str">
        <f t="shared" si="28"/>
        <v/>
      </c>
      <c r="AT121" s="164" t="str">
        <f t="shared" si="28"/>
        <v/>
      </c>
      <c r="AU121" s="164" t="str">
        <f t="shared" si="28"/>
        <v/>
      </c>
      <c r="AV121" s="164" t="str">
        <f t="shared" si="29"/>
        <v>tbd</v>
      </c>
      <c r="AW121" s="164" t="str">
        <f t="shared" si="29"/>
        <v>tbd</v>
      </c>
      <c r="AX121" s="164" t="str">
        <f t="shared" si="29"/>
        <v/>
      </c>
      <c r="AY121" s="164" t="str">
        <f t="shared" si="29"/>
        <v/>
      </c>
      <c r="AZ121" s="164" t="str">
        <f t="shared" si="29"/>
        <v/>
      </c>
      <c r="BA121" s="164" t="str">
        <f t="shared" si="29"/>
        <v/>
      </c>
      <c r="BB121" s="164" t="str">
        <f t="shared" si="29"/>
        <v/>
      </c>
      <c r="BC121" s="164" t="str">
        <f t="shared" si="29"/>
        <v/>
      </c>
    </row>
    <row r="122" spans="1:55" s="164" customFormat="1" ht="19.899999999999999" customHeight="1">
      <c r="A122" s="9" t="s">
        <v>1472</v>
      </c>
      <c r="B122" s="7" t="s">
        <v>1473</v>
      </c>
      <c r="C122" s="2" t="s">
        <v>1474</v>
      </c>
      <c r="D122" s="5" t="s">
        <v>842</v>
      </c>
      <c r="E122" s="7">
        <v>70</v>
      </c>
      <c r="F122" s="502">
        <v>1</v>
      </c>
      <c r="G122" s="491"/>
      <c r="H122" s="5"/>
      <c r="I122" s="16" t="s">
        <v>1041</v>
      </c>
      <c r="J122" s="47" t="s">
        <v>86</v>
      </c>
      <c r="K122" s="48"/>
      <c r="L122" s="48"/>
      <c r="M122" s="49"/>
      <c r="N122" s="47" t="s">
        <v>86</v>
      </c>
      <c r="O122" s="48"/>
      <c r="P122" s="48"/>
      <c r="Q122" s="48"/>
      <c r="R122" s="48"/>
      <c r="S122" s="48"/>
      <c r="T122" s="64"/>
      <c r="U122" s="49"/>
      <c r="V122" s="58" t="s">
        <v>86</v>
      </c>
      <c r="W122" s="124" t="s">
        <v>86</v>
      </c>
      <c r="X122" s="56"/>
      <c r="Y122" s="68"/>
      <c r="Z122" s="68"/>
      <c r="AA122" s="67"/>
      <c r="AB122" s="57"/>
      <c r="AC122" s="58" t="s">
        <v>744</v>
      </c>
      <c r="AD122" s="56"/>
      <c r="AE122" s="49"/>
      <c r="AF122" s="164">
        <f t="shared" si="30"/>
        <v>-1</v>
      </c>
      <c r="AG122" s="164">
        <f t="shared" si="30"/>
        <v>-1</v>
      </c>
      <c r="AH122" s="164">
        <f t="shared" si="30"/>
        <v>0</v>
      </c>
      <c r="AI122" s="164">
        <f t="shared" si="30"/>
        <v>0</v>
      </c>
      <c r="AJ122" s="164">
        <f t="shared" si="30"/>
        <v>0</v>
      </c>
      <c r="AK122" s="164">
        <f t="shared" si="30"/>
        <v>0</v>
      </c>
      <c r="AL122" s="164">
        <f t="shared" si="30"/>
        <v>0</v>
      </c>
      <c r="AM122" s="164">
        <f t="shared" si="30"/>
        <v>0</v>
      </c>
      <c r="AN122" s="164" t="str">
        <f t="shared" si="28"/>
        <v>tbd</v>
      </c>
      <c r="AO122" s="164" t="str">
        <f t="shared" si="28"/>
        <v>tbd</v>
      </c>
      <c r="AP122" s="164" t="str">
        <f t="shared" si="28"/>
        <v/>
      </c>
      <c r="AQ122" s="164" t="str">
        <f t="shared" si="28"/>
        <v/>
      </c>
      <c r="AR122" s="164" t="str">
        <f t="shared" si="28"/>
        <v/>
      </c>
      <c r="AS122" s="164" t="str">
        <f t="shared" si="28"/>
        <v/>
      </c>
      <c r="AT122" s="164" t="str">
        <f t="shared" si="28"/>
        <v/>
      </c>
      <c r="AU122" s="164" t="str">
        <f t="shared" si="28"/>
        <v/>
      </c>
      <c r="AV122" s="164" t="str">
        <f t="shared" si="29"/>
        <v>tbd</v>
      </c>
      <c r="AW122" s="164" t="str">
        <f t="shared" si="29"/>
        <v>tbd</v>
      </c>
      <c r="AX122" s="164" t="str">
        <f t="shared" si="29"/>
        <v/>
      </c>
      <c r="AY122" s="164" t="str">
        <f t="shared" si="29"/>
        <v/>
      </c>
      <c r="AZ122" s="164" t="str">
        <f t="shared" si="29"/>
        <v/>
      </c>
      <c r="BA122" s="164" t="str">
        <f t="shared" si="29"/>
        <v/>
      </c>
      <c r="BB122" s="164" t="str">
        <f t="shared" si="29"/>
        <v/>
      </c>
      <c r="BC122" s="164" t="str">
        <f t="shared" si="29"/>
        <v/>
      </c>
    </row>
    <row r="123" spans="1:55" s="164" customFormat="1" ht="19.899999999999999" customHeight="1">
      <c r="A123" s="9" t="s">
        <v>1042</v>
      </c>
      <c r="B123" s="7" t="s">
        <v>1043</v>
      </c>
      <c r="C123" s="2" t="s">
        <v>1044</v>
      </c>
      <c r="D123" s="5" t="s">
        <v>851</v>
      </c>
      <c r="E123" s="7" t="s">
        <v>811</v>
      </c>
      <c r="F123" s="491" t="s">
        <v>812</v>
      </c>
      <c r="G123" s="491" t="s">
        <v>812</v>
      </c>
      <c r="H123" s="5"/>
      <c r="I123" s="16"/>
      <c r="J123" s="47" t="s">
        <v>86</v>
      </c>
      <c r="K123" s="48"/>
      <c r="L123" s="48"/>
      <c r="M123" s="49"/>
      <c r="N123" s="492" t="s">
        <v>812</v>
      </c>
      <c r="O123" s="493" t="s">
        <v>812</v>
      </c>
      <c r="P123" s="493" t="s">
        <v>812</v>
      </c>
      <c r="Q123" s="493" t="s">
        <v>812</v>
      </c>
      <c r="R123" s="493" t="s">
        <v>812</v>
      </c>
      <c r="S123" s="493" t="s">
        <v>812</v>
      </c>
      <c r="T123" s="494" t="s">
        <v>812</v>
      </c>
      <c r="U123" s="49"/>
      <c r="V123" s="58" t="s">
        <v>86</v>
      </c>
      <c r="W123" s="495" t="s">
        <v>812</v>
      </c>
      <c r="X123" s="56"/>
      <c r="Y123" s="68"/>
      <c r="Z123" s="68"/>
      <c r="AA123" s="67"/>
      <c r="AB123" s="57"/>
      <c r="AC123" s="58" t="s">
        <v>744</v>
      </c>
      <c r="AD123" s="56"/>
      <c r="AE123" s="49"/>
      <c r="AF123" s="164">
        <f t="shared" si="30"/>
        <v>-1</v>
      </c>
      <c r="AG123" s="164">
        <f t="shared" si="30"/>
        <v>-1</v>
      </c>
      <c r="AH123" s="164">
        <f t="shared" si="30"/>
        <v>0</v>
      </c>
      <c r="AI123" s="164">
        <f t="shared" si="30"/>
        <v>0</v>
      </c>
      <c r="AJ123" s="164">
        <f t="shared" si="30"/>
        <v>0</v>
      </c>
      <c r="AK123" s="164">
        <f t="shared" si="30"/>
        <v>0</v>
      </c>
      <c r="AL123" s="164">
        <f t="shared" si="30"/>
        <v>0</v>
      </c>
      <c r="AM123" s="164">
        <f t="shared" si="30"/>
        <v>0</v>
      </c>
      <c r="AN123" s="164" t="str">
        <f t="shared" si="28"/>
        <v>tbd</v>
      </c>
      <c r="AO123" s="164" t="str">
        <f t="shared" si="28"/>
        <v>tbd</v>
      </c>
      <c r="AP123" s="164" t="str">
        <f t="shared" si="28"/>
        <v/>
      </c>
      <c r="AQ123" s="164" t="str">
        <f t="shared" si="28"/>
        <v/>
      </c>
      <c r="AR123" s="164" t="str">
        <f t="shared" si="28"/>
        <v/>
      </c>
      <c r="AS123" s="164" t="str">
        <f t="shared" si="28"/>
        <v/>
      </c>
      <c r="AT123" s="164" t="str">
        <f t="shared" si="28"/>
        <v/>
      </c>
      <c r="AU123" s="164" t="str">
        <f t="shared" si="28"/>
        <v/>
      </c>
      <c r="AV123" s="164" t="str">
        <f t="shared" si="29"/>
        <v>not req'ed</v>
      </c>
      <c r="AW123" s="164" t="str">
        <f t="shared" si="29"/>
        <v>not req'ed</v>
      </c>
      <c r="AX123" s="164" t="str">
        <f t="shared" si="29"/>
        <v/>
      </c>
      <c r="AY123" s="164" t="str">
        <f t="shared" si="29"/>
        <v/>
      </c>
      <c r="AZ123" s="164" t="str">
        <f t="shared" si="29"/>
        <v/>
      </c>
      <c r="BA123" s="164" t="str">
        <f t="shared" si="29"/>
        <v/>
      </c>
      <c r="BB123" s="164" t="str">
        <f t="shared" si="29"/>
        <v/>
      </c>
      <c r="BC123" s="164" t="str">
        <f t="shared" si="29"/>
        <v/>
      </c>
    </row>
    <row r="124" spans="1:55" s="164" customFormat="1" ht="19.899999999999999" customHeight="1">
      <c r="A124" s="9" t="s">
        <v>1063</v>
      </c>
      <c r="B124" s="7" t="s">
        <v>1064</v>
      </c>
      <c r="C124" s="2" t="s">
        <v>1065</v>
      </c>
      <c r="D124" s="5" t="s">
        <v>851</v>
      </c>
      <c r="E124" s="7" t="s">
        <v>811</v>
      </c>
      <c r="F124" s="491" t="s">
        <v>812</v>
      </c>
      <c r="G124" s="491" t="s">
        <v>812</v>
      </c>
      <c r="H124" s="5"/>
      <c r="I124" s="16"/>
      <c r="J124" s="47" t="s">
        <v>86</v>
      </c>
      <c r="K124" s="48"/>
      <c r="L124" s="48"/>
      <c r="M124" s="49"/>
      <c r="N124" s="492" t="s">
        <v>812</v>
      </c>
      <c r="O124" s="493" t="s">
        <v>812</v>
      </c>
      <c r="P124" s="493" t="s">
        <v>812</v>
      </c>
      <c r="Q124" s="493" t="s">
        <v>812</v>
      </c>
      <c r="R124" s="493" t="s">
        <v>812</v>
      </c>
      <c r="S124" s="493" t="s">
        <v>812</v>
      </c>
      <c r="T124" s="494" t="s">
        <v>812</v>
      </c>
      <c r="U124" s="49"/>
      <c r="V124" s="58" t="s">
        <v>86</v>
      </c>
      <c r="W124" s="495" t="s">
        <v>812</v>
      </c>
      <c r="X124" s="56"/>
      <c r="Y124" s="68"/>
      <c r="Z124" s="68"/>
      <c r="AA124" s="67"/>
      <c r="AB124" s="57"/>
      <c r="AC124" s="58" t="s">
        <v>744</v>
      </c>
      <c r="AD124" s="56"/>
      <c r="AE124" s="49"/>
      <c r="AF124" s="164">
        <f t="shared" si="30"/>
        <v>-1</v>
      </c>
      <c r="AG124" s="164">
        <f t="shared" si="30"/>
        <v>-1</v>
      </c>
      <c r="AH124" s="164">
        <f t="shared" si="30"/>
        <v>0</v>
      </c>
      <c r="AI124" s="164">
        <f t="shared" si="30"/>
        <v>0</v>
      </c>
      <c r="AJ124" s="164">
        <f t="shared" si="30"/>
        <v>0</v>
      </c>
      <c r="AK124" s="164">
        <f t="shared" si="30"/>
        <v>0</v>
      </c>
      <c r="AL124" s="164">
        <f t="shared" si="30"/>
        <v>0</v>
      </c>
      <c r="AM124" s="164">
        <f t="shared" si="30"/>
        <v>0</v>
      </c>
      <c r="AN124" s="164" t="str">
        <f t="shared" si="28"/>
        <v>tbd</v>
      </c>
      <c r="AO124" s="164" t="str">
        <f t="shared" si="28"/>
        <v>tbd</v>
      </c>
      <c r="AP124" s="164" t="str">
        <f t="shared" si="28"/>
        <v/>
      </c>
      <c r="AQ124" s="164" t="str">
        <f t="shared" si="28"/>
        <v/>
      </c>
      <c r="AR124" s="164" t="str">
        <f t="shared" si="28"/>
        <v/>
      </c>
      <c r="AS124" s="164" t="str">
        <f t="shared" si="28"/>
        <v/>
      </c>
      <c r="AT124" s="164" t="str">
        <f t="shared" si="28"/>
        <v/>
      </c>
      <c r="AU124" s="164" t="str">
        <f t="shared" si="28"/>
        <v/>
      </c>
      <c r="AV124" s="164" t="str">
        <f t="shared" si="29"/>
        <v>not req'ed</v>
      </c>
      <c r="AW124" s="164" t="str">
        <f t="shared" si="29"/>
        <v>not req'ed</v>
      </c>
      <c r="AX124" s="164" t="str">
        <f t="shared" si="29"/>
        <v/>
      </c>
      <c r="AY124" s="164" t="str">
        <f t="shared" si="29"/>
        <v/>
      </c>
      <c r="AZ124" s="164" t="str">
        <f t="shared" si="29"/>
        <v/>
      </c>
      <c r="BA124" s="164" t="str">
        <f t="shared" si="29"/>
        <v/>
      </c>
      <c r="BB124" s="164" t="str">
        <f t="shared" si="29"/>
        <v/>
      </c>
      <c r="BC124" s="164" t="str">
        <f t="shared" si="29"/>
        <v/>
      </c>
    </row>
    <row r="125" spans="1:55" s="164" customFormat="1" ht="19.899999999999999" customHeight="1">
      <c r="A125" s="9" t="s">
        <v>1084</v>
      </c>
      <c r="B125" s="7" t="s">
        <v>1085</v>
      </c>
      <c r="C125" s="2" t="s">
        <v>1086</v>
      </c>
      <c r="D125" s="5" t="s">
        <v>851</v>
      </c>
      <c r="E125" s="7" t="s">
        <v>811</v>
      </c>
      <c r="F125" s="491" t="s">
        <v>812</v>
      </c>
      <c r="G125" s="491" t="s">
        <v>812</v>
      </c>
      <c r="H125" s="5"/>
      <c r="I125" s="16"/>
      <c r="J125" s="47" t="s">
        <v>86</v>
      </c>
      <c r="K125" s="48"/>
      <c r="L125" s="48"/>
      <c r="M125" s="49"/>
      <c r="N125" s="492" t="s">
        <v>812</v>
      </c>
      <c r="O125" s="493" t="s">
        <v>812</v>
      </c>
      <c r="P125" s="493" t="s">
        <v>812</v>
      </c>
      <c r="Q125" s="493" t="s">
        <v>812</v>
      </c>
      <c r="R125" s="493" t="s">
        <v>812</v>
      </c>
      <c r="S125" s="493" t="s">
        <v>812</v>
      </c>
      <c r="T125" s="494" t="s">
        <v>812</v>
      </c>
      <c r="U125" s="49"/>
      <c r="V125" s="58" t="s">
        <v>86</v>
      </c>
      <c r="W125" s="495" t="s">
        <v>812</v>
      </c>
      <c r="X125" s="56"/>
      <c r="Y125" s="68"/>
      <c r="Z125" s="68"/>
      <c r="AA125" s="67"/>
      <c r="AB125" s="57"/>
      <c r="AC125" s="58" t="s">
        <v>744</v>
      </c>
      <c r="AD125" s="56"/>
      <c r="AE125" s="49"/>
      <c r="AF125" s="164">
        <f t="shared" si="30"/>
        <v>-1</v>
      </c>
      <c r="AG125" s="164">
        <f t="shared" si="30"/>
        <v>-1</v>
      </c>
      <c r="AH125" s="164">
        <f t="shared" si="30"/>
        <v>0</v>
      </c>
      <c r="AI125" s="164">
        <f t="shared" si="30"/>
        <v>0</v>
      </c>
      <c r="AJ125" s="164">
        <f t="shared" si="30"/>
        <v>0</v>
      </c>
      <c r="AK125" s="164">
        <f t="shared" si="30"/>
        <v>0</v>
      </c>
      <c r="AL125" s="164">
        <f t="shared" si="30"/>
        <v>0</v>
      </c>
      <c r="AM125" s="164">
        <f t="shared" si="30"/>
        <v>0</v>
      </c>
      <c r="AN125" s="164" t="str">
        <f t="shared" si="28"/>
        <v>tbd</v>
      </c>
      <c r="AO125" s="164" t="str">
        <f t="shared" si="28"/>
        <v>tbd</v>
      </c>
      <c r="AP125" s="164" t="str">
        <f t="shared" si="28"/>
        <v/>
      </c>
      <c r="AQ125" s="164" t="str">
        <f t="shared" si="28"/>
        <v/>
      </c>
      <c r="AR125" s="164" t="str">
        <f t="shared" si="28"/>
        <v/>
      </c>
      <c r="AS125" s="164" t="str">
        <f t="shared" si="28"/>
        <v/>
      </c>
      <c r="AT125" s="164" t="str">
        <f t="shared" si="28"/>
        <v/>
      </c>
      <c r="AU125" s="164" t="str">
        <f t="shared" si="28"/>
        <v/>
      </c>
      <c r="AV125" s="164" t="str">
        <f t="shared" si="29"/>
        <v>not req'ed</v>
      </c>
      <c r="AW125" s="164" t="str">
        <f t="shared" si="29"/>
        <v>not req'ed</v>
      </c>
      <c r="AX125" s="164" t="str">
        <f t="shared" si="29"/>
        <v/>
      </c>
      <c r="AY125" s="164" t="str">
        <f t="shared" si="29"/>
        <v/>
      </c>
      <c r="AZ125" s="164" t="str">
        <f t="shared" si="29"/>
        <v/>
      </c>
      <c r="BA125" s="164" t="str">
        <f t="shared" si="29"/>
        <v/>
      </c>
      <c r="BB125" s="164" t="str">
        <f t="shared" si="29"/>
        <v/>
      </c>
      <c r="BC125" s="164" t="str">
        <f t="shared" si="29"/>
        <v/>
      </c>
    </row>
    <row r="126" spans="1:55" s="164" customFormat="1" ht="19.899999999999999" customHeight="1">
      <c r="A126" s="761" t="s">
        <v>1493</v>
      </c>
      <c r="B126" s="762"/>
      <c r="C126" s="762"/>
      <c r="D126" s="762"/>
      <c r="E126" s="762"/>
      <c r="F126" s="762"/>
      <c r="G126" s="762"/>
      <c r="H126" s="762"/>
      <c r="I126" s="763"/>
      <c r="J126" s="496"/>
      <c r="K126" s="497"/>
      <c r="L126" s="497"/>
      <c r="M126" s="498"/>
      <c r="N126" s="496"/>
      <c r="O126" s="497"/>
      <c r="P126" s="497"/>
      <c r="Q126" s="497"/>
      <c r="R126" s="497"/>
      <c r="S126" s="497"/>
      <c r="T126" s="499"/>
      <c r="U126" s="498"/>
      <c r="V126" s="496"/>
      <c r="W126" s="500"/>
      <c r="X126" s="497"/>
      <c r="Y126" s="499"/>
      <c r="Z126" s="499"/>
      <c r="AA126" s="501"/>
      <c r="AB126" s="498"/>
      <c r="AC126" s="496"/>
      <c r="AD126" s="497"/>
      <c r="AE126" s="498"/>
      <c r="AF126" s="164">
        <v>-1</v>
      </c>
      <c r="AG126" s="164">
        <v>0</v>
      </c>
      <c r="AH126" s="164">
        <v>0</v>
      </c>
      <c r="AI126" s="164">
        <v>0</v>
      </c>
      <c r="AJ126" s="164">
        <v>0</v>
      </c>
      <c r="AK126" s="164">
        <v>0</v>
      </c>
      <c r="AL126" s="164">
        <v>0</v>
      </c>
      <c r="AM126" s="164">
        <v>0</v>
      </c>
      <c r="AN126" s="164">
        <f t="shared" si="28"/>
        <v>0</v>
      </c>
      <c r="AO126" s="164" t="str">
        <f t="shared" si="28"/>
        <v/>
      </c>
      <c r="AP126" s="164" t="str">
        <f t="shared" si="28"/>
        <v/>
      </c>
      <c r="AQ126" s="164" t="str">
        <f t="shared" si="28"/>
        <v/>
      </c>
      <c r="AR126" s="164" t="str">
        <f t="shared" si="28"/>
        <v/>
      </c>
      <c r="AS126" s="164" t="str">
        <f t="shared" si="28"/>
        <v/>
      </c>
      <c r="AT126" s="164" t="str">
        <f t="shared" si="28"/>
        <v/>
      </c>
      <c r="AU126" s="164" t="str">
        <f t="shared" si="28"/>
        <v/>
      </c>
      <c r="AV126" s="164">
        <f t="shared" si="29"/>
        <v>0</v>
      </c>
      <c r="AW126" s="164" t="str">
        <f t="shared" si="29"/>
        <v/>
      </c>
      <c r="AX126" s="164" t="str">
        <f t="shared" si="29"/>
        <v/>
      </c>
      <c r="AY126" s="164" t="str">
        <f t="shared" si="29"/>
        <v/>
      </c>
      <c r="AZ126" s="164" t="str">
        <f t="shared" si="29"/>
        <v/>
      </c>
      <c r="BA126" s="164" t="str">
        <f t="shared" si="29"/>
        <v/>
      </c>
      <c r="BB126" s="164" t="str">
        <f t="shared" si="29"/>
        <v/>
      </c>
      <c r="BC126" s="164" t="str">
        <f t="shared" si="29"/>
        <v/>
      </c>
    </row>
    <row r="127" spans="1:55" s="164" customFormat="1" ht="19.899999999999999" customHeight="1">
      <c r="A127" s="9" t="s">
        <v>887</v>
      </c>
      <c r="B127" s="7" t="s">
        <v>888</v>
      </c>
      <c r="C127" s="2" t="s">
        <v>889</v>
      </c>
      <c r="D127" s="5" t="s">
        <v>842</v>
      </c>
      <c r="E127" s="4">
        <v>70</v>
      </c>
      <c r="F127" s="502">
        <v>1</v>
      </c>
      <c r="G127" s="491"/>
      <c r="H127" s="5"/>
      <c r="I127" s="16"/>
      <c r="J127" s="47" t="s">
        <v>86</v>
      </c>
      <c r="K127" s="48"/>
      <c r="L127" s="48"/>
      <c r="M127" s="49"/>
      <c r="N127" s="47" t="s">
        <v>86</v>
      </c>
      <c r="O127" s="48"/>
      <c r="P127" s="48"/>
      <c r="Q127" s="48"/>
      <c r="R127" s="48"/>
      <c r="S127" s="48"/>
      <c r="T127" s="64"/>
      <c r="U127" s="49"/>
      <c r="V127" s="58" t="s">
        <v>86</v>
      </c>
      <c r="W127" s="124" t="s">
        <v>86</v>
      </c>
      <c r="X127" s="56"/>
      <c r="Y127" s="68"/>
      <c r="Z127" s="68"/>
      <c r="AA127" s="67"/>
      <c r="AB127" s="57"/>
      <c r="AC127" s="58" t="s">
        <v>744</v>
      </c>
      <c r="AD127" s="56"/>
      <c r="AE127" s="49"/>
      <c r="AF127" s="164">
        <f t="shared" ref="AF127:AM142" si="31">AF126</f>
        <v>-1</v>
      </c>
      <c r="AG127" s="164">
        <f t="shared" si="31"/>
        <v>0</v>
      </c>
      <c r="AH127" s="164">
        <f t="shared" si="31"/>
        <v>0</v>
      </c>
      <c r="AI127" s="164">
        <f t="shared" si="31"/>
        <v>0</v>
      </c>
      <c r="AJ127" s="164">
        <f t="shared" si="31"/>
        <v>0</v>
      </c>
      <c r="AK127" s="164">
        <f t="shared" si="31"/>
        <v>0</v>
      </c>
      <c r="AL127" s="164">
        <f t="shared" si="31"/>
        <v>0</v>
      </c>
      <c r="AM127" s="164">
        <f t="shared" si="31"/>
        <v>0</v>
      </c>
      <c r="AN127" s="164" t="str">
        <f t="shared" si="28"/>
        <v>tbd</v>
      </c>
      <c r="AO127" s="164" t="str">
        <f t="shared" si="28"/>
        <v/>
      </c>
      <c r="AP127" s="164" t="str">
        <f t="shared" si="28"/>
        <v/>
      </c>
      <c r="AQ127" s="164" t="str">
        <f t="shared" si="28"/>
        <v/>
      </c>
      <c r="AR127" s="164" t="str">
        <f t="shared" si="28"/>
        <v/>
      </c>
      <c r="AS127" s="164" t="str">
        <f t="shared" si="28"/>
        <v/>
      </c>
      <c r="AT127" s="164" t="str">
        <f t="shared" si="28"/>
        <v/>
      </c>
      <c r="AU127" s="164" t="str">
        <f t="shared" si="28"/>
        <v/>
      </c>
      <c r="AV127" s="164" t="str">
        <f t="shared" si="29"/>
        <v>tbd</v>
      </c>
      <c r="AW127" s="164" t="str">
        <f t="shared" si="29"/>
        <v/>
      </c>
      <c r="AX127" s="164" t="str">
        <f t="shared" si="29"/>
        <v/>
      </c>
      <c r="AY127" s="164" t="str">
        <f t="shared" si="29"/>
        <v/>
      </c>
      <c r="AZ127" s="164" t="str">
        <f t="shared" si="29"/>
        <v/>
      </c>
      <c r="BA127" s="164" t="str">
        <f t="shared" si="29"/>
        <v/>
      </c>
      <c r="BB127" s="164" t="str">
        <f t="shared" si="29"/>
        <v/>
      </c>
      <c r="BC127" s="164" t="str">
        <f t="shared" si="29"/>
        <v/>
      </c>
    </row>
    <row r="128" spans="1:55" s="164" customFormat="1" ht="19.899999999999999" customHeight="1">
      <c r="A128" s="9" t="s">
        <v>990</v>
      </c>
      <c r="B128" s="7" t="s">
        <v>991</v>
      </c>
      <c r="C128" s="2" t="s">
        <v>992</v>
      </c>
      <c r="D128" s="5" t="s">
        <v>842</v>
      </c>
      <c r="E128" s="4">
        <v>8</v>
      </c>
      <c r="F128" s="4" t="s">
        <v>993</v>
      </c>
      <c r="G128" s="491" t="s">
        <v>812</v>
      </c>
      <c r="H128" s="5"/>
      <c r="I128" s="16"/>
      <c r="J128" s="47" t="s">
        <v>86</v>
      </c>
      <c r="K128" s="48"/>
      <c r="L128" s="48"/>
      <c r="M128" s="49"/>
      <c r="N128" s="47" t="s">
        <v>86</v>
      </c>
      <c r="O128" s="48"/>
      <c r="P128" s="48"/>
      <c r="Q128" s="48"/>
      <c r="R128" s="48"/>
      <c r="S128" s="48"/>
      <c r="T128" s="64"/>
      <c r="U128" s="49"/>
      <c r="V128" s="58" t="s">
        <v>86</v>
      </c>
      <c r="W128" s="124" t="s">
        <v>86</v>
      </c>
      <c r="X128" s="56"/>
      <c r="Y128" s="68"/>
      <c r="Z128" s="68"/>
      <c r="AA128" s="67"/>
      <c r="AB128" s="57"/>
      <c r="AC128" s="58" t="s">
        <v>744</v>
      </c>
      <c r="AD128" s="56"/>
      <c r="AE128" s="49"/>
      <c r="AF128" s="164">
        <f t="shared" si="31"/>
        <v>-1</v>
      </c>
      <c r="AG128" s="164">
        <f t="shared" si="31"/>
        <v>0</v>
      </c>
      <c r="AH128" s="164">
        <f t="shared" si="31"/>
        <v>0</v>
      </c>
      <c r="AI128" s="164">
        <f t="shared" si="31"/>
        <v>0</v>
      </c>
      <c r="AJ128" s="164">
        <f t="shared" si="31"/>
        <v>0</v>
      </c>
      <c r="AK128" s="164">
        <f t="shared" si="31"/>
        <v>0</v>
      </c>
      <c r="AL128" s="164">
        <f t="shared" si="31"/>
        <v>0</v>
      </c>
      <c r="AM128" s="164">
        <f t="shared" si="31"/>
        <v>0</v>
      </c>
      <c r="AN128" s="164" t="str">
        <f t="shared" si="28"/>
        <v>tbd</v>
      </c>
      <c r="AO128" s="164" t="str">
        <f t="shared" si="28"/>
        <v/>
      </c>
      <c r="AP128" s="164" t="str">
        <f t="shared" si="28"/>
        <v/>
      </c>
      <c r="AQ128" s="164" t="str">
        <f t="shared" si="28"/>
        <v/>
      </c>
      <c r="AR128" s="164" t="str">
        <f t="shared" si="28"/>
        <v/>
      </c>
      <c r="AS128" s="164" t="str">
        <f t="shared" si="28"/>
        <v/>
      </c>
      <c r="AT128" s="164" t="str">
        <f t="shared" si="28"/>
        <v/>
      </c>
      <c r="AU128" s="164" t="str">
        <f t="shared" si="28"/>
        <v/>
      </c>
      <c r="AV128" s="164" t="str">
        <f t="shared" si="29"/>
        <v>tbd</v>
      </c>
      <c r="AW128" s="164" t="str">
        <f t="shared" si="29"/>
        <v/>
      </c>
      <c r="AX128" s="164" t="str">
        <f t="shared" si="29"/>
        <v/>
      </c>
      <c r="AY128" s="164" t="str">
        <f t="shared" si="29"/>
        <v/>
      </c>
      <c r="AZ128" s="164" t="str">
        <f t="shared" si="29"/>
        <v/>
      </c>
      <c r="BA128" s="164" t="str">
        <f t="shared" si="29"/>
        <v/>
      </c>
      <c r="BB128" s="164" t="str">
        <f t="shared" si="29"/>
        <v/>
      </c>
      <c r="BC128" s="164" t="str">
        <f t="shared" si="29"/>
        <v/>
      </c>
    </row>
    <row r="129" spans="1:55" s="164" customFormat="1" ht="19.899999999999999" customHeight="1">
      <c r="A129" s="9" t="s">
        <v>994</v>
      </c>
      <c r="B129" s="7" t="s">
        <v>995</v>
      </c>
      <c r="C129" s="2" t="s">
        <v>996</v>
      </c>
      <c r="D129" s="5" t="s">
        <v>997</v>
      </c>
      <c r="E129" s="7">
        <v>8</v>
      </c>
      <c r="F129" s="4" t="s">
        <v>843</v>
      </c>
      <c r="G129" s="491" t="s">
        <v>812</v>
      </c>
      <c r="H129" s="5"/>
      <c r="I129" s="16"/>
      <c r="J129" s="47" t="s">
        <v>86</v>
      </c>
      <c r="K129" s="48"/>
      <c r="L129" s="48"/>
      <c r="M129" s="49"/>
      <c r="N129" s="47" t="s">
        <v>86</v>
      </c>
      <c r="O129" s="48"/>
      <c r="P129" s="48"/>
      <c r="Q129" s="48"/>
      <c r="R129" s="48"/>
      <c r="S129" s="48"/>
      <c r="T129" s="64"/>
      <c r="U129" s="49"/>
      <c r="V129" s="58" t="s">
        <v>86</v>
      </c>
      <c r="W129" s="124" t="s">
        <v>86</v>
      </c>
      <c r="X129" s="56"/>
      <c r="Y129" s="68"/>
      <c r="Z129" s="68"/>
      <c r="AA129" s="67"/>
      <c r="AB129" s="57"/>
      <c r="AC129" s="58" t="s">
        <v>744</v>
      </c>
      <c r="AD129" s="56"/>
      <c r="AE129" s="49"/>
      <c r="AF129" s="164">
        <f t="shared" si="31"/>
        <v>-1</v>
      </c>
      <c r="AG129" s="164">
        <f t="shared" si="31"/>
        <v>0</v>
      </c>
      <c r="AH129" s="164">
        <f t="shared" si="31"/>
        <v>0</v>
      </c>
      <c r="AI129" s="164">
        <f t="shared" si="31"/>
        <v>0</v>
      </c>
      <c r="AJ129" s="164">
        <f t="shared" si="31"/>
        <v>0</v>
      </c>
      <c r="AK129" s="164">
        <f t="shared" si="31"/>
        <v>0</v>
      </c>
      <c r="AL129" s="164">
        <f t="shared" si="31"/>
        <v>0</v>
      </c>
      <c r="AM129" s="164">
        <f t="shared" si="31"/>
        <v>0</v>
      </c>
      <c r="AN129" s="164" t="str">
        <f t="shared" si="28"/>
        <v>tbd</v>
      </c>
      <c r="AO129" s="164" t="str">
        <f t="shared" si="28"/>
        <v/>
      </c>
      <c r="AP129" s="164" t="str">
        <f t="shared" si="28"/>
        <v/>
      </c>
      <c r="AQ129" s="164" t="str">
        <f t="shared" si="28"/>
        <v/>
      </c>
      <c r="AR129" s="164" t="str">
        <f t="shared" si="28"/>
        <v/>
      </c>
      <c r="AS129" s="164" t="str">
        <f t="shared" si="28"/>
        <v/>
      </c>
      <c r="AT129" s="164" t="str">
        <f t="shared" si="28"/>
        <v/>
      </c>
      <c r="AU129" s="164" t="str">
        <f t="shared" si="28"/>
        <v/>
      </c>
      <c r="AV129" s="164" t="str">
        <f t="shared" si="29"/>
        <v>tbd</v>
      </c>
      <c r="AW129" s="164" t="str">
        <f t="shared" si="29"/>
        <v/>
      </c>
      <c r="AX129" s="164" t="str">
        <f t="shared" si="29"/>
        <v/>
      </c>
      <c r="AY129" s="164" t="str">
        <f t="shared" si="29"/>
        <v/>
      </c>
      <c r="AZ129" s="164" t="str">
        <f t="shared" si="29"/>
        <v/>
      </c>
      <c r="BA129" s="164" t="str">
        <f t="shared" si="29"/>
        <v/>
      </c>
      <c r="BB129" s="164" t="str">
        <f t="shared" si="29"/>
        <v/>
      </c>
      <c r="BC129" s="164" t="str">
        <f t="shared" si="29"/>
        <v/>
      </c>
    </row>
    <row r="130" spans="1:55" s="164" customFormat="1" ht="19.899999999999999" customHeight="1">
      <c r="A130" s="9" t="s">
        <v>998</v>
      </c>
      <c r="B130" s="7" t="s">
        <v>999</v>
      </c>
      <c r="C130" s="2" t="s">
        <v>1000</v>
      </c>
      <c r="D130" s="5" t="s">
        <v>1001</v>
      </c>
      <c r="E130" s="4">
        <v>8</v>
      </c>
      <c r="F130" s="4" t="s">
        <v>843</v>
      </c>
      <c r="G130" s="491" t="s">
        <v>812</v>
      </c>
      <c r="H130" s="5"/>
      <c r="I130" s="16"/>
      <c r="J130" s="47" t="s">
        <v>86</v>
      </c>
      <c r="K130" s="48"/>
      <c r="L130" s="48"/>
      <c r="M130" s="49"/>
      <c r="N130" s="47" t="s">
        <v>86</v>
      </c>
      <c r="O130" s="48"/>
      <c r="P130" s="48"/>
      <c r="Q130" s="48"/>
      <c r="R130" s="48"/>
      <c r="S130" s="48"/>
      <c r="T130" s="64"/>
      <c r="U130" s="49"/>
      <c r="V130" s="58" t="s">
        <v>86</v>
      </c>
      <c r="W130" s="124" t="s">
        <v>86</v>
      </c>
      <c r="X130" s="56"/>
      <c r="Y130" s="68"/>
      <c r="Z130" s="68"/>
      <c r="AA130" s="67"/>
      <c r="AB130" s="57"/>
      <c r="AC130" s="58" t="s">
        <v>744</v>
      </c>
      <c r="AD130" s="56"/>
      <c r="AE130" s="49"/>
      <c r="AF130" s="164">
        <f t="shared" si="31"/>
        <v>-1</v>
      </c>
      <c r="AG130" s="164">
        <f t="shared" si="31"/>
        <v>0</v>
      </c>
      <c r="AH130" s="164">
        <f t="shared" si="31"/>
        <v>0</v>
      </c>
      <c r="AI130" s="164">
        <f t="shared" si="31"/>
        <v>0</v>
      </c>
      <c r="AJ130" s="164">
        <f t="shared" si="31"/>
        <v>0</v>
      </c>
      <c r="AK130" s="164">
        <f t="shared" si="31"/>
        <v>0</v>
      </c>
      <c r="AL130" s="164">
        <f t="shared" si="31"/>
        <v>0</v>
      </c>
      <c r="AM130" s="164">
        <f t="shared" si="31"/>
        <v>0</v>
      </c>
      <c r="AN130" s="164" t="str">
        <f t="shared" si="28"/>
        <v>tbd</v>
      </c>
      <c r="AO130" s="164" t="str">
        <f t="shared" si="28"/>
        <v/>
      </c>
      <c r="AP130" s="164" t="str">
        <f t="shared" si="28"/>
        <v/>
      </c>
      <c r="AQ130" s="164" t="str">
        <f t="shared" si="28"/>
        <v/>
      </c>
      <c r="AR130" s="164" t="str">
        <f t="shared" si="28"/>
        <v/>
      </c>
      <c r="AS130" s="164" t="str">
        <f t="shared" si="28"/>
        <v/>
      </c>
      <c r="AT130" s="164" t="str">
        <f t="shared" si="28"/>
        <v/>
      </c>
      <c r="AU130" s="164" t="str">
        <f t="shared" si="28"/>
        <v/>
      </c>
      <c r="AV130" s="164" t="str">
        <f t="shared" si="29"/>
        <v>tbd</v>
      </c>
      <c r="AW130" s="164" t="str">
        <f t="shared" si="29"/>
        <v/>
      </c>
      <c r="AX130" s="164" t="str">
        <f t="shared" si="29"/>
        <v/>
      </c>
      <c r="AY130" s="164" t="str">
        <f t="shared" si="29"/>
        <v/>
      </c>
      <c r="AZ130" s="164" t="str">
        <f t="shared" si="29"/>
        <v/>
      </c>
      <c r="BA130" s="164" t="str">
        <f t="shared" si="29"/>
        <v/>
      </c>
      <c r="BB130" s="164" t="str">
        <f t="shared" si="29"/>
        <v/>
      </c>
      <c r="BC130" s="164" t="str">
        <f t="shared" si="29"/>
        <v/>
      </c>
    </row>
    <row r="131" spans="1:55" s="164" customFormat="1" ht="19.899999999999999" customHeight="1">
      <c r="A131" s="9" t="s">
        <v>1002</v>
      </c>
      <c r="B131" s="7" t="s">
        <v>1003</v>
      </c>
      <c r="C131" s="2" t="s">
        <v>1004</v>
      </c>
      <c r="D131" s="5" t="s">
        <v>997</v>
      </c>
      <c r="E131" s="7">
        <v>8</v>
      </c>
      <c r="F131" s="4" t="s">
        <v>843</v>
      </c>
      <c r="G131" s="491" t="s">
        <v>812</v>
      </c>
      <c r="H131" s="5"/>
      <c r="I131" s="16"/>
      <c r="J131" s="47" t="s">
        <v>86</v>
      </c>
      <c r="K131" s="48"/>
      <c r="L131" s="48"/>
      <c r="M131" s="49"/>
      <c r="N131" s="47" t="s">
        <v>86</v>
      </c>
      <c r="O131" s="48"/>
      <c r="P131" s="48"/>
      <c r="Q131" s="48"/>
      <c r="R131" s="48"/>
      <c r="S131" s="48"/>
      <c r="T131" s="64"/>
      <c r="U131" s="49"/>
      <c r="V131" s="58" t="s">
        <v>86</v>
      </c>
      <c r="W131" s="124" t="s">
        <v>86</v>
      </c>
      <c r="X131" s="56"/>
      <c r="Y131" s="68"/>
      <c r="Z131" s="68"/>
      <c r="AA131" s="67"/>
      <c r="AB131" s="57"/>
      <c r="AC131" s="58" t="s">
        <v>744</v>
      </c>
      <c r="AD131" s="56"/>
      <c r="AE131" s="49"/>
      <c r="AF131" s="164">
        <f t="shared" si="31"/>
        <v>-1</v>
      </c>
      <c r="AG131" s="164">
        <f t="shared" si="31"/>
        <v>0</v>
      </c>
      <c r="AH131" s="164">
        <f t="shared" si="31"/>
        <v>0</v>
      </c>
      <c r="AI131" s="164">
        <f t="shared" si="31"/>
        <v>0</v>
      </c>
      <c r="AJ131" s="164">
        <f t="shared" si="31"/>
        <v>0</v>
      </c>
      <c r="AK131" s="164">
        <f t="shared" si="31"/>
        <v>0</v>
      </c>
      <c r="AL131" s="164">
        <f t="shared" si="31"/>
        <v>0</v>
      </c>
      <c r="AM131" s="164">
        <f t="shared" si="31"/>
        <v>0</v>
      </c>
      <c r="AN131" s="164" t="str">
        <f t="shared" si="28"/>
        <v>tbd</v>
      </c>
      <c r="AO131" s="164" t="str">
        <f t="shared" si="28"/>
        <v/>
      </c>
      <c r="AP131" s="164" t="str">
        <f t="shared" si="28"/>
        <v/>
      </c>
      <c r="AQ131" s="164" t="str">
        <f t="shared" si="28"/>
        <v/>
      </c>
      <c r="AR131" s="164" t="str">
        <f t="shared" si="28"/>
        <v/>
      </c>
      <c r="AS131" s="164" t="str">
        <f t="shared" si="28"/>
        <v/>
      </c>
      <c r="AT131" s="164" t="str">
        <f t="shared" si="28"/>
        <v/>
      </c>
      <c r="AU131" s="164" t="str">
        <f t="shared" si="28"/>
        <v/>
      </c>
      <c r="AV131" s="164" t="str">
        <f t="shared" si="29"/>
        <v>tbd</v>
      </c>
      <c r="AW131" s="164" t="str">
        <f t="shared" si="29"/>
        <v/>
      </c>
      <c r="AX131" s="164" t="str">
        <f t="shared" si="29"/>
        <v/>
      </c>
      <c r="AY131" s="164" t="str">
        <f t="shared" si="29"/>
        <v/>
      </c>
      <c r="AZ131" s="164" t="str">
        <f t="shared" si="29"/>
        <v/>
      </c>
      <c r="BA131" s="164" t="str">
        <f t="shared" si="29"/>
        <v/>
      </c>
      <c r="BB131" s="164" t="str">
        <f t="shared" si="29"/>
        <v/>
      </c>
      <c r="BC131" s="164" t="str">
        <f t="shared" si="29"/>
        <v/>
      </c>
    </row>
    <row r="132" spans="1:55" s="164" customFormat="1" ht="19.899999999999999" customHeight="1">
      <c r="A132" s="9" t="s">
        <v>1005</v>
      </c>
      <c r="B132" s="7" t="s">
        <v>1006</v>
      </c>
      <c r="C132" s="2" t="s">
        <v>1007</v>
      </c>
      <c r="D132" s="5" t="s">
        <v>842</v>
      </c>
      <c r="E132" s="7">
        <v>1</v>
      </c>
      <c r="F132" s="491" t="s">
        <v>812</v>
      </c>
      <c r="G132" s="491" t="s">
        <v>812</v>
      </c>
      <c r="H132" s="5"/>
      <c r="I132" s="16"/>
      <c r="J132" s="47" t="s">
        <v>86</v>
      </c>
      <c r="K132" s="48"/>
      <c r="L132" s="48"/>
      <c r="M132" s="49"/>
      <c r="N132" s="492" t="s">
        <v>812</v>
      </c>
      <c r="O132" s="493" t="s">
        <v>812</v>
      </c>
      <c r="P132" s="493" t="s">
        <v>812</v>
      </c>
      <c r="Q132" s="493" t="s">
        <v>812</v>
      </c>
      <c r="R132" s="493" t="s">
        <v>812</v>
      </c>
      <c r="S132" s="493" t="s">
        <v>812</v>
      </c>
      <c r="T132" s="494" t="s">
        <v>812</v>
      </c>
      <c r="U132" s="49"/>
      <c r="V132" s="58" t="s">
        <v>86</v>
      </c>
      <c r="W132" s="495" t="s">
        <v>812</v>
      </c>
      <c r="X132" s="56"/>
      <c r="Y132" s="68"/>
      <c r="Z132" s="68"/>
      <c r="AA132" s="67"/>
      <c r="AB132" s="57"/>
      <c r="AC132" s="58" t="s">
        <v>744</v>
      </c>
      <c r="AD132" s="56"/>
      <c r="AE132" s="49"/>
      <c r="AF132" s="164">
        <f t="shared" si="31"/>
        <v>-1</v>
      </c>
      <c r="AG132" s="164">
        <f t="shared" si="31"/>
        <v>0</v>
      </c>
      <c r="AH132" s="164">
        <f t="shared" si="31"/>
        <v>0</v>
      </c>
      <c r="AI132" s="164">
        <f t="shared" si="31"/>
        <v>0</v>
      </c>
      <c r="AJ132" s="164">
        <f t="shared" si="31"/>
        <v>0</v>
      </c>
      <c r="AK132" s="164">
        <f t="shared" si="31"/>
        <v>0</v>
      </c>
      <c r="AL132" s="164">
        <f t="shared" si="31"/>
        <v>0</v>
      </c>
      <c r="AM132" s="164">
        <f t="shared" si="31"/>
        <v>0</v>
      </c>
      <c r="AN132" s="164" t="str">
        <f t="shared" si="28"/>
        <v>tbd</v>
      </c>
      <c r="AO132" s="164" t="str">
        <f t="shared" si="28"/>
        <v/>
      </c>
      <c r="AP132" s="164" t="str">
        <f t="shared" si="28"/>
        <v/>
      </c>
      <c r="AQ132" s="164" t="str">
        <f t="shared" si="28"/>
        <v/>
      </c>
      <c r="AR132" s="164" t="str">
        <f t="shared" si="28"/>
        <v/>
      </c>
      <c r="AS132" s="164" t="str">
        <f t="shared" si="28"/>
        <v/>
      </c>
      <c r="AT132" s="164" t="str">
        <f t="shared" si="28"/>
        <v/>
      </c>
      <c r="AU132" s="164" t="str">
        <f t="shared" si="28"/>
        <v/>
      </c>
      <c r="AV132" s="164" t="str">
        <f t="shared" si="29"/>
        <v>not req'ed</v>
      </c>
      <c r="AW132" s="164" t="str">
        <f t="shared" si="29"/>
        <v/>
      </c>
      <c r="AX132" s="164" t="str">
        <f t="shared" si="29"/>
        <v/>
      </c>
      <c r="AY132" s="164" t="str">
        <f t="shared" si="29"/>
        <v/>
      </c>
      <c r="AZ132" s="164" t="str">
        <f t="shared" si="29"/>
        <v/>
      </c>
      <c r="BA132" s="164" t="str">
        <f t="shared" si="29"/>
        <v/>
      </c>
      <c r="BB132" s="164" t="str">
        <f t="shared" si="29"/>
        <v/>
      </c>
      <c r="BC132" s="164" t="str">
        <f t="shared" si="29"/>
        <v/>
      </c>
    </row>
    <row r="133" spans="1:55" s="164" customFormat="1" ht="19.899999999999999" customHeight="1">
      <c r="A133" s="9" t="s">
        <v>1008</v>
      </c>
      <c r="B133" s="7" t="s">
        <v>1009</v>
      </c>
      <c r="C133" s="2" t="s">
        <v>1010</v>
      </c>
      <c r="D133" s="5" t="s">
        <v>842</v>
      </c>
      <c r="E133" s="7">
        <v>1</v>
      </c>
      <c r="F133" s="491" t="s">
        <v>812</v>
      </c>
      <c r="G133" s="491" t="s">
        <v>812</v>
      </c>
      <c r="H133" s="5" t="s">
        <v>769</v>
      </c>
      <c r="I133" s="16"/>
      <c r="J133" s="47" t="s">
        <v>86</v>
      </c>
      <c r="K133" s="48"/>
      <c r="L133" s="48"/>
      <c r="M133" s="49"/>
      <c r="N133" s="492" t="s">
        <v>812</v>
      </c>
      <c r="O133" s="493" t="s">
        <v>812</v>
      </c>
      <c r="P133" s="493" t="s">
        <v>812</v>
      </c>
      <c r="Q133" s="493" t="s">
        <v>812</v>
      </c>
      <c r="R133" s="493" t="s">
        <v>812</v>
      </c>
      <c r="S133" s="493" t="s">
        <v>812</v>
      </c>
      <c r="T133" s="494" t="s">
        <v>812</v>
      </c>
      <c r="U133" s="49"/>
      <c r="V133" s="58" t="s">
        <v>86</v>
      </c>
      <c r="W133" s="495" t="s">
        <v>812</v>
      </c>
      <c r="X133" s="56"/>
      <c r="Y133" s="68"/>
      <c r="Z133" s="68"/>
      <c r="AA133" s="67"/>
      <c r="AB133" s="57"/>
      <c r="AC133" s="58" t="s">
        <v>744</v>
      </c>
      <c r="AD133" s="56"/>
      <c r="AE133" s="49"/>
      <c r="AF133" s="164">
        <f t="shared" si="31"/>
        <v>-1</v>
      </c>
      <c r="AG133" s="164">
        <f t="shared" si="31"/>
        <v>0</v>
      </c>
      <c r="AH133" s="164">
        <f t="shared" si="31"/>
        <v>0</v>
      </c>
      <c r="AI133" s="164">
        <f t="shared" si="31"/>
        <v>0</v>
      </c>
      <c r="AJ133" s="164">
        <f t="shared" si="31"/>
        <v>0</v>
      </c>
      <c r="AK133" s="164">
        <f t="shared" si="31"/>
        <v>0</v>
      </c>
      <c r="AL133" s="164">
        <f t="shared" si="31"/>
        <v>0</v>
      </c>
      <c r="AM133" s="164">
        <f t="shared" si="31"/>
        <v>0</v>
      </c>
      <c r="AN133" s="164" t="str">
        <f t="shared" si="28"/>
        <v>tbd</v>
      </c>
      <c r="AO133" s="164" t="str">
        <f t="shared" si="28"/>
        <v/>
      </c>
      <c r="AP133" s="164" t="str">
        <f t="shared" si="28"/>
        <v/>
      </c>
      <c r="AQ133" s="164" t="str">
        <f t="shared" si="28"/>
        <v/>
      </c>
      <c r="AR133" s="164" t="str">
        <f t="shared" si="28"/>
        <v/>
      </c>
      <c r="AS133" s="164" t="str">
        <f t="shared" si="28"/>
        <v/>
      </c>
      <c r="AT133" s="164" t="str">
        <f t="shared" si="28"/>
        <v/>
      </c>
      <c r="AU133" s="164" t="str">
        <f t="shared" si="28"/>
        <v/>
      </c>
      <c r="AV133" s="164" t="str">
        <f t="shared" si="29"/>
        <v>not req'ed</v>
      </c>
      <c r="AW133" s="164" t="str">
        <f t="shared" si="29"/>
        <v/>
      </c>
      <c r="AX133" s="164" t="str">
        <f t="shared" si="29"/>
        <v/>
      </c>
      <c r="AY133" s="164" t="str">
        <f t="shared" si="29"/>
        <v/>
      </c>
      <c r="AZ133" s="164" t="str">
        <f t="shared" si="29"/>
        <v/>
      </c>
      <c r="BA133" s="164" t="str">
        <f t="shared" si="29"/>
        <v/>
      </c>
      <c r="BB133" s="164" t="str">
        <f t="shared" si="29"/>
        <v/>
      </c>
      <c r="BC133" s="164" t="str">
        <f t="shared" si="29"/>
        <v/>
      </c>
    </row>
    <row r="134" spans="1:55" s="164" customFormat="1" ht="19.899999999999999" customHeight="1">
      <c r="A134" s="9" t="s">
        <v>1011</v>
      </c>
      <c r="B134" s="7" t="s">
        <v>1012</v>
      </c>
      <c r="C134" s="2" t="s">
        <v>1013</v>
      </c>
      <c r="D134" s="5" t="s">
        <v>842</v>
      </c>
      <c r="E134" s="7">
        <v>200</v>
      </c>
      <c r="F134" s="502">
        <v>1</v>
      </c>
      <c r="G134" s="491"/>
      <c r="H134" s="5"/>
      <c r="I134" s="16"/>
      <c r="J134" s="47" t="s">
        <v>86</v>
      </c>
      <c r="K134" s="48"/>
      <c r="L134" s="48"/>
      <c r="M134" s="49"/>
      <c r="N134" s="47" t="s">
        <v>86</v>
      </c>
      <c r="O134" s="48"/>
      <c r="P134" s="48"/>
      <c r="Q134" s="48"/>
      <c r="R134" s="48"/>
      <c r="S134" s="48"/>
      <c r="T134" s="64"/>
      <c r="U134" s="49"/>
      <c r="V134" s="58" t="s">
        <v>86</v>
      </c>
      <c r="W134" s="124" t="s">
        <v>86</v>
      </c>
      <c r="X134" s="56"/>
      <c r="Y134" s="68"/>
      <c r="Z134" s="68"/>
      <c r="AA134" s="67"/>
      <c r="AB134" s="57"/>
      <c r="AC134" s="58" t="s">
        <v>744</v>
      </c>
      <c r="AD134" s="56"/>
      <c r="AE134" s="49"/>
      <c r="AF134" s="164">
        <f t="shared" si="31"/>
        <v>-1</v>
      </c>
      <c r="AG134" s="164">
        <f t="shared" si="31"/>
        <v>0</v>
      </c>
      <c r="AH134" s="164">
        <f t="shared" si="31"/>
        <v>0</v>
      </c>
      <c r="AI134" s="164">
        <f t="shared" si="31"/>
        <v>0</v>
      </c>
      <c r="AJ134" s="164">
        <f t="shared" si="31"/>
        <v>0</v>
      </c>
      <c r="AK134" s="164">
        <f t="shared" si="31"/>
        <v>0</v>
      </c>
      <c r="AL134" s="164">
        <f t="shared" si="31"/>
        <v>0</v>
      </c>
      <c r="AM134" s="164">
        <f t="shared" si="31"/>
        <v>0</v>
      </c>
      <c r="AN134" s="164" t="str">
        <f t="shared" si="28"/>
        <v>tbd</v>
      </c>
      <c r="AO134" s="164" t="str">
        <f t="shared" si="28"/>
        <v/>
      </c>
      <c r="AP134" s="164" t="str">
        <f t="shared" si="28"/>
        <v/>
      </c>
      <c r="AQ134" s="164" t="str">
        <f t="shared" si="28"/>
        <v/>
      </c>
      <c r="AR134" s="164" t="str">
        <f t="shared" si="28"/>
        <v/>
      </c>
      <c r="AS134" s="164" t="str">
        <f t="shared" si="28"/>
        <v/>
      </c>
      <c r="AT134" s="164" t="str">
        <f t="shared" si="28"/>
        <v/>
      </c>
      <c r="AU134" s="164" t="str">
        <f t="shared" si="28"/>
        <v/>
      </c>
      <c r="AV134" s="164" t="str">
        <f t="shared" si="29"/>
        <v>tbd</v>
      </c>
      <c r="AW134" s="164" t="str">
        <f t="shared" si="29"/>
        <v/>
      </c>
      <c r="AX134" s="164" t="str">
        <f t="shared" si="29"/>
        <v/>
      </c>
      <c r="AY134" s="164" t="str">
        <f t="shared" si="29"/>
        <v/>
      </c>
      <c r="AZ134" s="164" t="str">
        <f t="shared" si="29"/>
        <v/>
      </c>
      <c r="BA134" s="164" t="str">
        <f t="shared" si="29"/>
        <v/>
      </c>
      <c r="BB134" s="164" t="str">
        <f t="shared" si="29"/>
        <v/>
      </c>
      <c r="BC134" s="164" t="str">
        <f t="shared" si="29"/>
        <v/>
      </c>
    </row>
    <row r="135" spans="1:55" s="164" customFormat="1" ht="19.899999999999999" customHeight="1">
      <c r="A135" s="761" t="s">
        <v>1494</v>
      </c>
      <c r="B135" s="762"/>
      <c r="C135" s="762"/>
      <c r="D135" s="762"/>
      <c r="E135" s="762"/>
      <c r="F135" s="762"/>
      <c r="G135" s="762"/>
      <c r="H135" s="762"/>
      <c r="I135" s="763"/>
      <c r="J135" s="496"/>
      <c r="K135" s="497"/>
      <c r="L135" s="497"/>
      <c r="M135" s="498"/>
      <c r="N135" s="496"/>
      <c r="O135" s="497"/>
      <c r="P135" s="497"/>
      <c r="Q135" s="497"/>
      <c r="R135" s="497"/>
      <c r="S135" s="497"/>
      <c r="T135" s="499"/>
      <c r="U135" s="498"/>
      <c r="V135" s="496"/>
      <c r="W135" s="500"/>
      <c r="X135" s="497"/>
      <c r="Y135" s="499"/>
      <c r="Z135" s="499"/>
      <c r="AA135" s="501"/>
      <c r="AB135" s="498"/>
      <c r="AC135" s="496"/>
      <c r="AD135" s="497"/>
      <c r="AE135" s="498"/>
      <c r="AF135" s="164">
        <v>0</v>
      </c>
      <c r="AG135" s="164">
        <v>-1</v>
      </c>
      <c r="AH135" s="164">
        <v>0</v>
      </c>
      <c r="AI135" s="164">
        <v>0</v>
      </c>
      <c r="AJ135" s="164">
        <v>0</v>
      </c>
      <c r="AK135" s="164">
        <v>0</v>
      </c>
      <c r="AL135" s="164">
        <v>0</v>
      </c>
      <c r="AM135" s="164">
        <v>0</v>
      </c>
      <c r="AN135" s="164" t="str">
        <f t="shared" si="28"/>
        <v/>
      </c>
      <c r="AO135" s="164">
        <f t="shared" si="28"/>
        <v>0</v>
      </c>
      <c r="AP135" s="164" t="str">
        <f t="shared" si="28"/>
        <v/>
      </c>
      <c r="AQ135" s="164" t="str">
        <f t="shared" si="28"/>
        <v/>
      </c>
      <c r="AR135" s="164" t="str">
        <f t="shared" si="28"/>
        <v/>
      </c>
      <c r="AS135" s="164" t="str">
        <f t="shared" si="28"/>
        <v/>
      </c>
      <c r="AT135" s="164" t="str">
        <f t="shared" si="28"/>
        <v/>
      </c>
      <c r="AU135" s="164" t="str">
        <f t="shared" si="28"/>
        <v/>
      </c>
      <c r="AV135" s="164" t="str">
        <f t="shared" si="29"/>
        <v/>
      </c>
      <c r="AW135" s="164">
        <f t="shared" si="29"/>
        <v>0</v>
      </c>
      <c r="AX135" s="164" t="str">
        <f t="shared" si="29"/>
        <v/>
      </c>
      <c r="AY135" s="164" t="str">
        <f t="shared" si="29"/>
        <v/>
      </c>
      <c r="AZ135" s="164" t="str">
        <f t="shared" si="29"/>
        <v/>
      </c>
      <c r="BA135" s="164" t="str">
        <f t="shared" si="29"/>
        <v/>
      </c>
      <c r="BB135" s="164" t="str">
        <f t="shared" si="29"/>
        <v/>
      </c>
      <c r="BC135" s="164" t="str">
        <f t="shared" si="29"/>
        <v/>
      </c>
    </row>
    <row r="136" spans="1:55" s="164" customFormat="1" ht="19.899999999999999" customHeight="1">
      <c r="A136" s="9" t="s">
        <v>1047</v>
      </c>
      <c r="B136" s="7" t="s">
        <v>1048</v>
      </c>
      <c r="C136" s="2" t="s">
        <v>1049</v>
      </c>
      <c r="D136" s="5" t="s">
        <v>842</v>
      </c>
      <c r="E136" s="7">
        <v>70</v>
      </c>
      <c r="F136" s="502">
        <v>1</v>
      </c>
      <c r="G136" s="491"/>
      <c r="H136" s="5"/>
      <c r="I136" s="16"/>
      <c r="J136" s="47" t="s">
        <v>86</v>
      </c>
      <c r="K136" s="48"/>
      <c r="L136" s="48"/>
      <c r="M136" s="49"/>
      <c r="N136" s="47" t="s">
        <v>86</v>
      </c>
      <c r="O136" s="48"/>
      <c r="P136" s="48"/>
      <c r="Q136" s="48"/>
      <c r="R136" s="48"/>
      <c r="S136" s="48"/>
      <c r="T136" s="64"/>
      <c r="U136" s="49"/>
      <c r="V136" s="58" t="s">
        <v>86</v>
      </c>
      <c r="W136" s="124" t="s">
        <v>86</v>
      </c>
      <c r="X136" s="56"/>
      <c r="Y136" s="68"/>
      <c r="Z136" s="68"/>
      <c r="AA136" s="67"/>
      <c r="AB136" s="57"/>
      <c r="AC136" s="58" t="s">
        <v>744</v>
      </c>
      <c r="AD136" s="56"/>
      <c r="AE136" s="49"/>
      <c r="AF136" s="164">
        <f t="shared" si="31"/>
        <v>0</v>
      </c>
      <c r="AG136" s="164">
        <f t="shared" si="31"/>
        <v>-1</v>
      </c>
      <c r="AH136" s="164">
        <f t="shared" si="31"/>
        <v>0</v>
      </c>
      <c r="AI136" s="164">
        <f t="shared" si="31"/>
        <v>0</v>
      </c>
      <c r="AJ136" s="164">
        <f t="shared" si="31"/>
        <v>0</v>
      </c>
      <c r="AK136" s="164">
        <f t="shared" si="31"/>
        <v>0</v>
      </c>
      <c r="AL136" s="164">
        <f t="shared" si="31"/>
        <v>0</v>
      </c>
      <c r="AM136" s="164">
        <f t="shared" si="31"/>
        <v>0</v>
      </c>
      <c r="AN136" s="164" t="str">
        <f t="shared" si="28"/>
        <v/>
      </c>
      <c r="AO136" s="164" t="str">
        <f t="shared" si="28"/>
        <v>tbd</v>
      </c>
      <c r="AP136" s="164" t="str">
        <f t="shared" si="28"/>
        <v/>
      </c>
      <c r="AQ136" s="164" t="str">
        <f t="shared" si="28"/>
        <v/>
      </c>
      <c r="AR136" s="164" t="str">
        <f t="shared" si="28"/>
        <v/>
      </c>
      <c r="AS136" s="164" t="str">
        <f t="shared" si="28"/>
        <v/>
      </c>
      <c r="AT136" s="164" t="str">
        <f t="shared" si="28"/>
        <v/>
      </c>
      <c r="AU136" s="164" t="str">
        <f t="shared" si="28"/>
        <v/>
      </c>
      <c r="AV136" s="164" t="str">
        <f t="shared" si="29"/>
        <v/>
      </c>
      <c r="AW136" s="164" t="str">
        <f t="shared" si="29"/>
        <v>tbd</v>
      </c>
      <c r="AX136" s="164" t="str">
        <f t="shared" si="29"/>
        <v/>
      </c>
      <c r="AY136" s="164" t="str">
        <f t="shared" si="29"/>
        <v/>
      </c>
      <c r="AZ136" s="164" t="str">
        <f t="shared" si="29"/>
        <v/>
      </c>
      <c r="BA136" s="164" t="str">
        <f t="shared" si="29"/>
        <v/>
      </c>
      <c r="BB136" s="164" t="str">
        <f t="shared" si="29"/>
        <v/>
      </c>
      <c r="BC136" s="164" t="str">
        <f t="shared" si="29"/>
        <v/>
      </c>
    </row>
    <row r="137" spans="1:55" s="164" customFormat="1" ht="19.899999999999999" customHeight="1">
      <c r="A137" s="9" t="s">
        <v>1050</v>
      </c>
      <c r="B137" s="7" t="s">
        <v>1051</v>
      </c>
      <c r="C137" s="2" t="s">
        <v>1052</v>
      </c>
      <c r="D137" s="5" t="s">
        <v>1053</v>
      </c>
      <c r="E137" s="7">
        <v>70</v>
      </c>
      <c r="F137" s="4" t="s">
        <v>1061</v>
      </c>
      <c r="G137" s="491" t="s">
        <v>812</v>
      </c>
      <c r="H137" s="5"/>
      <c r="I137" s="16"/>
      <c r="J137" s="47" t="s">
        <v>86</v>
      </c>
      <c r="K137" s="48"/>
      <c r="L137" s="48"/>
      <c r="M137" s="49"/>
      <c r="N137" s="47" t="s">
        <v>86</v>
      </c>
      <c r="O137" s="48"/>
      <c r="P137" s="48"/>
      <c r="Q137" s="48"/>
      <c r="R137" s="48"/>
      <c r="S137" s="48"/>
      <c r="T137" s="64"/>
      <c r="U137" s="49"/>
      <c r="V137" s="58" t="s">
        <v>86</v>
      </c>
      <c r="W137" s="124" t="s">
        <v>86</v>
      </c>
      <c r="X137" s="56"/>
      <c r="Y137" s="68"/>
      <c r="Z137" s="68"/>
      <c r="AA137" s="67"/>
      <c r="AB137" s="57"/>
      <c r="AC137" s="58" t="s">
        <v>744</v>
      </c>
      <c r="AD137" s="56"/>
      <c r="AE137" s="49"/>
      <c r="AF137" s="164">
        <f t="shared" si="31"/>
        <v>0</v>
      </c>
      <c r="AG137" s="164">
        <f t="shared" si="31"/>
        <v>-1</v>
      </c>
      <c r="AH137" s="164">
        <f t="shared" si="31"/>
        <v>0</v>
      </c>
      <c r="AI137" s="164">
        <f t="shared" si="31"/>
        <v>0</v>
      </c>
      <c r="AJ137" s="164">
        <f t="shared" si="31"/>
        <v>0</v>
      </c>
      <c r="AK137" s="164">
        <f t="shared" si="31"/>
        <v>0</v>
      </c>
      <c r="AL137" s="164">
        <f t="shared" si="31"/>
        <v>0</v>
      </c>
      <c r="AM137" s="164">
        <f t="shared" si="31"/>
        <v>0</v>
      </c>
      <c r="AN137" s="164" t="str">
        <f t="shared" si="28"/>
        <v/>
      </c>
      <c r="AO137" s="164" t="str">
        <f t="shared" si="28"/>
        <v>tbd</v>
      </c>
      <c r="AP137" s="164" t="str">
        <f t="shared" si="28"/>
        <v/>
      </c>
      <c r="AQ137" s="164" t="str">
        <f t="shared" si="28"/>
        <v/>
      </c>
      <c r="AR137" s="164" t="str">
        <f t="shared" si="28"/>
        <v/>
      </c>
      <c r="AS137" s="164" t="str">
        <f t="shared" si="28"/>
        <v/>
      </c>
      <c r="AT137" s="164" t="str">
        <f t="shared" si="28"/>
        <v/>
      </c>
      <c r="AU137" s="164" t="str">
        <f t="shared" si="28"/>
        <v/>
      </c>
      <c r="AV137" s="164" t="str">
        <f t="shared" si="29"/>
        <v/>
      </c>
      <c r="AW137" s="164" t="str">
        <f t="shared" si="29"/>
        <v>tbd</v>
      </c>
      <c r="AX137" s="164" t="str">
        <f t="shared" si="29"/>
        <v/>
      </c>
      <c r="AY137" s="164" t="str">
        <f t="shared" si="29"/>
        <v/>
      </c>
      <c r="AZ137" s="164" t="str">
        <f t="shared" si="29"/>
        <v/>
      </c>
      <c r="BA137" s="164" t="str">
        <f t="shared" si="29"/>
        <v/>
      </c>
      <c r="BB137" s="164" t="str">
        <f t="shared" si="29"/>
        <v/>
      </c>
      <c r="BC137" s="164" t="str">
        <f t="shared" si="29"/>
        <v/>
      </c>
    </row>
    <row r="138" spans="1:55" s="164" customFormat="1" ht="19.899999999999999" customHeight="1">
      <c r="A138" s="9" t="s">
        <v>1055</v>
      </c>
      <c r="B138" s="7" t="s">
        <v>1056</v>
      </c>
      <c r="C138" s="2" t="s">
        <v>1057</v>
      </c>
      <c r="D138" s="5" t="s">
        <v>842</v>
      </c>
      <c r="E138" s="4">
        <v>70</v>
      </c>
      <c r="F138" s="4" t="s">
        <v>1054</v>
      </c>
      <c r="G138" s="491" t="s">
        <v>812</v>
      </c>
      <c r="H138" s="5"/>
      <c r="I138" s="16"/>
      <c r="J138" s="47" t="s">
        <v>86</v>
      </c>
      <c r="K138" s="48"/>
      <c r="L138" s="48"/>
      <c r="M138" s="49"/>
      <c r="N138" s="47" t="s">
        <v>86</v>
      </c>
      <c r="O138" s="48"/>
      <c r="P138" s="48"/>
      <c r="Q138" s="48"/>
      <c r="R138" s="48"/>
      <c r="S138" s="48"/>
      <c r="T138" s="64"/>
      <c r="U138" s="49"/>
      <c r="V138" s="58" t="s">
        <v>86</v>
      </c>
      <c r="W138" s="124" t="s">
        <v>86</v>
      </c>
      <c r="X138" s="56"/>
      <c r="Y138" s="68"/>
      <c r="Z138" s="68"/>
      <c r="AA138" s="67"/>
      <c r="AB138" s="57"/>
      <c r="AC138" s="58" t="s">
        <v>744</v>
      </c>
      <c r="AD138" s="56"/>
      <c r="AE138" s="49"/>
      <c r="AF138" s="164">
        <f t="shared" si="31"/>
        <v>0</v>
      </c>
      <c r="AG138" s="164">
        <f t="shared" si="31"/>
        <v>-1</v>
      </c>
      <c r="AH138" s="164">
        <f t="shared" si="31"/>
        <v>0</v>
      </c>
      <c r="AI138" s="164">
        <f t="shared" si="31"/>
        <v>0</v>
      </c>
      <c r="AJ138" s="164">
        <f t="shared" si="31"/>
        <v>0</v>
      </c>
      <c r="AK138" s="164">
        <f t="shared" si="31"/>
        <v>0</v>
      </c>
      <c r="AL138" s="164">
        <f t="shared" si="31"/>
        <v>0</v>
      </c>
      <c r="AM138" s="164">
        <f t="shared" si="31"/>
        <v>0</v>
      </c>
      <c r="AN138" s="164" t="str">
        <f t="shared" si="28"/>
        <v/>
      </c>
      <c r="AO138" s="164" t="str">
        <f t="shared" si="28"/>
        <v>tbd</v>
      </c>
      <c r="AP138" s="164" t="str">
        <f t="shared" si="28"/>
        <v/>
      </c>
      <c r="AQ138" s="164" t="str">
        <f t="shared" si="28"/>
        <v/>
      </c>
      <c r="AR138" s="164" t="str">
        <f t="shared" si="28"/>
        <v/>
      </c>
      <c r="AS138" s="164" t="str">
        <f t="shared" si="28"/>
        <v/>
      </c>
      <c r="AT138" s="164" t="str">
        <f t="shared" si="28"/>
        <v/>
      </c>
      <c r="AU138" s="164" t="str">
        <f t="shared" si="28"/>
        <v/>
      </c>
      <c r="AV138" s="164" t="str">
        <f t="shared" si="29"/>
        <v/>
      </c>
      <c r="AW138" s="164" t="str">
        <f t="shared" si="29"/>
        <v>tbd</v>
      </c>
      <c r="AX138" s="164" t="str">
        <f t="shared" si="29"/>
        <v/>
      </c>
      <c r="AY138" s="164" t="str">
        <f t="shared" si="29"/>
        <v/>
      </c>
      <c r="AZ138" s="164" t="str">
        <f t="shared" si="29"/>
        <v/>
      </c>
      <c r="BA138" s="164" t="str">
        <f t="shared" si="29"/>
        <v/>
      </c>
      <c r="BB138" s="164" t="str">
        <f t="shared" si="29"/>
        <v/>
      </c>
      <c r="BC138" s="164" t="str">
        <f t="shared" si="29"/>
        <v/>
      </c>
    </row>
    <row r="139" spans="1:55" s="164" customFormat="1" ht="19.899999999999999" customHeight="1">
      <c r="A139" s="9" t="s">
        <v>1058</v>
      </c>
      <c r="B139" s="7" t="s">
        <v>1059</v>
      </c>
      <c r="C139" s="2" t="s">
        <v>1060</v>
      </c>
      <c r="D139" s="5" t="s">
        <v>842</v>
      </c>
      <c r="E139" s="4">
        <v>70</v>
      </c>
      <c r="F139" s="4" t="s">
        <v>1061</v>
      </c>
      <c r="G139" s="491" t="s">
        <v>812</v>
      </c>
      <c r="H139" s="5"/>
      <c r="I139" s="16"/>
      <c r="J139" s="47" t="s">
        <v>86</v>
      </c>
      <c r="K139" s="48"/>
      <c r="L139" s="48"/>
      <c r="M139" s="49"/>
      <c r="N139" s="47" t="s">
        <v>86</v>
      </c>
      <c r="O139" s="48"/>
      <c r="P139" s="48"/>
      <c r="Q139" s="48"/>
      <c r="R139" s="48"/>
      <c r="S139" s="48"/>
      <c r="T139" s="64"/>
      <c r="U139" s="49"/>
      <c r="V139" s="58" t="s">
        <v>86</v>
      </c>
      <c r="W139" s="124" t="s">
        <v>86</v>
      </c>
      <c r="X139" s="56"/>
      <c r="Y139" s="68"/>
      <c r="Z139" s="68"/>
      <c r="AA139" s="67"/>
      <c r="AB139" s="57"/>
      <c r="AC139" s="58" t="s">
        <v>744</v>
      </c>
      <c r="AD139" s="56"/>
      <c r="AE139" s="49"/>
      <c r="AF139" s="164">
        <f t="shared" si="31"/>
        <v>0</v>
      </c>
      <c r="AG139" s="164">
        <f t="shared" si="31"/>
        <v>-1</v>
      </c>
      <c r="AH139" s="164">
        <f t="shared" si="31"/>
        <v>0</v>
      </c>
      <c r="AI139" s="164">
        <f t="shared" si="31"/>
        <v>0</v>
      </c>
      <c r="AJ139" s="164">
        <f t="shared" si="31"/>
        <v>0</v>
      </c>
      <c r="AK139" s="164">
        <f t="shared" si="31"/>
        <v>0</v>
      </c>
      <c r="AL139" s="164">
        <f t="shared" si="31"/>
        <v>0</v>
      </c>
      <c r="AM139" s="164">
        <f t="shared" si="31"/>
        <v>0</v>
      </c>
      <c r="AN139" s="164" t="str">
        <f t="shared" si="28"/>
        <v/>
      </c>
      <c r="AO139" s="164" t="str">
        <f t="shared" si="28"/>
        <v>tbd</v>
      </c>
      <c r="AP139" s="164" t="str">
        <f t="shared" si="28"/>
        <v/>
      </c>
      <c r="AQ139" s="164" t="str">
        <f t="shared" si="28"/>
        <v/>
      </c>
      <c r="AR139" s="164" t="str">
        <f t="shared" si="28"/>
        <v/>
      </c>
      <c r="AS139" s="164" t="str">
        <f t="shared" si="28"/>
        <v/>
      </c>
      <c r="AT139" s="164" t="str">
        <f t="shared" si="28"/>
        <v/>
      </c>
      <c r="AU139" s="164" t="str">
        <f t="shared" si="28"/>
        <v/>
      </c>
      <c r="AV139" s="164" t="str">
        <f t="shared" si="29"/>
        <v/>
      </c>
      <c r="AW139" s="164" t="str">
        <f t="shared" si="29"/>
        <v>tbd</v>
      </c>
      <c r="AX139" s="164" t="str">
        <f t="shared" si="29"/>
        <v/>
      </c>
      <c r="AY139" s="164" t="str">
        <f t="shared" si="29"/>
        <v/>
      </c>
      <c r="AZ139" s="164" t="str">
        <f t="shared" si="29"/>
        <v/>
      </c>
      <c r="BA139" s="164" t="str">
        <f t="shared" si="29"/>
        <v/>
      </c>
      <c r="BB139" s="164" t="str">
        <f t="shared" si="29"/>
        <v/>
      </c>
      <c r="BC139" s="164" t="str">
        <f t="shared" si="29"/>
        <v/>
      </c>
    </row>
    <row r="140" spans="1:55" s="164" customFormat="1" ht="19.899999999999999" customHeight="1">
      <c r="A140" s="9" t="s">
        <v>1067</v>
      </c>
      <c r="B140" s="7" t="s">
        <v>1068</v>
      </c>
      <c r="C140" s="2" t="s">
        <v>1069</v>
      </c>
      <c r="D140" s="5" t="s">
        <v>851</v>
      </c>
      <c r="E140" s="4">
        <v>70</v>
      </c>
      <c r="F140" s="4" t="s">
        <v>1061</v>
      </c>
      <c r="G140" s="491" t="s">
        <v>812</v>
      </c>
      <c r="H140" s="5"/>
      <c r="I140" s="16"/>
      <c r="J140" s="47" t="s">
        <v>86</v>
      </c>
      <c r="K140" s="48"/>
      <c r="L140" s="48"/>
      <c r="M140" s="49"/>
      <c r="N140" s="47" t="s">
        <v>86</v>
      </c>
      <c r="O140" s="48"/>
      <c r="P140" s="48"/>
      <c r="Q140" s="48"/>
      <c r="R140" s="48"/>
      <c r="S140" s="48"/>
      <c r="T140" s="64"/>
      <c r="U140" s="49"/>
      <c r="V140" s="58" t="s">
        <v>86</v>
      </c>
      <c r="W140" s="124" t="s">
        <v>86</v>
      </c>
      <c r="X140" s="56"/>
      <c r="Y140" s="68"/>
      <c r="Z140" s="68"/>
      <c r="AA140" s="67"/>
      <c r="AB140" s="57"/>
      <c r="AC140" s="58" t="s">
        <v>744</v>
      </c>
      <c r="AD140" s="56"/>
      <c r="AE140" s="49"/>
      <c r="AF140" s="164">
        <f t="shared" si="31"/>
        <v>0</v>
      </c>
      <c r="AG140" s="164">
        <f t="shared" si="31"/>
        <v>-1</v>
      </c>
      <c r="AH140" s="164">
        <f t="shared" si="31"/>
        <v>0</v>
      </c>
      <c r="AI140" s="164">
        <f t="shared" si="31"/>
        <v>0</v>
      </c>
      <c r="AJ140" s="164">
        <f t="shared" si="31"/>
        <v>0</v>
      </c>
      <c r="AK140" s="164">
        <f t="shared" si="31"/>
        <v>0</v>
      </c>
      <c r="AL140" s="164">
        <f t="shared" si="31"/>
        <v>0</v>
      </c>
      <c r="AM140" s="164">
        <f t="shared" si="31"/>
        <v>0</v>
      </c>
      <c r="AN140" s="164" t="str">
        <f t="shared" si="28"/>
        <v/>
      </c>
      <c r="AO140" s="164" t="str">
        <f t="shared" si="28"/>
        <v>tbd</v>
      </c>
      <c r="AP140" s="164" t="str">
        <f t="shared" si="28"/>
        <v/>
      </c>
      <c r="AQ140" s="164" t="str">
        <f t="shared" si="28"/>
        <v/>
      </c>
      <c r="AR140" s="164" t="str">
        <f t="shared" si="28"/>
        <v/>
      </c>
      <c r="AS140" s="164" t="str">
        <f t="shared" si="28"/>
        <v/>
      </c>
      <c r="AT140" s="164" t="str">
        <f t="shared" si="28"/>
        <v/>
      </c>
      <c r="AU140" s="164" t="str">
        <f t="shared" si="28"/>
        <v/>
      </c>
      <c r="AV140" s="164" t="str">
        <f t="shared" si="29"/>
        <v/>
      </c>
      <c r="AW140" s="164" t="str">
        <f t="shared" si="29"/>
        <v>tbd</v>
      </c>
      <c r="AX140" s="164" t="str">
        <f t="shared" si="29"/>
        <v/>
      </c>
      <c r="AY140" s="164" t="str">
        <f t="shared" si="29"/>
        <v/>
      </c>
      <c r="AZ140" s="164" t="str">
        <f t="shared" si="29"/>
        <v/>
      </c>
      <c r="BA140" s="164" t="str">
        <f t="shared" si="29"/>
        <v/>
      </c>
      <c r="BB140" s="164" t="str">
        <f t="shared" si="29"/>
        <v/>
      </c>
      <c r="BC140" s="164" t="str">
        <f t="shared" si="29"/>
        <v/>
      </c>
    </row>
    <row r="141" spans="1:55" s="164" customFormat="1" ht="19.899999999999999" customHeight="1">
      <c r="A141" s="9" t="s">
        <v>1074</v>
      </c>
      <c r="B141" s="7" t="s">
        <v>1075</v>
      </c>
      <c r="C141" s="2" t="s">
        <v>1076</v>
      </c>
      <c r="D141" s="5" t="s">
        <v>851</v>
      </c>
      <c r="E141" s="7" t="s">
        <v>811</v>
      </c>
      <c r="F141" s="491" t="s">
        <v>812</v>
      </c>
      <c r="G141" s="491" t="s">
        <v>812</v>
      </c>
      <c r="H141" s="5"/>
      <c r="I141" s="16"/>
      <c r="J141" s="47" t="s">
        <v>86</v>
      </c>
      <c r="K141" s="48"/>
      <c r="L141" s="48"/>
      <c r="M141" s="49"/>
      <c r="N141" s="492" t="s">
        <v>812</v>
      </c>
      <c r="O141" s="493" t="s">
        <v>812</v>
      </c>
      <c r="P141" s="493" t="s">
        <v>812</v>
      </c>
      <c r="Q141" s="493" t="s">
        <v>812</v>
      </c>
      <c r="R141" s="493" t="s">
        <v>812</v>
      </c>
      <c r="S141" s="493" t="s">
        <v>812</v>
      </c>
      <c r="T141" s="494" t="s">
        <v>812</v>
      </c>
      <c r="U141" s="49"/>
      <c r="V141" s="58" t="s">
        <v>86</v>
      </c>
      <c r="W141" s="495" t="s">
        <v>812</v>
      </c>
      <c r="X141" s="56"/>
      <c r="Y141" s="68"/>
      <c r="Z141" s="68"/>
      <c r="AA141" s="67"/>
      <c r="AB141" s="57"/>
      <c r="AC141" s="58" t="s">
        <v>744</v>
      </c>
      <c r="AD141" s="56"/>
      <c r="AE141" s="49"/>
      <c r="AF141" s="164">
        <f t="shared" si="31"/>
        <v>0</v>
      </c>
      <c r="AG141" s="164">
        <f t="shared" si="31"/>
        <v>-1</v>
      </c>
      <c r="AH141" s="164">
        <f t="shared" si="31"/>
        <v>0</v>
      </c>
      <c r="AI141" s="164">
        <f t="shared" si="31"/>
        <v>0</v>
      </c>
      <c r="AJ141" s="164">
        <f t="shared" si="31"/>
        <v>0</v>
      </c>
      <c r="AK141" s="164">
        <f t="shared" si="31"/>
        <v>0</v>
      </c>
      <c r="AL141" s="164">
        <f t="shared" si="31"/>
        <v>0</v>
      </c>
      <c r="AM141" s="164">
        <f t="shared" si="31"/>
        <v>0</v>
      </c>
      <c r="AN141" s="164" t="str">
        <f t="shared" si="28"/>
        <v/>
      </c>
      <c r="AO141" s="164" t="str">
        <f t="shared" si="28"/>
        <v>tbd</v>
      </c>
      <c r="AP141" s="164" t="str">
        <f t="shared" si="28"/>
        <v/>
      </c>
      <c r="AQ141" s="164" t="str">
        <f t="shared" si="28"/>
        <v/>
      </c>
      <c r="AR141" s="164" t="str">
        <f t="shared" si="28"/>
        <v/>
      </c>
      <c r="AS141" s="164" t="str">
        <f t="shared" si="28"/>
        <v/>
      </c>
      <c r="AT141" s="164" t="str">
        <f t="shared" si="28"/>
        <v/>
      </c>
      <c r="AU141" s="164" t="str">
        <f t="shared" ref="AU141:AU204" si="32">IF(AM141,$V141,"")</f>
        <v/>
      </c>
      <c r="AV141" s="164" t="str">
        <f t="shared" si="29"/>
        <v/>
      </c>
      <c r="AW141" s="164" t="str">
        <f t="shared" si="29"/>
        <v>not req'ed</v>
      </c>
      <c r="AX141" s="164" t="str">
        <f t="shared" si="29"/>
        <v/>
      </c>
      <c r="AY141" s="164" t="str">
        <f t="shared" si="29"/>
        <v/>
      </c>
      <c r="AZ141" s="164" t="str">
        <f t="shared" si="29"/>
        <v/>
      </c>
      <c r="BA141" s="164" t="str">
        <f t="shared" si="29"/>
        <v/>
      </c>
      <c r="BB141" s="164" t="str">
        <f t="shared" si="29"/>
        <v/>
      </c>
      <c r="BC141" s="164" t="str">
        <f t="shared" ref="BC141:BC288" si="33">IF(AM141,$W141,"")</f>
        <v/>
      </c>
    </row>
    <row r="142" spans="1:55" s="164" customFormat="1" ht="19.899999999999999" customHeight="1">
      <c r="A142" s="9" t="s">
        <v>1077</v>
      </c>
      <c r="B142" s="7" t="s">
        <v>1078</v>
      </c>
      <c r="C142" s="2" t="s">
        <v>1079</v>
      </c>
      <c r="D142" s="5" t="s">
        <v>851</v>
      </c>
      <c r="E142" s="4" t="s">
        <v>811</v>
      </c>
      <c r="F142" s="491" t="s">
        <v>812</v>
      </c>
      <c r="G142" s="491" t="s">
        <v>812</v>
      </c>
      <c r="H142" s="5"/>
      <c r="I142" s="16"/>
      <c r="J142" s="47" t="s">
        <v>86</v>
      </c>
      <c r="K142" s="48"/>
      <c r="L142" s="48"/>
      <c r="M142" s="49"/>
      <c r="N142" s="492" t="s">
        <v>812</v>
      </c>
      <c r="O142" s="493" t="s">
        <v>812</v>
      </c>
      <c r="P142" s="493" t="s">
        <v>812</v>
      </c>
      <c r="Q142" s="493" t="s">
        <v>812</v>
      </c>
      <c r="R142" s="493" t="s">
        <v>812</v>
      </c>
      <c r="S142" s="493" t="s">
        <v>812</v>
      </c>
      <c r="T142" s="494" t="s">
        <v>812</v>
      </c>
      <c r="U142" s="49"/>
      <c r="V142" s="58" t="s">
        <v>86</v>
      </c>
      <c r="W142" s="495" t="s">
        <v>812</v>
      </c>
      <c r="X142" s="56"/>
      <c r="Y142" s="68"/>
      <c r="Z142" s="68"/>
      <c r="AA142" s="67"/>
      <c r="AB142" s="57"/>
      <c r="AC142" s="58" t="s">
        <v>744</v>
      </c>
      <c r="AD142" s="56"/>
      <c r="AE142" s="49"/>
      <c r="AF142" s="164">
        <f t="shared" si="31"/>
        <v>0</v>
      </c>
      <c r="AG142" s="164">
        <f t="shared" si="31"/>
        <v>-1</v>
      </c>
      <c r="AH142" s="164">
        <f t="shared" si="31"/>
        <v>0</v>
      </c>
      <c r="AI142" s="164">
        <f t="shared" si="31"/>
        <v>0</v>
      </c>
      <c r="AJ142" s="164">
        <f t="shared" si="31"/>
        <v>0</v>
      </c>
      <c r="AK142" s="164">
        <f t="shared" si="31"/>
        <v>0</v>
      </c>
      <c r="AL142" s="164">
        <f t="shared" si="31"/>
        <v>0</v>
      </c>
      <c r="AM142" s="164">
        <f t="shared" si="31"/>
        <v>0</v>
      </c>
      <c r="AN142" s="164" t="str">
        <f t="shared" ref="AN142:AT178" si="34">IF(AF142,$V142,"")</f>
        <v/>
      </c>
      <c r="AO142" s="164" t="str">
        <f t="shared" si="34"/>
        <v>tbd</v>
      </c>
      <c r="AP142" s="164" t="str">
        <f t="shared" si="34"/>
        <v/>
      </c>
      <c r="AQ142" s="164" t="str">
        <f t="shared" si="34"/>
        <v/>
      </c>
      <c r="AR142" s="164" t="str">
        <f t="shared" si="34"/>
        <v/>
      </c>
      <c r="AS142" s="164" t="str">
        <f t="shared" si="34"/>
        <v/>
      </c>
      <c r="AT142" s="164" t="str">
        <f t="shared" si="34"/>
        <v/>
      </c>
      <c r="AU142" s="164" t="str">
        <f t="shared" si="32"/>
        <v/>
      </c>
      <c r="AV142" s="164" t="str">
        <f t="shared" ref="AV142:BB178" si="35">IF(AF142,$W142,"")</f>
        <v/>
      </c>
      <c r="AW142" s="164" t="str">
        <f t="shared" si="35"/>
        <v>not req'ed</v>
      </c>
      <c r="AX142" s="164" t="str">
        <f t="shared" si="35"/>
        <v/>
      </c>
      <c r="AY142" s="164" t="str">
        <f t="shared" si="35"/>
        <v/>
      </c>
      <c r="AZ142" s="164" t="str">
        <f t="shared" si="35"/>
        <v/>
      </c>
      <c r="BA142" s="164" t="str">
        <f t="shared" si="35"/>
        <v/>
      </c>
      <c r="BB142" s="164" t="str">
        <f t="shared" si="35"/>
        <v/>
      </c>
      <c r="BC142" s="164" t="str">
        <f t="shared" si="33"/>
        <v/>
      </c>
    </row>
    <row r="143" spans="1:55" s="164" customFormat="1" ht="19.899999999999999" customHeight="1">
      <c r="A143" s="9" t="s">
        <v>1311</v>
      </c>
      <c r="B143" s="7" t="s">
        <v>1312</v>
      </c>
      <c r="C143" s="2" t="s">
        <v>1313</v>
      </c>
      <c r="D143" s="5" t="s">
        <v>842</v>
      </c>
      <c r="E143" s="4">
        <v>1250</v>
      </c>
      <c r="F143" s="4" t="s">
        <v>981</v>
      </c>
      <c r="G143" s="491" t="s">
        <v>812</v>
      </c>
      <c r="H143" s="5"/>
      <c r="I143" s="16"/>
      <c r="J143" s="47" t="s">
        <v>86</v>
      </c>
      <c r="K143" s="48"/>
      <c r="L143" s="48"/>
      <c r="M143" s="49"/>
      <c r="N143" s="47" t="s">
        <v>86</v>
      </c>
      <c r="O143" s="48"/>
      <c r="P143" s="48"/>
      <c r="Q143" s="48"/>
      <c r="R143" s="48"/>
      <c r="S143" s="48"/>
      <c r="T143" s="64"/>
      <c r="U143" s="49"/>
      <c r="V143" s="58" t="s">
        <v>86</v>
      </c>
      <c r="W143" s="124" t="s">
        <v>86</v>
      </c>
      <c r="X143" s="56"/>
      <c r="Y143" s="68"/>
      <c r="Z143" s="68"/>
      <c r="AA143" s="67"/>
      <c r="AB143" s="57"/>
      <c r="AC143" s="58" t="s">
        <v>744</v>
      </c>
      <c r="AD143" s="56"/>
      <c r="AE143" s="49"/>
      <c r="AF143" s="164">
        <f t="shared" ref="AF143:AM158" si="36">AF142</f>
        <v>0</v>
      </c>
      <c r="AG143" s="164">
        <f t="shared" si="36"/>
        <v>-1</v>
      </c>
      <c r="AH143" s="164">
        <f t="shared" si="36"/>
        <v>0</v>
      </c>
      <c r="AI143" s="164">
        <f t="shared" si="36"/>
        <v>0</v>
      </c>
      <c r="AJ143" s="164">
        <f t="shared" si="36"/>
        <v>0</v>
      </c>
      <c r="AK143" s="164">
        <f t="shared" si="36"/>
        <v>0</v>
      </c>
      <c r="AL143" s="164">
        <f t="shared" si="36"/>
        <v>0</v>
      </c>
      <c r="AM143" s="164">
        <f t="shared" si="36"/>
        <v>0</v>
      </c>
      <c r="AN143" s="164" t="str">
        <f t="shared" si="34"/>
        <v/>
      </c>
      <c r="AO143" s="164" t="str">
        <f t="shared" si="34"/>
        <v>tbd</v>
      </c>
      <c r="AP143" s="164" t="str">
        <f t="shared" si="34"/>
        <v/>
      </c>
      <c r="AQ143" s="164" t="str">
        <f t="shared" si="34"/>
        <v/>
      </c>
      <c r="AR143" s="164" t="str">
        <f t="shared" si="34"/>
        <v/>
      </c>
      <c r="AS143" s="164" t="str">
        <f t="shared" si="34"/>
        <v/>
      </c>
      <c r="AT143" s="164" t="str">
        <f t="shared" si="34"/>
        <v/>
      </c>
      <c r="AU143" s="164" t="str">
        <f t="shared" si="32"/>
        <v/>
      </c>
      <c r="AV143" s="164" t="str">
        <f t="shared" si="35"/>
        <v/>
      </c>
      <c r="AW143" s="164" t="str">
        <f t="shared" si="35"/>
        <v>tbd</v>
      </c>
      <c r="AX143" s="164" t="str">
        <f t="shared" si="35"/>
        <v/>
      </c>
      <c r="AY143" s="164" t="str">
        <f t="shared" si="35"/>
        <v/>
      </c>
      <c r="AZ143" s="164" t="str">
        <f t="shared" si="35"/>
        <v/>
      </c>
      <c r="BA143" s="164" t="str">
        <f t="shared" si="35"/>
        <v/>
      </c>
      <c r="BB143" s="164" t="str">
        <f t="shared" si="35"/>
        <v/>
      </c>
      <c r="BC143" s="164" t="str">
        <f t="shared" si="33"/>
        <v/>
      </c>
    </row>
    <row r="144" spans="1:55" s="164" customFormat="1" ht="19.899999999999999" customHeight="1">
      <c r="A144" s="9" t="s">
        <v>1087</v>
      </c>
      <c r="B144" s="7" t="s">
        <v>1088</v>
      </c>
      <c r="C144" s="2" t="s">
        <v>1089</v>
      </c>
      <c r="D144" s="5" t="s">
        <v>851</v>
      </c>
      <c r="E144" s="7" t="s">
        <v>811</v>
      </c>
      <c r="F144" s="491" t="s">
        <v>812</v>
      </c>
      <c r="G144" s="491" t="s">
        <v>812</v>
      </c>
      <c r="H144" s="5"/>
      <c r="I144" s="16" t="s">
        <v>715</v>
      </c>
      <c r="J144" s="47" t="s">
        <v>86</v>
      </c>
      <c r="K144" s="48"/>
      <c r="L144" s="48"/>
      <c r="M144" s="49"/>
      <c r="N144" s="492" t="s">
        <v>812</v>
      </c>
      <c r="O144" s="493" t="s">
        <v>812</v>
      </c>
      <c r="P144" s="493" t="s">
        <v>812</v>
      </c>
      <c r="Q144" s="493" t="s">
        <v>812</v>
      </c>
      <c r="R144" s="493" t="s">
        <v>812</v>
      </c>
      <c r="S144" s="493" t="s">
        <v>812</v>
      </c>
      <c r="T144" s="494" t="s">
        <v>812</v>
      </c>
      <c r="U144" s="49"/>
      <c r="V144" s="58" t="s">
        <v>86</v>
      </c>
      <c r="W144" s="495" t="s">
        <v>812</v>
      </c>
      <c r="X144" s="56"/>
      <c r="Y144" s="68"/>
      <c r="Z144" s="68"/>
      <c r="AA144" s="67"/>
      <c r="AB144" s="57"/>
      <c r="AC144" s="58" t="s">
        <v>744</v>
      </c>
      <c r="AD144" s="56"/>
      <c r="AE144" s="49"/>
      <c r="AF144" s="164">
        <f t="shared" si="36"/>
        <v>0</v>
      </c>
      <c r="AG144" s="164">
        <f t="shared" si="36"/>
        <v>-1</v>
      </c>
      <c r="AH144" s="164">
        <f t="shared" si="36"/>
        <v>0</v>
      </c>
      <c r="AI144" s="164">
        <f t="shared" si="36"/>
        <v>0</v>
      </c>
      <c r="AJ144" s="164">
        <f t="shared" si="36"/>
        <v>0</v>
      </c>
      <c r="AK144" s="164">
        <f t="shared" si="36"/>
        <v>0</v>
      </c>
      <c r="AL144" s="164">
        <f t="shared" si="36"/>
        <v>0</v>
      </c>
      <c r="AM144" s="164">
        <f t="shared" si="36"/>
        <v>0</v>
      </c>
      <c r="AN144" s="164" t="str">
        <f t="shared" si="34"/>
        <v/>
      </c>
      <c r="AO144" s="164" t="str">
        <f t="shared" si="34"/>
        <v>tbd</v>
      </c>
      <c r="AP144" s="164" t="str">
        <f t="shared" si="34"/>
        <v/>
      </c>
      <c r="AQ144" s="164" t="str">
        <f t="shared" si="34"/>
        <v/>
      </c>
      <c r="AR144" s="164" t="str">
        <f t="shared" si="34"/>
        <v/>
      </c>
      <c r="AS144" s="164" t="str">
        <f t="shared" si="34"/>
        <v/>
      </c>
      <c r="AT144" s="164" t="str">
        <f t="shared" si="34"/>
        <v/>
      </c>
      <c r="AU144" s="164" t="str">
        <f t="shared" si="32"/>
        <v/>
      </c>
      <c r="AV144" s="164" t="str">
        <f t="shared" si="35"/>
        <v/>
      </c>
      <c r="AW144" s="164" t="str">
        <f t="shared" si="35"/>
        <v>not req'ed</v>
      </c>
      <c r="AX144" s="164" t="str">
        <f t="shared" si="35"/>
        <v/>
      </c>
      <c r="AY144" s="164" t="str">
        <f t="shared" si="35"/>
        <v/>
      </c>
      <c r="AZ144" s="164" t="str">
        <f t="shared" si="35"/>
        <v/>
      </c>
      <c r="BA144" s="164" t="str">
        <f t="shared" si="35"/>
        <v/>
      </c>
      <c r="BB144" s="164" t="str">
        <f t="shared" si="35"/>
        <v/>
      </c>
      <c r="BC144" s="164" t="str">
        <f t="shared" si="33"/>
        <v/>
      </c>
    </row>
    <row r="145" spans="1:55" s="164" customFormat="1" ht="19.899999999999999" hidden="1" customHeight="1">
      <c r="A145" s="9"/>
      <c r="B145" s="7"/>
      <c r="C145" s="2"/>
      <c r="D145" s="5"/>
      <c r="E145" s="4"/>
      <c r="F145" s="4"/>
      <c r="G145" s="4"/>
      <c r="H145" s="5"/>
      <c r="I145" s="16"/>
      <c r="J145" s="47"/>
      <c r="K145" s="48"/>
      <c r="L145" s="48"/>
      <c r="M145" s="49"/>
      <c r="N145" s="47"/>
      <c r="O145" s="48"/>
      <c r="P145" s="48"/>
      <c r="Q145" s="48"/>
      <c r="R145" s="48"/>
      <c r="S145" s="48"/>
      <c r="T145" s="64"/>
      <c r="U145" s="49"/>
      <c r="V145" s="58"/>
      <c r="W145" s="124"/>
      <c r="X145" s="56"/>
      <c r="Y145" s="68"/>
      <c r="Z145" s="68"/>
      <c r="AA145" s="67"/>
      <c r="AB145" s="57"/>
      <c r="AC145" s="58"/>
      <c r="AD145" s="56"/>
      <c r="AE145" s="49"/>
      <c r="AF145" s="164">
        <f t="shared" si="36"/>
        <v>0</v>
      </c>
      <c r="AG145" s="164">
        <f t="shared" si="36"/>
        <v>-1</v>
      </c>
      <c r="AH145" s="164">
        <f t="shared" si="36"/>
        <v>0</v>
      </c>
      <c r="AI145" s="164">
        <f t="shared" si="36"/>
        <v>0</v>
      </c>
      <c r="AJ145" s="164">
        <f t="shared" si="36"/>
        <v>0</v>
      </c>
      <c r="AK145" s="164">
        <f t="shared" si="36"/>
        <v>0</v>
      </c>
      <c r="AL145" s="164">
        <f t="shared" si="36"/>
        <v>0</v>
      </c>
      <c r="AM145" s="164">
        <f t="shared" si="36"/>
        <v>0</v>
      </c>
      <c r="AN145" s="164" t="str">
        <f t="shared" si="34"/>
        <v/>
      </c>
      <c r="AO145" s="164">
        <f t="shared" si="34"/>
        <v>0</v>
      </c>
      <c r="AP145" s="164" t="str">
        <f t="shared" si="34"/>
        <v/>
      </c>
      <c r="AQ145" s="164" t="str">
        <f t="shared" si="34"/>
        <v/>
      </c>
      <c r="AR145" s="164" t="str">
        <f t="shared" si="34"/>
        <v/>
      </c>
      <c r="AS145" s="164" t="str">
        <f t="shared" si="34"/>
        <v/>
      </c>
      <c r="AT145" s="164" t="str">
        <f t="shared" si="34"/>
        <v/>
      </c>
      <c r="AU145" s="164" t="str">
        <f t="shared" si="32"/>
        <v/>
      </c>
      <c r="AV145" s="164" t="str">
        <f t="shared" si="35"/>
        <v/>
      </c>
      <c r="AW145" s="164">
        <f t="shared" si="35"/>
        <v>0</v>
      </c>
      <c r="AX145" s="164" t="str">
        <f t="shared" si="35"/>
        <v/>
      </c>
      <c r="AY145" s="164" t="str">
        <f t="shared" si="35"/>
        <v/>
      </c>
      <c r="AZ145" s="164" t="str">
        <f t="shared" si="35"/>
        <v/>
      </c>
      <c r="BA145" s="164" t="str">
        <f t="shared" si="35"/>
        <v/>
      </c>
      <c r="BB145" s="164" t="str">
        <f t="shared" si="35"/>
        <v/>
      </c>
      <c r="BC145" s="164" t="str">
        <f t="shared" si="33"/>
        <v/>
      </c>
    </row>
    <row r="146" spans="1:55" s="164" customFormat="1" ht="19.899999999999999" hidden="1" customHeight="1">
      <c r="A146" s="9"/>
      <c r="B146" s="7"/>
      <c r="C146" s="2"/>
      <c r="D146" s="5"/>
      <c r="E146" s="4"/>
      <c r="F146" s="4"/>
      <c r="G146" s="4"/>
      <c r="H146" s="5"/>
      <c r="I146" s="16"/>
      <c r="J146" s="47"/>
      <c r="K146" s="48"/>
      <c r="L146" s="48"/>
      <c r="M146" s="49"/>
      <c r="N146" s="47"/>
      <c r="O146" s="48"/>
      <c r="P146" s="48"/>
      <c r="Q146" s="48"/>
      <c r="R146" s="48"/>
      <c r="S146" s="48"/>
      <c r="T146" s="64"/>
      <c r="U146" s="49"/>
      <c r="V146" s="58"/>
      <c r="W146" s="124"/>
      <c r="X146" s="56"/>
      <c r="Y146" s="68"/>
      <c r="Z146" s="68"/>
      <c r="AA146" s="67"/>
      <c r="AB146" s="57"/>
      <c r="AC146" s="58"/>
      <c r="AD146" s="56"/>
      <c r="AE146" s="49"/>
      <c r="AF146" s="164">
        <f t="shared" si="36"/>
        <v>0</v>
      </c>
      <c r="AG146" s="164">
        <f t="shared" si="36"/>
        <v>-1</v>
      </c>
      <c r="AH146" s="164">
        <f t="shared" si="36"/>
        <v>0</v>
      </c>
      <c r="AI146" s="164">
        <f t="shared" si="36"/>
        <v>0</v>
      </c>
      <c r="AJ146" s="164">
        <f t="shared" si="36"/>
        <v>0</v>
      </c>
      <c r="AK146" s="164">
        <f t="shared" si="36"/>
        <v>0</v>
      </c>
      <c r="AL146" s="164">
        <f t="shared" si="36"/>
        <v>0</v>
      </c>
      <c r="AM146" s="164">
        <f t="shared" si="36"/>
        <v>0</v>
      </c>
      <c r="AN146" s="164" t="str">
        <f t="shared" si="34"/>
        <v/>
      </c>
      <c r="AO146" s="164">
        <f t="shared" si="34"/>
        <v>0</v>
      </c>
      <c r="AP146" s="164" t="str">
        <f t="shared" si="34"/>
        <v/>
      </c>
      <c r="AQ146" s="164" t="str">
        <f t="shared" si="34"/>
        <v/>
      </c>
      <c r="AR146" s="164" t="str">
        <f t="shared" si="34"/>
        <v/>
      </c>
      <c r="AS146" s="164" t="str">
        <f t="shared" si="34"/>
        <v/>
      </c>
      <c r="AT146" s="164" t="str">
        <f t="shared" si="34"/>
        <v/>
      </c>
      <c r="AU146" s="164" t="str">
        <f t="shared" si="32"/>
        <v/>
      </c>
      <c r="AV146" s="164" t="str">
        <f t="shared" si="35"/>
        <v/>
      </c>
      <c r="AW146" s="164">
        <f t="shared" si="35"/>
        <v>0</v>
      </c>
      <c r="AX146" s="164" t="str">
        <f t="shared" si="35"/>
        <v/>
      </c>
      <c r="AY146" s="164" t="str">
        <f t="shared" si="35"/>
        <v/>
      </c>
      <c r="AZ146" s="164" t="str">
        <f t="shared" si="35"/>
        <v/>
      </c>
      <c r="BA146" s="164" t="str">
        <f t="shared" si="35"/>
        <v/>
      </c>
      <c r="BB146" s="164" t="str">
        <f t="shared" si="35"/>
        <v/>
      </c>
      <c r="BC146" s="164" t="str">
        <f t="shared" si="33"/>
        <v/>
      </c>
    </row>
    <row r="147" spans="1:55" s="164" customFormat="1" ht="19.899999999999999" hidden="1" customHeight="1">
      <c r="A147" s="9"/>
      <c r="B147" s="7"/>
      <c r="C147" s="2"/>
      <c r="D147" s="5"/>
      <c r="E147" s="4"/>
      <c r="F147" s="4"/>
      <c r="G147" s="4"/>
      <c r="H147" s="5"/>
      <c r="I147" s="16"/>
      <c r="J147" s="47"/>
      <c r="K147" s="48"/>
      <c r="L147" s="48"/>
      <c r="M147" s="49"/>
      <c r="N147" s="47"/>
      <c r="O147" s="48"/>
      <c r="P147" s="48"/>
      <c r="Q147" s="48"/>
      <c r="R147" s="48"/>
      <c r="S147" s="48"/>
      <c r="T147" s="64"/>
      <c r="U147" s="49"/>
      <c r="V147" s="58"/>
      <c r="W147" s="124"/>
      <c r="X147" s="56"/>
      <c r="Y147" s="68"/>
      <c r="Z147" s="68"/>
      <c r="AA147" s="67"/>
      <c r="AB147" s="57"/>
      <c r="AC147" s="58"/>
      <c r="AD147" s="56"/>
      <c r="AE147" s="49"/>
      <c r="AF147" s="164">
        <f t="shared" si="36"/>
        <v>0</v>
      </c>
      <c r="AG147" s="164">
        <f t="shared" si="36"/>
        <v>-1</v>
      </c>
      <c r="AH147" s="164">
        <f t="shared" si="36"/>
        <v>0</v>
      </c>
      <c r="AI147" s="164">
        <f t="shared" si="36"/>
        <v>0</v>
      </c>
      <c r="AJ147" s="164">
        <f t="shared" si="36"/>
        <v>0</v>
      </c>
      <c r="AK147" s="164">
        <f t="shared" si="36"/>
        <v>0</v>
      </c>
      <c r="AL147" s="164">
        <f t="shared" si="36"/>
        <v>0</v>
      </c>
      <c r="AM147" s="164">
        <f t="shared" si="36"/>
        <v>0</v>
      </c>
      <c r="AN147" s="164" t="str">
        <f t="shared" si="34"/>
        <v/>
      </c>
      <c r="AO147" s="164">
        <f t="shared" si="34"/>
        <v>0</v>
      </c>
      <c r="AP147" s="164" t="str">
        <f t="shared" si="34"/>
        <v/>
      </c>
      <c r="AQ147" s="164" t="str">
        <f t="shared" si="34"/>
        <v/>
      </c>
      <c r="AR147" s="164" t="str">
        <f t="shared" si="34"/>
        <v/>
      </c>
      <c r="AS147" s="164" t="str">
        <f t="shared" si="34"/>
        <v/>
      </c>
      <c r="AT147" s="164" t="str">
        <f t="shared" si="34"/>
        <v/>
      </c>
      <c r="AU147" s="164" t="str">
        <f t="shared" si="32"/>
        <v/>
      </c>
      <c r="AV147" s="164" t="str">
        <f t="shared" si="35"/>
        <v/>
      </c>
      <c r="AW147" s="164">
        <f t="shared" si="35"/>
        <v>0</v>
      </c>
      <c r="AX147" s="164" t="str">
        <f t="shared" si="35"/>
        <v/>
      </c>
      <c r="AY147" s="164" t="str">
        <f t="shared" si="35"/>
        <v/>
      </c>
      <c r="AZ147" s="164" t="str">
        <f t="shared" si="35"/>
        <v/>
      </c>
      <c r="BA147" s="164" t="str">
        <f t="shared" si="35"/>
        <v/>
      </c>
      <c r="BB147" s="164" t="str">
        <f t="shared" si="35"/>
        <v/>
      </c>
      <c r="BC147" s="164" t="str">
        <f t="shared" si="33"/>
        <v/>
      </c>
    </row>
    <row r="148" spans="1:55" s="164" customFormat="1" ht="19.899999999999999" hidden="1" customHeight="1">
      <c r="A148" s="9"/>
      <c r="B148" s="7"/>
      <c r="C148" s="2"/>
      <c r="D148" s="5"/>
      <c r="E148" s="4"/>
      <c r="F148" s="4"/>
      <c r="G148" s="4"/>
      <c r="H148" s="5"/>
      <c r="I148" s="16"/>
      <c r="J148" s="47"/>
      <c r="K148" s="48"/>
      <c r="L148" s="48"/>
      <c r="M148" s="49"/>
      <c r="N148" s="47"/>
      <c r="O148" s="48"/>
      <c r="P148" s="48"/>
      <c r="Q148" s="48"/>
      <c r="R148" s="48"/>
      <c r="S148" s="48"/>
      <c r="T148" s="64"/>
      <c r="U148" s="49"/>
      <c r="V148" s="58"/>
      <c r="W148" s="124"/>
      <c r="X148" s="56"/>
      <c r="Y148" s="68"/>
      <c r="Z148" s="68"/>
      <c r="AA148" s="67"/>
      <c r="AB148" s="57"/>
      <c r="AC148" s="58"/>
      <c r="AD148" s="56"/>
      <c r="AE148" s="49"/>
      <c r="AF148" s="164">
        <f t="shared" si="36"/>
        <v>0</v>
      </c>
      <c r="AG148" s="164">
        <f t="shared" si="36"/>
        <v>-1</v>
      </c>
      <c r="AH148" s="164">
        <f t="shared" si="36"/>
        <v>0</v>
      </c>
      <c r="AI148" s="164">
        <f t="shared" si="36"/>
        <v>0</v>
      </c>
      <c r="AJ148" s="164">
        <f t="shared" si="36"/>
        <v>0</v>
      </c>
      <c r="AK148" s="164">
        <f t="shared" si="36"/>
        <v>0</v>
      </c>
      <c r="AL148" s="164">
        <f t="shared" si="36"/>
        <v>0</v>
      </c>
      <c r="AM148" s="164">
        <f t="shared" si="36"/>
        <v>0</v>
      </c>
      <c r="AN148" s="164" t="str">
        <f t="shared" si="34"/>
        <v/>
      </c>
      <c r="AO148" s="164">
        <f t="shared" si="34"/>
        <v>0</v>
      </c>
      <c r="AP148" s="164" t="str">
        <f t="shared" si="34"/>
        <v/>
      </c>
      <c r="AQ148" s="164" t="str">
        <f t="shared" si="34"/>
        <v/>
      </c>
      <c r="AR148" s="164" t="str">
        <f t="shared" si="34"/>
        <v/>
      </c>
      <c r="AS148" s="164" t="str">
        <f t="shared" si="34"/>
        <v/>
      </c>
      <c r="AT148" s="164" t="str">
        <f t="shared" si="34"/>
        <v/>
      </c>
      <c r="AU148" s="164" t="str">
        <f t="shared" si="32"/>
        <v/>
      </c>
      <c r="AV148" s="164" t="str">
        <f t="shared" si="35"/>
        <v/>
      </c>
      <c r="AW148" s="164">
        <f t="shared" si="35"/>
        <v>0</v>
      </c>
      <c r="AX148" s="164" t="str">
        <f t="shared" si="35"/>
        <v/>
      </c>
      <c r="AY148" s="164" t="str">
        <f t="shared" si="35"/>
        <v/>
      </c>
      <c r="AZ148" s="164" t="str">
        <f t="shared" si="35"/>
        <v/>
      </c>
      <c r="BA148" s="164" t="str">
        <f t="shared" si="35"/>
        <v/>
      </c>
      <c r="BB148" s="164" t="str">
        <f t="shared" si="35"/>
        <v/>
      </c>
      <c r="BC148" s="164" t="str">
        <f t="shared" si="33"/>
        <v/>
      </c>
    </row>
    <row r="149" spans="1:55" s="164" customFormat="1" ht="19.899999999999999" hidden="1" customHeight="1">
      <c r="A149" s="9"/>
      <c r="B149" s="7"/>
      <c r="C149" s="2"/>
      <c r="D149" s="5"/>
      <c r="E149" s="4"/>
      <c r="F149" s="4"/>
      <c r="G149" s="4"/>
      <c r="H149" s="5"/>
      <c r="I149" s="16"/>
      <c r="J149" s="47"/>
      <c r="K149" s="48"/>
      <c r="L149" s="48"/>
      <c r="M149" s="49"/>
      <c r="N149" s="47"/>
      <c r="O149" s="48"/>
      <c r="P149" s="48"/>
      <c r="Q149" s="48"/>
      <c r="R149" s="48"/>
      <c r="S149" s="48"/>
      <c r="T149" s="64"/>
      <c r="U149" s="49"/>
      <c r="V149" s="58"/>
      <c r="W149" s="124"/>
      <c r="X149" s="56"/>
      <c r="Y149" s="68"/>
      <c r="Z149" s="68"/>
      <c r="AA149" s="67"/>
      <c r="AB149" s="57"/>
      <c r="AC149" s="58"/>
      <c r="AD149" s="56"/>
      <c r="AE149" s="49"/>
      <c r="AF149" s="164">
        <f t="shared" si="36"/>
        <v>0</v>
      </c>
      <c r="AG149" s="164">
        <f t="shared" si="36"/>
        <v>-1</v>
      </c>
      <c r="AH149" s="164">
        <f t="shared" si="36"/>
        <v>0</v>
      </c>
      <c r="AI149" s="164">
        <f t="shared" si="36"/>
        <v>0</v>
      </c>
      <c r="AJ149" s="164">
        <f t="shared" si="36"/>
        <v>0</v>
      </c>
      <c r="AK149" s="164">
        <f t="shared" si="36"/>
        <v>0</v>
      </c>
      <c r="AL149" s="164">
        <f t="shared" si="36"/>
        <v>0</v>
      </c>
      <c r="AM149" s="164">
        <f t="shared" si="36"/>
        <v>0</v>
      </c>
      <c r="AN149" s="164" t="str">
        <f t="shared" si="34"/>
        <v/>
      </c>
      <c r="AO149" s="164">
        <f t="shared" si="34"/>
        <v>0</v>
      </c>
      <c r="AP149" s="164" t="str">
        <f t="shared" si="34"/>
        <v/>
      </c>
      <c r="AQ149" s="164" t="str">
        <f t="shared" si="34"/>
        <v/>
      </c>
      <c r="AR149" s="164" t="str">
        <f t="shared" si="34"/>
        <v/>
      </c>
      <c r="AS149" s="164" t="str">
        <f t="shared" si="34"/>
        <v/>
      </c>
      <c r="AT149" s="164" t="str">
        <f t="shared" si="34"/>
        <v/>
      </c>
      <c r="AU149" s="164" t="str">
        <f t="shared" si="32"/>
        <v/>
      </c>
      <c r="AV149" s="164" t="str">
        <f t="shared" si="35"/>
        <v/>
      </c>
      <c r="AW149" s="164">
        <f t="shared" si="35"/>
        <v>0</v>
      </c>
      <c r="AX149" s="164" t="str">
        <f t="shared" si="35"/>
        <v/>
      </c>
      <c r="AY149" s="164" t="str">
        <f t="shared" si="35"/>
        <v/>
      </c>
      <c r="AZ149" s="164" t="str">
        <f t="shared" si="35"/>
        <v/>
      </c>
      <c r="BA149" s="164" t="str">
        <f t="shared" si="35"/>
        <v/>
      </c>
      <c r="BB149" s="164" t="str">
        <f t="shared" si="35"/>
        <v/>
      </c>
      <c r="BC149" s="164" t="str">
        <f t="shared" si="33"/>
        <v/>
      </c>
    </row>
    <row r="150" spans="1:55" s="164" customFormat="1" ht="19.899999999999999" hidden="1" customHeight="1">
      <c r="A150" s="9"/>
      <c r="B150" s="7"/>
      <c r="C150" s="2"/>
      <c r="D150" s="5"/>
      <c r="E150" s="4"/>
      <c r="F150" s="4"/>
      <c r="G150" s="4"/>
      <c r="H150" s="5"/>
      <c r="I150" s="16"/>
      <c r="J150" s="47"/>
      <c r="K150" s="48"/>
      <c r="L150" s="48"/>
      <c r="M150" s="49"/>
      <c r="N150" s="47"/>
      <c r="O150" s="48"/>
      <c r="P150" s="48"/>
      <c r="Q150" s="48"/>
      <c r="R150" s="48"/>
      <c r="S150" s="48"/>
      <c r="T150" s="64"/>
      <c r="U150" s="49"/>
      <c r="V150" s="58"/>
      <c r="W150" s="124"/>
      <c r="X150" s="56"/>
      <c r="Y150" s="68"/>
      <c r="Z150" s="68"/>
      <c r="AA150" s="67"/>
      <c r="AB150" s="57"/>
      <c r="AC150" s="58"/>
      <c r="AD150" s="56"/>
      <c r="AE150" s="49"/>
      <c r="AF150" s="164">
        <f t="shared" si="36"/>
        <v>0</v>
      </c>
      <c r="AG150" s="164">
        <f t="shared" si="36"/>
        <v>-1</v>
      </c>
      <c r="AH150" s="164">
        <f t="shared" si="36"/>
        <v>0</v>
      </c>
      <c r="AI150" s="164">
        <f t="shared" si="36"/>
        <v>0</v>
      </c>
      <c r="AJ150" s="164">
        <f t="shared" si="36"/>
        <v>0</v>
      </c>
      <c r="AK150" s="164">
        <f t="shared" si="36"/>
        <v>0</v>
      </c>
      <c r="AL150" s="164">
        <f t="shared" si="36"/>
        <v>0</v>
      </c>
      <c r="AM150" s="164">
        <f t="shared" si="36"/>
        <v>0</v>
      </c>
      <c r="AN150" s="164" t="str">
        <f t="shared" si="34"/>
        <v/>
      </c>
      <c r="AO150" s="164">
        <f t="shared" si="34"/>
        <v>0</v>
      </c>
      <c r="AP150" s="164" t="str">
        <f t="shared" si="34"/>
        <v/>
      </c>
      <c r="AQ150" s="164" t="str">
        <f t="shared" si="34"/>
        <v/>
      </c>
      <c r="AR150" s="164" t="str">
        <f t="shared" si="34"/>
        <v/>
      </c>
      <c r="AS150" s="164" t="str">
        <f t="shared" si="34"/>
        <v/>
      </c>
      <c r="AT150" s="164" t="str">
        <f t="shared" si="34"/>
        <v/>
      </c>
      <c r="AU150" s="164" t="str">
        <f t="shared" si="32"/>
        <v/>
      </c>
      <c r="AV150" s="164" t="str">
        <f t="shared" si="35"/>
        <v/>
      </c>
      <c r="AW150" s="164">
        <f t="shared" si="35"/>
        <v>0</v>
      </c>
      <c r="AX150" s="164" t="str">
        <f t="shared" si="35"/>
        <v/>
      </c>
      <c r="AY150" s="164" t="str">
        <f t="shared" si="35"/>
        <v/>
      </c>
      <c r="AZ150" s="164" t="str">
        <f t="shared" si="35"/>
        <v/>
      </c>
      <c r="BA150" s="164" t="str">
        <f t="shared" si="35"/>
        <v/>
      </c>
      <c r="BB150" s="164" t="str">
        <f t="shared" si="35"/>
        <v/>
      </c>
      <c r="BC150" s="164" t="str">
        <f t="shared" si="33"/>
        <v/>
      </c>
    </row>
    <row r="151" spans="1:55" s="164" customFormat="1" ht="19.899999999999999" hidden="1" customHeight="1">
      <c r="A151" s="9"/>
      <c r="B151" s="7"/>
      <c r="C151" s="2"/>
      <c r="D151" s="5"/>
      <c r="E151" s="4"/>
      <c r="F151" s="4"/>
      <c r="G151" s="4"/>
      <c r="H151" s="5"/>
      <c r="I151" s="16"/>
      <c r="J151" s="47"/>
      <c r="K151" s="48"/>
      <c r="L151" s="48"/>
      <c r="M151" s="49"/>
      <c r="N151" s="47"/>
      <c r="O151" s="48"/>
      <c r="P151" s="48"/>
      <c r="Q151" s="48"/>
      <c r="R151" s="48"/>
      <c r="S151" s="48"/>
      <c r="T151" s="64"/>
      <c r="U151" s="49"/>
      <c r="V151" s="58"/>
      <c r="W151" s="124"/>
      <c r="X151" s="56"/>
      <c r="Y151" s="68"/>
      <c r="Z151" s="68"/>
      <c r="AA151" s="67"/>
      <c r="AB151" s="57"/>
      <c r="AC151" s="58"/>
      <c r="AD151" s="56"/>
      <c r="AE151" s="49"/>
      <c r="AF151" s="164">
        <f t="shared" si="36"/>
        <v>0</v>
      </c>
      <c r="AG151" s="164">
        <f t="shared" si="36"/>
        <v>-1</v>
      </c>
      <c r="AH151" s="164">
        <f t="shared" si="36"/>
        <v>0</v>
      </c>
      <c r="AI151" s="164">
        <f t="shared" si="36"/>
        <v>0</v>
      </c>
      <c r="AJ151" s="164">
        <f t="shared" si="36"/>
        <v>0</v>
      </c>
      <c r="AK151" s="164">
        <f t="shared" si="36"/>
        <v>0</v>
      </c>
      <c r="AL151" s="164">
        <f t="shared" si="36"/>
        <v>0</v>
      </c>
      <c r="AM151" s="164">
        <f t="shared" si="36"/>
        <v>0</v>
      </c>
      <c r="AN151" s="164" t="str">
        <f t="shared" si="34"/>
        <v/>
      </c>
      <c r="AO151" s="164">
        <f t="shared" si="34"/>
        <v>0</v>
      </c>
      <c r="AP151" s="164" t="str">
        <f t="shared" si="34"/>
        <v/>
      </c>
      <c r="AQ151" s="164" t="str">
        <f t="shared" si="34"/>
        <v/>
      </c>
      <c r="AR151" s="164" t="str">
        <f t="shared" si="34"/>
        <v/>
      </c>
      <c r="AS151" s="164" t="str">
        <f t="shared" si="34"/>
        <v/>
      </c>
      <c r="AT151" s="164" t="str">
        <f t="shared" si="34"/>
        <v/>
      </c>
      <c r="AU151" s="164" t="str">
        <f t="shared" si="32"/>
        <v/>
      </c>
      <c r="AV151" s="164" t="str">
        <f t="shared" si="35"/>
        <v/>
      </c>
      <c r="AW151" s="164">
        <f t="shared" si="35"/>
        <v>0</v>
      </c>
      <c r="AX151" s="164" t="str">
        <f t="shared" si="35"/>
        <v/>
      </c>
      <c r="AY151" s="164" t="str">
        <f t="shared" si="35"/>
        <v/>
      </c>
      <c r="AZ151" s="164" t="str">
        <f t="shared" si="35"/>
        <v/>
      </c>
      <c r="BA151" s="164" t="str">
        <f t="shared" si="35"/>
        <v/>
      </c>
      <c r="BB151" s="164" t="str">
        <f t="shared" si="35"/>
        <v/>
      </c>
      <c r="BC151" s="164" t="str">
        <f t="shared" si="33"/>
        <v/>
      </c>
    </row>
    <row r="152" spans="1:55" s="164" customFormat="1" ht="19.899999999999999" hidden="1" customHeight="1">
      <c r="A152" s="9"/>
      <c r="B152" s="7"/>
      <c r="C152" s="2"/>
      <c r="D152" s="5"/>
      <c r="E152" s="4"/>
      <c r="F152" s="4"/>
      <c r="G152" s="4"/>
      <c r="H152" s="5"/>
      <c r="I152" s="16"/>
      <c r="J152" s="47"/>
      <c r="K152" s="48"/>
      <c r="L152" s="48"/>
      <c r="M152" s="49"/>
      <c r="N152" s="47"/>
      <c r="O152" s="48"/>
      <c r="P152" s="48"/>
      <c r="Q152" s="48"/>
      <c r="R152" s="48"/>
      <c r="S152" s="48"/>
      <c r="T152" s="64"/>
      <c r="U152" s="49"/>
      <c r="V152" s="58"/>
      <c r="W152" s="124"/>
      <c r="X152" s="56"/>
      <c r="Y152" s="68"/>
      <c r="Z152" s="68"/>
      <c r="AA152" s="67"/>
      <c r="AB152" s="57"/>
      <c r="AC152" s="58"/>
      <c r="AD152" s="56"/>
      <c r="AE152" s="49"/>
      <c r="AF152" s="164">
        <f t="shared" si="36"/>
        <v>0</v>
      </c>
      <c r="AG152" s="164">
        <f t="shared" si="36"/>
        <v>-1</v>
      </c>
      <c r="AH152" s="164">
        <f t="shared" si="36"/>
        <v>0</v>
      </c>
      <c r="AI152" s="164">
        <f t="shared" si="36"/>
        <v>0</v>
      </c>
      <c r="AJ152" s="164">
        <f t="shared" si="36"/>
        <v>0</v>
      </c>
      <c r="AK152" s="164">
        <f t="shared" si="36"/>
        <v>0</v>
      </c>
      <c r="AL152" s="164">
        <f t="shared" si="36"/>
        <v>0</v>
      </c>
      <c r="AM152" s="164">
        <f t="shared" si="36"/>
        <v>0</v>
      </c>
      <c r="AN152" s="164" t="str">
        <f t="shared" si="34"/>
        <v/>
      </c>
      <c r="AO152" s="164">
        <f t="shared" si="34"/>
        <v>0</v>
      </c>
      <c r="AP152" s="164" t="str">
        <f t="shared" si="34"/>
        <v/>
      </c>
      <c r="AQ152" s="164" t="str">
        <f t="shared" si="34"/>
        <v/>
      </c>
      <c r="AR152" s="164" t="str">
        <f t="shared" si="34"/>
        <v/>
      </c>
      <c r="AS152" s="164" t="str">
        <f t="shared" si="34"/>
        <v/>
      </c>
      <c r="AT152" s="164" t="str">
        <f t="shared" si="34"/>
        <v/>
      </c>
      <c r="AU152" s="164" t="str">
        <f t="shared" si="32"/>
        <v/>
      </c>
      <c r="AV152" s="164" t="str">
        <f t="shared" si="35"/>
        <v/>
      </c>
      <c r="AW152" s="164">
        <f t="shared" si="35"/>
        <v>0</v>
      </c>
      <c r="AX152" s="164" t="str">
        <f t="shared" si="35"/>
        <v/>
      </c>
      <c r="AY152" s="164" t="str">
        <f t="shared" si="35"/>
        <v/>
      </c>
      <c r="AZ152" s="164" t="str">
        <f t="shared" si="35"/>
        <v/>
      </c>
      <c r="BA152" s="164" t="str">
        <f t="shared" si="35"/>
        <v/>
      </c>
      <c r="BB152" s="164" t="str">
        <f t="shared" si="35"/>
        <v/>
      </c>
      <c r="BC152" s="164" t="str">
        <f t="shared" si="33"/>
        <v/>
      </c>
    </row>
    <row r="153" spans="1:55" s="164" customFormat="1" ht="19.899999999999999" hidden="1" customHeight="1">
      <c r="A153" s="9"/>
      <c r="B153" s="7"/>
      <c r="C153" s="2"/>
      <c r="D153" s="5"/>
      <c r="E153" s="4"/>
      <c r="F153" s="4"/>
      <c r="G153" s="4"/>
      <c r="H153" s="5"/>
      <c r="I153" s="16"/>
      <c r="J153" s="47"/>
      <c r="K153" s="48"/>
      <c r="L153" s="48"/>
      <c r="M153" s="49"/>
      <c r="N153" s="47"/>
      <c r="O153" s="48"/>
      <c r="P153" s="48"/>
      <c r="Q153" s="48"/>
      <c r="R153" s="48"/>
      <c r="S153" s="48"/>
      <c r="T153" s="64"/>
      <c r="U153" s="49"/>
      <c r="V153" s="58"/>
      <c r="W153" s="124"/>
      <c r="X153" s="56"/>
      <c r="Y153" s="68"/>
      <c r="Z153" s="68"/>
      <c r="AA153" s="67"/>
      <c r="AB153" s="57"/>
      <c r="AC153" s="58"/>
      <c r="AD153" s="56"/>
      <c r="AE153" s="49"/>
      <c r="AF153" s="164">
        <f t="shared" si="36"/>
        <v>0</v>
      </c>
      <c r="AG153" s="164">
        <f t="shared" si="36"/>
        <v>-1</v>
      </c>
      <c r="AH153" s="164">
        <f t="shared" si="36"/>
        <v>0</v>
      </c>
      <c r="AI153" s="164">
        <f t="shared" si="36"/>
        <v>0</v>
      </c>
      <c r="AJ153" s="164">
        <f t="shared" si="36"/>
        <v>0</v>
      </c>
      <c r="AK153" s="164">
        <f t="shared" si="36"/>
        <v>0</v>
      </c>
      <c r="AL153" s="164">
        <f t="shared" si="36"/>
        <v>0</v>
      </c>
      <c r="AM153" s="164">
        <f t="shared" si="36"/>
        <v>0</v>
      </c>
      <c r="AN153" s="164" t="str">
        <f t="shared" si="34"/>
        <v/>
      </c>
      <c r="AO153" s="164">
        <f t="shared" si="34"/>
        <v>0</v>
      </c>
      <c r="AP153" s="164" t="str">
        <f t="shared" si="34"/>
        <v/>
      </c>
      <c r="AQ153" s="164" t="str">
        <f t="shared" si="34"/>
        <v/>
      </c>
      <c r="AR153" s="164" t="str">
        <f t="shared" si="34"/>
        <v/>
      </c>
      <c r="AS153" s="164" t="str">
        <f t="shared" si="34"/>
        <v/>
      </c>
      <c r="AT153" s="164" t="str">
        <f t="shared" si="34"/>
        <v/>
      </c>
      <c r="AU153" s="164" t="str">
        <f t="shared" si="32"/>
        <v/>
      </c>
      <c r="AV153" s="164" t="str">
        <f t="shared" si="35"/>
        <v/>
      </c>
      <c r="AW153" s="164">
        <f t="shared" si="35"/>
        <v>0</v>
      </c>
      <c r="AX153" s="164" t="str">
        <f t="shared" si="35"/>
        <v/>
      </c>
      <c r="AY153" s="164" t="str">
        <f t="shared" si="35"/>
        <v/>
      </c>
      <c r="AZ153" s="164" t="str">
        <f t="shared" si="35"/>
        <v/>
      </c>
      <c r="BA153" s="164" t="str">
        <f t="shared" si="35"/>
        <v/>
      </c>
      <c r="BB153" s="164" t="str">
        <f t="shared" si="35"/>
        <v/>
      </c>
      <c r="BC153" s="164" t="str">
        <f t="shared" si="33"/>
        <v/>
      </c>
    </row>
    <row r="154" spans="1:55" s="164" customFormat="1" ht="19.899999999999999" hidden="1" customHeight="1">
      <c r="A154" s="9"/>
      <c r="B154" s="7"/>
      <c r="C154" s="2"/>
      <c r="D154" s="5"/>
      <c r="E154" s="4"/>
      <c r="F154" s="4"/>
      <c r="G154" s="4"/>
      <c r="H154" s="5"/>
      <c r="I154" s="16"/>
      <c r="J154" s="47"/>
      <c r="K154" s="48"/>
      <c r="L154" s="48"/>
      <c r="M154" s="49"/>
      <c r="N154" s="47"/>
      <c r="O154" s="48"/>
      <c r="P154" s="48"/>
      <c r="Q154" s="48"/>
      <c r="R154" s="48"/>
      <c r="S154" s="48"/>
      <c r="T154" s="64"/>
      <c r="U154" s="49"/>
      <c r="V154" s="58"/>
      <c r="W154" s="124"/>
      <c r="X154" s="56"/>
      <c r="Y154" s="68"/>
      <c r="Z154" s="68"/>
      <c r="AA154" s="67"/>
      <c r="AB154" s="57"/>
      <c r="AC154" s="58"/>
      <c r="AD154" s="56"/>
      <c r="AE154" s="49"/>
      <c r="AF154" s="164">
        <f t="shared" si="36"/>
        <v>0</v>
      </c>
      <c r="AG154" s="164">
        <f t="shared" si="36"/>
        <v>-1</v>
      </c>
      <c r="AH154" s="164">
        <f t="shared" si="36"/>
        <v>0</v>
      </c>
      <c r="AI154" s="164">
        <f t="shared" si="36"/>
        <v>0</v>
      </c>
      <c r="AJ154" s="164">
        <f t="shared" si="36"/>
        <v>0</v>
      </c>
      <c r="AK154" s="164">
        <f t="shared" si="36"/>
        <v>0</v>
      </c>
      <c r="AL154" s="164">
        <f t="shared" si="36"/>
        <v>0</v>
      </c>
      <c r="AM154" s="164">
        <f t="shared" si="36"/>
        <v>0</v>
      </c>
      <c r="AN154" s="164" t="str">
        <f t="shared" si="34"/>
        <v/>
      </c>
      <c r="AO154" s="164">
        <f t="shared" si="34"/>
        <v>0</v>
      </c>
      <c r="AP154" s="164" t="str">
        <f t="shared" si="34"/>
        <v/>
      </c>
      <c r="AQ154" s="164" t="str">
        <f t="shared" si="34"/>
        <v/>
      </c>
      <c r="AR154" s="164" t="str">
        <f t="shared" si="34"/>
        <v/>
      </c>
      <c r="AS154" s="164" t="str">
        <f t="shared" si="34"/>
        <v/>
      </c>
      <c r="AT154" s="164" t="str">
        <f t="shared" si="34"/>
        <v/>
      </c>
      <c r="AU154" s="164" t="str">
        <f t="shared" si="32"/>
        <v/>
      </c>
      <c r="AV154" s="164" t="str">
        <f t="shared" si="35"/>
        <v/>
      </c>
      <c r="AW154" s="164">
        <f t="shared" si="35"/>
        <v>0</v>
      </c>
      <c r="AX154" s="164" t="str">
        <f t="shared" si="35"/>
        <v/>
      </c>
      <c r="AY154" s="164" t="str">
        <f t="shared" si="35"/>
        <v/>
      </c>
      <c r="AZ154" s="164" t="str">
        <f t="shared" si="35"/>
        <v/>
      </c>
      <c r="BA154" s="164" t="str">
        <f t="shared" si="35"/>
        <v/>
      </c>
      <c r="BB154" s="164" t="str">
        <f t="shared" si="35"/>
        <v/>
      </c>
      <c r="BC154" s="164" t="str">
        <f t="shared" si="33"/>
        <v/>
      </c>
    </row>
    <row r="155" spans="1:55" s="164" customFormat="1" ht="19.899999999999999" hidden="1" customHeight="1">
      <c r="A155" s="9"/>
      <c r="B155" s="7"/>
      <c r="C155" s="2"/>
      <c r="D155" s="5"/>
      <c r="E155" s="4"/>
      <c r="F155" s="4"/>
      <c r="G155" s="4"/>
      <c r="H155" s="5"/>
      <c r="I155" s="16"/>
      <c r="J155" s="47"/>
      <c r="K155" s="48"/>
      <c r="L155" s="48"/>
      <c r="M155" s="49"/>
      <c r="N155" s="47"/>
      <c r="O155" s="48"/>
      <c r="P155" s="48"/>
      <c r="Q155" s="48"/>
      <c r="R155" s="48"/>
      <c r="S155" s="48"/>
      <c r="T155" s="64"/>
      <c r="U155" s="49"/>
      <c r="V155" s="58"/>
      <c r="W155" s="124"/>
      <c r="X155" s="56"/>
      <c r="Y155" s="68"/>
      <c r="Z155" s="68"/>
      <c r="AA155" s="67"/>
      <c r="AB155" s="57"/>
      <c r="AC155" s="58"/>
      <c r="AD155" s="56"/>
      <c r="AE155" s="49"/>
      <c r="AF155" s="164">
        <f t="shared" si="36"/>
        <v>0</v>
      </c>
      <c r="AG155" s="164">
        <f t="shared" si="36"/>
        <v>-1</v>
      </c>
      <c r="AH155" s="164">
        <f t="shared" si="36"/>
        <v>0</v>
      </c>
      <c r="AI155" s="164">
        <f t="shared" si="36"/>
        <v>0</v>
      </c>
      <c r="AJ155" s="164">
        <f t="shared" si="36"/>
        <v>0</v>
      </c>
      <c r="AK155" s="164">
        <f t="shared" si="36"/>
        <v>0</v>
      </c>
      <c r="AL155" s="164">
        <f t="shared" si="36"/>
        <v>0</v>
      </c>
      <c r="AM155" s="164">
        <f t="shared" si="36"/>
        <v>0</v>
      </c>
      <c r="AN155" s="164" t="str">
        <f t="shared" si="34"/>
        <v/>
      </c>
      <c r="AO155" s="164">
        <f t="shared" si="34"/>
        <v>0</v>
      </c>
      <c r="AP155" s="164" t="str">
        <f t="shared" si="34"/>
        <v/>
      </c>
      <c r="AQ155" s="164" t="str">
        <f t="shared" si="34"/>
        <v/>
      </c>
      <c r="AR155" s="164" t="str">
        <f t="shared" si="34"/>
        <v/>
      </c>
      <c r="AS155" s="164" t="str">
        <f t="shared" si="34"/>
        <v/>
      </c>
      <c r="AT155" s="164" t="str">
        <f t="shared" si="34"/>
        <v/>
      </c>
      <c r="AU155" s="164" t="str">
        <f t="shared" si="32"/>
        <v/>
      </c>
      <c r="AV155" s="164" t="str">
        <f t="shared" si="35"/>
        <v/>
      </c>
      <c r="AW155" s="164">
        <f t="shared" si="35"/>
        <v>0</v>
      </c>
      <c r="AX155" s="164" t="str">
        <f t="shared" si="35"/>
        <v/>
      </c>
      <c r="AY155" s="164" t="str">
        <f t="shared" si="35"/>
        <v/>
      </c>
      <c r="AZ155" s="164" t="str">
        <f t="shared" si="35"/>
        <v/>
      </c>
      <c r="BA155" s="164" t="str">
        <f t="shared" si="35"/>
        <v/>
      </c>
      <c r="BB155" s="164" t="str">
        <f t="shared" si="35"/>
        <v/>
      </c>
      <c r="BC155" s="164" t="str">
        <f t="shared" si="33"/>
        <v/>
      </c>
    </row>
    <row r="156" spans="1:55" s="164" customFormat="1" ht="19.899999999999999" hidden="1" customHeight="1">
      <c r="A156" s="9"/>
      <c r="B156" s="7"/>
      <c r="C156" s="2"/>
      <c r="D156" s="5"/>
      <c r="E156" s="4"/>
      <c r="F156" s="4"/>
      <c r="G156" s="4"/>
      <c r="H156" s="5"/>
      <c r="I156" s="16"/>
      <c r="J156" s="47"/>
      <c r="K156" s="48"/>
      <c r="L156" s="48"/>
      <c r="M156" s="49"/>
      <c r="N156" s="47"/>
      <c r="O156" s="48"/>
      <c r="P156" s="48"/>
      <c r="Q156" s="48"/>
      <c r="R156" s="48"/>
      <c r="S156" s="48"/>
      <c r="T156" s="64"/>
      <c r="U156" s="49"/>
      <c r="V156" s="58"/>
      <c r="W156" s="124"/>
      <c r="X156" s="56"/>
      <c r="Y156" s="68"/>
      <c r="Z156" s="68"/>
      <c r="AA156" s="67"/>
      <c r="AB156" s="57"/>
      <c r="AC156" s="58"/>
      <c r="AD156" s="56"/>
      <c r="AE156" s="49"/>
      <c r="AF156" s="164">
        <f t="shared" si="36"/>
        <v>0</v>
      </c>
      <c r="AG156" s="164">
        <f t="shared" si="36"/>
        <v>-1</v>
      </c>
      <c r="AH156" s="164">
        <f t="shared" si="36"/>
        <v>0</v>
      </c>
      <c r="AI156" s="164">
        <f t="shared" si="36"/>
        <v>0</v>
      </c>
      <c r="AJ156" s="164">
        <f t="shared" si="36"/>
        <v>0</v>
      </c>
      <c r="AK156" s="164">
        <f t="shared" si="36"/>
        <v>0</v>
      </c>
      <c r="AL156" s="164">
        <f t="shared" si="36"/>
        <v>0</v>
      </c>
      <c r="AM156" s="164">
        <f t="shared" si="36"/>
        <v>0</v>
      </c>
      <c r="AN156" s="164" t="str">
        <f t="shared" si="34"/>
        <v/>
      </c>
      <c r="AO156" s="164">
        <f t="shared" si="34"/>
        <v>0</v>
      </c>
      <c r="AP156" s="164" t="str">
        <f t="shared" si="34"/>
        <v/>
      </c>
      <c r="AQ156" s="164" t="str">
        <f t="shared" si="34"/>
        <v/>
      </c>
      <c r="AR156" s="164" t="str">
        <f t="shared" si="34"/>
        <v/>
      </c>
      <c r="AS156" s="164" t="str">
        <f t="shared" si="34"/>
        <v/>
      </c>
      <c r="AT156" s="164" t="str">
        <f t="shared" si="34"/>
        <v/>
      </c>
      <c r="AU156" s="164" t="str">
        <f t="shared" si="32"/>
        <v/>
      </c>
      <c r="AV156" s="164" t="str">
        <f t="shared" si="35"/>
        <v/>
      </c>
      <c r="AW156" s="164">
        <f t="shared" si="35"/>
        <v>0</v>
      </c>
      <c r="AX156" s="164" t="str">
        <f t="shared" si="35"/>
        <v/>
      </c>
      <c r="AY156" s="164" t="str">
        <f t="shared" si="35"/>
        <v/>
      </c>
      <c r="AZ156" s="164" t="str">
        <f t="shared" si="35"/>
        <v/>
      </c>
      <c r="BA156" s="164" t="str">
        <f t="shared" si="35"/>
        <v/>
      </c>
      <c r="BB156" s="164" t="str">
        <f t="shared" si="35"/>
        <v/>
      </c>
      <c r="BC156" s="164" t="str">
        <f t="shared" si="33"/>
        <v/>
      </c>
    </row>
    <row r="157" spans="1:55" s="164" customFormat="1" ht="19.899999999999999" hidden="1" customHeight="1">
      <c r="A157" s="9"/>
      <c r="B157" s="7"/>
      <c r="C157" s="2"/>
      <c r="D157" s="5"/>
      <c r="E157" s="4"/>
      <c r="F157" s="4"/>
      <c r="G157" s="4"/>
      <c r="H157" s="5"/>
      <c r="I157" s="16"/>
      <c r="J157" s="47"/>
      <c r="K157" s="48"/>
      <c r="L157" s="48"/>
      <c r="M157" s="49"/>
      <c r="N157" s="47"/>
      <c r="O157" s="48"/>
      <c r="P157" s="48"/>
      <c r="Q157" s="48"/>
      <c r="R157" s="48"/>
      <c r="S157" s="48"/>
      <c r="T157" s="64"/>
      <c r="U157" s="49"/>
      <c r="V157" s="58"/>
      <c r="W157" s="124"/>
      <c r="X157" s="56"/>
      <c r="Y157" s="68"/>
      <c r="Z157" s="68"/>
      <c r="AA157" s="67"/>
      <c r="AB157" s="57"/>
      <c r="AC157" s="58"/>
      <c r="AD157" s="56"/>
      <c r="AE157" s="49"/>
      <c r="AF157" s="164">
        <f t="shared" si="36"/>
        <v>0</v>
      </c>
      <c r="AG157" s="164">
        <f t="shared" si="36"/>
        <v>-1</v>
      </c>
      <c r="AH157" s="164">
        <f t="shared" si="36"/>
        <v>0</v>
      </c>
      <c r="AI157" s="164">
        <f t="shared" si="36"/>
        <v>0</v>
      </c>
      <c r="AJ157" s="164">
        <f t="shared" si="36"/>
        <v>0</v>
      </c>
      <c r="AK157" s="164">
        <f t="shared" si="36"/>
        <v>0</v>
      </c>
      <c r="AL157" s="164">
        <f t="shared" si="36"/>
        <v>0</v>
      </c>
      <c r="AM157" s="164">
        <f t="shared" si="36"/>
        <v>0</v>
      </c>
      <c r="AN157" s="164" t="str">
        <f t="shared" si="34"/>
        <v/>
      </c>
      <c r="AO157" s="164">
        <f t="shared" si="34"/>
        <v>0</v>
      </c>
      <c r="AP157" s="164" t="str">
        <f t="shared" si="34"/>
        <v/>
      </c>
      <c r="AQ157" s="164" t="str">
        <f t="shared" si="34"/>
        <v/>
      </c>
      <c r="AR157" s="164" t="str">
        <f t="shared" si="34"/>
        <v/>
      </c>
      <c r="AS157" s="164" t="str">
        <f t="shared" si="34"/>
        <v/>
      </c>
      <c r="AT157" s="164" t="str">
        <f t="shared" si="34"/>
        <v/>
      </c>
      <c r="AU157" s="164" t="str">
        <f t="shared" si="32"/>
        <v/>
      </c>
      <c r="AV157" s="164" t="str">
        <f t="shared" si="35"/>
        <v/>
      </c>
      <c r="AW157" s="164">
        <f t="shared" si="35"/>
        <v>0</v>
      </c>
      <c r="AX157" s="164" t="str">
        <f t="shared" si="35"/>
        <v/>
      </c>
      <c r="AY157" s="164" t="str">
        <f t="shared" si="35"/>
        <v/>
      </c>
      <c r="AZ157" s="164" t="str">
        <f t="shared" si="35"/>
        <v/>
      </c>
      <c r="BA157" s="164" t="str">
        <f t="shared" si="35"/>
        <v/>
      </c>
      <c r="BB157" s="164" t="str">
        <f t="shared" si="35"/>
        <v/>
      </c>
      <c r="BC157" s="164" t="str">
        <f t="shared" si="33"/>
        <v/>
      </c>
    </row>
    <row r="158" spans="1:55" s="164" customFormat="1" ht="19.899999999999999" hidden="1" customHeight="1">
      <c r="A158" s="9"/>
      <c r="B158" s="7"/>
      <c r="C158" s="2"/>
      <c r="D158" s="5"/>
      <c r="E158" s="4"/>
      <c r="F158" s="4"/>
      <c r="G158" s="4"/>
      <c r="H158" s="5"/>
      <c r="I158" s="16"/>
      <c r="J158" s="47"/>
      <c r="K158" s="48"/>
      <c r="L158" s="48"/>
      <c r="M158" s="49"/>
      <c r="N158" s="47"/>
      <c r="O158" s="48"/>
      <c r="P158" s="48"/>
      <c r="Q158" s="48"/>
      <c r="R158" s="48"/>
      <c r="S158" s="48"/>
      <c r="T158" s="64"/>
      <c r="U158" s="49"/>
      <c r="V158" s="58"/>
      <c r="W158" s="124"/>
      <c r="X158" s="56"/>
      <c r="Y158" s="68"/>
      <c r="Z158" s="68"/>
      <c r="AA158" s="67"/>
      <c r="AB158" s="57"/>
      <c r="AC158" s="58"/>
      <c r="AD158" s="56"/>
      <c r="AE158" s="49"/>
      <c r="AF158" s="164">
        <f t="shared" si="36"/>
        <v>0</v>
      </c>
      <c r="AG158" s="164">
        <f t="shared" si="36"/>
        <v>-1</v>
      </c>
      <c r="AH158" s="164">
        <f t="shared" si="36"/>
        <v>0</v>
      </c>
      <c r="AI158" s="164">
        <f t="shared" si="36"/>
        <v>0</v>
      </c>
      <c r="AJ158" s="164">
        <f t="shared" si="36"/>
        <v>0</v>
      </c>
      <c r="AK158" s="164">
        <f t="shared" si="36"/>
        <v>0</v>
      </c>
      <c r="AL158" s="164">
        <f t="shared" si="36"/>
        <v>0</v>
      </c>
      <c r="AM158" s="164">
        <f t="shared" si="36"/>
        <v>0</v>
      </c>
      <c r="AN158" s="164" t="str">
        <f t="shared" si="34"/>
        <v/>
      </c>
      <c r="AO158" s="164">
        <f t="shared" si="34"/>
        <v>0</v>
      </c>
      <c r="AP158" s="164" t="str">
        <f t="shared" si="34"/>
        <v/>
      </c>
      <c r="AQ158" s="164" t="str">
        <f t="shared" si="34"/>
        <v/>
      </c>
      <c r="AR158" s="164" t="str">
        <f t="shared" si="34"/>
        <v/>
      </c>
      <c r="AS158" s="164" t="str">
        <f t="shared" si="34"/>
        <v/>
      </c>
      <c r="AT158" s="164" t="str">
        <f t="shared" si="34"/>
        <v/>
      </c>
      <c r="AU158" s="164" t="str">
        <f t="shared" si="32"/>
        <v/>
      </c>
      <c r="AV158" s="164" t="str">
        <f t="shared" si="35"/>
        <v/>
      </c>
      <c r="AW158" s="164">
        <f t="shared" si="35"/>
        <v>0</v>
      </c>
      <c r="AX158" s="164" t="str">
        <f t="shared" si="35"/>
        <v/>
      </c>
      <c r="AY158" s="164" t="str">
        <f t="shared" si="35"/>
        <v/>
      </c>
      <c r="AZ158" s="164" t="str">
        <f t="shared" si="35"/>
        <v/>
      </c>
      <c r="BA158" s="164" t="str">
        <f t="shared" si="35"/>
        <v/>
      </c>
      <c r="BB158" s="164" t="str">
        <f t="shared" si="35"/>
        <v/>
      </c>
      <c r="BC158" s="164" t="str">
        <f t="shared" si="33"/>
        <v/>
      </c>
    </row>
    <row r="159" spans="1:55" s="164" customFormat="1" ht="19.899999999999999" hidden="1" customHeight="1">
      <c r="A159" s="9"/>
      <c r="B159" s="7"/>
      <c r="C159" s="2"/>
      <c r="D159" s="5"/>
      <c r="E159" s="4"/>
      <c r="F159" s="4"/>
      <c r="G159" s="4"/>
      <c r="H159" s="5"/>
      <c r="I159" s="16"/>
      <c r="J159" s="47"/>
      <c r="K159" s="48"/>
      <c r="L159" s="48"/>
      <c r="M159" s="49"/>
      <c r="N159" s="47"/>
      <c r="O159" s="48"/>
      <c r="P159" s="48"/>
      <c r="Q159" s="48"/>
      <c r="R159" s="48"/>
      <c r="S159" s="48"/>
      <c r="T159" s="64"/>
      <c r="U159" s="49"/>
      <c r="V159" s="58"/>
      <c r="W159" s="124"/>
      <c r="X159" s="56"/>
      <c r="Y159" s="68"/>
      <c r="Z159" s="68"/>
      <c r="AA159" s="67"/>
      <c r="AB159" s="57"/>
      <c r="AC159" s="58"/>
      <c r="AD159" s="56"/>
      <c r="AE159" s="49"/>
      <c r="AF159" s="164">
        <f t="shared" ref="AF159:AM174" si="37">AF158</f>
        <v>0</v>
      </c>
      <c r="AG159" s="164">
        <f t="shared" si="37"/>
        <v>-1</v>
      </c>
      <c r="AH159" s="164">
        <f t="shared" si="37"/>
        <v>0</v>
      </c>
      <c r="AI159" s="164">
        <f t="shared" si="37"/>
        <v>0</v>
      </c>
      <c r="AJ159" s="164">
        <f t="shared" si="37"/>
        <v>0</v>
      </c>
      <c r="AK159" s="164">
        <f t="shared" si="37"/>
        <v>0</v>
      </c>
      <c r="AL159" s="164">
        <f t="shared" si="37"/>
        <v>0</v>
      </c>
      <c r="AM159" s="164">
        <f t="shared" si="37"/>
        <v>0</v>
      </c>
      <c r="AN159" s="164" t="str">
        <f t="shared" si="34"/>
        <v/>
      </c>
      <c r="AO159" s="164">
        <f t="shared" si="34"/>
        <v>0</v>
      </c>
      <c r="AP159" s="164" t="str">
        <f t="shared" si="34"/>
        <v/>
      </c>
      <c r="AQ159" s="164" t="str">
        <f t="shared" si="34"/>
        <v/>
      </c>
      <c r="AR159" s="164" t="str">
        <f t="shared" si="34"/>
        <v/>
      </c>
      <c r="AS159" s="164" t="str">
        <f t="shared" si="34"/>
        <v/>
      </c>
      <c r="AT159" s="164" t="str">
        <f t="shared" si="34"/>
        <v/>
      </c>
      <c r="AU159" s="164" t="str">
        <f t="shared" si="32"/>
        <v/>
      </c>
      <c r="AV159" s="164" t="str">
        <f t="shared" si="35"/>
        <v/>
      </c>
      <c r="AW159" s="164">
        <f t="shared" si="35"/>
        <v>0</v>
      </c>
      <c r="AX159" s="164" t="str">
        <f t="shared" si="35"/>
        <v/>
      </c>
      <c r="AY159" s="164" t="str">
        <f t="shared" si="35"/>
        <v/>
      </c>
      <c r="AZ159" s="164" t="str">
        <f t="shared" si="35"/>
        <v/>
      </c>
      <c r="BA159" s="164" t="str">
        <f t="shared" si="35"/>
        <v/>
      </c>
      <c r="BB159" s="164" t="str">
        <f t="shared" si="35"/>
        <v/>
      </c>
      <c r="BC159" s="164" t="str">
        <f t="shared" si="33"/>
        <v/>
      </c>
    </row>
    <row r="160" spans="1:55" s="164" customFormat="1" ht="19.899999999999999" hidden="1" customHeight="1">
      <c r="A160" s="9"/>
      <c r="B160" s="7"/>
      <c r="C160" s="2"/>
      <c r="D160" s="5"/>
      <c r="E160" s="4"/>
      <c r="F160" s="4"/>
      <c r="G160" s="4"/>
      <c r="H160" s="5"/>
      <c r="I160" s="16"/>
      <c r="J160" s="47"/>
      <c r="K160" s="48"/>
      <c r="L160" s="48"/>
      <c r="M160" s="49"/>
      <c r="N160" s="47"/>
      <c r="O160" s="48"/>
      <c r="P160" s="48"/>
      <c r="Q160" s="48"/>
      <c r="R160" s="48"/>
      <c r="S160" s="48"/>
      <c r="T160" s="64"/>
      <c r="U160" s="49"/>
      <c r="V160" s="58"/>
      <c r="W160" s="124"/>
      <c r="X160" s="56"/>
      <c r="Y160" s="68"/>
      <c r="Z160" s="68"/>
      <c r="AA160" s="67"/>
      <c r="AB160" s="57"/>
      <c r="AC160" s="58"/>
      <c r="AD160" s="56"/>
      <c r="AE160" s="49"/>
      <c r="AF160" s="164">
        <f t="shared" si="37"/>
        <v>0</v>
      </c>
      <c r="AG160" s="164">
        <f t="shared" si="37"/>
        <v>-1</v>
      </c>
      <c r="AH160" s="164">
        <f t="shared" si="37"/>
        <v>0</v>
      </c>
      <c r="AI160" s="164">
        <f t="shared" si="37"/>
        <v>0</v>
      </c>
      <c r="AJ160" s="164">
        <f t="shared" si="37"/>
        <v>0</v>
      </c>
      <c r="AK160" s="164">
        <f t="shared" si="37"/>
        <v>0</v>
      </c>
      <c r="AL160" s="164">
        <f t="shared" si="37"/>
        <v>0</v>
      </c>
      <c r="AM160" s="164">
        <f t="shared" si="37"/>
        <v>0</v>
      </c>
      <c r="AN160" s="164" t="str">
        <f t="shared" si="34"/>
        <v/>
      </c>
      <c r="AO160" s="164">
        <f t="shared" si="34"/>
        <v>0</v>
      </c>
      <c r="AP160" s="164" t="str">
        <f t="shared" si="34"/>
        <v/>
      </c>
      <c r="AQ160" s="164" t="str">
        <f t="shared" si="34"/>
        <v/>
      </c>
      <c r="AR160" s="164" t="str">
        <f t="shared" si="34"/>
        <v/>
      </c>
      <c r="AS160" s="164" t="str">
        <f t="shared" si="34"/>
        <v/>
      </c>
      <c r="AT160" s="164" t="str">
        <f t="shared" si="34"/>
        <v/>
      </c>
      <c r="AU160" s="164" t="str">
        <f t="shared" si="32"/>
        <v/>
      </c>
      <c r="AV160" s="164" t="str">
        <f t="shared" si="35"/>
        <v/>
      </c>
      <c r="AW160" s="164">
        <f t="shared" si="35"/>
        <v>0</v>
      </c>
      <c r="AX160" s="164" t="str">
        <f t="shared" si="35"/>
        <v/>
      </c>
      <c r="AY160" s="164" t="str">
        <f t="shared" si="35"/>
        <v/>
      </c>
      <c r="AZ160" s="164" t="str">
        <f t="shared" si="35"/>
        <v/>
      </c>
      <c r="BA160" s="164" t="str">
        <f t="shared" si="35"/>
        <v/>
      </c>
      <c r="BB160" s="164" t="str">
        <f t="shared" si="35"/>
        <v/>
      </c>
      <c r="BC160" s="164" t="str">
        <f t="shared" si="33"/>
        <v/>
      </c>
    </row>
    <row r="161" spans="1:55" s="164" customFormat="1" ht="19.899999999999999" hidden="1" customHeight="1">
      <c r="A161" s="9"/>
      <c r="B161" s="7"/>
      <c r="C161" s="2"/>
      <c r="D161" s="5"/>
      <c r="E161" s="4"/>
      <c r="F161" s="4"/>
      <c r="G161" s="4"/>
      <c r="H161" s="5"/>
      <c r="I161" s="16"/>
      <c r="J161" s="47"/>
      <c r="K161" s="48"/>
      <c r="L161" s="48"/>
      <c r="M161" s="49"/>
      <c r="N161" s="47"/>
      <c r="O161" s="48"/>
      <c r="P161" s="48"/>
      <c r="Q161" s="48"/>
      <c r="R161" s="48"/>
      <c r="S161" s="48"/>
      <c r="T161" s="64"/>
      <c r="U161" s="49"/>
      <c r="V161" s="58"/>
      <c r="W161" s="124"/>
      <c r="X161" s="56"/>
      <c r="Y161" s="68"/>
      <c r="Z161" s="68"/>
      <c r="AA161" s="67"/>
      <c r="AB161" s="57"/>
      <c r="AC161" s="58"/>
      <c r="AD161" s="56"/>
      <c r="AE161" s="49"/>
      <c r="AF161" s="164">
        <f t="shared" si="37"/>
        <v>0</v>
      </c>
      <c r="AG161" s="164">
        <f t="shared" si="37"/>
        <v>-1</v>
      </c>
      <c r="AH161" s="164">
        <f t="shared" si="37"/>
        <v>0</v>
      </c>
      <c r="AI161" s="164">
        <f t="shared" si="37"/>
        <v>0</v>
      </c>
      <c r="AJ161" s="164">
        <f t="shared" si="37"/>
        <v>0</v>
      </c>
      <c r="AK161" s="164">
        <f t="shared" si="37"/>
        <v>0</v>
      </c>
      <c r="AL161" s="164">
        <f t="shared" si="37"/>
        <v>0</v>
      </c>
      <c r="AM161" s="164">
        <f t="shared" si="37"/>
        <v>0</v>
      </c>
      <c r="AN161" s="164" t="str">
        <f t="shared" si="34"/>
        <v/>
      </c>
      <c r="AO161" s="164">
        <f t="shared" si="34"/>
        <v>0</v>
      </c>
      <c r="AP161" s="164" t="str">
        <f t="shared" si="34"/>
        <v/>
      </c>
      <c r="AQ161" s="164" t="str">
        <f t="shared" si="34"/>
        <v/>
      </c>
      <c r="AR161" s="164" t="str">
        <f t="shared" si="34"/>
        <v/>
      </c>
      <c r="AS161" s="164" t="str">
        <f t="shared" si="34"/>
        <v/>
      </c>
      <c r="AT161" s="164" t="str">
        <f t="shared" si="34"/>
        <v/>
      </c>
      <c r="AU161" s="164" t="str">
        <f t="shared" si="32"/>
        <v/>
      </c>
      <c r="AV161" s="164" t="str">
        <f t="shared" si="35"/>
        <v/>
      </c>
      <c r="AW161" s="164">
        <f t="shared" si="35"/>
        <v>0</v>
      </c>
      <c r="AX161" s="164" t="str">
        <f t="shared" si="35"/>
        <v/>
      </c>
      <c r="AY161" s="164" t="str">
        <f t="shared" si="35"/>
        <v/>
      </c>
      <c r="AZ161" s="164" t="str">
        <f t="shared" si="35"/>
        <v/>
      </c>
      <c r="BA161" s="164" t="str">
        <f t="shared" si="35"/>
        <v/>
      </c>
      <c r="BB161" s="164" t="str">
        <f t="shared" si="35"/>
        <v/>
      </c>
      <c r="BC161" s="164" t="str">
        <f t="shared" si="33"/>
        <v/>
      </c>
    </row>
    <row r="162" spans="1:55" s="164" customFormat="1" ht="19.899999999999999" hidden="1" customHeight="1">
      <c r="A162" s="9"/>
      <c r="B162" s="7"/>
      <c r="C162" s="2"/>
      <c r="D162" s="5"/>
      <c r="E162" s="4"/>
      <c r="F162" s="4"/>
      <c r="G162" s="4"/>
      <c r="H162" s="5"/>
      <c r="I162" s="16"/>
      <c r="J162" s="47"/>
      <c r="K162" s="48"/>
      <c r="L162" s="48"/>
      <c r="M162" s="49"/>
      <c r="N162" s="47"/>
      <c r="O162" s="48"/>
      <c r="P162" s="48"/>
      <c r="Q162" s="48"/>
      <c r="R162" s="48"/>
      <c r="S162" s="48"/>
      <c r="T162" s="64"/>
      <c r="U162" s="49"/>
      <c r="V162" s="58"/>
      <c r="W162" s="124"/>
      <c r="X162" s="56"/>
      <c r="Y162" s="68"/>
      <c r="Z162" s="68"/>
      <c r="AA162" s="67"/>
      <c r="AB162" s="57"/>
      <c r="AC162" s="58"/>
      <c r="AD162" s="56"/>
      <c r="AE162" s="49"/>
      <c r="AF162" s="164">
        <f t="shared" si="37"/>
        <v>0</v>
      </c>
      <c r="AG162" s="164">
        <f t="shared" si="37"/>
        <v>-1</v>
      </c>
      <c r="AH162" s="164">
        <f t="shared" si="37"/>
        <v>0</v>
      </c>
      <c r="AI162" s="164">
        <f t="shared" si="37"/>
        <v>0</v>
      </c>
      <c r="AJ162" s="164">
        <f t="shared" si="37"/>
        <v>0</v>
      </c>
      <c r="AK162" s="164">
        <f t="shared" si="37"/>
        <v>0</v>
      </c>
      <c r="AL162" s="164">
        <f t="shared" si="37"/>
        <v>0</v>
      </c>
      <c r="AM162" s="164">
        <f t="shared" si="37"/>
        <v>0</v>
      </c>
      <c r="AN162" s="164" t="str">
        <f t="shared" si="34"/>
        <v/>
      </c>
      <c r="AO162" s="164">
        <f t="shared" si="34"/>
        <v>0</v>
      </c>
      <c r="AP162" s="164" t="str">
        <f t="shared" si="34"/>
        <v/>
      </c>
      <c r="AQ162" s="164" t="str">
        <f t="shared" si="34"/>
        <v/>
      </c>
      <c r="AR162" s="164" t="str">
        <f t="shared" si="34"/>
        <v/>
      </c>
      <c r="AS162" s="164" t="str">
        <f t="shared" si="34"/>
        <v/>
      </c>
      <c r="AT162" s="164" t="str">
        <f t="shared" si="34"/>
        <v/>
      </c>
      <c r="AU162" s="164" t="str">
        <f t="shared" si="32"/>
        <v/>
      </c>
      <c r="AV162" s="164" t="str">
        <f t="shared" si="35"/>
        <v/>
      </c>
      <c r="AW162" s="164">
        <f t="shared" si="35"/>
        <v>0</v>
      </c>
      <c r="AX162" s="164" t="str">
        <f t="shared" si="35"/>
        <v/>
      </c>
      <c r="AY162" s="164" t="str">
        <f t="shared" si="35"/>
        <v/>
      </c>
      <c r="AZ162" s="164" t="str">
        <f t="shared" si="35"/>
        <v/>
      </c>
      <c r="BA162" s="164" t="str">
        <f t="shared" si="35"/>
        <v/>
      </c>
      <c r="BB162" s="164" t="str">
        <f t="shared" si="35"/>
        <v/>
      </c>
      <c r="BC162" s="164" t="str">
        <f t="shared" si="33"/>
        <v/>
      </c>
    </row>
    <row r="163" spans="1:55" s="164" customFormat="1" ht="19.899999999999999" hidden="1" customHeight="1">
      <c r="A163" s="9"/>
      <c r="B163" s="7"/>
      <c r="C163" s="2"/>
      <c r="D163" s="5"/>
      <c r="E163" s="4"/>
      <c r="F163" s="4"/>
      <c r="G163" s="4"/>
      <c r="H163" s="5"/>
      <c r="I163" s="16"/>
      <c r="J163" s="47"/>
      <c r="K163" s="48"/>
      <c r="L163" s="48"/>
      <c r="M163" s="49"/>
      <c r="N163" s="47"/>
      <c r="O163" s="48"/>
      <c r="P163" s="48"/>
      <c r="Q163" s="48"/>
      <c r="R163" s="48"/>
      <c r="S163" s="48"/>
      <c r="T163" s="64"/>
      <c r="U163" s="49"/>
      <c r="V163" s="58"/>
      <c r="W163" s="124"/>
      <c r="X163" s="56"/>
      <c r="Y163" s="68"/>
      <c r="Z163" s="68"/>
      <c r="AA163" s="67"/>
      <c r="AB163" s="57"/>
      <c r="AC163" s="58"/>
      <c r="AD163" s="56"/>
      <c r="AE163" s="49"/>
      <c r="AF163" s="164">
        <f t="shared" si="37"/>
        <v>0</v>
      </c>
      <c r="AG163" s="164">
        <f t="shared" si="37"/>
        <v>-1</v>
      </c>
      <c r="AH163" s="164">
        <f t="shared" si="37"/>
        <v>0</v>
      </c>
      <c r="AI163" s="164">
        <f t="shared" si="37"/>
        <v>0</v>
      </c>
      <c r="AJ163" s="164">
        <f t="shared" si="37"/>
        <v>0</v>
      </c>
      <c r="AK163" s="164">
        <f t="shared" si="37"/>
        <v>0</v>
      </c>
      <c r="AL163" s="164">
        <f t="shared" si="37"/>
        <v>0</v>
      </c>
      <c r="AM163" s="164">
        <f t="shared" si="37"/>
        <v>0</v>
      </c>
      <c r="AN163" s="164" t="str">
        <f t="shared" si="34"/>
        <v/>
      </c>
      <c r="AO163" s="164">
        <f t="shared" si="34"/>
        <v>0</v>
      </c>
      <c r="AP163" s="164" t="str">
        <f t="shared" si="34"/>
        <v/>
      </c>
      <c r="AQ163" s="164" t="str">
        <f t="shared" si="34"/>
        <v/>
      </c>
      <c r="AR163" s="164" t="str">
        <f t="shared" si="34"/>
        <v/>
      </c>
      <c r="AS163" s="164" t="str">
        <f t="shared" si="34"/>
        <v/>
      </c>
      <c r="AT163" s="164" t="str">
        <f t="shared" si="34"/>
        <v/>
      </c>
      <c r="AU163" s="164" t="str">
        <f t="shared" si="32"/>
        <v/>
      </c>
      <c r="AV163" s="164" t="str">
        <f t="shared" si="35"/>
        <v/>
      </c>
      <c r="AW163" s="164">
        <f t="shared" si="35"/>
        <v>0</v>
      </c>
      <c r="AX163" s="164" t="str">
        <f t="shared" si="35"/>
        <v/>
      </c>
      <c r="AY163" s="164" t="str">
        <f t="shared" si="35"/>
        <v/>
      </c>
      <c r="AZ163" s="164" t="str">
        <f t="shared" si="35"/>
        <v/>
      </c>
      <c r="BA163" s="164" t="str">
        <f t="shared" si="35"/>
        <v/>
      </c>
      <c r="BB163" s="164" t="str">
        <f t="shared" si="35"/>
        <v/>
      </c>
      <c r="BC163" s="164" t="str">
        <f t="shared" si="33"/>
        <v/>
      </c>
    </row>
    <row r="164" spans="1:55" s="164" customFormat="1" ht="19.899999999999999" hidden="1" customHeight="1">
      <c r="A164" s="9"/>
      <c r="B164" s="7"/>
      <c r="C164" s="2"/>
      <c r="D164" s="5"/>
      <c r="E164" s="4"/>
      <c r="F164" s="4"/>
      <c r="G164" s="4"/>
      <c r="H164" s="5"/>
      <c r="I164" s="16"/>
      <c r="J164" s="47"/>
      <c r="K164" s="48"/>
      <c r="L164" s="48"/>
      <c r="M164" s="49"/>
      <c r="N164" s="47"/>
      <c r="O164" s="48"/>
      <c r="P164" s="48"/>
      <c r="Q164" s="48"/>
      <c r="R164" s="48"/>
      <c r="S164" s="48"/>
      <c r="T164" s="64"/>
      <c r="U164" s="49"/>
      <c r="V164" s="58"/>
      <c r="W164" s="124"/>
      <c r="X164" s="56"/>
      <c r="Y164" s="68"/>
      <c r="Z164" s="68"/>
      <c r="AA164" s="67"/>
      <c r="AB164" s="57"/>
      <c r="AC164" s="58"/>
      <c r="AD164" s="56"/>
      <c r="AE164" s="49"/>
      <c r="AF164" s="164">
        <f t="shared" si="37"/>
        <v>0</v>
      </c>
      <c r="AG164" s="164">
        <f t="shared" si="37"/>
        <v>-1</v>
      </c>
      <c r="AH164" s="164">
        <f t="shared" si="37"/>
        <v>0</v>
      </c>
      <c r="AI164" s="164">
        <f t="shared" si="37"/>
        <v>0</v>
      </c>
      <c r="AJ164" s="164">
        <f t="shared" si="37"/>
        <v>0</v>
      </c>
      <c r="AK164" s="164">
        <f t="shared" si="37"/>
        <v>0</v>
      </c>
      <c r="AL164" s="164">
        <f t="shared" si="37"/>
        <v>0</v>
      </c>
      <c r="AM164" s="164">
        <f t="shared" si="37"/>
        <v>0</v>
      </c>
      <c r="AN164" s="164" t="str">
        <f t="shared" si="34"/>
        <v/>
      </c>
      <c r="AO164" s="164">
        <f t="shared" si="34"/>
        <v>0</v>
      </c>
      <c r="AP164" s="164" t="str">
        <f t="shared" si="34"/>
        <v/>
      </c>
      <c r="AQ164" s="164" t="str">
        <f t="shared" si="34"/>
        <v/>
      </c>
      <c r="AR164" s="164" t="str">
        <f t="shared" si="34"/>
        <v/>
      </c>
      <c r="AS164" s="164" t="str">
        <f t="shared" si="34"/>
        <v/>
      </c>
      <c r="AT164" s="164" t="str">
        <f t="shared" si="34"/>
        <v/>
      </c>
      <c r="AU164" s="164" t="str">
        <f t="shared" si="32"/>
        <v/>
      </c>
      <c r="AV164" s="164" t="str">
        <f t="shared" si="35"/>
        <v/>
      </c>
      <c r="AW164" s="164">
        <f t="shared" si="35"/>
        <v>0</v>
      </c>
      <c r="AX164" s="164" t="str">
        <f t="shared" si="35"/>
        <v/>
      </c>
      <c r="AY164" s="164" t="str">
        <f t="shared" si="35"/>
        <v/>
      </c>
      <c r="AZ164" s="164" t="str">
        <f t="shared" si="35"/>
        <v/>
      </c>
      <c r="BA164" s="164" t="str">
        <f t="shared" si="35"/>
        <v/>
      </c>
      <c r="BB164" s="164" t="str">
        <f t="shared" si="35"/>
        <v/>
      </c>
      <c r="BC164" s="164" t="str">
        <f t="shared" si="33"/>
        <v/>
      </c>
    </row>
    <row r="165" spans="1:55" s="164" customFormat="1" ht="19.899999999999999" hidden="1" customHeight="1">
      <c r="A165" s="9"/>
      <c r="B165" s="7"/>
      <c r="C165" s="2"/>
      <c r="D165" s="5"/>
      <c r="E165" s="4"/>
      <c r="F165" s="4"/>
      <c r="G165" s="4"/>
      <c r="H165" s="5"/>
      <c r="I165" s="16"/>
      <c r="J165" s="47"/>
      <c r="K165" s="48"/>
      <c r="L165" s="48"/>
      <c r="M165" s="49"/>
      <c r="N165" s="47"/>
      <c r="O165" s="48"/>
      <c r="P165" s="48"/>
      <c r="Q165" s="48"/>
      <c r="R165" s="48"/>
      <c r="S165" s="48"/>
      <c r="T165" s="64"/>
      <c r="U165" s="49"/>
      <c r="V165" s="58"/>
      <c r="W165" s="124"/>
      <c r="X165" s="56"/>
      <c r="Y165" s="68"/>
      <c r="Z165" s="68"/>
      <c r="AA165" s="67"/>
      <c r="AB165" s="57"/>
      <c r="AC165" s="58"/>
      <c r="AD165" s="56"/>
      <c r="AE165" s="49"/>
      <c r="AF165" s="164">
        <f t="shared" si="37"/>
        <v>0</v>
      </c>
      <c r="AG165" s="164">
        <f t="shared" si="37"/>
        <v>-1</v>
      </c>
      <c r="AH165" s="164">
        <f t="shared" si="37"/>
        <v>0</v>
      </c>
      <c r="AI165" s="164">
        <f t="shared" si="37"/>
        <v>0</v>
      </c>
      <c r="AJ165" s="164">
        <f t="shared" si="37"/>
        <v>0</v>
      </c>
      <c r="AK165" s="164">
        <f t="shared" si="37"/>
        <v>0</v>
      </c>
      <c r="AL165" s="164">
        <f t="shared" si="37"/>
        <v>0</v>
      </c>
      <c r="AM165" s="164">
        <f t="shared" si="37"/>
        <v>0</v>
      </c>
      <c r="AN165" s="164" t="str">
        <f t="shared" si="34"/>
        <v/>
      </c>
      <c r="AO165" s="164">
        <f t="shared" si="34"/>
        <v>0</v>
      </c>
      <c r="AP165" s="164" t="str">
        <f t="shared" si="34"/>
        <v/>
      </c>
      <c r="AQ165" s="164" t="str">
        <f t="shared" si="34"/>
        <v/>
      </c>
      <c r="AR165" s="164" t="str">
        <f t="shared" si="34"/>
        <v/>
      </c>
      <c r="AS165" s="164" t="str">
        <f t="shared" si="34"/>
        <v/>
      </c>
      <c r="AT165" s="164" t="str">
        <f t="shared" si="34"/>
        <v/>
      </c>
      <c r="AU165" s="164" t="str">
        <f t="shared" si="32"/>
        <v/>
      </c>
      <c r="AV165" s="164" t="str">
        <f t="shared" si="35"/>
        <v/>
      </c>
      <c r="AW165" s="164">
        <f t="shared" si="35"/>
        <v>0</v>
      </c>
      <c r="AX165" s="164" t="str">
        <f t="shared" si="35"/>
        <v/>
      </c>
      <c r="AY165" s="164" t="str">
        <f t="shared" si="35"/>
        <v/>
      </c>
      <c r="AZ165" s="164" t="str">
        <f t="shared" si="35"/>
        <v/>
      </c>
      <c r="BA165" s="164" t="str">
        <f t="shared" si="35"/>
        <v/>
      </c>
      <c r="BB165" s="164" t="str">
        <f t="shared" si="35"/>
        <v/>
      </c>
      <c r="BC165" s="164" t="str">
        <f t="shared" si="33"/>
        <v/>
      </c>
    </row>
    <row r="166" spans="1:55" s="164" customFormat="1" ht="19.899999999999999" hidden="1" customHeight="1">
      <c r="A166" s="9"/>
      <c r="B166" s="7"/>
      <c r="C166" s="2"/>
      <c r="D166" s="5"/>
      <c r="E166" s="4"/>
      <c r="F166" s="4"/>
      <c r="G166" s="4"/>
      <c r="H166" s="5"/>
      <c r="I166" s="16"/>
      <c r="J166" s="47"/>
      <c r="K166" s="48"/>
      <c r="L166" s="48"/>
      <c r="M166" s="49"/>
      <c r="N166" s="47"/>
      <c r="O166" s="48"/>
      <c r="P166" s="48"/>
      <c r="Q166" s="48"/>
      <c r="R166" s="48"/>
      <c r="S166" s="48"/>
      <c r="T166" s="64"/>
      <c r="U166" s="49"/>
      <c r="V166" s="58"/>
      <c r="W166" s="124"/>
      <c r="X166" s="56"/>
      <c r="Y166" s="68"/>
      <c r="Z166" s="68"/>
      <c r="AA166" s="67"/>
      <c r="AB166" s="57"/>
      <c r="AC166" s="58"/>
      <c r="AD166" s="56"/>
      <c r="AE166" s="49"/>
      <c r="AF166" s="164">
        <f t="shared" si="37"/>
        <v>0</v>
      </c>
      <c r="AG166" s="164">
        <f t="shared" si="37"/>
        <v>-1</v>
      </c>
      <c r="AH166" s="164">
        <f t="shared" si="37"/>
        <v>0</v>
      </c>
      <c r="AI166" s="164">
        <f t="shared" si="37"/>
        <v>0</v>
      </c>
      <c r="AJ166" s="164">
        <f t="shared" si="37"/>
        <v>0</v>
      </c>
      <c r="AK166" s="164">
        <f t="shared" si="37"/>
        <v>0</v>
      </c>
      <c r="AL166" s="164">
        <f t="shared" si="37"/>
        <v>0</v>
      </c>
      <c r="AM166" s="164">
        <f t="shared" si="37"/>
        <v>0</v>
      </c>
      <c r="AN166" s="164" t="str">
        <f t="shared" si="34"/>
        <v/>
      </c>
      <c r="AO166" s="164">
        <f t="shared" si="34"/>
        <v>0</v>
      </c>
      <c r="AP166" s="164" t="str">
        <f t="shared" si="34"/>
        <v/>
      </c>
      <c r="AQ166" s="164" t="str">
        <f t="shared" si="34"/>
        <v/>
      </c>
      <c r="AR166" s="164" t="str">
        <f t="shared" si="34"/>
        <v/>
      </c>
      <c r="AS166" s="164" t="str">
        <f t="shared" si="34"/>
        <v/>
      </c>
      <c r="AT166" s="164" t="str">
        <f t="shared" si="34"/>
        <v/>
      </c>
      <c r="AU166" s="164" t="str">
        <f t="shared" si="32"/>
        <v/>
      </c>
      <c r="AV166" s="164" t="str">
        <f t="shared" si="35"/>
        <v/>
      </c>
      <c r="AW166" s="164">
        <f t="shared" si="35"/>
        <v>0</v>
      </c>
      <c r="AX166" s="164" t="str">
        <f t="shared" si="35"/>
        <v/>
      </c>
      <c r="AY166" s="164" t="str">
        <f t="shared" si="35"/>
        <v/>
      </c>
      <c r="AZ166" s="164" t="str">
        <f t="shared" si="35"/>
        <v/>
      </c>
      <c r="BA166" s="164" t="str">
        <f t="shared" si="35"/>
        <v/>
      </c>
      <c r="BB166" s="164" t="str">
        <f t="shared" si="35"/>
        <v/>
      </c>
      <c r="BC166" s="164" t="str">
        <f t="shared" si="33"/>
        <v/>
      </c>
    </row>
    <row r="167" spans="1:55" s="164" customFormat="1" ht="19.899999999999999" hidden="1" customHeight="1">
      <c r="A167" s="9"/>
      <c r="B167" s="7"/>
      <c r="C167" s="2"/>
      <c r="D167" s="5"/>
      <c r="E167" s="4"/>
      <c r="F167" s="4"/>
      <c r="G167" s="4"/>
      <c r="H167" s="5"/>
      <c r="I167" s="16"/>
      <c r="J167" s="47"/>
      <c r="K167" s="48"/>
      <c r="L167" s="48"/>
      <c r="M167" s="49"/>
      <c r="N167" s="47"/>
      <c r="O167" s="48"/>
      <c r="P167" s="48"/>
      <c r="Q167" s="48"/>
      <c r="R167" s="48"/>
      <c r="S167" s="48"/>
      <c r="T167" s="64"/>
      <c r="U167" s="49"/>
      <c r="V167" s="58"/>
      <c r="W167" s="124"/>
      <c r="X167" s="56"/>
      <c r="Y167" s="68"/>
      <c r="Z167" s="68"/>
      <c r="AA167" s="67"/>
      <c r="AB167" s="57"/>
      <c r="AC167" s="58"/>
      <c r="AD167" s="56"/>
      <c r="AE167" s="49"/>
      <c r="AF167" s="164">
        <f t="shared" si="37"/>
        <v>0</v>
      </c>
      <c r="AG167" s="164">
        <f t="shared" si="37"/>
        <v>-1</v>
      </c>
      <c r="AH167" s="164">
        <f t="shared" si="37"/>
        <v>0</v>
      </c>
      <c r="AI167" s="164">
        <f t="shared" si="37"/>
        <v>0</v>
      </c>
      <c r="AJ167" s="164">
        <f t="shared" si="37"/>
        <v>0</v>
      </c>
      <c r="AK167" s="164">
        <f t="shared" si="37"/>
        <v>0</v>
      </c>
      <c r="AL167" s="164">
        <f t="shared" si="37"/>
        <v>0</v>
      </c>
      <c r="AM167" s="164">
        <f t="shared" si="37"/>
        <v>0</v>
      </c>
      <c r="AN167" s="164" t="str">
        <f t="shared" si="34"/>
        <v/>
      </c>
      <c r="AO167" s="164">
        <f t="shared" si="34"/>
        <v>0</v>
      </c>
      <c r="AP167" s="164" t="str">
        <f t="shared" si="34"/>
        <v/>
      </c>
      <c r="AQ167" s="164" t="str">
        <f t="shared" si="34"/>
        <v/>
      </c>
      <c r="AR167" s="164" t="str">
        <f t="shared" si="34"/>
        <v/>
      </c>
      <c r="AS167" s="164" t="str">
        <f t="shared" si="34"/>
        <v/>
      </c>
      <c r="AT167" s="164" t="str">
        <f t="shared" si="34"/>
        <v/>
      </c>
      <c r="AU167" s="164" t="str">
        <f t="shared" si="32"/>
        <v/>
      </c>
      <c r="AV167" s="164" t="str">
        <f t="shared" si="35"/>
        <v/>
      </c>
      <c r="AW167" s="164">
        <f t="shared" si="35"/>
        <v>0</v>
      </c>
      <c r="AX167" s="164" t="str">
        <f t="shared" si="35"/>
        <v/>
      </c>
      <c r="AY167" s="164" t="str">
        <f t="shared" si="35"/>
        <v/>
      </c>
      <c r="AZ167" s="164" t="str">
        <f t="shared" si="35"/>
        <v/>
      </c>
      <c r="BA167" s="164" t="str">
        <f t="shared" si="35"/>
        <v/>
      </c>
      <c r="BB167" s="164" t="str">
        <f t="shared" si="35"/>
        <v/>
      </c>
      <c r="BC167" s="164" t="str">
        <f t="shared" si="33"/>
        <v/>
      </c>
    </row>
    <row r="168" spans="1:55" s="164" customFormat="1" ht="19.899999999999999" hidden="1" customHeight="1">
      <c r="A168" s="9"/>
      <c r="B168" s="7"/>
      <c r="C168" s="2"/>
      <c r="D168" s="5"/>
      <c r="E168" s="4"/>
      <c r="F168" s="4"/>
      <c r="G168" s="4"/>
      <c r="H168" s="5"/>
      <c r="I168" s="16"/>
      <c r="J168" s="47"/>
      <c r="K168" s="48"/>
      <c r="L168" s="48"/>
      <c r="M168" s="49"/>
      <c r="N168" s="47"/>
      <c r="O168" s="48"/>
      <c r="P168" s="48"/>
      <c r="Q168" s="48"/>
      <c r="R168" s="48"/>
      <c r="S168" s="48"/>
      <c r="T168" s="64"/>
      <c r="U168" s="49"/>
      <c r="V168" s="58"/>
      <c r="W168" s="124"/>
      <c r="X168" s="56"/>
      <c r="Y168" s="68"/>
      <c r="Z168" s="68"/>
      <c r="AA168" s="67"/>
      <c r="AB168" s="57"/>
      <c r="AC168" s="58"/>
      <c r="AD168" s="56"/>
      <c r="AE168" s="49"/>
      <c r="AF168" s="164">
        <f t="shared" si="37"/>
        <v>0</v>
      </c>
      <c r="AG168" s="164">
        <f t="shared" si="37"/>
        <v>-1</v>
      </c>
      <c r="AH168" s="164">
        <f t="shared" si="37"/>
        <v>0</v>
      </c>
      <c r="AI168" s="164">
        <f t="shared" si="37"/>
        <v>0</v>
      </c>
      <c r="AJ168" s="164">
        <f t="shared" si="37"/>
        <v>0</v>
      </c>
      <c r="AK168" s="164">
        <f t="shared" si="37"/>
        <v>0</v>
      </c>
      <c r="AL168" s="164">
        <f t="shared" si="37"/>
        <v>0</v>
      </c>
      <c r="AM168" s="164">
        <f t="shared" si="37"/>
        <v>0</v>
      </c>
      <c r="AN168" s="164" t="str">
        <f t="shared" si="34"/>
        <v/>
      </c>
      <c r="AO168" s="164">
        <f t="shared" si="34"/>
        <v>0</v>
      </c>
      <c r="AP168" s="164" t="str">
        <f t="shared" si="34"/>
        <v/>
      </c>
      <c r="AQ168" s="164" t="str">
        <f t="shared" si="34"/>
        <v/>
      </c>
      <c r="AR168" s="164" t="str">
        <f t="shared" si="34"/>
        <v/>
      </c>
      <c r="AS168" s="164" t="str">
        <f t="shared" si="34"/>
        <v/>
      </c>
      <c r="AT168" s="164" t="str">
        <f t="shared" si="34"/>
        <v/>
      </c>
      <c r="AU168" s="164" t="str">
        <f t="shared" si="32"/>
        <v/>
      </c>
      <c r="AV168" s="164" t="str">
        <f t="shared" si="35"/>
        <v/>
      </c>
      <c r="AW168" s="164">
        <f t="shared" si="35"/>
        <v>0</v>
      </c>
      <c r="AX168" s="164" t="str">
        <f t="shared" si="35"/>
        <v/>
      </c>
      <c r="AY168" s="164" t="str">
        <f t="shared" si="35"/>
        <v/>
      </c>
      <c r="AZ168" s="164" t="str">
        <f t="shared" si="35"/>
        <v/>
      </c>
      <c r="BA168" s="164" t="str">
        <f t="shared" si="35"/>
        <v/>
      </c>
      <c r="BB168" s="164" t="str">
        <f t="shared" si="35"/>
        <v/>
      </c>
      <c r="BC168" s="164" t="str">
        <f t="shared" si="33"/>
        <v/>
      </c>
    </row>
    <row r="169" spans="1:55" s="164" customFormat="1" ht="19.899999999999999" hidden="1" customHeight="1">
      <c r="A169" s="9"/>
      <c r="B169" s="7"/>
      <c r="C169" s="2"/>
      <c r="D169" s="5"/>
      <c r="E169" s="4"/>
      <c r="F169" s="4"/>
      <c r="G169" s="4"/>
      <c r="H169" s="5"/>
      <c r="I169" s="16"/>
      <c r="J169" s="47"/>
      <c r="K169" s="48"/>
      <c r="L169" s="48"/>
      <c r="M169" s="49"/>
      <c r="N169" s="47"/>
      <c r="O169" s="48"/>
      <c r="P169" s="48"/>
      <c r="Q169" s="48"/>
      <c r="R169" s="48"/>
      <c r="S169" s="48"/>
      <c r="T169" s="64"/>
      <c r="U169" s="49"/>
      <c r="V169" s="58"/>
      <c r="W169" s="124"/>
      <c r="X169" s="56"/>
      <c r="Y169" s="68"/>
      <c r="Z169" s="68"/>
      <c r="AA169" s="67"/>
      <c r="AB169" s="57"/>
      <c r="AC169" s="58"/>
      <c r="AD169" s="56"/>
      <c r="AE169" s="49"/>
      <c r="AF169" s="164">
        <f t="shared" si="37"/>
        <v>0</v>
      </c>
      <c r="AG169" s="164">
        <f t="shared" si="37"/>
        <v>-1</v>
      </c>
      <c r="AH169" s="164">
        <f t="shared" si="37"/>
        <v>0</v>
      </c>
      <c r="AI169" s="164">
        <f t="shared" si="37"/>
        <v>0</v>
      </c>
      <c r="AJ169" s="164">
        <f t="shared" si="37"/>
        <v>0</v>
      </c>
      <c r="AK169" s="164">
        <f t="shared" si="37"/>
        <v>0</v>
      </c>
      <c r="AL169" s="164">
        <f t="shared" si="37"/>
        <v>0</v>
      </c>
      <c r="AM169" s="164">
        <f t="shared" si="37"/>
        <v>0</v>
      </c>
      <c r="AN169" s="164" t="str">
        <f t="shared" si="34"/>
        <v/>
      </c>
      <c r="AO169" s="164">
        <f t="shared" si="34"/>
        <v>0</v>
      </c>
      <c r="AP169" s="164" t="str">
        <f t="shared" si="34"/>
        <v/>
      </c>
      <c r="AQ169" s="164" t="str">
        <f t="shared" si="34"/>
        <v/>
      </c>
      <c r="AR169" s="164" t="str">
        <f t="shared" si="34"/>
        <v/>
      </c>
      <c r="AS169" s="164" t="str">
        <f t="shared" si="34"/>
        <v/>
      </c>
      <c r="AT169" s="164" t="str">
        <f t="shared" si="34"/>
        <v/>
      </c>
      <c r="AU169" s="164" t="str">
        <f t="shared" si="32"/>
        <v/>
      </c>
      <c r="AV169" s="164" t="str">
        <f t="shared" si="35"/>
        <v/>
      </c>
      <c r="AW169" s="164">
        <f t="shared" si="35"/>
        <v>0</v>
      </c>
      <c r="AX169" s="164" t="str">
        <f t="shared" si="35"/>
        <v/>
      </c>
      <c r="AY169" s="164" t="str">
        <f t="shared" si="35"/>
        <v/>
      </c>
      <c r="AZ169" s="164" t="str">
        <f t="shared" si="35"/>
        <v/>
      </c>
      <c r="BA169" s="164" t="str">
        <f t="shared" si="35"/>
        <v/>
      </c>
      <c r="BB169" s="164" t="str">
        <f t="shared" si="35"/>
        <v/>
      </c>
      <c r="BC169" s="164" t="str">
        <f t="shared" si="33"/>
        <v/>
      </c>
    </row>
    <row r="170" spans="1:55" s="164" customFormat="1" ht="19.899999999999999" hidden="1" customHeight="1">
      <c r="A170" s="9"/>
      <c r="B170" s="7"/>
      <c r="C170" s="2"/>
      <c r="D170" s="5"/>
      <c r="E170" s="4"/>
      <c r="F170" s="4"/>
      <c r="G170" s="4"/>
      <c r="H170" s="5"/>
      <c r="I170" s="16"/>
      <c r="J170" s="47"/>
      <c r="K170" s="48"/>
      <c r="L170" s="48"/>
      <c r="M170" s="49"/>
      <c r="N170" s="47"/>
      <c r="O170" s="48"/>
      <c r="P170" s="48"/>
      <c r="Q170" s="48"/>
      <c r="R170" s="48"/>
      <c r="S170" s="48"/>
      <c r="T170" s="64"/>
      <c r="U170" s="49"/>
      <c r="V170" s="58"/>
      <c r="W170" s="124"/>
      <c r="X170" s="56"/>
      <c r="Y170" s="68"/>
      <c r="Z170" s="68"/>
      <c r="AA170" s="67"/>
      <c r="AB170" s="57"/>
      <c r="AC170" s="58"/>
      <c r="AD170" s="56"/>
      <c r="AE170" s="49"/>
      <c r="AF170" s="164">
        <f t="shared" si="37"/>
        <v>0</v>
      </c>
      <c r="AG170" s="164">
        <f t="shared" si="37"/>
        <v>-1</v>
      </c>
      <c r="AH170" s="164">
        <f t="shared" si="37"/>
        <v>0</v>
      </c>
      <c r="AI170" s="164">
        <f t="shared" si="37"/>
        <v>0</v>
      </c>
      <c r="AJ170" s="164">
        <f t="shared" si="37"/>
        <v>0</v>
      </c>
      <c r="AK170" s="164">
        <f t="shared" si="37"/>
        <v>0</v>
      </c>
      <c r="AL170" s="164">
        <f t="shared" si="37"/>
        <v>0</v>
      </c>
      <c r="AM170" s="164">
        <f t="shared" si="37"/>
        <v>0</v>
      </c>
      <c r="AN170" s="164" t="str">
        <f t="shared" si="34"/>
        <v/>
      </c>
      <c r="AO170" s="164">
        <f t="shared" si="34"/>
        <v>0</v>
      </c>
      <c r="AP170" s="164" t="str">
        <f t="shared" si="34"/>
        <v/>
      </c>
      <c r="AQ170" s="164" t="str">
        <f t="shared" si="34"/>
        <v/>
      </c>
      <c r="AR170" s="164" t="str">
        <f t="shared" si="34"/>
        <v/>
      </c>
      <c r="AS170" s="164" t="str">
        <f t="shared" si="34"/>
        <v/>
      </c>
      <c r="AT170" s="164" t="str">
        <f t="shared" si="34"/>
        <v/>
      </c>
      <c r="AU170" s="164" t="str">
        <f t="shared" si="32"/>
        <v/>
      </c>
      <c r="AV170" s="164" t="str">
        <f t="shared" si="35"/>
        <v/>
      </c>
      <c r="AW170" s="164">
        <f t="shared" si="35"/>
        <v>0</v>
      </c>
      <c r="AX170" s="164" t="str">
        <f t="shared" si="35"/>
        <v/>
      </c>
      <c r="AY170" s="164" t="str">
        <f t="shared" si="35"/>
        <v/>
      </c>
      <c r="AZ170" s="164" t="str">
        <f t="shared" si="35"/>
        <v/>
      </c>
      <c r="BA170" s="164" t="str">
        <f t="shared" si="35"/>
        <v/>
      </c>
      <c r="BB170" s="164" t="str">
        <f t="shared" si="35"/>
        <v/>
      </c>
      <c r="BC170" s="164" t="str">
        <f t="shared" si="33"/>
        <v/>
      </c>
    </row>
    <row r="171" spans="1:55" s="164" customFormat="1" ht="19.899999999999999" hidden="1" customHeight="1">
      <c r="A171" s="9"/>
      <c r="B171" s="7"/>
      <c r="C171" s="2"/>
      <c r="D171" s="5"/>
      <c r="E171" s="4"/>
      <c r="F171" s="4"/>
      <c r="G171" s="4"/>
      <c r="H171" s="5"/>
      <c r="I171" s="16"/>
      <c r="J171" s="47"/>
      <c r="K171" s="48"/>
      <c r="L171" s="48"/>
      <c r="M171" s="49"/>
      <c r="N171" s="47"/>
      <c r="O171" s="48"/>
      <c r="P171" s="48"/>
      <c r="Q171" s="48"/>
      <c r="R171" s="48"/>
      <c r="S171" s="48"/>
      <c r="T171" s="64"/>
      <c r="U171" s="49"/>
      <c r="V171" s="58"/>
      <c r="W171" s="124"/>
      <c r="X171" s="56"/>
      <c r="Y171" s="68"/>
      <c r="Z171" s="68"/>
      <c r="AA171" s="67"/>
      <c r="AB171" s="57"/>
      <c r="AC171" s="58"/>
      <c r="AD171" s="56"/>
      <c r="AE171" s="49"/>
      <c r="AF171" s="164">
        <f t="shared" si="37"/>
        <v>0</v>
      </c>
      <c r="AG171" s="164">
        <f t="shared" si="37"/>
        <v>-1</v>
      </c>
      <c r="AH171" s="164">
        <f t="shared" si="37"/>
        <v>0</v>
      </c>
      <c r="AI171" s="164">
        <f t="shared" si="37"/>
        <v>0</v>
      </c>
      <c r="AJ171" s="164">
        <f t="shared" si="37"/>
        <v>0</v>
      </c>
      <c r="AK171" s="164">
        <f t="shared" si="37"/>
        <v>0</v>
      </c>
      <c r="AL171" s="164">
        <f t="shared" si="37"/>
        <v>0</v>
      </c>
      <c r="AM171" s="164">
        <f t="shared" si="37"/>
        <v>0</v>
      </c>
      <c r="AN171" s="164" t="str">
        <f t="shared" si="34"/>
        <v/>
      </c>
      <c r="AO171" s="164">
        <f t="shared" si="34"/>
        <v>0</v>
      </c>
      <c r="AP171" s="164" t="str">
        <f t="shared" si="34"/>
        <v/>
      </c>
      <c r="AQ171" s="164" t="str">
        <f t="shared" si="34"/>
        <v/>
      </c>
      <c r="AR171" s="164" t="str">
        <f t="shared" si="34"/>
        <v/>
      </c>
      <c r="AS171" s="164" t="str">
        <f t="shared" si="34"/>
        <v/>
      </c>
      <c r="AT171" s="164" t="str">
        <f t="shared" si="34"/>
        <v/>
      </c>
      <c r="AU171" s="164" t="str">
        <f t="shared" si="32"/>
        <v/>
      </c>
      <c r="AV171" s="164" t="str">
        <f t="shared" si="35"/>
        <v/>
      </c>
      <c r="AW171" s="164">
        <f t="shared" si="35"/>
        <v>0</v>
      </c>
      <c r="AX171" s="164" t="str">
        <f t="shared" si="35"/>
        <v/>
      </c>
      <c r="AY171" s="164" t="str">
        <f t="shared" si="35"/>
        <v/>
      </c>
      <c r="AZ171" s="164" t="str">
        <f t="shared" si="35"/>
        <v/>
      </c>
      <c r="BA171" s="164" t="str">
        <f t="shared" si="35"/>
        <v/>
      </c>
      <c r="BB171" s="164" t="str">
        <f t="shared" si="35"/>
        <v/>
      </c>
      <c r="BC171" s="164" t="str">
        <f t="shared" si="33"/>
        <v/>
      </c>
    </row>
    <row r="172" spans="1:55" s="164" customFormat="1" ht="19.899999999999999" hidden="1" customHeight="1">
      <c r="A172" s="9"/>
      <c r="B172" s="7"/>
      <c r="C172" s="2"/>
      <c r="D172" s="5"/>
      <c r="E172" s="4"/>
      <c r="F172" s="4"/>
      <c r="G172" s="4"/>
      <c r="H172" s="5"/>
      <c r="I172" s="16"/>
      <c r="J172" s="47"/>
      <c r="K172" s="48"/>
      <c r="L172" s="48"/>
      <c r="M172" s="49"/>
      <c r="N172" s="47"/>
      <c r="O172" s="48"/>
      <c r="P172" s="48"/>
      <c r="Q172" s="48"/>
      <c r="R172" s="48"/>
      <c r="S172" s="48"/>
      <c r="T172" s="64"/>
      <c r="U172" s="49"/>
      <c r="V172" s="58"/>
      <c r="W172" s="124"/>
      <c r="X172" s="56"/>
      <c r="Y172" s="68"/>
      <c r="Z172" s="68"/>
      <c r="AA172" s="67"/>
      <c r="AB172" s="57"/>
      <c r="AC172" s="58"/>
      <c r="AD172" s="56"/>
      <c r="AE172" s="49"/>
      <c r="AF172" s="164">
        <f t="shared" si="37"/>
        <v>0</v>
      </c>
      <c r="AG172" s="164">
        <f t="shared" si="37"/>
        <v>-1</v>
      </c>
      <c r="AH172" s="164">
        <f t="shared" si="37"/>
        <v>0</v>
      </c>
      <c r="AI172" s="164">
        <f t="shared" si="37"/>
        <v>0</v>
      </c>
      <c r="AJ172" s="164">
        <f t="shared" si="37"/>
        <v>0</v>
      </c>
      <c r="AK172" s="164">
        <f t="shared" si="37"/>
        <v>0</v>
      </c>
      <c r="AL172" s="164">
        <f t="shared" si="37"/>
        <v>0</v>
      </c>
      <c r="AM172" s="164">
        <f t="shared" si="37"/>
        <v>0</v>
      </c>
      <c r="AN172" s="164" t="str">
        <f t="shared" si="34"/>
        <v/>
      </c>
      <c r="AO172" s="164">
        <f t="shared" si="34"/>
        <v>0</v>
      </c>
      <c r="AP172" s="164" t="str">
        <f t="shared" si="34"/>
        <v/>
      </c>
      <c r="AQ172" s="164" t="str">
        <f t="shared" si="34"/>
        <v/>
      </c>
      <c r="AR172" s="164" t="str">
        <f t="shared" si="34"/>
        <v/>
      </c>
      <c r="AS172" s="164" t="str">
        <f t="shared" si="34"/>
        <v/>
      </c>
      <c r="AT172" s="164" t="str">
        <f t="shared" si="34"/>
        <v/>
      </c>
      <c r="AU172" s="164" t="str">
        <f t="shared" si="32"/>
        <v/>
      </c>
      <c r="AV172" s="164" t="str">
        <f t="shared" si="35"/>
        <v/>
      </c>
      <c r="AW172" s="164">
        <f t="shared" si="35"/>
        <v>0</v>
      </c>
      <c r="AX172" s="164" t="str">
        <f t="shared" si="35"/>
        <v/>
      </c>
      <c r="AY172" s="164" t="str">
        <f t="shared" si="35"/>
        <v/>
      </c>
      <c r="AZ172" s="164" t="str">
        <f t="shared" si="35"/>
        <v/>
      </c>
      <c r="BA172" s="164" t="str">
        <f t="shared" si="35"/>
        <v/>
      </c>
      <c r="BB172" s="164" t="str">
        <f t="shared" si="35"/>
        <v/>
      </c>
      <c r="BC172" s="164" t="str">
        <f t="shared" si="33"/>
        <v/>
      </c>
    </row>
    <row r="173" spans="1:55" s="164" customFormat="1" ht="19.899999999999999" hidden="1" customHeight="1">
      <c r="A173" s="9"/>
      <c r="B173" s="7"/>
      <c r="C173" s="2"/>
      <c r="D173" s="5"/>
      <c r="E173" s="4"/>
      <c r="F173" s="4"/>
      <c r="G173" s="4"/>
      <c r="H173" s="5"/>
      <c r="I173" s="16"/>
      <c r="J173" s="47"/>
      <c r="K173" s="48"/>
      <c r="L173" s="48"/>
      <c r="M173" s="49"/>
      <c r="N173" s="47"/>
      <c r="O173" s="48"/>
      <c r="P173" s="48"/>
      <c r="Q173" s="48"/>
      <c r="R173" s="48"/>
      <c r="S173" s="48"/>
      <c r="T173" s="64"/>
      <c r="U173" s="49"/>
      <c r="V173" s="58"/>
      <c r="W173" s="124"/>
      <c r="X173" s="56"/>
      <c r="Y173" s="68"/>
      <c r="Z173" s="68"/>
      <c r="AA173" s="67"/>
      <c r="AB173" s="57"/>
      <c r="AC173" s="58"/>
      <c r="AD173" s="56"/>
      <c r="AE173" s="49"/>
      <c r="AF173" s="164">
        <f t="shared" si="37"/>
        <v>0</v>
      </c>
      <c r="AG173" s="164">
        <f t="shared" si="37"/>
        <v>-1</v>
      </c>
      <c r="AH173" s="164">
        <f t="shared" si="37"/>
        <v>0</v>
      </c>
      <c r="AI173" s="164">
        <f t="shared" si="37"/>
        <v>0</v>
      </c>
      <c r="AJ173" s="164">
        <f t="shared" si="37"/>
        <v>0</v>
      </c>
      <c r="AK173" s="164">
        <f t="shared" si="37"/>
        <v>0</v>
      </c>
      <c r="AL173" s="164">
        <f t="shared" si="37"/>
        <v>0</v>
      </c>
      <c r="AM173" s="164">
        <f t="shared" si="37"/>
        <v>0</v>
      </c>
      <c r="AN173" s="164" t="str">
        <f t="shared" si="34"/>
        <v/>
      </c>
      <c r="AO173" s="164">
        <f t="shared" si="34"/>
        <v>0</v>
      </c>
      <c r="AP173" s="164" t="str">
        <f t="shared" si="34"/>
        <v/>
      </c>
      <c r="AQ173" s="164" t="str">
        <f t="shared" si="34"/>
        <v/>
      </c>
      <c r="AR173" s="164" t="str">
        <f t="shared" si="34"/>
        <v/>
      </c>
      <c r="AS173" s="164" t="str">
        <f t="shared" si="34"/>
        <v/>
      </c>
      <c r="AT173" s="164" t="str">
        <f t="shared" si="34"/>
        <v/>
      </c>
      <c r="AU173" s="164" t="str">
        <f t="shared" si="32"/>
        <v/>
      </c>
      <c r="AV173" s="164" t="str">
        <f t="shared" si="35"/>
        <v/>
      </c>
      <c r="AW173" s="164">
        <f t="shared" si="35"/>
        <v>0</v>
      </c>
      <c r="AX173" s="164" t="str">
        <f t="shared" si="35"/>
        <v/>
      </c>
      <c r="AY173" s="164" t="str">
        <f t="shared" si="35"/>
        <v/>
      </c>
      <c r="AZ173" s="164" t="str">
        <f t="shared" si="35"/>
        <v/>
      </c>
      <c r="BA173" s="164" t="str">
        <f t="shared" si="35"/>
        <v/>
      </c>
      <c r="BB173" s="164" t="str">
        <f t="shared" si="35"/>
        <v/>
      </c>
      <c r="BC173" s="164" t="str">
        <f t="shared" si="33"/>
        <v/>
      </c>
    </row>
    <row r="174" spans="1:55" s="164" customFormat="1" ht="19.899999999999999" hidden="1" customHeight="1">
      <c r="A174" s="9"/>
      <c r="B174" s="7"/>
      <c r="C174" s="2"/>
      <c r="D174" s="5"/>
      <c r="E174" s="4"/>
      <c r="F174" s="4"/>
      <c r="G174" s="4"/>
      <c r="H174" s="5"/>
      <c r="I174" s="16"/>
      <c r="J174" s="47"/>
      <c r="K174" s="48"/>
      <c r="L174" s="48"/>
      <c r="M174" s="49"/>
      <c r="N174" s="47"/>
      <c r="O174" s="48"/>
      <c r="P174" s="48"/>
      <c r="Q174" s="48"/>
      <c r="R174" s="48"/>
      <c r="S174" s="48"/>
      <c r="T174" s="64"/>
      <c r="U174" s="49"/>
      <c r="V174" s="58"/>
      <c r="W174" s="124"/>
      <c r="X174" s="56"/>
      <c r="Y174" s="68"/>
      <c r="Z174" s="68"/>
      <c r="AA174" s="67"/>
      <c r="AB174" s="57"/>
      <c r="AC174" s="58"/>
      <c r="AD174" s="56"/>
      <c r="AE174" s="49"/>
      <c r="AF174" s="164">
        <f t="shared" si="37"/>
        <v>0</v>
      </c>
      <c r="AG174" s="164">
        <f t="shared" si="37"/>
        <v>-1</v>
      </c>
      <c r="AH174" s="164">
        <f t="shared" si="37"/>
        <v>0</v>
      </c>
      <c r="AI174" s="164">
        <f t="shared" si="37"/>
        <v>0</v>
      </c>
      <c r="AJ174" s="164">
        <f t="shared" si="37"/>
        <v>0</v>
      </c>
      <c r="AK174" s="164">
        <f t="shared" si="37"/>
        <v>0</v>
      </c>
      <c r="AL174" s="164">
        <f t="shared" si="37"/>
        <v>0</v>
      </c>
      <c r="AM174" s="164">
        <f t="shared" si="37"/>
        <v>0</v>
      </c>
      <c r="AN174" s="164" t="str">
        <f t="shared" si="34"/>
        <v/>
      </c>
      <c r="AO174" s="164">
        <f t="shared" si="34"/>
        <v>0</v>
      </c>
      <c r="AP174" s="164" t="str">
        <f t="shared" si="34"/>
        <v/>
      </c>
      <c r="AQ174" s="164" t="str">
        <f t="shared" si="34"/>
        <v/>
      </c>
      <c r="AR174" s="164" t="str">
        <f t="shared" si="34"/>
        <v/>
      </c>
      <c r="AS174" s="164" t="str">
        <f t="shared" si="34"/>
        <v/>
      </c>
      <c r="AT174" s="164" t="str">
        <f t="shared" si="34"/>
        <v/>
      </c>
      <c r="AU174" s="164" t="str">
        <f t="shared" si="32"/>
        <v/>
      </c>
      <c r="AV174" s="164" t="str">
        <f t="shared" si="35"/>
        <v/>
      </c>
      <c r="AW174" s="164">
        <f t="shared" si="35"/>
        <v>0</v>
      </c>
      <c r="AX174" s="164" t="str">
        <f t="shared" si="35"/>
        <v/>
      </c>
      <c r="AY174" s="164" t="str">
        <f t="shared" si="35"/>
        <v/>
      </c>
      <c r="AZ174" s="164" t="str">
        <f t="shared" si="35"/>
        <v/>
      </c>
      <c r="BA174" s="164" t="str">
        <f t="shared" si="35"/>
        <v/>
      </c>
      <c r="BB174" s="164" t="str">
        <f t="shared" si="35"/>
        <v/>
      </c>
      <c r="BC174" s="164" t="str">
        <f t="shared" si="33"/>
        <v/>
      </c>
    </row>
    <row r="175" spans="1:55" s="164" customFormat="1" ht="19.899999999999999" hidden="1" customHeight="1">
      <c r="A175" s="9"/>
      <c r="B175" s="7"/>
      <c r="C175" s="2"/>
      <c r="D175" s="5"/>
      <c r="E175" s="4"/>
      <c r="F175" s="4"/>
      <c r="G175" s="4"/>
      <c r="H175" s="5"/>
      <c r="I175" s="16"/>
      <c r="J175" s="47"/>
      <c r="K175" s="48"/>
      <c r="L175" s="48"/>
      <c r="M175" s="49"/>
      <c r="N175" s="47"/>
      <c r="O175" s="48"/>
      <c r="P175" s="48"/>
      <c r="Q175" s="48"/>
      <c r="R175" s="48"/>
      <c r="S175" s="48"/>
      <c r="T175" s="64"/>
      <c r="U175" s="49"/>
      <c r="V175" s="58"/>
      <c r="W175" s="124"/>
      <c r="X175" s="56"/>
      <c r="Y175" s="68"/>
      <c r="Z175" s="68"/>
      <c r="AA175" s="67"/>
      <c r="AB175" s="57"/>
      <c r="AC175" s="58"/>
      <c r="AD175" s="56"/>
      <c r="AE175" s="49"/>
      <c r="AF175" s="164">
        <f t="shared" ref="AF175:AM190" si="38">AF174</f>
        <v>0</v>
      </c>
      <c r="AG175" s="164">
        <f t="shared" si="38"/>
        <v>-1</v>
      </c>
      <c r="AH175" s="164">
        <f t="shared" si="38"/>
        <v>0</v>
      </c>
      <c r="AI175" s="164">
        <f t="shared" si="38"/>
        <v>0</v>
      </c>
      <c r="AJ175" s="164">
        <f t="shared" si="38"/>
        <v>0</v>
      </c>
      <c r="AK175" s="164">
        <f t="shared" si="38"/>
        <v>0</v>
      </c>
      <c r="AL175" s="164">
        <f t="shared" si="38"/>
        <v>0</v>
      </c>
      <c r="AM175" s="164">
        <f t="shared" si="38"/>
        <v>0</v>
      </c>
      <c r="AN175" s="164" t="str">
        <f t="shared" si="34"/>
        <v/>
      </c>
      <c r="AO175" s="164">
        <f t="shared" si="34"/>
        <v>0</v>
      </c>
      <c r="AP175" s="164" t="str">
        <f t="shared" si="34"/>
        <v/>
      </c>
      <c r="AQ175" s="164" t="str">
        <f t="shared" si="34"/>
        <v/>
      </c>
      <c r="AR175" s="164" t="str">
        <f t="shared" si="34"/>
        <v/>
      </c>
      <c r="AS175" s="164" t="str">
        <f t="shared" si="34"/>
        <v/>
      </c>
      <c r="AT175" s="164" t="str">
        <f t="shared" si="34"/>
        <v/>
      </c>
      <c r="AU175" s="164" t="str">
        <f t="shared" si="32"/>
        <v/>
      </c>
      <c r="AV175" s="164" t="str">
        <f t="shared" si="35"/>
        <v/>
      </c>
      <c r="AW175" s="164">
        <f t="shared" si="35"/>
        <v>0</v>
      </c>
      <c r="AX175" s="164" t="str">
        <f t="shared" si="35"/>
        <v/>
      </c>
      <c r="AY175" s="164" t="str">
        <f t="shared" si="35"/>
        <v/>
      </c>
      <c r="AZ175" s="164" t="str">
        <f t="shared" si="35"/>
        <v/>
      </c>
      <c r="BA175" s="164" t="str">
        <f t="shared" si="35"/>
        <v/>
      </c>
      <c r="BB175" s="164" t="str">
        <f t="shared" si="35"/>
        <v/>
      </c>
      <c r="BC175" s="164" t="str">
        <f t="shared" si="33"/>
        <v/>
      </c>
    </row>
    <row r="176" spans="1:55" s="164" customFormat="1" ht="19.899999999999999" hidden="1" customHeight="1">
      <c r="A176" s="9"/>
      <c r="B176" s="7"/>
      <c r="C176" s="2"/>
      <c r="D176" s="5"/>
      <c r="E176" s="4"/>
      <c r="F176" s="4"/>
      <c r="G176" s="4"/>
      <c r="H176" s="5"/>
      <c r="I176" s="16"/>
      <c r="J176" s="47"/>
      <c r="K176" s="48"/>
      <c r="L176" s="48"/>
      <c r="M176" s="49"/>
      <c r="N176" s="47"/>
      <c r="O176" s="48"/>
      <c r="P176" s="48"/>
      <c r="Q176" s="48"/>
      <c r="R176" s="48"/>
      <c r="S176" s="48"/>
      <c r="T176" s="64"/>
      <c r="U176" s="49"/>
      <c r="V176" s="58"/>
      <c r="W176" s="124"/>
      <c r="X176" s="56"/>
      <c r="Y176" s="68"/>
      <c r="Z176" s="68"/>
      <c r="AA176" s="67"/>
      <c r="AB176" s="57"/>
      <c r="AC176" s="58"/>
      <c r="AD176" s="56"/>
      <c r="AE176" s="49"/>
      <c r="AF176" s="164">
        <f t="shared" si="38"/>
        <v>0</v>
      </c>
      <c r="AG176" s="164">
        <f t="shared" si="38"/>
        <v>-1</v>
      </c>
      <c r="AH176" s="164">
        <f t="shared" si="38"/>
        <v>0</v>
      </c>
      <c r="AI176" s="164">
        <f t="shared" si="38"/>
        <v>0</v>
      </c>
      <c r="AJ176" s="164">
        <f t="shared" si="38"/>
        <v>0</v>
      </c>
      <c r="AK176" s="164">
        <f t="shared" si="38"/>
        <v>0</v>
      </c>
      <c r="AL176" s="164">
        <f t="shared" si="38"/>
        <v>0</v>
      </c>
      <c r="AM176" s="164">
        <f t="shared" si="38"/>
        <v>0</v>
      </c>
      <c r="AN176" s="164" t="str">
        <f t="shared" si="34"/>
        <v/>
      </c>
      <c r="AO176" s="164">
        <f t="shared" si="34"/>
        <v>0</v>
      </c>
      <c r="AP176" s="164" t="str">
        <f t="shared" si="34"/>
        <v/>
      </c>
      <c r="AQ176" s="164" t="str">
        <f t="shared" si="34"/>
        <v/>
      </c>
      <c r="AR176" s="164" t="str">
        <f t="shared" si="34"/>
        <v/>
      </c>
      <c r="AS176" s="164" t="str">
        <f t="shared" si="34"/>
        <v/>
      </c>
      <c r="AT176" s="164" t="str">
        <f t="shared" si="34"/>
        <v/>
      </c>
      <c r="AU176" s="164" t="str">
        <f t="shared" si="32"/>
        <v/>
      </c>
      <c r="AV176" s="164" t="str">
        <f t="shared" si="35"/>
        <v/>
      </c>
      <c r="AW176" s="164">
        <f t="shared" si="35"/>
        <v>0</v>
      </c>
      <c r="AX176" s="164" t="str">
        <f t="shared" si="35"/>
        <v/>
      </c>
      <c r="AY176" s="164" t="str">
        <f t="shared" si="35"/>
        <v/>
      </c>
      <c r="AZ176" s="164" t="str">
        <f t="shared" si="35"/>
        <v/>
      </c>
      <c r="BA176" s="164" t="str">
        <f t="shared" si="35"/>
        <v/>
      </c>
      <c r="BB176" s="164" t="str">
        <f t="shared" si="35"/>
        <v/>
      </c>
      <c r="BC176" s="164" t="str">
        <f t="shared" si="33"/>
        <v/>
      </c>
    </row>
    <row r="177" spans="1:55" s="164" customFormat="1" ht="19.899999999999999" hidden="1" customHeight="1">
      <c r="A177" s="9"/>
      <c r="B177" s="7"/>
      <c r="C177" s="2"/>
      <c r="D177" s="5"/>
      <c r="E177" s="4"/>
      <c r="F177" s="4"/>
      <c r="G177" s="4"/>
      <c r="H177" s="5"/>
      <c r="I177" s="16"/>
      <c r="J177" s="47"/>
      <c r="K177" s="48"/>
      <c r="L177" s="48"/>
      <c r="M177" s="49"/>
      <c r="N177" s="47"/>
      <c r="O177" s="48"/>
      <c r="P177" s="48"/>
      <c r="Q177" s="48"/>
      <c r="R177" s="48"/>
      <c r="S177" s="48"/>
      <c r="T177" s="64"/>
      <c r="U177" s="49"/>
      <c r="V177" s="58"/>
      <c r="W177" s="124"/>
      <c r="X177" s="56"/>
      <c r="Y177" s="68"/>
      <c r="Z177" s="68"/>
      <c r="AA177" s="67"/>
      <c r="AB177" s="57"/>
      <c r="AC177" s="58"/>
      <c r="AD177" s="56"/>
      <c r="AE177" s="49"/>
      <c r="AF177" s="164">
        <f t="shared" si="38"/>
        <v>0</v>
      </c>
      <c r="AG177" s="164">
        <f t="shared" si="38"/>
        <v>-1</v>
      </c>
      <c r="AH177" s="164">
        <f t="shared" si="38"/>
        <v>0</v>
      </c>
      <c r="AI177" s="164">
        <f t="shared" si="38"/>
        <v>0</v>
      </c>
      <c r="AJ177" s="164">
        <f t="shared" si="38"/>
        <v>0</v>
      </c>
      <c r="AK177" s="164">
        <f t="shared" si="38"/>
        <v>0</v>
      </c>
      <c r="AL177" s="164">
        <f t="shared" si="38"/>
        <v>0</v>
      </c>
      <c r="AM177" s="164">
        <f t="shared" si="38"/>
        <v>0</v>
      </c>
      <c r="AN177" s="164" t="str">
        <f t="shared" si="34"/>
        <v/>
      </c>
      <c r="AO177" s="164">
        <f t="shared" si="34"/>
        <v>0</v>
      </c>
      <c r="AP177" s="164" t="str">
        <f t="shared" si="34"/>
        <v/>
      </c>
      <c r="AQ177" s="164" t="str">
        <f t="shared" si="34"/>
        <v/>
      </c>
      <c r="AR177" s="164" t="str">
        <f t="shared" si="34"/>
        <v/>
      </c>
      <c r="AS177" s="164" t="str">
        <f t="shared" si="34"/>
        <v/>
      </c>
      <c r="AT177" s="164" t="str">
        <f t="shared" si="34"/>
        <v/>
      </c>
      <c r="AU177" s="164" t="str">
        <f t="shared" si="32"/>
        <v/>
      </c>
      <c r="AV177" s="164" t="str">
        <f t="shared" si="35"/>
        <v/>
      </c>
      <c r="AW177" s="164">
        <f t="shared" si="35"/>
        <v>0</v>
      </c>
      <c r="AX177" s="164" t="str">
        <f t="shared" si="35"/>
        <v/>
      </c>
      <c r="AY177" s="164" t="str">
        <f t="shared" si="35"/>
        <v/>
      </c>
      <c r="AZ177" s="164" t="str">
        <f t="shared" si="35"/>
        <v/>
      </c>
      <c r="BA177" s="164" t="str">
        <f t="shared" si="35"/>
        <v/>
      </c>
      <c r="BB177" s="164" t="str">
        <f t="shared" si="35"/>
        <v/>
      </c>
      <c r="BC177" s="164" t="str">
        <f t="shared" si="33"/>
        <v/>
      </c>
    </row>
    <row r="178" spans="1:55" s="164" customFormat="1" ht="19.899999999999999" hidden="1" customHeight="1">
      <c r="A178" s="9"/>
      <c r="B178" s="7"/>
      <c r="C178" s="2"/>
      <c r="D178" s="5"/>
      <c r="E178" s="4"/>
      <c r="F178" s="4"/>
      <c r="G178" s="4"/>
      <c r="H178" s="5"/>
      <c r="I178" s="16"/>
      <c r="J178" s="47"/>
      <c r="K178" s="48"/>
      <c r="L178" s="48"/>
      <c r="M178" s="49"/>
      <c r="N178" s="47"/>
      <c r="O178" s="48"/>
      <c r="P178" s="48"/>
      <c r="Q178" s="48"/>
      <c r="R178" s="48"/>
      <c r="S178" s="48"/>
      <c r="T178" s="64"/>
      <c r="U178" s="49"/>
      <c r="V178" s="58"/>
      <c r="W178" s="124"/>
      <c r="X178" s="56"/>
      <c r="Y178" s="68"/>
      <c r="Z178" s="68"/>
      <c r="AA178" s="67"/>
      <c r="AB178" s="57"/>
      <c r="AC178" s="58"/>
      <c r="AD178" s="56"/>
      <c r="AE178" s="49"/>
      <c r="AF178" s="164">
        <f t="shared" si="38"/>
        <v>0</v>
      </c>
      <c r="AG178" s="164">
        <f t="shared" si="38"/>
        <v>-1</v>
      </c>
      <c r="AH178" s="164">
        <f t="shared" si="38"/>
        <v>0</v>
      </c>
      <c r="AI178" s="164">
        <f t="shared" si="38"/>
        <v>0</v>
      </c>
      <c r="AJ178" s="164">
        <f t="shared" si="38"/>
        <v>0</v>
      </c>
      <c r="AK178" s="164">
        <f t="shared" si="38"/>
        <v>0</v>
      </c>
      <c r="AL178" s="164">
        <f t="shared" si="38"/>
        <v>0</v>
      </c>
      <c r="AM178" s="164">
        <f t="shared" si="38"/>
        <v>0</v>
      </c>
      <c r="AN178" s="164" t="str">
        <f t="shared" si="34"/>
        <v/>
      </c>
      <c r="AO178" s="164">
        <f t="shared" si="34"/>
        <v>0</v>
      </c>
      <c r="AP178" s="164" t="str">
        <f t="shared" si="34"/>
        <v/>
      </c>
      <c r="AQ178" s="164" t="str">
        <f t="shared" ref="AQ178:AU234" si="39">IF(AI178,$V178,"")</f>
        <v/>
      </c>
      <c r="AR178" s="164" t="str">
        <f t="shared" si="39"/>
        <v/>
      </c>
      <c r="AS178" s="164" t="str">
        <f t="shared" si="39"/>
        <v/>
      </c>
      <c r="AT178" s="164" t="str">
        <f t="shared" si="39"/>
        <v/>
      </c>
      <c r="AU178" s="164" t="str">
        <f t="shared" si="32"/>
        <v/>
      </c>
      <c r="AV178" s="164" t="str">
        <f t="shared" si="35"/>
        <v/>
      </c>
      <c r="AW178" s="164">
        <f t="shared" si="35"/>
        <v>0</v>
      </c>
      <c r="AX178" s="164" t="str">
        <f t="shared" si="35"/>
        <v/>
      </c>
      <c r="AY178" s="164" t="str">
        <f t="shared" ref="AY178:BB241" si="40">IF(AI178,$W178,"")</f>
        <v/>
      </c>
      <c r="AZ178" s="164" t="str">
        <f t="shared" si="40"/>
        <v/>
      </c>
      <c r="BA178" s="164" t="str">
        <f t="shared" si="40"/>
        <v/>
      </c>
      <c r="BB178" s="164" t="str">
        <f t="shared" si="40"/>
        <v/>
      </c>
      <c r="BC178" s="164" t="str">
        <f t="shared" si="33"/>
        <v/>
      </c>
    </row>
    <row r="179" spans="1:55" s="164" customFormat="1" ht="19.899999999999999" hidden="1" customHeight="1">
      <c r="A179" s="9"/>
      <c r="B179" s="7"/>
      <c r="C179" s="2"/>
      <c r="D179" s="5"/>
      <c r="E179" s="4"/>
      <c r="F179" s="4"/>
      <c r="G179" s="4"/>
      <c r="H179" s="5"/>
      <c r="I179" s="16"/>
      <c r="J179" s="47"/>
      <c r="K179" s="48"/>
      <c r="L179" s="48"/>
      <c r="M179" s="49"/>
      <c r="N179" s="47"/>
      <c r="O179" s="48"/>
      <c r="P179" s="48"/>
      <c r="Q179" s="48"/>
      <c r="R179" s="48"/>
      <c r="S179" s="48"/>
      <c r="T179" s="64"/>
      <c r="U179" s="49"/>
      <c r="V179" s="58"/>
      <c r="W179" s="124"/>
      <c r="X179" s="56"/>
      <c r="Y179" s="68"/>
      <c r="Z179" s="68"/>
      <c r="AA179" s="67"/>
      <c r="AB179" s="57"/>
      <c r="AC179" s="58"/>
      <c r="AD179" s="56"/>
      <c r="AE179" s="49"/>
      <c r="AF179" s="164">
        <f t="shared" si="38"/>
        <v>0</v>
      </c>
      <c r="AG179" s="164">
        <f t="shared" si="38"/>
        <v>-1</v>
      </c>
      <c r="AH179" s="164">
        <f t="shared" si="38"/>
        <v>0</v>
      </c>
      <c r="AI179" s="164">
        <f t="shared" si="38"/>
        <v>0</v>
      </c>
      <c r="AJ179" s="164">
        <f t="shared" si="38"/>
        <v>0</v>
      </c>
      <c r="AK179" s="164">
        <f t="shared" si="38"/>
        <v>0</v>
      </c>
      <c r="AL179" s="164">
        <f t="shared" si="38"/>
        <v>0</v>
      </c>
      <c r="AM179" s="164">
        <f t="shared" si="38"/>
        <v>0</v>
      </c>
      <c r="AN179" s="164" t="str">
        <f t="shared" ref="AN179:AR242" si="41">IF(AF179,$V179,"")</f>
        <v/>
      </c>
      <c r="AO179" s="164">
        <f t="shared" si="41"/>
        <v>0</v>
      </c>
      <c r="AP179" s="164" t="str">
        <f t="shared" si="41"/>
        <v/>
      </c>
      <c r="AQ179" s="164" t="str">
        <f t="shared" si="39"/>
        <v/>
      </c>
      <c r="AR179" s="164" t="str">
        <f t="shared" si="39"/>
        <v/>
      </c>
      <c r="AS179" s="164" t="str">
        <f t="shared" si="39"/>
        <v/>
      </c>
      <c r="AT179" s="164" t="str">
        <f t="shared" si="39"/>
        <v/>
      </c>
      <c r="AU179" s="164" t="str">
        <f t="shared" si="32"/>
        <v/>
      </c>
      <c r="AV179" s="164" t="str">
        <f t="shared" ref="AV179:BA242" si="42">IF(AF179,$W179,"")</f>
        <v/>
      </c>
      <c r="AW179" s="164">
        <f t="shared" si="42"/>
        <v>0</v>
      </c>
      <c r="AX179" s="164" t="str">
        <f t="shared" si="42"/>
        <v/>
      </c>
      <c r="AY179" s="164" t="str">
        <f t="shared" si="40"/>
        <v/>
      </c>
      <c r="AZ179" s="164" t="str">
        <f t="shared" si="40"/>
        <v/>
      </c>
      <c r="BA179" s="164" t="str">
        <f t="shared" si="40"/>
        <v/>
      </c>
      <c r="BB179" s="164" t="str">
        <f t="shared" si="40"/>
        <v/>
      </c>
      <c r="BC179" s="164" t="str">
        <f t="shared" si="33"/>
        <v/>
      </c>
    </row>
    <row r="180" spans="1:55" s="164" customFormat="1" ht="19.899999999999999" hidden="1" customHeight="1">
      <c r="A180" s="9"/>
      <c r="B180" s="7"/>
      <c r="C180" s="2"/>
      <c r="D180" s="5"/>
      <c r="E180" s="4"/>
      <c r="F180" s="4"/>
      <c r="G180" s="4"/>
      <c r="H180" s="5"/>
      <c r="I180" s="16"/>
      <c r="J180" s="47"/>
      <c r="K180" s="48"/>
      <c r="L180" s="48"/>
      <c r="M180" s="49"/>
      <c r="N180" s="47"/>
      <c r="O180" s="48"/>
      <c r="P180" s="48"/>
      <c r="Q180" s="48"/>
      <c r="R180" s="48"/>
      <c r="S180" s="48"/>
      <c r="T180" s="64"/>
      <c r="U180" s="49"/>
      <c r="V180" s="58"/>
      <c r="W180" s="124"/>
      <c r="X180" s="56"/>
      <c r="Y180" s="68"/>
      <c r="Z180" s="68"/>
      <c r="AA180" s="67"/>
      <c r="AB180" s="57"/>
      <c r="AC180" s="58"/>
      <c r="AD180" s="56"/>
      <c r="AE180" s="49"/>
      <c r="AF180" s="164">
        <f t="shared" si="38"/>
        <v>0</v>
      </c>
      <c r="AG180" s="164">
        <f t="shared" si="38"/>
        <v>-1</v>
      </c>
      <c r="AH180" s="164">
        <f t="shared" si="38"/>
        <v>0</v>
      </c>
      <c r="AI180" s="164">
        <f t="shared" si="38"/>
        <v>0</v>
      </c>
      <c r="AJ180" s="164">
        <f t="shared" si="38"/>
        <v>0</v>
      </c>
      <c r="AK180" s="164">
        <f t="shared" si="38"/>
        <v>0</v>
      </c>
      <c r="AL180" s="164">
        <f t="shared" si="38"/>
        <v>0</v>
      </c>
      <c r="AM180" s="164">
        <f t="shared" si="38"/>
        <v>0</v>
      </c>
      <c r="AN180" s="164" t="str">
        <f t="shared" si="41"/>
        <v/>
      </c>
      <c r="AO180" s="164">
        <f t="shared" si="41"/>
        <v>0</v>
      </c>
      <c r="AP180" s="164" t="str">
        <f t="shared" si="41"/>
        <v/>
      </c>
      <c r="AQ180" s="164" t="str">
        <f t="shared" si="39"/>
        <v/>
      </c>
      <c r="AR180" s="164" t="str">
        <f t="shared" si="39"/>
        <v/>
      </c>
      <c r="AS180" s="164" t="str">
        <f t="shared" si="39"/>
        <v/>
      </c>
      <c r="AT180" s="164" t="str">
        <f t="shared" si="39"/>
        <v/>
      </c>
      <c r="AU180" s="164" t="str">
        <f t="shared" si="32"/>
        <v/>
      </c>
      <c r="AV180" s="164" t="str">
        <f t="shared" si="42"/>
        <v/>
      </c>
      <c r="AW180" s="164">
        <f t="shared" si="42"/>
        <v>0</v>
      </c>
      <c r="AX180" s="164" t="str">
        <f t="shared" si="42"/>
        <v/>
      </c>
      <c r="AY180" s="164" t="str">
        <f t="shared" si="40"/>
        <v/>
      </c>
      <c r="AZ180" s="164" t="str">
        <f t="shared" si="40"/>
        <v/>
      </c>
      <c r="BA180" s="164" t="str">
        <f t="shared" si="40"/>
        <v/>
      </c>
      <c r="BB180" s="164" t="str">
        <f t="shared" si="40"/>
        <v/>
      </c>
      <c r="BC180" s="164" t="str">
        <f t="shared" si="33"/>
        <v/>
      </c>
    </row>
    <row r="181" spans="1:55" s="164" customFormat="1" ht="19.899999999999999" hidden="1" customHeight="1">
      <c r="A181" s="9"/>
      <c r="B181" s="7"/>
      <c r="C181" s="2"/>
      <c r="D181" s="5"/>
      <c r="E181" s="4"/>
      <c r="F181" s="4"/>
      <c r="G181" s="4"/>
      <c r="H181" s="5"/>
      <c r="I181" s="16"/>
      <c r="J181" s="47"/>
      <c r="K181" s="48"/>
      <c r="L181" s="48"/>
      <c r="M181" s="49"/>
      <c r="N181" s="47"/>
      <c r="O181" s="48"/>
      <c r="P181" s="48"/>
      <c r="Q181" s="48"/>
      <c r="R181" s="48"/>
      <c r="S181" s="48"/>
      <c r="T181" s="64"/>
      <c r="U181" s="49"/>
      <c r="V181" s="58"/>
      <c r="W181" s="124"/>
      <c r="X181" s="56"/>
      <c r="Y181" s="68"/>
      <c r="Z181" s="68"/>
      <c r="AA181" s="67"/>
      <c r="AB181" s="57"/>
      <c r="AC181" s="58"/>
      <c r="AD181" s="56"/>
      <c r="AE181" s="49"/>
      <c r="AF181" s="164">
        <f t="shared" si="38"/>
        <v>0</v>
      </c>
      <c r="AG181" s="164">
        <f t="shared" si="38"/>
        <v>-1</v>
      </c>
      <c r="AH181" s="164">
        <f t="shared" si="38"/>
        <v>0</v>
      </c>
      <c r="AI181" s="164">
        <f t="shared" si="38"/>
        <v>0</v>
      </c>
      <c r="AJ181" s="164">
        <f t="shared" si="38"/>
        <v>0</v>
      </c>
      <c r="AK181" s="164">
        <f t="shared" si="38"/>
        <v>0</v>
      </c>
      <c r="AL181" s="164">
        <f t="shared" si="38"/>
        <v>0</v>
      </c>
      <c r="AM181" s="164">
        <f t="shared" si="38"/>
        <v>0</v>
      </c>
      <c r="AN181" s="164" t="str">
        <f t="shared" si="41"/>
        <v/>
      </c>
      <c r="AO181" s="164">
        <f t="shared" si="41"/>
        <v>0</v>
      </c>
      <c r="AP181" s="164" t="str">
        <f t="shared" si="41"/>
        <v/>
      </c>
      <c r="AQ181" s="164" t="str">
        <f t="shared" si="39"/>
        <v/>
      </c>
      <c r="AR181" s="164" t="str">
        <f t="shared" si="39"/>
        <v/>
      </c>
      <c r="AS181" s="164" t="str">
        <f t="shared" si="39"/>
        <v/>
      </c>
      <c r="AT181" s="164" t="str">
        <f t="shared" si="39"/>
        <v/>
      </c>
      <c r="AU181" s="164" t="str">
        <f t="shared" si="32"/>
        <v/>
      </c>
      <c r="AV181" s="164" t="str">
        <f t="shared" si="42"/>
        <v/>
      </c>
      <c r="AW181" s="164">
        <f t="shared" si="42"/>
        <v>0</v>
      </c>
      <c r="AX181" s="164" t="str">
        <f t="shared" si="42"/>
        <v/>
      </c>
      <c r="AY181" s="164" t="str">
        <f t="shared" si="40"/>
        <v/>
      </c>
      <c r="AZ181" s="164" t="str">
        <f t="shared" si="40"/>
        <v/>
      </c>
      <c r="BA181" s="164" t="str">
        <f t="shared" si="40"/>
        <v/>
      </c>
      <c r="BB181" s="164" t="str">
        <f t="shared" si="40"/>
        <v/>
      </c>
      <c r="BC181" s="164" t="str">
        <f t="shared" si="33"/>
        <v/>
      </c>
    </row>
    <row r="182" spans="1:55" s="164" customFormat="1" ht="19.899999999999999" hidden="1" customHeight="1">
      <c r="A182" s="9"/>
      <c r="B182" s="7"/>
      <c r="C182" s="2"/>
      <c r="D182" s="5"/>
      <c r="E182" s="4"/>
      <c r="F182" s="4"/>
      <c r="G182" s="4"/>
      <c r="H182" s="5"/>
      <c r="I182" s="16"/>
      <c r="J182" s="47"/>
      <c r="K182" s="48"/>
      <c r="L182" s="48"/>
      <c r="M182" s="49"/>
      <c r="N182" s="47"/>
      <c r="O182" s="48"/>
      <c r="P182" s="48"/>
      <c r="Q182" s="48"/>
      <c r="R182" s="48"/>
      <c r="S182" s="48"/>
      <c r="T182" s="64"/>
      <c r="U182" s="49"/>
      <c r="V182" s="58"/>
      <c r="W182" s="124"/>
      <c r="X182" s="56"/>
      <c r="Y182" s="68"/>
      <c r="Z182" s="68"/>
      <c r="AA182" s="67"/>
      <c r="AB182" s="57"/>
      <c r="AC182" s="58"/>
      <c r="AD182" s="56"/>
      <c r="AE182" s="49"/>
      <c r="AF182" s="164">
        <f t="shared" si="38"/>
        <v>0</v>
      </c>
      <c r="AG182" s="164">
        <f t="shared" si="38"/>
        <v>-1</v>
      </c>
      <c r="AH182" s="164">
        <f t="shared" si="38"/>
        <v>0</v>
      </c>
      <c r="AI182" s="164">
        <f t="shared" si="38"/>
        <v>0</v>
      </c>
      <c r="AJ182" s="164">
        <f t="shared" si="38"/>
        <v>0</v>
      </c>
      <c r="AK182" s="164">
        <f t="shared" si="38"/>
        <v>0</v>
      </c>
      <c r="AL182" s="164">
        <f t="shared" si="38"/>
        <v>0</v>
      </c>
      <c r="AM182" s="164">
        <f t="shared" si="38"/>
        <v>0</v>
      </c>
      <c r="AN182" s="164" t="str">
        <f t="shared" si="41"/>
        <v/>
      </c>
      <c r="AO182" s="164">
        <f t="shared" si="41"/>
        <v>0</v>
      </c>
      <c r="AP182" s="164" t="str">
        <f t="shared" si="41"/>
        <v/>
      </c>
      <c r="AQ182" s="164" t="str">
        <f t="shared" si="39"/>
        <v/>
      </c>
      <c r="AR182" s="164" t="str">
        <f t="shared" si="39"/>
        <v/>
      </c>
      <c r="AS182" s="164" t="str">
        <f t="shared" si="39"/>
        <v/>
      </c>
      <c r="AT182" s="164" t="str">
        <f t="shared" si="39"/>
        <v/>
      </c>
      <c r="AU182" s="164" t="str">
        <f t="shared" si="32"/>
        <v/>
      </c>
      <c r="AV182" s="164" t="str">
        <f t="shared" si="42"/>
        <v/>
      </c>
      <c r="AW182" s="164">
        <f t="shared" si="42"/>
        <v>0</v>
      </c>
      <c r="AX182" s="164" t="str">
        <f t="shared" si="42"/>
        <v/>
      </c>
      <c r="AY182" s="164" t="str">
        <f t="shared" si="40"/>
        <v/>
      </c>
      <c r="AZ182" s="164" t="str">
        <f t="shared" si="40"/>
        <v/>
      </c>
      <c r="BA182" s="164" t="str">
        <f t="shared" si="40"/>
        <v/>
      </c>
      <c r="BB182" s="164" t="str">
        <f t="shared" si="40"/>
        <v/>
      </c>
      <c r="BC182" s="164" t="str">
        <f t="shared" si="33"/>
        <v/>
      </c>
    </row>
    <row r="183" spans="1:55" s="164" customFormat="1" ht="19.899999999999999" hidden="1" customHeight="1">
      <c r="A183" s="9"/>
      <c r="B183" s="7"/>
      <c r="C183" s="2"/>
      <c r="D183" s="5"/>
      <c r="E183" s="4"/>
      <c r="F183" s="4"/>
      <c r="G183" s="4"/>
      <c r="H183" s="5"/>
      <c r="I183" s="16"/>
      <c r="J183" s="47"/>
      <c r="K183" s="48"/>
      <c r="L183" s="48"/>
      <c r="M183" s="49"/>
      <c r="N183" s="47"/>
      <c r="O183" s="48"/>
      <c r="P183" s="48"/>
      <c r="Q183" s="48"/>
      <c r="R183" s="48"/>
      <c r="S183" s="48"/>
      <c r="T183" s="64"/>
      <c r="U183" s="49"/>
      <c r="V183" s="58"/>
      <c r="W183" s="124"/>
      <c r="X183" s="56"/>
      <c r="Y183" s="68"/>
      <c r="Z183" s="68"/>
      <c r="AA183" s="67"/>
      <c r="AB183" s="57"/>
      <c r="AC183" s="58"/>
      <c r="AD183" s="56"/>
      <c r="AE183" s="49"/>
      <c r="AF183" s="164">
        <f t="shared" si="38"/>
        <v>0</v>
      </c>
      <c r="AG183" s="164">
        <f t="shared" si="38"/>
        <v>-1</v>
      </c>
      <c r="AH183" s="164">
        <f t="shared" si="38"/>
        <v>0</v>
      </c>
      <c r="AI183" s="164">
        <f t="shared" si="38"/>
        <v>0</v>
      </c>
      <c r="AJ183" s="164">
        <f t="shared" si="38"/>
        <v>0</v>
      </c>
      <c r="AK183" s="164">
        <f t="shared" si="38"/>
        <v>0</v>
      </c>
      <c r="AL183" s="164">
        <f t="shared" si="38"/>
        <v>0</v>
      </c>
      <c r="AM183" s="164">
        <f t="shared" si="38"/>
        <v>0</v>
      </c>
      <c r="AN183" s="164" t="str">
        <f t="shared" si="41"/>
        <v/>
      </c>
      <c r="AO183" s="164">
        <f t="shared" si="41"/>
        <v>0</v>
      </c>
      <c r="AP183" s="164" t="str">
        <f t="shared" si="41"/>
        <v/>
      </c>
      <c r="AQ183" s="164" t="str">
        <f t="shared" si="39"/>
        <v/>
      </c>
      <c r="AR183" s="164" t="str">
        <f t="shared" si="39"/>
        <v/>
      </c>
      <c r="AS183" s="164" t="str">
        <f t="shared" si="39"/>
        <v/>
      </c>
      <c r="AT183" s="164" t="str">
        <f t="shared" si="39"/>
        <v/>
      </c>
      <c r="AU183" s="164" t="str">
        <f t="shared" si="32"/>
        <v/>
      </c>
      <c r="AV183" s="164" t="str">
        <f t="shared" si="42"/>
        <v/>
      </c>
      <c r="AW183" s="164">
        <f t="shared" si="42"/>
        <v>0</v>
      </c>
      <c r="AX183" s="164" t="str">
        <f t="shared" si="42"/>
        <v/>
      </c>
      <c r="AY183" s="164" t="str">
        <f t="shared" si="40"/>
        <v/>
      </c>
      <c r="AZ183" s="164" t="str">
        <f t="shared" si="40"/>
        <v/>
      </c>
      <c r="BA183" s="164" t="str">
        <f t="shared" si="40"/>
        <v/>
      </c>
      <c r="BB183" s="164" t="str">
        <f t="shared" si="40"/>
        <v/>
      </c>
      <c r="BC183" s="164" t="str">
        <f t="shared" si="33"/>
        <v/>
      </c>
    </row>
    <row r="184" spans="1:55" s="164" customFormat="1" ht="19.899999999999999" hidden="1" customHeight="1">
      <c r="A184" s="9"/>
      <c r="B184" s="7"/>
      <c r="C184" s="2"/>
      <c r="D184" s="5"/>
      <c r="E184" s="4"/>
      <c r="F184" s="4"/>
      <c r="G184" s="4"/>
      <c r="H184" s="5"/>
      <c r="I184" s="16"/>
      <c r="J184" s="47"/>
      <c r="K184" s="48"/>
      <c r="L184" s="48"/>
      <c r="M184" s="49"/>
      <c r="N184" s="47"/>
      <c r="O184" s="48"/>
      <c r="P184" s="48"/>
      <c r="Q184" s="48"/>
      <c r="R184" s="48"/>
      <c r="S184" s="48"/>
      <c r="T184" s="64"/>
      <c r="U184" s="49"/>
      <c r="V184" s="58"/>
      <c r="W184" s="124"/>
      <c r="X184" s="56"/>
      <c r="Y184" s="68"/>
      <c r="Z184" s="68"/>
      <c r="AA184" s="67"/>
      <c r="AB184" s="57"/>
      <c r="AC184" s="58"/>
      <c r="AD184" s="56"/>
      <c r="AE184" s="49"/>
      <c r="AF184" s="164">
        <f t="shared" si="38"/>
        <v>0</v>
      </c>
      <c r="AG184" s="164">
        <f t="shared" si="38"/>
        <v>-1</v>
      </c>
      <c r="AH184" s="164">
        <f t="shared" si="38"/>
        <v>0</v>
      </c>
      <c r="AI184" s="164">
        <f t="shared" si="38"/>
        <v>0</v>
      </c>
      <c r="AJ184" s="164">
        <f t="shared" si="38"/>
        <v>0</v>
      </c>
      <c r="AK184" s="164">
        <f t="shared" si="38"/>
        <v>0</v>
      </c>
      <c r="AL184" s="164">
        <f t="shared" si="38"/>
        <v>0</v>
      </c>
      <c r="AM184" s="164">
        <f t="shared" si="38"/>
        <v>0</v>
      </c>
      <c r="AN184" s="164" t="str">
        <f t="shared" si="41"/>
        <v/>
      </c>
      <c r="AO184" s="164">
        <f t="shared" si="41"/>
        <v>0</v>
      </c>
      <c r="AP184" s="164" t="str">
        <f t="shared" si="41"/>
        <v/>
      </c>
      <c r="AQ184" s="164" t="str">
        <f t="shared" si="39"/>
        <v/>
      </c>
      <c r="AR184" s="164" t="str">
        <f t="shared" si="39"/>
        <v/>
      </c>
      <c r="AS184" s="164" t="str">
        <f t="shared" si="39"/>
        <v/>
      </c>
      <c r="AT184" s="164" t="str">
        <f t="shared" si="39"/>
        <v/>
      </c>
      <c r="AU184" s="164" t="str">
        <f t="shared" si="32"/>
        <v/>
      </c>
      <c r="AV184" s="164" t="str">
        <f t="shared" si="42"/>
        <v/>
      </c>
      <c r="AW184" s="164">
        <f t="shared" si="42"/>
        <v>0</v>
      </c>
      <c r="AX184" s="164" t="str">
        <f t="shared" si="42"/>
        <v/>
      </c>
      <c r="AY184" s="164" t="str">
        <f t="shared" si="40"/>
        <v/>
      </c>
      <c r="AZ184" s="164" t="str">
        <f t="shared" si="40"/>
        <v/>
      </c>
      <c r="BA184" s="164" t="str">
        <f t="shared" si="40"/>
        <v/>
      </c>
      <c r="BB184" s="164" t="str">
        <f t="shared" si="40"/>
        <v/>
      </c>
      <c r="BC184" s="164" t="str">
        <f t="shared" si="33"/>
        <v/>
      </c>
    </row>
    <row r="185" spans="1:55" s="164" customFormat="1" ht="19.899999999999999" hidden="1" customHeight="1">
      <c r="A185" s="9"/>
      <c r="B185" s="7"/>
      <c r="C185" s="2"/>
      <c r="D185" s="5"/>
      <c r="E185" s="4"/>
      <c r="F185" s="4"/>
      <c r="G185" s="4"/>
      <c r="H185" s="5"/>
      <c r="I185" s="16"/>
      <c r="J185" s="47"/>
      <c r="K185" s="48"/>
      <c r="L185" s="48"/>
      <c r="M185" s="49"/>
      <c r="N185" s="47"/>
      <c r="O185" s="48"/>
      <c r="P185" s="48"/>
      <c r="Q185" s="48"/>
      <c r="R185" s="48"/>
      <c r="S185" s="48"/>
      <c r="T185" s="64"/>
      <c r="U185" s="49"/>
      <c r="V185" s="58"/>
      <c r="W185" s="124"/>
      <c r="X185" s="56"/>
      <c r="Y185" s="68"/>
      <c r="Z185" s="68"/>
      <c r="AA185" s="67"/>
      <c r="AB185" s="57"/>
      <c r="AC185" s="58"/>
      <c r="AD185" s="56"/>
      <c r="AE185" s="49"/>
      <c r="AF185" s="164">
        <f t="shared" si="38"/>
        <v>0</v>
      </c>
      <c r="AG185" s="164">
        <f t="shared" si="38"/>
        <v>-1</v>
      </c>
      <c r="AH185" s="164">
        <f t="shared" si="38"/>
        <v>0</v>
      </c>
      <c r="AI185" s="164">
        <f t="shared" si="38"/>
        <v>0</v>
      </c>
      <c r="AJ185" s="164">
        <f t="shared" si="38"/>
        <v>0</v>
      </c>
      <c r="AK185" s="164">
        <f t="shared" si="38"/>
        <v>0</v>
      </c>
      <c r="AL185" s="164">
        <f t="shared" si="38"/>
        <v>0</v>
      </c>
      <c r="AM185" s="164">
        <f t="shared" si="38"/>
        <v>0</v>
      </c>
      <c r="AN185" s="164" t="str">
        <f t="shared" si="41"/>
        <v/>
      </c>
      <c r="AO185" s="164">
        <f t="shared" si="41"/>
        <v>0</v>
      </c>
      <c r="AP185" s="164" t="str">
        <f t="shared" si="41"/>
        <v/>
      </c>
      <c r="AQ185" s="164" t="str">
        <f t="shared" si="39"/>
        <v/>
      </c>
      <c r="AR185" s="164" t="str">
        <f t="shared" si="39"/>
        <v/>
      </c>
      <c r="AS185" s="164" t="str">
        <f t="shared" si="39"/>
        <v/>
      </c>
      <c r="AT185" s="164" t="str">
        <f t="shared" si="39"/>
        <v/>
      </c>
      <c r="AU185" s="164" t="str">
        <f t="shared" si="32"/>
        <v/>
      </c>
      <c r="AV185" s="164" t="str">
        <f t="shared" si="42"/>
        <v/>
      </c>
      <c r="AW185" s="164">
        <f t="shared" si="42"/>
        <v>0</v>
      </c>
      <c r="AX185" s="164" t="str">
        <f t="shared" si="42"/>
        <v/>
      </c>
      <c r="AY185" s="164" t="str">
        <f t="shared" si="40"/>
        <v/>
      </c>
      <c r="AZ185" s="164" t="str">
        <f t="shared" si="40"/>
        <v/>
      </c>
      <c r="BA185" s="164" t="str">
        <f t="shared" si="40"/>
        <v/>
      </c>
      <c r="BB185" s="164" t="str">
        <f t="shared" si="40"/>
        <v/>
      </c>
      <c r="BC185" s="164" t="str">
        <f t="shared" si="33"/>
        <v/>
      </c>
    </row>
    <row r="186" spans="1:55" s="164" customFormat="1" ht="19.899999999999999" hidden="1" customHeight="1">
      <c r="A186" s="9"/>
      <c r="B186" s="7"/>
      <c r="C186" s="2"/>
      <c r="D186" s="5"/>
      <c r="E186" s="4"/>
      <c r="F186" s="4"/>
      <c r="G186" s="4"/>
      <c r="H186" s="5"/>
      <c r="I186" s="16"/>
      <c r="J186" s="47"/>
      <c r="K186" s="48"/>
      <c r="L186" s="48"/>
      <c r="M186" s="49"/>
      <c r="N186" s="47"/>
      <c r="O186" s="48"/>
      <c r="P186" s="48"/>
      <c r="Q186" s="48"/>
      <c r="R186" s="48"/>
      <c r="S186" s="48"/>
      <c r="T186" s="64"/>
      <c r="U186" s="49"/>
      <c r="V186" s="58"/>
      <c r="W186" s="124"/>
      <c r="X186" s="56"/>
      <c r="Y186" s="68"/>
      <c r="Z186" s="68"/>
      <c r="AA186" s="67"/>
      <c r="AB186" s="57"/>
      <c r="AC186" s="58"/>
      <c r="AD186" s="56"/>
      <c r="AE186" s="49"/>
      <c r="AF186" s="164">
        <f t="shared" si="38"/>
        <v>0</v>
      </c>
      <c r="AG186" s="164">
        <f t="shared" si="38"/>
        <v>-1</v>
      </c>
      <c r="AH186" s="164">
        <f t="shared" si="38"/>
        <v>0</v>
      </c>
      <c r="AI186" s="164">
        <f t="shared" si="38"/>
        <v>0</v>
      </c>
      <c r="AJ186" s="164">
        <f t="shared" si="38"/>
        <v>0</v>
      </c>
      <c r="AK186" s="164">
        <f t="shared" si="38"/>
        <v>0</v>
      </c>
      <c r="AL186" s="164">
        <f t="shared" si="38"/>
        <v>0</v>
      </c>
      <c r="AM186" s="164">
        <f t="shared" si="38"/>
        <v>0</v>
      </c>
      <c r="AN186" s="164" t="str">
        <f t="shared" si="41"/>
        <v/>
      </c>
      <c r="AO186" s="164">
        <f t="shared" si="41"/>
        <v>0</v>
      </c>
      <c r="AP186" s="164" t="str">
        <f t="shared" si="41"/>
        <v/>
      </c>
      <c r="AQ186" s="164" t="str">
        <f t="shared" si="39"/>
        <v/>
      </c>
      <c r="AR186" s="164" t="str">
        <f t="shared" si="39"/>
        <v/>
      </c>
      <c r="AS186" s="164" t="str">
        <f t="shared" si="39"/>
        <v/>
      </c>
      <c r="AT186" s="164" t="str">
        <f t="shared" si="39"/>
        <v/>
      </c>
      <c r="AU186" s="164" t="str">
        <f t="shared" si="32"/>
        <v/>
      </c>
      <c r="AV186" s="164" t="str">
        <f t="shared" si="42"/>
        <v/>
      </c>
      <c r="AW186" s="164">
        <f t="shared" si="42"/>
        <v>0</v>
      </c>
      <c r="AX186" s="164" t="str">
        <f t="shared" si="42"/>
        <v/>
      </c>
      <c r="AY186" s="164" t="str">
        <f t="shared" si="40"/>
        <v/>
      </c>
      <c r="AZ186" s="164" t="str">
        <f t="shared" si="40"/>
        <v/>
      </c>
      <c r="BA186" s="164" t="str">
        <f t="shared" si="40"/>
        <v/>
      </c>
      <c r="BB186" s="164" t="str">
        <f t="shared" si="40"/>
        <v/>
      </c>
      <c r="BC186" s="164" t="str">
        <f t="shared" si="33"/>
        <v/>
      </c>
    </row>
    <row r="187" spans="1:55" s="164" customFormat="1" ht="19.899999999999999" hidden="1" customHeight="1">
      <c r="A187" s="9"/>
      <c r="B187" s="7"/>
      <c r="C187" s="2"/>
      <c r="D187" s="5"/>
      <c r="E187" s="4"/>
      <c r="F187" s="4"/>
      <c r="G187" s="4"/>
      <c r="H187" s="5"/>
      <c r="I187" s="16"/>
      <c r="J187" s="47"/>
      <c r="K187" s="48"/>
      <c r="L187" s="48"/>
      <c r="M187" s="49"/>
      <c r="N187" s="47"/>
      <c r="O187" s="48"/>
      <c r="P187" s="48"/>
      <c r="Q187" s="48"/>
      <c r="R187" s="48"/>
      <c r="S187" s="48"/>
      <c r="T187" s="64"/>
      <c r="U187" s="49"/>
      <c r="V187" s="58"/>
      <c r="W187" s="124"/>
      <c r="X187" s="56"/>
      <c r="Y187" s="68"/>
      <c r="Z187" s="68"/>
      <c r="AA187" s="67"/>
      <c r="AB187" s="57"/>
      <c r="AC187" s="58"/>
      <c r="AD187" s="56"/>
      <c r="AE187" s="49"/>
      <c r="AF187" s="164">
        <f t="shared" si="38"/>
        <v>0</v>
      </c>
      <c r="AG187" s="164">
        <f t="shared" si="38"/>
        <v>-1</v>
      </c>
      <c r="AH187" s="164">
        <f t="shared" si="38"/>
        <v>0</v>
      </c>
      <c r="AI187" s="164">
        <f t="shared" si="38"/>
        <v>0</v>
      </c>
      <c r="AJ187" s="164">
        <f t="shared" si="38"/>
        <v>0</v>
      </c>
      <c r="AK187" s="164">
        <f t="shared" si="38"/>
        <v>0</v>
      </c>
      <c r="AL187" s="164">
        <f t="shared" si="38"/>
        <v>0</v>
      </c>
      <c r="AM187" s="164">
        <f t="shared" si="38"/>
        <v>0</v>
      </c>
      <c r="AN187" s="164" t="str">
        <f t="shared" si="41"/>
        <v/>
      </c>
      <c r="AO187" s="164">
        <f t="shared" si="41"/>
        <v>0</v>
      </c>
      <c r="AP187" s="164" t="str">
        <f t="shared" si="41"/>
        <v/>
      </c>
      <c r="AQ187" s="164" t="str">
        <f t="shared" si="39"/>
        <v/>
      </c>
      <c r="AR187" s="164" t="str">
        <f t="shared" si="39"/>
        <v/>
      </c>
      <c r="AS187" s="164" t="str">
        <f t="shared" si="39"/>
        <v/>
      </c>
      <c r="AT187" s="164" t="str">
        <f t="shared" si="39"/>
        <v/>
      </c>
      <c r="AU187" s="164" t="str">
        <f t="shared" si="32"/>
        <v/>
      </c>
      <c r="AV187" s="164" t="str">
        <f t="shared" si="42"/>
        <v/>
      </c>
      <c r="AW187" s="164">
        <f t="shared" si="42"/>
        <v>0</v>
      </c>
      <c r="AX187" s="164" t="str">
        <f t="shared" si="42"/>
        <v/>
      </c>
      <c r="AY187" s="164" t="str">
        <f t="shared" si="40"/>
        <v/>
      </c>
      <c r="AZ187" s="164" t="str">
        <f t="shared" si="40"/>
        <v/>
      </c>
      <c r="BA187" s="164" t="str">
        <f t="shared" si="40"/>
        <v/>
      </c>
      <c r="BB187" s="164" t="str">
        <f t="shared" si="40"/>
        <v/>
      </c>
      <c r="BC187" s="164" t="str">
        <f t="shared" si="33"/>
        <v/>
      </c>
    </row>
    <row r="188" spans="1:55" s="164" customFormat="1" ht="19.899999999999999" hidden="1" customHeight="1">
      <c r="A188" s="9"/>
      <c r="B188" s="7"/>
      <c r="C188" s="2"/>
      <c r="D188" s="5"/>
      <c r="E188" s="4"/>
      <c r="F188" s="4"/>
      <c r="G188" s="4"/>
      <c r="H188" s="5"/>
      <c r="I188" s="16"/>
      <c r="J188" s="47"/>
      <c r="K188" s="48"/>
      <c r="L188" s="48"/>
      <c r="M188" s="49"/>
      <c r="N188" s="47"/>
      <c r="O188" s="48"/>
      <c r="P188" s="48"/>
      <c r="Q188" s="48"/>
      <c r="R188" s="48"/>
      <c r="S188" s="48"/>
      <c r="T188" s="64"/>
      <c r="U188" s="49"/>
      <c r="V188" s="58"/>
      <c r="W188" s="124"/>
      <c r="X188" s="56"/>
      <c r="Y188" s="68"/>
      <c r="Z188" s="68"/>
      <c r="AA188" s="67"/>
      <c r="AB188" s="57"/>
      <c r="AC188" s="58"/>
      <c r="AD188" s="56"/>
      <c r="AE188" s="49"/>
      <c r="AF188" s="164">
        <f t="shared" si="38"/>
        <v>0</v>
      </c>
      <c r="AG188" s="164">
        <f t="shared" si="38"/>
        <v>-1</v>
      </c>
      <c r="AH188" s="164">
        <f t="shared" si="38"/>
        <v>0</v>
      </c>
      <c r="AI188" s="164">
        <f t="shared" si="38"/>
        <v>0</v>
      </c>
      <c r="AJ188" s="164">
        <f t="shared" si="38"/>
        <v>0</v>
      </c>
      <c r="AK188" s="164">
        <f t="shared" si="38"/>
        <v>0</v>
      </c>
      <c r="AL188" s="164">
        <f t="shared" si="38"/>
        <v>0</v>
      </c>
      <c r="AM188" s="164">
        <f t="shared" si="38"/>
        <v>0</v>
      </c>
      <c r="AN188" s="164" t="str">
        <f t="shared" si="41"/>
        <v/>
      </c>
      <c r="AO188" s="164">
        <f t="shared" si="41"/>
        <v>0</v>
      </c>
      <c r="AP188" s="164" t="str">
        <f t="shared" si="41"/>
        <v/>
      </c>
      <c r="AQ188" s="164" t="str">
        <f t="shared" si="39"/>
        <v/>
      </c>
      <c r="AR188" s="164" t="str">
        <f t="shared" si="39"/>
        <v/>
      </c>
      <c r="AS188" s="164" t="str">
        <f t="shared" si="39"/>
        <v/>
      </c>
      <c r="AT188" s="164" t="str">
        <f t="shared" si="39"/>
        <v/>
      </c>
      <c r="AU188" s="164" t="str">
        <f t="shared" si="32"/>
        <v/>
      </c>
      <c r="AV188" s="164" t="str">
        <f t="shared" si="42"/>
        <v/>
      </c>
      <c r="AW188" s="164">
        <f t="shared" si="42"/>
        <v>0</v>
      </c>
      <c r="AX188" s="164" t="str">
        <f t="shared" si="42"/>
        <v/>
      </c>
      <c r="AY188" s="164" t="str">
        <f t="shared" si="40"/>
        <v/>
      </c>
      <c r="AZ188" s="164" t="str">
        <f t="shared" si="40"/>
        <v/>
      </c>
      <c r="BA188" s="164" t="str">
        <f t="shared" si="40"/>
        <v/>
      </c>
      <c r="BB188" s="164" t="str">
        <f t="shared" si="40"/>
        <v/>
      </c>
      <c r="BC188" s="164" t="str">
        <f t="shared" si="33"/>
        <v/>
      </c>
    </row>
    <row r="189" spans="1:55" s="164" customFormat="1" ht="17.25" hidden="1" customHeight="1">
      <c r="A189" s="9"/>
      <c r="B189" s="7"/>
      <c r="C189" s="2"/>
      <c r="D189" s="5"/>
      <c r="E189" s="4"/>
      <c r="F189" s="4"/>
      <c r="G189" s="4"/>
      <c r="H189" s="5"/>
      <c r="I189" s="16"/>
      <c r="J189" s="47"/>
      <c r="K189" s="48"/>
      <c r="L189" s="48"/>
      <c r="M189" s="49"/>
      <c r="N189" s="47"/>
      <c r="O189" s="48"/>
      <c r="P189" s="48"/>
      <c r="Q189" s="48"/>
      <c r="R189" s="48"/>
      <c r="S189" s="48"/>
      <c r="T189" s="64"/>
      <c r="U189" s="49"/>
      <c r="V189" s="58"/>
      <c r="W189" s="124"/>
      <c r="X189" s="56"/>
      <c r="Y189" s="68"/>
      <c r="Z189" s="68"/>
      <c r="AA189" s="67"/>
      <c r="AB189" s="57"/>
      <c r="AC189" s="58"/>
      <c r="AD189" s="56"/>
      <c r="AE189" s="49"/>
      <c r="AF189" s="164">
        <f t="shared" si="38"/>
        <v>0</v>
      </c>
      <c r="AG189" s="164">
        <f t="shared" si="38"/>
        <v>-1</v>
      </c>
      <c r="AH189" s="164">
        <f t="shared" si="38"/>
        <v>0</v>
      </c>
      <c r="AI189" s="164">
        <f t="shared" si="38"/>
        <v>0</v>
      </c>
      <c r="AJ189" s="164">
        <f t="shared" si="38"/>
        <v>0</v>
      </c>
      <c r="AK189" s="164">
        <f t="shared" si="38"/>
        <v>0</v>
      </c>
      <c r="AL189" s="164">
        <f t="shared" si="38"/>
        <v>0</v>
      </c>
      <c r="AM189" s="164">
        <f t="shared" si="38"/>
        <v>0</v>
      </c>
      <c r="AN189" s="164" t="str">
        <f t="shared" si="41"/>
        <v/>
      </c>
      <c r="AO189" s="164">
        <f t="shared" si="41"/>
        <v>0</v>
      </c>
      <c r="AP189" s="164" t="str">
        <f t="shared" si="41"/>
        <v/>
      </c>
      <c r="AQ189" s="164" t="str">
        <f t="shared" si="39"/>
        <v/>
      </c>
      <c r="AR189" s="164" t="str">
        <f t="shared" si="39"/>
        <v/>
      </c>
      <c r="AS189" s="164" t="str">
        <f t="shared" si="39"/>
        <v/>
      </c>
      <c r="AT189" s="164" t="str">
        <f t="shared" si="39"/>
        <v/>
      </c>
      <c r="AU189" s="164" t="str">
        <f t="shared" si="32"/>
        <v/>
      </c>
      <c r="AV189" s="164" t="str">
        <f t="shared" si="42"/>
        <v/>
      </c>
      <c r="AW189" s="164">
        <f t="shared" si="42"/>
        <v>0</v>
      </c>
      <c r="AX189" s="164" t="str">
        <f t="shared" si="42"/>
        <v/>
      </c>
      <c r="AY189" s="164" t="str">
        <f t="shared" si="40"/>
        <v/>
      </c>
      <c r="AZ189" s="164" t="str">
        <f t="shared" si="40"/>
        <v/>
      </c>
      <c r="BA189" s="164" t="str">
        <f t="shared" si="40"/>
        <v/>
      </c>
      <c r="BB189" s="164" t="str">
        <f t="shared" si="40"/>
        <v/>
      </c>
      <c r="BC189" s="164" t="str">
        <f t="shared" si="33"/>
        <v/>
      </c>
    </row>
    <row r="190" spans="1:55" s="164" customFormat="1" ht="17.25" hidden="1" customHeight="1">
      <c r="A190" s="9"/>
      <c r="B190" s="7"/>
      <c r="C190" s="2"/>
      <c r="D190" s="5"/>
      <c r="E190" s="4"/>
      <c r="F190" s="4"/>
      <c r="G190" s="4"/>
      <c r="H190" s="5"/>
      <c r="I190" s="16"/>
      <c r="J190" s="47"/>
      <c r="K190" s="48"/>
      <c r="L190" s="48"/>
      <c r="M190" s="49"/>
      <c r="N190" s="47"/>
      <c r="O190" s="48"/>
      <c r="P190" s="48"/>
      <c r="Q190" s="48"/>
      <c r="R190" s="48"/>
      <c r="S190" s="48"/>
      <c r="T190" s="64"/>
      <c r="U190" s="49"/>
      <c r="V190" s="58"/>
      <c r="W190" s="124"/>
      <c r="X190" s="56"/>
      <c r="Y190" s="68"/>
      <c r="Z190" s="68"/>
      <c r="AA190" s="67"/>
      <c r="AB190" s="57"/>
      <c r="AC190" s="58"/>
      <c r="AD190" s="56"/>
      <c r="AE190" s="49"/>
      <c r="AF190" s="164">
        <f t="shared" si="38"/>
        <v>0</v>
      </c>
      <c r="AG190" s="164">
        <f t="shared" si="38"/>
        <v>-1</v>
      </c>
      <c r="AH190" s="164">
        <f t="shared" si="38"/>
        <v>0</v>
      </c>
      <c r="AI190" s="164">
        <f t="shared" si="38"/>
        <v>0</v>
      </c>
      <c r="AJ190" s="164">
        <f t="shared" si="38"/>
        <v>0</v>
      </c>
      <c r="AK190" s="164">
        <f t="shared" si="38"/>
        <v>0</v>
      </c>
      <c r="AL190" s="164">
        <f t="shared" si="38"/>
        <v>0</v>
      </c>
      <c r="AM190" s="164">
        <f t="shared" si="38"/>
        <v>0</v>
      </c>
      <c r="AN190" s="164" t="str">
        <f t="shared" si="41"/>
        <v/>
      </c>
      <c r="AO190" s="164">
        <f t="shared" si="41"/>
        <v>0</v>
      </c>
      <c r="AP190" s="164" t="str">
        <f t="shared" si="41"/>
        <v/>
      </c>
      <c r="AQ190" s="164" t="str">
        <f t="shared" si="39"/>
        <v/>
      </c>
      <c r="AR190" s="164" t="str">
        <f t="shared" si="39"/>
        <v/>
      </c>
      <c r="AS190" s="164" t="str">
        <f t="shared" si="39"/>
        <v/>
      </c>
      <c r="AT190" s="164" t="str">
        <f t="shared" si="39"/>
        <v/>
      </c>
      <c r="AU190" s="164" t="str">
        <f t="shared" si="32"/>
        <v/>
      </c>
      <c r="AV190" s="164" t="str">
        <f t="shared" si="42"/>
        <v/>
      </c>
      <c r="AW190" s="164">
        <f t="shared" si="42"/>
        <v>0</v>
      </c>
      <c r="AX190" s="164" t="str">
        <f t="shared" si="42"/>
        <v/>
      </c>
      <c r="AY190" s="164" t="str">
        <f t="shared" si="40"/>
        <v/>
      </c>
      <c r="AZ190" s="164" t="str">
        <f t="shared" si="40"/>
        <v/>
      </c>
      <c r="BA190" s="164" t="str">
        <f t="shared" si="40"/>
        <v/>
      </c>
      <c r="BB190" s="164" t="str">
        <f t="shared" si="40"/>
        <v/>
      </c>
      <c r="BC190" s="164" t="str">
        <f t="shared" si="33"/>
        <v/>
      </c>
    </row>
    <row r="191" spans="1:55" s="164" customFormat="1" ht="17.25" hidden="1" customHeight="1">
      <c r="A191" s="9"/>
      <c r="B191" s="7"/>
      <c r="C191" s="2"/>
      <c r="D191" s="5"/>
      <c r="E191" s="4"/>
      <c r="F191" s="4"/>
      <c r="G191" s="4"/>
      <c r="H191" s="5"/>
      <c r="I191" s="16"/>
      <c r="J191" s="47"/>
      <c r="K191" s="48"/>
      <c r="L191" s="48"/>
      <c r="M191" s="49"/>
      <c r="N191" s="47"/>
      <c r="O191" s="48"/>
      <c r="P191" s="48"/>
      <c r="Q191" s="48"/>
      <c r="R191" s="48"/>
      <c r="S191" s="48"/>
      <c r="T191" s="64"/>
      <c r="U191" s="49"/>
      <c r="V191" s="58"/>
      <c r="W191" s="124"/>
      <c r="X191" s="56"/>
      <c r="Y191" s="68"/>
      <c r="Z191" s="68"/>
      <c r="AA191" s="67"/>
      <c r="AB191" s="57"/>
      <c r="AC191" s="58"/>
      <c r="AD191" s="56"/>
      <c r="AE191" s="49"/>
      <c r="AF191" s="164">
        <f t="shared" ref="AF191:AM206" si="43">AF190</f>
        <v>0</v>
      </c>
      <c r="AG191" s="164">
        <f t="shared" si="43"/>
        <v>-1</v>
      </c>
      <c r="AH191" s="164">
        <f t="shared" si="43"/>
        <v>0</v>
      </c>
      <c r="AI191" s="164">
        <f t="shared" si="43"/>
        <v>0</v>
      </c>
      <c r="AJ191" s="164">
        <f t="shared" si="43"/>
        <v>0</v>
      </c>
      <c r="AK191" s="164">
        <f t="shared" si="43"/>
        <v>0</v>
      </c>
      <c r="AL191" s="164">
        <f t="shared" si="43"/>
        <v>0</v>
      </c>
      <c r="AM191" s="164">
        <f t="shared" si="43"/>
        <v>0</v>
      </c>
      <c r="AN191" s="164" t="str">
        <f t="shared" si="41"/>
        <v/>
      </c>
      <c r="AO191" s="164">
        <f t="shared" si="41"/>
        <v>0</v>
      </c>
      <c r="AP191" s="164" t="str">
        <f t="shared" si="41"/>
        <v/>
      </c>
      <c r="AQ191" s="164" t="str">
        <f t="shared" si="39"/>
        <v/>
      </c>
      <c r="AR191" s="164" t="str">
        <f t="shared" si="39"/>
        <v/>
      </c>
      <c r="AS191" s="164" t="str">
        <f t="shared" si="39"/>
        <v/>
      </c>
      <c r="AT191" s="164" t="str">
        <f t="shared" si="39"/>
        <v/>
      </c>
      <c r="AU191" s="164" t="str">
        <f t="shared" si="32"/>
        <v/>
      </c>
      <c r="AV191" s="164" t="str">
        <f t="shared" si="42"/>
        <v/>
      </c>
      <c r="AW191" s="164">
        <f t="shared" si="42"/>
        <v>0</v>
      </c>
      <c r="AX191" s="164" t="str">
        <f t="shared" si="42"/>
        <v/>
      </c>
      <c r="AY191" s="164" t="str">
        <f t="shared" si="40"/>
        <v/>
      </c>
      <c r="AZ191" s="164" t="str">
        <f t="shared" si="40"/>
        <v/>
      </c>
      <c r="BA191" s="164" t="str">
        <f t="shared" si="40"/>
        <v/>
      </c>
      <c r="BB191" s="164" t="str">
        <f t="shared" si="40"/>
        <v/>
      </c>
      <c r="BC191" s="164" t="str">
        <f t="shared" si="33"/>
        <v/>
      </c>
    </row>
    <row r="192" spans="1:55" s="164" customFormat="1" ht="17.25" hidden="1" customHeight="1">
      <c r="A192" s="9"/>
      <c r="B192" s="7"/>
      <c r="C192" s="2"/>
      <c r="D192" s="5"/>
      <c r="E192" s="4"/>
      <c r="F192" s="4"/>
      <c r="G192" s="4"/>
      <c r="H192" s="5"/>
      <c r="I192" s="16"/>
      <c r="J192" s="47"/>
      <c r="K192" s="48"/>
      <c r="L192" s="48"/>
      <c r="M192" s="49"/>
      <c r="N192" s="47"/>
      <c r="O192" s="48"/>
      <c r="P192" s="48"/>
      <c r="Q192" s="48"/>
      <c r="R192" s="48"/>
      <c r="S192" s="48"/>
      <c r="T192" s="64"/>
      <c r="U192" s="49"/>
      <c r="V192" s="58"/>
      <c r="W192" s="124"/>
      <c r="X192" s="56"/>
      <c r="Y192" s="68"/>
      <c r="Z192" s="68"/>
      <c r="AA192" s="67"/>
      <c r="AB192" s="57"/>
      <c r="AC192" s="58"/>
      <c r="AD192" s="56"/>
      <c r="AE192" s="49"/>
      <c r="AF192" s="164">
        <f t="shared" si="43"/>
        <v>0</v>
      </c>
      <c r="AG192" s="164">
        <f t="shared" si="43"/>
        <v>-1</v>
      </c>
      <c r="AH192" s="164">
        <f t="shared" si="43"/>
        <v>0</v>
      </c>
      <c r="AI192" s="164">
        <f t="shared" si="43"/>
        <v>0</v>
      </c>
      <c r="AJ192" s="164">
        <f t="shared" si="43"/>
        <v>0</v>
      </c>
      <c r="AK192" s="164">
        <f t="shared" si="43"/>
        <v>0</v>
      </c>
      <c r="AL192" s="164">
        <f t="shared" si="43"/>
        <v>0</v>
      </c>
      <c r="AM192" s="164">
        <f t="shared" si="43"/>
        <v>0</v>
      </c>
      <c r="AN192" s="164" t="str">
        <f t="shared" si="41"/>
        <v/>
      </c>
      <c r="AO192" s="164">
        <f t="shared" si="41"/>
        <v>0</v>
      </c>
      <c r="AP192" s="164" t="str">
        <f t="shared" si="41"/>
        <v/>
      </c>
      <c r="AQ192" s="164" t="str">
        <f t="shared" si="39"/>
        <v/>
      </c>
      <c r="AR192" s="164" t="str">
        <f t="shared" si="39"/>
        <v/>
      </c>
      <c r="AS192" s="164" t="str">
        <f t="shared" si="39"/>
        <v/>
      </c>
      <c r="AT192" s="164" t="str">
        <f t="shared" si="39"/>
        <v/>
      </c>
      <c r="AU192" s="164" t="str">
        <f t="shared" si="32"/>
        <v/>
      </c>
      <c r="AV192" s="164" t="str">
        <f t="shared" si="42"/>
        <v/>
      </c>
      <c r="AW192" s="164">
        <f t="shared" si="42"/>
        <v>0</v>
      </c>
      <c r="AX192" s="164" t="str">
        <f t="shared" si="42"/>
        <v/>
      </c>
      <c r="AY192" s="164" t="str">
        <f t="shared" si="40"/>
        <v/>
      </c>
      <c r="AZ192" s="164" t="str">
        <f t="shared" si="40"/>
        <v/>
      </c>
      <c r="BA192" s="164" t="str">
        <f t="shared" si="40"/>
        <v/>
      </c>
      <c r="BB192" s="164" t="str">
        <f t="shared" si="40"/>
        <v/>
      </c>
      <c r="BC192" s="164" t="str">
        <f t="shared" si="33"/>
        <v/>
      </c>
    </row>
    <row r="193" spans="1:55" s="164" customFormat="1" ht="17.25" hidden="1" customHeight="1">
      <c r="A193" s="9"/>
      <c r="B193" s="7"/>
      <c r="C193" s="2"/>
      <c r="D193" s="5"/>
      <c r="E193" s="4"/>
      <c r="F193" s="4"/>
      <c r="G193" s="4"/>
      <c r="H193" s="5"/>
      <c r="I193" s="16"/>
      <c r="J193" s="47"/>
      <c r="K193" s="48"/>
      <c r="L193" s="48"/>
      <c r="M193" s="49"/>
      <c r="N193" s="47"/>
      <c r="O193" s="48"/>
      <c r="P193" s="48"/>
      <c r="Q193" s="48"/>
      <c r="R193" s="48"/>
      <c r="S193" s="48"/>
      <c r="T193" s="64"/>
      <c r="U193" s="49"/>
      <c r="V193" s="58"/>
      <c r="W193" s="124"/>
      <c r="X193" s="56"/>
      <c r="Y193" s="68"/>
      <c r="Z193" s="68"/>
      <c r="AA193" s="67"/>
      <c r="AB193" s="57"/>
      <c r="AC193" s="58"/>
      <c r="AD193" s="56"/>
      <c r="AE193" s="49"/>
      <c r="AF193" s="164">
        <f t="shared" si="43"/>
        <v>0</v>
      </c>
      <c r="AG193" s="164">
        <f t="shared" si="43"/>
        <v>-1</v>
      </c>
      <c r="AH193" s="164">
        <f t="shared" si="43"/>
        <v>0</v>
      </c>
      <c r="AI193" s="164">
        <f t="shared" si="43"/>
        <v>0</v>
      </c>
      <c r="AJ193" s="164">
        <f t="shared" si="43"/>
        <v>0</v>
      </c>
      <c r="AK193" s="164">
        <f t="shared" si="43"/>
        <v>0</v>
      </c>
      <c r="AL193" s="164">
        <f t="shared" si="43"/>
        <v>0</v>
      </c>
      <c r="AM193" s="164">
        <f t="shared" si="43"/>
        <v>0</v>
      </c>
      <c r="AN193" s="164" t="str">
        <f t="shared" si="41"/>
        <v/>
      </c>
      <c r="AO193" s="164">
        <f t="shared" si="41"/>
        <v>0</v>
      </c>
      <c r="AP193" s="164" t="str">
        <f t="shared" si="41"/>
        <v/>
      </c>
      <c r="AQ193" s="164" t="str">
        <f t="shared" si="39"/>
        <v/>
      </c>
      <c r="AR193" s="164" t="str">
        <f t="shared" si="39"/>
        <v/>
      </c>
      <c r="AS193" s="164" t="str">
        <f t="shared" si="39"/>
        <v/>
      </c>
      <c r="AT193" s="164" t="str">
        <f t="shared" si="39"/>
        <v/>
      </c>
      <c r="AU193" s="164" t="str">
        <f t="shared" si="32"/>
        <v/>
      </c>
      <c r="AV193" s="164" t="str">
        <f t="shared" si="42"/>
        <v/>
      </c>
      <c r="AW193" s="164">
        <f t="shared" si="42"/>
        <v>0</v>
      </c>
      <c r="AX193" s="164" t="str">
        <f t="shared" si="42"/>
        <v/>
      </c>
      <c r="AY193" s="164" t="str">
        <f t="shared" si="40"/>
        <v/>
      </c>
      <c r="AZ193" s="164" t="str">
        <f t="shared" si="40"/>
        <v/>
      </c>
      <c r="BA193" s="164" t="str">
        <f t="shared" si="40"/>
        <v/>
      </c>
      <c r="BB193" s="164" t="str">
        <f t="shared" si="40"/>
        <v/>
      </c>
      <c r="BC193" s="164" t="str">
        <f t="shared" si="33"/>
        <v/>
      </c>
    </row>
    <row r="194" spans="1:55" s="164" customFormat="1" ht="17.25" hidden="1" customHeight="1">
      <c r="A194" s="9"/>
      <c r="B194" s="7"/>
      <c r="C194" s="2"/>
      <c r="D194" s="5"/>
      <c r="E194" s="4"/>
      <c r="F194" s="4"/>
      <c r="G194" s="4"/>
      <c r="H194" s="5"/>
      <c r="I194" s="16"/>
      <c r="J194" s="47"/>
      <c r="K194" s="48"/>
      <c r="L194" s="48"/>
      <c r="M194" s="49"/>
      <c r="N194" s="47"/>
      <c r="O194" s="48"/>
      <c r="P194" s="48"/>
      <c r="Q194" s="48"/>
      <c r="R194" s="48"/>
      <c r="S194" s="48"/>
      <c r="T194" s="64"/>
      <c r="U194" s="49"/>
      <c r="V194" s="58"/>
      <c r="W194" s="124"/>
      <c r="X194" s="56"/>
      <c r="Y194" s="68"/>
      <c r="Z194" s="68"/>
      <c r="AA194" s="67"/>
      <c r="AB194" s="57"/>
      <c r="AC194" s="58"/>
      <c r="AD194" s="56"/>
      <c r="AE194" s="49"/>
      <c r="AF194" s="164">
        <f t="shared" si="43"/>
        <v>0</v>
      </c>
      <c r="AG194" s="164">
        <f t="shared" si="43"/>
        <v>-1</v>
      </c>
      <c r="AH194" s="164">
        <f t="shared" si="43"/>
        <v>0</v>
      </c>
      <c r="AI194" s="164">
        <f t="shared" si="43"/>
        <v>0</v>
      </c>
      <c r="AJ194" s="164">
        <f t="shared" si="43"/>
        <v>0</v>
      </c>
      <c r="AK194" s="164">
        <f t="shared" si="43"/>
        <v>0</v>
      </c>
      <c r="AL194" s="164">
        <f t="shared" si="43"/>
        <v>0</v>
      </c>
      <c r="AM194" s="164">
        <f t="shared" si="43"/>
        <v>0</v>
      </c>
      <c r="AN194" s="164" t="str">
        <f t="shared" si="41"/>
        <v/>
      </c>
      <c r="AO194" s="164">
        <f t="shared" si="41"/>
        <v>0</v>
      </c>
      <c r="AP194" s="164" t="str">
        <f t="shared" si="41"/>
        <v/>
      </c>
      <c r="AQ194" s="164" t="str">
        <f t="shared" si="39"/>
        <v/>
      </c>
      <c r="AR194" s="164" t="str">
        <f t="shared" si="39"/>
        <v/>
      </c>
      <c r="AS194" s="164" t="str">
        <f t="shared" si="39"/>
        <v/>
      </c>
      <c r="AT194" s="164" t="str">
        <f t="shared" si="39"/>
        <v/>
      </c>
      <c r="AU194" s="164" t="str">
        <f t="shared" si="32"/>
        <v/>
      </c>
      <c r="AV194" s="164" t="str">
        <f t="shared" si="42"/>
        <v/>
      </c>
      <c r="AW194" s="164">
        <f t="shared" si="42"/>
        <v>0</v>
      </c>
      <c r="AX194" s="164" t="str">
        <f t="shared" si="42"/>
        <v/>
      </c>
      <c r="AY194" s="164" t="str">
        <f t="shared" si="40"/>
        <v/>
      </c>
      <c r="AZ194" s="164" t="str">
        <f t="shared" si="40"/>
        <v/>
      </c>
      <c r="BA194" s="164" t="str">
        <f t="shared" si="40"/>
        <v/>
      </c>
      <c r="BB194" s="164" t="str">
        <f t="shared" si="40"/>
        <v/>
      </c>
      <c r="BC194" s="164" t="str">
        <f t="shared" si="33"/>
        <v/>
      </c>
    </row>
    <row r="195" spans="1:55" s="164" customFormat="1" ht="17.25" hidden="1" customHeight="1">
      <c r="A195" s="9"/>
      <c r="B195" s="7"/>
      <c r="C195" s="2"/>
      <c r="D195" s="5"/>
      <c r="E195" s="4"/>
      <c r="F195" s="4"/>
      <c r="G195" s="4"/>
      <c r="H195" s="5"/>
      <c r="I195" s="16"/>
      <c r="J195" s="47"/>
      <c r="K195" s="48"/>
      <c r="L195" s="48"/>
      <c r="M195" s="49"/>
      <c r="N195" s="47"/>
      <c r="O195" s="48"/>
      <c r="P195" s="48"/>
      <c r="Q195" s="48"/>
      <c r="R195" s="48"/>
      <c r="S195" s="48"/>
      <c r="T195" s="64"/>
      <c r="U195" s="49"/>
      <c r="V195" s="58"/>
      <c r="W195" s="124"/>
      <c r="X195" s="56"/>
      <c r="Y195" s="68"/>
      <c r="Z195" s="68"/>
      <c r="AA195" s="67"/>
      <c r="AB195" s="57"/>
      <c r="AC195" s="58"/>
      <c r="AD195" s="56"/>
      <c r="AE195" s="49"/>
      <c r="AF195" s="164">
        <f t="shared" si="43"/>
        <v>0</v>
      </c>
      <c r="AG195" s="164">
        <f t="shared" si="43"/>
        <v>-1</v>
      </c>
      <c r="AH195" s="164">
        <f t="shared" si="43"/>
        <v>0</v>
      </c>
      <c r="AI195" s="164">
        <f t="shared" si="43"/>
        <v>0</v>
      </c>
      <c r="AJ195" s="164">
        <f t="shared" si="43"/>
        <v>0</v>
      </c>
      <c r="AK195" s="164">
        <f t="shared" si="43"/>
        <v>0</v>
      </c>
      <c r="AL195" s="164">
        <f t="shared" si="43"/>
        <v>0</v>
      </c>
      <c r="AM195" s="164">
        <f t="shared" si="43"/>
        <v>0</v>
      </c>
      <c r="AN195" s="164" t="str">
        <f t="shared" si="41"/>
        <v/>
      </c>
      <c r="AO195" s="164">
        <f t="shared" si="41"/>
        <v>0</v>
      </c>
      <c r="AP195" s="164" t="str">
        <f t="shared" si="41"/>
        <v/>
      </c>
      <c r="AQ195" s="164" t="str">
        <f t="shared" si="39"/>
        <v/>
      </c>
      <c r="AR195" s="164" t="str">
        <f t="shared" si="39"/>
        <v/>
      </c>
      <c r="AS195" s="164" t="str">
        <f t="shared" si="39"/>
        <v/>
      </c>
      <c r="AT195" s="164" t="str">
        <f t="shared" si="39"/>
        <v/>
      </c>
      <c r="AU195" s="164" t="str">
        <f t="shared" si="32"/>
        <v/>
      </c>
      <c r="AV195" s="164" t="str">
        <f t="shared" si="42"/>
        <v/>
      </c>
      <c r="AW195" s="164">
        <f t="shared" si="42"/>
        <v>0</v>
      </c>
      <c r="AX195" s="164" t="str">
        <f t="shared" si="42"/>
        <v/>
      </c>
      <c r="AY195" s="164" t="str">
        <f t="shared" si="40"/>
        <v/>
      </c>
      <c r="AZ195" s="164" t="str">
        <f t="shared" si="40"/>
        <v/>
      </c>
      <c r="BA195" s="164" t="str">
        <f t="shared" si="40"/>
        <v/>
      </c>
      <c r="BB195" s="164" t="str">
        <f t="shared" si="40"/>
        <v/>
      </c>
      <c r="BC195" s="164" t="str">
        <f t="shared" si="33"/>
        <v/>
      </c>
    </row>
    <row r="196" spans="1:55" s="164" customFormat="1" ht="17.25" hidden="1" customHeight="1">
      <c r="A196" s="9"/>
      <c r="B196" s="7"/>
      <c r="C196" s="2"/>
      <c r="D196" s="5"/>
      <c r="E196" s="4"/>
      <c r="F196" s="4"/>
      <c r="G196" s="4"/>
      <c r="H196" s="5"/>
      <c r="I196" s="16"/>
      <c r="J196" s="47"/>
      <c r="K196" s="48"/>
      <c r="L196" s="48"/>
      <c r="M196" s="49"/>
      <c r="N196" s="47"/>
      <c r="O196" s="48"/>
      <c r="P196" s="48"/>
      <c r="Q196" s="48"/>
      <c r="R196" s="48"/>
      <c r="S196" s="48"/>
      <c r="T196" s="64"/>
      <c r="U196" s="49"/>
      <c r="V196" s="58"/>
      <c r="W196" s="124"/>
      <c r="X196" s="56"/>
      <c r="Y196" s="68"/>
      <c r="Z196" s="68"/>
      <c r="AA196" s="67"/>
      <c r="AB196" s="57"/>
      <c r="AC196" s="58"/>
      <c r="AD196" s="56"/>
      <c r="AE196" s="49"/>
      <c r="AF196" s="164">
        <f t="shared" si="43"/>
        <v>0</v>
      </c>
      <c r="AG196" s="164">
        <f t="shared" si="43"/>
        <v>-1</v>
      </c>
      <c r="AH196" s="164">
        <f t="shared" si="43"/>
        <v>0</v>
      </c>
      <c r="AI196" s="164">
        <f t="shared" si="43"/>
        <v>0</v>
      </c>
      <c r="AJ196" s="164">
        <f t="shared" si="43"/>
        <v>0</v>
      </c>
      <c r="AK196" s="164">
        <f t="shared" si="43"/>
        <v>0</v>
      </c>
      <c r="AL196" s="164">
        <f t="shared" si="43"/>
        <v>0</v>
      </c>
      <c r="AM196" s="164">
        <f t="shared" si="43"/>
        <v>0</v>
      </c>
      <c r="AN196" s="164" t="str">
        <f t="shared" si="41"/>
        <v/>
      </c>
      <c r="AO196" s="164">
        <f t="shared" si="41"/>
        <v>0</v>
      </c>
      <c r="AP196" s="164" t="str">
        <f t="shared" si="41"/>
        <v/>
      </c>
      <c r="AQ196" s="164" t="str">
        <f t="shared" si="39"/>
        <v/>
      </c>
      <c r="AR196" s="164" t="str">
        <f t="shared" si="39"/>
        <v/>
      </c>
      <c r="AS196" s="164" t="str">
        <f t="shared" si="39"/>
        <v/>
      </c>
      <c r="AT196" s="164" t="str">
        <f t="shared" si="39"/>
        <v/>
      </c>
      <c r="AU196" s="164" t="str">
        <f t="shared" si="32"/>
        <v/>
      </c>
      <c r="AV196" s="164" t="str">
        <f t="shared" si="42"/>
        <v/>
      </c>
      <c r="AW196" s="164">
        <f t="shared" si="42"/>
        <v>0</v>
      </c>
      <c r="AX196" s="164" t="str">
        <f t="shared" si="42"/>
        <v/>
      </c>
      <c r="AY196" s="164" t="str">
        <f t="shared" si="40"/>
        <v/>
      </c>
      <c r="AZ196" s="164" t="str">
        <f t="shared" si="40"/>
        <v/>
      </c>
      <c r="BA196" s="164" t="str">
        <f t="shared" si="40"/>
        <v/>
      </c>
      <c r="BB196" s="164" t="str">
        <f t="shared" si="40"/>
        <v/>
      </c>
      <c r="BC196" s="164" t="str">
        <f t="shared" si="33"/>
        <v/>
      </c>
    </row>
    <row r="197" spans="1:55" s="164" customFormat="1" ht="17.25" hidden="1" customHeight="1">
      <c r="A197" s="9"/>
      <c r="B197" s="7"/>
      <c r="C197" s="2"/>
      <c r="D197" s="5"/>
      <c r="E197" s="4"/>
      <c r="F197" s="4"/>
      <c r="G197" s="4"/>
      <c r="H197" s="5"/>
      <c r="I197" s="16"/>
      <c r="J197" s="47"/>
      <c r="K197" s="48"/>
      <c r="L197" s="48"/>
      <c r="M197" s="49"/>
      <c r="N197" s="47"/>
      <c r="O197" s="48"/>
      <c r="P197" s="48"/>
      <c r="Q197" s="48"/>
      <c r="R197" s="48"/>
      <c r="S197" s="48"/>
      <c r="T197" s="64"/>
      <c r="U197" s="49"/>
      <c r="V197" s="58"/>
      <c r="W197" s="124"/>
      <c r="X197" s="56"/>
      <c r="Y197" s="68"/>
      <c r="Z197" s="68"/>
      <c r="AA197" s="67"/>
      <c r="AB197" s="57"/>
      <c r="AC197" s="58"/>
      <c r="AD197" s="56"/>
      <c r="AE197" s="49"/>
      <c r="AF197" s="164">
        <f t="shared" si="43"/>
        <v>0</v>
      </c>
      <c r="AG197" s="164">
        <f t="shared" si="43"/>
        <v>-1</v>
      </c>
      <c r="AH197" s="164">
        <f t="shared" si="43"/>
        <v>0</v>
      </c>
      <c r="AI197" s="164">
        <f t="shared" si="43"/>
        <v>0</v>
      </c>
      <c r="AJ197" s="164">
        <f t="shared" si="43"/>
        <v>0</v>
      </c>
      <c r="AK197" s="164">
        <f t="shared" si="43"/>
        <v>0</v>
      </c>
      <c r="AL197" s="164">
        <f t="shared" si="43"/>
        <v>0</v>
      </c>
      <c r="AM197" s="164">
        <f t="shared" si="43"/>
        <v>0</v>
      </c>
      <c r="AN197" s="164" t="str">
        <f t="shared" si="41"/>
        <v/>
      </c>
      <c r="AO197" s="164">
        <f t="shared" si="41"/>
        <v>0</v>
      </c>
      <c r="AP197" s="164" t="str">
        <f t="shared" si="41"/>
        <v/>
      </c>
      <c r="AQ197" s="164" t="str">
        <f t="shared" si="39"/>
        <v/>
      </c>
      <c r="AR197" s="164" t="str">
        <f t="shared" si="39"/>
        <v/>
      </c>
      <c r="AS197" s="164" t="str">
        <f t="shared" si="39"/>
        <v/>
      </c>
      <c r="AT197" s="164" t="str">
        <f t="shared" si="39"/>
        <v/>
      </c>
      <c r="AU197" s="164" t="str">
        <f t="shared" si="32"/>
        <v/>
      </c>
      <c r="AV197" s="164" t="str">
        <f t="shared" si="42"/>
        <v/>
      </c>
      <c r="AW197" s="164">
        <f t="shared" si="42"/>
        <v>0</v>
      </c>
      <c r="AX197" s="164" t="str">
        <f t="shared" si="42"/>
        <v/>
      </c>
      <c r="AY197" s="164" t="str">
        <f t="shared" si="40"/>
        <v/>
      </c>
      <c r="AZ197" s="164" t="str">
        <f t="shared" si="40"/>
        <v/>
      </c>
      <c r="BA197" s="164" t="str">
        <f t="shared" si="40"/>
        <v/>
      </c>
      <c r="BB197" s="164" t="str">
        <f t="shared" si="40"/>
        <v/>
      </c>
      <c r="BC197" s="164" t="str">
        <f t="shared" si="33"/>
        <v/>
      </c>
    </row>
    <row r="198" spans="1:55" s="164" customFormat="1" ht="17.25" hidden="1" customHeight="1">
      <c r="A198" s="9"/>
      <c r="B198" s="7"/>
      <c r="C198" s="2"/>
      <c r="D198" s="5"/>
      <c r="E198" s="4"/>
      <c r="F198" s="4"/>
      <c r="G198" s="4"/>
      <c r="H198" s="5"/>
      <c r="I198" s="16"/>
      <c r="J198" s="47"/>
      <c r="K198" s="48"/>
      <c r="L198" s="48"/>
      <c r="M198" s="49"/>
      <c r="N198" s="47"/>
      <c r="O198" s="48"/>
      <c r="P198" s="48"/>
      <c r="Q198" s="48"/>
      <c r="R198" s="48"/>
      <c r="S198" s="48"/>
      <c r="T198" s="64"/>
      <c r="U198" s="49"/>
      <c r="V198" s="58"/>
      <c r="W198" s="124"/>
      <c r="X198" s="56"/>
      <c r="Y198" s="68"/>
      <c r="Z198" s="68"/>
      <c r="AA198" s="67"/>
      <c r="AB198" s="57"/>
      <c r="AC198" s="58"/>
      <c r="AD198" s="56"/>
      <c r="AE198" s="49"/>
      <c r="AF198" s="164">
        <f t="shared" si="43"/>
        <v>0</v>
      </c>
      <c r="AG198" s="164">
        <f t="shared" si="43"/>
        <v>-1</v>
      </c>
      <c r="AH198" s="164">
        <f t="shared" si="43"/>
        <v>0</v>
      </c>
      <c r="AI198" s="164">
        <f t="shared" si="43"/>
        <v>0</v>
      </c>
      <c r="AJ198" s="164">
        <f t="shared" si="43"/>
        <v>0</v>
      </c>
      <c r="AK198" s="164">
        <f t="shared" si="43"/>
        <v>0</v>
      </c>
      <c r="AL198" s="164">
        <f t="shared" si="43"/>
        <v>0</v>
      </c>
      <c r="AM198" s="164">
        <f t="shared" si="43"/>
        <v>0</v>
      </c>
      <c r="AN198" s="164" t="str">
        <f t="shared" si="41"/>
        <v/>
      </c>
      <c r="AO198" s="164">
        <f t="shared" si="41"/>
        <v>0</v>
      </c>
      <c r="AP198" s="164" t="str">
        <f t="shared" si="41"/>
        <v/>
      </c>
      <c r="AQ198" s="164" t="str">
        <f t="shared" si="39"/>
        <v/>
      </c>
      <c r="AR198" s="164" t="str">
        <f t="shared" si="39"/>
        <v/>
      </c>
      <c r="AS198" s="164" t="str">
        <f t="shared" si="39"/>
        <v/>
      </c>
      <c r="AT198" s="164" t="str">
        <f t="shared" si="39"/>
        <v/>
      </c>
      <c r="AU198" s="164" t="str">
        <f t="shared" si="32"/>
        <v/>
      </c>
      <c r="AV198" s="164" t="str">
        <f t="shared" si="42"/>
        <v/>
      </c>
      <c r="AW198" s="164">
        <f t="shared" si="42"/>
        <v>0</v>
      </c>
      <c r="AX198" s="164" t="str">
        <f t="shared" si="42"/>
        <v/>
      </c>
      <c r="AY198" s="164" t="str">
        <f t="shared" si="40"/>
        <v/>
      </c>
      <c r="AZ198" s="164" t="str">
        <f t="shared" si="40"/>
        <v/>
      </c>
      <c r="BA198" s="164" t="str">
        <f t="shared" si="40"/>
        <v/>
      </c>
      <c r="BB198" s="164" t="str">
        <f t="shared" si="40"/>
        <v/>
      </c>
      <c r="BC198" s="164" t="str">
        <f t="shared" si="33"/>
        <v/>
      </c>
    </row>
    <row r="199" spans="1:55" s="164" customFormat="1" ht="17.25" hidden="1" customHeight="1">
      <c r="A199" s="9"/>
      <c r="B199" s="7"/>
      <c r="C199" s="2"/>
      <c r="D199" s="5"/>
      <c r="E199" s="4"/>
      <c r="F199" s="4"/>
      <c r="G199" s="4"/>
      <c r="H199" s="5"/>
      <c r="I199" s="16"/>
      <c r="J199" s="47"/>
      <c r="K199" s="48"/>
      <c r="L199" s="48"/>
      <c r="M199" s="49"/>
      <c r="N199" s="47"/>
      <c r="O199" s="48"/>
      <c r="P199" s="48"/>
      <c r="Q199" s="48"/>
      <c r="R199" s="48"/>
      <c r="S199" s="48"/>
      <c r="T199" s="64"/>
      <c r="U199" s="49"/>
      <c r="V199" s="58"/>
      <c r="W199" s="124"/>
      <c r="X199" s="56"/>
      <c r="Y199" s="68"/>
      <c r="Z199" s="68"/>
      <c r="AA199" s="67"/>
      <c r="AB199" s="57"/>
      <c r="AC199" s="58"/>
      <c r="AD199" s="56"/>
      <c r="AE199" s="49"/>
      <c r="AF199" s="164">
        <f t="shared" si="43"/>
        <v>0</v>
      </c>
      <c r="AG199" s="164">
        <f t="shared" si="43"/>
        <v>-1</v>
      </c>
      <c r="AH199" s="164">
        <f t="shared" si="43"/>
        <v>0</v>
      </c>
      <c r="AI199" s="164">
        <f t="shared" si="43"/>
        <v>0</v>
      </c>
      <c r="AJ199" s="164">
        <f t="shared" si="43"/>
        <v>0</v>
      </c>
      <c r="AK199" s="164">
        <f t="shared" si="43"/>
        <v>0</v>
      </c>
      <c r="AL199" s="164">
        <f t="shared" si="43"/>
        <v>0</v>
      </c>
      <c r="AM199" s="164">
        <f t="shared" si="43"/>
        <v>0</v>
      </c>
      <c r="AN199" s="164" t="str">
        <f t="shared" si="41"/>
        <v/>
      </c>
      <c r="AO199" s="164">
        <f t="shared" si="41"/>
        <v>0</v>
      </c>
      <c r="AP199" s="164" t="str">
        <f t="shared" si="41"/>
        <v/>
      </c>
      <c r="AQ199" s="164" t="str">
        <f t="shared" si="39"/>
        <v/>
      </c>
      <c r="AR199" s="164" t="str">
        <f t="shared" si="39"/>
        <v/>
      </c>
      <c r="AS199" s="164" t="str">
        <f t="shared" si="39"/>
        <v/>
      </c>
      <c r="AT199" s="164" t="str">
        <f t="shared" si="39"/>
        <v/>
      </c>
      <c r="AU199" s="164" t="str">
        <f t="shared" si="32"/>
        <v/>
      </c>
      <c r="AV199" s="164" t="str">
        <f t="shared" si="42"/>
        <v/>
      </c>
      <c r="AW199" s="164">
        <f t="shared" si="42"/>
        <v>0</v>
      </c>
      <c r="AX199" s="164" t="str">
        <f t="shared" si="42"/>
        <v/>
      </c>
      <c r="AY199" s="164" t="str">
        <f t="shared" si="40"/>
        <v/>
      </c>
      <c r="AZ199" s="164" t="str">
        <f t="shared" si="40"/>
        <v/>
      </c>
      <c r="BA199" s="164" t="str">
        <f t="shared" si="40"/>
        <v/>
      </c>
      <c r="BB199" s="164" t="str">
        <f t="shared" si="40"/>
        <v/>
      </c>
      <c r="BC199" s="164" t="str">
        <f t="shared" si="33"/>
        <v/>
      </c>
    </row>
    <row r="200" spans="1:55" s="164" customFormat="1" ht="17.25" hidden="1" customHeight="1">
      <c r="A200" s="9"/>
      <c r="B200" s="7"/>
      <c r="C200" s="2"/>
      <c r="D200" s="5"/>
      <c r="E200" s="4"/>
      <c r="F200" s="4"/>
      <c r="G200" s="4"/>
      <c r="H200" s="5"/>
      <c r="I200" s="16"/>
      <c r="J200" s="47"/>
      <c r="K200" s="48"/>
      <c r="L200" s="48"/>
      <c r="M200" s="49"/>
      <c r="N200" s="47"/>
      <c r="O200" s="48"/>
      <c r="P200" s="48"/>
      <c r="Q200" s="48"/>
      <c r="R200" s="48"/>
      <c r="S200" s="48"/>
      <c r="T200" s="64"/>
      <c r="U200" s="49"/>
      <c r="V200" s="58"/>
      <c r="W200" s="124"/>
      <c r="X200" s="56"/>
      <c r="Y200" s="68"/>
      <c r="Z200" s="68"/>
      <c r="AA200" s="67"/>
      <c r="AB200" s="57"/>
      <c r="AC200" s="58"/>
      <c r="AD200" s="56"/>
      <c r="AE200" s="49"/>
      <c r="AF200" s="164">
        <f t="shared" si="43"/>
        <v>0</v>
      </c>
      <c r="AG200" s="164">
        <f t="shared" si="43"/>
        <v>-1</v>
      </c>
      <c r="AH200" s="164">
        <f t="shared" si="43"/>
        <v>0</v>
      </c>
      <c r="AI200" s="164">
        <f t="shared" si="43"/>
        <v>0</v>
      </c>
      <c r="AJ200" s="164">
        <f t="shared" si="43"/>
        <v>0</v>
      </c>
      <c r="AK200" s="164">
        <f t="shared" si="43"/>
        <v>0</v>
      </c>
      <c r="AL200" s="164">
        <f t="shared" si="43"/>
        <v>0</v>
      </c>
      <c r="AM200" s="164">
        <f t="shared" si="43"/>
        <v>0</v>
      </c>
      <c r="AN200" s="164" t="str">
        <f t="shared" si="41"/>
        <v/>
      </c>
      <c r="AO200" s="164">
        <f t="shared" si="41"/>
        <v>0</v>
      </c>
      <c r="AP200" s="164" t="str">
        <f t="shared" si="41"/>
        <v/>
      </c>
      <c r="AQ200" s="164" t="str">
        <f t="shared" si="39"/>
        <v/>
      </c>
      <c r="AR200" s="164" t="str">
        <f t="shared" si="39"/>
        <v/>
      </c>
      <c r="AS200" s="164" t="str">
        <f t="shared" si="39"/>
        <v/>
      </c>
      <c r="AT200" s="164" t="str">
        <f t="shared" si="39"/>
        <v/>
      </c>
      <c r="AU200" s="164" t="str">
        <f t="shared" si="32"/>
        <v/>
      </c>
      <c r="AV200" s="164" t="str">
        <f t="shared" si="42"/>
        <v/>
      </c>
      <c r="AW200" s="164">
        <f t="shared" si="42"/>
        <v>0</v>
      </c>
      <c r="AX200" s="164" t="str">
        <f t="shared" si="42"/>
        <v/>
      </c>
      <c r="AY200" s="164" t="str">
        <f t="shared" si="40"/>
        <v/>
      </c>
      <c r="AZ200" s="164" t="str">
        <f t="shared" si="40"/>
        <v/>
      </c>
      <c r="BA200" s="164" t="str">
        <f t="shared" si="40"/>
        <v/>
      </c>
      <c r="BB200" s="164" t="str">
        <f t="shared" si="40"/>
        <v/>
      </c>
      <c r="BC200" s="164" t="str">
        <f t="shared" si="33"/>
        <v/>
      </c>
    </row>
    <row r="201" spans="1:55" s="164" customFormat="1" ht="17.25" hidden="1" customHeight="1">
      <c r="A201" s="9"/>
      <c r="B201" s="7"/>
      <c r="C201" s="2"/>
      <c r="D201" s="5"/>
      <c r="E201" s="4"/>
      <c r="F201" s="4"/>
      <c r="G201" s="4"/>
      <c r="H201" s="5"/>
      <c r="I201" s="16"/>
      <c r="J201" s="47"/>
      <c r="K201" s="48"/>
      <c r="L201" s="48"/>
      <c r="M201" s="49"/>
      <c r="N201" s="47"/>
      <c r="O201" s="48"/>
      <c r="P201" s="48"/>
      <c r="Q201" s="48"/>
      <c r="R201" s="48"/>
      <c r="S201" s="48"/>
      <c r="T201" s="64"/>
      <c r="U201" s="49"/>
      <c r="V201" s="58"/>
      <c r="W201" s="124"/>
      <c r="X201" s="56"/>
      <c r="Y201" s="68"/>
      <c r="Z201" s="68"/>
      <c r="AA201" s="67"/>
      <c r="AB201" s="57"/>
      <c r="AC201" s="58"/>
      <c r="AD201" s="56"/>
      <c r="AE201" s="49"/>
      <c r="AF201" s="164">
        <f t="shared" si="43"/>
        <v>0</v>
      </c>
      <c r="AG201" s="164">
        <f t="shared" si="43"/>
        <v>-1</v>
      </c>
      <c r="AH201" s="164">
        <f t="shared" si="43"/>
        <v>0</v>
      </c>
      <c r="AI201" s="164">
        <f t="shared" si="43"/>
        <v>0</v>
      </c>
      <c r="AJ201" s="164">
        <f t="shared" si="43"/>
        <v>0</v>
      </c>
      <c r="AK201" s="164">
        <f t="shared" si="43"/>
        <v>0</v>
      </c>
      <c r="AL201" s="164">
        <f t="shared" si="43"/>
        <v>0</v>
      </c>
      <c r="AM201" s="164">
        <f t="shared" si="43"/>
        <v>0</v>
      </c>
      <c r="AN201" s="164" t="str">
        <f t="shared" si="41"/>
        <v/>
      </c>
      <c r="AO201" s="164">
        <f t="shared" si="41"/>
        <v>0</v>
      </c>
      <c r="AP201" s="164" t="str">
        <f t="shared" si="41"/>
        <v/>
      </c>
      <c r="AQ201" s="164" t="str">
        <f t="shared" si="39"/>
        <v/>
      </c>
      <c r="AR201" s="164" t="str">
        <f t="shared" si="39"/>
        <v/>
      </c>
      <c r="AS201" s="164" t="str">
        <f t="shared" si="39"/>
        <v/>
      </c>
      <c r="AT201" s="164" t="str">
        <f t="shared" si="39"/>
        <v/>
      </c>
      <c r="AU201" s="164" t="str">
        <f t="shared" si="32"/>
        <v/>
      </c>
      <c r="AV201" s="164" t="str">
        <f t="shared" si="42"/>
        <v/>
      </c>
      <c r="AW201" s="164">
        <f t="shared" si="42"/>
        <v>0</v>
      </c>
      <c r="AX201" s="164" t="str">
        <f t="shared" si="42"/>
        <v/>
      </c>
      <c r="AY201" s="164" t="str">
        <f t="shared" si="40"/>
        <v/>
      </c>
      <c r="AZ201" s="164" t="str">
        <f t="shared" si="40"/>
        <v/>
      </c>
      <c r="BA201" s="164" t="str">
        <f t="shared" si="40"/>
        <v/>
      </c>
      <c r="BB201" s="164" t="str">
        <f t="shared" si="40"/>
        <v/>
      </c>
      <c r="BC201" s="164" t="str">
        <f t="shared" si="33"/>
        <v/>
      </c>
    </row>
    <row r="202" spans="1:55" s="164" customFormat="1" ht="17.25" hidden="1" customHeight="1">
      <c r="A202" s="9"/>
      <c r="B202" s="7"/>
      <c r="C202" s="2"/>
      <c r="D202" s="5"/>
      <c r="E202" s="4"/>
      <c r="F202" s="4"/>
      <c r="G202" s="4"/>
      <c r="H202" s="5"/>
      <c r="I202" s="16"/>
      <c r="J202" s="47"/>
      <c r="K202" s="48"/>
      <c r="L202" s="48"/>
      <c r="M202" s="49"/>
      <c r="N202" s="47"/>
      <c r="O202" s="48"/>
      <c r="P202" s="48"/>
      <c r="Q202" s="48"/>
      <c r="R202" s="48"/>
      <c r="S202" s="48"/>
      <c r="T202" s="64"/>
      <c r="U202" s="49"/>
      <c r="V202" s="58"/>
      <c r="W202" s="124"/>
      <c r="X202" s="56"/>
      <c r="Y202" s="68"/>
      <c r="Z202" s="68"/>
      <c r="AA202" s="67"/>
      <c r="AB202" s="57"/>
      <c r="AC202" s="58"/>
      <c r="AD202" s="56"/>
      <c r="AE202" s="49"/>
      <c r="AF202" s="164">
        <f t="shared" si="43"/>
        <v>0</v>
      </c>
      <c r="AG202" s="164">
        <f t="shared" si="43"/>
        <v>-1</v>
      </c>
      <c r="AH202" s="164">
        <f t="shared" si="43"/>
        <v>0</v>
      </c>
      <c r="AI202" s="164">
        <f t="shared" si="43"/>
        <v>0</v>
      </c>
      <c r="AJ202" s="164">
        <f t="shared" si="43"/>
        <v>0</v>
      </c>
      <c r="AK202" s="164">
        <f t="shared" si="43"/>
        <v>0</v>
      </c>
      <c r="AL202" s="164">
        <f t="shared" si="43"/>
        <v>0</v>
      </c>
      <c r="AM202" s="164">
        <f t="shared" si="43"/>
        <v>0</v>
      </c>
      <c r="AN202" s="164" t="str">
        <f t="shared" si="41"/>
        <v/>
      </c>
      <c r="AO202" s="164">
        <f t="shared" si="41"/>
        <v>0</v>
      </c>
      <c r="AP202" s="164" t="str">
        <f t="shared" si="41"/>
        <v/>
      </c>
      <c r="AQ202" s="164" t="str">
        <f t="shared" si="39"/>
        <v/>
      </c>
      <c r="AR202" s="164" t="str">
        <f t="shared" si="39"/>
        <v/>
      </c>
      <c r="AS202" s="164" t="str">
        <f t="shared" si="39"/>
        <v/>
      </c>
      <c r="AT202" s="164" t="str">
        <f t="shared" si="39"/>
        <v/>
      </c>
      <c r="AU202" s="164" t="str">
        <f t="shared" si="32"/>
        <v/>
      </c>
      <c r="AV202" s="164" t="str">
        <f t="shared" si="42"/>
        <v/>
      </c>
      <c r="AW202" s="164">
        <f t="shared" si="42"/>
        <v>0</v>
      </c>
      <c r="AX202" s="164" t="str">
        <f t="shared" si="42"/>
        <v/>
      </c>
      <c r="AY202" s="164" t="str">
        <f t="shared" si="40"/>
        <v/>
      </c>
      <c r="AZ202" s="164" t="str">
        <f t="shared" si="40"/>
        <v/>
      </c>
      <c r="BA202" s="164" t="str">
        <f t="shared" si="40"/>
        <v/>
      </c>
      <c r="BB202" s="164" t="str">
        <f t="shared" si="40"/>
        <v/>
      </c>
      <c r="BC202" s="164" t="str">
        <f t="shared" si="33"/>
        <v/>
      </c>
    </row>
    <row r="203" spans="1:55" s="164" customFormat="1" ht="17.25" hidden="1" customHeight="1">
      <c r="A203" s="9"/>
      <c r="B203" s="7"/>
      <c r="C203" s="2"/>
      <c r="D203" s="5"/>
      <c r="E203" s="4"/>
      <c r="F203" s="4"/>
      <c r="G203" s="4"/>
      <c r="H203" s="5"/>
      <c r="I203" s="16"/>
      <c r="J203" s="47"/>
      <c r="K203" s="48"/>
      <c r="L203" s="48"/>
      <c r="M203" s="49"/>
      <c r="N203" s="47"/>
      <c r="O203" s="48"/>
      <c r="P203" s="48"/>
      <c r="Q203" s="48"/>
      <c r="R203" s="48"/>
      <c r="S203" s="48"/>
      <c r="T203" s="64"/>
      <c r="U203" s="49"/>
      <c r="V203" s="58"/>
      <c r="W203" s="124"/>
      <c r="X203" s="56"/>
      <c r="Y203" s="68"/>
      <c r="Z203" s="68"/>
      <c r="AA203" s="67"/>
      <c r="AB203" s="57"/>
      <c r="AC203" s="58"/>
      <c r="AD203" s="56"/>
      <c r="AE203" s="49"/>
      <c r="AF203" s="164">
        <f t="shared" si="43"/>
        <v>0</v>
      </c>
      <c r="AG203" s="164">
        <f t="shared" si="43"/>
        <v>-1</v>
      </c>
      <c r="AH203" s="164">
        <f t="shared" si="43"/>
        <v>0</v>
      </c>
      <c r="AI203" s="164">
        <f t="shared" si="43"/>
        <v>0</v>
      </c>
      <c r="AJ203" s="164">
        <f t="shared" si="43"/>
        <v>0</v>
      </c>
      <c r="AK203" s="164">
        <f t="shared" si="43"/>
        <v>0</v>
      </c>
      <c r="AL203" s="164">
        <f t="shared" si="43"/>
        <v>0</v>
      </c>
      <c r="AM203" s="164">
        <f t="shared" si="43"/>
        <v>0</v>
      </c>
      <c r="AN203" s="164" t="str">
        <f t="shared" si="41"/>
        <v/>
      </c>
      <c r="AO203" s="164">
        <f t="shared" si="41"/>
        <v>0</v>
      </c>
      <c r="AP203" s="164" t="str">
        <f t="shared" si="41"/>
        <v/>
      </c>
      <c r="AQ203" s="164" t="str">
        <f t="shared" si="39"/>
        <v/>
      </c>
      <c r="AR203" s="164" t="str">
        <f t="shared" si="39"/>
        <v/>
      </c>
      <c r="AS203" s="164" t="str">
        <f t="shared" si="39"/>
        <v/>
      </c>
      <c r="AT203" s="164" t="str">
        <f t="shared" si="39"/>
        <v/>
      </c>
      <c r="AU203" s="164" t="str">
        <f t="shared" si="32"/>
        <v/>
      </c>
      <c r="AV203" s="164" t="str">
        <f t="shared" si="42"/>
        <v/>
      </c>
      <c r="AW203" s="164">
        <f t="shared" si="42"/>
        <v>0</v>
      </c>
      <c r="AX203" s="164" t="str">
        <f t="shared" si="42"/>
        <v/>
      </c>
      <c r="AY203" s="164" t="str">
        <f t="shared" si="40"/>
        <v/>
      </c>
      <c r="AZ203" s="164" t="str">
        <f t="shared" si="40"/>
        <v/>
      </c>
      <c r="BA203" s="164" t="str">
        <f t="shared" si="40"/>
        <v/>
      </c>
      <c r="BB203" s="164" t="str">
        <f t="shared" si="40"/>
        <v/>
      </c>
      <c r="BC203" s="164" t="str">
        <f t="shared" si="33"/>
        <v/>
      </c>
    </row>
    <row r="204" spans="1:55" s="164" customFormat="1" ht="17.25" hidden="1" customHeight="1">
      <c r="A204" s="9"/>
      <c r="B204" s="7"/>
      <c r="C204" s="2"/>
      <c r="D204" s="5"/>
      <c r="E204" s="4"/>
      <c r="F204" s="4"/>
      <c r="G204" s="4"/>
      <c r="H204" s="5"/>
      <c r="I204" s="16"/>
      <c r="J204" s="47"/>
      <c r="K204" s="48"/>
      <c r="L204" s="48"/>
      <c r="M204" s="49"/>
      <c r="N204" s="47"/>
      <c r="O204" s="48"/>
      <c r="P204" s="48"/>
      <c r="Q204" s="48"/>
      <c r="R204" s="48"/>
      <c r="S204" s="48"/>
      <c r="T204" s="64"/>
      <c r="U204" s="49"/>
      <c r="V204" s="58"/>
      <c r="W204" s="124"/>
      <c r="X204" s="56"/>
      <c r="Y204" s="68"/>
      <c r="Z204" s="68"/>
      <c r="AA204" s="67"/>
      <c r="AB204" s="57"/>
      <c r="AC204" s="58"/>
      <c r="AD204" s="56"/>
      <c r="AE204" s="49"/>
      <c r="AF204" s="164">
        <f t="shared" si="43"/>
        <v>0</v>
      </c>
      <c r="AG204" s="164">
        <f t="shared" si="43"/>
        <v>-1</v>
      </c>
      <c r="AH204" s="164">
        <f t="shared" si="43"/>
        <v>0</v>
      </c>
      <c r="AI204" s="164">
        <f t="shared" si="43"/>
        <v>0</v>
      </c>
      <c r="AJ204" s="164">
        <f t="shared" si="43"/>
        <v>0</v>
      </c>
      <c r="AK204" s="164">
        <f t="shared" si="43"/>
        <v>0</v>
      </c>
      <c r="AL204" s="164">
        <f t="shared" si="43"/>
        <v>0</v>
      </c>
      <c r="AM204" s="164">
        <f t="shared" si="43"/>
        <v>0</v>
      </c>
      <c r="AN204" s="164" t="str">
        <f t="shared" si="41"/>
        <v/>
      </c>
      <c r="AO204" s="164">
        <f t="shared" si="41"/>
        <v>0</v>
      </c>
      <c r="AP204" s="164" t="str">
        <f t="shared" si="41"/>
        <v/>
      </c>
      <c r="AQ204" s="164" t="str">
        <f t="shared" si="39"/>
        <v/>
      </c>
      <c r="AR204" s="164" t="str">
        <f t="shared" si="39"/>
        <v/>
      </c>
      <c r="AS204" s="164" t="str">
        <f t="shared" si="39"/>
        <v/>
      </c>
      <c r="AT204" s="164" t="str">
        <f t="shared" si="39"/>
        <v/>
      </c>
      <c r="AU204" s="164" t="str">
        <f t="shared" si="32"/>
        <v/>
      </c>
      <c r="AV204" s="164" t="str">
        <f t="shared" si="42"/>
        <v/>
      </c>
      <c r="AW204" s="164">
        <f t="shared" si="42"/>
        <v>0</v>
      </c>
      <c r="AX204" s="164" t="str">
        <f t="shared" si="42"/>
        <v/>
      </c>
      <c r="AY204" s="164" t="str">
        <f t="shared" si="40"/>
        <v/>
      </c>
      <c r="AZ204" s="164" t="str">
        <f t="shared" si="40"/>
        <v/>
      </c>
      <c r="BA204" s="164" t="str">
        <f t="shared" si="40"/>
        <v/>
      </c>
      <c r="BB204" s="164" t="str">
        <f t="shared" si="40"/>
        <v/>
      </c>
      <c r="BC204" s="164" t="str">
        <f t="shared" si="33"/>
        <v/>
      </c>
    </row>
    <row r="205" spans="1:55" s="164" customFormat="1" ht="17.25" hidden="1" customHeight="1">
      <c r="A205" s="9"/>
      <c r="B205" s="7"/>
      <c r="C205" s="2"/>
      <c r="D205" s="5"/>
      <c r="E205" s="4"/>
      <c r="F205" s="4"/>
      <c r="G205" s="4"/>
      <c r="H205" s="5"/>
      <c r="I205" s="16"/>
      <c r="J205" s="47"/>
      <c r="K205" s="48"/>
      <c r="L205" s="48"/>
      <c r="M205" s="49"/>
      <c r="N205" s="47"/>
      <c r="O205" s="48"/>
      <c r="P205" s="48"/>
      <c r="Q205" s="48"/>
      <c r="R205" s="48"/>
      <c r="S205" s="48"/>
      <c r="T205" s="64"/>
      <c r="U205" s="49"/>
      <c r="V205" s="58"/>
      <c r="W205" s="124"/>
      <c r="X205" s="56"/>
      <c r="Y205" s="68"/>
      <c r="Z205" s="68"/>
      <c r="AA205" s="67"/>
      <c r="AB205" s="57"/>
      <c r="AC205" s="58"/>
      <c r="AD205" s="56"/>
      <c r="AE205" s="49"/>
      <c r="AF205" s="164">
        <f t="shared" si="43"/>
        <v>0</v>
      </c>
      <c r="AG205" s="164">
        <f t="shared" si="43"/>
        <v>-1</v>
      </c>
      <c r="AH205" s="164">
        <f t="shared" si="43"/>
        <v>0</v>
      </c>
      <c r="AI205" s="164">
        <f t="shared" si="43"/>
        <v>0</v>
      </c>
      <c r="AJ205" s="164">
        <f t="shared" si="43"/>
        <v>0</v>
      </c>
      <c r="AK205" s="164">
        <f t="shared" si="43"/>
        <v>0</v>
      </c>
      <c r="AL205" s="164">
        <f t="shared" si="43"/>
        <v>0</v>
      </c>
      <c r="AM205" s="164">
        <f t="shared" si="43"/>
        <v>0</v>
      </c>
      <c r="AN205" s="164" t="str">
        <f t="shared" si="41"/>
        <v/>
      </c>
      <c r="AO205" s="164">
        <f t="shared" si="41"/>
        <v>0</v>
      </c>
      <c r="AP205" s="164" t="str">
        <f t="shared" si="41"/>
        <v/>
      </c>
      <c r="AQ205" s="164" t="str">
        <f t="shared" si="39"/>
        <v/>
      </c>
      <c r="AR205" s="164" t="str">
        <f t="shared" si="39"/>
        <v/>
      </c>
      <c r="AS205" s="164" t="str">
        <f t="shared" si="39"/>
        <v/>
      </c>
      <c r="AT205" s="164" t="str">
        <f t="shared" si="39"/>
        <v/>
      </c>
      <c r="AU205" s="164" t="str">
        <f t="shared" si="39"/>
        <v/>
      </c>
      <c r="AV205" s="164" t="str">
        <f t="shared" si="42"/>
        <v/>
      </c>
      <c r="AW205" s="164">
        <f t="shared" si="42"/>
        <v>0</v>
      </c>
      <c r="AX205" s="164" t="str">
        <f t="shared" si="42"/>
        <v/>
      </c>
      <c r="AY205" s="164" t="str">
        <f t="shared" si="40"/>
        <v/>
      </c>
      <c r="AZ205" s="164" t="str">
        <f t="shared" si="40"/>
        <v/>
      </c>
      <c r="BA205" s="164" t="str">
        <f t="shared" si="40"/>
        <v/>
      </c>
      <c r="BB205" s="164" t="str">
        <f t="shared" si="40"/>
        <v/>
      </c>
      <c r="BC205" s="164" t="str">
        <f t="shared" si="33"/>
        <v/>
      </c>
    </row>
    <row r="206" spans="1:55" s="164" customFormat="1" ht="17.25" hidden="1" customHeight="1">
      <c r="A206" s="9"/>
      <c r="B206" s="7"/>
      <c r="C206" s="2"/>
      <c r="D206" s="5"/>
      <c r="E206" s="4"/>
      <c r="F206" s="4"/>
      <c r="G206" s="4"/>
      <c r="H206" s="5"/>
      <c r="I206" s="16"/>
      <c r="J206" s="47"/>
      <c r="K206" s="48"/>
      <c r="L206" s="48"/>
      <c r="M206" s="49"/>
      <c r="N206" s="47"/>
      <c r="O206" s="48"/>
      <c r="P206" s="48"/>
      <c r="Q206" s="48"/>
      <c r="R206" s="48"/>
      <c r="S206" s="48"/>
      <c r="T206" s="64"/>
      <c r="U206" s="49"/>
      <c r="V206" s="58"/>
      <c r="W206" s="124"/>
      <c r="X206" s="56"/>
      <c r="Y206" s="68"/>
      <c r="Z206" s="68"/>
      <c r="AA206" s="67"/>
      <c r="AB206" s="57"/>
      <c r="AC206" s="58"/>
      <c r="AD206" s="56"/>
      <c r="AE206" s="49"/>
      <c r="AF206" s="164">
        <f t="shared" si="43"/>
        <v>0</v>
      </c>
      <c r="AG206" s="164">
        <f t="shared" si="43"/>
        <v>-1</v>
      </c>
      <c r="AH206" s="164">
        <f t="shared" si="43"/>
        <v>0</v>
      </c>
      <c r="AI206" s="164">
        <f t="shared" si="43"/>
        <v>0</v>
      </c>
      <c r="AJ206" s="164">
        <f t="shared" si="43"/>
        <v>0</v>
      </c>
      <c r="AK206" s="164">
        <f t="shared" si="43"/>
        <v>0</v>
      </c>
      <c r="AL206" s="164">
        <f t="shared" si="43"/>
        <v>0</v>
      </c>
      <c r="AM206" s="164">
        <f t="shared" si="43"/>
        <v>0</v>
      </c>
      <c r="AN206" s="164" t="str">
        <f t="shared" si="41"/>
        <v/>
      </c>
      <c r="AO206" s="164">
        <f t="shared" si="41"/>
        <v>0</v>
      </c>
      <c r="AP206" s="164" t="str">
        <f t="shared" si="41"/>
        <v/>
      </c>
      <c r="AQ206" s="164" t="str">
        <f t="shared" si="39"/>
        <v/>
      </c>
      <c r="AR206" s="164" t="str">
        <f t="shared" si="39"/>
        <v/>
      </c>
      <c r="AS206" s="164" t="str">
        <f t="shared" si="39"/>
        <v/>
      </c>
      <c r="AT206" s="164" t="str">
        <f t="shared" si="39"/>
        <v/>
      </c>
      <c r="AU206" s="164" t="str">
        <f t="shared" si="39"/>
        <v/>
      </c>
      <c r="AV206" s="164" t="str">
        <f t="shared" si="42"/>
        <v/>
      </c>
      <c r="AW206" s="164">
        <f t="shared" si="42"/>
        <v>0</v>
      </c>
      <c r="AX206" s="164" t="str">
        <f t="shared" si="42"/>
        <v/>
      </c>
      <c r="AY206" s="164" t="str">
        <f t="shared" si="40"/>
        <v/>
      </c>
      <c r="AZ206" s="164" t="str">
        <f t="shared" si="40"/>
        <v/>
      </c>
      <c r="BA206" s="164" t="str">
        <f t="shared" si="40"/>
        <v/>
      </c>
      <c r="BB206" s="164" t="str">
        <f t="shared" si="40"/>
        <v/>
      </c>
      <c r="BC206" s="164" t="str">
        <f t="shared" si="33"/>
        <v/>
      </c>
    </row>
    <row r="207" spans="1:55" s="164" customFormat="1" ht="17.25" hidden="1" customHeight="1">
      <c r="A207" s="9"/>
      <c r="B207" s="7"/>
      <c r="C207" s="2"/>
      <c r="D207" s="5"/>
      <c r="E207" s="4"/>
      <c r="F207" s="4"/>
      <c r="G207" s="4"/>
      <c r="H207" s="5"/>
      <c r="I207" s="16"/>
      <c r="J207" s="47"/>
      <c r="K207" s="48"/>
      <c r="L207" s="48"/>
      <c r="M207" s="49"/>
      <c r="N207" s="47"/>
      <c r="O207" s="48"/>
      <c r="P207" s="48"/>
      <c r="Q207" s="48"/>
      <c r="R207" s="48"/>
      <c r="S207" s="48"/>
      <c r="T207" s="64"/>
      <c r="U207" s="49"/>
      <c r="V207" s="58"/>
      <c r="W207" s="124"/>
      <c r="X207" s="56"/>
      <c r="Y207" s="68"/>
      <c r="Z207" s="68"/>
      <c r="AA207" s="67"/>
      <c r="AB207" s="57"/>
      <c r="AC207" s="58"/>
      <c r="AD207" s="56"/>
      <c r="AE207" s="49"/>
      <c r="AF207" s="164">
        <f t="shared" ref="AF207:AM222" si="44">AF206</f>
        <v>0</v>
      </c>
      <c r="AG207" s="164">
        <f t="shared" si="44"/>
        <v>-1</v>
      </c>
      <c r="AH207" s="164">
        <f t="shared" si="44"/>
        <v>0</v>
      </c>
      <c r="AI207" s="164">
        <f t="shared" si="44"/>
        <v>0</v>
      </c>
      <c r="AJ207" s="164">
        <f t="shared" si="44"/>
        <v>0</v>
      </c>
      <c r="AK207" s="164">
        <f t="shared" si="44"/>
        <v>0</v>
      </c>
      <c r="AL207" s="164">
        <f t="shared" si="44"/>
        <v>0</v>
      </c>
      <c r="AM207" s="164">
        <f t="shared" si="44"/>
        <v>0</v>
      </c>
      <c r="AN207" s="164" t="str">
        <f t="shared" si="41"/>
        <v/>
      </c>
      <c r="AO207" s="164">
        <f t="shared" si="41"/>
        <v>0</v>
      </c>
      <c r="AP207" s="164" t="str">
        <f t="shared" si="41"/>
        <v/>
      </c>
      <c r="AQ207" s="164" t="str">
        <f t="shared" si="39"/>
        <v/>
      </c>
      <c r="AR207" s="164" t="str">
        <f t="shared" si="39"/>
        <v/>
      </c>
      <c r="AS207" s="164" t="str">
        <f t="shared" si="39"/>
        <v/>
      </c>
      <c r="AT207" s="164" t="str">
        <f t="shared" si="39"/>
        <v/>
      </c>
      <c r="AU207" s="164" t="str">
        <f t="shared" si="39"/>
        <v/>
      </c>
      <c r="AV207" s="164" t="str">
        <f t="shared" si="42"/>
        <v/>
      </c>
      <c r="AW207" s="164">
        <f t="shared" si="42"/>
        <v>0</v>
      </c>
      <c r="AX207" s="164" t="str">
        <f t="shared" si="42"/>
        <v/>
      </c>
      <c r="AY207" s="164" t="str">
        <f t="shared" si="40"/>
        <v/>
      </c>
      <c r="AZ207" s="164" t="str">
        <f t="shared" si="40"/>
        <v/>
      </c>
      <c r="BA207" s="164" t="str">
        <f t="shared" si="40"/>
        <v/>
      </c>
      <c r="BB207" s="164" t="str">
        <f t="shared" si="40"/>
        <v/>
      </c>
      <c r="BC207" s="164" t="str">
        <f t="shared" si="33"/>
        <v/>
      </c>
    </row>
    <row r="208" spans="1:55" s="164" customFormat="1" ht="17.25" hidden="1" customHeight="1">
      <c r="A208" s="9"/>
      <c r="B208" s="7"/>
      <c r="C208" s="2"/>
      <c r="D208" s="5"/>
      <c r="E208" s="4"/>
      <c r="F208" s="4"/>
      <c r="G208" s="4"/>
      <c r="H208" s="5"/>
      <c r="I208" s="16"/>
      <c r="J208" s="47"/>
      <c r="K208" s="48"/>
      <c r="L208" s="48"/>
      <c r="M208" s="49"/>
      <c r="N208" s="47"/>
      <c r="O208" s="48"/>
      <c r="P208" s="48"/>
      <c r="Q208" s="48"/>
      <c r="R208" s="48"/>
      <c r="S208" s="48"/>
      <c r="T208" s="64"/>
      <c r="U208" s="49"/>
      <c r="V208" s="58"/>
      <c r="W208" s="124"/>
      <c r="X208" s="56"/>
      <c r="Y208" s="68"/>
      <c r="Z208" s="68"/>
      <c r="AA208" s="67"/>
      <c r="AB208" s="57"/>
      <c r="AC208" s="58"/>
      <c r="AD208" s="56"/>
      <c r="AE208" s="49"/>
      <c r="AF208" s="164">
        <f t="shared" si="44"/>
        <v>0</v>
      </c>
      <c r="AG208" s="164">
        <f t="shared" si="44"/>
        <v>-1</v>
      </c>
      <c r="AH208" s="164">
        <f t="shared" si="44"/>
        <v>0</v>
      </c>
      <c r="AI208" s="164">
        <f t="shared" si="44"/>
        <v>0</v>
      </c>
      <c r="AJ208" s="164">
        <f t="shared" si="44"/>
        <v>0</v>
      </c>
      <c r="AK208" s="164">
        <f t="shared" si="44"/>
        <v>0</v>
      </c>
      <c r="AL208" s="164">
        <f t="shared" si="44"/>
        <v>0</v>
      </c>
      <c r="AM208" s="164">
        <f t="shared" si="44"/>
        <v>0</v>
      </c>
      <c r="AN208" s="164" t="str">
        <f t="shared" si="41"/>
        <v/>
      </c>
      <c r="AO208" s="164">
        <f t="shared" si="41"/>
        <v>0</v>
      </c>
      <c r="AP208" s="164" t="str">
        <f t="shared" si="41"/>
        <v/>
      </c>
      <c r="AQ208" s="164" t="str">
        <f t="shared" si="39"/>
        <v/>
      </c>
      <c r="AR208" s="164" t="str">
        <f t="shared" si="39"/>
        <v/>
      </c>
      <c r="AS208" s="164" t="str">
        <f t="shared" si="39"/>
        <v/>
      </c>
      <c r="AT208" s="164" t="str">
        <f t="shared" si="39"/>
        <v/>
      </c>
      <c r="AU208" s="164" t="str">
        <f t="shared" si="39"/>
        <v/>
      </c>
      <c r="AV208" s="164" t="str">
        <f t="shared" si="42"/>
        <v/>
      </c>
      <c r="AW208" s="164">
        <f t="shared" si="42"/>
        <v>0</v>
      </c>
      <c r="AX208" s="164" t="str">
        <f t="shared" si="42"/>
        <v/>
      </c>
      <c r="AY208" s="164" t="str">
        <f t="shared" si="40"/>
        <v/>
      </c>
      <c r="AZ208" s="164" t="str">
        <f t="shared" si="40"/>
        <v/>
      </c>
      <c r="BA208" s="164" t="str">
        <f t="shared" si="40"/>
        <v/>
      </c>
      <c r="BB208" s="164" t="str">
        <f t="shared" si="40"/>
        <v/>
      </c>
      <c r="BC208" s="164" t="str">
        <f t="shared" si="33"/>
        <v/>
      </c>
    </row>
    <row r="209" spans="1:55" s="164" customFormat="1" ht="17.25" hidden="1" customHeight="1">
      <c r="A209" s="9"/>
      <c r="B209" s="7"/>
      <c r="C209" s="2"/>
      <c r="D209" s="5"/>
      <c r="E209" s="4"/>
      <c r="F209" s="4"/>
      <c r="G209" s="4"/>
      <c r="H209" s="5"/>
      <c r="I209" s="16"/>
      <c r="J209" s="47"/>
      <c r="K209" s="48"/>
      <c r="L209" s="48"/>
      <c r="M209" s="49"/>
      <c r="N209" s="47"/>
      <c r="O209" s="48"/>
      <c r="P209" s="48"/>
      <c r="Q209" s="48"/>
      <c r="R209" s="48"/>
      <c r="S209" s="48"/>
      <c r="T209" s="64"/>
      <c r="U209" s="49"/>
      <c r="V209" s="58"/>
      <c r="W209" s="124"/>
      <c r="X209" s="56"/>
      <c r="Y209" s="68"/>
      <c r="Z209" s="68"/>
      <c r="AA209" s="67"/>
      <c r="AB209" s="57"/>
      <c r="AC209" s="58"/>
      <c r="AD209" s="56"/>
      <c r="AE209" s="49"/>
      <c r="AF209" s="164">
        <f t="shared" si="44"/>
        <v>0</v>
      </c>
      <c r="AG209" s="164">
        <f t="shared" si="44"/>
        <v>-1</v>
      </c>
      <c r="AH209" s="164">
        <f t="shared" si="44"/>
        <v>0</v>
      </c>
      <c r="AI209" s="164">
        <f t="shared" si="44"/>
        <v>0</v>
      </c>
      <c r="AJ209" s="164">
        <f t="shared" si="44"/>
        <v>0</v>
      </c>
      <c r="AK209" s="164">
        <f t="shared" si="44"/>
        <v>0</v>
      </c>
      <c r="AL209" s="164">
        <f t="shared" si="44"/>
        <v>0</v>
      </c>
      <c r="AM209" s="164">
        <f t="shared" si="44"/>
        <v>0</v>
      </c>
      <c r="AN209" s="164" t="str">
        <f t="shared" si="41"/>
        <v/>
      </c>
      <c r="AO209" s="164">
        <f t="shared" si="41"/>
        <v>0</v>
      </c>
      <c r="AP209" s="164" t="str">
        <f t="shared" si="41"/>
        <v/>
      </c>
      <c r="AQ209" s="164" t="str">
        <f t="shared" si="39"/>
        <v/>
      </c>
      <c r="AR209" s="164" t="str">
        <f t="shared" si="39"/>
        <v/>
      </c>
      <c r="AS209" s="164" t="str">
        <f t="shared" si="39"/>
        <v/>
      </c>
      <c r="AT209" s="164" t="str">
        <f t="shared" si="39"/>
        <v/>
      </c>
      <c r="AU209" s="164" t="str">
        <f t="shared" si="39"/>
        <v/>
      </c>
      <c r="AV209" s="164" t="str">
        <f t="shared" si="42"/>
        <v/>
      </c>
      <c r="AW209" s="164">
        <f t="shared" si="42"/>
        <v>0</v>
      </c>
      <c r="AX209" s="164" t="str">
        <f t="shared" si="42"/>
        <v/>
      </c>
      <c r="AY209" s="164" t="str">
        <f t="shared" si="40"/>
        <v/>
      </c>
      <c r="AZ209" s="164" t="str">
        <f t="shared" si="40"/>
        <v/>
      </c>
      <c r="BA209" s="164" t="str">
        <f t="shared" si="40"/>
        <v/>
      </c>
      <c r="BB209" s="164" t="str">
        <f t="shared" si="40"/>
        <v/>
      </c>
      <c r="BC209" s="164" t="str">
        <f t="shared" si="33"/>
        <v/>
      </c>
    </row>
    <row r="210" spans="1:55" s="164" customFormat="1" ht="17.25" hidden="1" customHeight="1">
      <c r="A210" s="9"/>
      <c r="B210" s="7"/>
      <c r="C210" s="2"/>
      <c r="D210" s="5"/>
      <c r="E210" s="4"/>
      <c r="F210" s="4"/>
      <c r="G210" s="4"/>
      <c r="H210" s="5"/>
      <c r="I210" s="16"/>
      <c r="J210" s="47"/>
      <c r="K210" s="48"/>
      <c r="L210" s="48"/>
      <c r="M210" s="49"/>
      <c r="N210" s="47"/>
      <c r="O210" s="48"/>
      <c r="P210" s="48"/>
      <c r="Q210" s="48"/>
      <c r="R210" s="48"/>
      <c r="S210" s="48"/>
      <c r="T210" s="64"/>
      <c r="U210" s="49"/>
      <c r="V210" s="58"/>
      <c r="W210" s="124"/>
      <c r="X210" s="56"/>
      <c r="Y210" s="68"/>
      <c r="Z210" s="68"/>
      <c r="AA210" s="67"/>
      <c r="AB210" s="57"/>
      <c r="AC210" s="58"/>
      <c r="AD210" s="56"/>
      <c r="AE210" s="49"/>
      <c r="AF210" s="164">
        <f t="shared" si="44"/>
        <v>0</v>
      </c>
      <c r="AG210" s="164">
        <f t="shared" si="44"/>
        <v>-1</v>
      </c>
      <c r="AH210" s="164">
        <f t="shared" si="44"/>
        <v>0</v>
      </c>
      <c r="AI210" s="164">
        <f t="shared" si="44"/>
        <v>0</v>
      </c>
      <c r="AJ210" s="164">
        <f t="shared" si="44"/>
        <v>0</v>
      </c>
      <c r="AK210" s="164">
        <f t="shared" si="44"/>
        <v>0</v>
      </c>
      <c r="AL210" s="164">
        <f t="shared" si="44"/>
        <v>0</v>
      </c>
      <c r="AM210" s="164">
        <f t="shared" si="44"/>
        <v>0</v>
      </c>
      <c r="AN210" s="164" t="str">
        <f t="shared" si="41"/>
        <v/>
      </c>
      <c r="AO210" s="164">
        <f t="shared" si="41"/>
        <v>0</v>
      </c>
      <c r="AP210" s="164" t="str">
        <f t="shared" si="41"/>
        <v/>
      </c>
      <c r="AQ210" s="164" t="str">
        <f t="shared" si="39"/>
        <v/>
      </c>
      <c r="AR210" s="164" t="str">
        <f t="shared" si="39"/>
        <v/>
      </c>
      <c r="AS210" s="164" t="str">
        <f t="shared" si="39"/>
        <v/>
      </c>
      <c r="AT210" s="164" t="str">
        <f t="shared" si="39"/>
        <v/>
      </c>
      <c r="AU210" s="164" t="str">
        <f t="shared" si="39"/>
        <v/>
      </c>
      <c r="AV210" s="164" t="str">
        <f t="shared" si="42"/>
        <v/>
      </c>
      <c r="AW210" s="164">
        <f t="shared" si="42"/>
        <v>0</v>
      </c>
      <c r="AX210" s="164" t="str">
        <f t="shared" si="42"/>
        <v/>
      </c>
      <c r="AY210" s="164" t="str">
        <f t="shared" si="40"/>
        <v/>
      </c>
      <c r="AZ210" s="164" t="str">
        <f t="shared" si="40"/>
        <v/>
      </c>
      <c r="BA210" s="164" t="str">
        <f t="shared" si="40"/>
        <v/>
      </c>
      <c r="BB210" s="164" t="str">
        <f t="shared" si="40"/>
        <v/>
      </c>
      <c r="BC210" s="164" t="str">
        <f t="shared" si="33"/>
        <v/>
      </c>
    </row>
    <row r="211" spans="1:55" s="164" customFormat="1" ht="17.25" hidden="1" customHeight="1">
      <c r="A211" s="9"/>
      <c r="B211" s="7"/>
      <c r="C211" s="2"/>
      <c r="D211" s="5"/>
      <c r="E211" s="4"/>
      <c r="F211" s="4"/>
      <c r="G211" s="4"/>
      <c r="H211" s="5"/>
      <c r="I211" s="16"/>
      <c r="J211" s="47"/>
      <c r="K211" s="48"/>
      <c r="L211" s="48"/>
      <c r="M211" s="49"/>
      <c r="N211" s="47"/>
      <c r="O211" s="48"/>
      <c r="P211" s="48"/>
      <c r="Q211" s="48"/>
      <c r="R211" s="48"/>
      <c r="S211" s="48"/>
      <c r="T211" s="64"/>
      <c r="U211" s="49"/>
      <c r="V211" s="58"/>
      <c r="W211" s="124"/>
      <c r="X211" s="56"/>
      <c r="Y211" s="68"/>
      <c r="Z211" s="68"/>
      <c r="AA211" s="67"/>
      <c r="AB211" s="57"/>
      <c r="AC211" s="58"/>
      <c r="AD211" s="56"/>
      <c r="AE211" s="49"/>
      <c r="AF211" s="164">
        <f t="shared" si="44"/>
        <v>0</v>
      </c>
      <c r="AG211" s="164">
        <f t="shared" si="44"/>
        <v>-1</v>
      </c>
      <c r="AH211" s="164">
        <f t="shared" si="44"/>
        <v>0</v>
      </c>
      <c r="AI211" s="164">
        <f t="shared" si="44"/>
        <v>0</v>
      </c>
      <c r="AJ211" s="164">
        <f t="shared" si="44"/>
        <v>0</v>
      </c>
      <c r="AK211" s="164">
        <f t="shared" si="44"/>
        <v>0</v>
      </c>
      <c r="AL211" s="164">
        <f t="shared" si="44"/>
        <v>0</v>
      </c>
      <c r="AM211" s="164">
        <f t="shared" si="44"/>
        <v>0</v>
      </c>
      <c r="AN211" s="164" t="str">
        <f t="shared" si="41"/>
        <v/>
      </c>
      <c r="AO211" s="164">
        <f t="shared" si="41"/>
        <v>0</v>
      </c>
      <c r="AP211" s="164" t="str">
        <f t="shared" si="41"/>
        <v/>
      </c>
      <c r="AQ211" s="164" t="str">
        <f t="shared" si="39"/>
        <v/>
      </c>
      <c r="AR211" s="164" t="str">
        <f t="shared" si="39"/>
        <v/>
      </c>
      <c r="AS211" s="164" t="str">
        <f t="shared" si="39"/>
        <v/>
      </c>
      <c r="AT211" s="164" t="str">
        <f t="shared" si="39"/>
        <v/>
      </c>
      <c r="AU211" s="164" t="str">
        <f t="shared" si="39"/>
        <v/>
      </c>
      <c r="AV211" s="164" t="str">
        <f t="shared" si="42"/>
        <v/>
      </c>
      <c r="AW211" s="164">
        <f t="shared" si="42"/>
        <v>0</v>
      </c>
      <c r="AX211" s="164" t="str">
        <f t="shared" si="42"/>
        <v/>
      </c>
      <c r="AY211" s="164" t="str">
        <f t="shared" si="40"/>
        <v/>
      </c>
      <c r="AZ211" s="164" t="str">
        <f t="shared" si="40"/>
        <v/>
      </c>
      <c r="BA211" s="164" t="str">
        <f t="shared" si="40"/>
        <v/>
      </c>
      <c r="BB211" s="164" t="str">
        <f t="shared" si="40"/>
        <v/>
      </c>
      <c r="BC211" s="164" t="str">
        <f t="shared" si="33"/>
        <v/>
      </c>
    </row>
    <row r="212" spans="1:55" s="164" customFormat="1" ht="17.25" hidden="1" customHeight="1">
      <c r="A212" s="9"/>
      <c r="B212" s="7"/>
      <c r="C212" s="2"/>
      <c r="D212" s="5"/>
      <c r="E212" s="4"/>
      <c r="F212" s="4"/>
      <c r="G212" s="4"/>
      <c r="H212" s="5"/>
      <c r="I212" s="16"/>
      <c r="J212" s="47"/>
      <c r="K212" s="48"/>
      <c r="L212" s="48"/>
      <c r="M212" s="49"/>
      <c r="N212" s="47"/>
      <c r="O212" s="48"/>
      <c r="P212" s="48"/>
      <c r="Q212" s="48"/>
      <c r="R212" s="48"/>
      <c r="S212" s="48"/>
      <c r="T212" s="64"/>
      <c r="U212" s="49"/>
      <c r="V212" s="58"/>
      <c r="W212" s="124"/>
      <c r="X212" s="56"/>
      <c r="Y212" s="68"/>
      <c r="Z212" s="68"/>
      <c r="AA212" s="67"/>
      <c r="AB212" s="57"/>
      <c r="AC212" s="58"/>
      <c r="AD212" s="56"/>
      <c r="AE212" s="49"/>
      <c r="AF212" s="164">
        <f t="shared" si="44"/>
        <v>0</v>
      </c>
      <c r="AG212" s="164">
        <f t="shared" si="44"/>
        <v>-1</v>
      </c>
      <c r="AH212" s="164">
        <f t="shared" si="44"/>
        <v>0</v>
      </c>
      <c r="AI212" s="164">
        <f t="shared" si="44"/>
        <v>0</v>
      </c>
      <c r="AJ212" s="164">
        <f t="shared" si="44"/>
        <v>0</v>
      </c>
      <c r="AK212" s="164">
        <f t="shared" si="44"/>
        <v>0</v>
      </c>
      <c r="AL212" s="164">
        <f t="shared" si="44"/>
        <v>0</v>
      </c>
      <c r="AM212" s="164">
        <f t="shared" si="44"/>
        <v>0</v>
      </c>
      <c r="AN212" s="164" t="str">
        <f t="shared" si="41"/>
        <v/>
      </c>
      <c r="AO212" s="164">
        <f t="shared" si="41"/>
        <v>0</v>
      </c>
      <c r="AP212" s="164" t="str">
        <f t="shared" si="41"/>
        <v/>
      </c>
      <c r="AQ212" s="164" t="str">
        <f t="shared" si="39"/>
        <v/>
      </c>
      <c r="AR212" s="164" t="str">
        <f t="shared" si="39"/>
        <v/>
      </c>
      <c r="AS212" s="164" t="str">
        <f t="shared" si="39"/>
        <v/>
      </c>
      <c r="AT212" s="164" t="str">
        <f t="shared" si="39"/>
        <v/>
      </c>
      <c r="AU212" s="164" t="str">
        <f t="shared" si="39"/>
        <v/>
      </c>
      <c r="AV212" s="164" t="str">
        <f t="shared" si="42"/>
        <v/>
      </c>
      <c r="AW212" s="164">
        <f t="shared" si="42"/>
        <v>0</v>
      </c>
      <c r="AX212" s="164" t="str">
        <f t="shared" si="42"/>
        <v/>
      </c>
      <c r="AY212" s="164" t="str">
        <f t="shared" si="40"/>
        <v/>
      </c>
      <c r="AZ212" s="164" t="str">
        <f t="shared" si="40"/>
        <v/>
      </c>
      <c r="BA212" s="164" t="str">
        <f t="shared" si="40"/>
        <v/>
      </c>
      <c r="BB212" s="164" t="str">
        <f t="shared" si="40"/>
        <v/>
      </c>
      <c r="BC212" s="164" t="str">
        <f t="shared" si="33"/>
        <v/>
      </c>
    </row>
    <row r="213" spans="1:55" s="164" customFormat="1" ht="17.25" hidden="1" customHeight="1">
      <c r="A213" s="9"/>
      <c r="B213" s="7"/>
      <c r="C213" s="2"/>
      <c r="D213" s="5"/>
      <c r="E213" s="4"/>
      <c r="F213" s="4"/>
      <c r="G213" s="4"/>
      <c r="H213" s="5"/>
      <c r="I213" s="16"/>
      <c r="J213" s="47"/>
      <c r="K213" s="48"/>
      <c r="L213" s="48"/>
      <c r="M213" s="49"/>
      <c r="N213" s="47"/>
      <c r="O213" s="48"/>
      <c r="P213" s="48"/>
      <c r="Q213" s="48"/>
      <c r="R213" s="48"/>
      <c r="S213" s="48"/>
      <c r="T213" s="64"/>
      <c r="U213" s="49"/>
      <c r="V213" s="58"/>
      <c r="W213" s="124"/>
      <c r="X213" s="56"/>
      <c r="Y213" s="68"/>
      <c r="Z213" s="68"/>
      <c r="AA213" s="67"/>
      <c r="AB213" s="57"/>
      <c r="AC213" s="58"/>
      <c r="AD213" s="56"/>
      <c r="AE213" s="49"/>
      <c r="AF213" s="164">
        <f t="shared" si="44"/>
        <v>0</v>
      </c>
      <c r="AG213" s="164">
        <f t="shared" si="44"/>
        <v>-1</v>
      </c>
      <c r="AH213" s="164">
        <f t="shared" si="44"/>
        <v>0</v>
      </c>
      <c r="AI213" s="164">
        <f t="shared" si="44"/>
        <v>0</v>
      </c>
      <c r="AJ213" s="164">
        <f t="shared" si="44"/>
        <v>0</v>
      </c>
      <c r="AK213" s="164">
        <f t="shared" si="44"/>
        <v>0</v>
      </c>
      <c r="AL213" s="164">
        <f t="shared" si="44"/>
        <v>0</v>
      </c>
      <c r="AM213" s="164">
        <f t="shared" si="44"/>
        <v>0</v>
      </c>
      <c r="AN213" s="164" t="str">
        <f t="shared" si="41"/>
        <v/>
      </c>
      <c r="AO213" s="164">
        <f t="shared" si="41"/>
        <v>0</v>
      </c>
      <c r="AP213" s="164" t="str">
        <f t="shared" si="41"/>
        <v/>
      </c>
      <c r="AQ213" s="164" t="str">
        <f t="shared" si="39"/>
        <v/>
      </c>
      <c r="AR213" s="164" t="str">
        <f t="shared" si="39"/>
        <v/>
      </c>
      <c r="AS213" s="164" t="str">
        <f t="shared" si="39"/>
        <v/>
      </c>
      <c r="AT213" s="164" t="str">
        <f t="shared" si="39"/>
        <v/>
      </c>
      <c r="AU213" s="164" t="str">
        <f t="shared" si="39"/>
        <v/>
      </c>
      <c r="AV213" s="164" t="str">
        <f t="shared" si="42"/>
        <v/>
      </c>
      <c r="AW213" s="164">
        <f t="shared" si="42"/>
        <v>0</v>
      </c>
      <c r="AX213" s="164" t="str">
        <f t="shared" si="42"/>
        <v/>
      </c>
      <c r="AY213" s="164" t="str">
        <f t="shared" si="40"/>
        <v/>
      </c>
      <c r="AZ213" s="164" t="str">
        <f t="shared" si="40"/>
        <v/>
      </c>
      <c r="BA213" s="164" t="str">
        <f t="shared" si="40"/>
        <v/>
      </c>
      <c r="BB213" s="164" t="str">
        <f t="shared" si="40"/>
        <v/>
      </c>
      <c r="BC213" s="164" t="str">
        <f t="shared" si="33"/>
        <v/>
      </c>
    </row>
    <row r="214" spans="1:55" s="164" customFormat="1" ht="17.25" hidden="1" customHeight="1">
      <c r="A214" s="9"/>
      <c r="B214" s="7"/>
      <c r="C214" s="2"/>
      <c r="D214" s="5"/>
      <c r="E214" s="4"/>
      <c r="F214" s="4"/>
      <c r="G214" s="4"/>
      <c r="H214" s="5"/>
      <c r="I214" s="16"/>
      <c r="J214" s="47"/>
      <c r="K214" s="48"/>
      <c r="L214" s="48"/>
      <c r="M214" s="49"/>
      <c r="N214" s="47"/>
      <c r="O214" s="48"/>
      <c r="P214" s="48"/>
      <c r="Q214" s="48"/>
      <c r="R214" s="48"/>
      <c r="S214" s="48"/>
      <c r="T214" s="64"/>
      <c r="U214" s="49"/>
      <c r="V214" s="58"/>
      <c r="W214" s="124"/>
      <c r="X214" s="56"/>
      <c r="Y214" s="68"/>
      <c r="Z214" s="68"/>
      <c r="AA214" s="67"/>
      <c r="AB214" s="57"/>
      <c r="AC214" s="58"/>
      <c r="AD214" s="56"/>
      <c r="AE214" s="49"/>
      <c r="AF214" s="164">
        <f t="shared" si="44"/>
        <v>0</v>
      </c>
      <c r="AG214" s="164">
        <f t="shared" si="44"/>
        <v>-1</v>
      </c>
      <c r="AH214" s="164">
        <f t="shared" si="44"/>
        <v>0</v>
      </c>
      <c r="AI214" s="164">
        <f t="shared" si="44"/>
        <v>0</v>
      </c>
      <c r="AJ214" s="164">
        <f t="shared" si="44"/>
        <v>0</v>
      </c>
      <c r="AK214" s="164">
        <f t="shared" si="44"/>
        <v>0</v>
      </c>
      <c r="AL214" s="164">
        <f t="shared" si="44"/>
        <v>0</v>
      </c>
      <c r="AM214" s="164">
        <f t="shared" si="44"/>
        <v>0</v>
      </c>
      <c r="AN214" s="164" t="str">
        <f t="shared" si="41"/>
        <v/>
      </c>
      <c r="AO214" s="164">
        <f t="shared" si="41"/>
        <v>0</v>
      </c>
      <c r="AP214" s="164" t="str">
        <f t="shared" si="41"/>
        <v/>
      </c>
      <c r="AQ214" s="164" t="str">
        <f t="shared" si="39"/>
        <v/>
      </c>
      <c r="AR214" s="164" t="str">
        <f t="shared" si="39"/>
        <v/>
      </c>
      <c r="AS214" s="164" t="str">
        <f t="shared" si="39"/>
        <v/>
      </c>
      <c r="AT214" s="164" t="str">
        <f t="shared" si="39"/>
        <v/>
      </c>
      <c r="AU214" s="164" t="str">
        <f t="shared" si="39"/>
        <v/>
      </c>
      <c r="AV214" s="164" t="str">
        <f t="shared" si="42"/>
        <v/>
      </c>
      <c r="AW214" s="164">
        <f t="shared" si="42"/>
        <v>0</v>
      </c>
      <c r="AX214" s="164" t="str">
        <f t="shared" si="42"/>
        <v/>
      </c>
      <c r="AY214" s="164" t="str">
        <f t="shared" si="40"/>
        <v/>
      </c>
      <c r="AZ214" s="164" t="str">
        <f t="shared" si="40"/>
        <v/>
      </c>
      <c r="BA214" s="164" t="str">
        <f t="shared" si="40"/>
        <v/>
      </c>
      <c r="BB214" s="164" t="str">
        <f t="shared" si="40"/>
        <v/>
      </c>
      <c r="BC214" s="164" t="str">
        <f t="shared" si="33"/>
        <v/>
      </c>
    </row>
    <row r="215" spans="1:55" s="164" customFormat="1" ht="17.25" hidden="1" customHeight="1">
      <c r="A215" s="9"/>
      <c r="B215" s="7"/>
      <c r="C215" s="2"/>
      <c r="D215" s="5"/>
      <c r="E215" s="4"/>
      <c r="F215" s="4"/>
      <c r="G215" s="4"/>
      <c r="H215" s="5"/>
      <c r="I215" s="16"/>
      <c r="J215" s="47"/>
      <c r="K215" s="48"/>
      <c r="L215" s="48"/>
      <c r="M215" s="49"/>
      <c r="N215" s="47"/>
      <c r="O215" s="48"/>
      <c r="P215" s="48"/>
      <c r="Q215" s="48"/>
      <c r="R215" s="48"/>
      <c r="S215" s="48"/>
      <c r="T215" s="64"/>
      <c r="U215" s="49"/>
      <c r="V215" s="58"/>
      <c r="W215" s="124"/>
      <c r="X215" s="56"/>
      <c r="Y215" s="68"/>
      <c r="Z215" s="68"/>
      <c r="AA215" s="67"/>
      <c r="AB215" s="57"/>
      <c r="AC215" s="58"/>
      <c r="AD215" s="56"/>
      <c r="AE215" s="49"/>
      <c r="AF215" s="164">
        <f t="shared" si="44"/>
        <v>0</v>
      </c>
      <c r="AG215" s="164">
        <f t="shared" si="44"/>
        <v>-1</v>
      </c>
      <c r="AH215" s="164">
        <f t="shared" si="44"/>
        <v>0</v>
      </c>
      <c r="AI215" s="164">
        <f t="shared" si="44"/>
        <v>0</v>
      </c>
      <c r="AJ215" s="164">
        <f t="shared" si="44"/>
        <v>0</v>
      </c>
      <c r="AK215" s="164">
        <f t="shared" si="44"/>
        <v>0</v>
      </c>
      <c r="AL215" s="164">
        <f t="shared" si="44"/>
        <v>0</v>
      </c>
      <c r="AM215" s="164">
        <f t="shared" si="44"/>
        <v>0</v>
      </c>
      <c r="AN215" s="164" t="str">
        <f t="shared" si="41"/>
        <v/>
      </c>
      <c r="AO215" s="164">
        <f t="shared" si="41"/>
        <v>0</v>
      </c>
      <c r="AP215" s="164" t="str">
        <f t="shared" si="41"/>
        <v/>
      </c>
      <c r="AQ215" s="164" t="str">
        <f t="shared" si="39"/>
        <v/>
      </c>
      <c r="AR215" s="164" t="str">
        <f t="shared" si="39"/>
        <v/>
      </c>
      <c r="AS215" s="164" t="str">
        <f t="shared" si="39"/>
        <v/>
      </c>
      <c r="AT215" s="164" t="str">
        <f t="shared" si="39"/>
        <v/>
      </c>
      <c r="AU215" s="164" t="str">
        <f t="shared" si="39"/>
        <v/>
      </c>
      <c r="AV215" s="164" t="str">
        <f t="shared" si="42"/>
        <v/>
      </c>
      <c r="AW215" s="164">
        <f t="shared" si="42"/>
        <v>0</v>
      </c>
      <c r="AX215" s="164" t="str">
        <f t="shared" si="42"/>
        <v/>
      </c>
      <c r="AY215" s="164" t="str">
        <f t="shared" si="40"/>
        <v/>
      </c>
      <c r="AZ215" s="164" t="str">
        <f t="shared" si="40"/>
        <v/>
      </c>
      <c r="BA215" s="164" t="str">
        <f t="shared" si="40"/>
        <v/>
      </c>
      <c r="BB215" s="164" t="str">
        <f t="shared" si="40"/>
        <v/>
      </c>
      <c r="BC215" s="164" t="str">
        <f t="shared" si="33"/>
        <v/>
      </c>
    </row>
    <row r="216" spans="1:55" s="164" customFormat="1" ht="17.25" hidden="1" customHeight="1">
      <c r="A216" s="9"/>
      <c r="B216" s="7"/>
      <c r="C216" s="2"/>
      <c r="D216" s="5"/>
      <c r="E216" s="4"/>
      <c r="F216" s="4"/>
      <c r="G216" s="4"/>
      <c r="H216" s="5"/>
      <c r="I216" s="16"/>
      <c r="J216" s="47"/>
      <c r="K216" s="48"/>
      <c r="L216" s="48"/>
      <c r="M216" s="49"/>
      <c r="N216" s="47"/>
      <c r="O216" s="48"/>
      <c r="P216" s="48"/>
      <c r="Q216" s="48"/>
      <c r="R216" s="48"/>
      <c r="S216" s="48"/>
      <c r="T216" s="64"/>
      <c r="U216" s="49"/>
      <c r="V216" s="58"/>
      <c r="W216" s="124"/>
      <c r="X216" s="56"/>
      <c r="Y216" s="68"/>
      <c r="Z216" s="68"/>
      <c r="AA216" s="67"/>
      <c r="AB216" s="57"/>
      <c r="AC216" s="58"/>
      <c r="AD216" s="56"/>
      <c r="AE216" s="49"/>
      <c r="AF216" s="164">
        <f t="shared" si="44"/>
        <v>0</v>
      </c>
      <c r="AG216" s="164">
        <f t="shared" si="44"/>
        <v>-1</v>
      </c>
      <c r="AH216" s="164">
        <f t="shared" si="44"/>
        <v>0</v>
      </c>
      <c r="AI216" s="164">
        <f t="shared" si="44"/>
        <v>0</v>
      </c>
      <c r="AJ216" s="164">
        <f t="shared" si="44"/>
        <v>0</v>
      </c>
      <c r="AK216" s="164">
        <f t="shared" si="44"/>
        <v>0</v>
      </c>
      <c r="AL216" s="164">
        <f t="shared" si="44"/>
        <v>0</v>
      </c>
      <c r="AM216" s="164">
        <f t="shared" si="44"/>
        <v>0</v>
      </c>
      <c r="AN216" s="164" t="str">
        <f t="shared" si="41"/>
        <v/>
      </c>
      <c r="AO216" s="164">
        <f t="shared" si="41"/>
        <v>0</v>
      </c>
      <c r="AP216" s="164" t="str">
        <f t="shared" si="41"/>
        <v/>
      </c>
      <c r="AQ216" s="164" t="str">
        <f t="shared" si="39"/>
        <v/>
      </c>
      <c r="AR216" s="164" t="str">
        <f t="shared" si="39"/>
        <v/>
      </c>
      <c r="AS216" s="164" t="str">
        <f t="shared" si="39"/>
        <v/>
      </c>
      <c r="AT216" s="164" t="str">
        <f t="shared" si="39"/>
        <v/>
      </c>
      <c r="AU216" s="164" t="str">
        <f t="shared" si="39"/>
        <v/>
      </c>
      <c r="AV216" s="164" t="str">
        <f t="shared" si="42"/>
        <v/>
      </c>
      <c r="AW216" s="164">
        <f t="shared" si="42"/>
        <v>0</v>
      </c>
      <c r="AX216" s="164" t="str">
        <f t="shared" si="42"/>
        <v/>
      </c>
      <c r="AY216" s="164" t="str">
        <f t="shared" si="40"/>
        <v/>
      </c>
      <c r="AZ216" s="164" t="str">
        <f t="shared" si="40"/>
        <v/>
      </c>
      <c r="BA216" s="164" t="str">
        <f t="shared" si="40"/>
        <v/>
      </c>
      <c r="BB216" s="164" t="str">
        <f t="shared" si="40"/>
        <v/>
      </c>
      <c r="BC216" s="164" t="str">
        <f t="shared" si="33"/>
        <v/>
      </c>
    </row>
    <row r="217" spans="1:55" s="164" customFormat="1" ht="17.25" hidden="1" customHeight="1">
      <c r="A217" s="9"/>
      <c r="B217" s="7"/>
      <c r="C217" s="2"/>
      <c r="D217" s="5"/>
      <c r="E217" s="4"/>
      <c r="F217" s="4"/>
      <c r="G217" s="4"/>
      <c r="H217" s="5"/>
      <c r="I217" s="16"/>
      <c r="J217" s="47"/>
      <c r="K217" s="48"/>
      <c r="L217" s="48"/>
      <c r="M217" s="49"/>
      <c r="N217" s="47"/>
      <c r="O217" s="48"/>
      <c r="P217" s="48"/>
      <c r="Q217" s="48"/>
      <c r="R217" s="48"/>
      <c r="S217" s="48"/>
      <c r="T217" s="64"/>
      <c r="U217" s="49"/>
      <c r="V217" s="58"/>
      <c r="W217" s="124"/>
      <c r="X217" s="56"/>
      <c r="Y217" s="68"/>
      <c r="Z217" s="68"/>
      <c r="AA217" s="67"/>
      <c r="AB217" s="57"/>
      <c r="AC217" s="58"/>
      <c r="AD217" s="56"/>
      <c r="AE217" s="49"/>
      <c r="AF217" s="164">
        <f t="shared" si="44"/>
        <v>0</v>
      </c>
      <c r="AG217" s="164">
        <f t="shared" si="44"/>
        <v>-1</v>
      </c>
      <c r="AH217" s="164">
        <f t="shared" si="44"/>
        <v>0</v>
      </c>
      <c r="AI217" s="164">
        <f t="shared" si="44"/>
        <v>0</v>
      </c>
      <c r="AJ217" s="164">
        <f t="shared" si="44"/>
        <v>0</v>
      </c>
      <c r="AK217" s="164">
        <f t="shared" si="44"/>
        <v>0</v>
      </c>
      <c r="AL217" s="164">
        <f t="shared" si="44"/>
        <v>0</v>
      </c>
      <c r="AM217" s="164">
        <f t="shared" si="44"/>
        <v>0</v>
      </c>
      <c r="AN217" s="164" t="str">
        <f t="shared" si="41"/>
        <v/>
      </c>
      <c r="AO217" s="164">
        <f t="shared" si="41"/>
        <v>0</v>
      </c>
      <c r="AP217" s="164" t="str">
        <f t="shared" si="41"/>
        <v/>
      </c>
      <c r="AQ217" s="164" t="str">
        <f t="shared" si="39"/>
        <v/>
      </c>
      <c r="AR217" s="164" t="str">
        <f t="shared" si="39"/>
        <v/>
      </c>
      <c r="AS217" s="164" t="str">
        <f t="shared" si="39"/>
        <v/>
      </c>
      <c r="AT217" s="164" t="str">
        <f t="shared" si="39"/>
        <v/>
      </c>
      <c r="AU217" s="164" t="str">
        <f t="shared" si="39"/>
        <v/>
      </c>
      <c r="AV217" s="164" t="str">
        <f t="shared" si="42"/>
        <v/>
      </c>
      <c r="AW217" s="164">
        <f t="shared" si="42"/>
        <v>0</v>
      </c>
      <c r="AX217" s="164" t="str">
        <f t="shared" si="42"/>
        <v/>
      </c>
      <c r="AY217" s="164" t="str">
        <f t="shared" si="40"/>
        <v/>
      </c>
      <c r="AZ217" s="164" t="str">
        <f t="shared" si="40"/>
        <v/>
      </c>
      <c r="BA217" s="164" t="str">
        <f t="shared" si="40"/>
        <v/>
      </c>
      <c r="BB217" s="164" t="str">
        <f t="shared" si="40"/>
        <v/>
      </c>
      <c r="BC217" s="164" t="str">
        <f t="shared" si="33"/>
        <v/>
      </c>
    </row>
    <row r="218" spans="1:55" s="164" customFormat="1" ht="17.25" hidden="1" customHeight="1">
      <c r="A218" s="9"/>
      <c r="B218" s="7"/>
      <c r="C218" s="2"/>
      <c r="D218" s="5"/>
      <c r="E218" s="4"/>
      <c r="F218" s="4"/>
      <c r="G218" s="4"/>
      <c r="H218" s="5"/>
      <c r="I218" s="16"/>
      <c r="J218" s="47"/>
      <c r="K218" s="48"/>
      <c r="L218" s="48"/>
      <c r="M218" s="49"/>
      <c r="N218" s="47"/>
      <c r="O218" s="48"/>
      <c r="P218" s="48"/>
      <c r="Q218" s="48"/>
      <c r="R218" s="48"/>
      <c r="S218" s="48"/>
      <c r="T218" s="64"/>
      <c r="U218" s="49"/>
      <c r="V218" s="58"/>
      <c r="W218" s="124"/>
      <c r="X218" s="56"/>
      <c r="Y218" s="68"/>
      <c r="Z218" s="68"/>
      <c r="AA218" s="67"/>
      <c r="AB218" s="57"/>
      <c r="AC218" s="58"/>
      <c r="AD218" s="56"/>
      <c r="AE218" s="49"/>
      <c r="AF218" s="164">
        <f t="shared" si="44"/>
        <v>0</v>
      </c>
      <c r="AG218" s="164">
        <f t="shared" si="44"/>
        <v>-1</v>
      </c>
      <c r="AH218" s="164">
        <f t="shared" si="44"/>
        <v>0</v>
      </c>
      <c r="AI218" s="164">
        <f t="shared" si="44"/>
        <v>0</v>
      </c>
      <c r="AJ218" s="164">
        <f t="shared" si="44"/>
        <v>0</v>
      </c>
      <c r="AK218" s="164">
        <f t="shared" si="44"/>
        <v>0</v>
      </c>
      <c r="AL218" s="164">
        <f t="shared" si="44"/>
        <v>0</v>
      </c>
      <c r="AM218" s="164">
        <f t="shared" si="44"/>
        <v>0</v>
      </c>
      <c r="AN218" s="164" t="str">
        <f t="shared" si="41"/>
        <v/>
      </c>
      <c r="AO218" s="164">
        <f t="shared" si="41"/>
        <v>0</v>
      </c>
      <c r="AP218" s="164" t="str">
        <f t="shared" si="41"/>
        <v/>
      </c>
      <c r="AQ218" s="164" t="str">
        <f t="shared" si="39"/>
        <v/>
      </c>
      <c r="AR218" s="164" t="str">
        <f t="shared" si="39"/>
        <v/>
      </c>
      <c r="AS218" s="164" t="str">
        <f t="shared" si="39"/>
        <v/>
      </c>
      <c r="AT218" s="164" t="str">
        <f t="shared" si="39"/>
        <v/>
      </c>
      <c r="AU218" s="164" t="str">
        <f t="shared" si="39"/>
        <v/>
      </c>
      <c r="AV218" s="164" t="str">
        <f t="shared" si="42"/>
        <v/>
      </c>
      <c r="AW218" s="164">
        <f t="shared" si="42"/>
        <v>0</v>
      </c>
      <c r="AX218" s="164" t="str">
        <f t="shared" si="42"/>
        <v/>
      </c>
      <c r="AY218" s="164" t="str">
        <f t="shared" si="40"/>
        <v/>
      </c>
      <c r="AZ218" s="164" t="str">
        <f t="shared" si="40"/>
        <v/>
      </c>
      <c r="BA218" s="164" t="str">
        <f t="shared" si="40"/>
        <v/>
      </c>
      <c r="BB218" s="164" t="str">
        <f t="shared" si="40"/>
        <v/>
      </c>
      <c r="BC218" s="164" t="str">
        <f t="shared" si="33"/>
        <v/>
      </c>
    </row>
    <row r="219" spans="1:55" s="164" customFormat="1" ht="17.25" hidden="1" customHeight="1">
      <c r="A219" s="9"/>
      <c r="B219" s="7"/>
      <c r="C219" s="2"/>
      <c r="D219" s="5"/>
      <c r="E219" s="4"/>
      <c r="F219" s="4"/>
      <c r="G219" s="4"/>
      <c r="H219" s="5"/>
      <c r="I219" s="16"/>
      <c r="J219" s="47"/>
      <c r="K219" s="48"/>
      <c r="L219" s="48"/>
      <c r="M219" s="49"/>
      <c r="N219" s="47"/>
      <c r="O219" s="48"/>
      <c r="P219" s="48"/>
      <c r="Q219" s="48"/>
      <c r="R219" s="48"/>
      <c r="S219" s="48"/>
      <c r="T219" s="64"/>
      <c r="U219" s="49"/>
      <c r="V219" s="58"/>
      <c r="W219" s="124"/>
      <c r="X219" s="56"/>
      <c r="Y219" s="68"/>
      <c r="Z219" s="68"/>
      <c r="AA219" s="67"/>
      <c r="AB219" s="57"/>
      <c r="AC219" s="58"/>
      <c r="AD219" s="56"/>
      <c r="AE219" s="49"/>
      <c r="AF219" s="164">
        <f t="shared" si="44"/>
        <v>0</v>
      </c>
      <c r="AG219" s="164">
        <f t="shared" si="44"/>
        <v>-1</v>
      </c>
      <c r="AH219" s="164">
        <f t="shared" si="44"/>
        <v>0</v>
      </c>
      <c r="AI219" s="164">
        <f t="shared" si="44"/>
        <v>0</v>
      </c>
      <c r="AJ219" s="164">
        <f t="shared" si="44"/>
        <v>0</v>
      </c>
      <c r="AK219" s="164">
        <f t="shared" si="44"/>
        <v>0</v>
      </c>
      <c r="AL219" s="164">
        <f t="shared" si="44"/>
        <v>0</v>
      </c>
      <c r="AM219" s="164">
        <f t="shared" si="44"/>
        <v>0</v>
      </c>
      <c r="AN219" s="164" t="str">
        <f t="shared" si="41"/>
        <v/>
      </c>
      <c r="AO219" s="164">
        <f t="shared" si="41"/>
        <v>0</v>
      </c>
      <c r="AP219" s="164" t="str">
        <f t="shared" si="41"/>
        <v/>
      </c>
      <c r="AQ219" s="164" t="str">
        <f t="shared" si="39"/>
        <v/>
      </c>
      <c r="AR219" s="164" t="str">
        <f t="shared" si="39"/>
        <v/>
      </c>
      <c r="AS219" s="164" t="str">
        <f t="shared" si="39"/>
        <v/>
      </c>
      <c r="AT219" s="164" t="str">
        <f t="shared" si="39"/>
        <v/>
      </c>
      <c r="AU219" s="164" t="str">
        <f t="shared" si="39"/>
        <v/>
      </c>
      <c r="AV219" s="164" t="str">
        <f t="shared" si="42"/>
        <v/>
      </c>
      <c r="AW219" s="164">
        <f t="shared" si="42"/>
        <v>0</v>
      </c>
      <c r="AX219" s="164" t="str">
        <f t="shared" si="42"/>
        <v/>
      </c>
      <c r="AY219" s="164" t="str">
        <f t="shared" si="40"/>
        <v/>
      </c>
      <c r="AZ219" s="164" t="str">
        <f t="shared" si="40"/>
        <v/>
      </c>
      <c r="BA219" s="164" t="str">
        <f t="shared" si="40"/>
        <v/>
      </c>
      <c r="BB219" s="164" t="str">
        <f t="shared" si="40"/>
        <v/>
      </c>
      <c r="BC219" s="164" t="str">
        <f t="shared" si="33"/>
        <v/>
      </c>
    </row>
    <row r="220" spans="1:55" s="164" customFormat="1" ht="17.25" hidden="1" customHeight="1">
      <c r="A220" s="9"/>
      <c r="B220" s="7"/>
      <c r="C220" s="2"/>
      <c r="D220" s="5"/>
      <c r="E220" s="4"/>
      <c r="F220" s="4"/>
      <c r="G220" s="4"/>
      <c r="H220" s="5"/>
      <c r="I220" s="16"/>
      <c r="J220" s="47"/>
      <c r="K220" s="48"/>
      <c r="L220" s="48"/>
      <c r="M220" s="49"/>
      <c r="N220" s="47"/>
      <c r="O220" s="48"/>
      <c r="P220" s="48"/>
      <c r="Q220" s="48"/>
      <c r="R220" s="48"/>
      <c r="S220" s="48"/>
      <c r="T220" s="64"/>
      <c r="U220" s="49"/>
      <c r="V220" s="58"/>
      <c r="W220" s="124"/>
      <c r="X220" s="56"/>
      <c r="Y220" s="68"/>
      <c r="Z220" s="68"/>
      <c r="AA220" s="67"/>
      <c r="AB220" s="57"/>
      <c r="AC220" s="58"/>
      <c r="AD220" s="56"/>
      <c r="AE220" s="49"/>
      <c r="AF220" s="164">
        <f t="shared" si="44"/>
        <v>0</v>
      </c>
      <c r="AG220" s="164">
        <f t="shared" si="44"/>
        <v>-1</v>
      </c>
      <c r="AH220" s="164">
        <f t="shared" si="44"/>
        <v>0</v>
      </c>
      <c r="AI220" s="164">
        <f t="shared" si="44"/>
        <v>0</v>
      </c>
      <c r="AJ220" s="164">
        <f t="shared" si="44"/>
        <v>0</v>
      </c>
      <c r="AK220" s="164">
        <f t="shared" si="44"/>
        <v>0</v>
      </c>
      <c r="AL220" s="164">
        <f t="shared" si="44"/>
        <v>0</v>
      </c>
      <c r="AM220" s="164">
        <f t="shared" si="44"/>
        <v>0</v>
      </c>
      <c r="AN220" s="164" t="str">
        <f t="shared" si="41"/>
        <v/>
      </c>
      <c r="AO220" s="164">
        <f t="shared" si="41"/>
        <v>0</v>
      </c>
      <c r="AP220" s="164" t="str">
        <f t="shared" si="41"/>
        <v/>
      </c>
      <c r="AQ220" s="164" t="str">
        <f t="shared" si="39"/>
        <v/>
      </c>
      <c r="AR220" s="164" t="str">
        <f t="shared" si="39"/>
        <v/>
      </c>
      <c r="AS220" s="164" t="str">
        <f t="shared" si="39"/>
        <v/>
      </c>
      <c r="AT220" s="164" t="str">
        <f t="shared" si="39"/>
        <v/>
      </c>
      <c r="AU220" s="164" t="str">
        <f t="shared" si="39"/>
        <v/>
      </c>
      <c r="AV220" s="164" t="str">
        <f t="shared" si="42"/>
        <v/>
      </c>
      <c r="AW220" s="164">
        <f t="shared" si="42"/>
        <v>0</v>
      </c>
      <c r="AX220" s="164" t="str">
        <f t="shared" si="42"/>
        <v/>
      </c>
      <c r="AY220" s="164" t="str">
        <f t="shared" si="40"/>
        <v/>
      </c>
      <c r="AZ220" s="164" t="str">
        <f t="shared" si="40"/>
        <v/>
      </c>
      <c r="BA220" s="164" t="str">
        <f t="shared" si="40"/>
        <v/>
      </c>
      <c r="BB220" s="164" t="str">
        <f t="shared" si="40"/>
        <v/>
      </c>
      <c r="BC220" s="164" t="str">
        <f t="shared" si="33"/>
        <v/>
      </c>
    </row>
    <row r="221" spans="1:55" s="164" customFormat="1" ht="17.25" hidden="1" customHeight="1">
      <c r="A221" s="9"/>
      <c r="B221" s="7"/>
      <c r="C221" s="2"/>
      <c r="D221" s="5"/>
      <c r="E221" s="4"/>
      <c r="F221" s="4"/>
      <c r="G221" s="4"/>
      <c r="H221" s="5"/>
      <c r="I221" s="16"/>
      <c r="J221" s="47"/>
      <c r="K221" s="48"/>
      <c r="L221" s="48"/>
      <c r="M221" s="49"/>
      <c r="N221" s="47"/>
      <c r="O221" s="48"/>
      <c r="P221" s="48"/>
      <c r="Q221" s="48"/>
      <c r="R221" s="48"/>
      <c r="S221" s="48"/>
      <c r="T221" s="64"/>
      <c r="U221" s="49"/>
      <c r="V221" s="58"/>
      <c r="W221" s="124"/>
      <c r="X221" s="56"/>
      <c r="Y221" s="68"/>
      <c r="Z221" s="68"/>
      <c r="AA221" s="67"/>
      <c r="AB221" s="57"/>
      <c r="AC221" s="58"/>
      <c r="AD221" s="56"/>
      <c r="AE221" s="49"/>
      <c r="AF221" s="164">
        <f t="shared" si="44"/>
        <v>0</v>
      </c>
      <c r="AG221" s="164">
        <f t="shared" si="44"/>
        <v>-1</v>
      </c>
      <c r="AH221" s="164">
        <f t="shared" si="44"/>
        <v>0</v>
      </c>
      <c r="AI221" s="164">
        <f t="shared" si="44"/>
        <v>0</v>
      </c>
      <c r="AJ221" s="164">
        <f t="shared" si="44"/>
        <v>0</v>
      </c>
      <c r="AK221" s="164">
        <f t="shared" si="44"/>
        <v>0</v>
      </c>
      <c r="AL221" s="164">
        <f t="shared" si="44"/>
        <v>0</v>
      </c>
      <c r="AM221" s="164">
        <f t="shared" si="44"/>
        <v>0</v>
      </c>
      <c r="AN221" s="164" t="str">
        <f t="shared" si="41"/>
        <v/>
      </c>
      <c r="AO221" s="164">
        <f t="shared" si="41"/>
        <v>0</v>
      </c>
      <c r="AP221" s="164" t="str">
        <f t="shared" si="41"/>
        <v/>
      </c>
      <c r="AQ221" s="164" t="str">
        <f t="shared" si="39"/>
        <v/>
      </c>
      <c r="AR221" s="164" t="str">
        <f t="shared" si="39"/>
        <v/>
      </c>
      <c r="AS221" s="164" t="str">
        <f t="shared" si="39"/>
        <v/>
      </c>
      <c r="AT221" s="164" t="str">
        <f t="shared" si="39"/>
        <v/>
      </c>
      <c r="AU221" s="164" t="str">
        <f t="shared" si="39"/>
        <v/>
      </c>
      <c r="AV221" s="164" t="str">
        <f t="shared" si="42"/>
        <v/>
      </c>
      <c r="AW221" s="164">
        <f t="shared" si="42"/>
        <v>0</v>
      </c>
      <c r="AX221" s="164" t="str">
        <f t="shared" si="42"/>
        <v/>
      </c>
      <c r="AY221" s="164" t="str">
        <f t="shared" si="40"/>
        <v/>
      </c>
      <c r="AZ221" s="164" t="str">
        <f t="shared" si="40"/>
        <v/>
      </c>
      <c r="BA221" s="164" t="str">
        <f t="shared" si="40"/>
        <v/>
      </c>
      <c r="BB221" s="164" t="str">
        <f t="shared" si="40"/>
        <v/>
      </c>
      <c r="BC221" s="164" t="str">
        <f t="shared" si="33"/>
        <v/>
      </c>
    </row>
    <row r="222" spans="1:55" s="164" customFormat="1" ht="17.25" hidden="1" customHeight="1">
      <c r="A222" s="9"/>
      <c r="B222" s="7"/>
      <c r="C222" s="2"/>
      <c r="D222" s="5"/>
      <c r="E222" s="4"/>
      <c r="F222" s="4"/>
      <c r="G222" s="4"/>
      <c r="H222" s="5"/>
      <c r="I222" s="16"/>
      <c r="J222" s="47"/>
      <c r="K222" s="48"/>
      <c r="L222" s="48"/>
      <c r="M222" s="49"/>
      <c r="N222" s="47"/>
      <c r="O222" s="48"/>
      <c r="P222" s="48"/>
      <c r="Q222" s="48"/>
      <c r="R222" s="48"/>
      <c r="S222" s="48"/>
      <c r="T222" s="64"/>
      <c r="U222" s="49"/>
      <c r="V222" s="58"/>
      <c r="W222" s="124"/>
      <c r="X222" s="56"/>
      <c r="Y222" s="68"/>
      <c r="Z222" s="68"/>
      <c r="AA222" s="67"/>
      <c r="AB222" s="57"/>
      <c r="AC222" s="58"/>
      <c r="AD222" s="56"/>
      <c r="AE222" s="49"/>
      <c r="AF222" s="164">
        <f t="shared" si="44"/>
        <v>0</v>
      </c>
      <c r="AG222" s="164">
        <f t="shared" si="44"/>
        <v>-1</v>
      </c>
      <c r="AH222" s="164">
        <f t="shared" si="44"/>
        <v>0</v>
      </c>
      <c r="AI222" s="164">
        <f t="shared" si="44"/>
        <v>0</v>
      </c>
      <c r="AJ222" s="164">
        <f t="shared" si="44"/>
        <v>0</v>
      </c>
      <c r="AK222" s="164">
        <f t="shared" si="44"/>
        <v>0</v>
      </c>
      <c r="AL222" s="164">
        <f t="shared" si="44"/>
        <v>0</v>
      </c>
      <c r="AM222" s="164">
        <f t="shared" si="44"/>
        <v>0</v>
      </c>
      <c r="AN222" s="164" t="str">
        <f t="shared" si="41"/>
        <v/>
      </c>
      <c r="AO222" s="164">
        <f t="shared" si="41"/>
        <v>0</v>
      </c>
      <c r="AP222" s="164" t="str">
        <f t="shared" si="41"/>
        <v/>
      </c>
      <c r="AQ222" s="164" t="str">
        <f t="shared" si="39"/>
        <v/>
      </c>
      <c r="AR222" s="164" t="str">
        <f t="shared" si="39"/>
        <v/>
      </c>
      <c r="AS222" s="164" t="str">
        <f t="shared" si="39"/>
        <v/>
      </c>
      <c r="AT222" s="164" t="str">
        <f t="shared" si="39"/>
        <v/>
      </c>
      <c r="AU222" s="164" t="str">
        <f t="shared" si="39"/>
        <v/>
      </c>
      <c r="AV222" s="164" t="str">
        <f t="shared" si="42"/>
        <v/>
      </c>
      <c r="AW222" s="164">
        <f t="shared" si="42"/>
        <v>0</v>
      </c>
      <c r="AX222" s="164" t="str">
        <f t="shared" si="42"/>
        <v/>
      </c>
      <c r="AY222" s="164" t="str">
        <f t="shared" si="40"/>
        <v/>
      </c>
      <c r="AZ222" s="164" t="str">
        <f t="shared" si="40"/>
        <v/>
      </c>
      <c r="BA222" s="164" t="str">
        <f t="shared" si="40"/>
        <v/>
      </c>
      <c r="BB222" s="164" t="str">
        <f t="shared" si="40"/>
        <v/>
      </c>
      <c r="BC222" s="164" t="str">
        <f t="shared" si="33"/>
        <v/>
      </c>
    </row>
    <row r="223" spans="1:55" s="164" customFormat="1" ht="17.25" hidden="1" customHeight="1">
      <c r="A223" s="9"/>
      <c r="B223" s="7"/>
      <c r="C223" s="2"/>
      <c r="D223" s="5"/>
      <c r="E223" s="4"/>
      <c r="F223" s="4"/>
      <c r="G223" s="4"/>
      <c r="H223" s="5"/>
      <c r="I223" s="16"/>
      <c r="J223" s="47"/>
      <c r="K223" s="48"/>
      <c r="L223" s="48"/>
      <c r="M223" s="49"/>
      <c r="N223" s="47"/>
      <c r="O223" s="48"/>
      <c r="P223" s="48"/>
      <c r="Q223" s="48"/>
      <c r="R223" s="48"/>
      <c r="S223" s="48"/>
      <c r="T223" s="64"/>
      <c r="U223" s="49"/>
      <c r="V223" s="58"/>
      <c r="W223" s="124"/>
      <c r="X223" s="56"/>
      <c r="Y223" s="68"/>
      <c r="Z223" s="68"/>
      <c r="AA223" s="67"/>
      <c r="AB223" s="57"/>
      <c r="AC223" s="58"/>
      <c r="AD223" s="56"/>
      <c r="AE223" s="49"/>
      <c r="AF223" s="164">
        <f t="shared" ref="AF223:AM238" si="45">AF222</f>
        <v>0</v>
      </c>
      <c r="AG223" s="164">
        <f t="shared" si="45"/>
        <v>-1</v>
      </c>
      <c r="AH223" s="164">
        <f t="shared" si="45"/>
        <v>0</v>
      </c>
      <c r="AI223" s="164">
        <f t="shared" si="45"/>
        <v>0</v>
      </c>
      <c r="AJ223" s="164">
        <f t="shared" si="45"/>
        <v>0</v>
      </c>
      <c r="AK223" s="164">
        <f t="shared" si="45"/>
        <v>0</v>
      </c>
      <c r="AL223" s="164">
        <f t="shared" si="45"/>
        <v>0</v>
      </c>
      <c r="AM223" s="164">
        <f t="shared" si="45"/>
        <v>0</v>
      </c>
      <c r="AN223" s="164" t="str">
        <f t="shared" si="41"/>
        <v/>
      </c>
      <c r="AO223" s="164">
        <f t="shared" si="41"/>
        <v>0</v>
      </c>
      <c r="AP223" s="164" t="str">
        <f t="shared" si="41"/>
        <v/>
      </c>
      <c r="AQ223" s="164" t="str">
        <f t="shared" si="39"/>
        <v/>
      </c>
      <c r="AR223" s="164" t="str">
        <f t="shared" si="39"/>
        <v/>
      </c>
      <c r="AS223" s="164" t="str">
        <f t="shared" si="39"/>
        <v/>
      </c>
      <c r="AT223" s="164" t="str">
        <f t="shared" si="39"/>
        <v/>
      </c>
      <c r="AU223" s="164" t="str">
        <f t="shared" si="39"/>
        <v/>
      </c>
      <c r="AV223" s="164" t="str">
        <f t="shared" si="42"/>
        <v/>
      </c>
      <c r="AW223" s="164">
        <f t="shared" si="42"/>
        <v>0</v>
      </c>
      <c r="AX223" s="164" t="str">
        <f t="shared" si="42"/>
        <v/>
      </c>
      <c r="AY223" s="164" t="str">
        <f t="shared" si="40"/>
        <v/>
      </c>
      <c r="AZ223" s="164" t="str">
        <f t="shared" si="40"/>
        <v/>
      </c>
      <c r="BA223" s="164" t="str">
        <f t="shared" si="40"/>
        <v/>
      </c>
      <c r="BB223" s="164" t="str">
        <f t="shared" si="40"/>
        <v/>
      </c>
      <c r="BC223" s="164" t="str">
        <f t="shared" si="33"/>
        <v/>
      </c>
    </row>
    <row r="224" spans="1:55" s="164" customFormat="1" ht="17.25" hidden="1" customHeight="1">
      <c r="A224" s="9"/>
      <c r="B224" s="7"/>
      <c r="C224" s="2"/>
      <c r="D224" s="5"/>
      <c r="E224" s="4"/>
      <c r="F224" s="4"/>
      <c r="G224" s="4"/>
      <c r="H224" s="5"/>
      <c r="I224" s="16"/>
      <c r="J224" s="47"/>
      <c r="K224" s="48"/>
      <c r="L224" s="48"/>
      <c r="M224" s="49"/>
      <c r="N224" s="47"/>
      <c r="O224" s="48"/>
      <c r="P224" s="48"/>
      <c r="Q224" s="48"/>
      <c r="R224" s="48"/>
      <c r="S224" s="48"/>
      <c r="T224" s="64"/>
      <c r="U224" s="49"/>
      <c r="V224" s="58"/>
      <c r="W224" s="124"/>
      <c r="X224" s="56"/>
      <c r="Y224" s="68"/>
      <c r="Z224" s="68"/>
      <c r="AA224" s="67"/>
      <c r="AB224" s="57"/>
      <c r="AC224" s="58"/>
      <c r="AD224" s="56"/>
      <c r="AE224" s="49"/>
      <c r="AF224" s="164">
        <f t="shared" si="45"/>
        <v>0</v>
      </c>
      <c r="AG224" s="164">
        <f t="shared" si="45"/>
        <v>-1</v>
      </c>
      <c r="AH224" s="164">
        <f t="shared" si="45"/>
        <v>0</v>
      </c>
      <c r="AI224" s="164">
        <f t="shared" si="45"/>
        <v>0</v>
      </c>
      <c r="AJ224" s="164">
        <f t="shared" si="45"/>
        <v>0</v>
      </c>
      <c r="AK224" s="164">
        <f t="shared" si="45"/>
        <v>0</v>
      </c>
      <c r="AL224" s="164">
        <f t="shared" si="45"/>
        <v>0</v>
      </c>
      <c r="AM224" s="164">
        <f t="shared" si="45"/>
        <v>0</v>
      </c>
      <c r="AN224" s="164" t="str">
        <f t="shared" si="41"/>
        <v/>
      </c>
      <c r="AO224" s="164">
        <f t="shared" si="41"/>
        <v>0</v>
      </c>
      <c r="AP224" s="164" t="str">
        <f t="shared" si="41"/>
        <v/>
      </c>
      <c r="AQ224" s="164" t="str">
        <f t="shared" si="39"/>
        <v/>
      </c>
      <c r="AR224" s="164" t="str">
        <f t="shared" si="39"/>
        <v/>
      </c>
      <c r="AS224" s="164" t="str">
        <f t="shared" si="39"/>
        <v/>
      </c>
      <c r="AT224" s="164" t="str">
        <f t="shared" si="39"/>
        <v/>
      </c>
      <c r="AU224" s="164" t="str">
        <f t="shared" si="39"/>
        <v/>
      </c>
      <c r="AV224" s="164" t="str">
        <f t="shared" si="42"/>
        <v/>
      </c>
      <c r="AW224" s="164">
        <f t="shared" si="42"/>
        <v>0</v>
      </c>
      <c r="AX224" s="164" t="str">
        <f t="shared" si="42"/>
        <v/>
      </c>
      <c r="AY224" s="164" t="str">
        <f t="shared" si="40"/>
        <v/>
      </c>
      <c r="AZ224" s="164" t="str">
        <f t="shared" si="40"/>
        <v/>
      </c>
      <c r="BA224" s="164" t="str">
        <f t="shared" si="40"/>
        <v/>
      </c>
      <c r="BB224" s="164" t="str">
        <f t="shared" si="40"/>
        <v/>
      </c>
      <c r="BC224" s="164" t="str">
        <f t="shared" si="33"/>
        <v/>
      </c>
    </row>
    <row r="225" spans="1:55" s="164" customFormat="1" ht="17.25" hidden="1" customHeight="1">
      <c r="A225" s="9"/>
      <c r="B225" s="7"/>
      <c r="C225" s="2"/>
      <c r="D225" s="5"/>
      <c r="E225" s="4"/>
      <c r="F225" s="4"/>
      <c r="G225" s="4"/>
      <c r="H225" s="5"/>
      <c r="I225" s="16"/>
      <c r="J225" s="47"/>
      <c r="K225" s="48"/>
      <c r="L225" s="48"/>
      <c r="M225" s="49"/>
      <c r="N225" s="47"/>
      <c r="O225" s="48"/>
      <c r="P225" s="48"/>
      <c r="Q225" s="48"/>
      <c r="R225" s="48"/>
      <c r="S225" s="48"/>
      <c r="T225" s="64"/>
      <c r="U225" s="49"/>
      <c r="V225" s="58"/>
      <c r="W225" s="124"/>
      <c r="X225" s="56"/>
      <c r="Y225" s="68"/>
      <c r="Z225" s="68"/>
      <c r="AA225" s="67"/>
      <c r="AB225" s="57"/>
      <c r="AC225" s="58"/>
      <c r="AD225" s="56"/>
      <c r="AE225" s="49"/>
      <c r="AF225" s="164">
        <f t="shared" si="45"/>
        <v>0</v>
      </c>
      <c r="AG225" s="164">
        <f t="shared" si="45"/>
        <v>-1</v>
      </c>
      <c r="AH225" s="164">
        <f t="shared" si="45"/>
        <v>0</v>
      </c>
      <c r="AI225" s="164">
        <f t="shared" si="45"/>
        <v>0</v>
      </c>
      <c r="AJ225" s="164">
        <f t="shared" si="45"/>
        <v>0</v>
      </c>
      <c r="AK225" s="164">
        <f t="shared" si="45"/>
        <v>0</v>
      </c>
      <c r="AL225" s="164">
        <f t="shared" si="45"/>
        <v>0</v>
      </c>
      <c r="AM225" s="164">
        <f t="shared" si="45"/>
        <v>0</v>
      </c>
      <c r="AN225" s="164" t="str">
        <f t="shared" si="41"/>
        <v/>
      </c>
      <c r="AO225" s="164">
        <f t="shared" si="41"/>
        <v>0</v>
      </c>
      <c r="AP225" s="164" t="str">
        <f t="shared" si="41"/>
        <v/>
      </c>
      <c r="AQ225" s="164" t="str">
        <f t="shared" si="39"/>
        <v/>
      </c>
      <c r="AR225" s="164" t="str">
        <f t="shared" si="39"/>
        <v/>
      </c>
      <c r="AS225" s="164" t="str">
        <f t="shared" si="39"/>
        <v/>
      </c>
      <c r="AT225" s="164" t="str">
        <f t="shared" si="39"/>
        <v/>
      </c>
      <c r="AU225" s="164" t="str">
        <f t="shared" si="39"/>
        <v/>
      </c>
      <c r="AV225" s="164" t="str">
        <f t="shared" si="42"/>
        <v/>
      </c>
      <c r="AW225" s="164">
        <f t="shared" si="42"/>
        <v>0</v>
      </c>
      <c r="AX225" s="164" t="str">
        <f t="shared" si="42"/>
        <v/>
      </c>
      <c r="AY225" s="164" t="str">
        <f t="shared" si="40"/>
        <v/>
      </c>
      <c r="AZ225" s="164" t="str">
        <f t="shared" si="40"/>
        <v/>
      </c>
      <c r="BA225" s="164" t="str">
        <f t="shared" si="40"/>
        <v/>
      </c>
      <c r="BB225" s="164" t="str">
        <f t="shared" si="40"/>
        <v/>
      </c>
      <c r="BC225" s="164" t="str">
        <f t="shared" si="33"/>
        <v/>
      </c>
    </row>
    <row r="226" spans="1:55" s="164" customFormat="1" ht="17.25" hidden="1" customHeight="1">
      <c r="A226" s="9"/>
      <c r="B226" s="7"/>
      <c r="C226" s="2"/>
      <c r="D226" s="5"/>
      <c r="E226" s="4"/>
      <c r="F226" s="4"/>
      <c r="G226" s="4"/>
      <c r="H226" s="5"/>
      <c r="I226" s="16"/>
      <c r="J226" s="47"/>
      <c r="K226" s="48"/>
      <c r="L226" s="48"/>
      <c r="M226" s="49"/>
      <c r="N226" s="47"/>
      <c r="O226" s="48"/>
      <c r="P226" s="48"/>
      <c r="Q226" s="48"/>
      <c r="R226" s="48"/>
      <c r="S226" s="48"/>
      <c r="T226" s="64"/>
      <c r="U226" s="49"/>
      <c r="V226" s="58"/>
      <c r="W226" s="124"/>
      <c r="X226" s="56"/>
      <c r="Y226" s="68"/>
      <c r="Z226" s="68"/>
      <c r="AA226" s="67"/>
      <c r="AB226" s="57"/>
      <c r="AC226" s="58"/>
      <c r="AD226" s="56"/>
      <c r="AE226" s="49"/>
      <c r="AF226" s="164">
        <f t="shared" si="45"/>
        <v>0</v>
      </c>
      <c r="AG226" s="164">
        <f t="shared" si="45"/>
        <v>-1</v>
      </c>
      <c r="AH226" s="164">
        <f t="shared" si="45"/>
        <v>0</v>
      </c>
      <c r="AI226" s="164">
        <f t="shared" si="45"/>
        <v>0</v>
      </c>
      <c r="AJ226" s="164">
        <f t="shared" si="45"/>
        <v>0</v>
      </c>
      <c r="AK226" s="164">
        <f t="shared" si="45"/>
        <v>0</v>
      </c>
      <c r="AL226" s="164">
        <f t="shared" si="45"/>
        <v>0</v>
      </c>
      <c r="AM226" s="164">
        <f t="shared" si="45"/>
        <v>0</v>
      </c>
      <c r="AN226" s="164" t="str">
        <f t="shared" si="41"/>
        <v/>
      </c>
      <c r="AO226" s="164">
        <f t="shared" si="41"/>
        <v>0</v>
      </c>
      <c r="AP226" s="164" t="str">
        <f t="shared" si="41"/>
        <v/>
      </c>
      <c r="AQ226" s="164" t="str">
        <f t="shared" si="39"/>
        <v/>
      </c>
      <c r="AR226" s="164" t="str">
        <f t="shared" si="39"/>
        <v/>
      </c>
      <c r="AS226" s="164" t="str">
        <f t="shared" si="39"/>
        <v/>
      </c>
      <c r="AT226" s="164" t="str">
        <f t="shared" si="39"/>
        <v/>
      </c>
      <c r="AU226" s="164" t="str">
        <f t="shared" si="39"/>
        <v/>
      </c>
      <c r="AV226" s="164" t="str">
        <f t="shared" si="42"/>
        <v/>
      </c>
      <c r="AW226" s="164">
        <f t="shared" si="42"/>
        <v>0</v>
      </c>
      <c r="AX226" s="164" t="str">
        <f t="shared" si="42"/>
        <v/>
      </c>
      <c r="AY226" s="164" t="str">
        <f t="shared" si="40"/>
        <v/>
      </c>
      <c r="AZ226" s="164" t="str">
        <f t="shared" si="40"/>
        <v/>
      </c>
      <c r="BA226" s="164" t="str">
        <f t="shared" si="40"/>
        <v/>
      </c>
      <c r="BB226" s="164" t="str">
        <f t="shared" si="40"/>
        <v/>
      </c>
      <c r="BC226" s="164" t="str">
        <f t="shared" si="33"/>
        <v/>
      </c>
    </row>
    <row r="227" spans="1:55" s="164" customFormat="1" ht="17.25" hidden="1" customHeight="1">
      <c r="A227" s="9"/>
      <c r="B227" s="7"/>
      <c r="C227" s="2"/>
      <c r="D227" s="5"/>
      <c r="E227" s="4"/>
      <c r="F227" s="4"/>
      <c r="G227" s="4"/>
      <c r="H227" s="5"/>
      <c r="I227" s="16"/>
      <c r="J227" s="47"/>
      <c r="K227" s="48"/>
      <c r="L227" s="48"/>
      <c r="M227" s="49"/>
      <c r="N227" s="47"/>
      <c r="O227" s="48"/>
      <c r="P227" s="48"/>
      <c r="Q227" s="48"/>
      <c r="R227" s="48"/>
      <c r="S227" s="48"/>
      <c r="T227" s="64"/>
      <c r="U227" s="49"/>
      <c r="V227" s="58"/>
      <c r="W227" s="124"/>
      <c r="X227" s="56"/>
      <c r="Y227" s="68"/>
      <c r="Z227" s="68"/>
      <c r="AA227" s="67"/>
      <c r="AB227" s="57"/>
      <c r="AC227" s="58"/>
      <c r="AD227" s="56"/>
      <c r="AE227" s="49"/>
      <c r="AF227" s="164">
        <f t="shared" si="45"/>
        <v>0</v>
      </c>
      <c r="AG227" s="164">
        <f t="shared" si="45"/>
        <v>-1</v>
      </c>
      <c r="AH227" s="164">
        <f t="shared" si="45"/>
        <v>0</v>
      </c>
      <c r="AI227" s="164">
        <f t="shared" si="45"/>
        <v>0</v>
      </c>
      <c r="AJ227" s="164">
        <f t="shared" si="45"/>
        <v>0</v>
      </c>
      <c r="AK227" s="164">
        <f t="shared" si="45"/>
        <v>0</v>
      </c>
      <c r="AL227" s="164">
        <f t="shared" si="45"/>
        <v>0</v>
      </c>
      <c r="AM227" s="164">
        <f t="shared" si="45"/>
        <v>0</v>
      </c>
      <c r="AN227" s="164" t="str">
        <f t="shared" si="41"/>
        <v/>
      </c>
      <c r="AO227" s="164">
        <f t="shared" si="41"/>
        <v>0</v>
      </c>
      <c r="AP227" s="164" t="str">
        <f t="shared" si="41"/>
        <v/>
      </c>
      <c r="AQ227" s="164" t="str">
        <f t="shared" si="39"/>
        <v/>
      </c>
      <c r="AR227" s="164" t="str">
        <f t="shared" si="39"/>
        <v/>
      </c>
      <c r="AS227" s="164" t="str">
        <f t="shared" si="39"/>
        <v/>
      </c>
      <c r="AT227" s="164" t="str">
        <f t="shared" si="39"/>
        <v/>
      </c>
      <c r="AU227" s="164" t="str">
        <f t="shared" si="39"/>
        <v/>
      </c>
      <c r="AV227" s="164" t="str">
        <f t="shared" si="42"/>
        <v/>
      </c>
      <c r="AW227" s="164">
        <f t="shared" si="42"/>
        <v>0</v>
      </c>
      <c r="AX227" s="164" t="str">
        <f t="shared" si="42"/>
        <v/>
      </c>
      <c r="AY227" s="164" t="str">
        <f t="shared" si="40"/>
        <v/>
      </c>
      <c r="AZ227" s="164" t="str">
        <f t="shared" si="40"/>
        <v/>
      </c>
      <c r="BA227" s="164" t="str">
        <f t="shared" si="40"/>
        <v/>
      </c>
      <c r="BB227" s="164" t="str">
        <f t="shared" si="40"/>
        <v/>
      </c>
      <c r="BC227" s="164" t="str">
        <f t="shared" si="33"/>
        <v/>
      </c>
    </row>
    <row r="228" spans="1:55" s="164" customFormat="1" ht="17.25" hidden="1" customHeight="1">
      <c r="A228" s="9"/>
      <c r="B228" s="7"/>
      <c r="C228" s="2"/>
      <c r="D228" s="5"/>
      <c r="E228" s="4"/>
      <c r="F228" s="4"/>
      <c r="G228" s="4"/>
      <c r="H228" s="5"/>
      <c r="I228" s="16"/>
      <c r="J228" s="47"/>
      <c r="K228" s="48"/>
      <c r="L228" s="48"/>
      <c r="M228" s="49"/>
      <c r="N228" s="47"/>
      <c r="O228" s="48"/>
      <c r="P228" s="48"/>
      <c r="Q228" s="48"/>
      <c r="R228" s="48"/>
      <c r="S228" s="48"/>
      <c r="T228" s="64"/>
      <c r="U228" s="49"/>
      <c r="V228" s="58"/>
      <c r="W228" s="124"/>
      <c r="X228" s="56"/>
      <c r="Y228" s="68"/>
      <c r="Z228" s="68"/>
      <c r="AA228" s="67"/>
      <c r="AB228" s="57"/>
      <c r="AC228" s="58"/>
      <c r="AD228" s="56"/>
      <c r="AE228" s="49"/>
      <c r="AF228" s="164">
        <f t="shared" si="45"/>
        <v>0</v>
      </c>
      <c r="AG228" s="164">
        <f t="shared" si="45"/>
        <v>-1</v>
      </c>
      <c r="AH228" s="164">
        <f t="shared" si="45"/>
        <v>0</v>
      </c>
      <c r="AI228" s="164">
        <f t="shared" si="45"/>
        <v>0</v>
      </c>
      <c r="AJ228" s="164">
        <f t="shared" si="45"/>
        <v>0</v>
      </c>
      <c r="AK228" s="164">
        <f t="shared" si="45"/>
        <v>0</v>
      </c>
      <c r="AL228" s="164">
        <f t="shared" si="45"/>
        <v>0</v>
      </c>
      <c r="AM228" s="164">
        <f t="shared" si="45"/>
        <v>0</v>
      </c>
      <c r="AN228" s="164" t="str">
        <f t="shared" si="41"/>
        <v/>
      </c>
      <c r="AO228" s="164">
        <f t="shared" si="41"/>
        <v>0</v>
      </c>
      <c r="AP228" s="164" t="str">
        <f t="shared" si="41"/>
        <v/>
      </c>
      <c r="AQ228" s="164" t="str">
        <f t="shared" si="39"/>
        <v/>
      </c>
      <c r="AR228" s="164" t="str">
        <f t="shared" si="39"/>
        <v/>
      </c>
      <c r="AS228" s="164" t="str">
        <f t="shared" si="39"/>
        <v/>
      </c>
      <c r="AT228" s="164" t="str">
        <f t="shared" si="39"/>
        <v/>
      </c>
      <c r="AU228" s="164" t="str">
        <f t="shared" si="39"/>
        <v/>
      </c>
      <c r="AV228" s="164" t="str">
        <f t="shared" si="42"/>
        <v/>
      </c>
      <c r="AW228" s="164">
        <f t="shared" si="42"/>
        <v>0</v>
      </c>
      <c r="AX228" s="164" t="str">
        <f t="shared" si="42"/>
        <v/>
      </c>
      <c r="AY228" s="164" t="str">
        <f t="shared" si="40"/>
        <v/>
      </c>
      <c r="AZ228" s="164" t="str">
        <f t="shared" si="40"/>
        <v/>
      </c>
      <c r="BA228" s="164" t="str">
        <f t="shared" si="40"/>
        <v/>
      </c>
      <c r="BB228" s="164" t="str">
        <f t="shared" si="40"/>
        <v/>
      </c>
      <c r="BC228" s="164" t="str">
        <f t="shared" si="33"/>
        <v/>
      </c>
    </row>
    <row r="229" spans="1:55" s="164" customFormat="1" ht="17.25" hidden="1" customHeight="1">
      <c r="A229" s="9"/>
      <c r="B229" s="7"/>
      <c r="C229" s="2"/>
      <c r="D229" s="5"/>
      <c r="E229" s="4"/>
      <c r="F229" s="4"/>
      <c r="G229" s="4"/>
      <c r="H229" s="5"/>
      <c r="I229" s="16"/>
      <c r="J229" s="47"/>
      <c r="K229" s="48"/>
      <c r="L229" s="48"/>
      <c r="M229" s="49"/>
      <c r="N229" s="47"/>
      <c r="O229" s="48"/>
      <c r="P229" s="48"/>
      <c r="Q229" s="48"/>
      <c r="R229" s="48"/>
      <c r="S229" s="48"/>
      <c r="T229" s="64"/>
      <c r="U229" s="49"/>
      <c r="V229" s="58"/>
      <c r="W229" s="124"/>
      <c r="X229" s="56"/>
      <c r="Y229" s="68"/>
      <c r="Z229" s="68"/>
      <c r="AA229" s="67"/>
      <c r="AB229" s="57"/>
      <c r="AC229" s="58"/>
      <c r="AD229" s="56"/>
      <c r="AE229" s="49"/>
      <c r="AF229" s="164">
        <f t="shared" si="45"/>
        <v>0</v>
      </c>
      <c r="AG229" s="164">
        <f t="shared" si="45"/>
        <v>-1</v>
      </c>
      <c r="AH229" s="164">
        <f t="shared" si="45"/>
        <v>0</v>
      </c>
      <c r="AI229" s="164">
        <f t="shared" si="45"/>
        <v>0</v>
      </c>
      <c r="AJ229" s="164">
        <f t="shared" si="45"/>
        <v>0</v>
      </c>
      <c r="AK229" s="164">
        <f t="shared" si="45"/>
        <v>0</v>
      </c>
      <c r="AL229" s="164">
        <f t="shared" si="45"/>
        <v>0</v>
      </c>
      <c r="AM229" s="164">
        <f t="shared" si="45"/>
        <v>0</v>
      </c>
      <c r="AN229" s="164" t="str">
        <f t="shared" si="41"/>
        <v/>
      </c>
      <c r="AO229" s="164">
        <f t="shared" si="41"/>
        <v>0</v>
      </c>
      <c r="AP229" s="164" t="str">
        <f t="shared" si="41"/>
        <v/>
      </c>
      <c r="AQ229" s="164" t="str">
        <f t="shared" si="39"/>
        <v/>
      </c>
      <c r="AR229" s="164" t="str">
        <f t="shared" si="39"/>
        <v/>
      </c>
      <c r="AS229" s="164" t="str">
        <f t="shared" si="39"/>
        <v/>
      </c>
      <c r="AT229" s="164" t="str">
        <f t="shared" si="39"/>
        <v/>
      </c>
      <c r="AU229" s="164" t="str">
        <f t="shared" si="39"/>
        <v/>
      </c>
      <c r="AV229" s="164" t="str">
        <f t="shared" si="42"/>
        <v/>
      </c>
      <c r="AW229" s="164">
        <f t="shared" si="42"/>
        <v>0</v>
      </c>
      <c r="AX229" s="164" t="str">
        <f t="shared" si="42"/>
        <v/>
      </c>
      <c r="AY229" s="164" t="str">
        <f t="shared" si="40"/>
        <v/>
      </c>
      <c r="AZ229" s="164" t="str">
        <f t="shared" si="40"/>
        <v/>
      </c>
      <c r="BA229" s="164" t="str">
        <f t="shared" si="40"/>
        <v/>
      </c>
      <c r="BB229" s="164" t="str">
        <f t="shared" si="40"/>
        <v/>
      </c>
      <c r="BC229" s="164" t="str">
        <f t="shared" si="33"/>
        <v/>
      </c>
    </row>
    <row r="230" spans="1:55" s="164" customFormat="1" ht="17.25" hidden="1" customHeight="1">
      <c r="A230" s="9"/>
      <c r="B230" s="7"/>
      <c r="C230" s="2"/>
      <c r="D230" s="5"/>
      <c r="E230" s="4"/>
      <c r="F230" s="4"/>
      <c r="G230" s="4"/>
      <c r="H230" s="5"/>
      <c r="I230" s="16"/>
      <c r="J230" s="47"/>
      <c r="K230" s="48"/>
      <c r="L230" s="48"/>
      <c r="M230" s="49"/>
      <c r="N230" s="47"/>
      <c r="O230" s="48"/>
      <c r="P230" s="48"/>
      <c r="Q230" s="48"/>
      <c r="R230" s="48"/>
      <c r="S230" s="48"/>
      <c r="T230" s="64"/>
      <c r="U230" s="49"/>
      <c r="V230" s="58"/>
      <c r="W230" s="124"/>
      <c r="X230" s="56"/>
      <c r="Y230" s="68"/>
      <c r="Z230" s="68"/>
      <c r="AA230" s="67"/>
      <c r="AB230" s="57"/>
      <c r="AC230" s="58"/>
      <c r="AD230" s="56"/>
      <c r="AE230" s="49"/>
      <c r="AF230" s="164">
        <f t="shared" si="45"/>
        <v>0</v>
      </c>
      <c r="AG230" s="164">
        <f t="shared" si="45"/>
        <v>-1</v>
      </c>
      <c r="AH230" s="164">
        <f t="shared" si="45"/>
        <v>0</v>
      </c>
      <c r="AI230" s="164">
        <f t="shared" si="45"/>
        <v>0</v>
      </c>
      <c r="AJ230" s="164">
        <f t="shared" si="45"/>
        <v>0</v>
      </c>
      <c r="AK230" s="164">
        <f t="shared" si="45"/>
        <v>0</v>
      </c>
      <c r="AL230" s="164">
        <f t="shared" si="45"/>
        <v>0</v>
      </c>
      <c r="AM230" s="164">
        <f t="shared" si="45"/>
        <v>0</v>
      </c>
      <c r="AN230" s="164" t="str">
        <f t="shared" si="41"/>
        <v/>
      </c>
      <c r="AO230" s="164">
        <f t="shared" si="41"/>
        <v>0</v>
      </c>
      <c r="AP230" s="164" t="str">
        <f t="shared" si="41"/>
        <v/>
      </c>
      <c r="AQ230" s="164" t="str">
        <f t="shared" si="39"/>
        <v/>
      </c>
      <c r="AR230" s="164" t="str">
        <f t="shared" si="39"/>
        <v/>
      </c>
      <c r="AS230" s="164" t="str">
        <f t="shared" si="39"/>
        <v/>
      </c>
      <c r="AT230" s="164" t="str">
        <f t="shared" si="39"/>
        <v/>
      </c>
      <c r="AU230" s="164" t="str">
        <f t="shared" si="39"/>
        <v/>
      </c>
      <c r="AV230" s="164" t="str">
        <f t="shared" si="42"/>
        <v/>
      </c>
      <c r="AW230" s="164">
        <f t="shared" si="42"/>
        <v>0</v>
      </c>
      <c r="AX230" s="164" t="str">
        <f t="shared" si="42"/>
        <v/>
      </c>
      <c r="AY230" s="164" t="str">
        <f t="shared" si="40"/>
        <v/>
      </c>
      <c r="AZ230" s="164" t="str">
        <f t="shared" si="40"/>
        <v/>
      </c>
      <c r="BA230" s="164" t="str">
        <f t="shared" si="40"/>
        <v/>
      </c>
      <c r="BB230" s="164" t="str">
        <f t="shared" si="40"/>
        <v/>
      </c>
      <c r="BC230" s="164" t="str">
        <f t="shared" si="33"/>
        <v/>
      </c>
    </row>
    <row r="231" spans="1:55" s="164" customFormat="1" ht="17.25" hidden="1" customHeight="1">
      <c r="A231" s="9"/>
      <c r="B231" s="7"/>
      <c r="C231" s="2"/>
      <c r="D231" s="5"/>
      <c r="E231" s="4"/>
      <c r="F231" s="4"/>
      <c r="G231" s="4"/>
      <c r="H231" s="5"/>
      <c r="I231" s="16"/>
      <c r="J231" s="47"/>
      <c r="K231" s="48"/>
      <c r="L231" s="48"/>
      <c r="M231" s="49"/>
      <c r="N231" s="47"/>
      <c r="O231" s="48"/>
      <c r="P231" s="48"/>
      <c r="Q231" s="48"/>
      <c r="R231" s="48"/>
      <c r="S231" s="48"/>
      <c r="T231" s="64"/>
      <c r="U231" s="49"/>
      <c r="V231" s="58"/>
      <c r="W231" s="124"/>
      <c r="X231" s="56"/>
      <c r="Y231" s="68"/>
      <c r="Z231" s="68"/>
      <c r="AA231" s="67"/>
      <c r="AB231" s="57"/>
      <c r="AC231" s="58"/>
      <c r="AD231" s="56"/>
      <c r="AE231" s="49"/>
      <c r="AF231" s="164">
        <f t="shared" si="45"/>
        <v>0</v>
      </c>
      <c r="AG231" s="164">
        <f t="shared" si="45"/>
        <v>-1</v>
      </c>
      <c r="AH231" s="164">
        <f t="shared" si="45"/>
        <v>0</v>
      </c>
      <c r="AI231" s="164">
        <f t="shared" si="45"/>
        <v>0</v>
      </c>
      <c r="AJ231" s="164">
        <f t="shared" si="45"/>
        <v>0</v>
      </c>
      <c r="AK231" s="164">
        <f t="shared" si="45"/>
        <v>0</v>
      </c>
      <c r="AL231" s="164">
        <f t="shared" si="45"/>
        <v>0</v>
      </c>
      <c r="AM231" s="164">
        <f t="shared" si="45"/>
        <v>0</v>
      </c>
      <c r="AN231" s="164" t="str">
        <f t="shared" si="41"/>
        <v/>
      </c>
      <c r="AO231" s="164">
        <f t="shared" si="41"/>
        <v>0</v>
      </c>
      <c r="AP231" s="164" t="str">
        <f t="shared" si="41"/>
        <v/>
      </c>
      <c r="AQ231" s="164" t="str">
        <f t="shared" si="39"/>
        <v/>
      </c>
      <c r="AR231" s="164" t="str">
        <f t="shared" si="39"/>
        <v/>
      </c>
      <c r="AS231" s="164" t="str">
        <f t="shared" si="39"/>
        <v/>
      </c>
      <c r="AT231" s="164" t="str">
        <f t="shared" si="39"/>
        <v/>
      </c>
      <c r="AU231" s="164" t="str">
        <f t="shared" si="39"/>
        <v/>
      </c>
      <c r="AV231" s="164" t="str">
        <f t="shared" si="42"/>
        <v/>
      </c>
      <c r="AW231" s="164">
        <f t="shared" si="42"/>
        <v>0</v>
      </c>
      <c r="AX231" s="164" t="str">
        <f t="shared" si="42"/>
        <v/>
      </c>
      <c r="AY231" s="164" t="str">
        <f t="shared" si="40"/>
        <v/>
      </c>
      <c r="AZ231" s="164" t="str">
        <f t="shared" si="40"/>
        <v/>
      </c>
      <c r="BA231" s="164" t="str">
        <f t="shared" si="40"/>
        <v/>
      </c>
      <c r="BB231" s="164" t="str">
        <f t="shared" si="40"/>
        <v/>
      </c>
      <c r="BC231" s="164" t="str">
        <f t="shared" si="33"/>
        <v/>
      </c>
    </row>
    <row r="232" spans="1:55" s="164" customFormat="1" ht="17.25" hidden="1" customHeight="1">
      <c r="A232" s="9"/>
      <c r="B232" s="7"/>
      <c r="C232" s="2"/>
      <c r="D232" s="5"/>
      <c r="E232" s="4"/>
      <c r="F232" s="4"/>
      <c r="G232" s="4"/>
      <c r="H232" s="5"/>
      <c r="I232" s="16"/>
      <c r="J232" s="47"/>
      <c r="K232" s="48"/>
      <c r="L232" s="48"/>
      <c r="M232" s="49"/>
      <c r="N232" s="47"/>
      <c r="O232" s="48"/>
      <c r="P232" s="48"/>
      <c r="Q232" s="48"/>
      <c r="R232" s="48"/>
      <c r="S232" s="48"/>
      <c r="T232" s="64"/>
      <c r="U232" s="49"/>
      <c r="V232" s="58"/>
      <c r="W232" s="124"/>
      <c r="X232" s="56"/>
      <c r="Y232" s="68"/>
      <c r="Z232" s="68"/>
      <c r="AA232" s="67"/>
      <c r="AB232" s="57"/>
      <c r="AC232" s="58"/>
      <c r="AD232" s="56"/>
      <c r="AE232" s="49"/>
      <c r="AF232" s="164">
        <f t="shared" si="45"/>
        <v>0</v>
      </c>
      <c r="AG232" s="164">
        <f t="shared" si="45"/>
        <v>-1</v>
      </c>
      <c r="AH232" s="164">
        <f t="shared" si="45"/>
        <v>0</v>
      </c>
      <c r="AI232" s="164">
        <f t="shared" si="45"/>
        <v>0</v>
      </c>
      <c r="AJ232" s="164">
        <f t="shared" si="45"/>
        <v>0</v>
      </c>
      <c r="AK232" s="164">
        <f t="shared" si="45"/>
        <v>0</v>
      </c>
      <c r="AL232" s="164">
        <f t="shared" si="45"/>
        <v>0</v>
      </c>
      <c r="AM232" s="164">
        <f t="shared" si="45"/>
        <v>0</v>
      </c>
      <c r="AN232" s="164" t="str">
        <f t="shared" si="41"/>
        <v/>
      </c>
      <c r="AO232" s="164">
        <f t="shared" si="41"/>
        <v>0</v>
      </c>
      <c r="AP232" s="164" t="str">
        <f t="shared" si="41"/>
        <v/>
      </c>
      <c r="AQ232" s="164" t="str">
        <f t="shared" si="39"/>
        <v/>
      </c>
      <c r="AR232" s="164" t="str">
        <f t="shared" si="39"/>
        <v/>
      </c>
      <c r="AS232" s="164" t="str">
        <f t="shared" si="39"/>
        <v/>
      </c>
      <c r="AT232" s="164" t="str">
        <f t="shared" si="39"/>
        <v/>
      </c>
      <c r="AU232" s="164" t="str">
        <f t="shared" si="39"/>
        <v/>
      </c>
      <c r="AV232" s="164" t="str">
        <f t="shared" si="42"/>
        <v/>
      </c>
      <c r="AW232" s="164">
        <f t="shared" si="42"/>
        <v>0</v>
      </c>
      <c r="AX232" s="164" t="str">
        <f t="shared" si="42"/>
        <v/>
      </c>
      <c r="AY232" s="164" t="str">
        <f t="shared" si="40"/>
        <v/>
      </c>
      <c r="AZ232" s="164" t="str">
        <f t="shared" si="40"/>
        <v/>
      </c>
      <c r="BA232" s="164" t="str">
        <f t="shared" si="40"/>
        <v/>
      </c>
      <c r="BB232" s="164" t="str">
        <f t="shared" si="40"/>
        <v/>
      </c>
      <c r="BC232" s="164" t="str">
        <f t="shared" si="33"/>
        <v/>
      </c>
    </row>
    <row r="233" spans="1:55" s="164" customFormat="1" ht="17.25" hidden="1" customHeight="1">
      <c r="A233" s="9"/>
      <c r="B233" s="7"/>
      <c r="C233" s="2"/>
      <c r="D233" s="5"/>
      <c r="E233" s="4"/>
      <c r="F233" s="4"/>
      <c r="G233" s="4"/>
      <c r="H233" s="5"/>
      <c r="I233" s="16"/>
      <c r="J233" s="47"/>
      <c r="K233" s="48"/>
      <c r="L233" s="48"/>
      <c r="M233" s="49"/>
      <c r="N233" s="47"/>
      <c r="O233" s="48"/>
      <c r="P233" s="48"/>
      <c r="Q233" s="48"/>
      <c r="R233" s="48"/>
      <c r="S233" s="48"/>
      <c r="T233" s="64"/>
      <c r="U233" s="49"/>
      <c r="V233" s="58"/>
      <c r="W233" s="124"/>
      <c r="X233" s="56"/>
      <c r="Y233" s="68"/>
      <c r="Z233" s="68"/>
      <c r="AA233" s="67"/>
      <c r="AB233" s="57"/>
      <c r="AC233" s="58"/>
      <c r="AD233" s="56"/>
      <c r="AE233" s="49"/>
      <c r="AF233" s="164">
        <f t="shared" si="45"/>
        <v>0</v>
      </c>
      <c r="AG233" s="164">
        <f t="shared" si="45"/>
        <v>-1</v>
      </c>
      <c r="AH233" s="164">
        <f t="shared" si="45"/>
        <v>0</v>
      </c>
      <c r="AI233" s="164">
        <f t="shared" si="45"/>
        <v>0</v>
      </c>
      <c r="AJ233" s="164">
        <f t="shared" si="45"/>
        <v>0</v>
      </c>
      <c r="AK233" s="164">
        <f t="shared" si="45"/>
        <v>0</v>
      </c>
      <c r="AL233" s="164">
        <f t="shared" si="45"/>
        <v>0</v>
      </c>
      <c r="AM233" s="164">
        <f t="shared" si="45"/>
        <v>0</v>
      </c>
      <c r="AN233" s="164" t="str">
        <f t="shared" si="41"/>
        <v/>
      </c>
      <c r="AO233" s="164">
        <f t="shared" si="41"/>
        <v>0</v>
      </c>
      <c r="AP233" s="164" t="str">
        <f t="shared" si="41"/>
        <v/>
      </c>
      <c r="AQ233" s="164" t="str">
        <f t="shared" si="39"/>
        <v/>
      </c>
      <c r="AR233" s="164" t="str">
        <f t="shared" si="39"/>
        <v/>
      </c>
      <c r="AS233" s="164" t="str">
        <f t="shared" si="39"/>
        <v/>
      </c>
      <c r="AT233" s="164" t="str">
        <f t="shared" si="39"/>
        <v/>
      </c>
      <c r="AU233" s="164" t="str">
        <f t="shared" si="39"/>
        <v/>
      </c>
      <c r="AV233" s="164" t="str">
        <f t="shared" si="42"/>
        <v/>
      </c>
      <c r="AW233" s="164">
        <f t="shared" si="42"/>
        <v>0</v>
      </c>
      <c r="AX233" s="164" t="str">
        <f t="shared" si="42"/>
        <v/>
      </c>
      <c r="AY233" s="164" t="str">
        <f t="shared" si="40"/>
        <v/>
      </c>
      <c r="AZ233" s="164" t="str">
        <f t="shared" si="40"/>
        <v/>
      </c>
      <c r="BA233" s="164" t="str">
        <f t="shared" si="40"/>
        <v/>
      </c>
      <c r="BB233" s="164" t="str">
        <f t="shared" si="40"/>
        <v/>
      </c>
      <c r="BC233" s="164" t="str">
        <f t="shared" si="33"/>
        <v/>
      </c>
    </row>
    <row r="234" spans="1:55" s="164" customFormat="1" ht="17.25" hidden="1" customHeight="1">
      <c r="A234" s="9"/>
      <c r="B234" s="7"/>
      <c r="C234" s="2"/>
      <c r="D234" s="5"/>
      <c r="E234" s="4"/>
      <c r="F234" s="4"/>
      <c r="G234" s="4"/>
      <c r="H234" s="5"/>
      <c r="I234" s="16"/>
      <c r="J234" s="47"/>
      <c r="K234" s="48"/>
      <c r="L234" s="48"/>
      <c r="M234" s="49"/>
      <c r="N234" s="47"/>
      <c r="O234" s="48"/>
      <c r="P234" s="48"/>
      <c r="Q234" s="48"/>
      <c r="R234" s="48"/>
      <c r="S234" s="48"/>
      <c r="T234" s="64"/>
      <c r="U234" s="49"/>
      <c r="V234" s="58"/>
      <c r="W234" s="124"/>
      <c r="X234" s="56"/>
      <c r="Y234" s="68"/>
      <c r="Z234" s="68"/>
      <c r="AA234" s="67"/>
      <c r="AB234" s="57"/>
      <c r="AC234" s="58"/>
      <c r="AD234" s="56"/>
      <c r="AE234" s="49"/>
      <c r="AF234" s="164">
        <f t="shared" si="45"/>
        <v>0</v>
      </c>
      <c r="AG234" s="164">
        <f t="shared" si="45"/>
        <v>-1</v>
      </c>
      <c r="AH234" s="164">
        <f t="shared" si="45"/>
        <v>0</v>
      </c>
      <c r="AI234" s="164">
        <f t="shared" si="45"/>
        <v>0</v>
      </c>
      <c r="AJ234" s="164">
        <f t="shared" si="45"/>
        <v>0</v>
      </c>
      <c r="AK234" s="164">
        <f t="shared" si="45"/>
        <v>0</v>
      </c>
      <c r="AL234" s="164">
        <f t="shared" si="45"/>
        <v>0</v>
      </c>
      <c r="AM234" s="164">
        <f t="shared" si="45"/>
        <v>0</v>
      </c>
      <c r="AN234" s="164" t="str">
        <f t="shared" si="41"/>
        <v/>
      </c>
      <c r="AO234" s="164">
        <f t="shared" si="41"/>
        <v>0</v>
      </c>
      <c r="AP234" s="164" t="str">
        <f t="shared" si="41"/>
        <v/>
      </c>
      <c r="AQ234" s="164" t="str">
        <f t="shared" si="39"/>
        <v/>
      </c>
      <c r="AR234" s="164" t="str">
        <f t="shared" si="39"/>
        <v/>
      </c>
      <c r="AS234" s="164" t="str">
        <f t="shared" ref="AS234:AU288" si="46">IF(AK234,$V234,"")</f>
        <v/>
      </c>
      <c r="AT234" s="164" t="str">
        <f t="shared" si="46"/>
        <v/>
      </c>
      <c r="AU234" s="164" t="str">
        <f t="shared" si="46"/>
        <v/>
      </c>
      <c r="AV234" s="164" t="str">
        <f t="shared" si="42"/>
        <v/>
      </c>
      <c r="AW234" s="164">
        <f t="shared" si="42"/>
        <v>0</v>
      </c>
      <c r="AX234" s="164" t="str">
        <f t="shared" si="42"/>
        <v/>
      </c>
      <c r="AY234" s="164" t="str">
        <f t="shared" si="40"/>
        <v/>
      </c>
      <c r="AZ234" s="164" t="str">
        <f t="shared" si="40"/>
        <v/>
      </c>
      <c r="BA234" s="164" t="str">
        <f t="shared" si="40"/>
        <v/>
      </c>
      <c r="BB234" s="164" t="str">
        <f t="shared" si="40"/>
        <v/>
      </c>
      <c r="BC234" s="164" t="str">
        <f t="shared" si="33"/>
        <v/>
      </c>
    </row>
    <row r="235" spans="1:55" s="164" customFormat="1" ht="17.25" hidden="1" customHeight="1">
      <c r="A235" s="9"/>
      <c r="B235" s="7"/>
      <c r="C235" s="2"/>
      <c r="D235" s="5"/>
      <c r="E235" s="4"/>
      <c r="F235" s="4"/>
      <c r="G235" s="4"/>
      <c r="H235" s="5"/>
      <c r="I235" s="16"/>
      <c r="J235" s="47"/>
      <c r="K235" s="48"/>
      <c r="L235" s="48"/>
      <c r="M235" s="49"/>
      <c r="N235" s="47"/>
      <c r="O235" s="48"/>
      <c r="P235" s="48"/>
      <c r="Q235" s="48"/>
      <c r="R235" s="48"/>
      <c r="S235" s="48"/>
      <c r="T235" s="64"/>
      <c r="U235" s="49"/>
      <c r="V235" s="58"/>
      <c r="W235" s="124"/>
      <c r="X235" s="56"/>
      <c r="Y235" s="68"/>
      <c r="Z235" s="68"/>
      <c r="AA235" s="67"/>
      <c r="AB235" s="57"/>
      <c r="AC235" s="58"/>
      <c r="AD235" s="56"/>
      <c r="AE235" s="49"/>
      <c r="AF235" s="164">
        <f t="shared" si="45"/>
        <v>0</v>
      </c>
      <c r="AG235" s="164">
        <f t="shared" si="45"/>
        <v>-1</v>
      </c>
      <c r="AH235" s="164">
        <f t="shared" si="45"/>
        <v>0</v>
      </c>
      <c r="AI235" s="164">
        <f t="shared" si="45"/>
        <v>0</v>
      </c>
      <c r="AJ235" s="164">
        <f t="shared" si="45"/>
        <v>0</v>
      </c>
      <c r="AK235" s="164">
        <f t="shared" si="45"/>
        <v>0</v>
      </c>
      <c r="AL235" s="164">
        <f t="shared" si="45"/>
        <v>0</v>
      </c>
      <c r="AM235" s="164">
        <f t="shared" si="45"/>
        <v>0</v>
      </c>
      <c r="AN235" s="164" t="str">
        <f t="shared" si="41"/>
        <v/>
      </c>
      <c r="AO235" s="164">
        <f t="shared" si="41"/>
        <v>0</v>
      </c>
      <c r="AP235" s="164" t="str">
        <f t="shared" si="41"/>
        <v/>
      </c>
      <c r="AQ235" s="164" t="str">
        <f t="shared" si="41"/>
        <v/>
      </c>
      <c r="AR235" s="164" t="str">
        <f t="shared" si="41"/>
        <v/>
      </c>
      <c r="AS235" s="164" t="str">
        <f t="shared" si="46"/>
        <v/>
      </c>
      <c r="AT235" s="164" t="str">
        <f t="shared" si="46"/>
        <v/>
      </c>
      <c r="AU235" s="164" t="str">
        <f t="shared" si="46"/>
        <v/>
      </c>
      <c r="AV235" s="164" t="str">
        <f t="shared" si="42"/>
        <v/>
      </c>
      <c r="AW235" s="164">
        <f t="shared" si="42"/>
        <v>0</v>
      </c>
      <c r="AX235" s="164" t="str">
        <f t="shared" si="42"/>
        <v/>
      </c>
      <c r="AY235" s="164" t="str">
        <f t="shared" si="40"/>
        <v/>
      </c>
      <c r="AZ235" s="164" t="str">
        <f t="shared" si="40"/>
        <v/>
      </c>
      <c r="BA235" s="164" t="str">
        <f t="shared" si="40"/>
        <v/>
      </c>
      <c r="BB235" s="164" t="str">
        <f t="shared" si="40"/>
        <v/>
      </c>
      <c r="BC235" s="164" t="str">
        <f t="shared" si="33"/>
        <v/>
      </c>
    </row>
    <row r="236" spans="1:55" s="164" customFormat="1" ht="17.25" hidden="1" customHeight="1">
      <c r="A236" s="9"/>
      <c r="B236" s="7"/>
      <c r="C236" s="2"/>
      <c r="D236" s="5"/>
      <c r="E236" s="4"/>
      <c r="F236" s="4"/>
      <c r="G236" s="4"/>
      <c r="H236" s="5"/>
      <c r="I236" s="16"/>
      <c r="J236" s="47"/>
      <c r="K236" s="48"/>
      <c r="L236" s="48"/>
      <c r="M236" s="49"/>
      <c r="N236" s="47"/>
      <c r="O236" s="48"/>
      <c r="P236" s="48"/>
      <c r="Q236" s="48"/>
      <c r="R236" s="48"/>
      <c r="S236" s="48"/>
      <c r="T236" s="64"/>
      <c r="U236" s="49"/>
      <c r="V236" s="58"/>
      <c r="W236" s="124"/>
      <c r="X236" s="56"/>
      <c r="Y236" s="68"/>
      <c r="Z236" s="68"/>
      <c r="AA236" s="67"/>
      <c r="AB236" s="57"/>
      <c r="AC236" s="58"/>
      <c r="AD236" s="56"/>
      <c r="AE236" s="49"/>
      <c r="AF236" s="164">
        <f t="shared" si="45"/>
        <v>0</v>
      </c>
      <c r="AG236" s="164">
        <f t="shared" si="45"/>
        <v>-1</v>
      </c>
      <c r="AH236" s="164">
        <f t="shared" si="45"/>
        <v>0</v>
      </c>
      <c r="AI236" s="164">
        <f t="shared" si="45"/>
        <v>0</v>
      </c>
      <c r="AJ236" s="164">
        <f t="shared" si="45"/>
        <v>0</v>
      </c>
      <c r="AK236" s="164">
        <f t="shared" si="45"/>
        <v>0</v>
      </c>
      <c r="AL236" s="164">
        <f t="shared" si="45"/>
        <v>0</v>
      </c>
      <c r="AM236" s="164">
        <f t="shared" si="45"/>
        <v>0</v>
      </c>
      <c r="AN236" s="164" t="str">
        <f t="shared" si="41"/>
        <v/>
      </c>
      <c r="AO236" s="164">
        <f t="shared" si="41"/>
        <v>0</v>
      </c>
      <c r="AP236" s="164" t="str">
        <f t="shared" si="41"/>
        <v/>
      </c>
      <c r="AQ236" s="164" t="str">
        <f t="shared" si="41"/>
        <v/>
      </c>
      <c r="AR236" s="164" t="str">
        <f t="shared" si="41"/>
        <v/>
      </c>
      <c r="AS236" s="164" t="str">
        <f t="shared" si="46"/>
        <v/>
      </c>
      <c r="AT236" s="164" t="str">
        <f t="shared" si="46"/>
        <v/>
      </c>
      <c r="AU236" s="164" t="str">
        <f t="shared" si="46"/>
        <v/>
      </c>
      <c r="AV236" s="164" t="str">
        <f t="shared" si="42"/>
        <v/>
      </c>
      <c r="AW236" s="164">
        <f t="shared" si="42"/>
        <v>0</v>
      </c>
      <c r="AX236" s="164" t="str">
        <f t="shared" si="42"/>
        <v/>
      </c>
      <c r="AY236" s="164" t="str">
        <f t="shared" si="40"/>
        <v/>
      </c>
      <c r="AZ236" s="164" t="str">
        <f t="shared" si="40"/>
        <v/>
      </c>
      <c r="BA236" s="164" t="str">
        <f t="shared" si="40"/>
        <v/>
      </c>
      <c r="BB236" s="164" t="str">
        <f t="shared" si="40"/>
        <v/>
      </c>
      <c r="BC236" s="164" t="str">
        <f t="shared" si="33"/>
        <v/>
      </c>
    </row>
    <row r="237" spans="1:55" s="164" customFormat="1" ht="17.25" hidden="1" customHeight="1">
      <c r="A237" s="9"/>
      <c r="B237" s="7"/>
      <c r="C237" s="2"/>
      <c r="D237" s="5"/>
      <c r="E237" s="4"/>
      <c r="F237" s="4"/>
      <c r="G237" s="4"/>
      <c r="H237" s="5"/>
      <c r="I237" s="16"/>
      <c r="J237" s="47"/>
      <c r="K237" s="48"/>
      <c r="L237" s="48"/>
      <c r="M237" s="49"/>
      <c r="N237" s="47"/>
      <c r="O237" s="48"/>
      <c r="P237" s="48"/>
      <c r="Q237" s="48"/>
      <c r="R237" s="48"/>
      <c r="S237" s="48"/>
      <c r="T237" s="64"/>
      <c r="U237" s="49"/>
      <c r="V237" s="58"/>
      <c r="W237" s="124"/>
      <c r="X237" s="56"/>
      <c r="Y237" s="68"/>
      <c r="Z237" s="68"/>
      <c r="AA237" s="67"/>
      <c r="AB237" s="57"/>
      <c r="AC237" s="58"/>
      <c r="AD237" s="56"/>
      <c r="AE237" s="49"/>
      <c r="AF237" s="164">
        <f t="shared" si="45"/>
        <v>0</v>
      </c>
      <c r="AG237" s="164">
        <f t="shared" si="45"/>
        <v>-1</v>
      </c>
      <c r="AH237" s="164">
        <f t="shared" si="45"/>
        <v>0</v>
      </c>
      <c r="AI237" s="164">
        <f t="shared" si="45"/>
        <v>0</v>
      </c>
      <c r="AJ237" s="164">
        <f t="shared" si="45"/>
        <v>0</v>
      </c>
      <c r="AK237" s="164">
        <f t="shared" si="45"/>
        <v>0</v>
      </c>
      <c r="AL237" s="164">
        <f t="shared" si="45"/>
        <v>0</v>
      </c>
      <c r="AM237" s="164">
        <f t="shared" si="45"/>
        <v>0</v>
      </c>
      <c r="AN237" s="164" t="str">
        <f t="shared" si="41"/>
        <v/>
      </c>
      <c r="AO237" s="164">
        <f t="shared" si="41"/>
        <v>0</v>
      </c>
      <c r="AP237" s="164" t="str">
        <f t="shared" si="41"/>
        <v/>
      </c>
      <c r="AQ237" s="164" t="str">
        <f t="shared" si="41"/>
        <v/>
      </c>
      <c r="AR237" s="164" t="str">
        <f t="shared" si="41"/>
        <v/>
      </c>
      <c r="AS237" s="164" t="str">
        <f t="shared" si="46"/>
        <v/>
      </c>
      <c r="AT237" s="164" t="str">
        <f t="shared" si="46"/>
        <v/>
      </c>
      <c r="AU237" s="164" t="str">
        <f t="shared" si="46"/>
        <v/>
      </c>
      <c r="AV237" s="164" t="str">
        <f t="shared" si="42"/>
        <v/>
      </c>
      <c r="AW237" s="164">
        <f t="shared" si="42"/>
        <v>0</v>
      </c>
      <c r="AX237" s="164" t="str">
        <f t="shared" si="42"/>
        <v/>
      </c>
      <c r="AY237" s="164" t="str">
        <f t="shared" si="40"/>
        <v/>
      </c>
      <c r="AZ237" s="164" t="str">
        <f t="shared" si="40"/>
        <v/>
      </c>
      <c r="BA237" s="164" t="str">
        <f t="shared" si="40"/>
        <v/>
      </c>
      <c r="BB237" s="164" t="str">
        <f t="shared" si="40"/>
        <v/>
      </c>
      <c r="BC237" s="164" t="str">
        <f t="shared" si="33"/>
        <v/>
      </c>
    </row>
    <row r="238" spans="1:55" s="164" customFormat="1" ht="17.25" hidden="1" customHeight="1">
      <c r="A238" s="9"/>
      <c r="B238" s="7"/>
      <c r="C238" s="2"/>
      <c r="D238" s="5"/>
      <c r="E238" s="4"/>
      <c r="F238" s="4"/>
      <c r="G238" s="4"/>
      <c r="H238" s="5"/>
      <c r="I238" s="16"/>
      <c r="J238" s="47"/>
      <c r="K238" s="48"/>
      <c r="L238" s="48"/>
      <c r="M238" s="49"/>
      <c r="N238" s="47"/>
      <c r="O238" s="48"/>
      <c r="P238" s="48"/>
      <c r="Q238" s="48"/>
      <c r="R238" s="48"/>
      <c r="S238" s="48"/>
      <c r="T238" s="64"/>
      <c r="U238" s="49"/>
      <c r="V238" s="58"/>
      <c r="W238" s="124"/>
      <c r="X238" s="56"/>
      <c r="Y238" s="68"/>
      <c r="Z238" s="68"/>
      <c r="AA238" s="67"/>
      <c r="AB238" s="57"/>
      <c r="AC238" s="58"/>
      <c r="AD238" s="56"/>
      <c r="AE238" s="49"/>
      <c r="AF238" s="164">
        <f t="shared" si="45"/>
        <v>0</v>
      </c>
      <c r="AG238" s="164">
        <f t="shared" si="45"/>
        <v>-1</v>
      </c>
      <c r="AH238" s="164">
        <f t="shared" si="45"/>
        <v>0</v>
      </c>
      <c r="AI238" s="164">
        <f t="shared" si="45"/>
        <v>0</v>
      </c>
      <c r="AJ238" s="164">
        <f t="shared" si="45"/>
        <v>0</v>
      </c>
      <c r="AK238" s="164">
        <f t="shared" si="45"/>
        <v>0</v>
      </c>
      <c r="AL238" s="164">
        <f t="shared" si="45"/>
        <v>0</v>
      </c>
      <c r="AM238" s="164">
        <f t="shared" si="45"/>
        <v>0</v>
      </c>
      <c r="AN238" s="164" t="str">
        <f t="shared" si="41"/>
        <v/>
      </c>
      <c r="AO238" s="164">
        <f t="shared" si="41"/>
        <v>0</v>
      </c>
      <c r="AP238" s="164" t="str">
        <f t="shared" si="41"/>
        <v/>
      </c>
      <c r="AQ238" s="164" t="str">
        <f t="shared" si="41"/>
        <v/>
      </c>
      <c r="AR238" s="164" t="str">
        <f t="shared" si="41"/>
        <v/>
      </c>
      <c r="AS238" s="164" t="str">
        <f t="shared" si="46"/>
        <v/>
      </c>
      <c r="AT238" s="164" t="str">
        <f t="shared" si="46"/>
        <v/>
      </c>
      <c r="AU238" s="164" t="str">
        <f t="shared" si="46"/>
        <v/>
      </c>
      <c r="AV238" s="164" t="str">
        <f t="shared" si="42"/>
        <v/>
      </c>
      <c r="AW238" s="164">
        <f t="shared" si="42"/>
        <v>0</v>
      </c>
      <c r="AX238" s="164" t="str">
        <f t="shared" si="42"/>
        <v/>
      </c>
      <c r="AY238" s="164" t="str">
        <f t="shared" si="40"/>
        <v/>
      </c>
      <c r="AZ238" s="164" t="str">
        <f t="shared" si="40"/>
        <v/>
      </c>
      <c r="BA238" s="164" t="str">
        <f t="shared" si="40"/>
        <v/>
      </c>
      <c r="BB238" s="164" t="str">
        <f t="shared" si="40"/>
        <v/>
      </c>
      <c r="BC238" s="164" t="str">
        <f t="shared" si="33"/>
        <v/>
      </c>
    </row>
    <row r="239" spans="1:55" s="164" customFormat="1" ht="17.25" hidden="1" customHeight="1">
      <c r="A239" s="9"/>
      <c r="B239" s="7"/>
      <c r="C239" s="2"/>
      <c r="D239" s="5"/>
      <c r="E239" s="4"/>
      <c r="F239" s="4"/>
      <c r="G239" s="4"/>
      <c r="H239" s="5"/>
      <c r="I239" s="16"/>
      <c r="J239" s="47"/>
      <c r="K239" s="48"/>
      <c r="L239" s="48"/>
      <c r="M239" s="49"/>
      <c r="N239" s="47"/>
      <c r="O239" s="48"/>
      <c r="P239" s="48"/>
      <c r="Q239" s="48"/>
      <c r="R239" s="48"/>
      <c r="S239" s="48"/>
      <c r="T239" s="64"/>
      <c r="U239" s="49"/>
      <c r="V239" s="58"/>
      <c r="W239" s="124"/>
      <c r="X239" s="56"/>
      <c r="Y239" s="68"/>
      <c r="Z239" s="68"/>
      <c r="AA239" s="67"/>
      <c r="AB239" s="57"/>
      <c r="AC239" s="58"/>
      <c r="AD239" s="56"/>
      <c r="AE239" s="49"/>
      <c r="AF239" s="164">
        <f t="shared" ref="AF239:AM254" si="47">AF238</f>
        <v>0</v>
      </c>
      <c r="AG239" s="164">
        <f t="shared" si="47"/>
        <v>-1</v>
      </c>
      <c r="AH239" s="164">
        <f t="shared" si="47"/>
        <v>0</v>
      </c>
      <c r="AI239" s="164">
        <f t="shared" si="47"/>
        <v>0</v>
      </c>
      <c r="AJ239" s="164">
        <f t="shared" si="47"/>
        <v>0</v>
      </c>
      <c r="AK239" s="164">
        <f t="shared" si="47"/>
        <v>0</v>
      </c>
      <c r="AL239" s="164">
        <f t="shared" si="47"/>
        <v>0</v>
      </c>
      <c r="AM239" s="164">
        <f t="shared" si="47"/>
        <v>0</v>
      </c>
      <c r="AN239" s="164" t="str">
        <f t="shared" si="41"/>
        <v/>
      </c>
      <c r="AO239" s="164">
        <f t="shared" si="41"/>
        <v>0</v>
      </c>
      <c r="AP239" s="164" t="str">
        <f t="shared" si="41"/>
        <v/>
      </c>
      <c r="AQ239" s="164" t="str">
        <f t="shared" si="41"/>
        <v/>
      </c>
      <c r="AR239" s="164" t="str">
        <f t="shared" si="41"/>
        <v/>
      </c>
      <c r="AS239" s="164" t="str">
        <f t="shared" si="46"/>
        <v/>
      </c>
      <c r="AT239" s="164" t="str">
        <f t="shared" si="46"/>
        <v/>
      </c>
      <c r="AU239" s="164" t="str">
        <f t="shared" si="46"/>
        <v/>
      </c>
      <c r="AV239" s="164" t="str">
        <f t="shared" si="42"/>
        <v/>
      </c>
      <c r="AW239" s="164">
        <f t="shared" si="42"/>
        <v>0</v>
      </c>
      <c r="AX239" s="164" t="str">
        <f t="shared" si="42"/>
        <v/>
      </c>
      <c r="AY239" s="164" t="str">
        <f t="shared" si="40"/>
        <v/>
      </c>
      <c r="AZ239" s="164" t="str">
        <f t="shared" si="40"/>
        <v/>
      </c>
      <c r="BA239" s="164" t="str">
        <f t="shared" si="40"/>
        <v/>
      </c>
      <c r="BB239" s="164" t="str">
        <f t="shared" si="40"/>
        <v/>
      </c>
      <c r="BC239" s="164" t="str">
        <f t="shared" si="33"/>
        <v/>
      </c>
    </row>
    <row r="240" spans="1:55" s="164" customFormat="1" ht="17.25" hidden="1" customHeight="1">
      <c r="A240" s="9"/>
      <c r="B240" s="7"/>
      <c r="C240" s="2"/>
      <c r="D240" s="5"/>
      <c r="E240" s="4"/>
      <c r="F240" s="4"/>
      <c r="G240" s="4"/>
      <c r="H240" s="5"/>
      <c r="I240" s="16"/>
      <c r="J240" s="47"/>
      <c r="K240" s="48"/>
      <c r="L240" s="48"/>
      <c r="M240" s="49"/>
      <c r="N240" s="47"/>
      <c r="O240" s="48"/>
      <c r="P240" s="48"/>
      <c r="Q240" s="48"/>
      <c r="R240" s="48"/>
      <c r="S240" s="48"/>
      <c r="T240" s="64"/>
      <c r="U240" s="49"/>
      <c r="V240" s="58"/>
      <c r="W240" s="124"/>
      <c r="X240" s="56"/>
      <c r="Y240" s="68"/>
      <c r="Z240" s="68"/>
      <c r="AA240" s="67"/>
      <c r="AB240" s="57"/>
      <c r="AC240" s="58"/>
      <c r="AD240" s="56"/>
      <c r="AE240" s="49"/>
      <c r="AF240" s="164">
        <f t="shared" si="47"/>
        <v>0</v>
      </c>
      <c r="AG240" s="164">
        <f t="shared" si="47"/>
        <v>-1</v>
      </c>
      <c r="AH240" s="164">
        <f t="shared" si="47"/>
        <v>0</v>
      </c>
      <c r="AI240" s="164">
        <f t="shared" si="47"/>
        <v>0</v>
      </c>
      <c r="AJ240" s="164">
        <f t="shared" si="47"/>
        <v>0</v>
      </c>
      <c r="AK240" s="164">
        <f t="shared" si="47"/>
        <v>0</v>
      </c>
      <c r="AL240" s="164">
        <f t="shared" si="47"/>
        <v>0</v>
      </c>
      <c r="AM240" s="164">
        <f t="shared" si="47"/>
        <v>0</v>
      </c>
      <c r="AN240" s="164" t="str">
        <f t="shared" si="41"/>
        <v/>
      </c>
      <c r="AO240" s="164">
        <f t="shared" si="41"/>
        <v>0</v>
      </c>
      <c r="AP240" s="164" t="str">
        <f t="shared" si="41"/>
        <v/>
      </c>
      <c r="AQ240" s="164" t="str">
        <f t="shared" si="41"/>
        <v/>
      </c>
      <c r="AR240" s="164" t="str">
        <f t="shared" si="41"/>
        <v/>
      </c>
      <c r="AS240" s="164" t="str">
        <f t="shared" si="46"/>
        <v/>
      </c>
      <c r="AT240" s="164" t="str">
        <f t="shared" si="46"/>
        <v/>
      </c>
      <c r="AU240" s="164" t="str">
        <f t="shared" si="46"/>
        <v/>
      </c>
      <c r="AV240" s="164" t="str">
        <f t="shared" si="42"/>
        <v/>
      </c>
      <c r="AW240" s="164">
        <f t="shared" si="42"/>
        <v>0</v>
      </c>
      <c r="AX240" s="164" t="str">
        <f t="shared" si="42"/>
        <v/>
      </c>
      <c r="AY240" s="164" t="str">
        <f t="shared" si="40"/>
        <v/>
      </c>
      <c r="AZ240" s="164" t="str">
        <f t="shared" si="40"/>
        <v/>
      </c>
      <c r="BA240" s="164" t="str">
        <f t="shared" si="40"/>
        <v/>
      </c>
      <c r="BB240" s="164" t="str">
        <f t="shared" si="40"/>
        <v/>
      </c>
      <c r="BC240" s="164" t="str">
        <f t="shared" si="33"/>
        <v/>
      </c>
    </row>
    <row r="241" spans="1:55" s="164" customFormat="1" ht="17.25" hidden="1" customHeight="1">
      <c r="A241" s="9"/>
      <c r="B241" s="7"/>
      <c r="C241" s="2"/>
      <c r="D241" s="5"/>
      <c r="E241" s="4"/>
      <c r="F241" s="4"/>
      <c r="G241" s="4"/>
      <c r="H241" s="5"/>
      <c r="I241" s="16"/>
      <c r="J241" s="47"/>
      <c r="K241" s="48"/>
      <c r="L241" s="48"/>
      <c r="M241" s="49"/>
      <c r="N241" s="47"/>
      <c r="O241" s="48"/>
      <c r="P241" s="48"/>
      <c r="Q241" s="48"/>
      <c r="R241" s="48"/>
      <c r="S241" s="48"/>
      <c r="T241" s="64"/>
      <c r="U241" s="49"/>
      <c r="V241" s="58"/>
      <c r="W241" s="124"/>
      <c r="X241" s="56"/>
      <c r="Y241" s="68"/>
      <c r="Z241" s="68"/>
      <c r="AA241" s="67"/>
      <c r="AB241" s="57"/>
      <c r="AC241" s="58"/>
      <c r="AD241" s="56"/>
      <c r="AE241" s="49"/>
      <c r="AF241" s="164">
        <f t="shared" si="47"/>
        <v>0</v>
      </c>
      <c r="AG241" s="164">
        <f t="shared" si="47"/>
        <v>-1</v>
      </c>
      <c r="AH241" s="164">
        <f t="shared" si="47"/>
        <v>0</v>
      </c>
      <c r="AI241" s="164">
        <f t="shared" si="47"/>
        <v>0</v>
      </c>
      <c r="AJ241" s="164">
        <f t="shared" si="47"/>
        <v>0</v>
      </c>
      <c r="AK241" s="164">
        <f t="shared" si="47"/>
        <v>0</v>
      </c>
      <c r="AL241" s="164">
        <f t="shared" si="47"/>
        <v>0</v>
      </c>
      <c r="AM241" s="164">
        <f t="shared" si="47"/>
        <v>0</v>
      </c>
      <c r="AN241" s="164" t="str">
        <f t="shared" si="41"/>
        <v/>
      </c>
      <c r="AO241" s="164">
        <f t="shared" si="41"/>
        <v>0</v>
      </c>
      <c r="AP241" s="164" t="str">
        <f t="shared" si="41"/>
        <v/>
      </c>
      <c r="AQ241" s="164" t="str">
        <f t="shared" si="41"/>
        <v/>
      </c>
      <c r="AR241" s="164" t="str">
        <f t="shared" si="41"/>
        <v/>
      </c>
      <c r="AS241" s="164" t="str">
        <f t="shared" si="46"/>
        <v/>
      </c>
      <c r="AT241" s="164" t="str">
        <f t="shared" si="46"/>
        <v/>
      </c>
      <c r="AU241" s="164" t="str">
        <f t="shared" si="46"/>
        <v/>
      </c>
      <c r="AV241" s="164" t="str">
        <f t="shared" si="42"/>
        <v/>
      </c>
      <c r="AW241" s="164">
        <f t="shared" si="42"/>
        <v>0</v>
      </c>
      <c r="AX241" s="164" t="str">
        <f t="shared" si="42"/>
        <v/>
      </c>
      <c r="AY241" s="164" t="str">
        <f t="shared" si="40"/>
        <v/>
      </c>
      <c r="AZ241" s="164" t="str">
        <f t="shared" si="40"/>
        <v/>
      </c>
      <c r="BA241" s="164" t="str">
        <f t="shared" si="40"/>
        <v/>
      </c>
      <c r="BB241" s="164" t="str">
        <f t="shared" ref="BB241:BB288" si="48">IF(AL241,$W241,"")</f>
        <v/>
      </c>
      <c r="BC241" s="164" t="str">
        <f t="shared" si="33"/>
        <v/>
      </c>
    </row>
    <row r="242" spans="1:55" s="164" customFormat="1" ht="17.25" hidden="1" customHeight="1">
      <c r="A242" s="9"/>
      <c r="B242" s="7"/>
      <c r="C242" s="2"/>
      <c r="D242" s="5"/>
      <c r="E242" s="4"/>
      <c r="F242" s="4"/>
      <c r="G242" s="4"/>
      <c r="H242" s="5"/>
      <c r="I242" s="16"/>
      <c r="J242" s="47"/>
      <c r="K242" s="48"/>
      <c r="L242" s="48"/>
      <c r="M242" s="49"/>
      <c r="N242" s="47"/>
      <c r="O242" s="48"/>
      <c r="P242" s="48"/>
      <c r="Q242" s="48"/>
      <c r="R242" s="48"/>
      <c r="S242" s="48"/>
      <c r="T242" s="64"/>
      <c r="U242" s="49"/>
      <c r="V242" s="58"/>
      <c r="W242" s="124"/>
      <c r="X242" s="56"/>
      <c r="Y242" s="68"/>
      <c r="Z242" s="68"/>
      <c r="AA242" s="67"/>
      <c r="AB242" s="57"/>
      <c r="AC242" s="58"/>
      <c r="AD242" s="56"/>
      <c r="AE242" s="49"/>
      <c r="AF242" s="164">
        <f t="shared" si="47"/>
        <v>0</v>
      </c>
      <c r="AG242" s="164">
        <f t="shared" si="47"/>
        <v>-1</v>
      </c>
      <c r="AH242" s="164">
        <f t="shared" si="47"/>
        <v>0</v>
      </c>
      <c r="AI242" s="164">
        <f t="shared" si="47"/>
        <v>0</v>
      </c>
      <c r="AJ242" s="164">
        <f t="shared" si="47"/>
        <v>0</v>
      </c>
      <c r="AK242" s="164">
        <f t="shared" si="47"/>
        <v>0</v>
      </c>
      <c r="AL242" s="164">
        <f t="shared" si="47"/>
        <v>0</v>
      </c>
      <c r="AM242" s="164">
        <f t="shared" si="47"/>
        <v>0</v>
      </c>
      <c r="AN242" s="164" t="str">
        <f t="shared" si="41"/>
        <v/>
      </c>
      <c r="AO242" s="164">
        <f t="shared" si="41"/>
        <v>0</v>
      </c>
      <c r="AP242" s="164" t="str">
        <f t="shared" si="41"/>
        <v/>
      </c>
      <c r="AQ242" s="164" t="str">
        <f t="shared" si="41"/>
        <v/>
      </c>
      <c r="AR242" s="164" t="str">
        <f t="shared" si="41"/>
        <v/>
      </c>
      <c r="AS242" s="164" t="str">
        <f t="shared" si="46"/>
        <v/>
      </c>
      <c r="AT242" s="164" t="str">
        <f t="shared" si="46"/>
        <v/>
      </c>
      <c r="AU242" s="164" t="str">
        <f t="shared" si="46"/>
        <v/>
      </c>
      <c r="AV242" s="164" t="str">
        <f t="shared" si="42"/>
        <v/>
      </c>
      <c r="AW242" s="164">
        <f t="shared" si="42"/>
        <v>0</v>
      </c>
      <c r="AX242" s="164" t="str">
        <f t="shared" si="42"/>
        <v/>
      </c>
      <c r="AY242" s="164" t="str">
        <f t="shared" si="42"/>
        <v/>
      </c>
      <c r="AZ242" s="164" t="str">
        <f t="shared" si="42"/>
        <v/>
      </c>
      <c r="BA242" s="164" t="str">
        <f t="shared" si="42"/>
        <v/>
      </c>
      <c r="BB242" s="164" t="str">
        <f t="shared" si="48"/>
        <v/>
      </c>
      <c r="BC242" s="164" t="str">
        <f t="shared" si="33"/>
        <v/>
      </c>
    </row>
    <row r="243" spans="1:55" s="164" customFormat="1" ht="17.25" hidden="1" customHeight="1">
      <c r="A243" s="9"/>
      <c r="B243" s="7"/>
      <c r="C243" s="2"/>
      <c r="D243" s="5"/>
      <c r="E243" s="4"/>
      <c r="F243" s="4"/>
      <c r="G243" s="4"/>
      <c r="H243" s="5"/>
      <c r="I243" s="16"/>
      <c r="J243" s="47"/>
      <c r="K243" s="48"/>
      <c r="L243" s="48"/>
      <c r="M243" s="49"/>
      <c r="N243" s="47"/>
      <c r="O243" s="48"/>
      <c r="P243" s="48"/>
      <c r="Q243" s="48"/>
      <c r="R243" s="48"/>
      <c r="S243" s="48"/>
      <c r="T243" s="64"/>
      <c r="U243" s="49"/>
      <c r="V243" s="58"/>
      <c r="W243" s="124"/>
      <c r="X243" s="56"/>
      <c r="Y243" s="68"/>
      <c r="Z243" s="68"/>
      <c r="AA243" s="67"/>
      <c r="AB243" s="57"/>
      <c r="AC243" s="58"/>
      <c r="AD243" s="56"/>
      <c r="AE243" s="49"/>
      <c r="AF243" s="164">
        <f t="shared" si="47"/>
        <v>0</v>
      </c>
      <c r="AG243" s="164">
        <f t="shared" si="47"/>
        <v>-1</v>
      </c>
      <c r="AH243" s="164">
        <f t="shared" si="47"/>
        <v>0</v>
      </c>
      <c r="AI243" s="164">
        <f t="shared" si="47"/>
        <v>0</v>
      </c>
      <c r="AJ243" s="164">
        <f t="shared" si="47"/>
        <v>0</v>
      </c>
      <c r="AK243" s="164">
        <f t="shared" si="47"/>
        <v>0</v>
      </c>
      <c r="AL243" s="164">
        <f t="shared" si="47"/>
        <v>0</v>
      </c>
      <c r="AM243" s="164">
        <f t="shared" si="47"/>
        <v>0</v>
      </c>
      <c r="AN243" s="164" t="str">
        <f t="shared" ref="AN243:AR288" si="49">IF(AF243,$V243,"")</f>
        <v/>
      </c>
      <c r="AO243" s="164">
        <f t="shared" si="49"/>
        <v>0</v>
      </c>
      <c r="AP243" s="164" t="str">
        <f t="shared" si="49"/>
        <v/>
      </c>
      <c r="AQ243" s="164" t="str">
        <f t="shared" si="49"/>
        <v/>
      </c>
      <c r="AR243" s="164" t="str">
        <f t="shared" si="49"/>
        <v/>
      </c>
      <c r="AS243" s="164" t="str">
        <f t="shared" si="46"/>
        <v/>
      </c>
      <c r="AT243" s="164" t="str">
        <f t="shared" si="46"/>
        <v/>
      </c>
      <c r="AU243" s="164" t="str">
        <f t="shared" si="46"/>
        <v/>
      </c>
      <c r="AV243" s="164" t="str">
        <f t="shared" ref="AV243:BA285" si="50">IF(AF243,$W243,"")</f>
        <v/>
      </c>
      <c r="AW243" s="164">
        <f t="shared" si="50"/>
        <v>0</v>
      </c>
      <c r="AX243" s="164" t="str">
        <f t="shared" si="50"/>
        <v/>
      </c>
      <c r="AY243" s="164" t="str">
        <f t="shared" si="50"/>
        <v/>
      </c>
      <c r="AZ243" s="164" t="str">
        <f t="shared" si="50"/>
        <v/>
      </c>
      <c r="BA243" s="164" t="str">
        <f t="shared" si="50"/>
        <v/>
      </c>
      <c r="BB243" s="164" t="str">
        <f t="shared" si="48"/>
        <v/>
      </c>
      <c r="BC243" s="164" t="str">
        <f t="shared" si="33"/>
        <v/>
      </c>
    </row>
    <row r="244" spans="1:55" s="164" customFormat="1" ht="17.25" hidden="1" customHeight="1">
      <c r="A244" s="9"/>
      <c r="B244" s="7"/>
      <c r="C244" s="2"/>
      <c r="D244" s="5"/>
      <c r="E244" s="4"/>
      <c r="F244" s="4"/>
      <c r="G244" s="4"/>
      <c r="H244" s="5"/>
      <c r="I244" s="16"/>
      <c r="J244" s="47"/>
      <c r="K244" s="48"/>
      <c r="L244" s="48"/>
      <c r="M244" s="49"/>
      <c r="N244" s="47"/>
      <c r="O244" s="48"/>
      <c r="P244" s="48"/>
      <c r="Q244" s="48"/>
      <c r="R244" s="48"/>
      <c r="S244" s="48"/>
      <c r="T244" s="64"/>
      <c r="U244" s="49"/>
      <c r="V244" s="58"/>
      <c r="W244" s="124"/>
      <c r="X244" s="56"/>
      <c r="Y244" s="68"/>
      <c r="Z244" s="68"/>
      <c r="AA244" s="67"/>
      <c r="AB244" s="57"/>
      <c r="AC244" s="58"/>
      <c r="AD244" s="56"/>
      <c r="AE244" s="49"/>
      <c r="AF244" s="164">
        <f t="shared" si="47"/>
        <v>0</v>
      </c>
      <c r="AG244" s="164">
        <f t="shared" si="47"/>
        <v>-1</v>
      </c>
      <c r="AH244" s="164">
        <f t="shared" si="47"/>
        <v>0</v>
      </c>
      <c r="AI244" s="164">
        <f t="shared" si="47"/>
        <v>0</v>
      </c>
      <c r="AJ244" s="164">
        <f t="shared" si="47"/>
        <v>0</v>
      </c>
      <c r="AK244" s="164">
        <f t="shared" si="47"/>
        <v>0</v>
      </c>
      <c r="AL244" s="164">
        <f t="shared" si="47"/>
        <v>0</v>
      </c>
      <c r="AM244" s="164">
        <f t="shared" si="47"/>
        <v>0</v>
      </c>
      <c r="AN244" s="164" t="str">
        <f t="shared" si="49"/>
        <v/>
      </c>
      <c r="AO244" s="164">
        <f t="shared" si="49"/>
        <v>0</v>
      </c>
      <c r="AP244" s="164" t="str">
        <f t="shared" si="49"/>
        <v/>
      </c>
      <c r="AQ244" s="164" t="str">
        <f t="shared" si="49"/>
        <v/>
      </c>
      <c r="AR244" s="164" t="str">
        <f t="shared" si="49"/>
        <v/>
      </c>
      <c r="AS244" s="164" t="str">
        <f t="shared" si="46"/>
        <v/>
      </c>
      <c r="AT244" s="164" t="str">
        <f t="shared" si="46"/>
        <v/>
      </c>
      <c r="AU244" s="164" t="str">
        <f t="shared" si="46"/>
        <v/>
      </c>
      <c r="AV244" s="164" t="str">
        <f t="shared" si="50"/>
        <v/>
      </c>
      <c r="AW244" s="164">
        <f t="shared" si="50"/>
        <v>0</v>
      </c>
      <c r="AX244" s="164" t="str">
        <f t="shared" si="50"/>
        <v/>
      </c>
      <c r="AY244" s="164" t="str">
        <f t="shared" si="50"/>
        <v/>
      </c>
      <c r="AZ244" s="164" t="str">
        <f t="shared" si="50"/>
        <v/>
      </c>
      <c r="BA244" s="164" t="str">
        <f t="shared" si="50"/>
        <v/>
      </c>
      <c r="BB244" s="164" t="str">
        <f t="shared" si="48"/>
        <v/>
      </c>
      <c r="BC244" s="164" t="str">
        <f t="shared" si="33"/>
        <v/>
      </c>
    </row>
    <row r="245" spans="1:55" s="164" customFormat="1" ht="17.25" hidden="1" customHeight="1">
      <c r="A245" s="9"/>
      <c r="B245" s="7"/>
      <c r="C245" s="2"/>
      <c r="D245" s="5"/>
      <c r="E245" s="4"/>
      <c r="F245" s="4"/>
      <c r="G245" s="4"/>
      <c r="H245" s="5"/>
      <c r="I245" s="16"/>
      <c r="J245" s="47"/>
      <c r="K245" s="48"/>
      <c r="L245" s="48"/>
      <c r="M245" s="49"/>
      <c r="N245" s="47"/>
      <c r="O245" s="48"/>
      <c r="P245" s="48"/>
      <c r="Q245" s="48"/>
      <c r="R245" s="48"/>
      <c r="S245" s="48"/>
      <c r="T245" s="64"/>
      <c r="U245" s="49"/>
      <c r="V245" s="58"/>
      <c r="W245" s="124"/>
      <c r="X245" s="56"/>
      <c r="Y245" s="68"/>
      <c r="Z245" s="68"/>
      <c r="AA245" s="67"/>
      <c r="AB245" s="57"/>
      <c r="AC245" s="58"/>
      <c r="AD245" s="56"/>
      <c r="AE245" s="49"/>
      <c r="AF245" s="164">
        <f t="shared" si="47"/>
        <v>0</v>
      </c>
      <c r="AG245" s="164">
        <f t="shared" si="47"/>
        <v>-1</v>
      </c>
      <c r="AH245" s="164">
        <f t="shared" si="47"/>
        <v>0</v>
      </c>
      <c r="AI245" s="164">
        <f t="shared" si="47"/>
        <v>0</v>
      </c>
      <c r="AJ245" s="164">
        <f t="shared" si="47"/>
        <v>0</v>
      </c>
      <c r="AK245" s="164">
        <f t="shared" si="47"/>
        <v>0</v>
      </c>
      <c r="AL245" s="164">
        <f t="shared" si="47"/>
        <v>0</v>
      </c>
      <c r="AM245" s="164">
        <f t="shared" si="47"/>
        <v>0</v>
      </c>
      <c r="AN245" s="164" t="str">
        <f t="shared" si="49"/>
        <v/>
      </c>
      <c r="AO245" s="164">
        <f t="shared" si="49"/>
        <v>0</v>
      </c>
      <c r="AP245" s="164" t="str">
        <f t="shared" si="49"/>
        <v/>
      </c>
      <c r="AQ245" s="164" t="str">
        <f t="shared" si="49"/>
        <v/>
      </c>
      <c r="AR245" s="164" t="str">
        <f t="shared" si="49"/>
        <v/>
      </c>
      <c r="AS245" s="164" t="str">
        <f t="shared" si="46"/>
        <v/>
      </c>
      <c r="AT245" s="164" t="str">
        <f t="shared" si="46"/>
        <v/>
      </c>
      <c r="AU245" s="164" t="str">
        <f t="shared" si="46"/>
        <v/>
      </c>
      <c r="AV245" s="164" t="str">
        <f t="shared" si="50"/>
        <v/>
      </c>
      <c r="AW245" s="164">
        <f t="shared" si="50"/>
        <v>0</v>
      </c>
      <c r="AX245" s="164" t="str">
        <f t="shared" si="50"/>
        <v/>
      </c>
      <c r="AY245" s="164" t="str">
        <f t="shared" si="50"/>
        <v/>
      </c>
      <c r="AZ245" s="164" t="str">
        <f t="shared" si="50"/>
        <v/>
      </c>
      <c r="BA245" s="164" t="str">
        <f t="shared" si="50"/>
        <v/>
      </c>
      <c r="BB245" s="164" t="str">
        <f t="shared" si="48"/>
        <v/>
      </c>
      <c r="BC245" s="164" t="str">
        <f t="shared" si="33"/>
        <v/>
      </c>
    </row>
    <row r="246" spans="1:55" s="164" customFormat="1" ht="17.25" hidden="1" customHeight="1">
      <c r="A246" s="9"/>
      <c r="B246" s="7"/>
      <c r="C246" s="2"/>
      <c r="D246" s="5"/>
      <c r="E246" s="4"/>
      <c r="F246" s="4"/>
      <c r="G246" s="4"/>
      <c r="H246" s="5"/>
      <c r="I246" s="16"/>
      <c r="J246" s="47"/>
      <c r="K246" s="48"/>
      <c r="L246" s="48"/>
      <c r="M246" s="49"/>
      <c r="N246" s="47"/>
      <c r="O246" s="48"/>
      <c r="P246" s="48"/>
      <c r="Q246" s="48"/>
      <c r="R246" s="48"/>
      <c r="S246" s="48"/>
      <c r="T246" s="64"/>
      <c r="U246" s="49"/>
      <c r="V246" s="58"/>
      <c r="W246" s="124"/>
      <c r="X246" s="56"/>
      <c r="Y246" s="68"/>
      <c r="Z246" s="68"/>
      <c r="AA246" s="67"/>
      <c r="AB246" s="57"/>
      <c r="AC246" s="58"/>
      <c r="AD246" s="56"/>
      <c r="AE246" s="49"/>
      <c r="AF246" s="164">
        <f t="shared" si="47"/>
        <v>0</v>
      </c>
      <c r="AG246" s="164">
        <f t="shared" si="47"/>
        <v>-1</v>
      </c>
      <c r="AH246" s="164">
        <f t="shared" si="47"/>
        <v>0</v>
      </c>
      <c r="AI246" s="164">
        <f t="shared" si="47"/>
        <v>0</v>
      </c>
      <c r="AJ246" s="164">
        <f t="shared" si="47"/>
        <v>0</v>
      </c>
      <c r="AK246" s="164">
        <f t="shared" si="47"/>
        <v>0</v>
      </c>
      <c r="AL246" s="164">
        <f t="shared" si="47"/>
        <v>0</v>
      </c>
      <c r="AM246" s="164">
        <f t="shared" si="47"/>
        <v>0</v>
      </c>
      <c r="AN246" s="164" t="str">
        <f t="shared" si="49"/>
        <v/>
      </c>
      <c r="AO246" s="164">
        <f t="shared" si="49"/>
        <v>0</v>
      </c>
      <c r="AP246" s="164" t="str">
        <f t="shared" si="49"/>
        <v/>
      </c>
      <c r="AQ246" s="164" t="str">
        <f t="shared" si="49"/>
        <v/>
      </c>
      <c r="AR246" s="164" t="str">
        <f t="shared" si="49"/>
        <v/>
      </c>
      <c r="AS246" s="164" t="str">
        <f t="shared" si="46"/>
        <v/>
      </c>
      <c r="AT246" s="164" t="str">
        <f t="shared" si="46"/>
        <v/>
      </c>
      <c r="AU246" s="164" t="str">
        <f t="shared" si="46"/>
        <v/>
      </c>
      <c r="AV246" s="164" t="str">
        <f t="shared" si="50"/>
        <v/>
      </c>
      <c r="AW246" s="164">
        <f t="shared" si="50"/>
        <v>0</v>
      </c>
      <c r="AX246" s="164" t="str">
        <f t="shared" si="50"/>
        <v/>
      </c>
      <c r="AY246" s="164" t="str">
        <f t="shared" si="50"/>
        <v/>
      </c>
      <c r="AZ246" s="164" t="str">
        <f t="shared" si="50"/>
        <v/>
      </c>
      <c r="BA246" s="164" t="str">
        <f t="shared" si="50"/>
        <v/>
      </c>
      <c r="BB246" s="164" t="str">
        <f t="shared" si="48"/>
        <v/>
      </c>
      <c r="BC246" s="164" t="str">
        <f t="shared" si="33"/>
        <v/>
      </c>
    </row>
    <row r="247" spans="1:55" s="164" customFormat="1" ht="17.25" hidden="1" customHeight="1">
      <c r="A247" s="9"/>
      <c r="B247" s="7"/>
      <c r="C247" s="2"/>
      <c r="D247" s="5"/>
      <c r="E247" s="4"/>
      <c r="F247" s="4"/>
      <c r="G247" s="4"/>
      <c r="H247" s="5"/>
      <c r="I247" s="16"/>
      <c r="J247" s="47"/>
      <c r="K247" s="48"/>
      <c r="L247" s="48"/>
      <c r="M247" s="49"/>
      <c r="N247" s="47"/>
      <c r="O247" s="48"/>
      <c r="P247" s="48"/>
      <c r="Q247" s="48"/>
      <c r="R247" s="48"/>
      <c r="S247" s="48"/>
      <c r="T247" s="64"/>
      <c r="U247" s="49"/>
      <c r="V247" s="58"/>
      <c r="W247" s="124"/>
      <c r="X247" s="56"/>
      <c r="Y247" s="68"/>
      <c r="Z247" s="68"/>
      <c r="AA247" s="67"/>
      <c r="AB247" s="57"/>
      <c r="AC247" s="58"/>
      <c r="AD247" s="56"/>
      <c r="AE247" s="49"/>
      <c r="AF247" s="164">
        <f t="shared" si="47"/>
        <v>0</v>
      </c>
      <c r="AG247" s="164">
        <f t="shared" si="47"/>
        <v>-1</v>
      </c>
      <c r="AH247" s="164">
        <f t="shared" si="47"/>
        <v>0</v>
      </c>
      <c r="AI247" s="164">
        <f t="shared" si="47"/>
        <v>0</v>
      </c>
      <c r="AJ247" s="164">
        <f t="shared" si="47"/>
        <v>0</v>
      </c>
      <c r="AK247" s="164">
        <f t="shared" si="47"/>
        <v>0</v>
      </c>
      <c r="AL247" s="164">
        <f t="shared" si="47"/>
        <v>0</v>
      </c>
      <c r="AM247" s="164">
        <f t="shared" si="47"/>
        <v>0</v>
      </c>
      <c r="AN247" s="164" t="str">
        <f t="shared" si="49"/>
        <v/>
      </c>
      <c r="AO247" s="164">
        <f t="shared" si="49"/>
        <v>0</v>
      </c>
      <c r="AP247" s="164" t="str">
        <f t="shared" si="49"/>
        <v/>
      </c>
      <c r="AQ247" s="164" t="str">
        <f t="shared" si="49"/>
        <v/>
      </c>
      <c r="AR247" s="164" t="str">
        <f t="shared" si="49"/>
        <v/>
      </c>
      <c r="AS247" s="164" t="str">
        <f t="shared" si="46"/>
        <v/>
      </c>
      <c r="AT247" s="164" t="str">
        <f t="shared" si="46"/>
        <v/>
      </c>
      <c r="AU247" s="164" t="str">
        <f t="shared" si="46"/>
        <v/>
      </c>
      <c r="AV247" s="164" t="str">
        <f t="shared" si="50"/>
        <v/>
      </c>
      <c r="AW247" s="164">
        <f t="shared" si="50"/>
        <v>0</v>
      </c>
      <c r="AX247" s="164" t="str">
        <f t="shared" si="50"/>
        <v/>
      </c>
      <c r="AY247" s="164" t="str">
        <f t="shared" si="50"/>
        <v/>
      </c>
      <c r="AZ247" s="164" t="str">
        <f t="shared" si="50"/>
        <v/>
      </c>
      <c r="BA247" s="164" t="str">
        <f t="shared" si="50"/>
        <v/>
      </c>
      <c r="BB247" s="164" t="str">
        <f t="shared" si="48"/>
        <v/>
      </c>
      <c r="BC247" s="164" t="str">
        <f t="shared" si="33"/>
        <v/>
      </c>
    </row>
    <row r="248" spans="1:55" s="164" customFormat="1" ht="17.25" hidden="1" customHeight="1">
      <c r="A248" s="9"/>
      <c r="B248" s="7"/>
      <c r="C248" s="2"/>
      <c r="D248" s="5"/>
      <c r="E248" s="4"/>
      <c r="F248" s="4"/>
      <c r="G248" s="4"/>
      <c r="H248" s="5"/>
      <c r="I248" s="16"/>
      <c r="J248" s="47"/>
      <c r="K248" s="48"/>
      <c r="L248" s="48"/>
      <c r="M248" s="49"/>
      <c r="N248" s="47"/>
      <c r="O248" s="48"/>
      <c r="P248" s="48"/>
      <c r="Q248" s="48"/>
      <c r="R248" s="48"/>
      <c r="S248" s="48"/>
      <c r="T248" s="64"/>
      <c r="U248" s="49"/>
      <c r="V248" s="58"/>
      <c r="W248" s="124"/>
      <c r="X248" s="56"/>
      <c r="Y248" s="68"/>
      <c r="Z248" s="68"/>
      <c r="AA248" s="67"/>
      <c r="AB248" s="57"/>
      <c r="AC248" s="58"/>
      <c r="AD248" s="56"/>
      <c r="AE248" s="49"/>
      <c r="AF248" s="164">
        <f t="shared" si="47"/>
        <v>0</v>
      </c>
      <c r="AG248" s="164">
        <f t="shared" si="47"/>
        <v>-1</v>
      </c>
      <c r="AH248" s="164">
        <f t="shared" si="47"/>
        <v>0</v>
      </c>
      <c r="AI248" s="164">
        <f t="shared" si="47"/>
        <v>0</v>
      </c>
      <c r="AJ248" s="164">
        <f t="shared" si="47"/>
        <v>0</v>
      </c>
      <c r="AK248" s="164">
        <f t="shared" si="47"/>
        <v>0</v>
      </c>
      <c r="AL248" s="164">
        <f t="shared" si="47"/>
        <v>0</v>
      </c>
      <c r="AM248" s="164">
        <f t="shared" si="47"/>
        <v>0</v>
      </c>
      <c r="AN248" s="164" t="str">
        <f t="shared" si="49"/>
        <v/>
      </c>
      <c r="AO248" s="164">
        <f t="shared" si="49"/>
        <v>0</v>
      </c>
      <c r="AP248" s="164" t="str">
        <f t="shared" si="49"/>
        <v/>
      </c>
      <c r="AQ248" s="164" t="str">
        <f t="shared" si="49"/>
        <v/>
      </c>
      <c r="AR248" s="164" t="str">
        <f t="shared" si="49"/>
        <v/>
      </c>
      <c r="AS248" s="164" t="str">
        <f t="shared" si="46"/>
        <v/>
      </c>
      <c r="AT248" s="164" t="str">
        <f t="shared" si="46"/>
        <v/>
      </c>
      <c r="AU248" s="164" t="str">
        <f t="shared" si="46"/>
        <v/>
      </c>
      <c r="AV248" s="164" t="str">
        <f t="shared" si="50"/>
        <v/>
      </c>
      <c r="AW248" s="164">
        <f t="shared" si="50"/>
        <v>0</v>
      </c>
      <c r="AX248" s="164" t="str">
        <f t="shared" si="50"/>
        <v/>
      </c>
      <c r="AY248" s="164" t="str">
        <f t="shared" si="50"/>
        <v/>
      </c>
      <c r="AZ248" s="164" t="str">
        <f t="shared" si="50"/>
        <v/>
      </c>
      <c r="BA248" s="164" t="str">
        <f t="shared" si="50"/>
        <v/>
      </c>
      <c r="BB248" s="164" t="str">
        <f t="shared" si="48"/>
        <v/>
      </c>
      <c r="BC248" s="164" t="str">
        <f t="shared" si="33"/>
        <v/>
      </c>
    </row>
    <row r="249" spans="1:55" s="164" customFormat="1" ht="17.25" hidden="1" customHeight="1">
      <c r="A249" s="9"/>
      <c r="B249" s="7"/>
      <c r="C249" s="2"/>
      <c r="D249" s="5"/>
      <c r="E249" s="4"/>
      <c r="F249" s="4"/>
      <c r="G249" s="4"/>
      <c r="H249" s="5"/>
      <c r="I249" s="16"/>
      <c r="J249" s="47"/>
      <c r="K249" s="48"/>
      <c r="L249" s="48"/>
      <c r="M249" s="49"/>
      <c r="N249" s="47"/>
      <c r="O249" s="48"/>
      <c r="P249" s="48"/>
      <c r="Q249" s="48"/>
      <c r="R249" s="48"/>
      <c r="S249" s="48"/>
      <c r="T249" s="64"/>
      <c r="U249" s="49"/>
      <c r="V249" s="58"/>
      <c r="W249" s="124"/>
      <c r="X249" s="56"/>
      <c r="Y249" s="68"/>
      <c r="Z249" s="68"/>
      <c r="AA249" s="67"/>
      <c r="AB249" s="57"/>
      <c r="AC249" s="58"/>
      <c r="AD249" s="56"/>
      <c r="AE249" s="49"/>
      <c r="AF249" s="164">
        <f t="shared" si="47"/>
        <v>0</v>
      </c>
      <c r="AG249" s="164">
        <f t="shared" si="47"/>
        <v>-1</v>
      </c>
      <c r="AH249" s="164">
        <f t="shared" si="47"/>
        <v>0</v>
      </c>
      <c r="AI249" s="164">
        <f t="shared" si="47"/>
        <v>0</v>
      </c>
      <c r="AJ249" s="164">
        <f t="shared" si="47"/>
        <v>0</v>
      </c>
      <c r="AK249" s="164">
        <f t="shared" si="47"/>
        <v>0</v>
      </c>
      <c r="AL249" s="164">
        <f t="shared" si="47"/>
        <v>0</v>
      </c>
      <c r="AM249" s="164">
        <f t="shared" si="47"/>
        <v>0</v>
      </c>
      <c r="AN249" s="164" t="str">
        <f t="shared" si="49"/>
        <v/>
      </c>
      <c r="AO249" s="164">
        <f t="shared" si="49"/>
        <v>0</v>
      </c>
      <c r="AP249" s="164" t="str">
        <f t="shared" si="49"/>
        <v/>
      </c>
      <c r="AQ249" s="164" t="str">
        <f t="shared" si="49"/>
        <v/>
      </c>
      <c r="AR249" s="164" t="str">
        <f t="shared" si="49"/>
        <v/>
      </c>
      <c r="AS249" s="164" t="str">
        <f t="shared" si="46"/>
        <v/>
      </c>
      <c r="AT249" s="164" t="str">
        <f t="shared" si="46"/>
        <v/>
      </c>
      <c r="AU249" s="164" t="str">
        <f t="shared" si="46"/>
        <v/>
      </c>
      <c r="AV249" s="164" t="str">
        <f t="shared" si="50"/>
        <v/>
      </c>
      <c r="AW249" s="164">
        <f t="shared" si="50"/>
        <v>0</v>
      </c>
      <c r="AX249" s="164" t="str">
        <f t="shared" si="50"/>
        <v/>
      </c>
      <c r="AY249" s="164" t="str">
        <f t="shared" si="50"/>
        <v/>
      </c>
      <c r="AZ249" s="164" t="str">
        <f t="shared" si="50"/>
        <v/>
      </c>
      <c r="BA249" s="164" t="str">
        <f t="shared" si="50"/>
        <v/>
      </c>
      <c r="BB249" s="164" t="str">
        <f t="shared" si="48"/>
        <v/>
      </c>
      <c r="BC249" s="164" t="str">
        <f t="shared" si="33"/>
        <v/>
      </c>
    </row>
    <row r="250" spans="1:55" s="164" customFormat="1" ht="17.25" hidden="1" customHeight="1">
      <c r="A250" s="9"/>
      <c r="B250" s="7"/>
      <c r="C250" s="2"/>
      <c r="D250" s="5"/>
      <c r="E250" s="4"/>
      <c r="F250" s="4"/>
      <c r="G250" s="4"/>
      <c r="H250" s="5"/>
      <c r="I250" s="16"/>
      <c r="J250" s="47"/>
      <c r="K250" s="48"/>
      <c r="L250" s="48"/>
      <c r="M250" s="49"/>
      <c r="N250" s="47"/>
      <c r="O250" s="48"/>
      <c r="P250" s="48"/>
      <c r="Q250" s="48"/>
      <c r="R250" s="48"/>
      <c r="S250" s="48"/>
      <c r="T250" s="64"/>
      <c r="U250" s="49"/>
      <c r="V250" s="58"/>
      <c r="W250" s="124"/>
      <c r="X250" s="56"/>
      <c r="Y250" s="68"/>
      <c r="Z250" s="68"/>
      <c r="AA250" s="67"/>
      <c r="AB250" s="57"/>
      <c r="AC250" s="58"/>
      <c r="AD250" s="56"/>
      <c r="AE250" s="49"/>
      <c r="AF250" s="164">
        <f t="shared" si="47"/>
        <v>0</v>
      </c>
      <c r="AG250" s="164">
        <f t="shared" si="47"/>
        <v>-1</v>
      </c>
      <c r="AH250" s="164">
        <f t="shared" si="47"/>
        <v>0</v>
      </c>
      <c r="AI250" s="164">
        <f t="shared" si="47"/>
        <v>0</v>
      </c>
      <c r="AJ250" s="164">
        <f t="shared" si="47"/>
        <v>0</v>
      </c>
      <c r="AK250" s="164">
        <f t="shared" si="47"/>
        <v>0</v>
      </c>
      <c r="AL250" s="164">
        <f t="shared" si="47"/>
        <v>0</v>
      </c>
      <c r="AM250" s="164">
        <f t="shared" si="47"/>
        <v>0</v>
      </c>
      <c r="AN250" s="164" t="str">
        <f t="shared" si="49"/>
        <v/>
      </c>
      <c r="AO250" s="164">
        <f t="shared" si="49"/>
        <v>0</v>
      </c>
      <c r="AP250" s="164" t="str">
        <f t="shared" si="49"/>
        <v/>
      </c>
      <c r="AQ250" s="164" t="str">
        <f t="shared" si="49"/>
        <v/>
      </c>
      <c r="AR250" s="164" t="str">
        <f t="shared" si="49"/>
        <v/>
      </c>
      <c r="AS250" s="164" t="str">
        <f t="shared" si="46"/>
        <v/>
      </c>
      <c r="AT250" s="164" t="str">
        <f t="shared" si="46"/>
        <v/>
      </c>
      <c r="AU250" s="164" t="str">
        <f t="shared" si="46"/>
        <v/>
      </c>
      <c r="AV250" s="164" t="str">
        <f t="shared" si="50"/>
        <v/>
      </c>
      <c r="AW250" s="164">
        <f t="shared" si="50"/>
        <v>0</v>
      </c>
      <c r="AX250" s="164" t="str">
        <f t="shared" si="50"/>
        <v/>
      </c>
      <c r="AY250" s="164" t="str">
        <f t="shared" si="50"/>
        <v/>
      </c>
      <c r="AZ250" s="164" t="str">
        <f t="shared" si="50"/>
        <v/>
      </c>
      <c r="BA250" s="164" t="str">
        <f t="shared" si="50"/>
        <v/>
      </c>
      <c r="BB250" s="164" t="str">
        <f t="shared" si="48"/>
        <v/>
      </c>
      <c r="BC250" s="164" t="str">
        <f t="shared" si="33"/>
        <v/>
      </c>
    </row>
    <row r="251" spans="1:55" s="164" customFormat="1" ht="17.25" hidden="1" customHeight="1">
      <c r="A251" s="9"/>
      <c r="B251" s="7"/>
      <c r="C251" s="2"/>
      <c r="D251" s="5"/>
      <c r="E251" s="4"/>
      <c r="F251" s="4"/>
      <c r="G251" s="4"/>
      <c r="H251" s="5"/>
      <c r="I251" s="16"/>
      <c r="J251" s="47"/>
      <c r="K251" s="48"/>
      <c r="L251" s="48"/>
      <c r="M251" s="49"/>
      <c r="N251" s="47"/>
      <c r="O251" s="48"/>
      <c r="P251" s="48"/>
      <c r="Q251" s="48"/>
      <c r="R251" s="48"/>
      <c r="S251" s="48"/>
      <c r="T251" s="64"/>
      <c r="U251" s="49"/>
      <c r="V251" s="58"/>
      <c r="W251" s="124"/>
      <c r="X251" s="56"/>
      <c r="Y251" s="68"/>
      <c r="Z251" s="68"/>
      <c r="AA251" s="67"/>
      <c r="AB251" s="57"/>
      <c r="AC251" s="58"/>
      <c r="AD251" s="56"/>
      <c r="AE251" s="49"/>
      <c r="AF251" s="164">
        <f t="shared" si="47"/>
        <v>0</v>
      </c>
      <c r="AG251" s="164">
        <f t="shared" si="47"/>
        <v>-1</v>
      </c>
      <c r="AH251" s="164">
        <f t="shared" si="47"/>
        <v>0</v>
      </c>
      <c r="AI251" s="164">
        <f t="shared" si="47"/>
        <v>0</v>
      </c>
      <c r="AJ251" s="164">
        <f t="shared" si="47"/>
        <v>0</v>
      </c>
      <c r="AK251" s="164">
        <f t="shared" si="47"/>
        <v>0</v>
      </c>
      <c r="AL251" s="164">
        <f t="shared" si="47"/>
        <v>0</v>
      </c>
      <c r="AM251" s="164">
        <f t="shared" si="47"/>
        <v>0</v>
      </c>
      <c r="AN251" s="164" t="str">
        <f t="shared" si="49"/>
        <v/>
      </c>
      <c r="AO251" s="164">
        <f t="shared" si="49"/>
        <v>0</v>
      </c>
      <c r="AP251" s="164" t="str">
        <f t="shared" si="49"/>
        <v/>
      </c>
      <c r="AQ251" s="164" t="str">
        <f t="shared" si="49"/>
        <v/>
      </c>
      <c r="AR251" s="164" t="str">
        <f t="shared" si="49"/>
        <v/>
      </c>
      <c r="AS251" s="164" t="str">
        <f t="shared" si="46"/>
        <v/>
      </c>
      <c r="AT251" s="164" t="str">
        <f t="shared" si="46"/>
        <v/>
      </c>
      <c r="AU251" s="164" t="str">
        <f t="shared" si="46"/>
        <v/>
      </c>
      <c r="AV251" s="164" t="str">
        <f t="shared" si="50"/>
        <v/>
      </c>
      <c r="AW251" s="164">
        <f t="shared" si="50"/>
        <v>0</v>
      </c>
      <c r="AX251" s="164" t="str">
        <f t="shared" si="50"/>
        <v/>
      </c>
      <c r="AY251" s="164" t="str">
        <f t="shared" si="50"/>
        <v/>
      </c>
      <c r="AZ251" s="164" t="str">
        <f t="shared" si="50"/>
        <v/>
      </c>
      <c r="BA251" s="164" t="str">
        <f t="shared" si="50"/>
        <v/>
      </c>
      <c r="BB251" s="164" t="str">
        <f t="shared" si="48"/>
        <v/>
      </c>
      <c r="BC251" s="164" t="str">
        <f t="shared" si="33"/>
        <v/>
      </c>
    </row>
    <row r="252" spans="1:55" s="164" customFormat="1" ht="17.25" hidden="1" customHeight="1">
      <c r="A252" s="9"/>
      <c r="B252" s="7"/>
      <c r="C252" s="2"/>
      <c r="D252" s="5"/>
      <c r="E252" s="4"/>
      <c r="F252" s="4"/>
      <c r="G252" s="4"/>
      <c r="H252" s="5"/>
      <c r="I252" s="16"/>
      <c r="J252" s="47"/>
      <c r="K252" s="48"/>
      <c r="L252" s="48"/>
      <c r="M252" s="49"/>
      <c r="N252" s="47"/>
      <c r="O252" s="48"/>
      <c r="P252" s="48"/>
      <c r="Q252" s="48"/>
      <c r="R252" s="48"/>
      <c r="S252" s="48"/>
      <c r="T252" s="64"/>
      <c r="U252" s="49"/>
      <c r="V252" s="58"/>
      <c r="W252" s="124"/>
      <c r="X252" s="56"/>
      <c r="Y252" s="68"/>
      <c r="Z252" s="68"/>
      <c r="AA252" s="67"/>
      <c r="AB252" s="57"/>
      <c r="AC252" s="58"/>
      <c r="AD252" s="56"/>
      <c r="AE252" s="49"/>
      <c r="AF252" s="164">
        <f t="shared" si="47"/>
        <v>0</v>
      </c>
      <c r="AG252" s="164">
        <f t="shared" si="47"/>
        <v>-1</v>
      </c>
      <c r="AH252" s="164">
        <f t="shared" si="47"/>
        <v>0</v>
      </c>
      <c r="AI252" s="164">
        <f t="shared" si="47"/>
        <v>0</v>
      </c>
      <c r="AJ252" s="164">
        <f t="shared" si="47"/>
        <v>0</v>
      </c>
      <c r="AK252" s="164">
        <f t="shared" si="47"/>
        <v>0</v>
      </c>
      <c r="AL252" s="164">
        <f t="shared" si="47"/>
        <v>0</v>
      </c>
      <c r="AM252" s="164">
        <f t="shared" si="47"/>
        <v>0</v>
      </c>
      <c r="AN252" s="164" t="str">
        <f t="shared" si="49"/>
        <v/>
      </c>
      <c r="AO252" s="164">
        <f t="shared" si="49"/>
        <v>0</v>
      </c>
      <c r="AP252" s="164" t="str">
        <f t="shared" si="49"/>
        <v/>
      </c>
      <c r="AQ252" s="164" t="str">
        <f t="shared" si="49"/>
        <v/>
      </c>
      <c r="AR252" s="164" t="str">
        <f t="shared" si="49"/>
        <v/>
      </c>
      <c r="AS252" s="164" t="str">
        <f t="shared" si="46"/>
        <v/>
      </c>
      <c r="AT252" s="164" t="str">
        <f t="shared" si="46"/>
        <v/>
      </c>
      <c r="AU252" s="164" t="str">
        <f t="shared" si="46"/>
        <v/>
      </c>
      <c r="AV252" s="164" t="str">
        <f t="shared" si="50"/>
        <v/>
      </c>
      <c r="AW252" s="164">
        <f t="shared" si="50"/>
        <v>0</v>
      </c>
      <c r="AX252" s="164" t="str">
        <f t="shared" si="50"/>
        <v/>
      </c>
      <c r="AY252" s="164" t="str">
        <f t="shared" si="50"/>
        <v/>
      </c>
      <c r="AZ252" s="164" t="str">
        <f t="shared" si="50"/>
        <v/>
      </c>
      <c r="BA252" s="164" t="str">
        <f t="shared" si="50"/>
        <v/>
      </c>
      <c r="BB252" s="164" t="str">
        <f t="shared" si="48"/>
        <v/>
      </c>
      <c r="BC252" s="164" t="str">
        <f t="shared" si="33"/>
        <v/>
      </c>
    </row>
    <row r="253" spans="1:55" s="164" customFormat="1" ht="17.25" hidden="1" customHeight="1">
      <c r="A253" s="9"/>
      <c r="B253" s="7"/>
      <c r="C253" s="2"/>
      <c r="D253" s="5"/>
      <c r="E253" s="4"/>
      <c r="F253" s="4"/>
      <c r="G253" s="4"/>
      <c r="H253" s="5"/>
      <c r="I253" s="16"/>
      <c r="J253" s="47"/>
      <c r="K253" s="48"/>
      <c r="L253" s="48"/>
      <c r="M253" s="49"/>
      <c r="N253" s="47"/>
      <c r="O253" s="48"/>
      <c r="P253" s="48"/>
      <c r="Q253" s="48"/>
      <c r="R253" s="48"/>
      <c r="S253" s="48"/>
      <c r="T253" s="64"/>
      <c r="U253" s="49"/>
      <c r="V253" s="58"/>
      <c r="W253" s="124"/>
      <c r="X253" s="56"/>
      <c r="Y253" s="68"/>
      <c r="Z253" s="68"/>
      <c r="AA253" s="67"/>
      <c r="AB253" s="57"/>
      <c r="AC253" s="58"/>
      <c r="AD253" s="56"/>
      <c r="AE253" s="49"/>
      <c r="AF253" s="164">
        <f t="shared" si="47"/>
        <v>0</v>
      </c>
      <c r="AG253" s="164">
        <f t="shared" si="47"/>
        <v>-1</v>
      </c>
      <c r="AH253" s="164">
        <f t="shared" si="47"/>
        <v>0</v>
      </c>
      <c r="AI253" s="164">
        <f t="shared" si="47"/>
        <v>0</v>
      </c>
      <c r="AJ253" s="164">
        <f t="shared" si="47"/>
        <v>0</v>
      </c>
      <c r="AK253" s="164">
        <f t="shared" si="47"/>
        <v>0</v>
      </c>
      <c r="AL253" s="164">
        <f t="shared" si="47"/>
        <v>0</v>
      </c>
      <c r="AM253" s="164">
        <f t="shared" si="47"/>
        <v>0</v>
      </c>
      <c r="AN253" s="164" t="str">
        <f t="shared" si="49"/>
        <v/>
      </c>
      <c r="AO253" s="164">
        <f t="shared" si="49"/>
        <v>0</v>
      </c>
      <c r="AP253" s="164" t="str">
        <f t="shared" si="49"/>
        <v/>
      </c>
      <c r="AQ253" s="164" t="str">
        <f t="shared" si="49"/>
        <v/>
      </c>
      <c r="AR253" s="164" t="str">
        <f t="shared" si="49"/>
        <v/>
      </c>
      <c r="AS253" s="164" t="str">
        <f t="shared" si="46"/>
        <v/>
      </c>
      <c r="AT253" s="164" t="str">
        <f t="shared" si="46"/>
        <v/>
      </c>
      <c r="AU253" s="164" t="str">
        <f t="shared" si="46"/>
        <v/>
      </c>
      <c r="AV253" s="164" t="str">
        <f t="shared" si="50"/>
        <v/>
      </c>
      <c r="AW253" s="164">
        <f t="shared" si="50"/>
        <v>0</v>
      </c>
      <c r="AX253" s="164" t="str">
        <f t="shared" si="50"/>
        <v/>
      </c>
      <c r="AY253" s="164" t="str">
        <f t="shared" si="50"/>
        <v/>
      </c>
      <c r="AZ253" s="164" t="str">
        <f t="shared" si="50"/>
        <v/>
      </c>
      <c r="BA253" s="164" t="str">
        <f t="shared" si="50"/>
        <v/>
      </c>
      <c r="BB253" s="164" t="str">
        <f t="shared" si="48"/>
        <v/>
      </c>
      <c r="BC253" s="164" t="str">
        <f t="shared" si="33"/>
        <v/>
      </c>
    </row>
    <row r="254" spans="1:55" s="164" customFormat="1" ht="17.25" hidden="1" customHeight="1">
      <c r="A254" s="9"/>
      <c r="B254" s="7"/>
      <c r="C254" s="2"/>
      <c r="D254" s="5"/>
      <c r="E254" s="4"/>
      <c r="F254" s="4"/>
      <c r="G254" s="4"/>
      <c r="H254" s="5"/>
      <c r="I254" s="16"/>
      <c r="J254" s="47"/>
      <c r="K254" s="48"/>
      <c r="L254" s="48"/>
      <c r="M254" s="49"/>
      <c r="N254" s="47"/>
      <c r="O254" s="48"/>
      <c r="P254" s="48"/>
      <c r="Q254" s="48"/>
      <c r="R254" s="48"/>
      <c r="S254" s="48"/>
      <c r="T254" s="64"/>
      <c r="U254" s="49"/>
      <c r="V254" s="58"/>
      <c r="W254" s="124"/>
      <c r="X254" s="56"/>
      <c r="Y254" s="68"/>
      <c r="Z254" s="68"/>
      <c r="AA254" s="67"/>
      <c r="AB254" s="57"/>
      <c r="AC254" s="58"/>
      <c r="AD254" s="56"/>
      <c r="AE254" s="49"/>
      <c r="AF254" s="164">
        <f t="shared" si="47"/>
        <v>0</v>
      </c>
      <c r="AG254" s="164">
        <f t="shared" si="47"/>
        <v>-1</v>
      </c>
      <c r="AH254" s="164">
        <f t="shared" si="47"/>
        <v>0</v>
      </c>
      <c r="AI254" s="164">
        <f t="shared" si="47"/>
        <v>0</v>
      </c>
      <c r="AJ254" s="164">
        <f t="shared" si="47"/>
        <v>0</v>
      </c>
      <c r="AK254" s="164">
        <f t="shared" si="47"/>
        <v>0</v>
      </c>
      <c r="AL254" s="164">
        <f t="shared" si="47"/>
        <v>0</v>
      </c>
      <c r="AM254" s="164">
        <f t="shared" si="47"/>
        <v>0</v>
      </c>
      <c r="AN254" s="164" t="str">
        <f t="shared" si="49"/>
        <v/>
      </c>
      <c r="AO254" s="164">
        <f t="shared" si="49"/>
        <v>0</v>
      </c>
      <c r="AP254" s="164" t="str">
        <f t="shared" si="49"/>
        <v/>
      </c>
      <c r="AQ254" s="164" t="str">
        <f t="shared" si="49"/>
        <v/>
      </c>
      <c r="AR254" s="164" t="str">
        <f t="shared" si="49"/>
        <v/>
      </c>
      <c r="AS254" s="164" t="str">
        <f t="shared" si="46"/>
        <v/>
      </c>
      <c r="AT254" s="164" t="str">
        <f t="shared" si="46"/>
        <v/>
      </c>
      <c r="AU254" s="164" t="str">
        <f t="shared" si="46"/>
        <v/>
      </c>
      <c r="AV254" s="164" t="str">
        <f t="shared" si="50"/>
        <v/>
      </c>
      <c r="AW254" s="164">
        <f t="shared" si="50"/>
        <v>0</v>
      </c>
      <c r="AX254" s="164" t="str">
        <f t="shared" si="50"/>
        <v/>
      </c>
      <c r="AY254" s="164" t="str">
        <f t="shared" si="50"/>
        <v/>
      </c>
      <c r="AZ254" s="164" t="str">
        <f t="shared" si="50"/>
        <v/>
      </c>
      <c r="BA254" s="164" t="str">
        <f t="shared" si="50"/>
        <v/>
      </c>
      <c r="BB254" s="164" t="str">
        <f t="shared" si="48"/>
        <v/>
      </c>
      <c r="BC254" s="164" t="str">
        <f t="shared" si="33"/>
        <v/>
      </c>
    </row>
    <row r="255" spans="1:55" s="164" customFormat="1" ht="17.25" hidden="1" customHeight="1">
      <c r="A255" s="9"/>
      <c r="B255" s="7"/>
      <c r="C255" s="2"/>
      <c r="D255" s="5"/>
      <c r="E255" s="4"/>
      <c r="F255" s="4"/>
      <c r="G255" s="4"/>
      <c r="H255" s="5"/>
      <c r="I255" s="16"/>
      <c r="J255" s="47"/>
      <c r="K255" s="48"/>
      <c r="L255" s="48"/>
      <c r="M255" s="49"/>
      <c r="N255" s="47"/>
      <c r="O255" s="48"/>
      <c r="P255" s="48"/>
      <c r="Q255" s="48"/>
      <c r="R255" s="48"/>
      <c r="S255" s="48"/>
      <c r="T255" s="64"/>
      <c r="U255" s="49"/>
      <c r="V255" s="58"/>
      <c r="W255" s="124"/>
      <c r="X255" s="56"/>
      <c r="Y255" s="68"/>
      <c r="Z255" s="68"/>
      <c r="AA255" s="67"/>
      <c r="AB255" s="57"/>
      <c r="AC255" s="58"/>
      <c r="AD255" s="56"/>
      <c r="AE255" s="49"/>
      <c r="AF255" s="164">
        <f t="shared" ref="AF255:AM270" si="51">AF254</f>
        <v>0</v>
      </c>
      <c r="AG255" s="164">
        <f t="shared" si="51"/>
        <v>-1</v>
      </c>
      <c r="AH255" s="164">
        <f t="shared" si="51"/>
        <v>0</v>
      </c>
      <c r="AI255" s="164">
        <f t="shared" si="51"/>
        <v>0</v>
      </c>
      <c r="AJ255" s="164">
        <f t="shared" si="51"/>
        <v>0</v>
      </c>
      <c r="AK255" s="164">
        <f t="shared" si="51"/>
        <v>0</v>
      </c>
      <c r="AL255" s="164">
        <f t="shared" si="51"/>
        <v>0</v>
      </c>
      <c r="AM255" s="164">
        <f t="shared" si="51"/>
        <v>0</v>
      </c>
      <c r="AN255" s="164" t="str">
        <f t="shared" si="49"/>
        <v/>
      </c>
      <c r="AO255" s="164">
        <f t="shared" si="49"/>
        <v>0</v>
      </c>
      <c r="AP255" s="164" t="str">
        <f t="shared" si="49"/>
        <v/>
      </c>
      <c r="AQ255" s="164" t="str">
        <f t="shared" si="49"/>
        <v/>
      </c>
      <c r="AR255" s="164" t="str">
        <f t="shared" si="49"/>
        <v/>
      </c>
      <c r="AS255" s="164" t="str">
        <f t="shared" si="46"/>
        <v/>
      </c>
      <c r="AT255" s="164" t="str">
        <f t="shared" si="46"/>
        <v/>
      </c>
      <c r="AU255" s="164" t="str">
        <f t="shared" si="46"/>
        <v/>
      </c>
      <c r="AV255" s="164" t="str">
        <f t="shared" si="50"/>
        <v/>
      </c>
      <c r="AW255" s="164">
        <f t="shared" si="50"/>
        <v>0</v>
      </c>
      <c r="AX255" s="164" t="str">
        <f t="shared" si="50"/>
        <v/>
      </c>
      <c r="AY255" s="164" t="str">
        <f t="shared" si="50"/>
        <v/>
      </c>
      <c r="AZ255" s="164" t="str">
        <f t="shared" si="50"/>
        <v/>
      </c>
      <c r="BA255" s="164" t="str">
        <f t="shared" si="50"/>
        <v/>
      </c>
      <c r="BB255" s="164" t="str">
        <f t="shared" si="48"/>
        <v/>
      </c>
      <c r="BC255" s="164" t="str">
        <f t="shared" si="33"/>
        <v/>
      </c>
    </row>
    <row r="256" spans="1:55" s="164" customFormat="1" ht="17.25" hidden="1" customHeight="1">
      <c r="A256" s="9"/>
      <c r="B256" s="7"/>
      <c r="C256" s="2"/>
      <c r="D256" s="5"/>
      <c r="E256" s="4"/>
      <c r="F256" s="4"/>
      <c r="G256" s="4"/>
      <c r="H256" s="5"/>
      <c r="I256" s="16"/>
      <c r="J256" s="47"/>
      <c r="K256" s="48"/>
      <c r="L256" s="48"/>
      <c r="M256" s="49"/>
      <c r="N256" s="47"/>
      <c r="O256" s="48"/>
      <c r="P256" s="48"/>
      <c r="Q256" s="48"/>
      <c r="R256" s="48"/>
      <c r="S256" s="48"/>
      <c r="T256" s="64"/>
      <c r="U256" s="49"/>
      <c r="V256" s="58"/>
      <c r="W256" s="124"/>
      <c r="X256" s="56"/>
      <c r="Y256" s="68"/>
      <c r="Z256" s="68"/>
      <c r="AA256" s="67"/>
      <c r="AB256" s="57"/>
      <c r="AC256" s="58"/>
      <c r="AD256" s="56"/>
      <c r="AE256" s="49"/>
      <c r="AF256" s="164">
        <f t="shared" si="51"/>
        <v>0</v>
      </c>
      <c r="AG256" s="164">
        <f t="shared" si="51"/>
        <v>-1</v>
      </c>
      <c r="AH256" s="164">
        <f t="shared" si="51"/>
        <v>0</v>
      </c>
      <c r="AI256" s="164">
        <f t="shared" si="51"/>
        <v>0</v>
      </c>
      <c r="AJ256" s="164">
        <f t="shared" si="51"/>
        <v>0</v>
      </c>
      <c r="AK256" s="164">
        <f t="shared" si="51"/>
        <v>0</v>
      </c>
      <c r="AL256" s="164">
        <f t="shared" si="51"/>
        <v>0</v>
      </c>
      <c r="AM256" s="164">
        <f t="shared" si="51"/>
        <v>0</v>
      </c>
      <c r="AN256" s="164" t="str">
        <f t="shared" si="49"/>
        <v/>
      </c>
      <c r="AO256" s="164">
        <f t="shared" si="49"/>
        <v>0</v>
      </c>
      <c r="AP256" s="164" t="str">
        <f t="shared" si="49"/>
        <v/>
      </c>
      <c r="AQ256" s="164" t="str">
        <f t="shared" si="49"/>
        <v/>
      </c>
      <c r="AR256" s="164" t="str">
        <f t="shared" si="49"/>
        <v/>
      </c>
      <c r="AS256" s="164" t="str">
        <f t="shared" si="46"/>
        <v/>
      </c>
      <c r="AT256" s="164" t="str">
        <f t="shared" si="46"/>
        <v/>
      </c>
      <c r="AU256" s="164" t="str">
        <f t="shared" si="46"/>
        <v/>
      </c>
      <c r="AV256" s="164" t="str">
        <f t="shared" si="50"/>
        <v/>
      </c>
      <c r="AW256" s="164">
        <f t="shared" si="50"/>
        <v>0</v>
      </c>
      <c r="AX256" s="164" t="str">
        <f t="shared" si="50"/>
        <v/>
      </c>
      <c r="AY256" s="164" t="str">
        <f t="shared" si="50"/>
        <v/>
      </c>
      <c r="AZ256" s="164" t="str">
        <f t="shared" si="50"/>
        <v/>
      </c>
      <c r="BA256" s="164" t="str">
        <f t="shared" si="50"/>
        <v/>
      </c>
      <c r="BB256" s="164" t="str">
        <f t="shared" si="48"/>
        <v/>
      </c>
      <c r="BC256" s="164" t="str">
        <f t="shared" si="33"/>
        <v/>
      </c>
    </row>
    <row r="257" spans="1:55" s="164" customFormat="1" ht="17.25" hidden="1" customHeight="1">
      <c r="A257" s="9"/>
      <c r="B257" s="7"/>
      <c r="C257" s="2"/>
      <c r="D257" s="5"/>
      <c r="E257" s="4"/>
      <c r="F257" s="4"/>
      <c r="G257" s="4"/>
      <c r="H257" s="5"/>
      <c r="I257" s="16"/>
      <c r="J257" s="47"/>
      <c r="K257" s="48"/>
      <c r="L257" s="48"/>
      <c r="M257" s="49"/>
      <c r="N257" s="47"/>
      <c r="O257" s="48"/>
      <c r="P257" s="48"/>
      <c r="Q257" s="48"/>
      <c r="R257" s="48"/>
      <c r="S257" s="48"/>
      <c r="T257" s="64"/>
      <c r="U257" s="49"/>
      <c r="V257" s="58"/>
      <c r="W257" s="124"/>
      <c r="X257" s="56"/>
      <c r="Y257" s="68"/>
      <c r="Z257" s="68"/>
      <c r="AA257" s="67"/>
      <c r="AB257" s="57"/>
      <c r="AC257" s="58"/>
      <c r="AD257" s="56"/>
      <c r="AE257" s="49"/>
      <c r="AF257" s="164">
        <f t="shared" si="51"/>
        <v>0</v>
      </c>
      <c r="AG257" s="164">
        <f t="shared" si="51"/>
        <v>-1</v>
      </c>
      <c r="AH257" s="164">
        <f t="shared" si="51"/>
        <v>0</v>
      </c>
      <c r="AI257" s="164">
        <f t="shared" si="51"/>
        <v>0</v>
      </c>
      <c r="AJ257" s="164">
        <f t="shared" si="51"/>
        <v>0</v>
      </c>
      <c r="AK257" s="164">
        <f t="shared" si="51"/>
        <v>0</v>
      </c>
      <c r="AL257" s="164">
        <f t="shared" si="51"/>
        <v>0</v>
      </c>
      <c r="AM257" s="164">
        <f t="shared" si="51"/>
        <v>0</v>
      </c>
      <c r="AN257" s="164" t="str">
        <f t="shared" si="49"/>
        <v/>
      </c>
      <c r="AO257" s="164">
        <f t="shared" si="49"/>
        <v>0</v>
      </c>
      <c r="AP257" s="164" t="str">
        <f t="shared" si="49"/>
        <v/>
      </c>
      <c r="AQ257" s="164" t="str">
        <f t="shared" si="49"/>
        <v/>
      </c>
      <c r="AR257" s="164" t="str">
        <f t="shared" si="49"/>
        <v/>
      </c>
      <c r="AS257" s="164" t="str">
        <f t="shared" si="46"/>
        <v/>
      </c>
      <c r="AT257" s="164" t="str">
        <f t="shared" si="46"/>
        <v/>
      </c>
      <c r="AU257" s="164" t="str">
        <f t="shared" si="46"/>
        <v/>
      </c>
      <c r="AV257" s="164" t="str">
        <f t="shared" si="50"/>
        <v/>
      </c>
      <c r="AW257" s="164">
        <f t="shared" si="50"/>
        <v>0</v>
      </c>
      <c r="AX257" s="164" t="str">
        <f t="shared" si="50"/>
        <v/>
      </c>
      <c r="AY257" s="164" t="str">
        <f t="shared" si="50"/>
        <v/>
      </c>
      <c r="AZ257" s="164" t="str">
        <f t="shared" si="50"/>
        <v/>
      </c>
      <c r="BA257" s="164" t="str">
        <f t="shared" si="50"/>
        <v/>
      </c>
      <c r="BB257" s="164" t="str">
        <f t="shared" si="48"/>
        <v/>
      </c>
      <c r="BC257" s="164" t="str">
        <f t="shared" si="33"/>
        <v/>
      </c>
    </row>
    <row r="258" spans="1:55" s="164" customFormat="1" ht="17.25" hidden="1" customHeight="1">
      <c r="A258" s="9"/>
      <c r="B258" s="7"/>
      <c r="C258" s="2"/>
      <c r="D258" s="5"/>
      <c r="E258" s="4"/>
      <c r="F258" s="4"/>
      <c r="G258" s="4"/>
      <c r="H258" s="5"/>
      <c r="I258" s="16"/>
      <c r="J258" s="47"/>
      <c r="K258" s="48"/>
      <c r="L258" s="48"/>
      <c r="M258" s="49"/>
      <c r="N258" s="47"/>
      <c r="O258" s="48"/>
      <c r="P258" s="48"/>
      <c r="Q258" s="48"/>
      <c r="R258" s="48"/>
      <c r="S258" s="48"/>
      <c r="T258" s="64"/>
      <c r="U258" s="49"/>
      <c r="V258" s="58"/>
      <c r="W258" s="124"/>
      <c r="X258" s="56"/>
      <c r="Y258" s="68"/>
      <c r="Z258" s="68"/>
      <c r="AA258" s="67"/>
      <c r="AB258" s="57"/>
      <c r="AC258" s="58"/>
      <c r="AD258" s="56"/>
      <c r="AE258" s="49"/>
      <c r="AF258" s="164">
        <f t="shared" si="51"/>
        <v>0</v>
      </c>
      <c r="AG258" s="164">
        <f t="shared" si="51"/>
        <v>-1</v>
      </c>
      <c r="AH258" s="164">
        <f t="shared" si="51"/>
        <v>0</v>
      </c>
      <c r="AI258" s="164">
        <f t="shared" si="51"/>
        <v>0</v>
      </c>
      <c r="AJ258" s="164">
        <f t="shared" si="51"/>
        <v>0</v>
      </c>
      <c r="AK258" s="164">
        <f t="shared" si="51"/>
        <v>0</v>
      </c>
      <c r="AL258" s="164">
        <f t="shared" si="51"/>
        <v>0</v>
      </c>
      <c r="AM258" s="164">
        <f t="shared" si="51"/>
        <v>0</v>
      </c>
      <c r="AN258" s="164" t="str">
        <f t="shared" si="49"/>
        <v/>
      </c>
      <c r="AO258" s="164">
        <f t="shared" si="49"/>
        <v>0</v>
      </c>
      <c r="AP258" s="164" t="str">
        <f t="shared" si="49"/>
        <v/>
      </c>
      <c r="AQ258" s="164" t="str">
        <f t="shared" si="49"/>
        <v/>
      </c>
      <c r="AR258" s="164" t="str">
        <f t="shared" si="49"/>
        <v/>
      </c>
      <c r="AS258" s="164" t="str">
        <f t="shared" si="46"/>
        <v/>
      </c>
      <c r="AT258" s="164" t="str">
        <f t="shared" si="46"/>
        <v/>
      </c>
      <c r="AU258" s="164" t="str">
        <f t="shared" si="46"/>
        <v/>
      </c>
      <c r="AV258" s="164" t="str">
        <f t="shared" si="50"/>
        <v/>
      </c>
      <c r="AW258" s="164">
        <f t="shared" si="50"/>
        <v>0</v>
      </c>
      <c r="AX258" s="164" t="str">
        <f t="shared" si="50"/>
        <v/>
      </c>
      <c r="AY258" s="164" t="str">
        <f t="shared" si="50"/>
        <v/>
      </c>
      <c r="AZ258" s="164" t="str">
        <f t="shared" si="50"/>
        <v/>
      </c>
      <c r="BA258" s="164" t="str">
        <f t="shared" si="50"/>
        <v/>
      </c>
      <c r="BB258" s="164" t="str">
        <f t="shared" si="48"/>
        <v/>
      </c>
      <c r="BC258" s="164" t="str">
        <f t="shared" si="33"/>
        <v/>
      </c>
    </row>
    <row r="259" spans="1:55" s="164" customFormat="1" ht="17.25" hidden="1" customHeight="1">
      <c r="A259" s="9"/>
      <c r="B259" s="7"/>
      <c r="C259" s="2"/>
      <c r="D259" s="5"/>
      <c r="E259" s="4"/>
      <c r="F259" s="4"/>
      <c r="G259" s="4"/>
      <c r="H259" s="5"/>
      <c r="I259" s="16"/>
      <c r="J259" s="47"/>
      <c r="K259" s="48"/>
      <c r="L259" s="48"/>
      <c r="M259" s="49"/>
      <c r="N259" s="47"/>
      <c r="O259" s="48"/>
      <c r="P259" s="48"/>
      <c r="Q259" s="48"/>
      <c r="R259" s="48"/>
      <c r="S259" s="48"/>
      <c r="T259" s="64"/>
      <c r="U259" s="49"/>
      <c r="V259" s="58"/>
      <c r="W259" s="124"/>
      <c r="X259" s="56"/>
      <c r="Y259" s="68"/>
      <c r="Z259" s="68"/>
      <c r="AA259" s="67"/>
      <c r="AB259" s="57"/>
      <c r="AC259" s="58"/>
      <c r="AD259" s="56"/>
      <c r="AE259" s="49"/>
      <c r="AF259" s="164">
        <f t="shared" si="51"/>
        <v>0</v>
      </c>
      <c r="AG259" s="164">
        <f t="shared" si="51"/>
        <v>-1</v>
      </c>
      <c r="AH259" s="164">
        <f t="shared" si="51"/>
        <v>0</v>
      </c>
      <c r="AI259" s="164">
        <f t="shared" si="51"/>
        <v>0</v>
      </c>
      <c r="AJ259" s="164">
        <f t="shared" si="51"/>
        <v>0</v>
      </c>
      <c r="AK259" s="164">
        <f t="shared" si="51"/>
        <v>0</v>
      </c>
      <c r="AL259" s="164">
        <f t="shared" si="51"/>
        <v>0</v>
      </c>
      <c r="AM259" s="164">
        <f t="shared" si="51"/>
        <v>0</v>
      </c>
      <c r="AN259" s="164" t="str">
        <f t="shared" si="49"/>
        <v/>
      </c>
      <c r="AO259" s="164">
        <f t="shared" si="49"/>
        <v>0</v>
      </c>
      <c r="AP259" s="164" t="str">
        <f t="shared" si="49"/>
        <v/>
      </c>
      <c r="AQ259" s="164" t="str">
        <f t="shared" si="49"/>
        <v/>
      </c>
      <c r="AR259" s="164" t="str">
        <f t="shared" si="49"/>
        <v/>
      </c>
      <c r="AS259" s="164" t="str">
        <f t="shared" si="46"/>
        <v/>
      </c>
      <c r="AT259" s="164" t="str">
        <f t="shared" si="46"/>
        <v/>
      </c>
      <c r="AU259" s="164" t="str">
        <f t="shared" si="46"/>
        <v/>
      </c>
      <c r="AV259" s="164" t="str">
        <f t="shared" si="50"/>
        <v/>
      </c>
      <c r="AW259" s="164">
        <f t="shared" si="50"/>
        <v>0</v>
      </c>
      <c r="AX259" s="164" t="str">
        <f t="shared" si="50"/>
        <v/>
      </c>
      <c r="AY259" s="164" t="str">
        <f t="shared" si="50"/>
        <v/>
      </c>
      <c r="AZ259" s="164" t="str">
        <f t="shared" si="50"/>
        <v/>
      </c>
      <c r="BA259" s="164" t="str">
        <f t="shared" si="50"/>
        <v/>
      </c>
      <c r="BB259" s="164" t="str">
        <f t="shared" si="48"/>
        <v/>
      </c>
      <c r="BC259" s="164" t="str">
        <f t="shared" si="33"/>
        <v/>
      </c>
    </row>
    <row r="260" spans="1:55" s="164" customFormat="1" ht="17.25" hidden="1" customHeight="1">
      <c r="A260" s="9"/>
      <c r="B260" s="7"/>
      <c r="C260" s="2"/>
      <c r="D260" s="5"/>
      <c r="E260" s="4"/>
      <c r="F260" s="4"/>
      <c r="G260" s="4"/>
      <c r="H260" s="5"/>
      <c r="I260" s="16"/>
      <c r="J260" s="47"/>
      <c r="K260" s="48"/>
      <c r="L260" s="48"/>
      <c r="M260" s="49"/>
      <c r="N260" s="47"/>
      <c r="O260" s="48"/>
      <c r="P260" s="48"/>
      <c r="Q260" s="48"/>
      <c r="R260" s="48"/>
      <c r="S260" s="48"/>
      <c r="T260" s="64"/>
      <c r="U260" s="49"/>
      <c r="V260" s="58"/>
      <c r="W260" s="124"/>
      <c r="X260" s="56"/>
      <c r="Y260" s="68"/>
      <c r="Z260" s="68"/>
      <c r="AA260" s="67"/>
      <c r="AB260" s="57"/>
      <c r="AC260" s="58"/>
      <c r="AD260" s="56"/>
      <c r="AE260" s="49"/>
      <c r="AF260" s="164">
        <f t="shared" si="51"/>
        <v>0</v>
      </c>
      <c r="AG260" s="164">
        <f t="shared" si="51"/>
        <v>-1</v>
      </c>
      <c r="AH260" s="164">
        <f t="shared" si="51"/>
        <v>0</v>
      </c>
      <c r="AI260" s="164">
        <f t="shared" si="51"/>
        <v>0</v>
      </c>
      <c r="AJ260" s="164">
        <f t="shared" si="51"/>
        <v>0</v>
      </c>
      <c r="AK260" s="164">
        <f t="shared" si="51"/>
        <v>0</v>
      </c>
      <c r="AL260" s="164">
        <f t="shared" si="51"/>
        <v>0</v>
      </c>
      <c r="AM260" s="164">
        <f t="shared" si="51"/>
        <v>0</v>
      </c>
      <c r="AN260" s="164" t="str">
        <f t="shared" si="49"/>
        <v/>
      </c>
      <c r="AO260" s="164">
        <f t="shared" si="49"/>
        <v>0</v>
      </c>
      <c r="AP260" s="164" t="str">
        <f t="shared" si="49"/>
        <v/>
      </c>
      <c r="AQ260" s="164" t="str">
        <f t="shared" si="49"/>
        <v/>
      </c>
      <c r="AR260" s="164" t="str">
        <f t="shared" si="49"/>
        <v/>
      </c>
      <c r="AS260" s="164" t="str">
        <f t="shared" si="46"/>
        <v/>
      </c>
      <c r="AT260" s="164" t="str">
        <f t="shared" si="46"/>
        <v/>
      </c>
      <c r="AU260" s="164" t="str">
        <f t="shared" si="46"/>
        <v/>
      </c>
      <c r="AV260" s="164" t="str">
        <f t="shared" si="50"/>
        <v/>
      </c>
      <c r="AW260" s="164">
        <f t="shared" si="50"/>
        <v>0</v>
      </c>
      <c r="AX260" s="164" t="str">
        <f t="shared" si="50"/>
        <v/>
      </c>
      <c r="AY260" s="164" t="str">
        <f t="shared" si="50"/>
        <v/>
      </c>
      <c r="AZ260" s="164" t="str">
        <f t="shared" si="50"/>
        <v/>
      </c>
      <c r="BA260" s="164" t="str">
        <f t="shared" si="50"/>
        <v/>
      </c>
      <c r="BB260" s="164" t="str">
        <f t="shared" si="48"/>
        <v/>
      </c>
      <c r="BC260" s="164" t="str">
        <f t="shared" si="33"/>
        <v/>
      </c>
    </row>
    <row r="261" spans="1:55" s="164" customFormat="1" ht="17.25" hidden="1" customHeight="1">
      <c r="A261" s="9"/>
      <c r="B261" s="7"/>
      <c r="C261" s="2"/>
      <c r="D261" s="5"/>
      <c r="E261" s="4"/>
      <c r="F261" s="4"/>
      <c r="G261" s="4"/>
      <c r="H261" s="5"/>
      <c r="I261" s="16"/>
      <c r="J261" s="47"/>
      <c r="K261" s="48"/>
      <c r="L261" s="48"/>
      <c r="M261" s="49"/>
      <c r="N261" s="47"/>
      <c r="O261" s="48"/>
      <c r="P261" s="48"/>
      <c r="Q261" s="48"/>
      <c r="R261" s="48"/>
      <c r="S261" s="48"/>
      <c r="T261" s="64"/>
      <c r="U261" s="49"/>
      <c r="V261" s="58"/>
      <c r="W261" s="124"/>
      <c r="X261" s="56"/>
      <c r="Y261" s="68"/>
      <c r="Z261" s="68"/>
      <c r="AA261" s="67"/>
      <c r="AB261" s="57"/>
      <c r="AC261" s="58"/>
      <c r="AD261" s="56"/>
      <c r="AE261" s="49"/>
      <c r="AF261" s="164">
        <f t="shared" si="51"/>
        <v>0</v>
      </c>
      <c r="AG261" s="164">
        <f t="shared" si="51"/>
        <v>-1</v>
      </c>
      <c r="AH261" s="164">
        <f t="shared" si="51"/>
        <v>0</v>
      </c>
      <c r="AI261" s="164">
        <f t="shared" si="51"/>
        <v>0</v>
      </c>
      <c r="AJ261" s="164">
        <f t="shared" si="51"/>
        <v>0</v>
      </c>
      <c r="AK261" s="164">
        <f t="shared" si="51"/>
        <v>0</v>
      </c>
      <c r="AL261" s="164">
        <f t="shared" si="51"/>
        <v>0</v>
      </c>
      <c r="AM261" s="164">
        <f t="shared" si="51"/>
        <v>0</v>
      </c>
      <c r="AN261" s="164" t="str">
        <f t="shared" si="49"/>
        <v/>
      </c>
      <c r="AO261" s="164">
        <f t="shared" si="49"/>
        <v>0</v>
      </c>
      <c r="AP261" s="164" t="str">
        <f t="shared" si="49"/>
        <v/>
      </c>
      <c r="AQ261" s="164" t="str">
        <f t="shared" si="49"/>
        <v/>
      </c>
      <c r="AR261" s="164" t="str">
        <f t="shared" si="49"/>
        <v/>
      </c>
      <c r="AS261" s="164" t="str">
        <f t="shared" si="46"/>
        <v/>
      </c>
      <c r="AT261" s="164" t="str">
        <f t="shared" si="46"/>
        <v/>
      </c>
      <c r="AU261" s="164" t="str">
        <f t="shared" si="46"/>
        <v/>
      </c>
      <c r="AV261" s="164" t="str">
        <f t="shared" si="50"/>
        <v/>
      </c>
      <c r="AW261" s="164">
        <f t="shared" si="50"/>
        <v>0</v>
      </c>
      <c r="AX261" s="164" t="str">
        <f t="shared" si="50"/>
        <v/>
      </c>
      <c r="AY261" s="164" t="str">
        <f t="shared" si="50"/>
        <v/>
      </c>
      <c r="AZ261" s="164" t="str">
        <f t="shared" si="50"/>
        <v/>
      </c>
      <c r="BA261" s="164" t="str">
        <f t="shared" si="50"/>
        <v/>
      </c>
      <c r="BB261" s="164" t="str">
        <f t="shared" si="48"/>
        <v/>
      </c>
      <c r="BC261" s="164" t="str">
        <f t="shared" si="33"/>
        <v/>
      </c>
    </row>
    <row r="262" spans="1:55" s="164" customFormat="1" ht="17.25" hidden="1" customHeight="1">
      <c r="A262" s="9"/>
      <c r="B262" s="7"/>
      <c r="C262" s="2"/>
      <c r="D262" s="5"/>
      <c r="E262" s="4"/>
      <c r="F262" s="4"/>
      <c r="G262" s="4"/>
      <c r="H262" s="5"/>
      <c r="I262" s="16"/>
      <c r="J262" s="47"/>
      <c r="K262" s="48"/>
      <c r="L262" s="48"/>
      <c r="M262" s="49"/>
      <c r="N262" s="47"/>
      <c r="O262" s="48"/>
      <c r="P262" s="48"/>
      <c r="Q262" s="48"/>
      <c r="R262" s="48"/>
      <c r="S262" s="48"/>
      <c r="T262" s="64"/>
      <c r="U262" s="49"/>
      <c r="V262" s="58"/>
      <c r="W262" s="124"/>
      <c r="X262" s="56"/>
      <c r="Y262" s="68"/>
      <c r="Z262" s="68"/>
      <c r="AA262" s="67"/>
      <c r="AB262" s="57"/>
      <c r="AC262" s="58"/>
      <c r="AD262" s="56"/>
      <c r="AE262" s="49"/>
      <c r="AF262" s="164">
        <f t="shared" si="51"/>
        <v>0</v>
      </c>
      <c r="AG262" s="164">
        <f t="shared" si="51"/>
        <v>-1</v>
      </c>
      <c r="AH262" s="164">
        <f t="shared" si="51"/>
        <v>0</v>
      </c>
      <c r="AI262" s="164">
        <f t="shared" si="51"/>
        <v>0</v>
      </c>
      <c r="AJ262" s="164">
        <f t="shared" si="51"/>
        <v>0</v>
      </c>
      <c r="AK262" s="164">
        <f t="shared" si="51"/>
        <v>0</v>
      </c>
      <c r="AL262" s="164">
        <f t="shared" si="51"/>
        <v>0</v>
      </c>
      <c r="AM262" s="164">
        <f t="shared" si="51"/>
        <v>0</v>
      </c>
      <c r="AN262" s="164" t="str">
        <f t="shared" si="49"/>
        <v/>
      </c>
      <c r="AO262" s="164">
        <f t="shared" si="49"/>
        <v>0</v>
      </c>
      <c r="AP262" s="164" t="str">
        <f t="shared" si="49"/>
        <v/>
      </c>
      <c r="AQ262" s="164" t="str">
        <f t="shared" si="49"/>
        <v/>
      </c>
      <c r="AR262" s="164" t="str">
        <f t="shared" si="49"/>
        <v/>
      </c>
      <c r="AS262" s="164" t="str">
        <f t="shared" si="46"/>
        <v/>
      </c>
      <c r="AT262" s="164" t="str">
        <f t="shared" si="46"/>
        <v/>
      </c>
      <c r="AU262" s="164" t="str">
        <f t="shared" si="46"/>
        <v/>
      </c>
      <c r="AV262" s="164" t="str">
        <f t="shared" si="50"/>
        <v/>
      </c>
      <c r="AW262" s="164">
        <f t="shared" si="50"/>
        <v>0</v>
      </c>
      <c r="AX262" s="164" t="str">
        <f t="shared" si="50"/>
        <v/>
      </c>
      <c r="AY262" s="164" t="str">
        <f t="shared" si="50"/>
        <v/>
      </c>
      <c r="AZ262" s="164" t="str">
        <f t="shared" si="50"/>
        <v/>
      </c>
      <c r="BA262" s="164" t="str">
        <f t="shared" si="50"/>
        <v/>
      </c>
      <c r="BB262" s="164" t="str">
        <f t="shared" si="48"/>
        <v/>
      </c>
      <c r="BC262" s="164" t="str">
        <f t="shared" si="33"/>
        <v/>
      </c>
    </row>
    <row r="263" spans="1:55" s="164" customFormat="1" ht="17.25" hidden="1" customHeight="1">
      <c r="A263" s="9"/>
      <c r="B263" s="7"/>
      <c r="C263" s="2"/>
      <c r="D263" s="5"/>
      <c r="E263" s="4"/>
      <c r="F263" s="4"/>
      <c r="G263" s="4"/>
      <c r="H263" s="5"/>
      <c r="I263" s="16"/>
      <c r="J263" s="47"/>
      <c r="K263" s="48"/>
      <c r="L263" s="48"/>
      <c r="M263" s="49"/>
      <c r="N263" s="47"/>
      <c r="O263" s="48"/>
      <c r="P263" s="48"/>
      <c r="Q263" s="48"/>
      <c r="R263" s="48"/>
      <c r="S263" s="48"/>
      <c r="T263" s="64"/>
      <c r="U263" s="49"/>
      <c r="V263" s="58"/>
      <c r="W263" s="124"/>
      <c r="X263" s="56"/>
      <c r="Y263" s="68"/>
      <c r="Z263" s="68"/>
      <c r="AA263" s="67"/>
      <c r="AB263" s="57"/>
      <c r="AC263" s="58"/>
      <c r="AD263" s="56"/>
      <c r="AE263" s="49"/>
      <c r="AF263" s="164">
        <f t="shared" si="51"/>
        <v>0</v>
      </c>
      <c r="AG263" s="164">
        <f t="shared" si="51"/>
        <v>-1</v>
      </c>
      <c r="AH263" s="164">
        <f t="shared" si="51"/>
        <v>0</v>
      </c>
      <c r="AI263" s="164">
        <f t="shared" si="51"/>
        <v>0</v>
      </c>
      <c r="AJ263" s="164">
        <f t="shared" si="51"/>
        <v>0</v>
      </c>
      <c r="AK263" s="164">
        <f t="shared" si="51"/>
        <v>0</v>
      </c>
      <c r="AL263" s="164">
        <f t="shared" si="51"/>
        <v>0</v>
      </c>
      <c r="AM263" s="164">
        <f t="shared" si="51"/>
        <v>0</v>
      </c>
      <c r="AN263" s="164" t="str">
        <f t="shared" si="49"/>
        <v/>
      </c>
      <c r="AO263" s="164">
        <f t="shared" si="49"/>
        <v>0</v>
      </c>
      <c r="AP263" s="164" t="str">
        <f t="shared" si="49"/>
        <v/>
      </c>
      <c r="AQ263" s="164" t="str">
        <f t="shared" si="49"/>
        <v/>
      </c>
      <c r="AR263" s="164" t="str">
        <f t="shared" si="49"/>
        <v/>
      </c>
      <c r="AS263" s="164" t="str">
        <f t="shared" si="46"/>
        <v/>
      </c>
      <c r="AT263" s="164" t="str">
        <f t="shared" si="46"/>
        <v/>
      </c>
      <c r="AU263" s="164" t="str">
        <f t="shared" si="46"/>
        <v/>
      </c>
      <c r="AV263" s="164" t="str">
        <f t="shared" si="50"/>
        <v/>
      </c>
      <c r="AW263" s="164">
        <f t="shared" si="50"/>
        <v>0</v>
      </c>
      <c r="AX263" s="164" t="str">
        <f t="shared" si="50"/>
        <v/>
      </c>
      <c r="AY263" s="164" t="str">
        <f t="shared" si="50"/>
        <v/>
      </c>
      <c r="AZ263" s="164" t="str">
        <f t="shared" si="50"/>
        <v/>
      </c>
      <c r="BA263" s="164" t="str">
        <f t="shared" si="50"/>
        <v/>
      </c>
      <c r="BB263" s="164" t="str">
        <f t="shared" si="48"/>
        <v/>
      </c>
      <c r="BC263" s="164" t="str">
        <f t="shared" si="33"/>
        <v/>
      </c>
    </row>
    <row r="264" spans="1:55" s="164" customFormat="1" ht="17.25" hidden="1" customHeight="1">
      <c r="A264" s="9"/>
      <c r="B264" s="7"/>
      <c r="C264" s="2"/>
      <c r="D264" s="5"/>
      <c r="E264" s="4"/>
      <c r="F264" s="4"/>
      <c r="G264" s="4"/>
      <c r="H264" s="5"/>
      <c r="I264" s="16"/>
      <c r="J264" s="47"/>
      <c r="K264" s="48"/>
      <c r="L264" s="48"/>
      <c r="M264" s="49"/>
      <c r="N264" s="47"/>
      <c r="O264" s="48"/>
      <c r="P264" s="48"/>
      <c r="Q264" s="48"/>
      <c r="R264" s="48"/>
      <c r="S264" s="48"/>
      <c r="T264" s="64"/>
      <c r="U264" s="49"/>
      <c r="V264" s="58"/>
      <c r="W264" s="124"/>
      <c r="X264" s="56"/>
      <c r="Y264" s="68"/>
      <c r="Z264" s="68"/>
      <c r="AA264" s="67"/>
      <c r="AB264" s="57"/>
      <c r="AC264" s="58"/>
      <c r="AD264" s="56"/>
      <c r="AE264" s="49"/>
      <c r="AF264" s="164">
        <f t="shared" si="51"/>
        <v>0</v>
      </c>
      <c r="AG264" s="164">
        <f t="shared" si="51"/>
        <v>-1</v>
      </c>
      <c r="AH264" s="164">
        <f t="shared" si="51"/>
        <v>0</v>
      </c>
      <c r="AI264" s="164">
        <f t="shared" si="51"/>
        <v>0</v>
      </c>
      <c r="AJ264" s="164">
        <f t="shared" si="51"/>
        <v>0</v>
      </c>
      <c r="AK264" s="164">
        <f t="shared" si="51"/>
        <v>0</v>
      </c>
      <c r="AL264" s="164">
        <f t="shared" si="51"/>
        <v>0</v>
      </c>
      <c r="AM264" s="164">
        <f t="shared" si="51"/>
        <v>0</v>
      </c>
      <c r="AN264" s="164" t="str">
        <f t="shared" si="49"/>
        <v/>
      </c>
      <c r="AO264" s="164">
        <f t="shared" si="49"/>
        <v>0</v>
      </c>
      <c r="AP264" s="164" t="str">
        <f t="shared" si="49"/>
        <v/>
      </c>
      <c r="AQ264" s="164" t="str">
        <f t="shared" si="49"/>
        <v/>
      </c>
      <c r="AR264" s="164" t="str">
        <f t="shared" si="49"/>
        <v/>
      </c>
      <c r="AS264" s="164" t="str">
        <f t="shared" si="46"/>
        <v/>
      </c>
      <c r="AT264" s="164" t="str">
        <f t="shared" si="46"/>
        <v/>
      </c>
      <c r="AU264" s="164" t="str">
        <f t="shared" si="46"/>
        <v/>
      </c>
      <c r="AV264" s="164" t="str">
        <f t="shared" si="50"/>
        <v/>
      </c>
      <c r="AW264" s="164">
        <f t="shared" si="50"/>
        <v>0</v>
      </c>
      <c r="AX264" s="164" t="str">
        <f t="shared" si="50"/>
        <v/>
      </c>
      <c r="AY264" s="164" t="str">
        <f t="shared" si="50"/>
        <v/>
      </c>
      <c r="AZ264" s="164" t="str">
        <f t="shared" si="50"/>
        <v/>
      </c>
      <c r="BA264" s="164" t="str">
        <f t="shared" si="50"/>
        <v/>
      </c>
      <c r="BB264" s="164" t="str">
        <f t="shared" si="48"/>
        <v/>
      </c>
      <c r="BC264" s="164" t="str">
        <f t="shared" si="33"/>
        <v/>
      </c>
    </row>
    <row r="265" spans="1:55" s="164" customFormat="1" ht="17.25" hidden="1" customHeight="1">
      <c r="A265" s="9"/>
      <c r="B265" s="7"/>
      <c r="C265" s="2"/>
      <c r="D265" s="5"/>
      <c r="E265" s="4"/>
      <c r="F265" s="4"/>
      <c r="G265" s="4"/>
      <c r="H265" s="5"/>
      <c r="I265" s="16"/>
      <c r="J265" s="47"/>
      <c r="K265" s="48"/>
      <c r="L265" s="48"/>
      <c r="M265" s="49"/>
      <c r="N265" s="47"/>
      <c r="O265" s="48"/>
      <c r="P265" s="48"/>
      <c r="Q265" s="48"/>
      <c r="R265" s="48"/>
      <c r="S265" s="48"/>
      <c r="T265" s="64"/>
      <c r="U265" s="49"/>
      <c r="V265" s="58"/>
      <c r="W265" s="124"/>
      <c r="X265" s="56"/>
      <c r="Y265" s="68"/>
      <c r="Z265" s="68"/>
      <c r="AA265" s="67"/>
      <c r="AB265" s="57"/>
      <c r="AC265" s="58"/>
      <c r="AD265" s="56"/>
      <c r="AE265" s="49"/>
      <c r="AF265" s="164">
        <f t="shared" si="51"/>
        <v>0</v>
      </c>
      <c r="AG265" s="164">
        <f t="shared" si="51"/>
        <v>-1</v>
      </c>
      <c r="AH265" s="164">
        <f t="shared" si="51"/>
        <v>0</v>
      </c>
      <c r="AI265" s="164">
        <f t="shared" si="51"/>
        <v>0</v>
      </c>
      <c r="AJ265" s="164">
        <f t="shared" si="51"/>
        <v>0</v>
      </c>
      <c r="AK265" s="164">
        <f t="shared" si="51"/>
        <v>0</v>
      </c>
      <c r="AL265" s="164">
        <f t="shared" si="51"/>
        <v>0</v>
      </c>
      <c r="AM265" s="164">
        <f t="shared" si="51"/>
        <v>0</v>
      </c>
      <c r="AN265" s="164" t="str">
        <f t="shared" si="49"/>
        <v/>
      </c>
      <c r="AO265" s="164">
        <f t="shared" si="49"/>
        <v>0</v>
      </c>
      <c r="AP265" s="164" t="str">
        <f t="shared" si="49"/>
        <v/>
      </c>
      <c r="AQ265" s="164" t="str">
        <f t="shared" si="49"/>
        <v/>
      </c>
      <c r="AR265" s="164" t="str">
        <f t="shared" si="49"/>
        <v/>
      </c>
      <c r="AS265" s="164" t="str">
        <f t="shared" si="46"/>
        <v/>
      </c>
      <c r="AT265" s="164" t="str">
        <f t="shared" si="46"/>
        <v/>
      </c>
      <c r="AU265" s="164" t="str">
        <f t="shared" si="46"/>
        <v/>
      </c>
      <c r="AV265" s="164" t="str">
        <f t="shared" si="50"/>
        <v/>
      </c>
      <c r="AW265" s="164">
        <f t="shared" si="50"/>
        <v>0</v>
      </c>
      <c r="AX265" s="164" t="str">
        <f t="shared" si="50"/>
        <v/>
      </c>
      <c r="AY265" s="164" t="str">
        <f t="shared" si="50"/>
        <v/>
      </c>
      <c r="AZ265" s="164" t="str">
        <f t="shared" si="50"/>
        <v/>
      </c>
      <c r="BA265" s="164" t="str">
        <f t="shared" si="50"/>
        <v/>
      </c>
      <c r="BB265" s="164" t="str">
        <f t="shared" si="48"/>
        <v/>
      </c>
      <c r="BC265" s="164" t="str">
        <f t="shared" si="33"/>
        <v/>
      </c>
    </row>
    <row r="266" spans="1:55" s="164" customFormat="1" ht="17.25" hidden="1" customHeight="1">
      <c r="A266" s="9"/>
      <c r="B266" s="7"/>
      <c r="C266" s="2"/>
      <c r="D266" s="5"/>
      <c r="E266" s="4"/>
      <c r="F266" s="4"/>
      <c r="G266" s="4"/>
      <c r="H266" s="5"/>
      <c r="I266" s="16"/>
      <c r="J266" s="47"/>
      <c r="K266" s="48"/>
      <c r="L266" s="48"/>
      <c r="M266" s="49"/>
      <c r="N266" s="47"/>
      <c r="O266" s="48"/>
      <c r="P266" s="48"/>
      <c r="Q266" s="48"/>
      <c r="R266" s="48"/>
      <c r="S266" s="48"/>
      <c r="T266" s="64"/>
      <c r="U266" s="49"/>
      <c r="V266" s="58"/>
      <c r="W266" s="124"/>
      <c r="X266" s="56"/>
      <c r="Y266" s="68"/>
      <c r="Z266" s="68"/>
      <c r="AA266" s="67"/>
      <c r="AB266" s="57"/>
      <c r="AC266" s="58"/>
      <c r="AD266" s="56"/>
      <c r="AE266" s="49"/>
      <c r="AF266" s="164">
        <f t="shared" si="51"/>
        <v>0</v>
      </c>
      <c r="AG266" s="164">
        <f t="shared" si="51"/>
        <v>-1</v>
      </c>
      <c r="AH266" s="164">
        <f t="shared" si="51"/>
        <v>0</v>
      </c>
      <c r="AI266" s="164">
        <f t="shared" si="51"/>
        <v>0</v>
      </c>
      <c r="AJ266" s="164">
        <f t="shared" si="51"/>
        <v>0</v>
      </c>
      <c r="AK266" s="164">
        <f t="shared" si="51"/>
        <v>0</v>
      </c>
      <c r="AL266" s="164">
        <f t="shared" si="51"/>
        <v>0</v>
      </c>
      <c r="AM266" s="164">
        <f t="shared" si="51"/>
        <v>0</v>
      </c>
      <c r="AN266" s="164" t="str">
        <f t="shared" si="49"/>
        <v/>
      </c>
      <c r="AO266" s="164">
        <f t="shared" si="49"/>
        <v>0</v>
      </c>
      <c r="AP266" s="164" t="str">
        <f t="shared" si="49"/>
        <v/>
      </c>
      <c r="AQ266" s="164" t="str">
        <f t="shared" si="49"/>
        <v/>
      </c>
      <c r="AR266" s="164" t="str">
        <f t="shared" si="49"/>
        <v/>
      </c>
      <c r="AS266" s="164" t="str">
        <f t="shared" si="46"/>
        <v/>
      </c>
      <c r="AT266" s="164" t="str">
        <f t="shared" si="46"/>
        <v/>
      </c>
      <c r="AU266" s="164" t="str">
        <f t="shared" si="46"/>
        <v/>
      </c>
      <c r="AV266" s="164" t="str">
        <f t="shared" si="50"/>
        <v/>
      </c>
      <c r="AW266" s="164">
        <f t="shared" si="50"/>
        <v>0</v>
      </c>
      <c r="AX266" s="164" t="str">
        <f t="shared" si="50"/>
        <v/>
      </c>
      <c r="AY266" s="164" t="str">
        <f t="shared" si="50"/>
        <v/>
      </c>
      <c r="AZ266" s="164" t="str">
        <f t="shared" si="50"/>
        <v/>
      </c>
      <c r="BA266" s="164" t="str">
        <f t="shared" si="50"/>
        <v/>
      </c>
      <c r="BB266" s="164" t="str">
        <f t="shared" si="48"/>
        <v/>
      </c>
      <c r="BC266" s="164" t="str">
        <f t="shared" si="33"/>
        <v/>
      </c>
    </row>
    <row r="267" spans="1:55" s="164" customFormat="1" ht="17.25" hidden="1" customHeight="1">
      <c r="A267" s="9"/>
      <c r="B267" s="7"/>
      <c r="C267" s="2"/>
      <c r="D267" s="5"/>
      <c r="E267" s="4"/>
      <c r="F267" s="4"/>
      <c r="G267" s="4"/>
      <c r="H267" s="5"/>
      <c r="I267" s="16"/>
      <c r="J267" s="47"/>
      <c r="K267" s="48"/>
      <c r="L267" s="48"/>
      <c r="M267" s="49"/>
      <c r="N267" s="47"/>
      <c r="O267" s="48"/>
      <c r="P267" s="48"/>
      <c r="Q267" s="48"/>
      <c r="R267" s="48"/>
      <c r="S267" s="48"/>
      <c r="T267" s="64"/>
      <c r="U267" s="49"/>
      <c r="V267" s="58"/>
      <c r="W267" s="124"/>
      <c r="X267" s="56"/>
      <c r="Y267" s="68"/>
      <c r="Z267" s="68"/>
      <c r="AA267" s="67"/>
      <c r="AB267" s="57"/>
      <c r="AC267" s="58"/>
      <c r="AD267" s="56"/>
      <c r="AE267" s="49"/>
      <c r="AF267" s="164">
        <f t="shared" si="51"/>
        <v>0</v>
      </c>
      <c r="AG267" s="164">
        <f t="shared" si="51"/>
        <v>-1</v>
      </c>
      <c r="AH267" s="164">
        <f t="shared" si="51"/>
        <v>0</v>
      </c>
      <c r="AI267" s="164">
        <f t="shared" si="51"/>
        <v>0</v>
      </c>
      <c r="AJ267" s="164">
        <f t="shared" si="51"/>
        <v>0</v>
      </c>
      <c r="AK267" s="164">
        <f t="shared" si="51"/>
        <v>0</v>
      </c>
      <c r="AL267" s="164">
        <f t="shared" si="51"/>
        <v>0</v>
      </c>
      <c r="AM267" s="164">
        <f t="shared" si="51"/>
        <v>0</v>
      </c>
      <c r="AN267" s="164" t="str">
        <f t="shared" si="49"/>
        <v/>
      </c>
      <c r="AO267" s="164">
        <f t="shared" si="49"/>
        <v>0</v>
      </c>
      <c r="AP267" s="164" t="str">
        <f t="shared" si="49"/>
        <v/>
      </c>
      <c r="AQ267" s="164" t="str">
        <f t="shared" si="49"/>
        <v/>
      </c>
      <c r="AR267" s="164" t="str">
        <f t="shared" si="49"/>
        <v/>
      </c>
      <c r="AS267" s="164" t="str">
        <f t="shared" si="46"/>
        <v/>
      </c>
      <c r="AT267" s="164" t="str">
        <f t="shared" si="46"/>
        <v/>
      </c>
      <c r="AU267" s="164" t="str">
        <f t="shared" si="46"/>
        <v/>
      </c>
      <c r="AV267" s="164" t="str">
        <f t="shared" si="50"/>
        <v/>
      </c>
      <c r="AW267" s="164">
        <f t="shared" si="50"/>
        <v>0</v>
      </c>
      <c r="AX267" s="164" t="str">
        <f t="shared" si="50"/>
        <v/>
      </c>
      <c r="AY267" s="164" t="str">
        <f t="shared" si="50"/>
        <v/>
      </c>
      <c r="AZ267" s="164" t="str">
        <f t="shared" si="50"/>
        <v/>
      </c>
      <c r="BA267" s="164" t="str">
        <f t="shared" si="50"/>
        <v/>
      </c>
      <c r="BB267" s="164" t="str">
        <f t="shared" si="48"/>
        <v/>
      </c>
      <c r="BC267" s="164" t="str">
        <f t="shared" si="33"/>
        <v/>
      </c>
    </row>
    <row r="268" spans="1:55" s="164" customFormat="1" ht="17.25" hidden="1" customHeight="1">
      <c r="A268" s="9"/>
      <c r="B268" s="7"/>
      <c r="C268" s="2"/>
      <c r="D268" s="5"/>
      <c r="E268" s="4"/>
      <c r="F268" s="4"/>
      <c r="G268" s="4"/>
      <c r="H268" s="5"/>
      <c r="I268" s="16"/>
      <c r="J268" s="47"/>
      <c r="K268" s="48"/>
      <c r="L268" s="48"/>
      <c r="M268" s="49"/>
      <c r="N268" s="47"/>
      <c r="O268" s="48"/>
      <c r="P268" s="48"/>
      <c r="Q268" s="48"/>
      <c r="R268" s="48"/>
      <c r="S268" s="48"/>
      <c r="T268" s="64"/>
      <c r="U268" s="49"/>
      <c r="V268" s="58"/>
      <c r="W268" s="124"/>
      <c r="X268" s="56"/>
      <c r="Y268" s="68"/>
      <c r="Z268" s="68"/>
      <c r="AA268" s="67"/>
      <c r="AB268" s="57"/>
      <c r="AC268" s="58"/>
      <c r="AD268" s="56"/>
      <c r="AE268" s="49"/>
      <c r="AF268" s="164">
        <f t="shared" si="51"/>
        <v>0</v>
      </c>
      <c r="AG268" s="164">
        <f t="shared" si="51"/>
        <v>-1</v>
      </c>
      <c r="AH268" s="164">
        <f t="shared" si="51"/>
        <v>0</v>
      </c>
      <c r="AI268" s="164">
        <f t="shared" si="51"/>
        <v>0</v>
      </c>
      <c r="AJ268" s="164">
        <f t="shared" si="51"/>
        <v>0</v>
      </c>
      <c r="AK268" s="164">
        <f t="shared" si="51"/>
        <v>0</v>
      </c>
      <c r="AL268" s="164">
        <f t="shared" si="51"/>
        <v>0</v>
      </c>
      <c r="AM268" s="164">
        <f t="shared" si="51"/>
        <v>0</v>
      </c>
      <c r="AN268" s="164" t="str">
        <f t="shared" si="49"/>
        <v/>
      </c>
      <c r="AO268" s="164">
        <f t="shared" si="49"/>
        <v>0</v>
      </c>
      <c r="AP268" s="164" t="str">
        <f t="shared" si="49"/>
        <v/>
      </c>
      <c r="AQ268" s="164" t="str">
        <f t="shared" si="49"/>
        <v/>
      </c>
      <c r="AR268" s="164" t="str">
        <f t="shared" si="49"/>
        <v/>
      </c>
      <c r="AS268" s="164" t="str">
        <f t="shared" si="46"/>
        <v/>
      </c>
      <c r="AT268" s="164" t="str">
        <f t="shared" si="46"/>
        <v/>
      </c>
      <c r="AU268" s="164" t="str">
        <f t="shared" si="46"/>
        <v/>
      </c>
      <c r="AV268" s="164" t="str">
        <f t="shared" si="50"/>
        <v/>
      </c>
      <c r="AW268" s="164">
        <f t="shared" si="50"/>
        <v>0</v>
      </c>
      <c r="AX268" s="164" t="str">
        <f t="shared" si="50"/>
        <v/>
      </c>
      <c r="AY268" s="164" t="str">
        <f t="shared" si="50"/>
        <v/>
      </c>
      <c r="AZ268" s="164" t="str">
        <f t="shared" si="50"/>
        <v/>
      </c>
      <c r="BA268" s="164" t="str">
        <f t="shared" si="50"/>
        <v/>
      </c>
      <c r="BB268" s="164" t="str">
        <f t="shared" si="48"/>
        <v/>
      </c>
      <c r="BC268" s="164" t="str">
        <f t="shared" si="33"/>
        <v/>
      </c>
    </row>
    <row r="269" spans="1:55" s="164" customFormat="1" ht="17.25" hidden="1" customHeight="1">
      <c r="A269" s="9"/>
      <c r="B269" s="7"/>
      <c r="C269" s="2"/>
      <c r="D269" s="5"/>
      <c r="E269" s="4"/>
      <c r="F269" s="4"/>
      <c r="G269" s="4"/>
      <c r="H269" s="5"/>
      <c r="I269" s="16"/>
      <c r="J269" s="47"/>
      <c r="K269" s="48"/>
      <c r="L269" s="48"/>
      <c r="M269" s="49"/>
      <c r="N269" s="47"/>
      <c r="O269" s="48"/>
      <c r="P269" s="48"/>
      <c r="Q269" s="48"/>
      <c r="R269" s="48"/>
      <c r="S269" s="48"/>
      <c r="T269" s="64"/>
      <c r="U269" s="49"/>
      <c r="V269" s="58"/>
      <c r="W269" s="124"/>
      <c r="X269" s="56"/>
      <c r="Y269" s="68"/>
      <c r="Z269" s="68"/>
      <c r="AA269" s="67"/>
      <c r="AB269" s="57"/>
      <c r="AC269" s="58"/>
      <c r="AD269" s="56"/>
      <c r="AE269" s="49"/>
      <c r="AF269" s="164">
        <f t="shared" si="51"/>
        <v>0</v>
      </c>
      <c r="AG269" s="164">
        <f t="shared" si="51"/>
        <v>-1</v>
      </c>
      <c r="AH269" s="164">
        <f t="shared" si="51"/>
        <v>0</v>
      </c>
      <c r="AI269" s="164">
        <f t="shared" si="51"/>
        <v>0</v>
      </c>
      <c r="AJ269" s="164">
        <f t="shared" si="51"/>
        <v>0</v>
      </c>
      <c r="AK269" s="164">
        <f t="shared" si="51"/>
        <v>0</v>
      </c>
      <c r="AL269" s="164">
        <f t="shared" si="51"/>
        <v>0</v>
      </c>
      <c r="AM269" s="164">
        <f t="shared" si="51"/>
        <v>0</v>
      </c>
      <c r="AN269" s="164" t="str">
        <f t="shared" si="49"/>
        <v/>
      </c>
      <c r="AO269" s="164">
        <f t="shared" si="49"/>
        <v>0</v>
      </c>
      <c r="AP269" s="164" t="str">
        <f t="shared" si="49"/>
        <v/>
      </c>
      <c r="AQ269" s="164" t="str">
        <f t="shared" si="49"/>
        <v/>
      </c>
      <c r="AR269" s="164" t="str">
        <f t="shared" si="49"/>
        <v/>
      </c>
      <c r="AS269" s="164" t="str">
        <f t="shared" si="46"/>
        <v/>
      </c>
      <c r="AT269" s="164" t="str">
        <f t="shared" si="46"/>
        <v/>
      </c>
      <c r="AU269" s="164" t="str">
        <f t="shared" si="46"/>
        <v/>
      </c>
      <c r="AV269" s="164" t="str">
        <f t="shared" si="50"/>
        <v/>
      </c>
      <c r="AW269" s="164">
        <f t="shared" si="50"/>
        <v>0</v>
      </c>
      <c r="AX269" s="164" t="str">
        <f t="shared" si="50"/>
        <v/>
      </c>
      <c r="AY269" s="164" t="str">
        <f t="shared" si="50"/>
        <v/>
      </c>
      <c r="AZ269" s="164" t="str">
        <f t="shared" si="50"/>
        <v/>
      </c>
      <c r="BA269" s="164" t="str">
        <f t="shared" si="50"/>
        <v/>
      </c>
      <c r="BB269" s="164" t="str">
        <f t="shared" si="48"/>
        <v/>
      </c>
      <c r="BC269" s="164" t="str">
        <f t="shared" si="33"/>
        <v/>
      </c>
    </row>
    <row r="270" spans="1:55" s="164" customFormat="1" ht="17.25" hidden="1" customHeight="1">
      <c r="A270" s="9"/>
      <c r="B270" s="7"/>
      <c r="C270" s="2"/>
      <c r="D270" s="5"/>
      <c r="E270" s="4"/>
      <c r="F270" s="4"/>
      <c r="G270" s="4"/>
      <c r="H270" s="5"/>
      <c r="I270" s="16"/>
      <c r="J270" s="47"/>
      <c r="K270" s="48"/>
      <c r="L270" s="48"/>
      <c r="M270" s="49"/>
      <c r="N270" s="47"/>
      <c r="O270" s="48"/>
      <c r="P270" s="48"/>
      <c r="Q270" s="48"/>
      <c r="R270" s="48"/>
      <c r="S270" s="48"/>
      <c r="T270" s="64"/>
      <c r="U270" s="49"/>
      <c r="V270" s="58"/>
      <c r="W270" s="124"/>
      <c r="X270" s="56"/>
      <c r="Y270" s="68"/>
      <c r="Z270" s="68"/>
      <c r="AA270" s="67"/>
      <c r="AB270" s="57"/>
      <c r="AC270" s="58"/>
      <c r="AD270" s="56"/>
      <c r="AE270" s="49"/>
      <c r="AF270" s="164">
        <f t="shared" si="51"/>
        <v>0</v>
      </c>
      <c r="AG270" s="164">
        <f t="shared" si="51"/>
        <v>-1</v>
      </c>
      <c r="AH270" s="164">
        <f t="shared" si="51"/>
        <v>0</v>
      </c>
      <c r="AI270" s="164">
        <f t="shared" si="51"/>
        <v>0</v>
      </c>
      <c r="AJ270" s="164">
        <f t="shared" si="51"/>
        <v>0</v>
      </c>
      <c r="AK270" s="164">
        <f t="shared" si="51"/>
        <v>0</v>
      </c>
      <c r="AL270" s="164">
        <f t="shared" si="51"/>
        <v>0</v>
      </c>
      <c r="AM270" s="164">
        <f t="shared" si="51"/>
        <v>0</v>
      </c>
      <c r="AN270" s="164" t="str">
        <f t="shared" si="49"/>
        <v/>
      </c>
      <c r="AO270" s="164">
        <f t="shared" si="49"/>
        <v>0</v>
      </c>
      <c r="AP270" s="164" t="str">
        <f t="shared" si="49"/>
        <v/>
      </c>
      <c r="AQ270" s="164" t="str">
        <f t="shared" si="49"/>
        <v/>
      </c>
      <c r="AR270" s="164" t="str">
        <f t="shared" si="49"/>
        <v/>
      </c>
      <c r="AS270" s="164" t="str">
        <f t="shared" si="46"/>
        <v/>
      </c>
      <c r="AT270" s="164" t="str">
        <f t="shared" si="46"/>
        <v/>
      </c>
      <c r="AU270" s="164" t="str">
        <f t="shared" si="46"/>
        <v/>
      </c>
      <c r="AV270" s="164" t="str">
        <f t="shared" si="50"/>
        <v/>
      </c>
      <c r="AW270" s="164">
        <f t="shared" si="50"/>
        <v>0</v>
      </c>
      <c r="AX270" s="164" t="str">
        <f t="shared" si="50"/>
        <v/>
      </c>
      <c r="AY270" s="164" t="str">
        <f t="shared" si="50"/>
        <v/>
      </c>
      <c r="AZ270" s="164" t="str">
        <f t="shared" si="50"/>
        <v/>
      </c>
      <c r="BA270" s="164" t="str">
        <f t="shared" si="50"/>
        <v/>
      </c>
      <c r="BB270" s="164" t="str">
        <f t="shared" si="48"/>
        <v/>
      </c>
      <c r="BC270" s="164" t="str">
        <f t="shared" si="33"/>
        <v/>
      </c>
    </row>
    <row r="271" spans="1:55" s="164" customFormat="1" ht="17.25" hidden="1" customHeight="1">
      <c r="A271" s="9"/>
      <c r="B271" s="7"/>
      <c r="C271" s="2"/>
      <c r="D271" s="5"/>
      <c r="E271" s="4"/>
      <c r="F271" s="4"/>
      <c r="G271" s="4"/>
      <c r="H271" s="5"/>
      <c r="I271" s="16"/>
      <c r="J271" s="47"/>
      <c r="K271" s="48"/>
      <c r="L271" s="48"/>
      <c r="M271" s="49"/>
      <c r="N271" s="47"/>
      <c r="O271" s="48"/>
      <c r="P271" s="48"/>
      <c r="Q271" s="48"/>
      <c r="R271" s="48"/>
      <c r="S271" s="48"/>
      <c r="T271" s="64"/>
      <c r="U271" s="49"/>
      <c r="V271" s="58"/>
      <c r="W271" s="124"/>
      <c r="X271" s="56"/>
      <c r="Y271" s="68"/>
      <c r="Z271" s="68"/>
      <c r="AA271" s="67"/>
      <c r="AB271" s="57"/>
      <c r="AC271" s="58"/>
      <c r="AD271" s="56"/>
      <c r="AE271" s="49"/>
      <c r="AF271" s="164">
        <f t="shared" ref="AF271:AM286" si="52">AF270</f>
        <v>0</v>
      </c>
      <c r="AG271" s="164">
        <f t="shared" si="52"/>
        <v>-1</v>
      </c>
      <c r="AH271" s="164">
        <f t="shared" si="52"/>
        <v>0</v>
      </c>
      <c r="AI271" s="164">
        <f t="shared" si="52"/>
        <v>0</v>
      </c>
      <c r="AJ271" s="164">
        <f t="shared" si="52"/>
        <v>0</v>
      </c>
      <c r="AK271" s="164">
        <f t="shared" si="52"/>
        <v>0</v>
      </c>
      <c r="AL271" s="164">
        <f t="shared" si="52"/>
        <v>0</v>
      </c>
      <c r="AM271" s="164">
        <f t="shared" si="52"/>
        <v>0</v>
      </c>
      <c r="AN271" s="164" t="str">
        <f t="shared" si="49"/>
        <v/>
      </c>
      <c r="AO271" s="164">
        <f t="shared" si="49"/>
        <v>0</v>
      </c>
      <c r="AP271" s="164" t="str">
        <f t="shared" si="49"/>
        <v/>
      </c>
      <c r="AQ271" s="164" t="str">
        <f t="shared" si="49"/>
        <v/>
      </c>
      <c r="AR271" s="164" t="str">
        <f t="shared" si="49"/>
        <v/>
      </c>
      <c r="AS271" s="164" t="str">
        <f t="shared" si="46"/>
        <v/>
      </c>
      <c r="AT271" s="164" t="str">
        <f t="shared" si="46"/>
        <v/>
      </c>
      <c r="AU271" s="164" t="str">
        <f t="shared" si="46"/>
        <v/>
      </c>
      <c r="AV271" s="164" t="str">
        <f t="shared" si="50"/>
        <v/>
      </c>
      <c r="AW271" s="164">
        <f t="shared" si="50"/>
        <v>0</v>
      </c>
      <c r="AX271" s="164" t="str">
        <f t="shared" si="50"/>
        <v/>
      </c>
      <c r="AY271" s="164" t="str">
        <f t="shared" si="50"/>
        <v/>
      </c>
      <c r="AZ271" s="164" t="str">
        <f t="shared" si="50"/>
        <v/>
      </c>
      <c r="BA271" s="164" t="str">
        <f t="shared" si="50"/>
        <v/>
      </c>
      <c r="BB271" s="164" t="str">
        <f t="shared" si="48"/>
        <v/>
      </c>
      <c r="BC271" s="164" t="str">
        <f t="shared" si="33"/>
        <v/>
      </c>
    </row>
    <row r="272" spans="1:55" s="164" customFormat="1" ht="17.25" hidden="1" customHeight="1">
      <c r="A272" s="9"/>
      <c r="B272" s="7"/>
      <c r="C272" s="2"/>
      <c r="D272" s="5"/>
      <c r="E272" s="4"/>
      <c r="F272" s="4"/>
      <c r="G272" s="4"/>
      <c r="H272" s="5"/>
      <c r="I272" s="16"/>
      <c r="J272" s="47"/>
      <c r="K272" s="48"/>
      <c r="L272" s="48"/>
      <c r="M272" s="49"/>
      <c r="N272" s="47"/>
      <c r="O272" s="48"/>
      <c r="P272" s="48"/>
      <c r="Q272" s="48"/>
      <c r="R272" s="48"/>
      <c r="S272" s="48"/>
      <c r="T272" s="64"/>
      <c r="U272" s="49"/>
      <c r="V272" s="58"/>
      <c r="W272" s="124"/>
      <c r="X272" s="56"/>
      <c r="Y272" s="68"/>
      <c r="Z272" s="68"/>
      <c r="AA272" s="67"/>
      <c r="AB272" s="57"/>
      <c r="AC272" s="58"/>
      <c r="AD272" s="56"/>
      <c r="AE272" s="49"/>
      <c r="AF272" s="164">
        <f t="shared" si="52"/>
        <v>0</v>
      </c>
      <c r="AG272" s="164">
        <f t="shared" si="52"/>
        <v>-1</v>
      </c>
      <c r="AH272" s="164">
        <f t="shared" si="52"/>
        <v>0</v>
      </c>
      <c r="AI272" s="164">
        <f t="shared" si="52"/>
        <v>0</v>
      </c>
      <c r="AJ272" s="164">
        <f t="shared" si="52"/>
        <v>0</v>
      </c>
      <c r="AK272" s="164">
        <f t="shared" si="52"/>
        <v>0</v>
      </c>
      <c r="AL272" s="164">
        <f t="shared" si="52"/>
        <v>0</v>
      </c>
      <c r="AM272" s="164">
        <f t="shared" si="52"/>
        <v>0</v>
      </c>
      <c r="AN272" s="164" t="str">
        <f t="shared" si="49"/>
        <v/>
      </c>
      <c r="AO272" s="164">
        <f t="shared" si="49"/>
        <v>0</v>
      </c>
      <c r="AP272" s="164" t="str">
        <f t="shared" si="49"/>
        <v/>
      </c>
      <c r="AQ272" s="164" t="str">
        <f t="shared" si="49"/>
        <v/>
      </c>
      <c r="AR272" s="164" t="str">
        <f t="shared" si="49"/>
        <v/>
      </c>
      <c r="AS272" s="164" t="str">
        <f t="shared" si="46"/>
        <v/>
      </c>
      <c r="AT272" s="164" t="str">
        <f t="shared" si="46"/>
        <v/>
      </c>
      <c r="AU272" s="164" t="str">
        <f t="shared" si="46"/>
        <v/>
      </c>
      <c r="AV272" s="164" t="str">
        <f t="shared" si="50"/>
        <v/>
      </c>
      <c r="AW272" s="164">
        <f t="shared" si="50"/>
        <v>0</v>
      </c>
      <c r="AX272" s="164" t="str">
        <f t="shared" si="50"/>
        <v/>
      </c>
      <c r="AY272" s="164" t="str">
        <f t="shared" si="50"/>
        <v/>
      </c>
      <c r="AZ272" s="164" t="str">
        <f t="shared" si="50"/>
        <v/>
      </c>
      <c r="BA272" s="164" t="str">
        <f t="shared" si="50"/>
        <v/>
      </c>
      <c r="BB272" s="164" t="str">
        <f t="shared" si="48"/>
        <v/>
      </c>
      <c r="BC272" s="164" t="str">
        <f t="shared" si="33"/>
        <v/>
      </c>
    </row>
    <row r="273" spans="1:55" s="164" customFormat="1" ht="17.25" hidden="1" customHeight="1">
      <c r="A273" s="9"/>
      <c r="B273" s="7"/>
      <c r="C273" s="2"/>
      <c r="D273" s="5"/>
      <c r="E273" s="4"/>
      <c r="F273" s="4"/>
      <c r="G273" s="4"/>
      <c r="H273" s="5"/>
      <c r="I273" s="16"/>
      <c r="J273" s="47"/>
      <c r="K273" s="48"/>
      <c r="L273" s="48"/>
      <c r="M273" s="49"/>
      <c r="N273" s="47"/>
      <c r="O273" s="48"/>
      <c r="P273" s="48"/>
      <c r="Q273" s="48"/>
      <c r="R273" s="48"/>
      <c r="S273" s="48"/>
      <c r="T273" s="64"/>
      <c r="U273" s="49"/>
      <c r="V273" s="58"/>
      <c r="W273" s="124"/>
      <c r="X273" s="56"/>
      <c r="Y273" s="68"/>
      <c r="Z273" s="68"/>
      <c r="AA273" s="67"/>
      <c r="AB273" s="57"/>
      <c r="AC273" s="58"/>
      <c r="AD273" s="56"/>
      <c r="AE273" s="49"/>
      <c r="AF273" s="164">
        <f t="shared" si="52"/>
        <v>0</v>
      </c>
      <c r="AG273" s="164">
        <f t="shared" si="52"/>
        <v>-1</v>
      </c>
      <c r="AH273" s="164">
        <f t="shared" si="52"/>
        <v>0</v>
      </c>
      <c r="AI273" s="164">
        <f t="shared" si="52"/>
        <v>0</v>
      </c>
      <c r="AJ273" s="164">
        <f t="shared" si="52"/>
        <v>0</v>
      </c>
      <c r="AK273" s="164">
        <f t="shared" si="52"/>
        <v>0</v>
      </c>
      <c r="AL273" s="164">
        <f t="shared" si="52"/>
        <v>0</v>
      </c>
      <c r="AM273" s="164">
        <f t="shared" si="52"/>
        <v>0</v>
      </c>
      <c r="AN273" s="164" t="str">
        <f t="shared" si="49"/>
        <v/>
      </c>
      <c r="AO273" s="164">
        <f t="shared" si="49"/>
        <v>0</v>
      </c>
      <c r="AP273" s="164" t="str">
        <f t="shared" si="49"/>
        <v/>
      </c>
      <c r="AQ273" s="164" t="str">
        <f t="shared" si="49"/>
        <v/>
      </c>
      <c r="AR273" s="164" t="str">
        <f t="shared" si="49"/>
        <v/>
      </c>
      <c r="AS273" s="164" t="str">
        <f t="shared" si="46"/>
        <v/>
      </c>
      <c r="AT273" s="164" t="str">
        <f t="shared" si="46"/>
        <v/>
      </c>
      <c r="AU273" s="164" t="str">
        <f t="shared" si="46"/>
        <v/>
      </c>
      <c r="AV273" s="164" t="str">
        <f t="shared" si="50"/>
        <v/>
      </c>
      <c r="AW273" s="164">
        <f t="shared" si="50"/>
        <v>0</v>
      </c>
      <c r="AX273" s="164" t="str">
        <f t="shared" si="50"/>
        <v/>
      </c>
      <c r="AY273" s="164" t="str">
        <f t="shared" si="50"/>
        <v/>
      </c>
      <c r="AZ273" s="164" t="str">
        <f t="shared" si="50"/>
        <v/>
      </c>
      <c r="BA273" s="164" t="str">
        <f t="shared" si="50"/>
        <v/>
      </c>
      <c r="BB273" s="164" t="str">
        <f t="shared" si="48"/>
        <v/>
      </c>
      <c r="BC273" s="164" t="str">
        <f t="shared" si="33"/>
        <v/>
      </c>
    </row>
    <row r="274" spans="1:55" s="164" customFormat="1" ht="17.25" hidden="1" customHeight="1">
      <c r="A274" s="9"/>
      <c r="B274" s="7"/>
      <c r="C274" s="2"/>
      <c r="D274" s="5"/>
      <c r="E274" s="4"/>
      <c r="F274" s="4"/>
      <c r="G274" s="4"/>
      <c r="H274" s="5"/>
      <c r="I274" s="16"/>
      <c r="J274" s="47"/>
      <c r="K274" s="48"/>
      <c r="L274" s="48"/>
      <c r="M274" s="49"/>
      <c r="N274" s="47"/>
      <c r="O274" s="48"/>
      <c r="P274" s="48"/>
      <c r="Q274" s="48"/>
      <c r="R274" s="48"/>
      <c r="S274" s="48"/>
      <c r="T274" s="64"/>
      <c r="U274" s="49"/>
      <c r="V274" s="58"/>
      <c r="W274" s="124"/>
      <c r="X274" s="56"/>
      <c r="Y274" s="68"/>
      <c r="Z274" s="68"/>
      <c r="AA274" s="67"/>
      <c r="AB274" s="57"/>
      <c r="AC274" s="58"/>
      <c r="AD274" s="56"/>
      <c r="AE274" s="49"/>
      <c r="AF274" s="164">
        <f t="shared" si="52"/>
        <v>0</v>
      </c>
      <c r="AG274" s="164">
        <f t="shared" si="52"/>
        <v>-1</v>
      </c>
      <c r="AH274" s="164">
        <f t="shared" si="52"/>
        <v>0</v>
      </c>
      <c r="AI274" s="164">
        <f t="shared" si="52"/>
        <v>0</v>
      </c>
      <c r="AJ274" s="164">
        <f t="shared" si="52"/>
        <v>0</v>
      </c>
      <c r="AK274" s="164">
        <f t="shared" si="52"/>
        <v>0</v>
      </c>
      <c r="AL274" s="164">
        <f t="shared" si="52"/>
        <v>0</v>
      </c>
      <c r="AM274" s="164">
        <f t="shared" si="52"/>
        <v>0</v>
      </c>
      <c r="AN274" s="164" t="str">
        <f t="shared" si="49"/>
        <v/>
      </c>
      <c r="AO274" s="164">
        <f t="shared" si="49"/>
        <v>0</v>
      </c>
      <c r="AP274" s="164" t="str">
        <f t="shared" si="49"/>
        <v/>
      </c>
      <c r="AQ274" s="164" t="str">
        <f t="shared" si="49"/>
        <v/>
      </c>
      <c r="AR274" s="164" t="str">
        <f t="shared" si="49"/>
        <v/>
      </c>
      <c r="AS274" s="164" t="str">
        <f t="shared" si="46"/>
        <v/>
      </c>
      <c r="AT274" s="164" t="str">
        <f t="shared" si="46"/>
        <v/>
      </c>
      <c r="AU274" s="164" t="str">
        <f t="shared" si="46"/>
        <v/>
      </c>
      <c r="AV274" s="164" t="str">
        <f t="shared" si="50"/>
        <v/>
      </c>
      <c r="AW274" s="164">
        <f t="shared" si="50"/>
        <v>0</v>
      </c>
      <c r="AX274" s="164" t="str">
        <f t="shared" si="50"/>
        <v/>
      </c>
      <c r="AY274" s="164" t="str">
        <f t="shared" si="50"/>
        <v/>
      </c>
      <c r="AZ274" s="164" t="str">
        <f t="shared" si="50"/>
        <v/>
      </c>
      <c r="BA274" s="164" t="str">
        <f t="shared" si="50"/>
        <v/>
      </c>
      <c r="BB274" s="164" t="str">
        <f t="shared" si="48"/>
        <v/>
      </c>
      <c r="BC274" s="164" t="str">
        <f t="shared" si="33"/>
        <v/>
      </c>
    </row>
    <row r="275" spans="1:55" s="164" customFormat="1" ht="17.25" hidden="1" customHeight="1">
      <c r="A275" s="9"/>
      <c r="B275" s="7"/>
      <c r="C275" s="2"/>
      <c r="D275" s="5"/>
      <c r="E275" s="4"/>
      <c r="F275" s="4"/>
      <c r="G275" s="4"/>
      <c r="H275" s="5"/>
      <c r="I275" s="16"/>
      <c r="J275" s="47"/>
      <c r="K275" s="48"/>
      <c r="L275" s="48"/>
      <c r="M275" s="49"/>
      <c r="N275" s="47"/>
      <c r="O275" s="48"/>
      <c r="P275" s="48"/>
      <c r="Q275" s="48"/>
      <c r="R275" s="48"/>
      <c r="S275" s="48"/>
      <c r="T275" s="64"/>
      <c r="U275" s="49"/>
      <c r="V275" s="58"/>
      <c r="W275" s="124"/>
      <c r="X275" s="56"/>
      <c r="Y275" s="68"/>
      <c r="Z275" s="68"/>
      <c r="AA275" s="67"/>
      <c r="AB275" s="57"/>
      <c r="AC275" s="58"/>
      <c r="AD275" s="56"/>
      <c r="AE275" s="49"/>
      <c r="AF275" s="164">
        <f t="shared" si="52"/>
        <v>0</v>
      </c>
      <c r="AG275" s="164">
        <f t="shared" si="52"/>
        <v>-1</v>
      </c>
      <c r="AH275" s="164">
        <f t="shared" si="52"/>
        <v>0</v>
      </c>
      <c r="AI275" s="164">
        <f t="shared" si="52"/>
        <v>0</v>
      </c>
      <c r="AJ275" s="164">
        <f t="shared" si="52"/>
        <v>0</v>
      </c>
      <c r="AK275" s="164">
        <f t="shared" si="52"/>
        <v>0</v>
      </c>
      <c r="AL275" s="164">
        <f t="shared" si="52"/>
        <v>0</v>
      </c>
      <c r="AM275" s="164">
        <f t="shared" si="52"/>
        <v>0</v>
      </c>
      <c r="AN275" s="164" t="str">
        <f t="shared" si="49"/>
        <v/>
      </c>
      <c r="AO275" s="164">
        <f t="shared" si="49"/>
        <v>0</v>
      </c>
      <c r="AP275" s="164" t="str">
        <f t="shared" si="49"/>
        <v/>
      </c>
      <c r="AQ275" s="164" t="str">
        <f t="shared" si="49"/>
        <v/>
      </c>
      <c r="AR275" s="164" t="str">
        <f t="shared" si="49"/>
        <v/>
      </c>
      <c r="AS275" s="164" t="str">
        <f t="shared" si="46"/>
        <v/>
      </c>
      <c r="AT275" s="164" t="str">
        <f t="shared" si="46"/>
        <v/>
      </c>
      <c r="AU275" s="164" t="str">
        <f t="shared" si="46"/>
        <v/>
      </c>
      <c r="AV275" s="164" t="str">
        <f t="shared" si="50"/>
        <v/>
      </c>
      <c r="AW275" s="164">
        <f t="shared" si="50"/>
        <v>0</v>
      </c>
      <c r="AX275" s="164" t="str">
        <f t="shared" si="50"/>
        <v/>
      </c>
      <c r="AY275" s="164" t="str">
        <f t="shared" si="50"/>
        <v/>
      </c>
      <c r="AZ275" s="164" t="str">
        <f t="shared" si="50"/>
        <v/>
      </c>
      <c r="BA275" s="164" t="str">
        <f t="shared" si="50"/>
        <v/>
      </c>
      <c r="BB275" s="164" t="str">
        <f t="shared" si="48"/>
        <v/>
      </c>
      <c r="BC275" s="164" t="str">
        <f t="shared" si="33"/>
        <v/>
      </c>
    </row>
    <row r="276" spans="1:55" s="164" customFormat="1" ht="17.25" hidden="1" customHeight="1">
      <c r="A276" s="9"/>
      <c r="B276" s="7"/>
      <c r="C276" s="2"/>
      <c r="D276" s="5"/>
      <c r="E276" s="4"/>
      <c r="F276" s="4"/>
      <c r="G276" s="4"/>
      <c r="H276" s="5"/>
      <c r="I276" s="16"/>
      <c r="J276" s="47"/>
      <c r="K276" s="48"/>
      <c r="L276" s="48"/>
      <c r="M276" s="49"/>
      <c r="N276" s="47"/>
      <c r="O276" s="48"/>
      <c r="P276" s="48"/>
      <c r="Q276" s="48"/>
      <c r="R276" s="48"/>
      <c r="S276" s="48"/>
      <c r="T276" s="64"/>
      <c r="U276" s="49"/>
      <c r="V276" s="58"/>
      <c r="W276" s="124"/>
      <c r="X276" s="56"/>
      <c r="Y276" s="68"/>
      <c r="Z276" s="68"/>
      <c r="AA276" s="67"/>
      <c r="AB276" s="57"/>
      <c r="AC276" s="58"/>
      <c r="AD276" s="56"/>
      <c r="AE276" s="49"/>
      <c r="AF276" s="164">
        <f t="shared" si="52"/>
        <v>0</v>
      </c>
      <c r="AG276" s="164">
        <f t="shared" si="52"/>
        <v>-1</v>
      </c>
      <c r="AH276" s="164">
        <f t="shared" si="52"/>
        <v>0</v>
      </c>
      <c r="AI276" s="164">
        <f t="shared" si="52"/>
        <v>0</v>
      </c>
      <c r="AJ276" s="164">
        <f t="shared" si="52"/>
        <v>0</v>
      </c>
      <c r="AK276" s="164">
        <f t="shared" si="52"/>
        <v>0</v>
      </c>
      <c r="AL276" s="164">
        <f t="shared" si="52"/>
        <v>0</v>
      </c>
      <c r="AM276" s="164">
        <f t="shared" si="52"/>
        <v>0</v>
      </c>
      <c r="AN276" s="164" t="str">
        <f t="shared" si="49"/>
        <v/>
      </c>
      <c r="AO276" s="164">
        <f t="shared" si="49"/>
        <v>0</v>
      </c>
      <c r="AP276" s="164" t="str">
        <f t="shared" si="49"/>
        <v/>
      </c>
      <c r="AQ276" s="164" t="str">
        <f t="shared" si="49"/>
        <v/>
      </c>
      <c r="AR276" s="164" t="str">
        <f t="shared" si="49"/>
        <v/>
      </c>
      <c r="AS276" s="164" t="str">
        <f t="shared" si="46"/>
        <v/>
      </c>
      <c r="AT276" s="164" t="str">
        <f t="shared" si="46"/>
        <v/>
      </c>
      <c r="AU276" s="164" t="str">
        <f t="shared" si="46"/>
        <v/>
      </c>
      <c r="AV276" s="164" t="str">
        <f t="shared" si="50"/>
        <v/>
      </c>
      <c r="AW276" s="164">
        <f t="shared" si="50"/>
        <v>0</v>
      </c>
      <c r="AX276" s="164" t="str">
        <f t="shared" si="50"/>
        <v/>
      </c>
      <c r="AY276" s="164" t="str">
        <f t="shared" si="50"/>
        <v/>
      </c>
      <c r="AZ276" s="164" t="str">
        <f t="shared" si="50"/>
        <v/>
      </c>
      <c r="BA276" s="164" t="str">
        <f t="shared" si="50"/>
        <v/>
      </c>
      <c r="BB276" s="164" t="str">
        <f t="shared" si="48"/>
        <v/>
      </c>
      <c r="BC276" s="164" t="str">
        <f t="shared" si="33"/>
        <v/>
      </c>
    </row>
    <row r="277" spans="1:55" s="164" customFormat="1" ht="17.25" hidden="1" customHeight="1">
      <c r="A277" s="9"/>
      <c r="B277" s="7"/>
      <c r="C277" s="2"/>
      <c r="D277" s="5"/>
      <c r="E277" s="4"/>
      <c r="F277" s="4"/>
      <c r="G277" s="4"/>
      <c r="H277" s="5"/>
      <c r="I277" s="16"/>
      <c r="J277" s="47"/>
      <c r="K277" s="48"/>
      <c r="L277" s="48"/>
      <c r="M277" s="49"/>
      <c r="N277" s="47"/>
      <c r="O277" s="48"/>
      <c r="P277" s="48"/>
      <c r="Q277" s="48"/>
      <c r="R277" s="48"/>
      <c r="S277" s="48"/>
      <c r="T277" s="64"/>
      <c r="U277" s="49"/>
      <c r="V277" s="58"/>
      <c r="W277" s="124"/>
      <c r="X277" s="56"/>
      <c r="Y277" s="68"/>
      <c r="Z277" s="68"/>
      <c r="AA277" s="67"/>
      <c r="AB277" s="57"/>
      <c r="AC277" s="58"/>
      <c r="AD277" s="56"/>
      <c r="AE277" s="49"/>
      <c r="AF277" s="164">
        <f t="shared" si="52"/>
        <v>0</v>
      </c>
      <c r="AG277" s="164">
        <f t="shared" si="52"/>
        <v>-1</v>
      </c>
      <c r="AH277" s="164">
        <f t="shared" si="52"/>
        <v>0</v>
      </c>
      <c r="AI277" s="164">
        <f t="shared" si="52"/>
        <v>0</v>
      </c>
      <c r="AJ277" s="164">
        <f t="shared" si="52"/>
        <v>0</v>
      </c>
      <c r="AK277" s="164">
        <f t="shared" si="52"/>
        <v>0</v>
      </c>
      <c r="AL277" s="164">
        <f t="shared" si="52"/>
        <v>0</v>
      </c>
      <c r="AM277" s="164">
        <f t="shared" si="52"/>
        <v>0</v>
      </c>
      <c r="AN277" s="164" t="str">
        <f t="shared" si="49"/>
        <v/>
      </c>
      <c r="AO277" s="164">
        <f t="shared" si="49"/>
        <v>0</v>
      </c>
      <c r="AP277" s="164" t="str">
        <f t="shared" si="49"/>
        <v/>
      </c>
      <c r="AQ277" s="164" t="str">
        <f t="shared" si="49"/>
        <v/>
      </c>
      <c r="AR277" s="164" t="str">
        <f t="shared" si="49"/>
        <v/>
      </c>
      <c r="AS277" s="164" t="str">
        <f t="shared" si="46"/>
        <v/>
      </c>
      <c r="AT277" s="164" t="str">
        <f t="shared" si="46"/>
        <v/>
      </c>
      <c r="AU277" s="164" t="str">
        <f t="shared" si="46"/>
        <v/>
      </c>
      <c r="AV277" s="164" t="str">
        <f t="shared" si="50"/>
        <v/>
      </c>
      <c r="AW277" s="164">
        <f t="shared" si="50"/>
        <v>0</v>
      </c>
      <c r="AX277" s="164" t="str">
        <f t="shared" si="50"/>
        <v/>
      </c>
      <c r="AY277" s="164" t="str">
        <f t="shared" si="50"/>
        <v/>
      </c>
      <c r="AZ277" s="164" t="str">
        <f t="shared" si="50"/>
        <v/>
      </c>
      <c r="BA277" s="164" t="str">
        <f t="shared" si="50"/>
        <v/>
      </c>
      <c r="BB277" s="164" t="str">
        <f t="shared" si="48"/>
        <v/>
      </c>
      <c r="BC277" s="164" t="str">
        <f t="shared" si="33"/>
        <v/>
      </c>
    </row>
    <row r="278" spans="1:55" s="164" customFormat="1" ht="17.25" hidden="1" customHeight="1">
      <c r="A278" s="9"/>
      <c r="B278" s="7"/>
      <c r="C278" s="2"/>
      <c r="D278" s="5"/>
      <c r="E278" s="4"/>
      <c r="F278" s="4"/>
      <c r="G278" s="4"/>
      <c r="H278" s="5"/>
      <c r="I278" s="16"/>
      <c r="J278" s="47"/>
      <c r="K278" s="48"/>
      <c r="L278" s="48"/>
      <c r="M278" s="49"/>
      <c r="N278" s="47"/>
      <c r="O278" s="48"/>
      <c r="P278" s="48"/>
      <c r="Q278" s="48"/>
      <c r="R278" s="48"/>
      <c r="S278" s="48"/>
      <c r="T278" s="64"/>
      <c r="U278" s="49"/>
      <c r="V278" s="58"/>
      <c r="W278" s="124"/>
      <c r="X278" s="56"/>
      <c r="Y278" s="68"/>
      <c r="Z278" s="68"/>
      <c r="AA278" s="67"/>
      <c r="AB278" s="57"/>
      <c r="AC278" s="58"/>
      <c r="AD278" s="56"/>
      <c r="AE278" s="49"/>
      <c r="AF278" s="164">
        <f t="shared" si="52"/>
        <v>0</v>
      </c>
      <c r="AG278" s="164">
        <f t="shared" si="52"/>
        <v>-1</v>
      </c>
      <c r="AH278" s="164">
        <f t="shared" si="52"/>
        <v>0</v>
      </c>
      <c r="AI278" s="164">
        <f t="shared" si="52"/>
        <v>0</v>
      </c>
      <c r="AJ278" s="164">
        <f t="shared" si="52"/>
        <v>0</v>
      </c>
      <c r="AK278" s="164">
        <f t="shared" si="52"/>
        <v>0</v>
      </c>
      <c r="AL278" s="164">
        <f t="shared" si="52"/>
        <v>0</v>
      </c>
      <c r="AM278" s="164">
        <f t="shared" si="52"/>
        <v>0</v>
      </c>
      <c r="AN278" s="164" t="str">
        <f t="shared" si="49"/>
        <v/>
      </c>
      <c r="AO278" s="164">
        <f t="shared" si="49"/>
        <v>0</v>
      </c>
      <c r="AP278" s="164" t="str">
        <f t="shared" si="49"/>
        <v/>
      </c>
      <c r="AQ278" s="164" t="str">
        <f t="shared" si="49"/>
        <v/>
      </c>
      <c r="AR278" s="164" t="str">
        <f t="shared" si="49"/>
        <v/>
      </c>
      <c r="AS278" s="164" t="str">
        <f t="shared" si="46"/>
        <v/>
      </c>
      <c r="AT278" s="164" t="str">
        <f t="shared" si="46"/>
        <v/>
      </c>
      <c r="AU278" s="164" t="str">
        <f t="shared" si="46"/>
        <v/>
      </c>
      <c r="AV278" s="164" t="str">
        <f t="shared" si="50"/>
        <v/>
      </c>
      <c r="AW278" s="164">
        <f t="shared" si="50"/>
        <v>0</v>
      </c>
      <c r="AX278" s="164" t="str">
        <f t="shared" si="50"/>
        <v/>
      </c>
      <c r="AY278" s="164" t="str">
        <f t="shared" si="50"/>
        <v/>
      </c>
      <c r="AZ278" s="164" t="str">
        <f t="shared" si="50"/>
        <v/>
      </c>
      <c r="BA278" s="164" t="str">
        <f t="shared" si="50"/>
        <v/>
      </c>
      <c r="BB278" s="164" t="str">
        <f t="shared" si="48"/>
        <v/>
      </c>
      <c r="BC278" s="164" t="str">
        <f t="shared" si="33"/>
        <v/>
      </c>
    </row>
    <row r="279" spans="1:55" s="164" customFormat="1" ht="17.25" hidden="1" customHeight="1">
      <c r="A279" s="9"/>
      <c r="B279" s="7"/>
      <c r="C279" s="2"/>
      <c r="D279" s="5"/>
      <c r="E279" s="4"/>
      <c r="F279" s="4"/>
      <c r="G279" s="4"/>
      <c r="H279" s="5"/>
      <c r="I279" s="16"/>
      <c r="J279" s="47"/>
      <c r="K279" s="48"/>
      <c r="L279" s="48"/>
      <c r="M279" s="49"/>
      <c r="N279" s="47"/>
      <c r="O279" s="48"/>
      <c r="P279" s="48"/>
      <c r="Q279" s="48"/>
      <c r="R279" s="48"/>
      <c r="S279" s="48"/>
      <c r="T279" s="64"/>
      <c r="U279" s="49"/>
      <c r="V279" s="58"/>
      <c r="W279" s="124"/>
      <c r="X279" s="56"/>
      <c r="Y279" s="68"/>
      <c r="Z279" s="68"/>
      <c r="AA279" s="67"/>
      <c r="AB279" s="57"/>
      <c r="AC279" s="58"/>
      <c r="AD279" s="56"/>
      <c r="AE279" s="49"/>
      <c r="AF279" s="164">
        <f t="shared" si="52"/>
        <v>0</v>
      </c>
      <c r="AG279" s="164">
        <f t="shared" si="52"/>
        <v>-1</v>
      </c>
      <c r="AH279" s="164">
        <f t="shared" si="52"/>
        <v>0</v>
      </c>
      <c r="AI279" s="164">
        <f t="shared" si="52"/>
        <v>0</v>
      </c>
      <c r="AJ279" s="164">
        <f t="shared" si="52"/>
        <v>0</v>
      </c>
      <c r="AK279" s="164">
        <f t="shared" si="52"/>
        <v>0</v>
      </c>
      <c r="AL279" s="164">
        <f t="shared" si="52"/>
        <v>0</v>
      </c>
      <c r="AM279" s="164">
        <f t="shared" si="52"/>
        <v>0</v>
      </c>
      <c r="AN279" s="164" t="str">
        <f t="shared" si="49"/>
        <v/>
      </c>
      <c r="AO279" s="164">
        <f t="shared" si="49"/>
        <v>0</v>
      </c>
      <c r="AP279" s="164" t="str">
        <f t="shared" si="49"/>
        <v/>
      </c>
      <c r="AQ279" s="164" t="str">
        <f t="shared" si="49"/>
        <v/>
      </c>
      <c r="AR279" s="164" t="str">
        <f t="shared" si="49"/>
        <v/>
      </c>
      <c r="AS279" s="164" t="str">
        <f t="shared" si="46"/>
        <v/>
      </c>
      <c r="AT279" s="164" t="str">
        <f t="shared" si="46"/>
        <v/>
      </c>
      <c r="AU279" s="164" t="str">
        <f t="shared" si="46"/>
        <v/>
      </c>
      <c r="AV279" s="164" t="str">
        <f t="shared" si="50"/>
        <v/>
      </c>
      <c r="AW279" s="164">
        <f t="shared" si="50"/>
        <v>0</v>
      </c>
      <c r="AX279" s="164" t="str">
        <f t="shared" si="50"/>
        <v/>
      </c>
      <c r="AY279" s="164" t="str">
        <f t="shared" si="50"/>
        <v/>
      </c>
      <c r="AZ279" s="164" t="str">
        <f t="shared" si="50"/>
        <v/>
      </c>
      <c r="BA279" s="164" t="str">
        <f t="shared" si="50"/>
        <v/>
      </c>
      <c r="BB279" s="164" t="str">
        <f t="shared" si="48"/>
        <v/>
      </c>
      <c r="BC279" s="164" t="str">
        <f t="shared" si="33"/>
        <v/>
      </c>
    </row>
    <row r="280" spans="1:55" s="164" customFormat="1" ht="17.25" hidden="1" customHeight="1">
      <c r="A280" s="9"/>
      <c r="B280" s="7"/>
      <c r="C280" s="2"/>
      <c r="D280" s="5"/>
      <c r="E280" s="4"/>
      <c r="F280" s="4"/>
      <c r="G280" s="4"/>
      <c r="H280" s="5"/>
      <c r="I280" s="16"/>
      <c r="J280" s="47"/>
      <c r="K280" s="48"/>
      <c r="L280" s="48"/>
      <c r="M280" s="49"/>
      <c r="N280" s="47"/>
      <c r="O280" s="48"/>
      <c r="P280" s="48"/>
      <c r="Q280" s="48"/>
      <c r="R280" s="48"/>
      <c r="S280" s="48"/>
      <c r="T280" s="64"/>
      <c r="U280" s="49"/>
      <c r="V280" s="58"/>
      <c r="W280" s="124"/>
      <c r="X280" s="56"/>
      <c r="Y280" s="68"/>
      <c r="Z280" s="68"/>
      <c r="AA280" s="67"/>
      <c r="AB280" s="57"/>
      <c r="AC280" s="58"/>
      <c r="AD280" s="56"/>
      <c r="AE280" s="49"/>
      <c r="AF280" s="164">
        <f t="shared" si="52"/>
        <v>0</v>
      </c>
      <c r="AG280" s="164">
        <f t="shared" si="52"/>
        <v>-1</v>
      </c>
      <c r="AH280" s="164">
        <f t="shared" si="52"/>
        <v>0</v>
      </c>
      <c r="AI280" s="164">
        <f t="shared" si="52"/>
        <v>0</v>
      </c>
      <c r="AJ280" s="164">
        <f t="shared" si="52"/>
        <v>0</v>
      </c>
      <c r="AK280" s="164">
        <f t="shared" si="52"/>
        <v>0</v>
      </c>
      <c r="AL280" s="164">
        <f t="shared" si="52"/>
        <v>0</v>
      </c>
      <c r="AM280" s="164">
        <f t="shared" si="52"/>
        <v>0</v>
      </c>
      <c r="AN280" s="164" t="str">
        <f t="shared" si="49"/>
        <v/>
      </c>
      <c r="AO280" s="164">
        <f t="shared" si="49"/>
        <v>0</v>
      </c>
      <c r="AP280" s="164" t="str">
        <f t="shared" si="49"/>
        <v/>
      </c>
      <c r="AQ280" s="164" t="str">
        <f t="shared" si="49"/>
        <v/>
      </c>
      <c r="AR280" s="164" t="str">
        <f t="shared" si="49"/>
        <v/>
      </c>
      <c r="AS280" s="164" t="str">
        <f t="shared" si="46"/>
        <v/>
      </c>
      <c r="AT280" s="164" t="str">
        <f t="shared" si="46"/>
        <v/>
      </c>
      <c r="AU280" s="164" t="str">
        <f t="shared" si="46"/>
        <v/>
      </c>
      <c r="AV280" s="164" t="str">
        <f t="shared" si="50"/>
        <v/>
      </c>
      <c r="AW280" s="164">
        <f t="shared" si="50"/>
        <v>0</v>
      </c>
      <c r="AX280" s="164" t="str">
        <f t="shared" si="50"/>
        <v/>
      </c>
      <c r="AY280" s="164" t="str">
        <f t="shared" si="50"/>
        <v/>
      </c>
      <c r="AZ280" s="164" t="str">
        <f t="shared" si="50"/>
        <v/>
      </c>
      <c r="BA280" s="164" t="str">
        <f t="shared" si="50"/>
        <v/>
      </c>
      <c r="BB280" s="164" t="str">
        <f t="shared" si="48"/>
        <v/>
      </c>
      <c r="BC280" s="164" t="str">
        <f t="shared" si="33"/>
        <v/>
      </c>
    </row>
    <row r="281" spans="1:55" s="164" customFormat="1" ht="17.25" hidden="1" customHeight="1">
      <c r="A281" s="9"/>
      <c r="B281" s="7"/>
      <c r="C281" s="2"/>
      <c r="D281" s="5"/>
      <c r="E281" s="4"/>
      <c r="F281" s="4"/>
      <c r="G281" s="4"/>
      <c r="H281" s="5"/>
      <c r="I281" s="16"/>
      <c r="J281" s="47"/>
      <c r="K281" s="48"/>
      <c r="L281" s="48"/>
      <c r="M281" s="49"/>
      <c r="N281" s="47"/>
      <c r="O281" s="48"/>
      <c r="P281" s="48"/>
      <c r="Q281" s="48"/>
      <c r="R281" s="48"/>
      <c r="S281" s="48"/>
      <c r="T281" s="64"/>
      <c r="U281" s="49"/>
      <c r="V281" s="58"/>
      <c r="W281" s="124"/>
      <c r="X281" s="56"/>
      <c r="Y281" s="68"/>
      <c r="Z281" s="68"/>
      <c r="AA281" s="67"/>
      <c r="AB281" s="57"/>
      <c r="AC281" s="58"/>
      <c r="AD281" s="56"/>
      <c r="AE281" s="49"/>
      <c r="AF281" s="164">
        <f t="shared" si="52"/>
        <v>0</v>
      </c>
      <c r="AG281" s="164">
        <f t="shared" si="52"/>
        <v>-1</v>
      </c>
      <c r="AH281" s="164">
        <f t="shared" si="52"/>
        <v>0</v>
      </c>
      <c r="AI281" s="164">
        <f t="shared" si="52"/>
        <v>0</v>
      </c>
      <c r="AJ281" s="164">
        <f t="shared" si="52"/>
        <v>0</v>
      </c>
      <c r="AK281" s="164">
        <f t="shared" si="52"/>
        <v>0</v>
      </c>
      <c r="AL281" s="164">
        <f t="shared" si="52"/>
        <v>0</v>
      </c>
      <c r="AM281" s="164">
        <f t="shared" si="52"/>
        <v>0</v>
      </c>
      <c r="AN281" s="164" t="str">
        <f t="shared" si="49"/>
        <v/>
      </c>
      <c r="AO281" s="164">
        <f t="shared" si="49"/>
        <v>0</v>
      </c>
      <c r="AP281" s="164" t="str">
        <f t="shared" si="49"/>
        <v/>
      </c>
      <c r="AQ281" s="164" t="str">
        <f t="shared" si="49"/>
        <v/>
      </c>
      <c r="AR281" s="164" t="str">
        <f t="shared" si="49"/>
        <v/>
      </c>
      <c r="AS281" s="164" t="str">
        <f t="shared" si="46"/>
        <v/>
      </c>
      <c r="AT281" s="164" t="str">
        <f t="shared" si="46"/>
        <v/>
      </c>
      <c r="AU281" s="164" t="str">
        <f t="shared" si="46"/>
        <v/>
      </c>
      <c r="AV281" s="164" t="str">
        <f t="shared" si="50"/>
        <v/>
      </c>
      <c r="AW281" s="164">
        <f t="shared" si="50"/>
        <v>0</v>
      </c>
      <c r="AX281" s="164" t="str">
        <f t="shared" si="50"/>
        <v/>
      </c>
      <c r="AY281" s="164" t="str">
        <f t="shared" si="50"/>
        <v/>
      </c>
      <c r="AZ281" s="164" t="str">
        <f t="shared" si="50"/>
        <v/>
      </c>
      <c r="BA281" s="164" t="str">
        <f t="shared" si="50"/>
        <v/>
      </c>
      <c r="BB281" s="164" t="str">
        <f t="shared" si="48"/>
        <v/>
      </c>
      <c r="BC281" s="164" t="str">
        <f t="shared" si="33"/>
        <v/>
      </c>
    </row>
    <row r="282" spans="1:55" s="164" customFormat="1" ht="17.25" hidden="1" customHeight="1">
      <c r="A282" s="9"/>
      <c r="B282" s="7"/>
      <c r="C282" s="2"/>
      <c r="D282" s="5"/>
      <c r="E282" s="4"/>
      <c r="F282" s="4"/>
      <c r="G282" s="4"/>
      <c r="H282" s="5"/>
      <c r="I282" s="16"/>
      <c r="J282" s="47"/>
      <c r="K282" s="48"/>
      <c r="L282" s="48"/>
      <c r="M282" s="49"/>
      <c r="N282" s="47"/>
      <c r="O282" s="48"/>
      <c r="P282" s="48"/>
      <c r="Q282" s="48"/>
      <c r="R282" s="48"/>
      <c r="S282" s="48"/>
      <c r="T282" s="64"/>
      <c r="U282" s="49"/>
      <c r="V282" s="58"/>
      <c r="W282" s="124"/>
      <c r="X282" s="56"/>
      <c r="Y282" s="68"/>
      <c r="Z282" s="68"/>
      <c r="AA282" s="67"/>
      <c r="AB282" s="57"/>
      <c r="AC282" s="58"/>
      <c r="AD282" s="56"/>
      <c r="AE282" s="49"/>
      <c r="AF282" s="164">
        <f t="shared" si="52"/>
        <v>0</v>
      </c>
      <c r="AG282" s="164">
        <f t="shared" si="52"/>
        <v>-1</v>
      </c>
      <c r="AH282" s="164">
        <f t="shared" si="52"/>
        <v>0</v>
      </c>
      <c r="AI282" s="164">
        <f t="shared" si="52"/>
        <v>0</v>
      </c>
      <c r="AJ282" s="164">
        <f t="shared" si="52"/>
        <v>0</v>
      </c>
      <c r="AK282" s="164">
        <f t="shared" si="52"/>
        <v>0</v>
      </c>
      <c r="AL282" s="164">
        <f t="shared" si="52"/>
        <v>0</v>
      </c>
      <c r="AM282" s="164">
        <f t="shared" si="52"/>
        <v>0</v>
      </c>
      <c r="AN282" s="164" t="str">
        <f t="shared" si="49"/>
        <v/>
      </c>
      <c r="AO282" s="164">
        <f t="shared" si="49"/>
        <v>0</v>
      </c>
      <c r="AP282" s="164" t="str">
        <f t="shared" si="49"/>
        <v/>
      </c>
      <c r="AQ282" s="164" t="str">
        <f t="shared" si="49"/>
        <v/>
      </c>
      <c r="AR282" s="164" t="str">
        <f t="shared" si="49"/>
        <v/>
      </c>
      <c r="AS282" s="164" t="str">
        <f t="shared" si="46"/>
        <v/>
      </c>
      <c r="AT282" s="164" t="str">
        <f t="shared" si="46"/>
        <v/>
      </c>
      <c r="AU282" s="164" t="str">
        <f t="shared" si="46"/>
        <v/>
      </c>
      <c r="AV282" s="164" t="str">
        <f t="shared" si="50"/>
        <v/>
      </c>
      <c r="AW282" s="164">
        <f t="shared" si="50"/>
        <v>0</v>
      </c>
      <c r="AX282" s="164" t="str">
        <f t="shared" si="50"/>
        <v/>
      </c>
      <c r="AY282" s="164" t="str">
        <f t="shared" si="50"/>
        <v/>
      </c>
      <c r="AZ282" s="164" t="str">
        <f t="shared" si="50"/>
        <v/>
      </c>
      <c r="BA282" s="164" t="str">
        <f t="shared" si="50"/>
        <v/>
      </c>
      <c r="BB282" s="164" t="str">
        <f t="shared" si="48"/>
        <v/>
      </c>
      <c r="BC282" s="164" t="str">
        <f t="shared" si="33"/>
        <v/>
      </c>
    </row>
    <row r="283" spans="1:55" s="164" customFormat="1" ht="17.25" hidden="1" customHeight="1">
      <c r="A283" s="9"/>
      <c r="B283" s="7"/>
      <c r="C283" s="2"/>
      <c r="D283" s="5"/>
      <c r="E283" s="4"/>
      <c r="F283" s="4"/>
      <c r="G283" s="4"/>
      <c r="H283" s="5"/>
      <c r="I283" s="16"/>
      <c r="J283" s="47"/>
      <c r="K283" s="48"/>
      <c r="L283" s="48"/>
      <c r="M283" s="49"/>
      <c r="N283" s="47"/>
      <c r="O283" s="48"/>
      <c r="P283" s="48"/>
      <c r="Q283" s="48"/>
      <c r="R283" s="48"/>
      <c r="S283" s="48"/>
      <c r="T283" s="64"/>
      <c r="U283" s="49"/>
      <c r="V283" s="58"/>
      <c r="W283" s="124"/>
      <c r="X283" s="56"/>
      <c r="Y283" s="68"/>
      <c r="Z283" s="68"/>
      <c r="AA283" s="67"/>
      <c r="AB283" s="57"/>
      <c r="AC283" s="58"/>
      <c r="AD283" s="56"/>
      <c r="AE283" s="49"/>
      <c r="AF283" s="164">
        <f t="shared" si="52"/>
        <v>0</v>
      </c>
      <c r="AG283" s="164">
        <f t="shared" si="52"/>
        <v>-1</v>
      </c>
      <c r="AH283" s="164">
        <f t="shared" si="52"/>
        <v>0</v>
      </c>
      <c r="AI283" s="164">
        <f t="shared" si="52"/>
        <v>0</v>
      </c>
      <c r="AJ283" s="164">
        <f t="shared" si="52"/>
        <v>0</v>
      </c>
      <c r="AK283" s="164">
        <f t="shared" si="52"/>
        <v>0</v>
      </c>
      <c r="AL283" s="164">
        <f t="shared" si="52"/>
        <v>0</v>
      </c>
      <c r="AM283" s="164">
        <f t="shared" si="52"/>
        <v>0</v>
      </c>
      <c r="AN283" s="164" t="str">
        <f t="shared" si="49"/>
        <v/>
      </c>
      <c r="AO283" s="164">
        <f t="shared" si="49"/>
        <v>0</v>
      </c>
      <c r="AP283" s="164" t="str">
        <f t="shared" si="49"/>
        <v/>
      </c>
      <c r="AQ283" s="164" t="str">
        <f t="shared" si="49"/>
        <v/>
      </c>
      <c r="AR283" s="164" t="str">
        <f t="shared" si="49"/>
        <v/>
      </c>
      <c r="AS283" s="164" t="str">
        <f t="shared" si="46"/>
        <v/>
      </c>
      <c r="AT283" s="164" t="str">
        <f t="shared" si="46"/>
        <v/>
      </c>
      <c r="AU283" s="164" t="str">
        <f t="shared" si="46"/>
        <v/>
      </c>
      <c r="AV283" s="164" t="str">
        <f t="shared" si="50"/>
        <v/>
      </c>
      <c r="AW283" s="164">
        <f t="shared" si="50"/>
        <v>0</v>
      </c>
      <c r="AX283" s="164" t="str">
        <f t="shared" si="50"/>
        <v/>
      </c>
      <c r="AY283" s="164" t="str">
        <f t="shared" si="50"/>
        <v/>
      </c>
      <c r="AZ283" s="164" t="str">
        <f t="shared" si="50"/>
        <v/>
      </c>
      <c r="BA283" s="164" t="str">
        <f t="shared" si="50"/>
        <v/>
      </c>
      <c r="BB283" s="164" t="str">
        <f t="shared" si="48"/>
        <v/>
      </c>
      <c r="BC283" s="164" t="str">
        <f t="shared" si="33"/>
        <v/>
      </c>
    </row>
    <row r="284" spans="1:55" s="164" customFormat="1" ht="17.25" hidden="1" customHeight="1">
      <c r="A284" s="9"/>
      <c r="B284" s="7"/>
      <c r="C284" s="2"/>
      <c r="D284" s="5"/>
      <c r="E284" s="4"/>
      <c r="F284" s="4"/>
      <c r="G284" s="4"/>
      <c r="H284" s="5"/>
      <c r="I284" s="16"/>
      <c r="J284" s="47"/>
      <c r="K284" s="48"/>
      <c r="L284" s="48"/>
      <c r="M284" s="49"/>
      <c r="N284" s="47"/>
      <c r="O284" s="48"/>
      <c r="P284" s="48"/>
      <c r="Q284" s="48"/>
      <c r="R284" s="48"/>
      <c r="S284" s="48"/>
      <c r="T284" s="64"/>
      <c r="U284" s="49"/>
      <c r="V284" s="58"/>
      <c r="W284" s="124"/>
      <c r="X284" s="56"/>
      <c r="Y284" s="68"/>
      <c r="Z284" s="68"/>
      <c r="AA284" s="67"/>
      <c r="AB284" s="57"/>
      <c r="AC284" s="58"/>
      <c r="AD284" s="56"/>
      <c r="AE284" s="49"/>
      <c r="AF284" s="164">
        <f t="shared" si="52"/>
        <v>0</v>
      </c>
      <c r="AG284" s="164">
        <f t="shared" si="52"/>
        <v>-1</v>
      </c>
      <c r="AH284" s="164">
        <f t="shared" si="52"/>
        <v>0</v>
      </c>
      <c r="AI284" s="164">
        <f t="shared" si="52"/>
        <v>0</v>
      </c>
      <c r="AJ284" s="164">
        <f t="shared" si="52"/>
        <v>0</v>
      </c>
      <c r="AK284" s="164">
        <f t="shared" si="52"/>
        <v>0</v>
      </c>
      <c r="AL284" s="164">
        <f t="shared" si="52"/>
        <v>0</v>
      </c>
      <c r="AM284" s="164">
        <f t="shared" si="52"/>
        <v>0</v>
      </c>
      <c r="AN284" s="164" t="str">
        <f t="shared" si="49"/>
        <v/>
      </c>
      <c r="AO284" s="164">
        <f t="shared" si="49"/>
        <v>0</v>
      </c>
      <c r="AP284" s="164" t="str">
        <f t="shared" si="49"/>
        <v/>
      </c>
      <c r="AQ284" s="164" t="str">
        <f t="shared" si="49"/>
        <v/>
      </c>
      <c r="AR284" s="164" t="str">
        <f t="shared" si="49"/>
        <v/>
      </c>
      <c r="AS284" s="164" t="str">
        <f t="shared" si="46"/>
        <v/>
      </c>
      <c r="AT284" s="164" t="str">
        <f t="shared" si="46"/>
        <v/>
      </c>
      <c r="AU284" s="164" t="str">
        <f t="shared" si="46"/>
        <v/>
      </c>
      <c r="AV284" s="164" t="str">
        <f t="shared" si="50"/>
        <v/>
      </c>
      <c r="AW284" s="164">
        <f t="shared" si="50"/>
        <v>0</v>
      </c>
      <c r="AX284" s="164" t="str">
        <f t="shared" si="50"/>
        <v/>
      </c>
      <c r="AY284" s="164" t="str">
        <f t="shared" si="50"/>
        <v/>
      </c>
      <c r="AZ284" s="164" t="str">
        <f t="shared" si="50"/>
        <v/>
      </c>
      <c r="BA284" s="164" t="str">
        <f t="shared" si="50"/>
        <v/>
      </c>
      <c r="BB284" s="164" t="str">
        <f t="shared" si="48"/>
        <v/>
      </c>
      <c r="BC284" s="164" t="str">
        <f t="shared" si="33"/>
        <v/>
      </c>
    </row>
    <row r="285" spans="1:55" s="164" customFormat="1" ht="17.25" hidden="1" customHeight="1">
      <c r="A285" s="9"/>
      <c r="B285" s="7"/>
      <c r="C285" s="2"/>
      <c r="D285" s="5"/>
      <c r="E285" s="4"/>
      <c r="F285" s="4"/>
      <c r="G285" s="4"/>
      <c r="H285" s="5"/>
      <c r="I285" s="16"/>
      <c r="J285" s="47"/>
      <c r="K285" s="48"/>
      <c r="L285" s="48"/>
      <c r="M285" s="49"/>
      <c r="N285" s="47"/>
      <c r="O285" s="48"/>
      <c r="P285" s="48"/>
      <c r="Q285" s="48"/>
      <c r="R285" s="48"/>
      <c r="S285" s="48"/>
      <c r="T285" s="64"/>
      <c r="U285" s="49"/>
      <c r="V285" s="58"/>
      <c r="W285" s="124"/>
      <c r="X285" s="56"/>
      <c r="Y285" s="68"/>
      <c r="Z285" s="68"/>
      <c r="AA285" s="67"/>
      <c r="AB285" s="57"/>
      <c r="AC285" s="58"/>
      <c r="AD285" s="56"/>
      <c r="AE285" s="49"/>
      <c r="AF285" s="164">
        <f t="shared" si="52"/>
        <v>0</v>
      </c>
      <c r="AG285" s="164">
        <f t="shared" si="52"/>
        <v>-1</v>
      </c>
      <c r="AH285" s="164">
        <f t="shared" si="52"/>
        <v>0</v>
      </c>
      <c r="AI285" s="164">
        <f t="shared" si="52"/>
        <v>0</v>
      </c>
      <c r="AJ285" s="164">
        <f t="shared" si="52"/>
        <v>0</v>
      </c>
      <c r="AK285" s="164">
        <f t="shared" si="52"/>
        <v>0</v>
      </c>
      <c r="AL285" s="164">
        <f t="shared" si="52"/>
        <v>0</v>
      </c>
      <c r="AM285" s="164">
        <f t="shared" si="52"/>
        <v>0</v>
      </c>
      <c r="AN285" s="164" t="str">
        <f t="shared" si="49"/>
        <v/>
      </c>
      <c r="AO285" s="164">
        <f t="shared" si="49"/>
        <v>0</v>
      </c>
      <c r="AP285" s="164" t="str">
        <f t="shared" si="49"/>
        <v/>
      </c>
      <c r="AQ285" s="164" t="str">
        <f t="shared" si="49"/>
        <v/>
      </c>
      <c r="AR285" s="164" t="str">
        <f t="shared" si="49"/>
        <v/>
      </c>
      <c r="AS285" s="164" t="str">
        <f t="shared" si="46"/>
        <v/>
      </c>
      <c r="AT285" s="164" t="str">
        <f t="shared" si="46"/>
        <v/>
      </c>
      <c r="AU285" s="164" t="str">
        <f t="shared" si="46"/>
        <v/>
      </c>
      <c r="AV285" s="164" t="str">
        <f t="shared" si="50"/>
        <v/>
      </c>
      <c r="AW285" s="164">
        <f t="shared" si="50"/>
        <v>0</v>
      </c>
      <c r="AX285" s="164" t="str">
        <f t="shared" si="50"/>
        <v/>
      </c>
      <c r="AY285" s="164" t="str">
        <f t="shared" ref="AY285:BA288" si="53">IF(AI285,$W285,"")</f>
        <v/>
      </c>
      <c r="AZ285" s="164" t="str">
        <f t="shared" si="53"/>
        <v/>
      </c>
      <c r="BA285" s="164" t="str">
        <f t="shared" si="53"/>
        <v/>
      </c>
      <c r="BB285" s="164" t="str">
        <f t="shared" si="48"/>
        <v/>
      </c>
      <c r="BC285" s="164" t="str">
        <f t="shared" si="33"/>
        <v/>
      </c>
    </row>
    <row r="286" spans="1:55" s="164" customFormat="1" ht="17.25" hidden="1" customHeight="1">
      <c r="A286" s="9"/>
      <c r="B286" s="7"/>
      <c r="C286" s="2"/>
      <c r="D286" s="5"/>
      <c r="E286" s="4"/>
      <c r="F286" s="4"/>
      <c r="G286" s="4"/>
      <c r="H286" s="5"/>
      <c r="I286" s="16"/>
      <c r="J286" s="47"/>
      <c r="K286" s="48"/>
      <c r="L286" s="48"/>
      <c r="M286" s="49"/>
      <c r="N286" s="47"/>
      <c r="O286" s="48"/>
      <c r="P286" s="48"/>
      <c r="Q286" s="48"/>
      <c r="R286" s="48"/>
      <c r="S286" s="48"/>
      <c r="T286" s="64"/>
      <c r="U286" s="49"/>
      <c r="V286" s="58"/>
      <c r="W286" s="124"/>
      <c r="X286" s="56"/>
      <c r="Y286" s="68"/>
      <c r="Z286" s="68"/>
      <c r="AA286" s="67"/>
      <c r="AB286" s="57"/>
      <c r="AC286" s="58"/>
      <c r="AD286" s="56"/>
      <c r="AE286" s="49"/>
      <c r="AF286" s="164">
        <f t="shared" si="52"/>
        <v>0</v>
      </c>
      <c r="AG286" s="164">
        <f t="shared" si="52"/>
        <v>-1</v>
      </c>
      <c r="AH286" s="164">
        <f t="shared" si="52"/>
        <v>0</v>
      </c>
      <c r="AI286" s="164">
        <f t="shared" si="52"/>
        <v>0</v>
      </c>
      <c r="AJ286" s="164">
        <f t="shared" si="52"/>
        <v>0</v>
      </c>
      <c r="AK286" s="164">
        <f t="shared" si="52"/>
        <v>0</v>
      </c>
      <c r="AL286" s="164">
        <f t="shared" si="52"/>
        <v>0</v>
      </c>
      <c r="AM286" s="164">
        <f t="shared" si="52"/>
        <v>0</v>
      </c>
      <c r="AN286" s="164" t="str">
        <f t="shared" si="49"/>
        <v/>
      </c>
      <c r="AO286" s="164">
        <f t="shared" si="49"/>
        <v>0</v>
      </c>
      <c r="AP286" s="164" t="str">
        <f t="shared" si="49"/>
        <v/>
      </c>
      <c r="AQ286" s="164" t="str">
        <f t="shared" si="49"/>
        <v/>
      </c>
      <c r="AR286" s="164" t="str">
        <f t="shared" si="49"/>
        <v/>
      </c>
      <c r="AS286" s="164" t="str">
        <f t="shared" si="46"/>
        <v/>
      </c>
      <c r="AT286" s="164" t="str">
        <f t="shared" si="46"/>
        <v/>
      </c>
      <c r="AU286" s="164" t="str">
        <f t="shared" si="46"/>
        <v/>
      </c>
      <c r="AV286" s="164" t="str">
        <f t="shared" ref="AV286:AX288" si="54">IF(AF286,$W286,"")</f>
        <v/>
      </c>
      <c r="AW286" s="164">
        <f t="shared" si="54"/>
        <v>0</v>
      </c>
      <c r="AX286" s="164" t="str">
        <f t="shared" si="54"/>
        <v/>
      </c>
      <c r="AY286" s="164" t="str">
        <f t="shared" si="53"/>
        <v/>
      </c>
      <c r="AZ286" s="164" t="str">
        <f t="shared" si="53"/>
        <v/>
      </c>
      <c r="BA286" s="164" t="str">
        <f t="shared" si="53"/>
        <v/>
      </c>
      <c r="BB286" s="164" t="str">
        <f t="shared" si="48"/>
        <v/>
      </c>
      <c r="BC286" s="164" t="str">
        <f t="shared" si="33"/>
        <v/>
      </c>
    </row>
    <row r="287" spans="1:55" s="164" customFormat="1" ht="17.25" hidden="1" customHeight="1">
      <c r="A287" s="9"/>
      <c r="B287" s="7"/>
      <c r="C287" s="2"/>
      <c r="D287" s="5"/>
      <c r="E287" s="4"/>
      <c r="F287" s="4"/>
      <c r="G287" s="4"/>
      <c r="H287" s="5"/>
      <c r="I287" s="16"/>
      <c r="J287" s="47"/>
      <c r="K287" s="48"/>
      <c r="L287" s="48"/>
      <c r="M287" s="49"/>
      <c r="N287" s="47"/>
      <c r="O287" s="48"/>
      <c r="P287" s="48"/>
      <c r="Q287" s="48"/>
      <c r="R287" s="48"/>
      <c r="S287" s="48"/>
      <c r="T287" s="64"/>
      <c r="U287" s="49"/>
      <c r="V287" s="58"/>
      <c r="W287" s="124"/>
      <c r="X287" s="56"/>
      <c r="Y287" s="68"/>
      <c r="Z287" s="68"/>
      <c r="AA287" s="67"/>
      <c r="AB287" s="57"/>
      <c r="AC287" s="58"/>
      <c r="AD287" s="56"/>
      <c r="AE287" s="49"/>
      <c r="AF287" s="164">
        <f t="shared" ref="AF287:AM288" si="55">AF286</f>
        <v>0</v>
      </c>
      <c r="AG287" s="164">
        <f t="shared" si="55"/>
        <v>-1</v>
      </c>
      <c r="AH287" s="164">
        <f t="shared" si="55"/>
        <v>0</v>
      </c>
      <c r="AI287" s="164">
        <f t="shared" si="55"/>
        <v>0</v>
      </c>
      <c r="AJ287" s="164">
        <f t="shared" si="55"/>
        <v>0</v>
      </c>
      <c r="AK287" s="164">
        <f t="shared" si="55"/>
        <v>0</v>
      </c>
      <c r="AL287" s="164">
        <f t="shared" si="55"/>
        <v>0</v>
      </c>
      <c r="AM287" s="164">
        <f t="shared" si="55"/>
        <v>0</v>
      </c>
      <c r="AN287" s="164" t="str">
        <f t="shared" si="49"/>
        <v/>
      </c>
      <c r="AO287" s="164">
        <f t="shared" si="49"/>
        <v>0</v>
      </c>
      <c r="AP287" s="164" t="str">
        <f t="shared" si="49"/>
        <v/>
      </c>
      <c r="AQ287" s="164" t="str">
        <f t="shared" si="49"/>
        <v/>
      </c>
      <c r="AR287" s="164" t="str">
        <f t="shared" si="49"/>
        <v/>
      </c>
      <c r="AS287" s="164" t="str">
        <f t="shared" si="46"/>
        <v/>
      </c>
      <c r="AT287" s="164" t="str">
        <f t="shared" si="46"/>
        <v/>
      </c>
      <c r="AU287" s="164" t="str">
        <f t="shared" si="46"/>
        <v/>
      </c>
      <c r="AV287" s="164" t="str">
        <f t="shared" si="54"/>
        <v/>
      </c>
      <c r="AW287" s="164">
        <f t="shared" si="54"/>
        <v>0</v>
      </c>
      <c r="AX287" s="164" t="str">
        <f t="shared" si="54"/>
        <v/>
      </c>
      <c r="AY287" s="164" t="str">
        <f t="shared" si="53"/>
        <v/>
      </c>
      <c r="AZ287" s="164" t="str">
        <f t="shared" si="53"/>
        <v/>
      </c>
      <c r="BA287" s="164" t="str">
        <f t="shared" si="53"/>
        <v/>
      </c>
      <c r="BB287" s="164" t="str">
        <f t="shared" si="48"/>
        <v/>
      </c>
      <c r="BC287" s="164" t="str">
        <f t="shared" si="33"/>
        <v/>
      </c>
    </row>
    <row r="288" spans="1:55" s="164" customFormat="1" ht="17.25" hidden="1" customHeight="1" thickBot="1">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164">
        <f t="shared" si="55"/>
        <v>0</v>
      </c>
      <c r="AG288" s="164">
        <f t="shared" si="55"/>
        <v>-1</v>
      </c>
      <c r="AH288" s="164">
        <f t="shared" si="55"/>
        <v>0</v>
      </c>
      <c r="AI288" s="164">
        <f t="shared" si="55"/>
        <v>0</v>
      </c>
      <c r="AJ288" s="164">
        <f t="shared" si="55"/>
        <v>0</v>
      </c>
      <c r="AK288" s="164">
        <f t="shared" si="55"/>
        <v>0</v>
      </c>
      <c r="AL288" s="164">
        <f t="shared" si="55"/>
        <v>0</v>
      </c>
      <c r="AM288" s="164">
        <f t="shared" si="55"/>
        <v>0</v>
      </c>
      <c r="AN288" s="164" t="str">
        <f t="shared" si="49"/>
        <v/>
      </c>
      <c r="AO288" s="164">
        <f t="shared" si="49"/>
        <v>0</v>
      </c>
      <c r="AP288" s="164" t="str">
        <f t="shared" si="49"/>
        <v/>
      </c>
      <c r="AQ288" s="164" t="str">
        <f t="shared" si="49"/>
        <v/>
      </c>
      <c r="AR288" s="164" t="str">
        <f t="shared" si="49"/>
        <v/>
      </c>
      <c r="AS288" s="164" t="str">
        <f t="shared" si="46"/>
        <v/>
      </c>
      <c r="AT288" s="164" t="str">
        <f t="shared" si="46"/>
        <v/>
      </c>
      <c r="AU288" s="164" t="str">
        <f t="shared" si="46"/>
        <v/>
      </c>
      <c r="AV288" s="164" t="str">
        <f t="shared" si="54"/>
        <v/>
      </c>
      <c r="AW288" s="164">
        <f t="shared" si="54"/>
        <v>0</v>
      </c>
      <c r="AX288" s="164" t="str">
        <f t="shared" si="54"/>
        <v/>
      </c>
      <c r="AY288" s="164" t="str">
        <f t="shared" si="53"/>
        <v/>
      </c>
      <c r="AZ288" s="164" t="str">
        <f t="shared" si="53"/>
        <v/>
      </c>
      <c r="BA288" s="164" t="str">
        <f t="shared" si="53"/>
        <v/>
      </c>
      <c r="BB288" s="164" t="str">
        <f t="shared" si="48"/>
        <v/>
      </c>
      <c r="BC288" s="164" t="str">
        <f t="shared" si="33"/>
        <v/>
      </c>
    </row>
    <row r="289" spans="1:55" hidden="1">
      <c r="A289" s="179"/>
      <c r="B289" s="179"/>
      <c r="C289" s="129"/>
      <c r="D289" s="180"/>
      <c r="E289" s="181"/>
      <c r="F289" s="179"/>
      <c r="G289" s="179"/>
      <c r="H289" s="180"/>
      <c r="I289" s="180"/>
      <c r="J289" s="182"/>
      <c r="K289" s="182"/>
      <c r="L289" s="182"/>
      <c r="M289" s="182"/>
      <c r="N289" s="182"/>
      <c r="O289" s="182"/>
      <c r="P289" s="182"/>
      <c r="Q289" s="182"/>
      <c r="R289" s="182"/>
      <c r="S289" s="182"/>
      <c r="T289" s="182"/>
      <c r="U289" s="182"/>
      <c r="V289" s="183"/>
      <c r="W289" s="183"/>
      <c r="X289" s="183"/>
      <c r="Y289" s="183"/>
      <c r="Z289" s="183"/>
      <c r="AA289" s="184"/>
      <c r="AB289" s="183"/>
      <c r="AC289" s="183"/>
      <c r="AD289" s="183"/>
      <c r="AE289" s="183"/>
      <c r="AF289" s="129"/>
      <c r="AG289" s="129"/>
      <c r="AH289" s="129"/>
      <c r="AI289" s="129"/>
      <c r="AJ289" s="129"/>
      <c r="AK289" s="129"/>
      <c r="AL289" s="129"/>
      <c r="AM289" s="185" t="s">
        <v>56</v>
      </c>
      <c r="AN289" s="186">
        <f t="shared" ref="AN289:BC289" si="56">COUNTIF(AN7:AN288,"NC+")</f>
        <v>0</v>
      </c>
      <c r="AO289" s="186">
        <f t="shared" si="56"/>
        <v>0</v>
      </c>
      <c r="AP289" s="186">
        <f t="shared" si="56"/>
        <v>0</v>
      </c>
      <c r="AQ289" s="186">
        <f t="shared" si="56"/>
        <v>0</v>
      </c>
      <c r="AR289" s="186">
        <f t="shared" si="56"/>
        <v>0</v>
      </c>
      <c r="AS289" s="186">
        <f t="shared" si="56"/>
        <v>0</v>
      </c>
      <c r="AT289" s="186">
        <f t="shared" si="56"/>
        <v>0</v>
      </c>
      <c r="AU289" s="186">
        <f t="shared" si="56"/>
        <v>0</v>
      </c>
      <c r="AV289" s="186">
        <f t="shared" si="56"/>
        <v>0</v>
      </c>
      <c r="AW289" s="186">
        <f t="shared" si="56"/>
        <v>0</v>
      </c>
      <c r="AX289" s="186">
        <f t="shared" si="56"/>
        <v>0</v>
      </c>
      <c r="AY289" s="186">
        <f t="shared" si="56"/>
        <v>0</v>
      </c>
      <c r="AZ289" s="186">
        <f t="shared" si="56"/>
        <v>0</v>
      </c>
      <c r="BA289" s="186">
        <f t="shared" si="56"/>
        <v>0</v>
      </c>
      <c r="BB289" s="186">
        <f t="shared" si="56"/>
        <v>0</v>
      </c>
      <c r="BC289" s="186">
        <f t="shared" si="56"/>
        <v>0</v>
      </c>
    </row>
    <row r="290" spans="1:55" hidden="1">
      <c r="A290" s="179"/>
      <c r="B290" s="179"/>
      <c r="C290" s="129"/>
      <c r="D290" s="180"/>
      <c r="E290" s="181"/>
      <c r="F290" s="179"/>
      <c r="G290" s="179"/>
      <c r="H290" s="180"/>
      <c r="I290" s="180"/>
      <c r="J290" s="187" t="s">
        <v>86</v>
      </c>
      <c r="K290" s="188"/>
      <c r="L290" s="188" t="s">
        <v>60</v>
      </c>
      <c r="M290" s="188"/>
      <c r="N290" s="188" t="s">
        <v>60</v>
      </c>
      <c r="O290" s="188"/>
      <c r="P290" s="188"/>
      <c r="Q290" s="188"/>
      <c r="R290" s="188"/>
      <c r="S290" s="188"/>
      <c r="T290" s="188" t="s">
        <v>62</v>
      </c>
      <c r="U290" s="188"/>
      <c r="V290" s="189" t="s">
        <v>56</v>
      </c>
      <c r="W290" s="189" t="s">
        <v>56</v>
      </c>
      <c r="X290" s="190"/>
      <c r="Y290" s="190"/>
      <c r="Z290" s="190"/>
      <c r="AA290" s="187"/>
      <c r="AB290" s="190"/>
      <c r="AC290" s="188" t="s">
        <v>60</v>
      </c>
      <c r="AD290" s="190"/>
      <c r="AE290" s="190"/>
      <c r="AF290" s="129"/>
      <c r="AG290" s="129"/>
      <c r="AH290" s="129"/>
      <c r="AI290" s="129"/>
      <c r="AJ290" s="129"/>
      <c r="AK290" s="129"/>
      <c r="AL290" s="129"/>
      <c r="AM290" s="185" t="s">
        <v>57</v>
      </c>
      <c r="AN290" s="186">
        <f t="shared" ref="AN290:BC290" si="57">COUNTIF(AN7:AN288,"nc-")</f>
        <v>0</v>
      </c>
      <c r="AO290" s="186">
        <f t="shared" si="57"/>
        <v>0</v>
      </c>
      <c r="AP290" s="186">
        <f t="shared" si="57"/>
        <v>0</v>
      </c>
      <c r="AQ290" s="186">
        <f t="shared" si="57"/>
        <v>0</v>
      </c>
      <c r="AR290" s="186">
        <f t="shared" si="57"/>
        <v>0</v>
      </c>
      <c r="AS290" s="186">
        <f t="shared" si="57"/>
        <v>0</v>
      </c>
      <c r="AT290" s="186">
        <f t="shared" si="57"/>
        <v>0</v>
      </c>
      <c r="AU290" s="186">
        <f t="shared" si="57"/>
        <v>0</v>
      </c>
      <c r="AV290" s="186">
        <f t="shared" si="57"/>
        <v>0</v>
      </c>
      <c r="AW290" s="186">
        <f t="shared" si="57"/>
        <v>0</v>
      </c>
      <c r="AX290" s="186">
        <f t="shared" si="57"/>
        <v>0</v>
      </c>
      <c r="AY290" s="186">
        <f t="shared" si="57"/>
        <v>0</v>
      </c>
      <c r="AZ290" s="186">
        <f t="shared" si="57"/>
        <v>0</v>
      </c>
      <c r="BA290" s="186">
        <f t="shared" si="57"/>
        <v>0</v>
      </c>
      <c r="BB290" s="186">
        <f t="shared" si="57"/>
        <v>0</v>
      </c>
      <c r="BC290" s="186">
        <f t="shared" si="57"/>
        <v>0</v>
      </c>
    </row>
    <row r="291" spans="1:55" hidden="1">
      <c r="A291" s="179"/>
      <c r="B291" s="179"/>
      <c r="C291" s="129"/>
      <c r="D291" s="180"/>
      <c r="E291" s="181"/>
      <c r="F291" s="179"/>
      <c r="G291" s="179"/>
      <c r="H291" s="180"/>
      <c r="I291" s="180"/>
      <c r="J291" s="187" t="s">
        <v>60</v>
      </c>
      <c r="K291" s="188"/>
      <c r="L291" s="188" t="s">
        <v>63</v>
      </c>
      <c r="M291" s="188"/>
      <c r="N291" s="188" t="s">
        <v>63</v>
      </c>
      <c r="O291" s="188"/>
      <c r="P291" s="188"/>
      <c r="Q291" s="188"/>
      <c r="R291" s="188"/>
      <c r="S291" s="188"/>
      <c r="T291" s="188" t="s">
        <v>65</v>
      </c>
      <c r="U291" s="188"/>
      <c r="V291" s="189" t="s">
        <v>57</v>
      </c>
      <c r="W291" s="189" t="s">
        <v>57</v>
      </c>
      <c r="X291" s="190"/>
      <c r="Y291" s="190"/>
      <c r="Z291" s="190"/>
      <c r="AA291" s="187"/>
      <c r="AB291" s="190"/>
      <c r="AC291" s="188" t="s">
        <v>61</v>
      </c>
      <c r="AD291" s="190"/>
      <c r="AE291" s="190"/>
      <c r="AF291" s="129"/>
      <c r="AG291" s="129"/>
      <c r="AH291" s="129"/>
      <c r="AI291" s="129"/>
      <c r="AJ291" s="129"/>
      <c r="AK291" s="129"/>
      <c r="AL291" s="129"/>
      <c r="AM291" s="185" t="s">
        <v>58</v>
      </c>
      <c r="AN291" s="191">
        <f t="shared" ref="AN291:BC291" si="58">COUNTIF(AN7:AN288,"RI")</f>
        <v>0</v>
      </c>
      <c r="AO291" s="191">
        <f t="shared" si="58"/>
        <v>0</v>
      </c>
      <c r="AP291" s="191">
        <f t="shared" si="58"/>
        <v>0</v>
      </c>
      <c r="AQ291" s="191">
        <f t="shared" si="58"/>
        <v>0</v>
      </c>
      <c r="AR291" s="191">
        <f t="shared" si="58"/>
        <v>0</v>
      </c>
      <c r="AS291" s="191">
        <f t="shared" si="58"/>
        <v>0</v>
      </c>
      <c r="AT291" s="191">
        <f t="shared" si="58"/>
        <v>0</v>
      </c>
      <c r="AU291" s="191">
        <f t="shared" si="58"/>
        <v>0</v>
      </c>
      <c r="AV291" s="191">
        <f t="shared" si="58"/>
        <v>0</v>
      </c>
      <c r="AW291" s="191">
        <f t="shared" si="58"/>
        <v>0</v>
      </c>
      <c r="AX291" s="191">
        <f t="shared" si="58"/>
        <v>0</v>
      </c>
      <c r="AY291" s="191">
        <f t="shared" si="58"/>
        <v>0</v>
      </c>
      <c r="AZ291" s="191">
        <f t="shared" si="58"/>
        <v>0</v>
      </c>
      <c r="BA291" s="191">
        <f t="shared" si="58"/>
        <v>0</v>
      </c>
      <c r="BB291" s="191">
        <f t="shared" si="58"/>
        <v>0</v>
      </c>
      <c r="BC291" s="191">
        <f t="shared" si="58"/>
        <v>0</v>
      </c>
    </row>
    <row r="292" spans="1:55" hidden="1">
      <c r="A292" s="179"/>
      <c r="B292" s="179"/>
      <c r="C292" s="129"/>
      <c r="D292" s="180"/>
      <c r="E292" s="181"/>
      <c r="F292" s="179"/>
      <c r="G292" s="179"/>
      <c r="H292" s="180"/>
      <c r="I292" s="180"/>
      <c r="J292" s="187" t="s">
        <v>61</v>
      </c>
      <c r="K292" s="188"/>
      <c r="L292" s="188" t="s">
        <v>61</v>
      </c>
      <c r="M292" s="188"/>
      <c r="N292" s="188" t="s">
        <v>61</v>
      </c>
      <c r="O292" s="188"/>
      <c r="P292" s="188"/>
      <c r="Q292" s="188"/>
      <c r="R292" s="188"/>
      <c r="S292" s="188"/>
      <c r="T292" s="188" t="s">
        <v>64</v>
      </c>
      <c r="U292" s="188"/>
      <c r="V292" s="189" t="s">
        <v>58</v>
      </c>
      <c r="W292" s="189" t="s">
        <v>58</v>
      </c>
      <c r="X292" s="190"/>
      <c r="Y292" s="190"/>
      <c r="Z292" s="190"/>
      <c r="AA292" s="187"/>
      <c r="AB292" s="190"/>
      <c r="AC292" s="130" t="s">
        <v>340</v>
      </c>
      <c r="AD292" s="190"/>
      <c r="AE292" s="190"/>
      <c r="AF292" s="129"/>
      <c r="AG292" s="129"/>
      <c r="AH292" s="129"/>
      <c r="AI292" s="129"/>
      <c r="AJ292" s="129"/>
      <c r="AK292" s="129"/>
      <c r="AL292" s="129"/>
      <c r="AM292" s="185" t="s">
        <v>59</v>
      </c>
      <c r="AN292" s="191">
        <f t="shared" ref="AN292:BC292" si="59">COUNTIF(AN7:AN288,"Full")</f>
        <v>0</v>
      </c>
      <c r="AO292" s="191">
        <f t="shared" si="59"/>
        <v>0</v>
      </c>
      <c r="AP292" s="191">
        <f t="shared" si="59"/>
        <v>0</v>
      </c>
      <c r="AQ292" s="191">
        <f t="shared" si="59"/>
        <v>0</v>
      </c>
      <c r="AR292" s="191">
        <f t="shared" si="59"/>
        <v>0</v>
      </c>
      <c r="AS292" s="191">
        <f t="shared" si="59"/>
        <v>0</v>
      </c>
      <c r="AT292" s="191">
        <f t="shared" si="59"/>
        <v>0</v>
      </c>
      <c r="AU292" s="191">
        <f t="shared" si="59"/>
        <v>0</v>
      </c>
      <c r="AV292" s="191">
        <f t="shared" si="59"/>
        <v>0</v>
      </c>
      <c r="AW292" s="191">
        <f t="shared" si="59"/>
        <v>0</v>
      </c>
      <c r="AX292" s="191">
        <f t="shared" si="59"/>
        <v>0</v>
      </c>
      <c r="AY292" s="191">
        <f t="shared" si="59"/>
        <v>0</v>
      </c>
      <c r="AZ292" s="191">
        <f t="shared" si="59"/>
        <v>0</v>
      </c>
      <c r="BA292" s="191">
        <f t="shared" si="59"/>
        <v>0</v>
      </c>
      <c r="BB292" s="191">
        <f t="shared" si="59"/>
        <v>0</v>
      </c>
      <c r="BC292" s="191">
        <f t="shared" si="59"/>
        <v>0</v>
      </c>
    </row>
    <row r="293" spans="1:55" hidden="1">
      <c r="A293" s="179"/>
      <c r="B293" s="179"/>
      <c r="C293" s="129"/>
      <c r="D293" s="180"/>
      <c r="E293" s="181"/>
      <c r="F293" s="179"/>
      <c r="G293" s="179"/>
      <c r="H293" s="180"/>
      <c r="I293" s="180"/>
      <c r="J293" s="111" t="s">
        <v>489</v>
      </c>
      <c r="K293" s="188"/>
      <c r="L293" s="188" t="s">
        <v>68</v>
      </c>
      <c r="M293" s="188"/>
      <c r="N293" s="188" t="s">
        <v>86</v>
      </c>
      <c r="O293" s="188"/>
      <c r="P293" s="188"/>
      <c r="Q293" s="188"/>
      <c r="R293" s="188"/>
      <c r="S293" s="188"/>
      <c r="T293" s="188" t="s">
        <v>103</v>
      </c>
      <c r="U293" s="188"/>
      <c r="V293" s="190" t="s">
        <v>59</v>
      </c>
      <c r="W293" s="190" t="s">
        <v>59</v>
      </c>
      <c r="X293" s="190"/>
      <c r="Y293" s="190"/>
      <c r="Z293" s="190"/>
      <c r="AA293" s="187"/>
      <c r="AB293" s="190"/>
      <c r="AC293" s="130" t="s">
        <v>339</v>
      </c>
      <c r="AD293" s="190"/>
      <c r="AE293" s="190"/>
      <c r="AF293" s="129"/>
      <c r="AG293" s="129"/>
      <c r="AH293" s="129"/>
      <c r="AI293" s="129"/>
      <c r="AJ293" s="129"/>
      <c r="AK293" s="129"/>
      <c r="AL293" s="129"/>
      <c r="AM293" s="185" t="s">
        <v>86</v>
      </c>
      <c r="AN293" s="191">
        <f t="shared" ref="AN293:BC293" si="60">COUNTIF(AN7:AN288,"tbd")</f>
        <v>62</v>
      </c>
      <c r="AO293" s="191">
        <f t="shared" si="60"/>
        <v>63</v>
      </c>
      <c r="AP293" s="191">
        <f t="shared" si="60"/>
        <v>39</v>
      </c>
      <c r="AQ293" s="191">
        <f t="shared" si="60"/>
        <v>39</v>
      </c>
      <c r="AR293" s="191">
        <f t="shared" si="60"/>
        <v>39</v>
      </c>
      <c r="AS293" s="191">
        <f t="shared" si="60"/>
        <v>39</v>
      </c>
      <c r="AT293" s="191">
        <f t="shared" si="60"/>
        <v>39</v>
      </c>
      <c r="AU293" s="191">
        <f t="shared" si="60"/>
        <v>39</v>
      </c>
      <c r="AV293" s="191">
        <f t="shared" si="60"/>
        <v>13</v>
      </c>
      <c r="AW293" s="191">
        <f t="shared" si="60"/>
        <v>13</v>
      </c>
      <c r="AX293" s="191">
        <f t="shared" si="60"/>
        <v>0</v>
      </c>
      <c r="AY293" s="191">
        <f t="shared" si="60"/>
        <v>0</v>
      </c>
      <c r="AZ293" s="191">
        <f t="shared" si="60"/>
        <v>0</v>
      </c>
      <c r="BA293" s="191">
        <f t="shared" si="60"/>
        <v>0</v>
      </c>
      <c r="BB293" s="191">
        <f t="shared" si="60"/>
        <v>0</v>
      </c>
      <c r="BC293" s="191">
        <f t="shared" si="60"/>
        <v>0</v>
      </c>
    </row>
    <row r="294" spans="1:55" ht="33" hidden="1">
      <c r="A294" s="179"/>
      <c r="B294" s="179"/>
      <c r="C294" s="129"/>
      <c r="D294" s="180"/>
      <c r="E294" s="181"/>
      <c r="F294" s="179"/>
      <c r="G294" s="179"/>
      <c r="H294" s="180"/>
      <c r="I294" s="180"/>
      <c r="J294" s="192" t="s">
        <v>483</v>
      </c>
      <c r="K294" s="188"/>
      <c r="L294" s="188"/>
      <c r="M294" s="188"/>
      <c r="N294" s="188" t="s">
        <v>68</v>
      </c>
      <c r="O294" s="188"/>
      <c r="P294" s="188"/>
      <c r="Q294" s="188"/>
      <c r="R294" s="188"/>
      <c r="S294" s="188"/>
      <c r="T294" s="188"/>
      <c r="U294" s="188"/>
      <c r="V294" s="190" t="s">
        <v>86</v>
      </c>
      <c r="W294" s="190" t="s">
        <v>86</v>
      </c>
      <c r="X294" s="190"/>
      <c r="Y294" s="190"/>
      <c r="Z294" s="190"/>
      <c r="AA294" s="187"/>
      <c r="AB294" s="190"/>
      <c r="AC294" s="188" t="s">
        <v>86</v>
      </c>
      <c r="AD294" s="190"/>
      <c r="AE294" s="190"/>
    </row>
    <row r="295" spans="1:55" ht="49.5" hidden="1">
      <c r="J295" s="192" t="s">
        <v>490</v>
      </c>
      <c r="K295" s="188"/>
      <c r="L295" s="188"/>
      <c r="M295" s="188"/>
      <c r="N295" s="188"/>
      <c r="O295" s="188"/>
      <c r="P295" s="188"/>
      <c r="Q295" s="188"/>
      <c r="R295" s="188"/>
      <c r="S295" s="188"/>
      <c r="T295" s="188"/>
      <c r="U295" s="188"/>
      <c r="V295" s="190" t="s">
        <v>68</v>
      </c>
      <c r="W295" s="190" t="s">
        <v>68</v>
      </c>
      <c r="X295" s="190"/>
      <c r="Y295" s="190"/>
      <c r="Z295" s="190"/>
      <c r="AA295" s="187"/>
      <c r="AB295" s="190"/>
      <c r="AC295" s="188" t="s">
        <v>68</v>
      </c>
      <c r="AD295" s="190"/>
      <c r="AE295" s="190"/>
    </row>
    <row r="296" spans="1:55" ht="33" hidden="1">
      <c r="J296" s="187" t="s">
        <v>491</v>
      </c>
      <c r="K296" s="188"/>
      <c r="L296" s="188"/>
      <c r="M296" s="188"/>
      <c r="N296" s="188"/>
      <c r="O296" s="188"/>
      <c r="P296" s="188"/>
      <c r="Q296" s="188"/>
      <c r="R296" s="188"/>
      <c r="S296" s="188"/>
      <c r="T296" s="188"/>
      <c r="U296" s="196"/>
      <c r="V296" s="197">
        <f>COLUMN(W295)</f>
        <v>23</v>
      </c>
      <c r="W296" s="190"/>
      <c r="X296" s="190"/>
      <c r="Y296" s="190"/>
      <c r="Z296" s="190"/>
      <c r="AA296" s="187"/>
      <c r="AB296" s="190"/>
      <c r="AC296" s="190"/>
      <c r="AD296" s="190"/>
      <c r="AE296" s="190"/>
    </row>
    <row r="297" spans="1:55" hidden="1">
      <c r="J297" s="187" t="s">
        <v>68</v>
      </c>
      <c r="K297" s="188"/>
      <c r="L297" s="188"/>
      <c r="M297" s="188"/>
      <c r="N297" s="188"/>
      <c r="O297" s="188"/>
      <c r="P297" s="188"/>
      <c r="Q297" s="188"/>
      <c r="R297" s="188"/>
      <c r="S297" s="188"/>
      <c r="T297" s="188"/>
      <c r="U297" s="196" t="str">
        <f>V290 &amp; ":"</f>
        <v>NC+:</v>
      </c>
      <c r="V297" s="197">
        <f t="shared" ref="V297:V302" si="61">COUNTIF($V$110:$V$288,$V290)+COUNTIF($W$110:$W$288,$V290)+COUNTIF($V$7:$W$107,$V290)</f>
        <v>0</v>
      </c>
      <c r="W297" s="190"/>
      <c r="X297" s="190"/>
      <c r="Y297" s="190"/>
      <c r="Z297" s="190"/>
      <c r="AA297" s="187"/>
      <c r="AB297" s="190"/>
      <c r="AC297" s="190"/>
      <c r="AD297" s="190"/>
      <c r="AE297" s="190"/>
    </row>
    <row r="298" spans="1:55" hidden="1">
      <c r="J298" s="188"/>
      <c r="K298" s="188"/>
      <c r="L298" s="188"/>
      <c r="M298" s="188"/>
      <c r="N298" s="188"/>
      <c r="O298" s="188"/>
      <c r="P298" s="188"/>
      <c r="Q298" s="188"/>
      <c r="R298" s="188"/>
      <c r="S298" s="188"/>
      <c r="T298" s="188"/>
      <c r="U298" s="196" t="str">
        <f t="shared" ref="U298:U302" si="62">V291 &amp; ":"</f>
        <v>nc-:</v>
      </c>
      <c r="V298" s="197">
        <f t="shared" si="61"/>
        <v>0</v>
      </c>
      <c r="W298" s="190"/>
      <c r="X298" s="190"/>
      <c r="Y298" s="190"/>
      <c r="Z298" s="190"/>
      <c r="AA298" s="187"/>
      <c r="AB298" s="190"/>
      <c r="AC298" s="190"/>
      <c r="AD298" s="190"/>
      <c r="AE298" s="190"/>
    </row>
    <row r="299" spans="1:55" hidden="1">
      <c r="J299" s="188"/>
      <c r="K299" s="188"/>
      <c r="L299" s="188"/>
      <c r="M299" s="188"/>
      <c r="N299" s="188"/>
      <c r="O299" s="188"/>
      <c r="P299" s="188"/>
      <c r="Q299" s="188"/>
      <c r="R299" s="188"/>
      <c r="S299" s="188"/>
      <c r="T299" s="188"/>
      <c r="U299" s="196" t="str">
        <f t="shared" si="62"/>
        <v>RI:</v>
      </c>
      <c r="V299" s="197">
        <f t="shared" si="61"/>
        <v>0</v>
      </c>
      <c r="W299" s="190"/>
      <c r="X299" s="190"/>
      <c r="Y299" s="190"/>
      <c r="Z299" s="190"/>
      <c r="AA299" s="187"/>
      <c r="AB299" s="190"/>
      <c r="AC299" s="190"/>
      <c r="AD299" s="190"/>
      <c r="AE299" s="190"/>
    </row>
    <row r="300" spans="1:55" hidden="1">
      <c r="J300" s="187" t="s">
        <v>86</v>
      </c>
      <c r="K300" s="188"/>
      <c r="L300" s="188"/>
      <c r="M300" s="188"/>
      <c r="N300" s="188"/>
      <c r="O300" s="188"/>
      <c r="P300" s="188"/>
      <c r="Q300" s="188"/>
      <c r="R300" s="188"/>
      <c r="S300" s="188"/>
      <c r="T300" s="188"/>
      <c r="U300" s="196" t="str">
        <f t="shared" si="62"/>
        <v>Full:</v>
      </c>
      <c r="V300" s="197">
        <f t="shared" si="61"/>
        <v>0</v>
      </c>
      <c r="W300" s="190"/>
      <c r="X300" s="190"/>
      <c r="Y300" s="190"/>
      <c r="Z300" s="190"/>
      <c r="AA300" s="187"/>
      <c r="AB300" s="190"/>
      <c r="AC300" s="190"/>
      <c r="AD300" s="190"/>
      <c r="AE300" s="190"/>
    </row>
    <row r="301" spans="1:55" hidden="1">
      <c r="J301" s="187" t="s">
        <v>60</v>
      </c>
      <c r="K301" s="188"/>
      <c r="L301" s="188"/>
      <c r="M301" s="188"/>
      <c r="N301" s="188"/>
      <c r="O301" s="188"/>
      <c r="P301" s="188"/>
      <c r="Q301" s="188"/>
      <c r="R301" s="188"/>
      <c r="S301" s="188"/>
      <c r="T301" s="188"/>
      <c r="U301" s="196" t="str">
        <f t="shared" si="62"/>
        <v>tbd:</v>
      </c>
      <c r="V301" s="197">
        <f t="shared" si="61"/>
        <v>90</v>
      </c>
      <c r="W301" s="190"/>
      <c r="X301" s="190"/>
      <c r="Y301" s="190"/>
      <c r="Z301" s="190"/>
      <c r="AA301" s="187"/>
      <c r="AB301" s="190"/>
      <c r="AC301" s="190"/>
      <c r="AD301" s="190"/>
      <c r="AE301" s="190"/>
    </row>
    <row r="302" spans="1:55" hidden="1">
      <c r="J302" s="187" t="s">
        <v>66</v>
      </c>
      <c r="K302" s="188"/>
      <c r="L302" s="188"/>
      <c r="M302" s="188"/>
      <c r="N302" s="188"/>
      <c r="O302" s="188"/>
      <c r="P302" s="188"/>
      <c r="Q302" s="188"/>
      <c r="R302" s="188"/>
      <c r="S302" s="188"/>
      <c r="T302" s="188"/>
      <c r="U302" s="196" t="str">
        <f t="shared" si="62"/>
        <v>n/a:</v>
      </c>
      <c r="V302" s="197">
        <f t="shared" si="61"/>
        <v>0</v>
      </c>
      <c r="W302" s="190"/>
      <c r="X302" s="190"/>
      <c r="Y302" s="190"/>
      <c r="Z302" s="190"/>
      <c r="AA302" s="187"/>
      <c r="AB302" s="190"/>
      <c r="AC302" s="190"/>
      <c r="AD302" s="190"/>
      <c r="AE302" s="190"/>
    </row>
    <row r="303" spans="1:55" hidden="1">
      <c r="J303" s="187" t="s">
        <v>67</v>
      </c>
      <c r="K303" s="188"/>
      <c r="L303" s="188"/>
      <c r="M303" s="188"/>
      <c r="N303" s="188"/>
      <c r="O303" s="188"/>
      <c r="P303" s="188"/>
      <c r="Q303" s="188"/>
      <c r="R303" s="188"/>
      <c r="S303" s="188"/>
      <c r="T303" s="188"/>
      <c r="U303" s="188"/>
      <c r="W303" s="190"/>
      <c r="X303" s="190"/>
      <c r="Y303" s="190"/>
      <c r="Z303" s="190"/>
      <c r="AA303" s="187"/>
      <c r="AB303" s="190"/>
      <c r="AC303" s="190"/>
      <c r="AD303" s="190"/>
      <c r="AE303" s="190"/>
    </row>
    <row r="304" spans="1:55" hidden="1">
      <c r="J304" s="187" t="s">
        <v>61</v>
      </c>
    </row>
    <row r="305" spans="10:10" hidden="1">
      <c r="J305" s="111" t="s">
        <v>489</v>
      </c>
    </row>
    <row r="306" spans="10:10" ht="33" hidden="1">
      <c r="J306" s="192" t="s">
        <v>483</v>
      </c>
    </row>
    <row r="307" spans="10:10" ht="49.5" hidden="1">
      <c r="J307" s="192" t="s">
        <v>490</v>
      </c>
    </row>
    <row r="308" spans="10:10" ht="33" hidden="1">
      <c r="J308" s="187" t="s">
        <v>491</v>
      </c>
    </row>
    <row r="309" spans="10:10" hidden="1">
      <c r="J309" s="187" t="s">
        <v>68</v>
      </c>
    </row>
    <row r="310" spans="10:10" hidden="1"/>
  </sheetData>
  <sheetProtection algorithmName="SHA-512" hashValue="1SuVzJh419BwRg56qdLlJ8mrXlYcnF+lPh1LDiTbhDgblBWlBO5yQl0lNfz+qaGefcYZHCffx3KpLoe7+F7ADw==" saltValue="690gQaneYdwmXypoCRHDmw==" spinCount="100000" sheet="1" objects="1" scenarios="1" formatCells="0" formatColumns="0" formatRows="0" insertHyperlinks="0" autoFilter="0"/>
  <mergeCells count="364">
    <mergeCell ref="A110:I110"/>
    <mergeCell ref="A126:I126"/>
    <mergeCell ref="A135:I135"/>
    <mergeCell ref="AC108:AE108"/>
    <mergeCell ref="A108:C108"/>
    <mergeCell ref="F108:G108"/>
    <mergeCell ref="J108:M108"/>
    <mergeCell ref="N108:U108"/>
    <mergeCell ref="V108:Z108"/>
    <mergeCell ref="AA108:AB108"/>
    <mergeCell ref="K105:M105"/>
    <mergeCell ref="V105:W105"/>
    <mergeCell ref="K106:M106"/>
    <mergeCell ref="V106:W106"/>
    <mergeCell ref="K107:M107"/>
    <mergeCell ref="V107:W107"/>
    <mergeCell ref="K102:M102"/>
    <mergeCell ref="V102:W102"/>
    <mergeCell ref="K103:M103"/>
    <mergeCell ref="V103:W103"/>
    <mergeCell ref="K104:M104"/>
    <mergeCell ref="V104:W104"/>
    <mergeCell ref="K99:M99"/>
    <mergeCell ref="V99:W99"/>
    <mergeCell ref="K100:M100"/>
    <mergeCell ref="V100:W100"/>
    <mergeCell ref="K101:M101"/>
    <mergeCell ref="V101:W101"/>
    <mergeCell ref="K96:M96"/>
    <mergeCell ref="V96:W96"/>
    <mergeCell ref="K97:M97"/>
    <mergeCell ref="V97:W97"/>
    <mergeCell ref="K98:M98"/>
    <mergeCell ref="V98:W98"/>
    <mergeCell ref="K93:M93"/>
    <mergeCell ref="V93:W93"/>
    <mergeCell ref="K94:M94"/>
    <mergeCell ref="V94:W94"/>
    <mergeCell ref="K95:M95"/>
    <mergeCell ref="V95:W95"/>
    <mergeCell ref="K90:M90"/>
    <mergeCell ref="V90:W90"/>
    <mergeCell ref="K91:M91"/>
    <mergeCell ref="V91:W91"/>
    <mergeCell ref="K92:M92"/>
    <mergeCell ref="V92:W92"/>
    <mergeCell ref="K87:M87"/>
    <mergeCell ref="V87:W87"/>
    <mergeCell ref="K88:M88"/>
    <mergeCell ref="V88:W88"/>
    <mergeCell ref="K89:M89"/>
    <mergeCell ref="V89:W89"/>
    <mergeCell ref="K84:M84"/>
    <mergeCell ref="V84:W84"/>
    <mergeCell ref="K85:M85"/>
    <mergeCell ref="V85:W85"/>
    <mergeCell ref="K86:M86"/>
    <mergeCell ref="V86:W86"/>
    <mergeCell ref="K81:M81"/>
    <mergeCell ref="V81:W81"/>
    <mergeCell ref="K82:M82"/>
    <mergeCell ref="V82:W82"/>
    <mergeCell ref="K83:M83"/>
    <mergeCell ref="V83:W83"/>
    <mergeCell ref="K78:M78"/>
    <mergeCell ref="V78:W78"/>
    <mergeCell ref="K79:M79"/>
    <mergeCell ref="V79:W79"/>
    <mergeCell ref="K80:M80"/>
    <mergeCell ref="V80:W80"/>
    <mergeCell ref="K75:M75"/>
    <mergeCell ref="V75:W75"/>
    <mergeCell ref="K76:M76"/>
    <mergeCell ref="V76:W76"/>
    <mergeCell ref="K77:M77"/>
    <mergeCell ref="V77:W77"/>
    <mergeCell ref="K72:M72"/>
    <mergeCell ref="V72:W72"/>
    <mergeCell ref="K73:M73"/>
    <mergeCell ref="V73:W73"/>
    <mergeCell ref="K74:M74"/>
    <mergeCell ref="V74:W74"/>
    <mergeCell ref="AA69:AB69"/>
    <mergeCell ref="AC69:AE69"/>
    <mergeCell ref="K70:M70"/>
    <mergeCell ref="V70:W70"/>
    <mergeCell ref="K71:M71"/>
    <mergeCell ref="V71:W71"/>
    <mergeCell ref="K68:L68"/>
    <mergeCell ref="M68:O68"/>
    <mergeCell ref="P68:R68"/>
    <mergeCell ref="V68:W68"/>
    <mergeCell ref="A69:C69"/>
    <mergeCell ref="F69:G69"/>
    <mergeCell ref="J69:U69"/>
    <mergeCell ref="V69:Z69"/>
    <mergeCell ref="K66:L66"/>
    <mergeCell ref="M66:O66"/>
    <mergeCell ref="P66:R66"/>
    <mergeCell ref="V66:W66"/>
    <mergeCell ref="K67:L67"/>
    <mergeCell ref="M67:O67"/>
    <mergeCell ref="P67:R67"/>
    <mergeCell ref="V67:W67"/>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AC5:AE5"/>
    <mergeCell ref="K6:L6"/>
    <mergeCell ref="M6:O6"/>
    <mergeCell ref="P6:R6"/>
    <mergeCell ref="V6:W6"/>
    <mergeCell ref="K7:L7"/>
    <mergeCell ref="M7:O7"/>
    <mergeCell ref="P7:R7"/>
    <mergeCell ref="V7:W7"/>
    <mergeCell ref="A5:G5"/>
    <mergeCell ref="J5:U5"/>
    <mergeCell ref="V5:Z5"/>
    <mergeCell ref="AA5:AB5"/>
    <mergeCell ref="K8:L8"/>
    <mergeCell ref="M8:O8"/>
    <mergeCell ref="P8:R8"/>
    <mergeCell ref="V8:W8"/>
    <mergeCell ref="K9:L9"/>
    <mergeCell ref="M9:O9"/>
    <mergeCell ref="P9:R9"/>
    <mergeCell ref="V9:W9"/>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s>
  <conditionalFormatting sqref="N110:N288">
    <cfRule type="cellIs" dxfId="126" priority="30" stopIfTrue="1" operator="equal">
      <formula>"n/a"</formula>
    </cfRule>
    <cfRule type="cellIs" dxfId="125" priority="31" stopIfTrue="1" operator="equal">
      <formula>"tbd"</formula>
    </cfRule>
    <cfRule type="cellIs" dxfId="124" priority="32" stopIfTrue="1" operator="equal">
      <formula>"No"</formula>
    </cfRule>
    <cfRule type="cellIs" dxfId="123" priority="33" stopIfTrue="1" operator="equal">
      <formula>"Practice only"</formula>
    </cfRule>
    <cfRule type="cellIs" dxfId="122" priority="34" stopIfTrue="1" operator="equal">
      <formula>"Procedure only"</formula>
    </cfRule>
    <cfRule type="cellIs" dxfId="121" priority="35" stopIfTrue="1" operator="equal">
      <formula>"Yes"</formula>
    </cfRule>
  </conditionalFormatting>
  <conditionalFormatting sqref="A71:AC107 A7:K68 M7:M68 S7:AC68">
    <cfRule type="cellIs" dxfId="120" priority="8" stopIfTrue="1" operator="equal">
      <formula>"n/a"</formula>
    </cfRule>
    <cfRule type="cellIs" dxfId="119" priority="9" stopIfTrue="1" operator="equal">
      <formula>"tbd"</formula>
    </cfRule>
  </conditionalFormatting>
  <conditionalFormatting sqref="AC7:AC68 AC71:AC107">
    <cfRule type="cellIs" dxfId="118" priority="4" operator="equal">
      <formula>"Received"</formula>
    </cfRule>
    <cfRule type="cellIs" dxfId="117" priority="7" operator="equal">
      <formula>"Reviewed"</formula>
    </cfRule>
    <cfRule type="cellIs" dxfId="116" priority="10" stopIfTrue="1" operator="equal">
      <formula>"No"</formula>
    </cfRule>
    <cfRule type="cellIs" dxfId="115" priority="11" stopIfTrue="1" operator="equal">
      <formula>"Yes"</formula>
    </cfRule>
  </conditionalFormatting>
  <conditionalFormatting sqref="AC110:AC288">
    <cfRule type="cellIs" dxfId="114" priority="5" operator="equal">
      <formula>"Received"</formula>
    </cfRule>
    <cfRule type="cellIs" dxfId="113" priority="6" operator="equal">
      <formula>"Reviewed"</formula>
    </cfRule>
    <cfRule type="cellIs" dxfId="112" priority="26" stopIfTrue="1" operator="equal">
      <formula>"n/a"</formula>
    </cfRule>
    <cfRule type="cellIs" dxfId="111" priority="27" stopIfTrue="1" operator="equal">
      <formula>"tbd"</formula>
    </cfRule>
    <cfRule type="cellIs" dxfId="110" priority="28" stopIfTrue="1" operator="equal">
      <formula>"No"</formula>
    </cfRule>
    <cfRule type="cellIs" dxfId="109" priority="29" stopIfTrue="1" operator="equal">
      <formula>"Yes"</formula>
    </cfRule>
  </conditionalFormatting>
  <conditionalFormatting sqref="J71:J107 N71:N107 J7:J68">
    <cfRule type="cellIs" dxfId="108" priority="1" stopIfTrue="1" operator="equal">
      <formula>"Supplier (CQM cert)"</formula>
    </cfRule>
    <cfRule type="cellIs" dxfId="107" priority="2" stopIfTrue="1" operator="equal">
      <formula>"Yes (Supplier/Subcon)"</formula>
    </cfRule>
    <cfRule type="cellIs" dxfId="106" priority="3" stopIfTrue="1" operator="equal">
      <formula>"Supplier/Subcon"</formula>
    </cfRule>
    <cfRule type="cellIs" dxfId="105" priority="22" stopIfTrue="1" operator="equal">
      <formula>"No"</formula>
    </cfRule>
    <cfRule type="cellIs" dxfId="104" priority="23" stopIfTrue="1" operator="equal">
      <formula>"Practice only"</formula>
    </cfRule>
    <cfRule type="cellIs" dxfId="103" priority="24" stopIfTrue="1" operator="equal">
      <formula>"Procedure only"</formula>
    </cfRule>
    <cfRule type="cellIs" dxfId="102" priority="25" stopIfTrue="1" operator="equal">
      <formula>"Yes"</formula>
    </cfRule>
  </conditionalFormatting>
  <conditionalFormatting sqref="V7:V68 V71:V107">
    <cfRule type="cellIs" dxfId="101" priority="12" stopIfTrue="1" operator="equal">
      <formula>"Full"</formula>
    </cfRule>
    <cfRule type="cellIs" dxfId="100" priority="13" stopIfTrue="1" operator="equal">
      <formula>"RI"</formula>
    </cfRule>
    <cfRule type="cellIs" dxfId="99" priority="14" stopIfTrue="1" operator="equal">
      <formula>"nc-"</formula>
    </cfRule>
    <cfRule type="cellIs" dxfId="98" priority="15" stopIfTrue="1" operator="equal">
      <formula>"NC+"</formula>
    </cfRule>
    <cfRule type="cellIs" dxfId="97" priority="16" stopIfTrue="1" operator="equal">
      <formula>"n/a"</formula>
    </cfRule>
    <cfRule type="cellIs" dxfId="96" priority="17" stopIfTrue="1" operator="equal">
      <formula>"tbd"</formula>
    </cfRule>
    <cfRule type="cellIs" dxfId="95" priority="18" stopIfTrue="1" operator="equal">
      <formula>"Full"</formula>
    </cfRule>
    <cfRule type="cellIs" dxfId="94" priority="19" stopIfTrue="1" operator="equal">
      <formula>"RI"</formula>
    </cfRule>
    <cfRule type="cellIs" dxfId="93" priority="20" stopIfTrue="1" operator="equal">
      <formula>"nc-"</formula>
    </cfRule>
    <cfRule type="cellIs" dxfId="92" priority="21" stopIfTrue="1" operator="equal">
      <formula>"NC+"</formula>
    </cfRule>
  </conditionalFormatting>
  <conditionalFormatting sqref="V110:W288">
    <cfRule type="cellIs" dxfId="91" priority="42" stopIfTrue="1" operator="equal">
      <formula>"n/a"</formula>
    </cfRule>
    <cfRule type="cellIs" dxfId="90" priority="43" stopIfTrue="1" operator="equal">
      <formula>"tbd"</formula>
    </cfRule>
    <cfRule type="cellIs" dxfId="89" priority="44" stopIfTrue="1" operator="equal">
      <formula>"Full"</formula>
    </cfRule>
    <cfRule type="cellIs" dxfId="88" priority="45" stopIfTrue="1" operator="equal">
      <formula>"RI"</formula>
    </cfRule>
    <cfRule type="cellIs" dxfId="87" priority="46" stopIfTrue="1" operator="equal">
      <formula>"nc-"</formula>
    </cfRule>
    <cfRule type="cellIs" dxfId="86" priority="47" stopIfTrue="1" operator="equal">
      <formula>"NC+"</formula>
    </cfRule>
  </conditionalFormatting>
  <conditionalFormatting sqref="J110:J288 N110:N288">
    <cfRule type="cellIs" dxfId="85" priority="36" stopIfTrue="1" operator="equal">
      <formula>"n/a"</formula>
    </cfRule>
    <cfRule type="cellIs" dxfId="84" priority="37" stopIfTrue="1" operator="equal">
      <formula>"tbd"</formula>
    </cfRule>
    <cfRule type="cellIs" dxfId="83" priority="38" stopIfTrue="1" operator="equal">
      <formula>"No"</formula>
    </cfRule>
    <cfRule type="cellIs" dxfId="82" priority="39" stopIfTrue="1" operator="equal">
      <formula>"Practice only"</formula>
    </cfRule>
    <cfRule type="cellIs" dxfId="81" priority="40" stopIfTrue="1" operator="equal">
      <formula>"Procedure only"</formula>
    </cfRule>
    <cfRule type="cellIs" dxfId="80" priority="41" stopIfTrue="1" operator="equal">
      <formula>"Yes"</formula>
    </cfRule>
  </conditionalFormatting>
  <dataValidations count="8">
    <dataValidation type="list" allowBlank="1" showInputMessage="1" showErrorMessage="1" sqref="J71:J107 J7:J68">
      <formula1>$J$300:$J$309</formula1>
    </dataValidation>
    <dataValidation type="list" allowBlank="1" showInputMessage="1" showErrorMessage="1" sqref="J110:J288">
      <formula1>$J$290:$J$297</formula1>
    </dataValidation>
    <dataValidation type="list" allowBlank="1" showInputMessage="1" showErrorMessage="1" sqref="AC110:AC288 AC71:AC107 AC7:AC68">
      <formula1>$AC$290:$AC$295</formula1>
    </dataValidation>
    <dataValidation type="list" allowBlank="1" showInputMessage="1" showErrorMessage="1" sqref="T71:T107">
      <formula1>$U$290:$U$293</formula1>
    </dataValidation>
    <dataValidation type="list" allowBlank="1" showInputMessage="1" showErrorMessage="1" sqref="V110:W288 V71:V107 V7:V68">
      <formula1>$V$290:$V$295</formula1>
    </dataValidation>
    <dataValidation type="list" allowBlank="1" showInputMessage="1" showErrorMessage="1" sqref="T110:T288">
      <formula1>$T$290:$T$293</formula1>
    </dataValidation>
    <dataValidation type="list" allowBlank="1" showInputMessage="1" showErrorMessage="1" sqref="N110:N288 N71:N107">
      <formula1>$N$290:$N$294</formula1>
    </dataValidation>
    <dataValidation type="list" allowBlank="1" showInputMessage="1" showErrorMessage="1" sqref="L110:L288">
      <formula1>$L$290:$L$293</formula1>
    </dataValidation>
  </dataValidations>
  <hyperlinks>
    <hyperlink ref="D1:G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C310"/>
  <sheetViews>
    <sheetView showGridLines="0" topLeftCell="A10" zoomScale="85" zoomScaleNormal="85" workbookViewId="0">
      <selection activeCell="A160" sqref="A160"/>
    </sheetView>
  </sheetViews>
  <sheetFormatPr defaultColWidth="11.42578125" defaultRowHeight="16.5"/>
  <cols>
    <col min="1" max="1" width="16.5703125" style="193" customWidth="1"/>
    <col min="2" max="2" width="9" style="193" customWidth="1"/>
    <col min="3" max="3" width="71.28515625" style="130" customWidth="1"/>
    <col min="4" max="4" width="24.140625" style="194" customWidth="1"/>
    <col min="5" max="5" width="13" style="195" customWidth="1"/>
    <col min="6" max="6" width="13.5703125" style="193" customWidth="1"/>
    <col min="7" max="7" width="11.140625" style="193" customWidth="1"/>
    <col min="8" max="9" width="8.28515625" style="194" customWidth="1"/>
    <col min="10" max="10" width="17.28515625" style="199" customWidth="1"/>
    <col min="11" max="16" width="15" style="199" customWidth="1"/>
    <col min="17" max="17" width="15.85546875" style="199" customWidth="1"/>
    <col min="18" max="18" width="13.5703125" style="199" customWidth="1"/>
    <col min="19" max="19" width="19.7109375" style="199" customWidth="1"/>
    <col min="20" max="20" width="21" style="199" customWidth="1"/>
    <col min="21" max="21" width="23.28515625" style="199" customWidth="1"/>
    <col min="22" max="22" width="14.42578125" style="198" customWidth="1"/>
    <col min="23" max="23" width="12.7109375" style="198" customWidth="1"/>
    <col min="24" max="24" width="35.42578125" style="198" customWidth="1"/>
    <col min="25" max="25" width="23.7109375" style="198" customWidth="1"/>
    <col min="26" max="26" width="25.7109375" style="198" customWidth="1"/>
    <col min="27" max="27" width="33.7109375" style="192" customWidth="1"/>
    <col min="28" max="28" width="37.140625" style="198" customWidth="1"/>
    <col min="29" max="29" width="20.28515625" style="198" customWidth="1"/>
    <col min="30" max="30" width="42.5703125" style="198" customWidth="1"/>
    <col min="31" max="31" width="45" style="198" customWidth="1"/>
    <col min="32" max="55" width="11.42578125" style="130" hidden="1" customWidth="1"/>
    <col min="56" max="16384" width="11.42578125" style="130"/>
  </cols>
  <sheetData>
    <row r="1" spans="1:55" ht="15" customHeight="1">
      <c r="A1" s="125" t="s">
        <v>31</v>
      </c>
      <c r="B1" s="742" t="str">
        <f>IF(Coverpage!D5&lt;&gt;"",Coverpage!D5,"")</f>
        <v>[Company]</v>
      </c>
      <c r="C1" s="743"/>
      <c r="D1" s="733" t="s">
        <v>270</v>
      </c>
      <c r="E1" s="734"/>
      <c r="F1" s="734"/>
      <c r="G1" s="735"/>
      <c r="H1" s="126"/>
      <c r="I1" s="127"/>
      <c r="J1" s="673" t="s">
        <v>10</v>
      </c>
      <c r="K1" s="674"/>
      <c r="L1" s="741"/>
      <c r="M1" s="741"/>
      <c r="N1" s="741"/>
      <c r="O1" s="741"/>
      <c r="P1" s="741"/>
      <c r="Q1" s="741"/>
      <c r="R1" s="741"/>
      <c r="S1" s="741"/>
      <c r="T1" s="741"/>
      <c r="U1" s="741"/>
      <c r="V1" s="684" t="s">
        <v>54</v>
      </c>
      <c r="W1" s="685"/>
      <c r="X1" s="685"/>
      <c r="Y1" s="685"/>
      <c r="Z1" s="685"/>
      <c r="AA1" s="685"/>
      <c r="AB1" s="686"/>
      <c r="AC1" s="128"/>
      <c r="AD1" s="128"/>
      <c r="AE1" s="128"/>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row>
    <row r="2" spans="1:55" ht="14.45" customHeight="1">
      <c r="A2" s="131" t="s">
        <v>30</v>
      </c>
      <c r="B2" s="739" t="str">
        <f>IF(Coverpage!D6&lt;&gt;"",Coverpage!D6,"")</f>
        <v>[Site]</v>
      </c>
      <c r="C2" s="740"/>
      <c r="D2" s="736"/>
      <c r="E2" s="737"/>
      <c r="F2" s="737"/>
      <c r="G2" s="738"/>
      <c r="H2" s="132"/>
      <c r="I2" s="133"/>
      <c r="J2" s="750" t="s">
        <v>33</v>
      </c>
      <c r="K2" s="751"/>
      <c r="L2" s="748" t="str">
        <f>IF(Coverpage!D32&lt;&gt;"",Coverpage!D32,"")</f>
        <v/>
      </c>
      <c r="M2" s="749"/>
      <c r="N2" s="749"/>
      <c r="O2" s="749"/>
      <c r="P2" s="749"/>
      <c r="Q2" s="749"/>
      <c r="R2" s="749"/>
      <c r="S2" s="749"/>
      <c r="T2" s="749"/>
      <c r="U2" s="749"/>
      <c r="V2" s="134" t="s">
        <v>16</v>
      </c>
      <c r="W2" s="687" t="str">
        <f>IF(Coverpage!D36&lt;&gt;"",Coverpage!D36,"")</f>
        <v/>
      </c>
      <c r="X2" s="688"/>
      <c r="Y2" s="688"/>
      <c r="Z2" s="688"/>
      <c r="AA2" s="688"/>
      <c r="AB2" s="689"/>
      <c r="AC2" s="135"/>
      <c r="AD2" s="135"/>
      <c r="AE2" s="135"/>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row>
    <row r="3" spans="1:55" ht="16.899999999999999" customHeight="1">
      <c r="A3" s="136" t="s">
        <v>32</v>
      </c>
      <c r="B3" s="739"/>
      <c r="C3" s="740"/>
      <c r="D3" s="736"/>
      <c r="E3" s="737"/>
      <c r="F3" s="737"/>
      <c r="G3" s="738"/>
      <c r="H3" s="137"/>
      <c r="I3" s="138"/>
      <c r="J3" s="750" t="s">
        <v>34</v>
      </c>
      <c r="K3" s="751"/>
      <c r="L3" s="752" t="str">
        <f>IF(Coverpage!D33&gt;0,Coverpage!D33,"")</f>
        <v/>
      </c>
      <c r="M3" s="753"/>
      <c r="N3" s="753"/>
      <c r="O3" s="753"/>
      <c r="P3" s="753"/>
      <c r="Q3" s="753"/>
      <c r="R3" s="753"/>
      <c r="S3" s="753"/>
      <c r="T3" s="753"/>
      <c r="U3" s="753"/>
      <c r="V3" s="134" t="s">
        <v>17</v>
      </c>
      <c r="W3" s="690" t="str">
        <f>IF(Coverpage!D44&gt;0,Coverpage!D44,"")</f>
        <v/>
      </c>
      <c r="X3" s="691"/>
      <c r="Y3" s="691"/>
      <c r="Z3" s="691"/>
      <c r="AA3" s="691"/>
      <c r="AB3" s="692"/>
      <c r="AC3" s="139"/>
      <c r="AD3" s="139"/>
      <c r="AE3" s="13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row>
    <row r="4" spans="1:55" ht="17.25" thickBot="1">
      <c r="A4" s="140"/>
      <c r="B4" s="732"/>
      <c r="C4" s="732"/>
      <c r="D4" s="737"/>
      <c r="E4" s="737"/>
      <c r="F4" s="737"/>
      <c r="G4" s="738"/>
      <c r="H4" s="132"/>
      <c r="I4" s="133"/>
      <c r="J4" s="744" t="s">
        <v>35</v>
      </c>
      <c r="K4" s="745"/>
      <c r="L4" s="746"/>
      <c r="M4" s="747"/>
      <c r="N4" s="747"/>
      <c r="O4" s="747"/>
      <c r="P4" s="747"/>
      <c r="Q4" s="747"/>
      <c r="R4" s="747"/>
      <c r="S4" s="747"/>
      <c r="T4" s="747"/>
      <c r="U4" s="747"/>
      <c r="V4" s="71"/>
      <c r="W4" s="141"/>
      <c r="X4" s="142"/>
      <c r="Y4" s="142"/>
      <c r="Z4" s="142"/>
      <c r="AA4" s="142"/>
      <c r="AB4" s="142"/>
      <c r="AC4" s="128"/>
      <c r="AD4" s="128"/>
      <c r="AE4" s="128"/>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row>
    <row r="5" spans="1:55" s="147" customFormat="1" ht="27" customHeight="1">
      <c r="A5" s="702" t="s">
        <v>514</v>
      </c>
      <c r="B5" s="703"/>
      <c r="C5" s="703"/>
      <c r="D5" s="703"/>
      <c r="E5" s="703"/>
      <c r="F5" s="703"/>
      <c r="G5" s="704"/>
      <c r="H5" s="144" t="s">
        <v>38</v>
      </c>
      <c r="I5" s="145" t="s">
        <v>38</v>
      </c>
      <c r="J5" s="707" t="s">
        <v>15</v>
      </c>
      <c r="K5" s="708"/>
      <c r="L5" s="708"/>
      <c r="M5" s="708"/>
      <c r="N5" s="708"/>
      <c r="O5" s="708"/>
      <c r="P5" s="708"/>
      <c r="Q5" s="708"/>
      <c r="R5" s="708"/>
      <c r="S5" s="708"/>
      <c r="T5" s="708"/>
      <c r="U5" s="709"/>
      <c r="V5" s="660" t="s">
        <v>18</v>
      </c>
      <c r="W5" s="661"/>
      <c r="X5" s="661"/>
      <c r="Y5" s="661"/>
      <c r="Z5" s="661"/>
      <c r="AA5" s="660" t="s">
        <v>39</v>
      </c>
      <c r="AB5" s="662"/>
      <c r="AC5" s="660" t="s">
        <v>293</v>
      </c>
      <c r="AD5" s="661"/>
      <c r="AE5" s="662"/>
      <c r="AF5" s="146" t="s">
        <v>69</v>
      </c>
      <c r="AG5" s="146"/>
      <c r="AH5" s="146"/>
      <c r="AI5" s="146"/>
      <c r="AJ5" s="146"/>
      <c r="AK5" s="146"/>
      <c r="AL5" s="146"/>
      <c r="AM5" s="146"/>
      <c r="AN5" s="146" t="s">
        <v>78</v>
      </c>
      <c r="AO5" s="146"/>
      <c r="AP5" s="146"/>
      <c r="AQ5" s="146"/>
      <c r="AR5" s="146"/>
      <c r="AS5" s="146"/>
      <c r="AT5" s="146"/>
      <c r="AU5" s="146"/>
      <c r="AV5" s="146" t="s">
        <v>79</v>
      </c>
      <c r="AW5" s="146"/>
      <c r="AX5" s="146"/>
      <c r="AY5" s="146"/>
      <c r="AZ5" s="146"/>
      <c r="BA5" s="146"/>
      <c r="BB5" s="146"/>
      <c r="BC5" s="146"/>
    </row>
    <row r="6" spans="1:55" s="147" customFormat="1" ht="91.9" customHeight="1" thickBot="1">
      <c r="A6" s="148" t="s">
        <v>487</v>
      </c>
      <c r="B6" s="149"/>
      <c r="C6" s="150" t="s">
        <v>488</v>
      </c>
      <c r="D6" s="151"/>
      <c r="E6" s="151"/>
      <c r="F6" s="152"/>
      <c r="G6" s="152"/>
      <c r="H6" s="153" t="s">
        <v>518</v>
      </c>
      <c r="I6" s="154" t="s">
        <v>519</v>
      </c>
      <c r="J6" s="155" t="s">
        <v>492</v>
      </c>
      <c r="K6" s="712" t="s">
        <v>496</v>
      </c>
      <c r="L6" s="754"/>
      <c r="M6" s="712" t="s">
        <v>494</v>
      </c>
      <c r="N6" s="713"/>
      <c r="O6" s="754"/>
      <c r="P6" s="712" t="s">
        <v>495</v>
      </c>
      <c r="Q6" s="713"/>
      <c r="R6" s="754"/>
      <c r="S6" s="156" t="s">
        <v>123</v>
      </c>
      <c r="T6" s="156" t="s">
        <v>124</v>
      </c>
      <c r="U6" s="157" t="s">
        <v>99</v>
      </c>
      <c r="V6" s="715" t="s">
        <v>112</v>
      </c>
      <c r="W6" s="716"/>
      <c r="X6" s="158" t="s">
        <v>107</v>
      </c>
      <c r="Y6" s="159" t="s">
        <v>108</v>
      </c>
      <c r="Z6" s="159" t="s">
        <v>109</v>
      </c>
      <c r="AA6" s="160" t="s">
        <v>113</v>
      </c>
      <c r="AB6" s="161" t="s">
        <v>235</v>
      </c>
      <c r="AC6" s="160" t="str">
        <f>"Auditor requests additional evidence" &amp; CHAR(10) &amp; "Total: " &amp; COUNTIF(AC7:AC107,"Yes") &amp; " requests"</f>
        <v>Auditor requests additional evidence
Total: 0 requests</v>
      </c>
      <c r="AD6" s="162" t="s">
        <v>294</v>
      </c>
      <c r="AE6" s="163" t="s">
        <v>295</v>
      </c>
      <c r="AF6" s="146" t="s">
        <v>504</v>
      </c>
      <c r="AG6" s="146" t="s">
        <v>1495</v>
      </c>
      <c r="AH6" s="146" t="s">
        <v>448</v>
      </c>
      <c r="AI6" s="146" t="s">
        <v>449</v>
      </c>
      <c r="AJ6" s="146" t="s">
        <v>450</v>
      </c>
      <c r="AK6" s="146" t="s">
        <v>451</v>
      </c>
      <c r="AL6" s="146" t="s">
        <v>76</v>
      </c>
      <c r="AM6" s="146" t="s">
        <v>77</v>
      </c>
      <c r="AN6" s="146" t="str">
        <f>AF6</f>
        <v>kIAC</v>
      </c>
      <c r="AO6" s="146" t="str">
        <f t="shared" ref="AO6:AU6" si="0">AG6</f>
        <v>pIAC</v>
      </c>
      <c r="AP6" s="146" t="str">
        <f t="shared" si="0"/>
        <v>sIAC</v>
      </c>
      <c r="AQ6" s="146" t="str">
        <f t="shared" si="0"/>
        <v>icIAC</v>
      </c>
      <c r="AR6" s="146" t="str">
        <f t="shared" si="0"/>
        <v>ilIAC</v>
      </c>
      <c r="AS6" s="146" t="str">
        <f t="shared" si="0"/>
        <v>mIAC</v>
      </c>
      <c r="AT6" s="146" t="str">
        <f t="shared" si="0"/>
        <v>Product 7</v>
      </c>
      <c r="AU6" s="146" t="str">
        <f t="shared" si="0"/>
        <v>Product 8</v>
      </c>
      <c r="AV6" s="146" t="str">
        <f>AF6</f>
        <v>kIAC</v>
      </c>
      <c r="AW6" s="146" t="str">
        <f t="shared" ref="AW6:BC6" si="1">AG6</f>
        <v>pIAC</v>
      </c>
      <c r="AX6" s="146" t="str">
        <f t="shared" si="1"/>
        <v>sIAC</v>
      </c>
      <c r="AY6" s="146" t="str">
        <f t="shared" si="1"/>
        <v>icIAC</v>
      </c>
      <c r="AZ6" s="146" t="str">
        <f t="shared" si="1"/>
        <v>ilIAC</v>
      </c>
      <c r="BA6" s="146" t="str">
        <f t="shared" si="1"/>
        <v>mIAC</v>
      </c>
      <c r="BB6" s="146" t="str">
        <f t="shared" si="1"/>
        <v>Product 7</v>
      </c>
      <c r="BC6" s="146" t="str">
        <f t="shared" si="1"/>
        <v>Product 8</v>
      </c>
    </row>
    <row r="7" spans="1:55" s="164" customFormat="1" ht="19.899999999999999" customHeight="1">
      <c r="A7" s="20" t="s">
        <v>745</v>
      </c>
      <c r="B7" s="21"/>
      <c r="C7" s="22" t="s">
        <v>746</v>
      </c>
      <c r="D7" s="23"/>
      <c r="E7" s="23"/>
      <c r="F7" s="24"/>
      <c r="G7" s="24"/>
      <c r="H7" s="25"/>
      <c r="I7" s="26"/>
      <c r="J7" s="43" t="s">
        <v>86</v>
      </c>
      <c r="K7" s="726"/>
      <c r="L7" s="727"/>
      <c r="M7" s="726"/>
      <c r="N7" s="728"/>
      <c r="O7" s="727"/>
      <c r="P7" s="726"/>
      <c r="Q7" s="728"/>
      <c r="R7" s="727"/>
      <c r="S7" s="481"/>
      <c r="T7" s="481"/>
      <c r="U7" s="63"/>
      <c r="V7" s="724" t="s">
        <v>86</v>
      </c>
      <c r="W7" s="725"/>
      <c r="X7" s="53"/>
      <c r="Y7" s="53"/>
      <c r="Z7" s="54"/>
      <c r="AA7" s="66"/>
      <c r="AB7" s="54"/>
      <c r="AC7" s="55" t="s">
        <v>744</v>
      </c>
      <c r="AD7" s="53"/>
      <c r="AE7" s="63"/>
      <c r="AF7" s="164">
        <v>-1</v>
      </c>
      <c r="AG7" s="164">
        <v>-1</v>
      </c>
      <c r="AH7" s="164">
        <v>-1</v>
      </c>
      <c r="AI7" s="164">
        <v>-1</v>
      </c>
      <c r="AJ7" s="164">
        <v>-1</v>
      </c>
      <c r="AK7" s="164">
        <v>-1</v>
      </c>
      <c r="AL7" s="164">
        <v>-1</v>
      </c>
      <c r="AM7" s="164">
        <v>-1</v>
      </c>
      <c r="AN7" s="164" t="str">
        <f>IF(AF7,$V7,"")</f>
        <v>tbd</v>
      </c>
      <c r="AO7" s="164" t="str">
        <f t="shared" ref="AO7:AU22" si="2">IF(AG7,$V7,"")</f>
        <v>tbd</v>
      </c>
      <c r="AP7" s="164" t="str">
        <f t="shared" si="2"/>
        <v>tbd</v>
      </c>
      <c r="AQ7" s="164" t="str">
        <f t="shared" si="2"/>
        <v>tbd</v>
      </c>
      <c r="AR7" s="164" t="str">
        <f t="shared" si="2"/>
        <v>tbd</v>
      </c>
      <c r="AS7" s="164" t="str">
        <f t="shared" si="2"/>
        <v>tbd</v>
      </c>
      <c r="AT7" s="164" t="str">
        <f t="shared" si="2"/>
        <v>tbd</v>
      </c>
      <c r="AU7" s="164" t="str">
        <f t="shared" si="2"/>
        <v>tbd</v>
      </c>
      <c r="AV7" s="164">
        <f>IF(AF7,$W7,"")</f>
        <v>0</v>
      </c>
      <c r="AW7" s="164">
        <f t="shared" ref="AW7:BC22" si="3">IF(AG7,$W7,"")</f>
        <v>0</v>
      </c>
      <c r="AX7" s="164">
        <f t="shared" si="3"/>
        <v>0</v>
      </c>
      <c r="AY7" s="164">
        <f t="shared" si="3"/>
        <v>0</v>
      </c>
      <c r="AZ7" s="164">
        <f t="shared" si="3"/>
        <v>0</v>
      </c>
      <c r="BA7" s="164">
        <f t="shared" si="3"/>
        <v>0</v>
      </c>
      <c r="BB7" s="164">
        <f t="shared" si="3"/>
        <v>0</v>
      </c>
      <c r="BC7" s="164">
        <f t="shared" si="3"/>
        <v>0</v>
      </c>
    </row>
    <row r="8" spans="1:55" s="164" customFormat="1" ht="19.899999999999999" customHeight="1">
      <c r="A8" s="9" t="s">
        <v>747</v>
      </c>
      <c r="B8" s="7"/>
      <c r="C8" s="2" t="s">
        <v>748</v>
      </c>
      <c r="D8" s="19"/>
      <c r="E8" s="18"/>
      <c r="F8" s="19"/>
      <c r="G8" s="19"/>
      <c r="H8" s="4"/>
      <c r="I8" s="15"/>
      <c r="J8" s="47" t="s">
        <v>86</v>
      </c>
      <c r="K8" s="696"/>
      <c r="L8" s="698"/>
      <c r="M8" s="696"/>
      <c r="N8" s="697"/>
      <c r="O8" s="698"/>
      <c r="P8" s="696"/>
      <c r="Q8" s="697"/>
      <c r="R8" s="698"/>
      <c r="S8" s="480"/>
      <c r="T8" s="480"/>
      <c r="U8" s="49"/>
      <c r="V8" s="710" t="s">
        <v>86</v>
      </c>
      <c r="W8" s="711"/>
      <c r="X8" s="56"/>
      <c r="Y8" s="56"/>
      <c r="Z8" s="57"/>
      <c r="AA8" s="67"/>
      <c r="AB8" s="57"/>
      <c r="AC8" s="58" t="s">
        <v>744</v>
      </c>
      <c r="AD8" s="56"/>
      <c r="AE8" s="49"/>
      <c r="AF8" s="164">
        <f>AF7</f>
        <v>-1</v>
      </c>
      <c r="AG8" s="164">
        <f t="shared" ref="AG8:AM8" si="4">AG7</f>
        <v>-1</v>
      </c>
      <c r="AH8" s="164">
        <f t="shared" si="4"/>
        <v>-1</v>
      </c>
      <c r="AI8" s="164">
        <f t="shared" si="4"/>
        <v>-1</v>
      </c>
      <c r="AJ8" s="164">
        <f t="shared" si="4"/>
        <v>-1</v>
      </c>
      <c r="AK8" s="164">
        <f t="shared" si="4"/>
        <v>-1</v>
      </c>
      <c r="AL8" s="164">
        <f t="shared" si="4"/>
        <v>-1</v>
      </c>
      <c r="AM8" s="164">
        <f t="shared" si="4"/>
        <v>-1</v>
      </c>
      <c r="AN8" s="164" t="str">
        <f t="shared" ref="AN8:AU23" si="5">IF(AF8,$V8,"")</f>
        <v>tbd</v>
      </c>
      <c r="AO8" s="164" t="str">
        <f t="shared" si="2"/>
        <v>tbd</v>
      </c>
      <c r="AP8" s="164" t="str">
        <f t="shared" si="2"/>
        <v>tbd</v>
      </c>
      <c r="AQ8" s="164" t="str">
        <f t="shared" si="2"/>
        <v>tbd</v>
      </c>
      <c r="AR8" s="164" t="str">
        <f t="shared" si="2"/>
        <v>tbd</v>
      </c>
      <c r="AS8" s="164" t="str">
        <f t="shared" si="2"/>
        <v>tbd</v>
      </c>
      <c r="AT8" s="164" t="str">
        <f t="shared" si="2"/>
        <v>tbd</v>
      </c>
      <c r="AU8" s="164" t="str">
        <f t="shared" si="2"/>
        <v>tbd</v>
      </c>
      <c r="AV8" s="164">
        <f t="shared" ref="AV8:BC23" si="6">IF(AF8,$W8,"")</f>
        <v>0</v>
      </c>
      <c r="AW8" s="164">
        <f t="shared" si="3"/>
        <v>0</v>
      </c>
      <c r="AX8" s="164">
        <f t="shared" si="3"/>
        <v>0</v>
      </c>
      <c r="AY8" s="164">
        <f t="shared" si="3"/>
        <v>0</v>
      </c>
      <c r="AZ8" s="164">
        <f t="shared" si="3"/>
        <v>0</v>
      </c>
      <c r="BA8" s="164">
        <f t="shared" si="3"/>
        <v>0</v>
      </c>
      <c r="BB8" s="164">
        <f t="shared" si="3"/>
        <v>0</v>
      </c>
      <c r="BC8" s="164">
        <f t="shared" si="3"/>
        <v>0</v>
      </c>
    </row>
    <row r="9" spans="1:55" s="164" customFormat="1" ht="19.899999999999999" customHeight="1">
      <c r="A9" s="9" t="s">
        <v>749</v>
      </c>
      <c r="B9" s="7"/>
      <c r="C9" s="2" t="s">
        <v>321</v>
      </c>
      <c r="D9" s="19"/>
      <c r="E9" s="18"/>
      <c r="F9" s="19"/>
      <c r="G9" s="19"/>
      <c r="H9" s="4"/>
      <c r="I9" s="15"/>
      <c r="J9" s="47" t="s">
        <v>86</v>
      </c>
      <c r="K9" s="696"/>
      <c r="L9" s="698"/>
      <c r="M9" s="696"/>
      <c r="N9" s="697"/>
      <c r="O9" s="698"/>
      <c r="P9" s="696"/>
      <c r="Q9" s="697"/>
      <c r="R9" s="698"/>
      <c r="S9" s="480"/>
      <c r="T9" s="480"/>
      <c r="U9" s="49"/>
      <c r="V9" s="710" t="s">
        <v>86</v>
      </c>
      <c r="W9" s="711"/>
      <c r="X9" s="56"/>
      <c r="Y9" s="56"/>
      <c r="Z9" s="57"/>
      <c r="AA9" s="67"/>
      <c r="AB9" s="57"/>
      <c r="AC9" s="58" t="s">
        <v>744</v>
      </c>
      <c r="AD9" s="56"/>
      <c r="AE9" s="49"/>
      <c r="AF9" s="164">
        <f t="shared" ref="AF9:AM24" si="7">AF8</f>
        <v>-1</v>
      </c>
      <c r="AG9" s="164">
        <f t="shared" si="7"/>
        <v>-1</v>
      </c>
      <c r="AH9" s="164">
        <f t="shared" si="7"/>
        <v>-1</v>
      </c>
      <c r="AI9" s="164">
        <f t="shared" si="7"/>
        <v>-1</v>
      </c>
      <c r="AJ9" s="164">
        <f t="shared" si="7"/>
        <v>-1</v>
      </c>
      <c r="AK9" s="164">
        <f t="shared" si="7"/>
        <v>-1</v>
      </c>
      <c r="AL9" s="164">
        <f t="shared" si="7"/>
        <v>-1</v>
      </c>
      <c r="AM9" s="164">
        <f t="shared" si="7"/>
        <v>-1</v>
      </c>
      <c r="AN9" s="164" t="str">
        <f t="shared" si="5"/>
        <v>tbd</v>
      </c>
      <c r="AO9" s="164" t="str">
        <f t="shared" si="2"/>
        <v>tbd</v>
      </c>
      <c r="AP9" s="164" t="str">
        <f t="shared" si="2"/>
        <v>tbd</v>
      </c>
      <c r="AQ9" s="164" t="str">
        <f t="shared" si="2"/>
        <v>tbd</v>
      </c>
      <c r="AR9" s="164" t="str">
        <f t="shared" si="2"/>
        <v>tbd</v>
      </c>
      <c r="AS9" s="164" t="str">
        <f t="shared" si="2"/>
        <v>tbd</v>
      </c>
      <c r="AT9" s="164" t="str">
        <f t="shared" si="2"/>
        <v>tbd</v>
      </c>
      <c r="AU9" s="164" t="str">
        <f t="shared" si="2"/>
        <v>tbd</v>
      </c>
      <c r="AV9" s="164">
        <f t="shared" si="6"/>
        <v>0</v>
      </c>
      <c r="AW9" s="164">
        <f t="shared" si="3"/>
        <v>0</v>
      </c>
      <c r="AX9" s="164">
        <f t="shared" si="3"/>
        <v>0</v>
      </c>
      <c r="AY9" s="164">
        <f t="shared" si="3"/>
        <v>0</v>
      </c>
      <c r="AZ9" s="164">
        <f t="shared" si="3"/>
        <v>0</v>
      </c>
      <c r="BA9" s="164">
        <f t="shared" si="3"/>
        <v>0</v>
      </c>
      <c r="BB9" s="164">
        <f t="shared" si="3"/>
        <v>0</v>
      </c>
      <c r="BC9" s="164">
        <f t="shared" si="3"/>
        <v>0</v>
      </c>
    </row>
    <row r="10" spans="1:55" s="164" customFormat="1" ht="19.899999999999999" customHeight="1">
      <c r="A10" s="9" t="s">
        <v>954</v>
      </c>
      <c r="B10" s="7"/>
      <c r="C10" s="2" t="s">
        <v>955</v>
      </c>
      <c r="D10" s="19"/>
      <c r="E10" s="18"/>
      <c r="F10" s="19"/>
      <c r="G10" s="19"/>
      <c r="H10" s="4"/>
      <c r="I10" s="15"/>
      <c r="J10" s="47" t="s">
        <v>86</v>
      </c>
      <c r="K10" s="696"/>
      <c r="L10" s="698"/>
      <c r="M10" s="696"/>
      <c r="N10" s="697"/>
      <c r="O10" s="698"/>
      <c r="P10" s="696"/>
      <c r="Q10" s="697"/>
      <c r="R10" s="698"/>
      <c r="S10" s="480"/>
      <c r="T10" s="480"/>
      <c r="U10" s="49"/>
      <c r="V10" s="710" t="s">
        <v>86</v>
      </c>
      <c r="W10" s="711"/>
      <c r="X10" s="56"/>
      <c r="Y10" s="56"/>
      <c r="Z10" s="57"/>
      <c r="AA10" s="67"/>
      <c r="AB10" s="57"/>
      <c r="AC10" s="58" t="s">
        <v>744</v>
      </c>
      <c r="AD10" s="56"/>
      <c r="AE10" s="49"/>
      <c r="AF10" s="164">
        <f t="shared" si="7"/>
        <v>-1</v>
      </c>
      <c r="AG10" s="164">
        <f t="shared" si="7"/>
        <v>-1</v>
      </c>
      <c r="AH10" s="164">
        <f t="shared" si="7"/>
        <v>-1</v>
      </c>
      <c r="AI10" s="164">
        <f t="shared" si="7"/>
        <v>-1</v>
      </c>
      <c r="AJ10" s="164">
        <f t="shared" si="7"/>
        <v>-1</v>
      </c>
      <c r="AK10" s="164">
        <f t="shared" si="7"/>
        <v>-1</v>
      </c>
      <c r="AL10" s="164">
        <f t="shared" si="7"/>
        <v>-1</v>
      </c>
      <c r="AM10" s="164">
        <f t="shared" si="7"/>
        <v>-1</v>
      </c>
      <c r="AN10" s="164" t="str">
        <f t="shared" si="5"/>
        <v>tbd</v>
      </c>
      <c r="AO10" s="164" t="str">
        <f t="shared" si="2"/>
        <v>tbd</v>
      </c>
      <c r="AP10" s="164" t="str">
        <f t="shared" si="2"/>
        <v>tbd</v>
      </c>
      <c r="AQ10" s="164" t="str">
        <f t="shared" si="2"/>
        <v>tbd</v>
      </c>
      <c r="AR10" s="164" t="str">
        <f t="shared" si="2"/>
        <v>tbd</v>
      </c>
      <c r="AS10" s="164" t="str">
        <f t="shared" si="2"/>
        <v>tbd</v>
      </c>
      <c r="AT10" s="164" t="str">
        <f t="shared" si="2"/>
        <v>tbd</v>
      </c>
      <c r="AU10" s="164" t="str">
        <f t="shared" si="2"/>
        <v>tbd</v>
      </c>
      <c r="AV10" s="164">
        <f t="shared" si="6"/>
        <v>0</v>
      </c>
      <c r="AW10" s="164">
        <f t="shared" si="3"/>
        <v>0</v>
      </c>
      <c r="AX10" s="164">
        <f t="shared" si="3"/>
        <v>0</v>
      </c>
      <c r="AY10" s="164">
        <f t="shared" si="3"/>
        <v>0</v>
      </c>
      <c r="AZ10" s="164">
        <f t="shared" si="3"/>
        <v>0</v>
      </c>
      <c r="BA10" s="164">
        <f t="shared" si="3"/>
        <v>0</v>
      </c>
      <c r="BB10" s="164">
        <f t="shared" si="3"/>
        <v>0</v>
      </c>
      <c r="BC10" s="164">
        <f t="shared" si="3"/>
        <v>0</v>
      </c>
    </row>
    <row r="11" spans="1:55" s="164" customFormat="1" ht="19.899999999999999" customHeight="1">
      <c r="A11" s="9" t="s">
        <v>956</v>
      </c>
      <c r="B11" s="7"/>
      <c r="C11" s="2" t="s">
        <v>957</v>
      </c>
      <c r="D11" s="19"/>
      <c r="E11" s="18"/>
      <c r="F11" s="19"/>
      <c r="G11" s="19"/>
      <c r="H11" s="4"/>
      <c r="I11" s="15"/>
      <c r="J11" s="47" t="s">
        <v>86</v>
      </c>
      <c r="K11" s="696"/>
      <c r="L11" s="698"/>
      <c r="M11" s="696"/>
      <c r="N11" s="697"/>
      <c r="O11" s="698"/>
      <c r="P11" s="696"/>
      <c r="Q11" s="697"/>
      <c r="R11" s="698"/>
      <c r="S11" s="480"/>
      <c r="T11" s="480"/>
      <c r="U11" s="49"/>
      <c r="V11" s="710" t="s">
        <v>86</v>
      </c>
      <c r="W11" s="711"/>
      <c r="X11" s="56"/>
      <c r="Y11" s="56"/>
      <c r="Z11" s="57"/>
      <c r="AA11" s="67"/>
      <c r="AB11" s="57"/>
      <c r="AC11" s="58" t="s">
        <v>744</v>
      </c>
      <c r="AD11" s="56"/>
      <c r="AE11" s="49"/>
      <c r="AF11" s="164">
        <f t="shared" si="7"/>
        <v>-1</v>
      </c>
      <c r="AG11" s="164">
        <f t="shared" si="7"/>
        <v>-1</v>
      </c>
      <c r="AH11" s="164">
        <f t="shared" si="7"/>
        <v>-1</v>
      </c>
      <c r="AI11" s="164">
        <f t="shared" si="7"/>
        <v>-1</v>
      </c>
      <c r="AJ11" s="164">
        <f t="shared" si="7"/>
        <v>-1</v>
      </c>
      <c r="AK11" s="164">
        <f t="shared" si="7"/>
        <v>-1</v>
      </c>
      <c r="AL11" s="164">
        <f t="shared" si="7"/>
        <v>-1</v>
      </c>
      <c r="AM11" s="164">
        <f t="shared" si="7"/>
        <v>-1</v>
      </c>
      <c r="AN11" s="164" t="str">
        <f t="shared" si="5"/>
        <v>tbd</v>
      </c>
      <c r="AO11" s="164" t="str">
        <f t="shared" si="2"/>
        <v>tbd</v>
      </c>
      <c r="AP11" s="164" t="str">
        <f t="shared" si="2"/>
        <v>tbd</v>
      </c>
      <c r="AQ11" s="164" t="str">
        <f t="shared" si="2"/>
        <v>tbd</v>
      </c>
      <c r="AR11" s="164" t="str">
        <f t="shared" si="2"/>
        <v>tbd</v>
      </c>
      <c r="AS11" s="164" t="str">
        <f t="shared" si="2"/>
        <v>tbd</v>
      </c>
      <c r="AT11" s="164" t="str">
        <f t="shared" si="2"/>
        <v>tbd</v>
      </c>
      <c r="AU11" s="164" t="str">
        <f t="shared" si="2"/>
        <v>tbd</v>
      </c>
      <c r="AV11" s="164">
        <f t="shared" si="6"/>
        <v>0</v>
      </c>
      <c r="AW11" s="164">
        <f t="shared" si="3"/>
        <v>0</v>
      </c>
      <c r="AX11" s="164">
        <f t="shared" si="3"/>
        <v>0</v>
      </c>
      <c r="AY11" s="164">
        <f t="shared" si="3"/>
        <v>0</v>
      </c>
      <c r="AZ11" s="164">
        <f t="shared" si="3"/>
        <v>0</v>
      </c>
      <c r="BA11" s="164">
        <f t="shared" si="3"/>
        <v>0</v>
      </c>
      <c r="BB11" s="164">
        <f t="shared" si="3"/>
        <v>0</v>
      </c>
      <c r="BC11" s="164">
        <f t="shared" si="3"/>
        <v>0</v>
      </c>
    </row>
    <row r="12" spans="1:55" s="164" customFormat="1" ht="19.899999999999999" customHeight="1">
      <c r="A12" s="9" t="s">
        <v>958</v>
      </c>
      <c r="B12" s="7"/>
      <c r="C12" s="2" t="s">
        <v>959</v>
      </c>
      <c r="D12" s="19"/>
      <c r="E12" s="18"/>
      <c r="F12" s="19"/>
      <c r="G12" s="19"/>
      <c r="H12" s="4"/>
      <c r="I12" s="15"/>
      <c r="J12" s="47" t="s">
        <v>86</v>
      </c>
      <c r="K12" s="696"/>
      <c r="L12" s="698"/>
      <c r="M12" s="696"/>
      <c r="N12" s="697"/>
      <c r="O12" s="698"/>
      <c r="P12" s="696"/>
      <c r="Q12" s="697"/>
      <c r="R12" s="698"/>
      <c r="S12" s="480"/>
      <c r="T12" s="480"/>
      <c r="U12" s="49"/>
      <c r="V12" s="710" t="s">
        <v>86</v>
      </c>
      <c r="W12" s="711"/>
      <c r="X12" s="56"/>
      <c r="Y12" s="56"/>
      <c r="Z12" s="57"/>
      <c r="AA12" s="67"/>
      <c r="AB12" s="57"/>
      <c r="AC12" s="58" t="s">
        <v>744</v>
      </c>
      <c r="AD12" s="56"/>
      <c r="AE12" s="49"/>
      <c r="AF12" s="164">
        <f t="shared" si="7"/>
        <v>-1</v>
      </c>
      <c r="AG12" s="164">
        <f t="shared" si="7"/>
        <v>-1</v>
      </c>
      <c r="AH12" s="164">
        <f t="shared" si="7"/>
        <v>-1</v>
      </c>
      <c r="AI12" s="164">
        <f t="shared" si="7"/>
        <v>-1</v>
      </c>
      <c r="AJ12" s="164">
        <f t="shared" si="7"/>
        <v>-1</v>
      </c>
      <c r="AK12" s="164">
        <f t="shared" si="7"/>
        <v>-1</v>
      </c>
      <c r="AL12" s="164">
        <f t="shared" si="7"/>
        <v>-1</v>
      </c>
      <c r="AM12" s="164">
        <f t="shared" si="7"/>
        <v>-1</v>
      </c>
      <c r="AN12" s="164" t="str">
        <f t="shared" si="5"/>
        <v>tbd</v>
      </c>
      <c r="AO12" s="164" t="str">
        <f t="shared" si="2"/>
        <v>tbd</v>
      </c>
      <c r="AP12" s="164" t="str">
        <f t="shared" si="2"/>
        <v>tbd</v>
      </c>
      <c r="AQ12" s="164" t="str">
        <f t="shared" si="2"/>
        <v>tbd</v>
      </c>
      <c r="AR12" s="164" t="str">
        <f t="shared" si="2"/>
        <v>tbd</v>
      </c>
      <c r="AS12" s="164" t="str">
        <f t="shared" si="2"/>
        <v>tbd</v>
      </c>
      <c r="AT12" s="164" t="str">
        <f t="shared" si="2"/>
        <v>tbd</v>
      </c>
      <c r="AU12" s="164" t="str">
        <f t="shared" si="2"/>
        <v>tbd</v>
      </c>
      <c r="AV12" s="164">
        <f t="shared" si="6"/>
        <v>0</v>
      </c>
      <c r="AW12" s="164">
        <f t="shared" si="3"/>
        <v>0</v>
      </c>
      <c r="AX12" s="164">
        <f t="shared" si="3"/>
        <v>0</v>
      </c>
      <c r="AY12" s="164">
        <f t="shared" si="3"/>
        <v>0</v>
      </c>
      <c r="AZ12" s="164">
        <f t="shared" si="3"/>
        <v>0</v>
      </c>
      <c r="BA12" s="164">
        <f t="shared" si="3"/>
        <v>0</v>
      </c>
      <c r="BB12" s="164">
        <f t="shared" si="3"/>
        <v>0</v>
      </c>
      <c r="BC12" s="164">
        <f t="shared" si="3"/>
        <v>0</v>
      </c>
    </row>
    <row r="13" spans="1:55" s="164" customFormat="1" ht="19.899999999999999" customHeight="1">
      <c r="A13" s="9" t="s">
        <v>960</v>
      </c>
      <c r="B13" s="7"/>
      <c r="C13" s="2" t="s">
        <v>961</v>
      </c>
      <c r="D13" s="19"/>
      <c r="E13" s="18"/>
      <c r="F13" s="19"/>
      <c r="G13" s="19"/>
      <c r="H13" s="4"/>
      <c r="I13" s="15"/>
      <c r="J13" s="47" t="s">
        <v>86</v>
      </c>
      <c r="K13" s="696"/>
      <c r="L13" s="698"/>
      <c r="M13" s="696"/>
      <c r="N13" s="697"/>
      <c r="O13" s="698"/>
      <c r="P13" s="696"/>
      <c r="Q13" s="697"/>
      <c r="R13" s="698"/>
      <c r="S13" s="480"/>
      <c r="T13" s="480"/>
      <c r="U13" s="49"/>
      <c r="V13" s="710" t="s">
        <v>86</v>
      </c>
      <c r="W13" s="711"/>
      <c r="X13" s="56"/>
      <c r="Y13" s="56"/>
      <c r="Z13" s="57"/>
      <c r="AA13" s="67"/>
      <c r="AB13" s="57"/>
      <c r="AC13" s="58" t="s">
        <v>744</v>
      </c>
      <c r="AD13" s="56"/>
      <c r="AE13" s="49"/>
      <c r="AF13" s="164">
        <f t="shared" si="7"/>
        <v>-1</v>
      </c>
      <c r="AG13" s="164">
        <f t="shared" si="7"/>
        <v>-1</v>
      </c>
      <c r="AH13" s="164">
        <f t="shared" si="7"/>
        <v>-1</v>
      </c>
      <c r="AI13" s="164">
        <f t="shared" si="7"/>
        <v>-1</v>
      </c>
      <c r="AJ13" s="164">
        <f t="shared" si="7"/>
        <v>-1</v>
      </c>
      <c r="AK13" s="164">
        <f t="shared" si="7"/>
        <v>-1</v>
      </c>
      <c r="AL13" s="164">
        <f t="shared" si="7"/>
        <v>-1</v>
      </c>
      <c r="AM13" s="164">
        <f t="shared" si="7"/>
        <v>-1</v>
      </c>
      <c r="AN13" s="164" t="str">
        <f t="shared" si="5"/>
        <v>tbd</v>
      </c>
      <c r="AO13" s="164" t="str">
        <f t="shared" si="2"/>
        <v>tbd</v>
      </c>
      <c r="AP13" s="164" t="str">
        <f t="shared" si="2"/>
        <v>tbd</v>
      </c>
      <c r="AQ13" s="164" t="str">
        <f t="shared" si="2"/>
        <v>tbd</v>
      </c>
      <c r="AR13" s="164" t="str">
        <f t="shared" si="2"/>
        <v>tbd</v>
      </c>
      <c r="AS13" s="164" t="str">
        <f t="shared" si="2"/>
        <v>tbd</v>
      </c>
      <c r="AT13" s="164" t="str">
        <f t="shared" si="2"/>
        <v>tbd</v>
      </c>
      <c r="AU13" s="164" t="str">
        <f t="shared" si="2"/>
        <v>tbd</v>
      </c>
      <c r="AV13" s="164">
        <f t="shared" si="6"/>
        <v>0</v>
      </c>
      <c r="AW13" s="164">
        <f t="shared" si="3"/>
        <v>0</v>
      </c>
      <c r="AX13" s="164">
        <f t="shared" si="3"/>
        <v>0</v>
      </c>
      <c r="AY13" s="164">
        <f t="shared" si="3"/>
        <v>0</v>
      </c>
      <c r="AZ13" s="164">
        <f t="shared" si="3"/>
        <v>0</v>
      </c>
      <c r="BA13" s="164">
        <f t="shared" si="3"/>
        <v>0</v>
      </c>
      <c r="BB13" s="164">
        <f t="shared" si="3"/>
        <v>0</v>
      </c>
      <c r="BC13" s="164">
        <f t="shared" si="3"/>
        <v>0</v>
      </c>
    </row>
    <row r="14" spans="1:55" s="164" customFormat="1" ht="19.899999999999999" customHeight="1">
      <c r="A14" s="9" t="s">
        <v>962</v>
      </c>
      <c r="B14" s="7"/>
      <c r="C14" s="2" t="s">
        <v>963</v>
      </c>
      <c r="D14" s="19"/>
      <c r="E14" s="18"/>
      <c r="F14" s="19"/>
      <c r="G14" s="19"/>
      <c r="H14" s="4"/>
      <c r="I14" s="15"/>
      <c r="J14" s="47" t="s">
        <v>86</v>
      </c>
      <c r="K14" s="696"/>
      <c r="L14" s="698"/>
      <c r="M14" s="696"/>
      <c r="N14" s="697"/>
      <c r="O14" s="698"/>
      <c r="P14" s="696"/>
      <c r="Q14" s="697"/>
      <c r="R14" s="698"/>
      <c r="S14" s="480"/>
      <c r="T14" s="480"/>
      <c r="U14" s="49"/>
      <c r="V14" s="710" t="s">
        <v>86</v>
      </c>
      <c r="W14" s="711"/>
      <c r="X14" s="56"/>
      <c r="Y14" s="56"/>
      <c r="Z14" s="57"/>
      <c r="AA14" s="67"/>
      <c r="AB14" s="57"/>
      <c r="AC14" s="58" t="s">
        <v>744</v>
      </c>
      <c r="AD14" s="56"/>
      <c r="AE14" s="49"/>
      <c r="AF14" s="164">
        <f t="shared" si="7"/>
        <v>-1</v>
      </c>
      <c r="AG14" s="164">
        <f t="shared" si="7"/>
        <v>-1</v>
      </c>
      <c r="AH14" s="164">
        <f t="shared" si="7"/>
        <v>-1</v>
      </c>
      <c r="AI14" s="164">
        <f t="shared" si="7"/>
        <v>-1</v>
      </c>
      <c r="AJ14" s="164">
        <f t="shared" si="7"/>
        <v>-1</v>
      </c>
      <c r="AK14" s="164">
        <f t="shared" si="7"/>
        <v>-1</v>
      </c>
      <c r="AL14" s="164">
        <f t="shared" si="7"/>
        <v>-1</v>
      </c>
      <c r="AM14" s="164">
        <f t="shared" si="7"/>
        <v>-1</v>
      </c>
      <c r="AN14" s="164" t="str">
        <f t="shared" si="5"/>
        <v>tbd</v>
      </c>
      <c r="AO14" s="164" t="str">
        <f t="shared" si="2"/>
        <v>tbd</v>
      </c>
      <c r="AP14" s="164" t="str">
        <f t="shared" si="2"/>
        <v>tbd</v>
      </c>
      <c r="AQ14" s="164" t="str">
        <f t="shared" si="2"/>
        <v>tbd</v>
      </c>
      <c r="AR14" s="164" t="str">
        <f t="shared" si="2"/>
        <v>tbd</v>
      </c>
      <c r="AS14" s="164" t="str">
        <f t="shared" si="2"/>
        <v>tbd</v>
      </c>
      <c r="AT14" s="164" t="str">
        <f t="shared" si="2"/>
        <v>tbd</v>
      </c>
      <c r="AU14" s="164" t="str">
        <f t="shared" si="2"/>
        <v>tbd</v>
      </c>
      <c r="AV14" s="164">
        <f t="shared" si="6"/>
        <v>0</v>
      </c>
      <c r="AW14" s="164">
        <f t="shared" si="3"/>
        <v>0</v>
      </c>
      <c r="AX14" s="164">
        <f t="shared" si="3"/>
        <v>0</v>
      </c>
      <c r="AY14" s="164">
        <f t="shared" si="3"/>
        <v>0</v>
      </c>
      <c r="AZ14" s="164">
        <f t="shared" si="3"/>
        <v>0</v>
      </c>
      <c r="BA14" s="164">
        <f t="shared" si="3"/>
        <v>0</v>
      </c>
      <c r="BB14" s="164">
        <f t="shared" si="3"/>
        <v>0</v>
      </c>
      <c r="BC14" s="164">
        <f t="shared" si="3"/>
        <v>0</v>
      </c>
    </row>
    <row r="15" spans="1:55" s="164" customFormat="1" ht="19.899999999999999" customHeight="1">
      <c r="A15" s="9" t="s">
        <v>1016</v>
      </c>
      <c r="B15" s="7"/>
      <c r="C15" s="2" t="s">
        <v>1017</v>
      </c>
      <c r="D15" s="19"/>
      <c r="E15" s="18"/>
      <c r="F15" s="19"/>
      <c r="G15" s="19"/>
      <c r="H15" s="4"/>
      <c r="I15" s="15"/>
      <c r="J15" s="47" t="s">
        <v>86</v>
      </c>
      <c r="K15" s="696"/>
      <c r="L15" s="698"/>
      <c r="M15" s="696"/>
      <c r="N15" s="697"/>
      <c r="O15" s="698"/>
      <c r="P15" s="696"/>
      <c r="Q15" s="697"/>
      <c r="R15" s="698"/>
      <c r="S15" s="480"/>
      <c r="T15" s="480"/>
      <c r="U15" s="49"/>
      <c r="V15" s="710" t="s">
        <v>86</v>
      </c>
      <c r="W15" s="711"/>
      <c r="X15" s="56"/>
      <c r="Y15" s="56"/>
      <c r="Z15" s="57"/>
      <c r="AA15" s="67"/>
      <c r="AB15" s="57"/>
      <c r="AC15" s="58" t="s">
        <v>744</v>
      </c>
      <c r="AD15" s="56"/>
      <c r="AE15" s="49"/>
      <c r="AF15" s="164">
        <f t="shared" si="7"/>
        <v>-1</v>
      </c>
      <c r="AG15" s="164">
        <f t="shared" si="7"/>
        <v>-1</v>
      </c>
      <c r="AH15" s="164">
        <f t="shared" si="7"/>
        <v>-1</v>
      </c>
      <c r="AI15" s="164">
        <f t="shared" si="7"/>
        <v>-1</v>
      </c>
      <c r="AJ15" s="164">
        <f t="shared" si="7"/>
        <v>-1</v>
      </c>
      <c r="AK15" s="164">
        <f t="shared" si="7"/>
        <v>-1</v>
      </c>
      <c r="AL15" s="164">
        <f t="shared" si="7"/>
        <v>-1</v>
      </c>
      <c r="AM15" s="164">
        <f t="shared" si="7"/>
        <v>-1</v>
      </c>
      <c r="AN15" s="164" t="str">
        <f t="shared" si="5"/>
        <v>tbd</v>
      </c>
      <c r="AO15" s="164" t="str">
        <f t="shared" si="2"/>
        <v>tbd</v>
      </c>
      <c r="AP15" s="164" t="str">
        <f t="shared" si="2"/>
        <v>tbd</v>
      </c>
      <c r="AQ15" s="164" t="str">
        <f t="shared" si="2"/>
        <v>tbd</v>
      </c>
      <c r="AR15" s="164" t="str">
        <f t="shared" si="2"/>
        <v>tbd</v>
      </c>
      <c r="AS15" s="164" t="str">
        <f t="shared" si="2"/>
        <v>tbd</v>
      </c>
      <c r="AT15" s="164" t="str">
        <f t="shared" si="2"/>
        <v>tbd</v>
      </c>
      <c r="AU15" s="164" t="str">
        <f t="shared" si="2"/>
        <v>tbd</v>
      </c>
      <c r="AV15" s="164">
        <f t="shared" si="6"/>
        <v>0</v>
      </c>
      <c r="AW15" s="164">
        <f t="shared" si="3"/>
        <v>0</v>
      </c>
      <c r="AX15" s="164">
        <f t="shared" si="3"/>
        <v>0</v>
      </c>
      <c r="AY15" s="164">
        <f t="shared" si="3"/>
        <v>0</v>
      </c>
      <c r="AZ15" s="164">
        <f t="shared" si="3"/>
        <v>0</v>
      </c>
      <c r="BA15" s="164">
        <f t="shared" si="3"/>
        <v>0</v>
      </c>
      <c r="BB15" s="164">
        <f t="shared" si="3"/>
        <v>0</v>
      </c>
      <c r="BC15" s="164">
        <f t="shared" si="3"/>
        <v>0</v>
      </c>
    </row>
    <row r="16" spans="1:55" s="164" customFormat="1" ht="19.899999999999999" customHeight="1">
      <c r="A16" s="9" t="s">
        <v>1018</v>
      </c>
      <c r="B16" s="7"/>
      <c r="C16" s="2" t="s">
        <v>1019</v>
      </c>
      <c r="D16" s="19"/>
      <c r="E16" s="18"/>
      <c r="F16" s="19"/>
      <c r="G16" s="19"/>
      <c r="H16" s="4"/>
      <c r="I16" s="15"/>
      <c r="J16" s="47" t="s">
        <v>86</v>
      </c>
      <c r="K16" s="696"/>
      <c r="L16" s="698"/>
      <c r="M16" s="696"/>
      <c r="N16" s="697"/>
      <c r="O16" s="698"/>
      <c r="P16" s="696"/>
      <c r="Q16" s="697"/>
      <c r="R16" s="698"/>
      <c r="S16" s="480"/>
      <c r="T16" s="480"/>
      <c r="U16" s="49"/>
      <c r="V16" s="710" t="s">
        <v>86</v>
      </c>
      <c r="W16" s="711"/>
      <c r="X16" s="56"/>
      <c r="Y16" s="56"/>
      <c r="Z16" s="57"/>
      <c r="AA16" s="67"/>
      <c r="AB16" s="57"/>
      <c r="AC16" s="58" t="s">
        <v>744</v>
      </c>
      <c r="AD16" s="56"/>
      <c r="AE16" s="49"/>
      <c r="AF16" s="164">
        <f t="shared" si="7"/>
        <v>-1</v>
      </c>
      <c r="AG16" s="164">
        <f t="shared" si="7"/>
        <v>-1</v>
      </c>
      <c r="AH16" s="164">
        <f t="shared" si="7"/>
        <v>-1</v>
      </c>
      <c r="AI16" s="164">
        <f t="shared" si="7"/>
        <v>-1</v>
      </c>
      <c r="AJ16" s="164">
        <f t="shared" si="7"/>
        <v>-1</v>
      </c>
      <c r="AK16" s="164">
        <f t="shared" si="7"/>
        <v>-1</v>
      </c>
      <c r="AL16" s="164">
        <f t="shared" si="7"/>
        <v>-1</v>
      </c>
      <c r="AM16" s="164">
        <f t="shared" si="7"/>
        <v>-1</v>
      </c>
      <c r="AN16" s="164" t="str">
        <f t="shared" si="5"/>
        <v>tbd</v>
      </c>
      <c r="AO16" s="164" t="str">
        <f t="shared" si="2"/>
        <v>tbd</v>
      </c>
      <c r="AP16" s="164" t="str">
        <f t="shared" si="2"/>
        <v>tbd</v>
      </c>
      <c r="AQ16" s="164" t="str">
        <f t="shared" si="2"/>
        <v>tbd</v>
      </c>
      <c r="AR16" s="164" t="str">
        <f t="shared" si="2"/>
        <v>tbd</v>
      </c>
      <c r="AS16" s="164" t="str">
        <f t="shared" si="2"/>
        <v>tbd</v>
      </c>
      <c r="AT16" s="164" t="str">
        <f t="shared" si="2"/>
        <v>tbd</v>
      </c>
      <c r="AU16" s="164" t="str">
        <f t="shared" si="2"/>
        <v>tbd</v>
      </c>
      <c r="AV16" s="164">
        <f t="shared" si="6"/>
        <v>0</v>
      </c>
      <c r="AW16" s="164">
        <f t="shared" si="3"/>
        <v>0</v>
      </c>
      <c r="AX16" s="164">
        <f t="shared" si="3"/>
        <v>0</v>
      </c>
      <c r="AY16" s="164">
        <f t="shared" si="3"/>
        <v>0</v>
      </c>
      <c r="AZ16" s="164">
        <f t="shared" si="3"/>
        <v>0</v>
      </c>
      <c r="BA16" s="164">
        <f t="shared" si="3"/>
        <v>0</v>
      </c>
      <c r="BB16" s="164">
        <f t="shared" si="3"/>
        <v>0</v>
      </c>
      <c r="BC16" s="164">
        <f t="shared" si="3"/>
        <v>0</v>
      </c>
    </row>
    <row r="17" spans="1:55" s="164" customFormat="1" ht="19.899999999999999" customHeight="1">
      <c r="A17" s="9" t="s">
        <v>1020</v>
      </c>
      <c r="B17" s="7"/>
      <c r="C17" s="2" t="s">
        <v>1021</v>
      </c>
      <c r="D17" s="19"/>
      <c r="E17" s="18"/>
      <c r="F17" s="19"/>
      <c r="G17" s="19"/>
      <c r="H17" s="4"/>
      <c r="I17" s="15"/>
      <c r="J17" s="47" t="s">
        <v>86</v>
      </c>
      <c r="K17" s="696"/>
      <c r="L17" s="698"/>
      <c r="M17" s="696"/>
      <c r="N17" s="697"/>
      <c r="O17" s="698"/>
      <c r="P17" s="696"/>
      <c r="Q17" s="697"/>
      <c r="R17" s="698"/>
      <c r="S17" s="480"/>
      <c r="T17" s="480"/>
      <c r="U17" s="49"/>
      <c r="V17" s="710" t="s">
        <v>86</v>
      </c>
      <c r="W17" s="711"/>
      <c r="X17" s="56"/>
      <c r="Y17" s="56"/>
      <c r="Z17" s="57"/>
      <c r="AA17" s="67"/>
      <c r="AB17" s="57"/>
      <c r="AC17" s="58" t="s">
        <v>744</v>
      </c>
      <c r="AD17" s="56"/>
      <c r="AE17" s="49"/>
      <c r="AF17" s="164">
        <f t="shared" si="7"/>
        <v>-1</v>
      </c>
      <c r="AG17" s="164">
        <f t="shared" si="7"/>
        <v>-1</v>
      </c>
      <c r="AH17" s="164">
        <f t="shared" si="7"/>
        <v>-1</v>
      </c>
      <c r="AI17" s="164">
        <f t="shared" si="7"/>
        <v>-1</v>
      </c>
      <c r="AJ17" s="164">
        <f t="shared" si="7"/>
        <v>-1</v>
      </c>
      <c r="AK17" s="164">
        <f t="shared" si="7"/>
        <v>-1</v>
      </c>
      <c r="AL17" s="164">
        <f t="shared" si="7"/>
        <v>-1</v>
      </c>
      <c r="AM17" s="164">
        <f t="shared" si="7"/>
        <v>-1</v>
      </c>
      <c r="AN17" s="164" t="str">
        <f t="shared" si="5"/>
        <v>tbd</v>
      </c>
      <c r="AO17" s="164" t="str">
        <f t="shared" si="2"/>
        <v>tbd</v>
      </c>
      <c r="AP17" s="164" t="str">
        <f t="shared" si="2"/>
        <v>tbd</v>
      </c>
      <c r="AQ17" s="164" t="str">
        <f t="shared" si="2"/>
        <v>tbd</v>
      </c>
      <c r="AR17" s="164" t="str">
        <f t="shared" si="2"/>
        <v>tbd</v>
      </c>
      <c r="AS17" s="164" t="str">
        <f t="shared" si="2"/>
        <v>tbd</v>
      </c>
      <c r="AT17" s="164" t="str">
        <f t="shared" si="2"/>
        <v>tbd</v>
      </c>
      <c r="AU17" s="164" t="str">
        <f t="shared" si="2"/>
        <v>tbd</v>
      </c>
      <c r="AV17" s="164">
        <f t="shared" si="6"/>
        <v>0</v>
      </c>
      <c r="AW17" s="164">
        <f t="shared" si="3"/>
        <v>0</v>
      </c>
      <c r="AX17" s="164">
        <f t="shared" si="3"/>
        <v>0</v>
      </c>
      <c r="AY17" s="164">
        <f t="shared" si="3"/>
        <v>0</v>
      </c>
      <c r="AZ17" s="164">
        <f t="shared" si="3"/>
        <v>0</v>
      </c>
      <c r="BA17" s="164">
        <f t="shared" si="3"/>
        <v>0</v>
      </c>
      <c r="BB17" s="164">
        <f t="shared" si="3"/>
        <v>0</v>
      </c>
      <c r="BC17" s="164">
        <f t="shared" si="3"/>
        <v>0</v>
      </c>
    </row>
    <row r="18" spans="1:55" s="164" customFormat="1" ht="19.899999999999999" customHeight="1">
      <c r="A18" s="9" t="s">
        <v>1022</v>
      </c>
      <c r="B18" s="7"/>
      <c r="C18" s="2" t="s">
        <v>1023</v>
      </c>
      <c r="D18" s="19"/>
      <c r="E18" s="18"/>
      <c r="F18" s="19"/>
      <c r="G18" s="19"/>
      <c r="H18" s="4"/>
      <c r="I18" s="15"/>
      <c r="J18" s="47" t="s">
        <v>86</v>
      </c>
      <c r="K18" s="696"/>
      <c r="L18" s="698"/>
      <c r="M18" s="696"/>
      <c r="N18" s="697"/>
      <c r="O18" s="698"/>
      <c r="P18" s="696"/>
      <c r="Q18" s="697"/>
      <c r="R18" s="698"/>
      <c r="S18" s="480"/>
      <c r="T18" s="480"/>
      <c r="U18" s="49"/>
      <c r="V18" s="710" t="s">
        <v>86</v>
      </c>
      <c r="W18" s="711"/>
      <c r="X18" s="56"/>
      <c r="Y18" s="56"/>
      <c r="Z18" s="57"/>
      <c r="AA18" s="67"/>
      <c r="AB18" s="57"/>
      <c r="AC18" s="58" t="s">
        <v>744</v>
      </c>
      <c r="AD18" s="56"/>
      <c r="AE18" s="49"/>
      <c r="AF18" s="164">
        <f t="shared" si="7"/>
        <v>-1</v>
      </c>
      <c r="AG18" s="164">
        <f t="shared" si="7"/>
        <v>-1</v>
      </c>
      <c r="AH18" s="164">
        <f t="shared" si="7"/>
        <v>-1</v>
      </c>
      <c r="AI18" s="164">
        <f t="shared" si="7"/>
        <v>-1</v>
      </c>
      <c r="AJ18" s="164">
        <f t="shared" si="7"/>
        <v>-1</v>
      </c>
      <c r="AK18" s="164">
        <f t="shared" si="7"/>
        <v>-1</v>
      </c>
      <c r="AL18" s="164">
        <f t="shared" si="7"/>
        <v>-1</v>
      </c>
      <c r="AM18" s="164">
        <f t="shared" si="7"/>
        <v>-1</v>
      </c>
      <c r="AN18" s="164" t="str">
        <f t="shared" si="5"/>
        <v>tbd</v>
      </c>
      <c r="AO18" s="164" t="str">
        <f t="shared" si="2"/>
        <v>tbd</v>
      </c>
      <c r="AP18" s="164" t="str">
        <f t="shared" si="2"/>
        <v>tbd</v>
      </c>
      <c r="AQ18" s="164" t="str">
        <f t="shared" si="2"/>
        <v>tbd</v>
      </c>
      <c r="AR18" s="164" t="str">
        <f t="shared" si="2"/>
        <v>tbd</v>
      </c>
      <c r="AS18" s="164" t="str">
        <f t="shared" si="2"/>
        <v>tbd</v>
      </c>
      <c r="AT18" s="164" t="str">
        <f t="shared" si="2"/>
        <v>tbd</v>
      </c>
      <c r="AU18" s="164" t="str">
        <f t="shared" si="2"/>
        <v>tbd</v>
      </c>
      <c r="AV18" s="164">
        <f t="shared" si="6"/>
        <v>0</v>
      </c>
      <c r="AW18" s="164">
        <f t="shared" si="3"/>
        <v>0</v>
      </c>
      <c r="AX18" s="164">
        <f t="shared" si="3"/>
        <v>0</v>
      </c>
      <c r="AY18" s="164">
        <f t="shared" si="3"/>
        <v>0</v>
      </c>
      <c r="AZ18" s="164">
        <f t="shared" si="3"/>
        <v>0</v>
      </c>
      <c r="BA18" s="164">
        <f t="shared" si="3"/>
        <v>0</v>
      </c>
      <c r="BB18" s="164">
        <f t="shared" si="3"/>
        <v>0</v>
      </c>
      <c r="BC18" s="164">
        <f t="shared" si="3"/>
        <v>0</v>
      </c>
    </row>
    <row r="19" spans="1:55" s="164" customFormat="1" ht="19.899999999999999" customHeight="1">
      <c r="A19" s="9" t="s">
        <v>1024</v>
      </c>
      <c r="B19" s="7"/>
      <c r="C19" s="2" t="s">
        <v>1025</v>
      </c>
      <c r="D19" s="19"/>
      <c r="E19" s="18"/>
      <c r="F19" s="19"/>
      <c r="G19" s="19"/>
      <c r="H19" s="4"/>
      <c r="I19" s="15"/>
      <c r="J19" s="47" t="s">
        <v>86</v>
      </c>
      <c r="K19" s="696"/>
      <c r="L19" s="698"/>
      <c r="M19" s="696"/>
      <c r="N19" s="697"/>
      <c r="O19" s="698"/>
      <c r="P19" s="696"/>
      <c r="Q19" s="697"/>
      <c r="R19" s="698"/>
      <c r="S19" s="480"/>
      <c r="T19" s="480"/>
      <c r="U19" s="49"/>
      <c r="V19" s="710" t="s">
        <v>86</v>
      </c>
      <c r="W19" s="711"/>
      <c r="X19" s="56"/>
      <c r="Y19" s="56"/>
      <c r="Z19" s="57"/>
      <c r="AA19" s="67"/>
      <c r="AB19" s="57"/>
      <c r="AC19" s="58" t="s">
        <v>744</v>
      </c>
      <c r="AD19" s="56"/>
      <c r="AE19" s="49"/>
      <c r="AF19" s="164">
        <f t="shared" si="7"/>
        <v>-1</v>
      </c>
      <c r="AG19" s="164">
        <f t="shared" si="7"/>
        <v>-1</v>
      </c>
      <c r="AH19" s="164">
        <f t="shared" si="7"/>
        <v>-1</v>
      </c>
      <c r="AI19" s="164">
        <f t="shared" si="7"/>
        <v>-1</v>
      </c>
      <c r="AJ19" s="164">
        <f t="shared" si="7"/>
        <v>-1</v>
      </c>
      <c r="AK19" s="164">
        <f t="shared" si="7"/>
        <v>-1</v>
      </c>
      <c r="AL19" s="164">
        <f t="shared" si="7"/>
        <v>-1</v>
      </c>
      <c r="AM19" s="164">
        <f t="shared" si="7"/>
        <v>-1</v>
      </c>
      <c r="AN19" s="164" t="str">
        <f t="shared" si="5"/>
        <v>tbd</v>
      </c>
      <c r="AO19" s="164" t="str">
        <f t="shared" si="2"/>
        <v>tbd</v>
      </c>
      <c r="AP19" s="164" t="str">
        <f t="shared" si="2"/>
        <v>tbd</v>
      </c>
      <c r="AQ19" s="164" t="str">
        <f t="shared" si="2"/>
        <v>tbd</v>
      </c>
      <c r="AR19" s="164" t="str">
        <f t="shared" si="2"/>
        <v>tbd</v>
      </c>
      <c r="AS19" s="164" t="str">
        <f t="shared" si="2"/>
        <v>tbd</v>
      </c>
      <c r="AT19" s="164" t="str">
        <f t="shared" si="2"/>
        <v>tbd</v>
      </c>
      <c r="AU19" s="164" t="str">
        <f t="shared" si="2"/>
        <v>tbd</v>
      </c>
      <c r="AV19" s="164">
        <f t="shared" si="6"/>
        <v>0</v>
      </c>
      <c r="AW19" s="164">
        <f t="shared" si="3"/>
        <v>0</v>
      </c>
      <c r="AX19" s="164">
        <f t="shared" si="3"/>
        <v>0</v>
      </c>
      <c r="AY19" s="164">
        <f t="shared" si="3"/>
        <v>0</v>
      </c>
      <c r="AZ19" s="164">
        <f t="shared" si="3"/>
        <v>0</v>
      </c>
      <c r="BA19" s="164">
        <f t="shared" si="3"/>
        <v>0</v>
      </c>
      <c r="BB19" s="164">
        <f t="shared" si="3"/>
        <v>0</v>
      </c>
      <c r="BC19" s="164">
        <f t="shared" si="3"/>
        <v>0</v>
      </c>
    </row>
    <row r="20" spans="1:55" s="164" customFormat="1" ht="19.899999999999999" customHeight="1">
      <c r="A20" s="9" t="s">
        <v>1026</v>
      </c>
      <c r="B20" s="7"/>
      <c r="C20" s="2" t="s">
        <v>1027</v>
      </c>
      <c r="D20" s="19"/>
      <c r="E20" s="18"/>
      <c r="F20" s="19"/>
      <c r="G20" s="19"/>
      <c r="H20" s="4"/>
      <c r="I20" s="15"/>
      <c r="J20" s="47" t="s">
        <v>86</v>
      </c>
      <c r="K20" s="696"/>
      <c r="L20" s="698"/>
      <c r="M20" s="696"/>
      <c r="N20" s="697"/>
      <c r="O20" s="698"/>
      <c r="P20" s="696"/>
      <c r="Q20" s="697"/>
      <c r="R20" s="698"/>
      <c r="S20" s="480"/>
      <c r="T20" s="480"/>
      <c r="U20" s="49"/>
      <c r="V20" s="710" t="s">
        <v>86</v>
      </c>
      <c r="W20" s="711"/>
      <c r="X20" s="56"/>
      <c r="Y20" s="56"/>
      <c r="Z20" s="57"/>
      <c r="AA20" s="67"/>
      <c r="AB20" s="57"/>
      <c r="AC20" s="58" t="s">
        <v>744</v>
      </c>
      <c r="AD20" s="56"/>
      <c r="AE20" s="49"/>
      <c r="AF20" s="164">
        <f t="shared" si="7"/>
        <v>-1</v>
      </c>
      <c r="AG20" s="164">
        <f t="shared" si="7"/>
        <v>-1</v>
      </c>
      <c r="AH20" s="164">
        <f t="shared" si="7"/>
        <v>-1</v>
      </c>
      <c r="AI20" s="164">
        <f t="shared" si="7"/>
        <v>-1</v>
      </c>
      <c r="AJ20" s="164">
        <f t="shared" si="7"/>
        <v>-1</v>
      </c>
      <c r="AK20" s="164">
        <f t="shared" si="7"/>
        <v>-1</v>
      </c>
      <c r="AL20" s="164">
        <f t="shared" si="7"/>
        <v>-1</v>
      </c>
      <c r="AM20" s="164">
        <f t="shared" si="7"/>
        <v>-1</v>
      </c>
      <c r="AN20" s="164" t="str">
        <f t="shared" si="5"/>
        <v>tbd</v>
      </c>
      <c r="AO20" s="164" t="str">
        <f t="shared" si="2"/>
        <v>tbd</v>
      </c>
      <c r="AP20" s="164" t="str">
        <f t="shared" si="2"/>
        <v>tbd</v>
      </c>
      <c r="AQ20" s="164" t="str">
        <f t="shared" si="2"/>
        <v>tbd</v>
      </c>
      <c r="AR20" s="164" t="str">
        <f t="shared" si="2"/>
        <v>tbd</v>
      </c>
      <c r="AS20" s="164" t="str">
        <f t="shared" si="2"/>
        <v>tbd</v>
      </c>
      <c r="AT20" s="164" t="str">
        <f t="shared" si="2"/>
        <v>tbd</v>
      </c>
      <c r="AU20" s="164" t="str">
        <f t="shared" si="2"/>
        <v>tbd</v>
      </c>
      <c r="AV20" s="164">
        <f t="shared" si="6"/>
        <v>0</v>
      </c>
      <c r="AW20" s="164">
        <f t="shared" si="3"/>
        <v>0</v>
      </c>
      <c r="AX20" s="164">
        <f t="shared" si="3"/>
        <v>0</v>
      </c>
      <c r="AY20" s="164">
        <f t="shared" si="3"/>
        <v>0</v>
      </c>
      <c r="AZ20" s="164">
        <f t="shared" si="3"/>
        <v>0</v>
      </c>
      <c r="BA20" s="164">
        <f t="shared" si="3"/>
        <v>0</v>
      </c>
      <c r="BB20" s="164">
        <f t="shared" si="3"/>
        <v>0</v>
      </c>
      <c r="BC20" s="164">
        <f t="shared" si="3"/>
        <v>0</v>
      </c>
    </row>
    <row r="21" spans="1:55" s="164" customFormat="1" ht="19.899999999999999" customHeight="1">
      <c r="A21" s="9" t="s">
        <v>1092</v>
      </c>
      <c r="B21" s="7"/>
      <c r="C21" s="2" t="s">
        <v>1093</v>
      </c>
      <c r="D21" s="19"/>
      <c r="E21" s="18"/>
      <c r="F21" s="19"/>
      <c r="G21" s="19"/>
      <c r="H21" s="4"/>
      <c r="I21" s="15"/>
      <c r="J21" s="47" t="s">
        <v>86</v>
      </c>
      <c r="K21" s="696"/>
      <c r="L21" s="698"/>
      <c r="M21" s="696"/>
      <c r="N21" s="697"/>
      <c r="O21" s="698"/>
      <c r="P21" s="696"/>
      <c r="Q21" s="697"/>
      <c r="R21" s="698"/>
      <c r="S21" s="480"/>
      <c r="T21" s="480"/>
      <c r="U21" s="49"/>
      <c r="V21" s="710" t="s">
        <v>86</v>
      </c>
      <c r="W21" s="711"/>
      <c r="X21" s="56"/>
      <c r="Y21" s="56"/>
      <c r="Z21" s="57"/>
      <c r="AA21" s="67"/>
      <c r="AB21" s="57"/>
      <c r="AC21" s="58" t="s">
        <v>744</v>
      </c>
      <c r="AD21" s="56"/>
      <c r="AE21" s="49"/>
      <c r="AF21" s="164">
        <f t="shared" si="7"/>
        <v>-1</v>
      </c>
      <c r="AG21" s="164">
        <f t="shared" si="7"/>
        <v>-1</v>
      </c>
      <c r="AH21" s="164">
        <f t="shared" si="7"/>
        <v>-1</v>
      </c>
      <c r="AI21" s="164">
        <f t="shared" si="7"/>
        <v>-1</v>
      </c>
      <c r="AJ21" s="164">
        <f t="shared" si="7"/>
        <v>-1</v>
      </c>
      <c r="AK21" s="164">
        <f t="shared" si="7"/>
        <v>-1</v>
      </c>
      <c r="AL21" s="164">
        <f t="shared" si="7"/>
        <v>-1</v>
      </c>
      <c r="AM21" s="164">
        <f t="shared" si="7"/>
        <v>-1</v>
      </c>
      <c r="AN21" s="164" t="str">
        <f t="shared" si="5"/>
        <v>tbd</v>
      </c>
      <c r="AO21" s="164" t="str">
        <f t="shared" si="2"/>
        <v>tbd</v>
      </c>
      <c r="AP21" s="164" t="str">
        <f t="shared" si="2"/>
        <v>tbd</v>
      </c>
      <c r="AQ21" s="164" t="str">
        <f t="shared" si="2"/>
        <v>tbd</v>
      </c>
      <c r="AR21" s="164" t="str">
        <f t="shared" si="2"/>
        <v>tbd</v>
      </c>
      <c r="AS21" s="164" t="str">
        <f t="shared" si="2"/>
        <v>tbd</v>
      </c>
      <c r="AT21" s="164" t="str">
        <f t="shared" si="2"/>
        <v>tbd</v>
      </c>
      <c r="AU21" s="164" t="str">
        <f t="shared" si="2"/>
        <v>tbd</v>
      </c>
      <c r="AV21" s="164">
        <f t="shared" si="6"/>
        <v>0</v>
      </c>
      <c r="AW21" s="164">
        <f t="shared" si="3"/>
        <v>0</v>
      </c>
      <c r="AX21" s="164">
        <f t="shared" si="3"/>
        <v>0</v>
      </c>
      <c r="AY21" s="164">
        <f t="shared" si="3"/>
        <v>0</v>
      </c>
      <c r="AZ21" s="164">
        <f t="shared" si="3"/>
        <v>0</v>
      </c>
      <c r="BA21" s="164">
        <f t="shared" si="3"/>
        <v>0</v>
      </c>
      <c r="BB21" s="164">
        <f t="shared" si="3"/>
        <v>0</v>
      </c>
      <c r="BC21" s="164">
        <f t="shared" si="3"/>
        <v>0</v>
      </c>
    </row>
    <row r="22" spans="1:55" s="164" customFormat="1" ht="19.899999999999999" customHeight="1">
      <c r="A22" s="9" t="s">
        <v>1094</v>
      </c>
      <c r="B22" s="7"/>
      <c r="C22" s="2" t="s">
        <v>1095</v>
      </c>
      <c r="D22" s="19"/>
      <c r="E22" s="18"/>
      <c r="F22" s="19"/>
      <c r="G22" s="19"/>
      <c r="H22" s="4"/>
      <c r="I22" s="15"/>
      <c r="J22" s="47" t="s">
        <v>86</v>
      </c>
      <c r="K22" s="696"/>
      <c r="L22" s="698"/>
      <c r="M22" s="696"/>
      <c r="N22" s="697"/>
      <c r="O22" s="698"/>
      <c r="P22" s="696"/>
      <c r="Q22" s="697"/>
      <c r="R22" s="698"/>
      <c r="S22" s="480"/>
      <c r="T22" s="480"/>
      <c r="U22" s="49"/>
      <c r="V22" s="710" t="s">
        <v>86</v>
      </c>
      <c r="W22" s="711"/>
      <c r="X22" s="56"/>
      <c r="Y22" s="56"/>
      <c r="Z22" s="57"/>
      <c r="AA22" s="67"/>
      <c r="AB22" s="57"/>
      <c r="AC22" s="58" t="s">
        <v>744</v>
      </c>
      <c r="AD22" s="56"/>
      <c r="AE22" s="49"/>
      <c r="AF22" s="164">
        <f t="shared" si="7"/>
        <v>-1</v>
      </c>
      <c r="AG22" s="164">
        <f t="shared" si="7"/>
        <v>-1</v>
      </c>
      <c r="AH22" s="164">
        <f t="shared" si="7"/>
        <v>-1</v>
      </c>
      <c r="AI22" s="164">
        <f t="shared" si="7"/>
        <v>-1</v>
      </c>
      <c r="AJ22" s="164">
        <f t="shared" si="7"/>
        <v>-1</v>
      </c>
      <c r="AK22" s="164">
        <f t="shared" si="7"/>
        <v>-1</v>
      </c>
      <c r="AL22" s="164">
        <f t="shared" si="7"/>
        <v>-1</v>
      </c>
      <c r="AM22" s="164">
        <f t="shared" si="7"/>
        <v>-1</v>
      </c>
      <c r="AN22" s="164" t="str">
        <f t="shared" si="5"/>
        <v>tbd</v>
      </c>
      <c r="AO22" s="164" t="str">
        <f t="shared" si="2"/>
        <v>tbd</v>
      </c>
      <c r="AP22" s="164" t="str">
        <f t="shared" si="2"/>
        <v>tbd</v>
      </c>
      <c r="AQ22" s="164" t="str">
        <f t="shared" si="2"/>
        <v>tbd</v>
      </c>
      <c r="AR22" s="164" t="str">
        <f t="shared" si="2"/>
        <v>tbd</v>
      </c>
      <c r="AS22" s="164" t="str">
        <f t="shared" si="2"/>
        <v>tbd</v>
      </c>
      <c r="AT22" s="164" t="str">
        <f t="shared" si="2"/>
        <v>tbd</v>
      </c>
      <c r="AU22" s="164" t="str">
        <f t="shared" si="2"/>
        <v>tbd</v>
      </c>
      <c r="AV22" s="164">
        <f t="shared" si="6"/>
        <v>0</v>
      </c>
      <c r="AW22" s="164">
        <f t="shared" si="3"/>
        <v>0</v>
      </c>
      <c r="AX22" s="164">
        <f t="shared" si="3"/>
        <v>0</v>
      </c>
      <c r="AY22" s="164">
        <f t="shared" si="3"/>
        <v>0</v>
      </c>
      <c r="AZ22" s="164">
        <f t="shared" si="3"/>
        <v>0</v>
      </c>
      <c r="BA22" s="164">
        <f t="shared" si="3"/>
        <v>0</v>
      </c>
      <c r="BB22" s="164">
        <f t="shared" si="3"/>
        <v>0</v>
      </c>
      <c r="BC22" s="164">
        <f t="shared" si="3"/>
        <v>0</v>
      </c>
    </row>
    <row r="23" spans="1:55" s="164" customFormat="1" ht="19.899999999999999" customHeight="1">
      <c r="A23" s="9" t="s">
        <v>1096</v>
      </c>
      <c r="B23" s="7"/>
      <c r="C23" s="2" t="s">
        <v>1097</v>
      </c>
      <c r="D23" s="19"/>
      <c r="E23" s="18"/>
      <c r="F23" s="19"/>
      <c r="G23" s="19"/>
      <c r="H23" s="4"/>
      <c r="I23" s="15"/>
      <c r="J23" s="47" t="s">
        <v>86</v>
      </c>
      <c r="K23" s="696"/>
      <c r="L23" s="698"/>
      <c r="M23" s="696"/>
      <c r="N23" s="697"/>
      <c r="O23" s="698"/>
      <c r="P23" s="696"/>
      <c r="Q23" s="697"/>
      <c r="R23" s="698"/>
      <c r="S23" s="480"/>
      <c r="T23" s="480"/>
      <c r="U23" s="49"/>
      <c r="V23" s="710" t="s">
        <v>86</v>
      </c>
      <c r="W23" s="711"/>
      <c r="X23" s="56"/>
      <c r="Y23" s="56"/>
      <c r="Z23" s="57"/>
      <c r="AA23" s="67"/>
      <c r="AB23" s="57"/>
      <c r="AC23" s="58" t="s">
        <v>744</v>
      </c>
      <c r="AD23" s="56"/>
      <c r="AE23" s="49"/>
      <c r="AF23" s="164">
        <f t="shared" si="7"/>
        <v>-1</v>
      </c>
      <c r="AG23" s="164">
        <f t="shared" si="7"/>
        <v>-1</v>
      </c>
      <c r="AH23" s="164">
        <f t="shared" si="7"/>
        <v>-1</v>
      </c>
      <c r="AI23" s="164">
        <f t="shared" si="7"/>
        <v>-1</v>
      </c>
      <c r="AJ23" s="164">
        <f t="shared" si="7"/>
        <v>-1</v>
      </c>
      <c r="AK23" s="164">
        <f t="shared" si="7"/>
        <v>-1</v>
      </c>
      <c r="AL23" s="164">
        <f t="shared" si="7"/>
        <v>-1</v>
      </c>
      <c r="AM23" s="164">
        <f t="shared" si="7"/>
        <v>-1</v>
      </c>
      <c r="AN23" s="164" t="str">
        <f t="shared" si="5"/>
        <v>tbd</v>
      </c>
      <c r="AO23" s="164" t="str">
        <f t="shared" si="5"/>
        <v>tbd</v>
      </c>
      <c r="AP23" s="164" t="str">
        <f t="shared" si="5"/>
        <v>tbd</v>
      </c>
      <c r="AQ23" s="164" t="str">
        <f t="shared" si="5"/>
        <v>tbd</v>
      </c>
      <c r="AR23" s="164" t="str">
        <f t="shared" si="5"/>
        <v>tbd</v>
      </c>
      <c r="AS23" s="164" t="str">
        <f t="shared" si="5"/>
        <v>tbd</v>
      </c>
      <c r="AT23" s="164" t="str">
        <f t="shared" si="5"/>
        <v>tbd</v>
      </c>
      <c r="AU23" s="164" t="str">
        <f t="shared" si="5"/>
        <v>tbd</v>
      </c>
      <c r="AV23" s="164">
        <f t="shared" si="6"/>
        <v>0</v>
      </c>
      <c r="AW23" s="164">
        <f t="shared" si="6"/>
        <v>0</v>
      </c>
      <c r="AX23" s="164">
        <f t="shared" si="6"/>
        <v>0</v>
      </c>
      <c r="AY23" s="164">
        <f t="shared" si="6"/>
        <v>0</v>
      </c>
      <c r="AZ23" s="164">
        <f t="shared" si="6"/>
        <v>0</v>
      </c>
      <c r="BA23" s="164">
        <f t="shared" si="6"/>
        <v>0</v>
      </c>
      <c r="BB23" s="164">
        <f t="shared" si="6"/>
        <v>0</v>
      </c>
      <c r="BC23" s="164">
        <f t="shared" si="6"/>
        <v>0</v>
      </c>
    </row>
    <row r="24" spans="1:55" s="164" customFormat="1" ht="19.899999999999999" customHeight="1">
      <c r="A24" s="9" t="s">
        <v>1098</v>
      </c>
      <c r="B24" s="7"/>
      <c r="C24" s="2" t="s">
        <v>1099</v>
      </c>
      <c r="D24" s="19"/>
      <c r="E24" s="18"/>
      <c r="F24" s="19"/>
      <c r="G24" s="19"/>
      <c r="H24" s="4"/>
      <c r="I24" s="15"/>
      <c r="J24" s="47" t="s">
        <v>86</v>
      </c>
      <c r="K24" s="696"/>
      <c r="L24" s="698"/>
      <c r="M24" s="696"/>
      <c r="N24" s="697"/>
      <c r="O24" s="698"/>
      <c r="P24" s="696"/>
      <c r="Q24" s="697"/>
      <c r="R24" s="698"/>
      <c r="S24" s="480"/>
      <c r="T24" s="480"/>
      <c r="U24" s="49"/>
      <c r="V24" s="710" t="s">
        <v>86</v>
      </c>
      <c r="W24" s="711"/>
      <c r="X24" s="56"/>
      <c r="Y24" s="56"/>
      <c r="Z24" s="57"/>
      <c r="AA24" s="67"/>
      <c r="AB24" s="57"/>
      <c r="AC24" s="58" t="s">
        <v>744</v>
      </c>
      <c r="AD24" s="56"/>
      <c r="AE24" s="49"/>
      <c r="AF24" s="164">
        <f t="shared" si="7"/>
        <v>-1</v>
      </c>
      <c r="AG24" s="164">
        <f t="shared" si="7"/>
        <v>-1</v>
      </c>
      <c r="AH24" s="164">
        <f t="shared" si="7"/>
        <v>-1</v>
      </c>
      <c r="AI24" s="164">
        <f t="shared" si="7"/>
        <v>-1</v>
      </c>
      <c r="AJ24" s="164">
        <f t="shared" si="7"/>
        <v>-1</v>
      </c>
      <c r="AK24" s="164">
        <f t="shared" si="7"/>
        <v>-1</v>
      </c>
      <c r="AL24" s="164">
        <f t="shared" si="7"/>
        <v>-1</v>
      </c>
      <c r="AM24" s="164">
        <f t="shared" si="7"/>
        <v>-1</v>
      </c>
      <c r="AN24" s="164" t="str">
        <f t="shared" ref="AN24:AU55" si="8">IF(AF24,$V24,"")</f>
        <v>tbd</v>
      </c>
      <c r="AO24" s="164" t="str">
        <f t="shared" si="8"/>
        <v>tbd</v>
      </c>
      <c r="AP24" s="164" t="str">
        <f t="shared" si="8"/>
        <v>tbd</v>
      </c>
      <c r="AQ24" s="164" t="str">
        <f t="shared" si="8"/>
        <v>tbd</v>
      </c>
      <c r="AR24" s="164" t="str">
        <f t="shared" si="8"/>
        <v>tbd</v>
      </c>
      <c r="AS24" s="164" t="str">
        <f t="shared" si="8"/>
        <v>tbd</v>
      </c>
      <c r="AT24" s="164" t="str">
        <f t="shared" si="8"/>
        <v>tbd</v>
      </c>
      <c r="AU24" s="164" t="str">
        <f t="shared" si="8"/>
        <v>tbd</v>
      </c>
      <c r="AV24" s="164">
        <f t="shared" ref="AV24:BC55" si="9">IF(AF24,$W24,"")</f>
        <v>0</v>
      </c>
      <c r="AW24" s="164">
        <f t="shared" si="9"/>
        <v>0</v>
      </c>
      <c r="AX24" s="164">
        <f t="shared" si="9"/>
        <v>0</v>
      </c>
      <c r="AY24" s="164">
        <f t="shared" si="9"/>
        <v>0</v>
      </c>
      <c r="AZ24" s="164">
        <f t="shared" si="9"/>
        <v>0</v>
      </c>
      <c r="BA24" s="164">
        <f t="shared" si="9"/>
        <v>0</v>
      </c>
      <c r="BB24" s="164">
        <f t="shared" si="9"/>
        <v>0</v>
      </c>
      <c r="BC24" s="164">
        <f t="shared" si="9"/>
        <v>0</v>
      </c>
    </row>
    <row r="25" spans="1:55" s="164" customFormat="1" ht="19.899999999999999" customHeight="1">
      <c r="A25" s="9" t="s">
        <v>1100</v>
      </c>
      <c r="B25" s="7"/>
      <c r="C25" s="2" t="s">
        <v>1101</v>
      </c>
      <c r="D25" s="19"/>
      <c r="E25" s="18"/>
      <c r="F25" s="19"/>
      <c r="G25" s="19"/>
      <c r="H25" s="4"/>
      <c r="I25" s="15"/>
      <c r="J25" s="47" t="s">
        <v>86</v>
      </c>
      <c r="K25" s="696"/>
      <c r="L25" s="698"/>
      <c r="M25" s="696"/>
      <c r="N25" s="697"/>
      <c r="O25" s="698"/>
      <c r="P25" s="696"/>
      <c r="Q25" s="697"/>
      <c r="R25" s="698"/>
      <c r="S25" s="480"/>
      <c r="T25" s="480"/>
      <c r="U25" s="49"/>
      <c r="V25" s="710" t="s">
        <v>86</v>
      </c>
      <c r="W25" s="711"/>
      <c r="X25" s="56"/>
      <c r="Y25" s="56"/>
      <c r="Z25" s="57"/>
      <c r="AA25" s="67"/>
      <c r="AB25" s="57"/>
      <c r="AC25" s="58" t="s">
        <v>744</v>
      </c>
      <c r="AD25" s="56"/>
      <c r="AE25" s="49"/>
      <c r="AF25" s="164">
        <f t="shared" ref="AF25:AM40" si="10">AF24</f>
        <v>-1</v>
      </c>
      <c r="AG25" s="164">
        <f t="shared" si="10"/>
        <v>-1</v>
      </c>
      <c r="AH25" s="164">
        <f t="shared" si="10"/>
        <v>-1</v>
      </c>
      <c r="AI25" s="164">
        <f t="shared" si="10"/>
        <v>-1</v>
      </c>
      <c r="AJ25" s="164">
        <f t="shared" si="10"/>
        <v>-1</v>
      </c>
      <c r="AK25" s="164">
        <f t="shared" si="10"/>
        <v>-1</v>
      </c>
      <c r="AL25" s="164">
        <f t="shared" si="10"/>
        <v>-1</v>
      </c>
      <c r="AM25" s="164">
        <f t="shared" si="10"/>
        <v>-1</v>
      </c>
      <c r="AN25" s="164" t="str">
        <f t="shared" si="8"/>
        <v>tbd</v>
      </c>
      <c r="AO25" s="164" t="str">
        <f t="shared" si="8"/>
        <v>tbd</v>
      </c>
      <c r="AP25" s="164" t="str">
        <f t="shared" si="8"/>
        <v>tbd</v>
      </c>
      <c r="AQ25" s="164" t="str">
        <f t="shared" si="8"/>
        <v>tbd</v>
      </c>
      <c r="AR25" s="164" t="str">
        <f t="shared" si="8"/>
        <v>tbd</v>
      </c>
      <c r="AS25" s="164" t="str">
        <f t="shared" si="8"/>
        <v>tbd</v>
      </c>
      <c r="AT25" s="164" t="str">
        <f t="shared" si="8"/>
        <v>tbd</v>
      </c>
      <c r="AU25" s="164" t="str">
        <f t="shared" si="8"/>
        <v>tbd</v>
      </c>
      <c r="AV25" s="164">
        <f t="shared" si="9"/>
        <v>0</v>
      </c>
      <c r="AW25" s="164">
        <f t="shared" si="9"/>
        <v>0</v>
      </c>
      <c r="AX25" s="164">
        <f t="shared" si="9"/>
        <v>0</v>
      </c>
      <c r="AY25" s="164">
        <f t="shared" si="9"/>
        <v>0</v>
      </c>
      <c r="AZ25" s="164">
        <f t="shared" si="9"/>
        <v>0</v>
      </c>
      <c r="BA25" s="164">
        <f t="shared" si="9"/>
        <v>0</v>
      </c>
      <c r="BB25" s="164">
        <f t="shared" si="9"/>
        <v>0</v>
      </c>
      <c r="BC25" s="164">
        <f t="shared" si="9"/>
        <v>0</v>
      </c>
    </row>
    <row r="26" spans="1:55" s="164" customFormat="1" ht="19.899999999999999" customHeight="1">
      <c r="A26" s="9" t="s">
        <v>1102</v>
      </c>
      <c r="B26" s="7"/>
      <c r="C26" s="2" t="s">
        <v>1103</v>
      </c>
      <c r="D26" s="19"/>
      <c r="E26" s="18"/>
      <c r="F26" s="19"/>
      <c r="G26" s="19"/>
      <c r="H26" s="4"/>
      <c r="I26" s="15"/>
      <c r="J26" s="47" t="s">
        <v>86</v>
      </c>
      <c r="K26" s="696"/>
      <c r="L26" s="698"/>
      <c r="M26" s="696"/>
      <c r="N26" s="697"/>
      <c r="O26" s="698"/>
      <c r="P26" s="696"/>
      <c r="Q26" s="697"/>
      <c r="R26" s="698"/>
      <c r="S26" s="480"/>
      <c r="T26" s="480"/>
      <c r="U26" s="49"/>
      <c r="V26" s="710" t="s">
        <v>86</v>
      </c>
      <c r="W26" s="711"/>
      <c r="X26" s="56"/>
      <c r="Y26" s="56"/>
      <c r="Z26" s="57"/>
      <c r="AA26" s="67"/>
      <c r="AB26" s="57"/>
      <c r="AC26" s="58" t="s">
        <v>744</v>
      </c>
      <c r="AD26" s="56"/>
      <c r="AE26" s="49"/>
      <c r="AF26" s="164">
        <f t="shared" si="10"/>
        <v>-1</v>
      </c>
      <c r="AG26" s="164">
        <f t="shared" si="10"/>
        <v>-1</v>
      </c>
      <c r="AH26" s="164">
        <f t="shared" si="10"/>
        <v>-1</v>
      </c>
      <c r="AI26" s="164">
        <f t="shared" si="10"/>
        <v>-1</v>
      </c>
      <c r="AJ26" s="164">
        <f t="shared" si="10"/>
        <v>-1</v>
      </c>
      <c r="AK26" s="164">
        <f t="shared" si="10"/>
        <v>-1</v>
      </c>
      <c r="AL26" s="164">
        <f t="shared" si="10"/>
        <v>-1</v>
      </c>
      <c r="AM26" s="164">
        <f t="shared" si="10"/>
        <v>-1</v>
      </c>
      <c r="AN26" s="164" t="str">
        <f t="shared" si="8"/>
        <v>tbd</v>
      </c>
      <c r="AO26" s="164" t="str">
        <f t="shared" si="8"/>
        <v>tbd</v>
      </c>
      <c r="AP26" s="164" t="str">
        <f t="shared" si="8"/>
        <v>tbd</v>
      </c>
      <c r="AQ26" s="164" t="str">
        <f t="shared" si="8"/>
        <v>tbd</v>
      </c>
      <c r="AR26" s="164" t="str">
        <f t="shared" si="8"/>
        <v>tbd</v>
      </c>
      <c r="AS26" s="164" t="str">
        <f t="shared" si="8"/>
        <v>tbd</v>
      </c>
      <c r="AT26" s="164" t="str">
        <f t="shared" si="8"/>
        <v>tbd</v>
      </c>
      <c r="AU26" s="164" t="str">
        <f t="shared" si="8"/>
        <v>tbd</v>
      </c>
      <c r="AV26" s="164">
        <f t="shared" si="9"/>
        <v>0</v>
      </c>
      <c r="AW26" s="164">
        <f t="shared" si="9"/>
        <v>0</v>
      </c>
      <c r="AX26" s="164">
        <f t="shared" si="9"/>
        <v>0</v>
      </c>
      <c r="AY26" s="164">
        <f t="shared" si="9"/>
        <v>0</v>
      </c>
      <c r="AZ26" s="164">
        <f t="shared" si="9"/>
        <v>0</v>
      </c>
      <c r="BA26" s="164">
        <f t="shared" si="9"/>
        <v>0</v>
      </c>
      <c r="BB26" s="164">
        <f t="shared" si="9"/>
        <v>0</v>
      </c>
      <c r="BC26" s="164">
        <f t="shared" si="9"/>
        <v>0</v>
      </c>
    </row>
    <row r="27" spans="1:55" s="164" customFormat="1" ht="19.899999999999999" customHeight="1">
      <c r="A27" s="9" t="s">
        <v>1104</v>
      </c>
      <c r="B27" s="7"/>
      <c r="C27" s="2" t="s">
        <v>1105</v>
      </c>
      <c r="D27" s="19"/>
      <c r="E27" s="18"/>
      <c r="F27" s="19"/>
      <c r="G27" s="19"/>
      <c r="H27" s="4"/>
      <c r="I27" s="15"/>
      <c r="J27" s="47" t="s">
        <v>86</v>
      </c>
      <c r="K27" s="696"/>
      <c r="L27" s="698"/>
      <c r="M27" s="696"/>
      <c r="N27" s="697"/>
      <c r="O27" s="698"/>
      <c r="P27" s="696"/>
      <c r="Q27" s="697"/>
      <c r="R27" s="698"/>
      <c r="S27" s="480"/>
      <c r="T27" s="480"/>
      <c r="U27" s="49"/>
      <c r="V27" s="710" t="s">
        <v>86</v>
      </c>
      <c r="W27" s="711"/>
      <c r="X27" s="56"/>
      <c r="Y27" s="56"/>
      <c r="Z27" s="57"/>
      <c r="AA27" s="67"/>
      <c r="AB27" s="57"/>
      <c r="AC27" s="58" t="s">
        <v>744</v>
      </c>
      <c r="AD27" s="56"/>
      <c r="AE27" s="49"/>
      <c r="AF27" s="164">
        <f t="shared" si="10"/>
        <v>-1</v>
      </c>
      <c r="AG27" s="164">
        <f t="shared" si="10"/>
        <v>-1</v>
      </c>
      <c r="AH27" s="164">
        <f t="shared" si="10"/>
        <v>-1</v>
      </c>
      <c r="AI27" s="164">
        <f t="shared" si="10"/>
        <v>-1</v>
      </c>
      <c r="AJ27" s="164">
        <f t="shared" si="10"/>
        <v>-1</v>
      </c>
      <c r="AK27" s="164">
        <f t="shared" si="10"/>
        <v>-1</v>
      </c>
      <c r="AL27" s="164">
        <f t="shared" si="10"/>
        <v>-1</v>
      </c>
      <c r="AM27" s="164">
        <f t="shared" si="10"/>
        <v>-1</v>
      </c>
      <c r="AN27" s="164" t="str">
        <f t="shared" si="8"/>
        <v>tbd</v>
      </c>
      <c r="AO27" s="164" t="str">
        <f t="shared" si="8"/>
        <v>tbd</v>
      </c>
      <c r="AP27" s="164" t="str">
        <f t="shared" si="8"/>
        <v>tbd</v>
      </c>
      <c r="AQ27" s="164" t="str">
        <f t="shared" si="8"/>
        <v>tbd</v>
      </c>
      <c r="AR27" s="164" t="str">
        <f t="shared" si="8"/>
        <v>tbd</v>
      </c>
      <c r="AS27" s="164" t="str">
        <f t="shared" si="8"/>
        <v>tbd</v>
      </c>
      <c r="AT27" s="164" t="str">
        <f t="shared" si="8"/>
        <v>tbd</v>
      </c>
      <c r="AU27" s="164" t="str">
        <f t="shared" si="8"/>
        <v>tbd</v>
      </c>
      <c r="AV27" s="164">
        <f t="shared" si="9"/>
        <v>0</v>
      </c>
      <c r="AW27" s="164">
        <f t="shared" si="9"/>
        <v>0</v>
      </c>
      <c r="AX27" s="164">
        <f t="shared" si="9"/>
        <v>0</v>
      </c>
      <c r="AY27" s="164">
        <f t="shared" si="9"/>
        <v>0</v>
      </c>
      <c r="AZ27" s="164">
        <f t="shared" si="9"/>
        <v>0</v>
      </c>
      <c r="BA27" s="164">
        <f t="shared" si="9"/>
        <v>0</v>
      </c>
      <c r="BB27" s="164">
        <f t="shared" si="9"/>
        <v>0</v>
      </c>
      <c r="BC27" s="164">
        <f t="shared" si="9"/>
        <v>0</v>
      </c>
    </row>
    <row r="28" spans="1:55" s="164" customFormat="1" ht="19.899999999999999" customHeight="1">
      <c r="A28" s="9" t="s">
        <v>1282</v>
      </c>
      <c r="B28" s="7"/>
      <c r="C28" s="2" t="s">
        <v>1283</v>
      </c>
      <c r="D28" s="19"/>
      <c r="E28" s="18"/>
      <c r="F28" s="19"/>
      <c r="G28" s="19"/>
      <c r="H28" s="4"/>
      <c r="I28" s="15"/>
      <c r="J28" s="47" t="s">
        <v>86</v>
      </c>
      <c r="K28" s="696"/>
      <c r="L28" s="698"/>
      <c r="M28" s="696"/>
      <c r="N28" s="697"/>
      <c r="O28" s="698"/>
      <c r="P28" s="696"/>
      <c r="Q28" s="697"/>
      <c r="R28" s="698"/>
      <c r="S28" s="480"/>
      <c r="T28" s="480"/>
      <c r="U28" s="49"/>
      <c r="V28" s="710" t="s">
        <v>86</v>
      </c>
      <c r="W28" s="711"/>
      <c r="X28" s="56"/>
      <c r="Y28" s="56"/>
      <c r="Z28" s="57"/>
      <c r="AA28" s="67"/>
      <c r="AB28" s="57"/>
      <c r="AC28" s="58" t="s">
        <v>744</v>
      </c>
      <c r="AD28" s="56"/>
      <c r="AE28" s="49"/>
      <c r="AF28" s="164">
        <f t="shared" si="10"/>
        <v>-1</v>
      </c>
      <c r="AG28" s="164">
        <f t="shared" si="10"/>
        <v>-1</v>
      </c>
      <c r="AH28" s="164">
        <f t="shared" si="10"/>
        <v>-1</v>
      </c>
      <c r="AI28" s="164">
        <f t="shared" si="10"/>
        <v>-1</v>
      </c>
      <c r="AJ28" s="164">
        <f t="shared" si="10"/>
        <v>-1</v>
      </c>
      <c r="AK28" s="164">
        <f t="shared" si="10"/>
        <v>-1</v>
      </c>
      <c r="AL28" s="164">
        <f t="shared" si="10"/>
        <v>-1</v>
      </c>
      <c r="AM28" s="164">
        <f t="shared" si="10"/>
        <v>-1</v>
      </c>
      <c r="AN28" s="164" t="str">
        <f t="shared" si="8"/>
        <v>tbd</v>
      </c>
      <c r="AO28" s="164" t="str">
        <f t="shared" si="8"/>
        <v>tbd</v>
      </c>
      <c r="AP28" s="164" t="str">
        <f t="shared" si="8"/>
        <v>tbd</v>
      </c>
      <c r="AQ28" s="164" t="str">
        <f t="shared" si="8"/>
        <v>tbd</v>
      </c>
      <c r="AR28" s="164" t="str">
        <f t="shared" si="8"/>
        <v>tbd</v>
      </c>
      <c r="AS28" s="164" t="str">
        <f t="shared" si="8"/>
        <v>tbd</v>
      </c>
      <c r="AT28" s="164" t="str">
        <f t="shared" si="8"/>
        <v>tbd</v>
      </c>
      <c r="AU28" s="164" t="str">
        <f t="shared" si="8"/>
        <v>tbd</v>
      </c>
      <c r="AV28" s="164">
        <f t="shared" si="9"/>
        <v>0</v>
      </c>
      <c r="AW28" s="164">
        <f t="shared" si="9"/>
        <v>0</v>
      </c>
      <c r="AX28" s="164">
        <f t="shared" si="9"/>
        <v>0</v>
      </c>
      <c r="AY28" s="164">
        <f t="shared" si="9"/>
        <v>0</v>
      </c>
      <c r="AZ28" s="164">
        <f t="shared" si="9"/>
        <v>0</v>
      </c>
      <c r="BA28" s="164">
        <f t="shared" si="9"/>
        <v>0</v>
      </c>
      <c r="BB28" s="164">
        <f t="shared" si="9"/>
        <v>0</v>
      </c>
      <c r="BC28" s="164">
        <f t="shared" si="9"/>
        <v>0</v>
      </c>
    </row>
    <row r="29" spans="1:55" s="164" customFormat="1" ht="19.899999999999999" customHeight="1">
      <c r="A29" s="9" t="s">
        <v>1284</v>
      </c>
      <c r="B29" s="7"/>
      <c r="C29" s="2" t="s">
        <v>1285</v>
      </c>
      <c r="D29" s="19"/>
      <c r="E29" s="18"/>
      <c r="F29" s="19"/>
      <c r="G29" s="19"/>
      <c r="H29" s="4"/>
      <c r="I29" s="15"/>
      <c r="J29" s="47" t="s">
        <v>86</v>
      </c>
      <c r="K29" s="696"/>
      <c r="L29" s="698"/>
      <c r="M29" s="696"/>
      <c r="N29" s="697"/>
      <c r="O29" s="698"/>
      <c r="P29" s="696"/>
      <c r="Q29" s="697"/>
      <c r="R29" s="698"/>
      <c r="S29" s="480"/>
      <c r="T29" s="480"/>
      <c r="U29" s="49"/>
      <c r="V29" s="710" t="s">
        <v>86</v>
      </c>
      <c r="W29" s="711"/>
      <c r="X29" s="56"/>
      <c r="Y29" s="56"/>
      <c r="Z29" s="57"/>
      <c r="AA29" s="67"/>
      <c r="AB29" s="57"/>
      <c r="AC29" s="58" t="s">
        <v>744</v>
      </c>
      <c r="AD29" s="56"/>
      <c r="AE29" s="49"/>
      <c r="AF29" s="164">
        <f t="shared" si="10"/>
        <v>-1</v>
      </c>
      <c r="AG29" s="164">
        <f t="shared" si="10"/>
        <v>-1</v>
      </c>
      <c r="AH29" s="164">
        <f t="shared" si="10"/>
        <v>-1</v>
      </c>
      <c r="AI29" s="164">
        <f t="shared" si="10"/>
        <v>-1</v>
      </c>
      <c r="AJ29" s="164">
        <f t="shared" si="10"/>
        <v>-1</v>
      </c>
      <c r="AK29" s="164">
        <f t="shared" si="10"/>
        <v>-1</v>
      </c>
      <c r="AL29" s="164">
        <f t="shared" si="10"/>
        <v>-1</v>
      </c>
      <c r="AM29" s="164">
        <f t="shared" si="10"/>
        <v>-1</v>
      </c>
      <c r="AN29" s="164" t="str">
        <f t="shared" si="8"/>
        <v>tbd</v>
      </c>
      <c r="AO29" s="164" t="str">
        <f t="shared" si="8"/>
        <v>tbd</v>
      </c>
      <c r="AP29" s="164" t="str">
        <f t="shared" si="8"/>
        <v>tbd</v>
      </c>
      <c r="AQ29" s="164" t="str">
        <f t="shared" si="8"/>
        <v>tbd</v>
      </c>
      <c r="AR29" s="164" t="str">
        <f t="shared" si="8"/>
        <v>tbd</v>
      </c>
      <c r="AS29" s="164" t="str">
        <f t="shared" si="8"/>
        <v>tbd</v>
      </c>
      <c r="AT29" s="164" t="str">
        <f t="shared" si="8"/>
        <v>tbd</v>
      </c>
      <c r="AU29" s="164" t="str">
        <f t="shared" si="8"/>
        <v>tbd</v>
      </c>
      <c r="AV29" s="164">
        <f t="shared" si="9"/>
        <v>0</v>
      </c>
      <c r="AW29" s="164">
        <f t="shared" si="9"/>
        <v>0</v>
      </c>
      <c r="AX29" s="164">
        <f t="shared" si="9"/>
        <v>0</v>
      </c>
      <c r="AY29" s="164">
        <f t="shared" si="9"/>
        <v>0</v>
      </c>
      <c r="AZ29" s="164">
        <f t="shared" si="9"/>
        <v>0</v>
      </c>
      <c r="BA29" s="164">
        <f t="shared" si="9"/>
        <v>0</v>
      </c>
      <c r="BB29" s="164">
        <f t="shared" si="9"/>
        <v>0</v>
      </c>
      <c r="BC29" s="164">
        <f t="shared" si="9"/>
        <v>0</v>
      </c>
    </row>
    <row r="30" spans="1:55" s="164" customFormat="1" ht="19.899999999999999" customHeight="1">
      <c r="A30" s="9" t="s">
        <v>1286</v>
      </c>
      <c r="B30" s="7"/>
      <c r="C30" s="2" t="s">
        <v>1287</v>
      </c>
      <c r="D30" s="19"/>
      <c r="E30" s="18"/>
      <c r="F30" s="19"/>
      <c r="G30" s="19"/>
      <c r="H30" s="4"/>
      <c r="I30" s="15"/>
      <c r="J30" s="47" t="s">
        <v>86</v>
      </c>
      <c r="K30" s="696"/>
      <c r="L30" s="698"/>
      <c r="M30" s="696"/>
      <c r="N30" s="697"/>
      <c r="O30" s="698"/>
      <c r="P30" s="696"/>
      <c r="Q30" s="697"/>
      <c r="R30" s="698"/>
      <c r="S30" s="480"/>
      <c r="T30" s="480"/>
      <c r="U30" s="49"/>
      <c r="V30" s="710" t="s">
        <v>86</v>
      </c>
      <c r="W30" s="711"/>
      <c r="X30" s="56"/>
      <c r="Y30" s="56"/>
      <c r="Z30" s="57"/>
      <c r="AA30" s="67"/>
      <c r="AB30" s="57"/>
      <c r="AC30" s="58" t="s">
        <v>744</v>
      </c>
      <c r="AD30" s="56"/>
      <c r="AE30" s="49"/>
      <c r="AF30" s="164">
        <f t="shared" si="10"/>
        <v>-1</v>
      </c>
      <c r="AG30" s="164">
        <f t="shared" si="10"/>
        <v>-1</v>
      </c>
      <c r="AH30" s="164">
        <f t="shared" si="10"/>
        <v>-1</v>
      </c>
      <c r="AI30" s="164">
        <f t="shared" si="10"/>
        <v>-1</v>
      </c>
      <c r="AJ30" s="164">
        <f t="shared" si="10"/>
        <v>-1</v>
      </c>
      <c r="AK30" s="164">
        <f t="shared" si="10"/>
        <v>-1</v>
      </c>
      <c r="AL30" s="164">
        <f t="shared" si="10"/>
        <v>-1</v>
      </c>
      <c r="AM30" s="164">
        <f t="shared" si="10"/>
        <v>-1</v>
      </c>
      <c r="AN30" s="164" t="str">
        <f t="shared" si="8"/>
        <v>tbd</v>
      </c>
      <c r="AO30" s="164" t="str">
        <f t="shared" si="8"/>
        <v>tbd</v>
      </c>
      <c r="AP30" s="164" t="str">
        <f t="shared" si="8"/>
        <v>tbd</v>
      </c>
      <c r="AQ30" s="164" t="str">
        <f t="shared" si="8"/>
        <v>tbd</v>
      </c>
      <c r="AR30" s="164" t="str">
        <f t="shared" si="8"/>
        <v>tbd</v>
      </c>
      <c r="AS30" s="164" t="str">
        <f t="shared" si="8"/>
        <v>tbd</v>
      </c>
      <c r="AT30" s="164" t="str">
        <f t="shared" si="8"/>
        <v>tbd</v>
      </c>
      <c r="AU30" s="164" t="str">
        <f t="shared" si="8"/>
        <v>tbd</v>
      </c>
      <c r="AV30" s="164">
        <f t="shared" si="9"/>
        <v>0</v>
      </c>
      <c r="AW30" s="164">
        <f t="shared" si="9"/>
        <v>0</v>
      </c>
      <c r="AX30" s="164">
        <f t="shared" si="9"/>
        <v>0</v>
      </c>
      <c r="AY30" s="164">
        <f t="shared" si="9"/>
        <v>0</v>
      </c>
      <c r="AZ30" s="164">
        <f t="shared" si="9"/>
        <v>0</v>
      </c>
      <c r="BA30" s="164">
        <f t="shared" si="9"/>
        <v>0</v>
      </c>
      <c r="BB30" s="164">
        <f t="shared" si="9"/>
        <v>0</v>
      </c>
      <c r="BC30" s="164">
        <f t="shared" si="9"/>
        <v>0</v>
      </c>
    </row>
    <row r="31" spans="1:55" s="164" customFormat="1" ht="19.899999999999999" customHeight="1">
      <c r="A31" s="9" t="s">
        <v>1288</v>
      </c>
      <c r="B31" s="7"/>
      <c r="C31" s="2" t="s">
        <v>1289</v>
      </c>
      <c r="D31" s="19"/>
      <c r="E31" s="18"/>
      <c r="F31" s="19"/>
      <c r="G31" s="19"/>
      <c r="H31" s="4"/>
      <c r="I31" s="15"/>
      <c r="J31" s="47" t="s">
        <v>86</v>
      </c>
      <c r="K31" s="696"/>
      <c r="L31" s="698"/>
      <c r="M31" s="696"/>
      <c r="N31" s="697"/>
      <c r="O31" s="698"/>
      <c r="P31" s="696"/>
      <c r="Q31" s="697"/>
      <c r="R31" s="698"/>
      <c r="S31" s="480"/>
      <c r="T31" s="480"/>
      <c r="U31" s="49"/>
      <c r="V31" s="710" t="s">
        <v>86</v>
      </c>
      <c r="W31" s="711"/>
      <c r="X31" s="56"/>
      <c r="Y31" s="56"/>
      <c r="Z31" s="57"/>
      <c r="AA31" s="67"/>
      <c r="AB31" s="57"/>
      <c r="AC31" s="58" t="s">
        <v>744</v>
      </c>
      <c r="AD31" s="56"/>
      <c r="AE31" s="49"/>
      <c r="AF31" s="164">
        <f t="shared" si="10"/>
        <v>-1</v>
      </c>
      <c r="AG31" s="164">
        <f t="shared" si="10"/>
        <v>-1</v>
      </c>
      <c r="AH31" s="164">
        <f t="shared" si="10"/>
        <v>-1</v>
      </c>
      <c r="AI31" s="164">
        <f t="shared" si="10"/>
        <v>-1</v>
      </c>
      <c r="AJ31" s="164">
        <f t="shared" si="10"/>
        <v>-1</v>
      </c>
      <c r="AK31" s="164">
        <f t="shared" si="10"/>
        <v>-1</v>
      </c>
      <c r="AL31" s="164">
        <f t="shared" si="10"/>
        <v>-1</v>
      </c>
      <c r="AM31" s="164">
        <f t="shared" si="10"/>
        <v>-1</v>
      </c>
      <c r="AN31" s="164" t="str">
        <f t="shared" si="8"/>
        <v>tbd</v>
      </c>
      <c r="AO31" s="164" t="str">
        <f t="shared" si="8"/>
        <v>tbd</v>
      </c>
      <c r="AP31" s="164" t="str">
        <f t="shared" si="8"/>
        <v>tbd</v>
      </c>
      <c r="AQ31" s="164" t="str">
        <f t="shared" si="8"/>
        <v>tbd</v>
      </c>
      <c r="AR31" s="164" t="str">
        <f t="shared" si="8"/>
        <v>tbd</v>
      </c>
      <c r="AS31" s="164" t="str">
        <f t="shared" si="8"/>
        <v>tbd</v>
      </c>
      <c r="AT31" s="164" t="str">
        <f t="shared" si="8"/>
        <v>tbd</v>
      </c>
      <c r="AU31" s="164" t="str">
        <f t="shared" si="8"/>
        <v>tbd</v>
      </c>
      <c r="AV31" s="164">
        <f t="shared" si="9"/>
        <v>0</v>
      </c>
      <c r="AW31" s="164">
        <f t="shared" si="9"/>
        <v>0</v>
      </c>
      <c r="AX31" s="164">
        <f t="shared" si="9"/>
        <v>0</v>
      </c>
      <c r="AY31" s="164">
        <f t="shared" si="9"/>
        <v>0</v>
      </c>
      <c r="AZ31" s="164">
        <f t="shared" si="9"/>
        <v>0</v>
      </c>
      <c r="BA31" s="164">
        <f t="shared" si="9"/>
        <v>0</v>
      </c>
      <c r="BB31" s="164">
        <f t="shared" si="9"/>
        <v>0</v>
      </c>
      <c r="BC31" s="164">
        <f t="shared" si="9"/>
        <v>0</v>
      </c>
    </row>
    <row r="32" spans="1:55" s="164" customFormat="1" ht="19.899999999999999" customHeight="1">
      <c r="A32" s="9" t="s">
        <v>1290</v>
      </c>
      <c r="B32" s="7"/>
      <c r="C32" s="2" t="s">
        <v>1291</v>
      </c>
      <c r="D32" s="19"/>
      <c r="E32" s="18"/>
      <c r="F32" s="19"/>
      <c r="G32" s="19"/>
      <c r="H32" s="4"/>
      <c r="I32" s="15"/>
      <c r="J32" s="47" t="s">
        <v>86</v>
      </c>
      <c r="K32" s="696"/>
      <c r="L32" s="698"/>
      <c r="M32" s="696"/>
      <c r="N32" s="697"/>
      <c r="O32" s="698"/>
      <c r="P32" s="696"/>
      <c r="Q32" s="697"/>
      <c r="R32" s="698"/>
      <c r="S32" s="480"/>
      <c r="T32" s="480"/>
      <c r="U32" s="49"/>
      <c r="V32" s="710" t="s">
        <v>86</v>
      </c>
      <c r="W32" s="711"/>
      <c r="X32" s="56"/>
      <c r="Y32" s="56"/>
      <c r="Z32" s="57"/>
      <c r="AA32" s="67"/>
      <c r="AB32" s="57"/>
      <c r="AC32" s="58" t="s">
        <v>744</v>
      </c>
      <c r="AD32" s="56"/>
      <c r="AE32" s="49"/>
      <c r="AF32" s="164">
        <f t="shared" si="10"/>
        <v>-1</v>
      </c>
      <c r="AG32" s="164">
        <f t="shared" si="10"/>
        <v>-1</v>
      </c>
      <c r="AH32" s="164">
        <f t="shared" si="10"/>
        <v>-1</v>
      </c>
      <c r="AI32" s="164">
        <f t="shared" si="10"/>
        <v>-1</v>
      </c>
      <c r="AJ32" s="164">
        <f t="shared" si="10"/>
        <v>-1</v>
      </c>
      <c r="AK32" s="164">
        <f t="shared" si="10"/>
        <v>-1</v>
      </c>
      <c r="AL32" s="164">
        <f t="shared" si="10"/>
        <v>-1</v>
      </c>
      <c r="AM32" s="164">
        <f t="shared" si="10"/>
        <v>-1</v>
      </c>
      <c r="AN32" s="164" t="str">
        <f t="shared" si="8"/>
        <v>tbd</v>
      </c>
      <c r="AO32" s="164" t="str">
        <f t="shared" si="8"/>
        <v>tbd</v>
      </c>
      <c r="AP32" s="164" t="str">
        <f t="shared" si="8"/>
        <v>tbd</v>
      </c>
      <c r="AQ32" s="164" t="str">
        <f t="shared" si="8"/>
        <v>tbd</v>
      </c>
      <c r="AR32" s="164" t="str">
        <f t="shared" si="8"/>
        <v>tbd</v>
      </c>
      <c r="AS32" s="164" t="str">
        <f t="shared" si="8"/>
        <v>tbd</v>
      </c>
      <c r="AT32" s="164" t="str">
        <f t="shared" si="8"/>
        <v>tbd</v>
      </c>
      <c r="AU32" s="164" t="str">
        <f t="shared" si="8"/>
        <v>tbd</v>
      </c>
      <c r="AV32" s="164">
        <f t="shared" si="9"/>
        <v>0</v>
      </c>
      <c r="AW32" s="164">
        <f t="shared" si="9"/>
        <v>0</v>
      </c>
      <c r="AX32" s="164">
        <f t="shared" si="9"/>
        <v>0</v>
      </c>
      <c r="AY32" s="164">
        <f t="shared" si="9"/>
        <v>0</v>
      </c>
      <c r="AZ32" s="164">
        <f t="shared" si="9"/>
        <v>0</v>
      </c>
      <c r="BA32" s="164">
        <f t="shared" si="9"/>
        <v>0</v>
      </c>
      <c r="BB32" s="164">
        <f t="shared" si="9"/>
        <v>0</v>
      </c>
      <c r="BC32" s="164">
        <f t="shared" si="9"/>
        <v>0</v>
      </c>
    </row>
    <row r="33" spans="1:55" s="164" customFormat="1" ht="19.899999999999999" customHeight="1">
      <c r="A33" s="9" t="s">
        <v>1497</v>
      </c>
      <c r="B33" s="7"/>
      <c r="C33" s="2" t="s">
        <v>1498</v>
      </c>
      <c r="D33" s="19"/>
      <c r="E33" s="18"/>
      <c r="F33" s="19"/>
      <c r="G33" s="19"/>
      <c r="H33" s="4"/>
      <c r="I33" s="15"/>
      <c r="J33" s="47" t="s">
        <v>86</v>
      </c>
      <c r="K33" s="696"/>
      <c r="L33" s="698"/>
      <c r="M33" s="696"/>
      <c r="N33" s="697"/>
      <c r="O33" s="698"/>
      <c r="P33" s="696"/>
      <c r="Q33" s="697"/>
      <c r="R33" s="698"/>
      <c r="S33" s="480"/>
      <c r="T33" s="480"/>
      <c r="U33" s="49"/>
      <c r="V33" s="710" t="s">
        <v>86</v>
      </c>
      <c r="W33" s="711"/>
      <c r="X33" s="56"/>
      <c r="Y33" s="56"/>
      <c r="Z33" s="57"/>
      <c r="AA33" s="67"/>
      <c r="AB33" s="57"/>
      <c r="AC33" s="58" t="s">
        <v>744</v>
      </c>
      <c r="AD33" s="56"/>
      <c r="AE33" s="49"/>
      <c r="AF33" s="164">
        <f t="shared" si="10"/>
        <v>-1</v>
      </c>
      <c r="AG33" s="164">
        <f t="shared" si="10"/>
        <v>-1</v>
      </c>
      <c r="AH33" s="164">
        <f t="shared" si="10"/>
        <v>-1</v>
      </c>
      <c r="AI33" s="164">
        <f t="shared" si="10"/>
        <v>-1</v>
      </c>
      <c r="AJ33" s="164">
        <f t="shared" si="10"/>
        <v>-1</v>
      </c>
      <c r="AK33" s="164">
        <f t="shared" si="10"/>
        <v>-1</v>
      </c>
      <c r="AL33" s="164">
        <f t="shared" si="10"/>
        <v>-1</v>
      </c>
      <c r="AM33" s="164">
        <f t="shared" si="10"/>
        <v>-1</v>
      </c>
      <c r="AN33" s="164" t="str">
        <f t="shared" si="8"/>
        <v>tbd</v>
      </c>
      <c r="AO33" s="164" t="str">
        <f t="shared" si="8"/>
        <v>tbd</v>
      </c>
      <c r="AP33" s="164" t="str">
        <f t="shared" si="8"/>
        <v>tbd</v>
      </c>
      <c r="AQ33" s="164" t="str">
        <f t="shared" si="8"/>
        <v>tbd</v>
      </c>
      <c r="AR33" s="164" t="str">
        <f t="shared" si="8"/>
        <v>tbd</v>
      </c>
      <c r="AS33" s="164" t="str">
        <f t="shared" si="8"/>
        <v>tbd</v>
      </c>
      <c r="AT33" s="164" t="str">
        <f t="shared" si="8"/>
        <v>tbd</v>
      </c>
      <c r="AU33" s="164" t="str">
        <f t="shared" si="8"/>
        <v>tbd</v>
      </c>
      <c r="AV33" s="164">
        <f t="shared" si="9"/>
        <v>0</v>
      </c>
      <c r="AW33" s="164">
        <f t="shared" si="9"/>
        <v>0</v>
      </c>
      <c r="AX33" s="164">
        <f t="shared" si="9"/>
        <v>0</v>
      </c>
      <c r="AY33" s="164">
        <f t="shared" si="9"/>
        <v>0</v>
      </c>
      <c r="AZ33" s="164">
        <f t="shared" si="9"/>
        <v>0</v>
      </c>
      <c r="BA33" s="164">
        <f t="shared" si="9"/>
        <v>0</v>
      </c>
      <c r="BB33" s="164">
        <f t="shared" si="9"/>
        <v>0</v>
      </c>
      <c r="BC33" s="164">
        <f t="shared" si="9"/>
        <v>0</v>
      </c>
    </row>
    <row r="34" spans="1:55" s="164" customFormat="1" ht="19.899999999999999" customHeight="1">
      <c r="A34" s="9" t="s">
        <v>1499</v>
      </c>
      <c r="B34" s="7"/>
      <c r="C34" s="2" t="s">
        <v>1500</v>
      </c>
      <c r="D34" s="19"/>
      <c r="E34" s="18"/>
      <c r="F34" s="19"/>
      <c r="G34" s="19"/>
      <c r="H34" s="4"/>
      <c r="I34" s="15"/>
      <c r="J34" s="47" t="s">
        <v>86</v>
      </c>
      <c r="K34" s="696"/>
      <c r="L34" s="698"/>
      <c r="M34" s="696"/>
      <c r="N34" s="697"/>
      <c r="O34" s="698"/>
      <c r="P34" s="696"/>
      <c r="Q34" s="697"/>
      <c r="R34" s="698"/>
      <c r="S34" s="480"/>
      <c r="T34" s="480"/>
      <c r="U34" s="49"/>
      <c r="V34" s="710" t="s">
        <v>86</v>
      </c>
      <c r="W34" s="711"/>
      <c r="X34" s="56"/>
      <c r="Y34" s="56"/>
      <c r="Z34" s="57"/>
      <c r="AA34" s="67"/>
      <c r="AB34" s="57"/>
      <c r="AC34" s="58" t="s">
        <v>744</v>
      </c>
      <c r="AD34" s="56"/>
      <c r="AE34" s="49"/>
      <c r="AF34" s="164">
        <f t="shared" si="10"/>
        <v>-1</v>
      </c>
      <c r="AG34" s="164">
        <f t="shared" si="10"/>
        <v>-1</v>
      </c>
      <c r="AH34" s="164">
        <f t="shared" si="10"/>
        <v>-1</v>
      </c>
      <c r="AI34" s="164">
        <f t="shared" si="10"/>
        <v>-1</v>
      </c>
      <c r="AJ34" s="164">
        <f t="shared" si="10"/>
        <v>-1</v>
      </c>
      <c r="AK34" s="164">
        <f t="shared" si="10"/>
        <v>-1</v>
      </c>
      <c r="AL34" s="164">
        <f t="shared" si="10"/>
        <v>-1</v>
      </c>
      <c r="AM34" s="164">
        <f t="shared" si="10"/>
        <v>-1</v>
      </c>
      <c r="AN34" s="164" t="str">
        <f t="shared" si="8"/>
        <v>tbd</v>
      </c>
      <c r="AO34" s="164" t="str">
        <f t="shared" si="8"/>
        <v>tbd</v>
      </c>
      <c r="AP34" s="164" t="str">
        <f t="shared" si="8"/>
        <v>tbd</v>
      </c>
      <c r="AQ34" s="164" t="str">
        <f t="shared" si="8"/>
        <v>tbd</v>
      </c>
      <c r="AR34" s="164" t="str">
        <f t="shared" si="8"/>
        <v>tbd</v>
      </c>
      <c r="AS34" s="164" t="str">
        <f t="shared" si="8"/>
        <v>tbd</v>
      </c>
      <c r="AT34" s="164" t="str">
        <f t="shared" si="8"/>
        <v>tbd</v>
      </c>
      <c r="AU34" s="164" t="str">
        <f t="shared" si="8"/>
        <v>tbd</v>
      </c>
      <c r="AV34" s="164">
        <f t="shared" si="9"/>
        <v>0</v>
      </c>
      <c r="AW34" s="164">
        <f t="shared" si="9"/>
        <v>0</v>
      </c>
      <c r="AX34" s="164">
        <f t="shared" si="9"/>
        <v>0</v>
      </c>
      <c r="AY34" s="164">
        <f t="shared" si="9"/>
        <v>0</v>
      </c>
      <c r="AZ34" s="164">
        <f t="shared" si="9"/>
        <v>0</v>
      </c>
      <c r="BA34" s="164">
        <f t="shared" si="9"/>
        <v>0</v>
      </c>
      <c r="BB34" s="164">
        <f t="shared" si="9"/>
        <v>0</v>
      </c>
      <c r="BC34" s="164">
        <f t="shared" si="9"/>
        <v>0</v>
      </c>
    </row>
    <row r="35" spans="1:55" s="164" customFormat="1" ht="19.899999999999999" customHeight="1">
      <c r="A35" s="9" t="s">
        <v>1501</v>
      </c>
      <c r="B35" s="7"/>
      <c r="C35" s="2" t="s">
        <v>1502</v>
      </c>
      <c r="D35" s="19"/>
      <c r="E35" s="18"/>
      <c r="F35" s="19"/>
      <c r="G35" s="19"/>
      <c r="H35" s="4"/>
      <c r="I35" s="15"/>
      <c r="J35" s="47" t="s">
        <v>86</v>
      </c>
      <c r="K35" s="696"/>
      <c r="L35" s="698"/>
      <c r="M35" s="696"/>
      <c r="N35" s="697"/>
      <c r="O35" s="698"/>
      <c r="P35" s="696"/>
      <c r="Q35" s="697"/>
      <c r="R35" s="698"/>
      <c r="S35" s="480"/>
      <c r="T35" s="480"/>
      <c r="U35" s="49"/>
      <c r="V35" s="710" t="s">
        <v>86</v>
      </c>
      <c r="W35" s="711"/>
      <c r="X35" s="56"/>
      <c r="Y35" s="56"/>
      <c r="Z35" s="57"/>
      <c r="AA35" s="67"/>
      <c r="AB35" s="57"/>
      <c r="AC35" s="58" t="s">
        <v>744</v>
      </c>
      <c r="AD35" s="56"/>
      <c r="AE35" s="49"/>
      <c r="AF35" s="164">
        <f t="shared" si="10"/>
        <v>-1</v>
      </c>
      <c r="AG35" s="164">
        <f t="shared" si="10"/>
        <v>-1</v>
      </c>
      <c r="AH35" s="164">
        <f t="shared" si="10"/>
        <v>-1</v>
      </c>
      <c r="AI35" s="164">
        <f t="shared" si="10"/>
        <v>-1</v>
      </c>
      <c r="AJ35" s="164">
        <f t="shared" si="10"/>
        <v>-1</v>
      </c>
      <c r="AK35" s="164">
        <f t="shared" si="10"/>
        <v>-1</v>
      </c>
      <c r="AL35" s="164">
        <f t="shared" si="10"/>
        <v>-1</v>
      </c>
      <c r="AM35" s="164">
        <f t="shared" si="10"/>
        <v>-1</v>
      </c>
      <c r="AN35" s="164" t="str">
        <f t="shared" si="8"/>
        <v>tbd</v>
      </c>
      <c r="AO35" s="164" t="str">
        <f t="shared" si="8"/>
        <v>tbd</v>
      </c>
      <c r="AP35" s="164" t="str">
        <f t="shared" si="8"/>
        <v>tbd</v>
      </c>
      <c r="AQ35" s="164" t="str">
        <f t="shared" si="8"/>
        <v>tbd</v>
      </c>
      <c r="AR35" s="164" t="str">
        <f t="shared" si="8"/>
        <v>tbd</v>
      </c>
      <c r="AS35" s="164" t="str">
        <f t="shared" si="8"/>
        <v>tbd</v>
      </c>
      <c r="AT35" s="164" t="str">
        <f t="shared" si="8"/>
        <v>tbd</v>
      </c>
      <c r="AU35" s="164" t="str">
        <f t="shared" si="8"/>
        <v>tbd</v>
      </c>
      <c r="AV35" s="164">
        <f t="shared" si="9"/>
        <v>0</v>
      </c>
      <c r="AW35" s="164">
        <f t="shared" si="9"/>
        <v>0</v>
      </c>
      <c r="AX35" s="164">
        <f t="shared" si="9"/>
        <v>0</v>
      </c>
      <c r="AY35" s="164">
        <f t="shared" si="9"/>
        <v>0</v>
      </c>
      <c r="AZ35" s="164">
        <f t="shared" si="9"/>
        <v>0</v>
      </c>
      <c r="BA35" s="164">
        <f t="shared" si="9"/>
        <v>0</v>
      </c>
      <c r="BB35" s="164">
        <f t="shared" si="9"/>
        <v>0</v>
      </c>
      <c r="BC35" s="164">
        <f t="shared" si="9"/>
        <v>0</v>
      </c>
    </row>
    <row r="36" spans="1:55" s="164" customFormat="1" ht="19.899999999999999" customHeight="1">
      <c r="A36" s="9" t="s">
        <v>1503</v>
      </c>
      <c r="B36" s="7"/>
      <c r="C36" s="2" t="s">
        <v>1504</v>
      </c>
      <c r="D36" s="19"/>
      <c r="E36" s="18"/>
      <c r="F36" s="19"/>
      <c r="G36" s="19"/>
      <c r="H36" s="4"/>
      <c r="I36" s="15"/>
      <c r="J36" s="47" t="s">
        <v>86</v>
      </c>
      <c r="K36" s="696"/>
      <c r="L36" s="698"/>
      <c r="M36" s="696"/>
      <c r="N36" s="697"/>
      <c r="O36" s="698"/>
      <c r="P36" s="696"/>
      <c r="Q36" s="697"/>
      <c r="R36" s="698"/>
      <c r="S36" s="480"/>
      <c r="T36" s="480"/>
      <c r="U36" s="49"/>
      <c r="V36" s="710" t="s">
        <v>86</v>
      </c>
      <c r="W36" s="711"/>
      <c r="X36" s="56"/>
      <c r="Y36" s="56"/>
      <c r="Z36" s="57"/>
      <c r="AA36" s="67"/>
      <c r="AB36" s="57"/>
      <c r="AC36" s="58" t="s">
        <v>744</v>
      </c>
      <c r="AD36" s="56"/>
      <c r="AE36" s="49"/>
      <c r="AF36" s="164">
        <f t="shared" si="10"/>
        <v>-1</v>
      </c>
      <c r="AG36" s="164">
        <f t="shared" si="10"/>
        <v>-1</v>
      </c>
      <c r="AH36" s="164">
        <f t="shared" si="10"/>
        <v>-1</v>
      </c>
      <c r="AI36" s="164">
        <f t="shared" si="10"/>
        <v>-1</v>
      </c>
      <c r="AJ36" s="164">
        <f t="shared" si="10"/>
        <v>-1</v>
      </c>
      <c r="AK36" s="164">
        <f t="shared" si="10"/>
        <v>-1</v>
      </c>
      <c r="AL36" s="164">
        <f t="shared" si="10"/>
        <v>-1</v>
      </c>
      <c r="AM36" s="164">
        <f t="shared" si="10"/>
        <v>-1</v>
      </c>
      <c r="AN36" s="164" t="str">
        <f t="shared" si="8"/>
        <v>tbd</v>
      </c>
      <c r="AO36" s="164" t="str">
        <f t="shared" si="8"/>
        <v>tbd</v>
      </c>
      <c r="AP36" s="164" t="str">
        <f t="shared" si="8"/>
        <v>tbd</v>
      </c>
      <c r="AQ36" s="164" t="str">
        <f t="shared" si="8"/>
        <v>tbd</v>
      </c>
      <c r="AR36" s="164" t="str">
        <f t="shared" si="8"/>
        <v>tbd</v>
      </c>
      <c r="AS36" s="164" t="str">
        <f t="shared" si="8"/>
        <v>tbd</v>
      </c>
      <c r="AT36" s="164" t="str">
        <f t="shared" si="8"/>
        <v>tbd</v>
      </c>
      <c r="AU36" s="164" t="str">
        <f t="shared" si="8"/>
        <v>tbd</v>
      </c>
      <c r="AV36" s="164">
        <f t="shared" si="9"/>
        <v>0</v>
      </c>
      <c r="AW36" s="164">
        <f t="shared" si="9"/>
        <v>0</v>
      </c>
      <c r="AX36" s="164">
        <f t="shared" si="9"/>
        <v>0</v>
      </c>
      <c r="AY36" s="164">
        <f t="shared" si="9"/>
        <v>0</v>
      </c>
      <c r="AZ36" s="164">
        <f t="shared" si="9"/>
        <v>0</v>
      </c>
      <c r="BA36" s="164">
        <f t="shared" si="9"/>
        <v>0</v>
      </c>
      <c r="BB36" s="164">
        <f t="shared" si="9"/>
        <v>0</v>
      </c>
      <c r="BC36" s="164">
        <f t="shared" si="9"/>
        <v>0</v>
      </c>
    </row>
    <row r="37" spans="1:55" s="164" customFormat="1" ht="19.899999999999999" customHeight="1">
      <c r="A37" s="9" t="s">
        <v>1505</v>
      </c>
      <c r="B37" s="7"/>
      <c r="C37" s="2" t="s">
        <v>1506</v>
      </c>
      <c r="D37" s="19"/>
      <c r="E37" s="18"/>
      <c r="F37" s="19"/>
      <c r="G37" s="19"/>
      <c r="H37" s="4"/>
      <c r="I37" s="15"/>
      <c r="J37" s="47" t="s">
        <v>86</v>
      </c>
      <c r="K37" s="696"/>
      <c r="L37" s="698"/>
      <c r="M37" s="696"/>
      <c r="N37" s="697"/>
      <c r="O37" s="698"/>
      <c r="P37" s="696"/>
      <c r="Q37" s="697"/>
      <c r="R37" s="698"/>
      <c r="S37" s="480"/>
      <c r="T37" s="480"/>
      <c r="U37" s="49"/>
      <c r="V37" s="710" t="s">
        <v>86</v>
      </c>
      <c r="W37" s="711"/>
      <c r="X37" s="56"/>
      <c r="Y37" s="56"/>
      <c r="Z37" s="57"/>
      <c r="AA37" s="67"/>
      <c r="AB37" s="57"/>
      <c r="AC37" s="58" t="s">
        <v>744</v>
      </c>
      <c r="AD37" s="56"/>
      <c r="AE37" s="49"/>
      <c r="AF37" s="164">
        <f t="shared" si="10"/>
        <v>-1</v>
      </c>
      <c r="AG37" s="164">
        <f t="shared" si="10"/>
        <v>-1</v>
      </c>
      <c r="AH37" s="164">
        <f t="shared" si="10"/>
        <v>-1</v>
      </c>
      <c r="AI37" s="164">
        <f t="shared" si="10"/>
        <v>-1</v>
      </c>
      <c r="AJ37" s="164">
        <f t="shared" si="10"/>
        <v>-1</v>
      </c>
      <c r="AK37" s="164">
        <f t="shared" si="10"/>
        <v>-1</v>
      </c>
      <c r="AL37" s="164">
        <f t="shared" si="10"/>
        <v>-1</v>
      </c>
      <c r="AM37" s="164">
        <f t="shared" si="10"/>
        <v>-1</v>
      </c>
      <c r="AN37" s="164" t="str">
        <f t="shared" si="8"/>
        <v>tbd</v>
      </c>
      <c r="AO37" s="164" t="str">
        <f t="shared" si="8"/>
        <v>tbd</v>
      </c>
      <c r="AP37" s="164" t="str">
        <f t="shared" si="8"/>
        <v>tbd</v>
      </c>
      <c r="AQ37" s="164" t="str">
        <f t="shared" si="8"/>
        <v>tbd</v>
      </c>
      <c r="AR37" s="164" t="str">
        <f t="shared" si="8"/>
        <v>tbd</v>
      </c>
      <c r="AS37" s="164" t="str">
        <f t="shared" si="8"/>
        <v>tbd</v>
      </c>
      <c r="AT37" s="164" t="str">
        <f t="shared" si="8"/>
        <v>tbd</v>
      </c>
      <c r="AU37" s="164" t="str">
        <f t="shared" si="8"/>
        <v>tbd</v>
      </c>
      <c r="AV37" s="164">
        <f t="shared" si="9"/>
        <v>0</v>
      </c>
      <c r="AW37" s="164">
        <f t="shared" si="9"/>
        <v>0</v>
      </c>
      <c r="AX37" s="164">
        <f t="shared" si="9"/>
        <v>0</v>
      </c>
      <c r="AY37" s="164">
        <f t="shared" si="9"/>
        <v>0</v>
      </c>
      <c r="AZ37" s="164">
        <f t="shared" si="9"/>
        <v>0</v>
      </c>
      <c r="BA37" s="164">
        <f t="shared" si="9"/>
        <v>0</v>
      </c>
      <c r="BB37" s="164">
        <f t="shared" si="9"/>
        <v>0</v>
      </c>
      <c r="BC37" s="164">
        <f t="shared" si="9"/>
        <v>0</v>
      </c>
    </row>
    <row r="38" spans="1:55" s="164" customFormat="1" ht="19.899999999999999" customHeight="1">
      <c r="A38" s="9" t="s">
        <v>750</v>
      </c>
      <c r="B38" s="7"/>
      <c r="C38" s="2" t="s">
        <v>751</v>
      </c>
      <c r="D38" s="19"/>
      <c r="E38" s="18"/>
      <c r="F38" s="19"/>
      <c r="G38" s="19"/>
      <c r="H38" s="4"/>
      <c r="I38" s="15"/>
      <c r="J38" s="47" t="s">
        <v>86</v>
      </c>
      <c r="K38" s="696"/>
      <c r="L38" s="698"/>
      <c r="M38" s="696"/>
      <c r="N38" s="697"/>
      <c r="O38" s="698"/>
      <c r="P38" s="696"/>
      <c r="Q38" s="697"/>
      <c r="R38" s="698"/>
      <c r="S38" s="480"/>
      <c r="T38" s="480"/>
      <c r="U38" s="49"/>
      <c r="V38" s="710" t="s">
        <v>86</v>
      </c>
      <c r="W38" s="711"/>
      <c r="X38" s="56"/>
      <c r="Y38" s="56"/>
      <c r="Z38" s="57"/>
      <c r="AA38" s="67"/>
      <c r="AB38" s="57"/>
      <c r="AC38" s="58" t="s">
        <v>744</v>
      </c>
      <c r="AD38" s="56"/>
      <c r="AE38" s="49"/>
      <c r="AF38" s="164">
        <f t="shared" si="10"/>
        <v>-1</v>
      </c>
      <c r="AG38" s="164">
        <f t="shared" si="10"/>
        <v>-1</v>
      </c>
      <c r="AH38" s="164">
        <f t="shared" si="10"/>
        <v>-1</v>
      </c>
      <c r="AI38" s="164">
        <f t="shared" si="10"/>
        <v>-1</v>
      </c>
      <c r="AJ38" s="164">
        <f t="shared" si="10"/>
        <v>-1</v>
      </c>
      <c r="AK38" s="164">
        <f t="shared" si="10"/>
        <v>-1</v>
      </c>
      <c r="AL38" s="164">
        <f t="shared" si="10"/>
        <v>-1</v>
      </c>
      <c r="AM38" s="164">
        <f t="shared" si="10"/>
        <v>-1</v>
      </c>
      <c r="AN38" s="164" t="str">
        <f t="shared" si="8"/>
        <v>tbd</v>
      </c>
      <c r="AO38" s="164" t="str">
        <f t="shared" si="8"/>
        <v>tbd</v>
      </c>
      <c r="AP38" s="164" t="str">
        <f t="shared" si="8"/>
        <v>tbd</v>
      </c>
      <c r="AQ38" s="164" t="str">
        <f t="shared" si="8"/>
        <v>tbd</v>
      </c>
      <c r="AR38" s="164" t="str">
        <f t="shared" si="8"/>
        <v>tbd</v>
      </c>
      <c r="AS38" s="164" t="str">
        <f t="shared" si="8"/>
        <v>tbd</v>
      </c>
      <c r="AT38" s="164" t="str">
        <f t="shared" si="8"/>
        <v>tbd</v>
      </c>
      <c r="AU38" s="164" t="str">
        <f t="shared" si="8"/>
        <v>tbd</v>
      </c>
      <c r="AV38" s="164">
        <f t="shared" si="9"/>
        <v>0</v>
      </c>
      <c r="AW38" s="164">
        <f t="shared" si="9"/>
        <v>0</v>
      </c>
      <c r="AX38" s="164">
        <f t="shared" si="9"/>
        <v>0</v>
      </c>
      <c r="AY38" s="164">
        <f t="shared" si="9"/>
        <v>0</v>
      </c>
      <c r="AZ38" s="164">
        <f t="shared" si="9"/>
        <v>0</v>
      </c>
      <c r="BA38" s="164">
        <f t="shared" si="9"/>
        <v>0</v>
      </c>
      <c r="BB38" s="164">
        <f t="shared" si="9"/>
        <v>0</v>
      </c>
      <c r="BC38" s="164">
        <f t="shared" si="9"/>
        <v>0</v>
      </c>
    </row>
    <row r="39" spans="1:55" s="164" customFormat="1" ht="19.899999999999999" customHeight="1">
      <c r="A39" s="9" t="s">
        <v>752</v>
      </c>
      <c r="B39" s="7"/>
      <c r="C39" s="2" t="s">
        <v>753</v>
      </c>
      <c r="D39" s="19"/>
      <c r="E39" s="18"/>
      <c r="F39" s="19"/>
      <c r="G39" s="19"/>
      <c r="H39" s="4"/>
      <c r="I39" s="15"/>
      <c r="J39" s="47" t="s">
        <v>86</v>
      </c>
      <c r="K39" s="696"/>
      <c r="L39" s="698"/>
      <c r="M39" s="696"/>
      <c r="N39" s="697"/>
      <c r="O39" s="698"/>
      <c r="P39" s="696"/>
      <c r="Q39" s="697"/>
      <c r="R39" s="698"/>
      <c r="S39" s="480"/>
      <c r="T39" s="480"/>
      <c r="U39" s="49"/>
      <c r="V39" s="710" t="s">
        <v>86</v>
      </c>
      <c r="W39" s="711"/>
      <c r="X39" s="56"/>
      <c r="Y39" s="56"/>
      <c r="Z39" s="57"/>
      <c r="AA39" s="67"/>
      <c r="AB39" s="57"/>
      <c r="AC39" s="58" t="s">
        <v>744</v>
      </c>
      <c r="AD39" s="56"/>
      <c r="AE39" s="49"/>
      <c r="AF39" s="164">
        <f t="shared" si="10"/>
        <v>-1</v>
      </c>
      <c r="AG39" s="164">
        <f t="shared" si="10"/>
        <v>-1</v>
      </c>
      <c r="AH39" s="164">
        <f t="shared" si="10"/>
        <v>-1</v>
      </c>
      <c r="AI39" s="164">
        <f t="shared" si="10"/>
        <v>-1</v>
      </c>
      <c r="AJ39" s="164">
        <f t="shared" si="10"/>
        <v>-1</v>
      </c>
      <c r="AK39" s="164">
        <f t="shared" si="10"/>
        <v>-1</v>
      </c>
      <c r="AL39" s="164">
        <f t="shared" si="10"/>
        <v>-1</v>
      </c>
      <c r="AM39" s="164">
        <f t="shared" si="10"/>
        <v>-1</v>
      </c>
      <c r="AN39" s="164" t="str">
        <f t="shared" si="8"/>
        <v>tbd</v>
      </c>
      <c r="AO39" s="164" t="str">
        <f t="shared" si="8"/>
        <v>tbd</v>
      </c>
      <c r="AP39" s="164" t="str">
        <f t="shared" si="8"/>
        <v>tbd</v>
      </c>
      <c r="AQ39" s="164" t="str">
        <f t="shared" si="8"/>
        <v>tbd</v>
      </c>
      <c r="AR39" s="164" t="str">
        <f t="shared" si="8"/>
        <v>tbd</v>
      </c>
      <c r="AS39" s="164" t="str">
        <f t="shared" si="8"/>
        <v>tbd</v>
      </c>
      <c r="AT39" s="164" t="str">
        <f t="shared" si="8"/>
        <v>tbd</v>
      </c>
      <c r="AU39" s="164" t="str">
        <f t="shared" si="8"/>
        <v>tbd</v>
      </c>
      <c r="AV39" s="164">
        <f t="shared" si="9"/>
        <v>0</v>
      </c>
      <c r="AW39" s="164">
        <f t="shared" si="9"/>
        <v>0</v>
      </c>
      <c r="AX39" s="164">
        <f t="shared" si="9"/>
        <v>0</v>
      </c>
      <c r="AY39" s="164">
        <f t="shared" si="9"/>
        <v>0</v>
      </c>
      <c r="AZ39" s="164">
        <f t="shared" si="9"/>
        <v>0</v>
      </c>
      <c r="BA39" s="164">
        <f t="shared" si="9"/>
        <v>0</v>
      </c>
      <c r="BB39" s="164">
        <f t="shared" si="9"/>
        <v>0</v>
      </c>
      <c r="BC39" s="164">
        <f t="shared" si="9"/>
        <v>0</v>
      </c>
    </row>
    <row r="40" spans="1:55" s="164" customFormat="1" ht="19.899999999999999" customHeight="1">
      <c r="A40" s="9" t="s">
        <v>1292</v>
      </c>
      <c r="B40" s="7"/>
      <c r="C40" s="2" t="s">
        <v>1293</v>
      </c>
      <c r="D40" s="19"/>
      <c r="E40" s="18"/>
      <c r="F40" s="19"/>
      <c r="G40" s="19"/>
      <c r="H40" s="4"/>
      <c r="I40" s="15"/>
      <c r="J40" s="47" t="s">
        <v>86</v>
      </c>
      <c r="K40" s="696"/>
      <c r="L40" s="698"/>
      <c r="M40" s="696"/>
      <c r="N40" s="697"/>
      <c r="O40" s="698"/>
      <c r="P40" s="696"/>
      <c r="Q40" s="697"/>
      <c r="R40" s="698"/>
      <c r="S40" s="480"/>
      <c r="T40" s="480"/>
      <c r="U40" s="49"/>
      <c r="V40" s="710" t="s">
        <v>86</v>
      </c>
      <c r="W40" s="711"/>
      <c r="X40" s="56"/>
      <c r="Y40" s="56"/>
      <c r="Z40" s="57"/>
      <c r="AA40" s="67"/>
      <c r="AB40" s="57"/>
      <c r="AC40" s="58" t="s">
        <v>744</v>
      </c>
      <c r="AD40" s="56"/>
      <c r="AE40" s="49"/>
      <c r="AF40" s="164">
        <f t="shared" si="10"/>
        <v>-1</v>
      </c>
      <c r="AG40" s="164">
        <f t="shared" si="10"/>
        <v>-1</v>
      </c>
      <c r="AH40" s="164">
        <f t="shared" si="10"/>
        <v>-1</v>
      </c>
      <c r="AI40" s="164">
        <f t="shared" si="10"/>
        <v>-1</v>
      </c>
      <c r="AJ40" s="164">
        <f t="shared" si="10"/>
        <v>-1</v>
      </c>
      <c r="AK40" s="164">
        <f t="shared" si="10"/>
        <v>-1</v>
      </c>
      <c r="AL40" s="164">
        <f t="shared" si="10"/>
        <v>-1</v>
      </c>
      <c r="AM40" s="164">
        <f t="shared" si="10"/>
        <v>-1</v>
      </c>
      <c r="AN40" s="164" t="str">
        <f t="shared" si="8"/>
        <v>tbd</v>
      </c>
      <c r="AO40" s="164" t="str">
        <f t="shared" si="8"/>
        <v>tbd</v>
      </c>
      <c r="AP40" s="164" t="str">
        <f t="shared" si="8"/>
        <v>tbd</v>
      </c>
      <c r="AQ40" s="164" t="str">
        <f t="shared" si="8"/>
        <v>tbd</v>
      </c>
      <c r="AR40" s="164" t="str">
        <f t="shared" si="8"/>
        <v>tbd</v>
      </c>
      <c r="AS40" s="164" t="str">
        <f t="shared" si="8"/>
        <v>tbd</v>
      </c>
      <c r="AT40" s="164" t="str">
        <f t="shared" si="8"/>
        <v>tbd</v>
      </c>
      <c r="AU40" s="164" t="str">
        <f t="shared" si="8"/>
        <v>tbd</v>
      </c>
      <c r="AV40" s="164">
        <f t="shared" si="9"/>
        <v>0</v>
      </c>
      <c r="AW40" s="164">
        <f t="shared" si="9"/>
        <v>0</v>
      </c>
      <c r="AX40" s="164">
        <f t="shared" si="9"/>
        <v>0</v>
      </c>
      <c r="AY40" s="164">
        <f t="shared" si="9"/>
        <v>0</v>
      </c>
      <c r="AZ40" s="164">
        <f t="shared" si="9"/>
        <v>0</v>
      </c>
      <c r="BA40" s="164">
        <f t="shared" si="9"/>
        <v>0</v>
      </c>
      <c r="BB40" s="164">
        <f t="shared" si="9"/>
        <v>0</v>
      </c>
      <c r="BC40" s="164">
        <f t="shared" si="9"/>
        <v>0</v>
      </c>
    </row>
    <row r="41" spans="1:55" s="164" customFormat="1" ht="19.899999999999999" customHeight="1">
      <c r="A41" s="9" t="s">
        <v>964</v>
      </c>
      <c r="B41" s="7"/>
      <c r="C41" s="2" t="s">
        <v>965</v>
      </c>
      <c r="D41" s="19"/>
      <c r="E41" s="18"/>
      <c r="F41" s="19"/>
      <c r="G41" s="19"/>
      <c r="H41" s="4"/>
      <c r="I41" s="15"/>
      <c r="J41" s="47" t="s">
        <v>86</v>
      </c>
      <c r="K41" s="696"/>
      <c r="L41" s="698"/>
      <c r="M41" s="696"/>
      <c r="N41" s="697"/>
      <c r="O41" s="698"/>
      <c r="P41" s="696"/>
      <c r="Q41" s="697"/>
      <c r="R41" s="698"/>
      <c r="S41" s="480"/>
      <c r="T41" s="480"/>
      <c r="U41" s="49"/>
      <c r="V41" s="710" t="s">
        <v>86</v>
      </c>
      <c r="W41" s="711"/>
      <c r="X41" s="56"/>
      <c r="Y41" s="56"/>
      <c r="Z41" s="57"/>
      <c r="AA41" s="67"/>
      <c r="AB41" s="57"/>
      <c r="AC41" s="58" t="s">
        <v>744</v>
      </c>
      <c r="AD41" s="56"/>
      <c r="AE41" s="49"/>
      <c r="AF41" s="164">
        <f t="shared" ref="AF41:AM56" si="11">AF40</f>
        <v>-1</v>
      </c>
      <c r="AG41" s="164">
        <f t="shared" si="11"/>
        <v>-1</v>
      </c>
      <c r="AH41" s="164">
        <f t="shared" si="11"/>
        <v>-1</v>
      </c>
      <c r="AI41" s="164">
        <f t="shared" si="11"/>
        <v>-1</v>
      </c>
      <c r="AJ41" s="164">
        <f t="shared" si="11"/>
        <v>-1</v>
      </c>
      <c r="AK41" s="164">
        <f t="shared" si="11"/>
        <v>-1</v>
      </c>
      <c r="AL41" s="164">
        <f t="shared" si="11"/>
        <v>-1</v>
      </c>
      <c r="AM41" s="164">
        <f t="shared" si="11"/>
        <v>-1</v>
      </c>
      <c r="AN41" s="164" t="str">
        <f t="shared" si="8"/>
        <v>tbd</v>
      </c>
      <c r="AO41" s="164" t="str">
        <f t="shared" si="8"/>
        <v>tbd</v>
      </c>
      <c r="AP41" s="164" t="str">
        <f t="shared" si="8"/>
        <v>tbd</v>
      </c>
      <c r="AQ41" s="164" t="str">
        <f t="shared" si="8"/>
        <v>tbd</v>
      </c>
      <c r="AR41" s="164" t="str">
        <f t="shared" si="8"/>
        <v>tbd</v>
      </c>
      <c r="AS41" s="164" t="str">
        <f t="shared" si="8"/>
        <v>tbd</v>
      </c>
      <c r="AT41" s="164" t="str">
        <f t="shared" si="8"/>
        <v>tbd</v>
      </c>
      <c r="AU41" s="164" t="str">
        <f t="shared" si="8"/>
        <v>tbd</v>
      </c>
      <c r="AV41" s="164">
        <f t="shared" si="9"/>
        <v>0</v>
      </c>
      <c r="AW41" s="164">
        <f t="shared" si="9"/>
        <v>0</v>
      </c>
      <c r="AX41" s="164">
        <f t="shared" si="9"/>
        <v>0</v>
      </c>
      <c r="AY41" s="164">
        <f t="shared" si="9"/>
        <v>0</v>
      </c>
      <c r="AZ41" s="164">
        <f t="shared" si="9"/>
        <v>0</v>
      </c>
      <c r="BA41" s="164">
        <f t="shared" si="9"/>
        <v>0</v>
      </c>
      <c r="BB41" s="164">
        <f t="shared" si="9"/>
        <v>0</v>
      </c>
      <c r="BC41" s="164">
        <f t="shared" si="9"/>
        <v>0</v>
      </c>
    </row>
    <row r="42" spans="1:55" s="164" customFormat="1" ht="19.899999999999999" customHeight="1">
      <c r="A42" s="9" t="s">
        <v>966</v>
      </c>
      <c r="B42" s="7"/>
      <c r="C42" s="2" t="s">
        <v>967</v>
      </c>
      <c r="D42" s="19"/>
      <c r="E42" s="18"/>
      <c r="F42" s="19"/>
      <c r="G42" s="19"/>
      <c r="H42" s="4"/>
      <c r="I42" s="15"/>
      <c r="J42" s="47" t="s">
        <v>86</v>
      </c>
      <c r="K42" s="696"/>
      <c r="L42" s="698"/>
      <c r="M42" s="696"/>
      <c r="N42" s="697"/>
      <c r="O42" s="698"/>
      <c r="P42" s="696"/>
      <c r="Q42" s="697"/>
      <c r="R42" s="698"/>
      <c r="S42" s="480"/>
      <c r="T42" s="480"/>
      <c r="U42" s="49"/>
      <c r="V42" s="710" t="s">
        <v>86</v>
      </c>
      <c r="W42" s="711"/>
      <c r="X42" s="56"/>
      <c r="Y42" s="56"/>
      <c r="Z42" s="57"/>
      <c r="AA42" s="67"/>
      <c r="AB42" s="57"/>
      <c r="AC42" s="58" t="s">
        <v>744</v>
      </c>
      <c r="AD42" s="56"/>
      <c r="AE42" s="49"/>
      <c r="AF42" s="164">
        <f t="shared" si="11"/>
        <v>-1</v>
      </c>
      <c r="AG42" s="164">
        <f t="shared" si="11"/>
        <v>-1</v>
      </c>
      <c r="AH42" s="164">
        <f t="shared" si="11"/>
        <v>-1</v>
      </c>
      <c r="AI42" s="164">
        <f t="shared" si="11"/>
        <v>-1</v>
      </c>
      <c r="AJ42" s="164">
        <f t="shared" si="11"/>
        <v>-1</v>
      </c>
      <c r="AK42" s="164">
        <f t="shared" si="11"/>
        <v>-1</v>
      </c>
      <c r="AL42" s="164">
        <f t="shared" si="11"/>
        <v>-1</v>
      </c>
      <c r="AM42" s="164">
        <f t="shared" si="11"/>
        <v>-1</v>
      </c>
      <c r="AN42" s="164" t="str">
        <f t="shared" si="8"/>
        <v>tbd</v>
      </c>
      <c r="AO42" s="164" t="str">
        <f t="shared" si="8"/>
        <v>tbd</v>
      </c>
      <c r="AP42" s="164" t="str">
        <f t="shared" si="8"/>
        <v>tbd</v>
      </c>
      <c r="AQ42" s="164" t="str">
        <f t="shared" si="8"/>
        <v>tbd</v>
      </c>
      <c r="AR42" s="164" t="str">
        <f t="shared" si="8"/>
        <v>tbd</v>
      </c>
      <c r="AS42" s="164" t="str">
        <f t="shared" si="8"/>
        <v>tbd</v>
      </c>
      <c r="AT42" s="164" t="str">
        <f t="shared" si="8"/>
        <v>tbd</v>
      </c>
      <c r="AU42" s="164" t="str">
        <f t="shared" si="8"/>
        <v>tbd</v>
      </c>
      <c r="AV42" s="164">
        <f t="shared" si="9"/>
        <v>0</v>
      </c>
      <c r="AW42" s="164">
        <f t="shared" si="9"/>
        <v>0</v>
      </c>
      <c r="AX42" s="164">
        <f t="shared" si="9"/>
        <v>0</v>
      </c>
      <c r="AY42" s="164">
        <f t="shared" si="9"/>
        <v>0</v>
      </c>
      <c r="AZ42" s="164">
        <f t="shared" si="9"/>
        <v>0</v>
      </c>
      <c r="BA42" s="164">
        <f t="shared" si="9"/>
        <v>0</v>
      </c>
      <c r="BB42" s="164">
        <f t="shared" si="9"/>
        <v>0</v>
      </c>
      <c r="BC42" s="164">
        <f t="shared" si="9"/>
        <v>0</v>
      </c>
    </row>
    <row r="43" spans="1:55" s="164" customFormat="1" ht="19.899999999999999" customHeight="1" thickBot="1">
      <c r="A43" s="9" t="s">
        <v>968</v>
      </c>
      <c r="B43" s="7"/>
      <c r="C43" s="2" t="s">
        <v>969</v>
      </c>
      <c r="D43" s="19"/>
      <c r="E43" s="18"/>
      <c r="F43" s="19"/>
      <c r="G43" s="19"/>
      <c r="H43" s="4"/>
      <c r="I43" s="15"/>
      <c r="J43" s="47" t="s">
        <v>86</v>
      </c>
      <c r="K43" s="696"/>
      <c r="L43" s="698"/>
      <c r="M43" s="696"/>
      <c r="N43" s="697"/>
      <c r="O43" s="698"/>
      <c r="P43" s="696"/>
      <c r="Q43" s="697"/>
      <c r="R43" s="698"/>
      <c r="S43" s="480"/>
      <c r="T43" s="480"/>
      <c r="U43" s="49"/>
      <c r="V43" s="710" t="s">
        <v>86</v>
      </c>
      <c r="W43" s="711"/>
      <c r="X43" s="56"/>
      <c r="Y43" s="56"/>
      <c r="Z43" s="57"/>
      <c r="AA43" s="67"/>
      <c r="AB43" s="57"/>
      <c r="AC43" s="58" t="s">
        <v>744</v>
      </c>
      <c r="AD43" s="56"/>
      <c r="AE43" s="49"/>
      <c r="AF43" s="164">
        <f t="shared" si="11"/>
        <v>-1</v>
      </c>
      <c r="AG43" s="164">
        <f t="shared" si="11"/>
        <v>-1</v>
      </c>
      <c r="AH43" s="164">
        <f t="shared" si="11"/>
        <v>-1</v>
      </c>
      <c r="AI43" s="164">
        <f t="shared" si="11"/>
        <v>-1</v>
      </c>
      <c r="AJ43" s="164">
        <f t="shared" si="11"/>
        <v>-1</v>
      </c>
      <c r="AK43" s="164">
        <f t="shared" si="11"/>
        <v>-1</v>
      </c>
      <c r="AL43" s="164">
        <f t="shared" si="11"/>
        <v>-1</v>
      </c>
      <c r="AM43" s="164">
        <f t="shared" si="11"/>
        <v>-1</v>
      </c>
      <c r="AN43" s="164" t="str">
        <f t="shared" si="8"/>
        <v>tbd</v>
      </c>
      <c r="AO43" s="164" t="str">
        <f t="shared" si="8"/>
        <v>tbd</v>
      </c>
      <c r="AP43" s="164" t="str">
        <f t="shared" si="8"/>
        <v>tbd</v>
      </c>
      <c r="AQ43" s="164" t="str">
        <f t="shared" si="8"/>
        <v>tbd</v>
      </c>
      <c r="AR43" s="164" t="str">
        <f t="shared" si="8"/>
        <v>tbd</v>
      </c>
      <c r="AS43" s="164" t="str">
        <f t="shared" si="8"/>
        <v>tbd</v>
      </c>
      <c r="AT43" s="164" t="str">
        <f t="shared" si="8"/>
        <v>tbd</v>
      </c>
      <c r="AU43" s="164" t="str">
        <f t="shared" si="8"/>
        <v>tbd</v>
      </c>
      <c r="AV43" s="164">
        <f t="shared" si="9"/>
        <v>0</v>
      </c>
      <c r="AW43" s="164">
        <f t="shared" si="9"/>
        <v>0</v>
      </c>
      <c r="AX43" s="164">
        <f t="shared" si="9"/>
        <v>0</v>
      </c>
      <c r="AY43" s="164">
        <f t="shared" si="9"/>
        <v>0</v>
      </c>
      <c r="AZ43" s="164">
        <f t="shared" si="9"/>
        <v>0</v>
      </c>
      <c r="BA43" s="164">
        <f t="shared" si="9"/>
        <v>0</v>
      </c>
      <c r="BB43" s="164">
        <f t="shared" si="9"/>
        <v>0</v>
      </c>
      <c r="BC43" s="164">
        <f t="shared" si="9"/>
        <v>0</v>
      </c>
    </row>
    <row r="44" spans="1:55" s="164" customFormat="1" ht="19.899999999999999" hidden="1" customHeight="1">
      <c r="A44" s="9"/>
      <c r="B44" s="7"/>
      <c r="C44" s="2"/>
      <c r="D44" s="19"/>
      <c r="E44" s="18"/>
      <c r="F44" s="19"/>
      <c r="G44" s="19"/>
      <c r="H44" s="4"/>
      <c r="I44" s="15"/>
      <c r="J44" s="47"/>
      <c r="K44" s="696"/>
      <c r="L44" s="698"/>
      <c r="M44" s="696"/>
      <c r="N44" s="697"/>
      <c r="O44" s="698"/>
      <c r="P44" s="696"/>
      <c r="Q44" s="697"/>
      <c r="R44" s="698"/>
      <c r="S44" s="471"/>
      <c r="T44" s="471"/>
      <c r="U44" s="49"/>
      <c r="V44" s="710"/>
      <c r="W44" s="711"/>
      <c r="X44" s="56"/>
      <c r="Y44" s="56"/>
      <c r="Z44" s="57"/>
      <c r="AA44" s="67"/>
      <c r="AB44" s="57"/>
      <c r="AC44" s="58"/>
      <c r="AD44" s="56"/>
      <c r="AE44" s="49"/>
      <c r="AF44" s="164">
        <f t="shared" si="11"/>
        <v>-1</v>
      </c>
      <c r="AG44" s="164">
        <f t="shared" si="11"/>
        <v>-1</v>
      </c>
      <c r="AH44" s="164">
        <f t="shared" si="11"/>
        <v>-1</v>
      </c>
      <c r="AI44" s="164">
        <f t="shared" si="11"/>
        <v>-1</v>
      </c>
      <c r="AJ44" s="164">
        <f t="shared" si="11"/>
        <v>-1</v>
      </c>
      <c r="AK44" s="164">
        <f t="shared" si="11"/>
        <v>-1</v>
      </c>
      <c r="AL44" s="164">
        <f t="shared" si="11"/>
        <v>-1</v>
      </c>
      <c r="AM44" s="164">
        <f t="shared" si="11"/>
        <v>-1</v>
      </c>
      <c r="AN44" s="164">
        <f t="shared" si="8"/>
        <v>0</v>
      </c>
      <c r="AO44" s="164">
        <f t="shared" si="8"/>
        <v>0</v>
      </c>
      <c r="AP44" s="164">
        <f t="shared" si="8"/>
        <v>0</v>
      </c>
      <c r="AQ44" s="164">
        <f t="shared" si="8"/>
        <v>0</v>
      </c>
      <c r="AR44" s="164">
        <f t="shared" si="8"/>
        <v>0</v>
      </c>
      <c r="AS44" s="164">
        <f t="shared" si="8"/>
        <v>0</v>
      </c>
      <c r="AT44" s="164">
        <f t="shared" si="8"/>
        <v>0</v>
      </c>
      <c r="AU44" s="164">
        <f t="shared" si="8"/>
        <v>0</v>
      </c>
      <c r="AV44" s="164">
        <f t="shared" si="9"/>
        <v>0</v>
      </c>
      <c r="AW44" s="164">
        <f t="shared" si="9"/>
        <v>0</v>
      </c>
      <c r="AX44" s="164">
        <f t="shared" si="9"/>
        <v>0</v>
      </c>
      <c r="AY44" s="164">
        <f t="shared" si="9"/>
        <v>0</v>
      </c>
      <c r="AZ44" s="164">
        <f t="shared" si="9"/>
        <v>0</v>
      </c>
      <c r="BA44" s="164">
        <f t="shared" si="9"/>
        <v>0</v>
      </c>
      <c r="BB44" s="164">
        <f t="shared" si="9"/>
        <v>0</v>
      </c>
      <c r="BC44" s="164">
        <f t="shared" si="9"/>
        <v>0</v>
      </c>
    </row>
    <row r="45" spans="1:55" s="164" customFormat="1" ht="19.899999999999999" hidden="1" customHeight="1">
      <c r="A45" s="9"/>
      <c r="B45" s="7"/>
      <c r="C45" s="2"/>
      <c r="D45" s="19"/>
      <c r="E45" s="18"/>
      <c r="F45" s="19"/>
      <c r="G45" s="19"/>
      <c r="H45" s="4"/>
      <c r="I45" s="15"/>
      <c r="J45" s="47"/>
      <c r="K45" s="696"/>
      <c r="L45" s="698"/>
      <c r="M45" s="696"/>
      <c r="N45" s="697"/>
      <c r="O45" s="698"/>
      <c r="P45" s="696"/>
      <c r="Q45" s="697"/>
      <c r="R45" s="698"/>
      <c r="S45" s="471"/>
      <c r="T45" s="471"/>
      <c r="U45" s="49"/>
      <c r="V45" s="710"/>
      <c r="W45" s="711"/>
      <c r="X45" s="56"/>
      <c r="Y45" s="56"/>
      <c r="Z45" s="57"/>
      <c r="AA45" s="67"/>
      <c r="AB45" s="57"/>
      <c r="AC45" s="58"/>
      <c r="AD45" s="56"/>
      <c r="AE45" s="49"/>
      <c r="AF45" s="164">
        <f t="shared" si="11"/>
        <v>-1</v>
      </c>
      <c r="AG45" s="164">
        <f t="shared" si="11"/>
        <v>-1</v>
      </c>
      <c r="AH45" s="164">
        <f t="shared" si="11"/>
        <v>-1</v>
      </c>
      <c r="AI45" s="164">
        <f t="shared" si="11"/>
        <v>-1</v>
      </c>
      <c r="AJ45" s="164">
        <f t="shared" si="11"/>
        <v>-1</v>
      </c>
      <c r="AK45" s="164">
        <f t="shared" si="11"/>
        <v>-1</v>
      </c>
      <c r="AL45" s="164">
        <f t="shared" si="11"/>
        <v>-1</v>
      </c>
      <c r="AM45" s="164">
        <f t="shared" si="11"/>
        <v>-1</v>
      </c>
      <c r="AN45" s="164">
        <f t="shared" si="8"/>
        <v>0</v>
      </c>
      <c r="AO45" s="164">
        <f t="shared" si="8"/>
        <v>0</v>
      </c>
      <c r="AP45" s="164">
        <f t="shared" si="8"/>
        <v>0</v>
      </c>
      <c r="AQ45" s="164">
        <f t="shared" si="8"/>
        <v>0</v>
      </c>
      <c r="AR45" s="164">
        <f t="shared" si="8"/>
        <v>0</v>
      </c>
      <c r="AS45" s="164">
        <f t="shared" si="8"/>
        <v>0</v>
      </c>
      <c r="AT45" s="164">
        <f t="shared" si="8"/>
        <v>0</v>
      </c>
      <c r="AU45" s="164">
        <f t="shared" si="8"/>
        <v>0</v>
      </c>
      <c r="AV45" s="164">
        <f t="shared" si="9"/>
        <v>0</v>
      </c>
      <c r="AW45" s="164">
        <f t="shared" si="9"/>
        <v>0</v>
      </c>
      <c r="AX45" s="164">
        <f t="shared" si="9"/>
        <v>0</v>
      </c>
      <c r="AY45" s="164">
        <f t="shared" si="9"/>
        <v>0</v>
      </c>
      <c r="AZ45" s="164">
        <f t="shared" si="9"/>
        <v>0</v>
      </c>
      <c r="BA45" s="164">
        <f t="shared" si="9"/>
        <v>0</v>
      </c>
      <c r="BB45" s="164">
        <f t="shared" si="9"/>
        <v>0</v>
      </c>
      <c r="BC45" s="164">
        <f t="shared" si="9"/>
        <v>0</v>
      </c>
    </row>
    <row r="46" spans="1:55" s="164" customFormat="1" ht="19.899999999999999" hidden="1" customHeight="1">
      <c r="A46" s="9"/>
      <c r="B46" s="7"/>
      <c r="C46" s="2"/>
      <c r="D46" s="19"/>
      <c r="E46" s="18"/>
      <c r="F46" s="19"/>
      <c r="G46" s="19"/>
      <c r="H46" s="4"/>
      <c r="I46" s="15"/>
      <c r="J46" s="47"/>
      <c r="K46" s="696"/>
      <c r="L46" s="698"/>
      <c r="M46" s="696"/>
      <c r="N46" s="697"/>
      <c r="O46" s="698"/>
      <c r="P46" s="696"/>
      <c r="Q46" s="697"/>
      <c r="R46" s="698"/>
      <c r="S46" s="471"/>
      <c r="T46" s="471"/>
      <c r="U46" s="49"/>
      <c r="V46" s="710"/>
      <c r="W46" s="711"/>
      <c r="X46" s="56"/>
      <c r="Y46" s="56"/>
      <c r="Z46" s="57"/>
      <c r="AA46" s="67"/>
      <c r="AB46" s="57"/>
      <c r="AC46" s="58"/>
      <c r="AD46" s="56"/>
      <c r="AE46" s="49"/>
      <c r="AF46" s="164">
        <f t="shared" si="11"/>
        <v>-1</v>
      </c>
      <c r="AG46" s="164">
        <f t="shared" si="11"/>
        <v>-1</v>
      </c>
      <c r="AH46" s="164">
        <f t="shared" si="11"/>
        <v>-1</v>
      </c>
      <c r="AI46" s="164">
        <f t="shared" si="11"/>
        <v>-1</v>
      </c>
      <c r="AJ46" s="164">
        <f t="shared" si="11"/>
        <v>-1</v>
      </c>
      <c r="AK46" s="164">
        <f t="shared" si="11"/>
        <v>-1</v>
      </c>
      <c r="AL46" s="164">
        <f t="shared" si="11"/>
        <v>-1</v>
      </c>
      <c r="AM46" s="164">
        <f t="shared" si="11"/>
        <v>-1</v>
      </c>
      <c r="AN46" s="164">
        <f t="shared" si="8"/>
        <v>0</v>
      </c>
      <c r="AO46" s="164">
        <f t="shared" si="8"/>
        <v>0</v>
      </c>
      <c r="AP46" s="164">
        <f t="shared" si="8"/>
        <v>0</v>
      </c>
      <c r="AQ46" s="164">
        <f t="shared" si="8"/>
        <v>0</v>
      </c>
      <c r="AR46" s="164">
        <f t="shared" si="8"/>
        <v>0</v>
      </c>
      <c r="AS46" s="164">
        <f t="shared" si="8"/>
        <v>0</v>
      </c>
      <c r="AT46" s="164">
        <f t="shared" si="8"/>
        <v>0</v>
      </c>
      <c r="AU46" s="164">
        <f t="shared" si="8"/>
        <v>0</v>
      </c>
      <c r="AV46" s="164">
        <f t="shared" si="9"/>
        <v>0</v>
      </c>
      <c r="AW46" s="164">
        <f t="shared" si="9"/>
        <v>0</v>
      </c>
      <c r="AX46" s="164">
        <f t="shared" si="9"/>
        <v>0</v>
      </c>
      <c r="AY46" s="164">
        <f t="shared" si="9"/>
        <v>0</v>
      </c>
      <c r="AZ46" s="164">
        <f t="shared" si="9"/>
        <v>0</v>
      </c>
      <c r="BA46" s="164">
        <f t="shared" si="9"/>
        <v>0</v>
      </c>
      <c r="BB46" s="164">
        <f t="shared" si="9"/>
        <v>0</v>
      </c>
      <c r="BC46" s="164">
        <f t="shared" si="9"/>
        <v>0</v>
      </c>
    </row>
    <row r="47" spans="1:55" s="164" customFormat="1" ht="19.899999999999999" hidden="1" customHeight="1">
      <c r="A47" s="9"/>
      <c r="B47" s="7"/>
      <c r="C47" s="2"/>
      <c r="D47" s="19"/>
      <c r="E47" s="18"/>
      <c r="F47" s="19"/>
      <c r="G47" s="19"/>
      <c r="H47" s="4"/>
      <c r="I47" s="15"/>
      <c r="J47" s="47"/>
      <c r="K47" s="696"/>
      <c r="L47" s="698"/>
      <c r="M47" s="696"/>
      <c r="N47" s="697"/>
      <c r="O47" s="698"/>
      <c r="P47" s="696"/>
      <c r="Q47" s="697"/>
      <c r="R47" s="698"/>
      <c r="S47" s="471"/>
      <c r="T47" s="471"/>
      <c r="U47" s="49"/>
      <c r="V47" s="710"/>
      <c r="W47" s="711"/>
      <c r="X47" s="56"/>
      <c r="Y47" s="56"/>
      <c r="Z47" s="57"/>
      <c r="AA47" s="67"/>
      <c r="AB47" s="57"/>
      <c r="AC47" s="58"/>
      <c r="AD47" s="56"/>
      <c r="AE47" s="49"/>
      <c r="AF47" s="164">
        <f t="shared" si="11"/>
        <v>-1</v>
      </c>
      <c r="AG47" s="164">
        <f t="shared" si="11"/>
        <v>-1</v>
      </c>
      <c r="AH47" s="164">
        <f t="shared" si="11"/>
        <v>-1</v>
      </c>
      <c r="AI47" s="164">
        <f t="shared" si="11"/>
        <v>-1</v>
      </c>
      <c r="AJ47" s="164">
        <f t="shared" si="11"/>
        <v>-1</v>
      </c>
      <c r="AK47" s="164">
        <f t="shared" si="11"/>
        <v>-1</v>
      </c>
      <c r="AL47" s="164">
        <f t="shared" si="11"/>
        <v>-1</v>
      </c>
      <c r="AM47" s="164">
        <f t="shared" si="11"/>
        <v>-1</v>
      </c>
      <c r="AN47" s="164">
        <f t="shared" si="8"/>
        <v>0</v>
      </c>
      <c r="AO47" s="164">
        <f t="shared" si="8"/>
        <v>0</v>
      </c>
      <c r="AP47" s="164">
        <f t="shared" si="8"/>
        <v>0</v>
      </c>
      <c r="AQ47" s="164">
        <f t="shared" si="8"/>
        <v>0</v>
      </c>
      <c r="AR47" s="164">
        <f t="shared" si="8"/>
        <v>0</v>
      </c>
      <c r="AS47" s="164">
        <f t="shared" si="8"/>
        <v>0</v>
      </c>
      <c r="AT47" s="164">
        <f t="shared" si="8"/>
        <v>0</v>
      </c>
      <c r="AU47" s="164">
        <f t="shared" si="8"/>
        <v>0</v>
      </c>
      <c r="AV47" s="164">
        <f t="shared" si="9"/>
        <v>0</v>
      </c>
      <c r="AW47" s="164">
        <f t="shared" si="9"/>
        <v>0</v>
      </c>
      <c r="AX47" s="164">
        <f t="shared" si="9"/>
        <v>0</v>
      </c>
      <c r="AY47" s="164">
        <f t="shared" si="9"/>
        <v>0</v>
      </c>
      <c r="AZ47" s="164">
        <f t="shared" si="9"/>
        <v>0</v>
      </c>
      <c r="BA47" s="164">
        <f t="shared" si="9"/>
        <v>0</v>
      </c>
      <c r="BB47" s="164">
        <f t="shared" si="9"/>
        <v>0</v>
      </c>
      <c r="BC47" s="164">
        <f t="shared" si="9"/>
        <v>0</v>
      </c>
    </row>
    <row r="48" spans="1:55" s="164" customFormat="1" ht="19.899999999999999" hidden="1" customHeight="1">
      <c r="A48" s="9"/>
      <c r="B48" s="7"/>
      <c r="C48" s="2"/>
      <c r="D48" s="19"/>
      <c r="E48" s="18"/>
      <c r="F48" s="19"/>
      <c r="G48" s="19"/>
      <c r="H48" s="4"/>
      <c r="I48" s="15"/>
      <c r="J48" s="47"/>
      <c r="K48" s="696"/>
      <c r="L48" s="698"/>
      <c r="M48" s="696"/>
      <c r="N48" s="697"/>
      <c r="O48" s="698"/>
      <c r="P48" s="696"/>
      <c r="Q48" s="697"/>
      <c r="R48" s="698"/>
      <c r="S48" s="471"/>
      <c r="T48" s="471"/>
      <c r="U48" s="49"/>
      <c r="V48" s="710"/>
      <c r="W48" s="711"/>
      <c r="X48" s="56"/>
      <c r="Y48" s="56"/>
      <c r="Z48" s="57"/>
      <c r="AA48" s="67"/>
      <c r="AB48" s="57"/>
      <c r="AC48" s="58"/>
      <c r="AD48" s="56"/>
      <c r="AE48" s="49"/>
      <c r="AF48" s="164">
        <f t="shared" si="11"/>
        <v>-1</v>
      </c>
      <c r="AG48" s="164">
        <f t="shared" si="11"/>
        <v>-1</v>
      </c>
      <c r="AH48" s="164">
        <f t="shared" si="11"/>
        <v>-1</v>
      </c>
      <c r="AI48" s="164">
        <f t="shared" si="11"/>
        <v>-1</v>
      </c>
      <c r="AJ48" s="164">
        <f t="shared" si="11"/>
        <v>-1</v>
      </c>
      <c r="AK48" s="164">
        <f t="shared" si="11"/>
        <v>-1</v>
      </c>
      <c r="AL48" s="164">
        <f t="shared" si="11"/>
        <v>-1</v>
      </c>
      <c r="AM48" s="164">
        <f t="shared" si="11"/>
        <v>-1</v>
      </c>
      <c r="AN48" s="164">
        <f t="shared" si="8"/>
        <v>0</v>
      </c>
      <c r="AO48" s="164">
        <f t="shared" si="8"/>
        <v>0</v>
      </c>
      <c r="AP48" s="164">
        <f t="shared" si="8"/>
        <v>0</v>
      </c>
      <c r="AQ48" s="164">
        <f t="shared" si="8"/>
        <v>0</v>
      </c>
      <c r="AR48" s="164">
        <f t="shared" si="8"/>
        <v>0</v>
      </c>
      <c r="AS48" s="164">
        <f t="shared" si="8"/>
        <v>0</v>
      </c>
      <c r="AT48" s="164">
        <f t="shared" si="8"/>
        <v>0</v>
      </c>
      <c r="AU48" s="164">
        <f t="shared" si="8"/>
        <v>0</v>
      </c>
      <c r="AV48" s="164">
        <f t="shared" si="9"/>
        <v>0</v>
      </c>
      <c r="AW48" s="164">
        <f t="shared" si="9"/>
        <v>0</v>
      </c>
      <c r="AX48" s="164">
        <f t="shared" si="9"/>
        <v>0</v>
      </c>
      <c r="AY48" s="164">
        <f t="shared" si="9"/>
        <v>0</v>
      </c>
      <c r="AZ48" s="164">
        <f t="shared" si="9"/>
        <v>0</v>
      </c>
      <c r="BA48" s="164">
        <f t="shared" si="9"/>
        <v>0</v>
      </c>
      <c r="BB48" s="164">
        <f t="shared" si="9"/>
        <v>0</v>
      </c>
      <c r="BC48" s="164">
        <f t="shared" si="9"/>
        <v>0</v>
      </c>
    </row>
    <row r="49" spans="1:55" s="164" customFormat="1" ht="19.899999999999999" hidden="1" customHeight="1">
      <c r="A49" s="9"/>
      <c r="B49" s="7"/>
      <c r="C49" s="2"/>
      <c r="D49" s="19"/>
      <c r="E49" s="18"/>
      <c r="F49" s="19"/>
      <c r="G49" s="19"/>
      <c r="H49" s="4"/>
      <c r="I49" s="15"/>
      <c r="J49" s="47"/>
      <c r="K49" s="696"/>
      <c r="L49" s="698"/>
      <c r="M49" s="696"/>
      <c r="N49" s="697"/>
      <c r="O49" s="698"/>
      <c r="P49" s="696"/>
      <c r="Q49" s="697"/>
      <c r="R49" s="698"/>
      <c r="S49" s="471"/>
      <c r="T49" s="471"/>
      <c r="U49" s="49"/>
      <c r="V49" s="710"/>
      <c r="W49" s="711"/>
      <c r="X49" s="56"/>
      <c r="Y49" s="56"/>
      <c r="Z49" s="57"/>
      <c r="AA49" s="67"/>
      <c r="AB49" s="57"/>
      <c r="AC49" s="58"/>
      <c r="AD49" s="56"/>
      <c r="AE49" s="49"/>
      <c r="AF49" s="164">
        <f t="shared" si="11"/>
        <v>-1</v>
      </c>
      <c r="AG49" s="164">
        <f t="shared" si="11"/>
        <v>-1</v>
      </c>
      <c r="AH49" s="164">
        <f t="shared" si="11"/>
        <v>-1</v>
      </c>
      <c r="AI49" s="164">
        <f t="shared" si="11"/>
        <v>-1</v>
      </c>
      <c r="AJ49" s="164">
        <f t="shared" si="11"/>
        <v>-1</v>
      </c>
      <c r="AK49" s="164">
        <f t="shared" si="11"/>
        <v>-1</v>
      </c>
      <c r="AL49" s="164">
        <f t="shared" si="11"/>
        <v>-1</v>
      </c>
      <c r="AM49" s="164">
        <f t="shared" si="11"/>
        <v>-1</v>
      </c>
      <c r="AN49" s="164">
        <f t="shared" si="8"/>
        <v>0</v>
      </c>
      <c r="AO49" s="164">
        <f t="shared" si="8"/>
        <v>0</v>
      </c>
      <c r="AP49" s="164">
        <f t="shared" si="8"/>
        <v>0</v>
      </c>
      <c r="AQ49" s="164">
        <f t="shared" si="8"/>
        <v>0</v>
      </c>
      <c r="AR49" s="164">
        <f t="shared" si="8"/>
        <v>0</v>
      </c>
      <c r="AS49" s="164">
        <f t="shared" si="8"/>
        <v>0</v>
      </c>
      <c r="AT49" s="164">
        <f t="shared" si="8"/>
        <v>0</v>
      </c>
      <c r="AU49" s="164">
        <f t="shared" si="8"/>
        <v>0</v>
      </c>
      <c r="AV49" s="164">
        <f t="shared" si="9"/>
        <v>0</v>
      </c>
      <c r="AW49" s="164">
        <f t="shared" si="9"/>
        <v>0</v>
      </c>
      <c r="AX49" s="164">
        <f t="shared" si="9"/>
        <v>0</v>
      </c>
      <c r="AY49" s="164">
        <f t="shared" si="9"/>
        <v>0</v>
      </c>
      <c r="AZ49" s="164">
        <f t="shared" si="9"/>
        <v>0</v>
      </c>
      <c r="BA49" s="164">
        <f t="shared" si="9"/>
        <v>0</v>
      </c>
      <c r="BB49" s="164">
        <f t="shared" si="9"/>
        <v>0</v>
      </c>
      <c r="BC49" s="164">
        <f t="shared" si="9"/>
        <v>0</v>
      </c>
    </row>
    <row r="50" spans="1:55" s="164" customFormat="1" ht="19.899999999999999" hidden="1" customHeight="1">
      <c r="A50" s="9"/>
      <c r="B50" s="7"/>
      <c r="C50" s="2"/>
      <c r="D50" s="19"/>
      <c r="E50" s="18"/>
      <c r="F50" s="19"/>
      <c r="G50" s="19"/>
      <c r="H50" s="4"/>
      <c r="I50" s="15"/>
      <c r="J50" s="47"/>
      <c r="K50" s="696"/>
      <c r="L50" s="698"/>
      <c r="M50" s="696"/>
      <c r="N50" s="697"/>
      <c r="O50" s="698"/>
      <c r="P50" s="696"/>
      <c r="Q50" s="697"/>
      <c r="R50" s="698"/>
      <c r="S50" s="471"/>
      <c r="T50" s="471"/>
      <c r="U50" s="49"/>
      <c r="V50" s="710"/>
      <c r="W50" s="711"/>
      <c r="X50" s="56"/>
      <c r="Y50" s="56"/>
      <c r="Z50" s="57"/>
      <c r="AA50" s="67"/>
      <c r="AB50" s="57"/>
      <c r="AC50" s="58"/>
      <c r="AD50" s="56"/>
      <c r="AE50" s="49"/>
      <c r="AF50" s="164">
        <f t="shared" si="11"/>
        <v>-1</v>
      </c>
      <c r="AG50" s="164">
        <f t="shared" si="11"/>
        <v>-1</v>
      </c>
      <c r="AH50" s="164">
        <f t="shared" si="11"/>
        <v>-1</v>
      </c>
      <c r="AI50" s="164">
        <f t="shared" si="11"/>
        <v>-1</v>
      </c>
      <c r="AJ50" s="164">
        <f t="shared" si="11"/>
        <v>-1</v>
      </c>
      <c r="AK50" s="164">
        <f t="shared" si="11"/>
        <v>-1</v>
      </c>
      <c r="AL50" s="164">
        <f t="shared" si="11"/>
        <v>-1</v>
      </c>
      <c r="AM50" s="164">
        <f t="shared" si="11"/>
        <v>-1</v>
      </c>
      <c r="AN50" s="164">
        <f t="shared" si="8"/>
        <v>0</v>
      </c>
      <c r="AO50" s="164">
        <f t="shared" si="8"/>
        <v>0</v>
      </c>
      <c r="AP50" s="164">
        <f t="shared" si="8"/>
        <v>0</v>
      </c>
      <c r="AQ50" s="164">
        <f t="shared" si="8"/>
        <v>0</v>
      </c>
      <c r="AR50" s="164">
        <f t="shared" si="8"/>
        <v>0</v>
      </c>
      <c r="AS50" s="164">
        <f t="shared" si="8"/>
        <v>0</v>
      </c>
      <c r="AT50" s="164">
        <f t="shared" si="8"/>
        <v>0</v>
      </c>
      <c r="AU50" s="164">
        <f t="shared" si="8"/>
        <v>0</v>
      </c>
      <c r="AV50" s="164">
        <f t="shared" si="9"/>
        <v>0</v>
      </c>
      <c r="AW50" s="164">
        <f t="shared" si="9"/>
        <v>0</v>
      </c>
      <c r="AX50" s="164">
        <f t="shared" si="9"/>
        <v>0</v>
      </c>
      <c r="AY50" s="164">
        <f t="shared" si="9"/>
        <v>0</v>
      </c>
      <c r="AZ50" s="164">
        <f t="shared" si="9"/>
        <v>0</v>
      </c>
      <c r="BA50" s="164">
        <f t="shared" si="9"/>
        <v>0</v>
      </c>
      <c r="BB50" s="164">
        <f t="shared" si="9"/>
        <v>0</v>
      </c>
      <c r="BC50" s="164">
        <f t="shared" si="9"/>
        <v>0</v>
      </c>
    </row>
    <row r="51" spans="1:55" s="164" customFormat="1" ht="19.899999999999999" hidden="1" customHeight="1">
      <c r="A51" s="9"/>
      <c r="B51" s="7"/>
      <c r="C51" s="2"/>
      <c r="D51" s="19"/>
      <c r="E51" s="18"/>
      <c r="F51" s="19"/>
      <c r="G51" s="19"/>
      <c r="H51" s="4"/>
      <c r="I51" s="15"/>
      <c r="J51" s="47"/>
      <c r="K51" s="696"/>
      <c r="L51" s="698"/>
      <c r="M51" s="696"/>
      <c r="N51" s="697"/>
      <c r="O51" s="698"/>
      <c r="P51" s="696"/>
      <c r="Q51" s="697"/>
      <c r="R51" s="698"/>
      <c r="S51" s="471"/>
      <c r="T51" s="471"/>
      <c r="U51" s="49"/>
      <c r="V51" s="710"/>
      <c r="W51" s="711"/>
      <c r="X51" s="56"/>
      <c r="Y51" s="56"/>
      <c r="Z51" s="57"/>
      <c r="AA51" s="67"/>
      <c r="AB51" s="57"/>
      <c r="AC51" s="58"/>
      <c r="AD51" s="56"/>
      <c r="AE51" s="49"/>
      <c r="AF51" s="164">
        <f t="shared" si="11"/>
        <v>-1</v>
      </c>
      <c r="AG51" s="164">
        <f t="shared" si="11"/>
        <v>-1</v>
      </c>
      <c r="AH51" s="164">
        <f t="shared" si="11"/>
        <v>-1</v>
      </c>
      <c r="AI51" s="164">
        <f t="shared" si="11"/>
        <v>-1</v>
      </c>
      <c r="AJ51" s="164">
        <f t="shared" si="11"/>
        <v>-1</v>
      </c>
      <c r="AK51" s="164">
        <f t="shared" si="11"/>
        <v>-1</v>
      </c>
      <c r="AL51" s="164">
        <f t="shared" si="11"/>
        <v>-1</v>
      </c>
      <c r="AM51" s="164">
        <f t="shared" si="11"/>
        <v>-1</v>
      </c>
      <c r="AN51" s="164">
        <f t="shared" si="8"/>
        <v>0</v>
      </c>
      <c r="AO51" s="164">
        <f t="shared" si="8"/>
        <v>0</v>
      </c>
      <c r="AP51" s="164">
        <f t="shared" si="8"/>
        <v>0</v>
      </c>
      <c r="AQ51" s="164">
        <f t="shared" si="8"/>
        <v>0</v>
      </c>
      <c r="AR51" s="164">
        <f t="shared" si="8"/>
        <v>0</v>
      </c>
      <c r="AS51" s="164">
        <f t="shared" si="8"/>
        <v>0</v>
      </c>
      <c r="AT51" s="164">
        <f t="shared" si="8"/>
        <v>0</v>
      </c>
      <c r="AU51" s="164">
        <f t="shared" si="8"/>
        <v>0</v>
      </c>
      <c r="AV51" s="164">
        <f t="shared" si="9"/>
        <v>0</v>
      </c>
      <c r="AW51" s="164">
        <f t="shared" si="9"/>
        <v>0</v>
      </c>
      <c r="AX51" s="164">
        <f t="shared" si="9"/>
        <v>0</v>
      </c>
      <c r="AY51" s="164">
        <f t="shared" si="9"/>
        <v>0</v>
      </c>
      <c r="AZ51" s="164">
        <f t="shared" si="9"/>
        <v>0</v>
      </c>
      <c r="BA51" s="164">
        <f t="shared" si="9"/>
        <v>0</v>
      </c>
      <c r="BB51" s="164">
        <f t="shared" si="9"/>
        <v>0</v>
      </c>
      <c r="BC51" s="164">
        <f t="shared" si="9"/>
        <v>0</v>
      </c>
    </row>
    <row r="52" spans="1:55" s="164" customFormat="1" ht="19.899999999999999" hidden="1" customHeight="1">
      <c r="A52" s="9"/>
      <c r="B52" s="7"/>
      <c r="C52" s="2"/>
      <c r="D52" s="19"/>
      <c r="E52" s="18"/>
      <c r="F52" s="19"/>
      <c r="G52" s="19"/>
      <c r="H52" s="4"/>
      <c r="I52" s="15"/>
      <c r="J52" s="47"/>
      <c r="K52" s="696"/>
      <c r="L52" s="698"/>
      <c r="M52" s="696"/>
      <c r="N52" s="697"/>
      <c r="O52" s="698"/>
      <c r="P52" s="696"/>
      <c r="Q52" s="697"/>
      <c r="R52" s="698"/>
      <c r="S52" s="471"/>
      <c r="T52" s="471"/>
      <c r="U52" s="49"/>
      <c r="V52" s="710"/>
      <c r="W52" s="711"/>
      <c r="X52" s="56"/>
      <c r="Y52" s="56"/>
      <c r="Z52" s="57"/>
      <c r="AA52" s="67"/>
      <c r="AB52" s="57"/>
      <c r="AC52" s="58"/>
      <c r="AD52" s="56"/>
      <c r="AE52" s="49"/>
      <c r="AF52" s="164">
        <f t="shared" si="11"/>
        <v>-1</v>
      </c>
      <c r="AG52" s="164">
        <f t="shared" si="11"/>
        <v>-1</v>
      </c>
      <c r="AH52" s="164">
        <f t="shared" si="11"/>
        <v>-1</v>
      </c>
      <c r="AI52" s="164">
        <f t="shared" si="11"/>
        <v>-1</v>
      </c>
      <c r="AJ52" s="164">
        <f t="shared" si="11"/>
        <v>-1</v>
      </c>
      <c r="AK52" s="164">
        <f t="shared" si="11"/>
        <v>-1</v>
      </c>
      <c r="AL52" s="164">
        <f t="shared" si="11"/>
        <v>-1</v>
      </c>
      <c r="AM52" s="164">
        <f t="shared" si="11"/>
        <v>-1</v>
      </c>
      <c r="AN52" s="164">
        <f t="shared" si="8"/>
        <v>0</v>
      </c>
      <c r="AO52" s="164">
        <f t="shared" si="8"/>
        <v>0</v>
      </c>
      <c r="AP52" s="164">
        <f t="shared" si="8"/>
        <v>0</v>
      </c>
      <c r="AQ52" s="164">
        <f t="shared" si="8"/>
        <v>0</v>
      </c>
      <c r="AR52" s="164">
        <f t="shared" si="8"/>
        <v>0</v>
      </c>
      <c r="AS52" s="164">
        <f t="shared" si="8"/>
        <v>0</v>
      </c>
      <c r="AT52" s="164">
        <f t="shared" si="8"/>
        <v>0</v>
      </c>
      <c r="AU52" s="164">
        <f t="shared" si="8"/>
        <v>0</v>
      </c>
      <c r="AV52" s="164">
        <f t="shared" si="9"/>
        <v>0</v>
      </c>
      <c r="AW52" s="164">
        <f t="shared" si="9"/>
        <v>0</v>
      </c>
      <c r="AX52" s="164">
        <f t="shared" si="9"/>
        <v>0</v>
      </c>
      <c r="AY52" s="164">
        <f t="shared" si="9"/>
        <v>0</v>
      </c>
      <c r="AZ52" s="164">
        <f t="shared" si="9"/>
        <v>0</v>
      </c>
      <c r="BA52" s="164">
        <f t="shared" si="9"/>
        <v>0</v>
      </c>
      <c r="BB52" s="164">
        <f t="shared" si="9"/>
        <v>0</v>
      </c>
      <c r="BC52" s="164">
        <f t="shared" si="9"/>
        <v>0</v>
      </c>
    </row>
    <row r="53" spans="1:55" s="164" customFormat="1" ht="19.899999999999999" hidden="1" customHeight="1">
      <c r="A53" s="9"/>
      <c r="B53" s="7"/>
      <c r="C53" s="2"/>
      <c r="D53" s="19"/>
      <c r="E53" s="18"/>
      <c r="F53" s="19"/>
      <c r="G53" s="19"/>
      <c r="H53" s="4"/>
      <c r="I53" s="15"/>
      <c r="J53" s="47"/>
      <c r="K53" s="696"/>
      <c r="L53" s="698"/>
      <c r="M53" s="696"/>
      <c r="N53" s="697"/>
      <c r="O53" s="698"/>
      <c r="P53" s="696"/>
      <c r="Q53" s="697"/>
      <c r="R53" s="698"/>
      <c r="S53" s="471"/>
      <c r="T53" s="471"/>
      <c r="U53" s="49"/>
      <c r="V53" s="710"/>
      <c r="W53" s="711"/>
      <c r="X53" s="56"/>
      <c r="Y53" s="56"/>
      <c r="Z53" s="57"/>
      <c r="AA53" s="67"/>
      <c r="AB53" s="57"/>
      <c r="AC53" s="58"/>
      <c r="AD53" s="56"/>
      <c r="AE53" s="49"/>
      <c r="AF53" s="164">
        <f t="shared" si="11"/>
        <v>-1</v>
      </c>
      <c r="AG53" s="164">
        <f t="shared" si="11"/>
        <v>-1</v>
      </c>
      <c r="AH53" s="164">
        <f t="shared" si="11"/>
        <v>-1</v>
      </c>
      <c r="AI53" s="164">
        <f t="shared" si="11"/>
        <v>-1</v>
      </c>
      <c r="AJ53" s="164">
        <f t="shared" si="11"/>
        <v>-1</v>
      </c>
      <c r="AK53" s="164">
        <f t="shared" si="11"/>
        <v>-1</v>
      </c>
      <c r="AL53" s="164">
        <f t="shared" si="11"/>
        <v>-1</v>
      </c>
      <c r="AM53" s="164">
        <f t="shared" si="11"/>
        <v>-1</v>
      </c>
      <c r="AN53" s="164">
        <f t="shared" si="8"/>
        <v>0</v>
      </c>
      <c r="AO53" s="164">
        <f t="shared" si="8"/>
        <v>0</v>
      </c>
      <c r="AP53" s="164">
        <f t="shared" si="8"/>
        <v>0</v>
      </c>
      <c r="AQ53" s="164">
        <f t="shared" si="8"/>
        <v>0</v>
      </c>
      <c r="AR53" s="164">
        <f t="shared" si="8"/>
        <v>0</v>
      </c>
      <c r="AS53" s="164">
        <f t="shared" si="8"/>
        <v>0</v>
      </c>
      <c r="AT53" s="164">
        <f t="shared" si="8"/>
        <v>0</v>
      </c>
      <c r="AU53" s="164">
        <f t="shared" si="8"/>
        <v>0</v>
      </c>
      <c r="AV53" s="164">
        <f t="shared" si="9"/>
        <v>0</v>
      </c>
      <c r="AW53" s="164">
        <f t="shared" si="9"/>
        <v>0</v>
      </c>
      <c r="AX53" s="164">
        <f t="shared" si="9"/>
        <v>0</v>
      </c>
      <c r="AY53" s="164">
        <f t="shared" si="9"/>
        <v>0</v>
      </c>
      <c r="AZ53" s="164">
        <f t="shared" si="9"/>
        <v>0</v>
      </c>
      <c r="BA53" s="164">
        <f t="shared" si="9"/>
        <v>0</v>
      </c>
      <c r="BB53" s="164">
        <f t="shared" si="9"/>
        <v>0</v>
      </c>
      <c r="BC53" s="164">
        <f t="shared" si="9"/>
        <v>0</v>
      </c>
    </row>
    <row r="54" spans="1:55" s="164" customFormat="1" ht="19.899999999999999" hidden="1" customHeight="1">
      <c r="A54" s="9"/>
      <c r="B54" s="7"/>
      <c r="C54" s="2"/>
      <c r="D54" s="19"/>
      <c r="E54" s="18"/>
      <c r="F54" s="19"/>
      <c r="G54" s="19"/>
      <c r="H54" s="4"/>
      <c r="I54" s="15"/>
      <c r="J54" s="47"/>
      <c r="K54" s="696"/>
      <c r="L54" s="698"/>
      <c r="M54" s="696"/>
      <c r="N54" s="697"/>
      <c r="O54" s="698"/>
      <c r="P54" s="696"/>
      <c r="Q54" s="697"/>
      <c r="R54" s="698"/>
      <c r="S54" s="471"/>
      <c r="T54" s="471"/>
      <c r="U54" s="49"/>
      <c r="V54" s="710"/>
      <c r="W54" s="711"/>
      <c r="X54" s="56"/>
      <c r="Y54" s="56"/>
      <c r="Z54" s="57"/>
      <c r="AA54" s="67"/>
      <c r="AB54" s="57"/>
      <c r="AC54" s="58"/>
      <c r="AD54" s="56"/>
      <c r="AE54" s="49"/>
      <c r="AF54" s="164">
        <f t="shared" si="11"/>
        <v>-1</v>
      </c>
      <c r="AG54" s="164">
        <f t="shared" si="11"/>
        <v>-1</v>
      </c>
      <c r="AH54" s="164">
        <f t="shared" si="11"/>
        <v>-1</v>
      </c>
      <c r="AI54" s="164">
        <f t="shared" si="11"/>
        <v>-1</v>
      </c>
      <c r="AJ54" s="164">
        <f t="shared" si="11"/>
        <v>-1</v>
      </c>
      <c r="AK54" s="164">
        <f t="shared" si="11"/>
        <v>-1</v>
      </c>
      <c r="AL54" s="164">
        <f t="shared" si="11"/>
        <v>-1</v>
      </c>
      <c r="AM54" s="164">
        <f t="shared" si="11"/>
        <v>-1</v>
      </c>
      <c r="AN54" s="164">
        <f t="shared" si="8"/>
        <v>0</v>
      </c>
      <c r="AO54" s="164">
        <f t="shared" si="8"/>
        <v>0</v>
      </c>
      <c r="AP54" s="164">
        <f t="shared" si="8"/>
        <v>0</v>
      </c>
      <c r="AQ54" s="164">
        <f t="shared" si="8"/>
        <v>0</v>
      </c>
      <c r="AR54" s="164">
        <f t="shared" si="8"/>
        <v>0</v>
      </c>
      <c r="AS54" s="164">
        <f t="shared" si="8"/>
        <v>0</v>
      </c>
      <c r="AT54" s="164">
        <f t="shared" si="8"/>
        <v>0</v>
      </c>
      <c r="AU54" s="164">
        <f t="shared" si="8"/>
        <v>0</v>
      </c>
      <c r="AV54" s="164">
        <f t="shared" si="9"/>
        <v>0</v>
      </c>
      <c r="AW54" s="164">
        <f t="shared" si="9"/>
        <v>0</v>
      </c>
      <c r="AX54" s="164">
        <f t="shared" si="9"/>
        <v>0</v>
      </c>
      <c r="AY54" s="164">
        <f t="shared" si="9"/>
        <v>0</v>
      </c>
      <c r="AZ54" s="164">
        <f t="shared" si="9"/>
        <v>0</v>
      </c>
      <c r="BA54" s="164">
        <f t="shared" si="9"/>
        <v>0</v>
      </c>
      <c r="BB54" s="164">
        <f t="shared" si="9"/>
        <v>0</v>
      </c>
      <c r="BC54" s="164">
        <f t="shared" si="9"/>
        <v>0</v>
      </c>
    </row>
    <row r="55" spans="1:55" s="164" customFormat="1" ht="19.899999999999999" hidden="1" customHeight="1">
      <c r="A55" s="9"/>
      <c r="B55" s="7"/>
      <c r="C55" s="2"/>
      <c r="D55" s="19"/>
      <c r="E55" s="18"/>
      <c r="F55" s="19"/>
      <c r="G55" s="19"/>
      <c r="H55" s="4"/>
      <c r="I55" s="15"/>
      <c r="J55" s="47"/>
      <c r="K55" s="696"/>
      <c r="L55" s="698"/>
      <c r="M55" s="696"/>
      <c r="N55" s="697"/>
      <c r="O55" s="698"/>
      <c r="P55" s="696"/>
      <c r="Q55" s="697"/>
      <c r="R55" s="698"/>
      <c r="S55" s="471"/>
      <c r="T55" s="471"/>
      <c r="U55" s="49"/>
      <c r="V55" s="710"/>
      <c r="W55" s="711"/>
      <c r="X55" s="56"/>
      <c r="Y55" s="56"/>
      <c r="Z55" s="57"/>
      <c r="AA55" s="67"/>
      <c r="AB55" s="57"/>
      <c r="AC55" s="58"/>
      <c r="AD55" s="56"/>
      <c r="AE55" s="49"/>
      <c r="AF55" s="164">
        <f t="shared" si="11"/>
        <v>-1</v>
      </c>
      <c r="AG55" s="164">
        <f t="shared" si="11"/>
        <v>-1</v>
      </c>
      <c r="AH55" s="164">
        <f t="shared" si="11"/>
        <v>-1</v>
      </c>
      <c r="AI55" s="164">
        <f t="shared" si="11"/>
        <v>-1</v>
      </c>
      <c r="AJ55" s="164">
        <f t="shared" si="11"/>
        <v>-1</v>
      </c>
      <c r="AK55" s="164">
        <f t="shared" si="11"/>
        <v>-1</v>
      </c>
      <c r="AL55" s="164">
        <f t="shared" si="11"/>
        <v>-1</v>
      </c>
      <c r="AM55" s="164">
        <f t="shared" si="11"/>
        <v>-1</v>
      </c>
      <c r="AN55" s="164">
        <f t="shared" si="8"/>
        <v>0</v>
      </c>
      <c r="AO55" s="164">
        <f t="shared" si="8"/>
        <v>0</v>
      </c>
      <c r="AP55" s="164">
        <f t="shared" si="8"/>
        <v>0</v>
      </c>
      <c r="AQ55" s="164">
        <f t="shared" si="8"/>
        <v>0</v>
      </c>
      <c r="AR55" s="164">
        <f t="shared" si="8"/>
        <v>0</v>
      </c>
      <c r="AS55" s="164">
        <f t="shared" si="8"/>
        <v>0</v>
      </c>
      <c r="AT55" s="164">
        <f t="shared" si="8"/>
        <v>0</v>
      </c>
      <c r="AU55" s="164">
        <f t="shared" ref="AU55:AU107" si="12">IF(AM55,$V55,"")</f>
        <v>0</v>
      </c>
      <c r="AV55" s="164">
        <f t="shared" si="9"/>
        <v>0</v>
      </c>
      <c r="AW55" s="164">
        <f t="shared" si="9"/>
        <v>0</v>
      </c>
      <c r="AX55" s="164">
        <f t="shared" si="9"/>
        <v>0</v>
      </c>
      <c r="AY55" s="164">
        <f t="shared" si="9"/>
        <v>0</v>
      </c>
      <c r="AZ55" s="164">
        <f t="shared" si="9"/>
        <v>0</v>
      </c>
      <c r="BA55" s="164">
        <f t="shared" si="9"/>
        <v>0</v>
      </c>
      <c r="BB55" s="164">
        <f t="shared" si="9"/>
        <v>0</v>
      </c>
      <c r="BC55" s="164">
        <f t="shared" ref="BC55:BC107" si="13">IF(AM55,$W55,"")</f>
        <v>0</v>
      </c>
    </row>
    <row r="56" spans="1:55" s="164" customFormat="1" ht="19.899999999999999" hidden="1" customHeight="1">
      <c r="A56" s="9"/>
      <c r="B56" s="7"/>
      <c r="C56" s="2"/>
      <c r="D56" s="19"/>
      <c r="E56" s="18"/>
      <c r="F56" s="19"/>
      <c r="G56" s="19"/>
      <c r="H56" s="4"/>
      <c r="I56" s="15"/>
      <c r="J56" s="47"/>
      <c r="K56" s="696"/>
      <c r="L56" s="698"/>
      <c r="M56" s="696"/>
      <c r="N56" s="697"/>
      <c r="O56" s="698"/>
      <c r="P56" s="696"/>
      <c r="Q56" s="697"/>
      <c r="R56" s="698"/>
      <c r="S56" s="471"/>
      <c r="T56" s="471"/>
      <c r="U56" s="49"/>
      <c r="V56" s="710"/>
      <c r="W56" s="711"/>
      <c r="X56" s="56"/>
      <c r="Y56" s="56"/>
      <c r="Z56" s="57"/>
      <c r="AA56" s="67"/>
      <c r="AB56" s="57"/>
      <c r="AC56" s="58"/>
      <c r="AD56" s="56"/>
      <c r="AE56" s="49"/>
      <c r="AF56" s="164">
        <f t="shared" si="11"/>
        <v>-1</v>
      </c>
      <c r="AG56" s="164">
        <f t="shared" si="11"/>
        <v>-1</v>
      </c>
      <c r="AH56" s="164">
        <f t="shared" si="11"/>
        <v>-1</v>
      </c>
      <c r="AI56" s="164">
        <f t="shared" si="11"/>
        <v>-1</v>
      </c>
      <c r="AJ56" s="164">
        <f t="shared" si="11"/>
        <v>-1</v>
      </c>
      <c r="AK56" s="164">
        <f t="shared" si="11"/>
        <v>-1</v>
      </c>
      <c r="AL56" s="164">
        <f t="shared" si="11"/>
        <v>-1</v>
      </c>
      <c r="AM56" s="164">
        <f t="shared" si="11"/>
        <v>-1</v>
      </c>
      <c r="AN56" s="164">
        <f t="shared" ref="AN56:AT94" si="14">IF(AF56,$V56,"")</f>
        <v>0</v>
      </c>
      <c r="AO56" s="164">
        <f t="shared" si="14"/>
        <v>0</v>
      </c>
      <c r="AP56" s="164">
        <f t="shared" si="14"/>
        <v>0</v>
      </c>
      <c r="AQ56" s="164">
        <f t="shared" si="14"/>
        <v>0</v>
      </c>
      <c r="AR56" s="164">
        <f t="shared" si="14"/>
        <v>0</v>
      </c>
      <c r="AS56" s="164">
        <f t="shared" si="14"/>
        <v>0</v>
      </c>
      <c r="AT56" s="164">
        <f t="shared" si="14"/>
        <v>0</v>
      </c>
      <c r="AU56" s="164">
        <f t="shared" si="12"/>
        <v>0</v>
      </c>
      <c r="AV56" s="164">
        <f t="shared" ref="AV56:BB94" si="15">IF(AF56,$W56,"")</f>
        <v>0</v>
      </c>
      <c r="AW56" s="164">
        <f t="shared" si="15"/>
        <v>0</v>
      </c>
      <c r="AX56" s="164">
        <f t="shared" si="15"/>
        <v>0</v>
      </c>
      <c r="AY56" s="164">
        <f t="shared" si="15"/>
        <v>0</v>
      </c>
      <c r="AZ56" s="164">
        <f t="shared" si="15"/>
        <v>0</v>
      </c>
      <c r="BA56" s="164">
        <f t="shared" si="15"/>
        <v>0</v>
      </c>
      <c r="BB56" s="164">
        <f t="shared" si="15"/>
        <v>0</v>
      </c>
      <c r="BC56" s="164">
        <f t="shared" si="13"/>
        <v>0</v>
      </c>
    </row>
    <row r="57" spans="1:55" s="164" customFormat="1" ht="19.899999999999999" hidden="1" customHeight="1">
      <c r="A57" s="9"/>
      <c r="B57" s="7"/>
      <c r="C57" s="2"/>
      <c r="D57" s="19"/>
      <c r="E57" s="18"/>
      <c r="F57" s="19"/>
      <c r="G57" s="19"/>
      <c r="H57" s="4"/>
      <c r="I57" s="15"/>
      <c r="J57" s="47"/>
      <c r="K57" s="696"/>
      <c r="L57" s="698"/>
      <c r="M57" s="696"/>
      <c r="N57" s="697"/>
      <c r="O57" s="698"/>
      <c r="P57" s="696"/>
      <c r="Q57" s="697"/>
      <c r="R57" s="698"/>
      <c r="S57" s="471"/>
      <c r="T57" s="471"/>
      <c r="U57" s="49"/>
      <c r="V57" s="710"/>
      <c r="W57" s="711"/>
      <c r="X57" s="56"/>
      <c r="Y57" s="56"/>
      <c r="Z57" s="57"/>
      <c r="AA57" s="67"/>
      <c r="AB57" s="57"/>
      <c r="AC57" s="58"/>
      <c r="AD57" s="56"/>
      <c r="AE57" s="49"/>
      <c r="AF57" s="164">
        <f t="shared" ref="AF57:AM68" si="16">AF56</f>
        <v>-1</v>
      </c>
      <c r="AG57" s="164">
        <f t="shared" si="16"/>
        <v>-1</v>
      </c>
      <c r="AH57" s="164">
        <f t="shared" si="16"/>
        <v>-1</v>
      </c>
      <c r="AI57" s="164">
        <f t="shared" si="16"/>
        <v>-1</v>
      </c>
      <c r="AJ57" s="164">
        <f t="shared" si="16"/>
        <v>-1</v>
      </c>
      <c r="AK57" s="164">
        <f t="shared" si="16"/>
        <v>-1</v>
      </c>
      <c r="AL57" s="164">
        <f t="shared" si="16"/>
        <v>-1</v>
      </c>
      <c r="AM57" s="164">
        <f t="shared" si="16"/>
        <v>-1</v>
      </c>
      <c r="AN57" s="164">
        <f t="shared" si="14"/>
        <v>0</v>
      </c>
      <c r="AO57" s="164">
        <f t="shared" si="14"/>
        <v>0</v>
      </c>
      <c r="AP57" s="164">
        <f t="shared" si="14"/>
        <v>0</v>
      </c>
      <c r="AQ57" s="164">
        <f t="shared" si="14"/>
        <v>0</v>
      </c>
      <c r="AR57" s="164">
        <f t="shared" si="14"/>
        <v>0</v>
      </c>
      <c r="AS57" s="164">
        <f t="shared" si="14"/>
        <v>0</v>
      </c>
      <c r="AT57" s="164">
        <f t="shared" si="14"/>
        <v>0</v>
      </c>
      <c r="AU57" s="164">
        <f t="shared" si="12"/>
        <v>0</v>
      </c>
      <c r="AV57" s="164">
        <f t="shared" si="15"/>
        <v>0</v>
      </c>
      <c r="AW57" s="164">
        <f t="shared" si="15"/>
        <v>0</v>
      </c>
      <c r="AX57" s="164">
        <f t="shared" si="15"/>
        <v>0</v>
      </c>
      <c r="AY57" s="164">
        <f t="shared" si="15"/>
        <v>0</v>
      </c>
      <c r="AZ57" s="164">
        <f t="shared" si="15"/>
        <v>0</v>
      </c>
      <c r="BA57" s="164">
        <f t="shared" si="15"/>
        <v>0</v>
      </c>
      <c r="BB57" s="164">
        <f t="shared" si="15"/>
        <v>0</v>
      </c>
      <c r="BC57" s="164">
        <f t="shared" si="13"/>
        <v>0</v>
      </c>
    </row>
    <row r="58" spans="1:55" s="164" customFormat="1" ht="19.899999999999999" hidden="1" customHeight="1">
      <c r="A58" s="9"/>
      <c r="B58" s="7"/>
      <c r="C58" s="2"/>
      <c r="D58" s="19"/>
      <c r="E58" s="18"/>
      <c r="F58" s="19"/>
      <c r="G58" s="19"/>
      <c r="H58" s="4"/>
      <c r="I58" s="15"/>
      <c r="J58" s="47"/>
      <c r="K58" s="696"/>
      <c r="L58" s="698"/>
      <c r="M58" s="696"/>
      <c r="N58" s="697"/>
      <c r="O58" s="698"/>
      <c r="P58" s="696"/>
      <c r="Q58" s="697"/>
      <c r="R58" s="698"/>
      <c r="S58" s="471"/>
      <c r="T58" s="471"/>
      <c r="U58" s="49"/>
      <c r="V58" s="710"/>
      <c r="W58" s="711"/>
      <c r="X58" s="56"/>
      <c r="Y58" s="56"/>
      <c r="Z58" s="57"/>
      <c r="AA58" s="67"/>
      <c r="AB58" s="57"/>
      <c r="AC58" s="58"/>
      <c r="AD58" s="56"/>
      <c r="AE58" s="49"/>
      <c r="AF58" s="164">
        <f t="shared" si="16"/>
        <v>-1</v>
      </c>
      <c r="AG58" s="164">
        <f t="shared" si="16"/>
        <v>-1</v>
      </c>
      <c r="AH58" s="164">
        <f t="shared" si="16"/>
        <v>-1</v>
      </c>
      <c r="AI58" s="164">
        <f t="shared" si="16"/>
        <v>-1</v>
      </c>
      <c r="AJ58" s="164">
        <f t="shared" si="16"/>
        <v>-1</v>
      </c>
      <c r="AK58" s="164">
        <f t="shared" si="16"/>
        <v>-1</v>
      </c>
      <c r="AL58" s="164">
        <f t="shared" si="16"/>
        <v>-1</v>
      </c>
      <c r="AM58" s="164">
        <f t="shared" si="16"/>
        <v>-1</v>
      </c>
      <c r="AN58" s="164">
        <f t="shared" si="14"/>
        <v>0</v>
      </c>
      <c r="AO58" s="164">
        <f t="shared" si="14"/>
        <v>0</v>
      </c>
      <c r="AP58" s="164">
        <f t="shared" si="14"/>
        <v>0</v>
      </c>
      <c r="AQ58" s="164">
        <f t="shared" si="14"/>
        <v>0</v>
      </c>
      <c r="AR58" s="164">
        <f t="shared" si="14"/>
        <v>0</v>
      </c>
      <c r="AS58" s="164">
        <f t="shared" si="14"/>
        <v>0</v>
      </c>
      <c r="AT58" s="164">
        <f t="shared" si="14"/>
        <v>0</v>
      </c>
      <c r="AU58" s="164">
        <f t="shared" si="12"/>
        <v>0</v>
      </c>
      <c r="AV58" s="164">
        <f t="shared" si="15"/>
        <v>0</v>
      </c>
      <c r="AW58" s="164">
        <f t="shared" si="15"/>
        <v>0</v>
      </c>
      <c r="AX58" s="164">
        <f t="shared" si="15"/>
        <v>0</v>
      </c>
      <c r="AY58" s="164">
        <f t="shared" si="15"/>
        <v>0</v>
      </c>
      <c r="AZ58" s="164">
        <f t="shared" si="15"/>
        <v>0</v>
      </c>
      <c r="BA58" s="164">
        <f t="shared" si="15"/>
        <v>0</v>
      </c>
      <c r="BB58" s="164">
        <f t="shared" si="15"/>
        <v>0</v>
      </c>
      <c r="BC58" s="164">
        <f t="shared" si="13"/>
        <v>0</v>
      </c>
    </row>
    <row r="59" spans="1:55" s="164" customFormat="1" ht="19.899999999999999" hidden="1" customHeight="1">
      <c r="A59" s="9"/>
      <c r="B59" s="7"/>
      <c r="C59" s="2"/>
      <c r="D59" s="19"/>
      <c r="E59" s="18"/>
      <c r="F59" s="19"/>
      <c r="G59" s="19"/>
      <c r="H59" s="4"/>
      <c r="I59" s="15"/>
      <c r="J59" s="47"/>
      <c r="K59" s="696"/>
      <c r="L59" s="698"/>
      <c r="M59" s="696"/>
      <c r="N59" s="697"/>
      <c r="O59" s="698"/>
      <c r="P59" s="696"/>
      <c r="Q59" s="697"/>
      <c r="R59" s="698"/>
      <c r="S59" s="471"/>
      <c r="T59" s="471"/>
      <c r="U59" s="49"/>
      <c r="V59" s="710"/>
      <c r="W59" s="711"/>
      <c r="X59" s="56"/>
      <c r="Y59" s="56"/>
      <c r="Z59" s="57"/>
      <c r="AA59" s="67"/>
      <c r="AB59" s="57"/>
      <c r="AC59" s="58"/>
      <c r="AD59" s="56"/>
      <c r="AE59" s="49"/>
      <c r="AF59" s="164">
        <f t="shared" si="16"/>
        <v>-1</v>
      </c>
      <c r="AG59" s="164">
        <f t="shared" si="16"/>
        <v>-1</v>
      </c>
      <c r="AH59" s="164">
        <f t="shared" si="16"/>
        <v>-1</v>
      </c>
      <c r="AI59" s="164">
        <f t="shared" si="16"/>
        <v>-1</v>
      </c>
      <c r="AJ59" s="164">
        <f t="shared" si="16"/>
        <v>-1</v>
      </c>
      <c r="AK59" s="164">
        <f t="shared" si="16"/>
        <v>-1</v>
      </c>
      <c r="AL59" s="164">
        <f t="shared" si="16"/>
        <v>-1</v>
      </c>
      <c r="AM59" s="164">
        <f t="shared" si="16"/>
        <v>-1</v>
      </c>
      <c r="AN59" s="164">
        <f t="shared" si="14"/>
        <v>0</v>
      </c>
      <c r="AO59" s="164">
        <f t="shared" si="14"/>
        <v>0</v>
      </c>
      <c r="AP59" s="164">
        <f t="shared" si="14"/>
        <v>0</v>
      </c>
      <c r="AQ59" s="164">
        <f t="shared" si="14"/>
        <v>0</v>
      </c>
      <c r="AR59" s="164">
        <f t="shared" si="14"/>
        <v>0</v>
      </c>
      <c r="AS59" s="164">
        <f t="shared" si="14"/>
        <v>0</v>
      </c>
      <c r="AT59" s="164">
        <f t="shared" si="14"/>
        <v>0</v>
      </c>
      <c r="AU59" s="164">
        <f t="shared" si="12"/>
        <v>0</v>
      </c>
      <c r="AV59" s="164">
        <f t="shared" si="15"/>
        <v>0</v>
      </c>
      <c r="AW59" s="164">
        <f t="shared" si="15"/>
        <v>0</v>
      </c>
      <c r="AX59" s="164">
        <f t="shared" si="15"/>
        <v>0</v>
      </c>
      <c r="AY59" s="164">
        <f t="shared" si="15"/>
        <v>0</v>
      </c>
      <c r="AZ59" s="164">
        <f t="shared" si="15"/>
        <v>0</v>
      </c>
      <c r="BA59" s="164">
        <f t="shared" si="15"/>
        <v>0</v>
      </c>
      <c r="BB59" s="164">
        <f t="shared" si="15"/>
        <v>0</v>
      </c>
      <c r="BC59" s="164">
        <f t="shared" si="13"/>
        <v>0</v>
      </c>
    </row>
    <row r="60" spans="1:55" s="164" customFormat="1" ht="19.899999999999999" hidden="1" customHeight="1">
      <c r="A60" s="9"/>
      <c r="B60" s="7"/>
      <c r="C60" s="2"/>
      <c r="D60" s="19"/>
      <c r="E60" s="18"/>
      <c r="F60" s="19"/>
      <c r="G60" s="19"/>
      <c r="H60" s="4"/>
      <c r="I60" s="15"/>
      <c r="J60" s="47"/>
      <c r="K60" s="696"/>
      <c r="L60" s="698"/>
      <c r="M60" s="696"/>
      <c r="N60" s="697"/>
      <c r="O60" s="698"/>
      <c r="P60" s="696"/>
      <c r="Q60" s="697"/>
      <c r="R60" s="698"/>
      <c r="S60" s="471"/>
      <c r="T60" s="471"/>
      <c r="U60" s="49"/>
      <c r="V60" s="710"/>
      <c r="W60" s="711"/>
      <c r="X60" s="56"/>
      <c r="Y60" s="56"/>
      <c r="Z60" s="57"/>
      <c r="AA60" s="67"/>
      <c r="AB60" s="57"/>
      <c r="AC60" s="58"/>
      <c r="AD60" s="56"/>
      <c r="AE60" s="49"/>
      <c r="AF60" s="164">
        <f t="shared" si="16"/>
        <v>-1</v>
      </c>
      <c r="AG60" s="164">
        <f t="shared" si="16"/>
        <v>-1</v>
      </c>
      <c r="AH60" s="164">
        <f t="shared" si="16"/>
        <v>-1</v>
      </c>
      <c r="AI60" s="164">
        <f t="shared" si="16"/>
        <v>-1</v>
      </c>
      <c r="AJ60" s="164">
        <f t="shared" si="16"/>
        <v>-1</v>
      </c>
      <c r="AK60" s="164">
        <f t="shared" si="16"/>
        <v>-1</v>
      </c>
      <c r="AL60" s="164">
        <f t="shared" si="16"/>
        <v>-1</v>
      </c>
      <c r="AM60" s="164">
        <f t="shared" si="16"/>
        <v>-1</v>
      </c>
      <c r="AN60" s="164">
        <f t="shared" si="14"/>
        <v>0</v>
      </c>
      <c r="AO60" s="164">
        <f t="shared" si="14"/>
        <v>0</v>
      </c>
      <c r="AP60" s="164">
        <f t="shared" si="14"/>
        <v>0</v>
      </c>
      <c r="AQ60" s="164">
        <f t="shared" si="14"/>
        <v>0</v>
      </c>
      <c r="AR60" s="164">
        <f t="shared" si="14"/>
        <v>0</v>
      </c>
      <c r="AS60" s="164">
        <f t="shared" si="14"/>
        <v>0</v>
      </c>
      <c r="AT60" s="164">
        <f t="shared" si="14"/>
        <v>0</v>
      </c>
      <c r="AU60" s="164">
        <f t="shared" si="12"/>
        <v>0</v>
      </c>
      <c r="AV60" s="164">
        <f t="shared" si="15"/>
        <v>0</v>
      </c>
      <c r="AW60" s="164">
        <f t="shared" si="15"/>
        <v>0</v>
      </c>
      <c r="AX60" s="164">
        <f t="shared" si="15"/>
        <v>0</v>
      </c>
      <c r="AY60" s="164">
        <f t="shared" si="15"/>
        <v>0</v>
      </c>
      <c r="AZ60" s="164">
        <f t="shared" si="15"/>
        <v>0</v>
      </c>
      <c r="BA60" s="164">
        <f t="shared" si="15"/>
        <v>0</v>
      </c>
      <c r="BB60" s="164">
        <f t="shared" si="15"/>
        <v>0</v>
      </c>
      <c r="BC60" s="164">
        <f t="shared" si="13"/>
        <v>0</v>
      </c>
    </row>
    <row r="61" spans="1:55" s="164" customFormat="1" ht="19.899999999999999" hidden="1" customHeight="1">
      <c r="A61" s="9"/>
      <c r="B61" s="7"/>
      <c r="C61" s="2"/>
      <c r="D61" s="19"/>
      <c r="E61" s="18"/>
      <c r="F61" s="19"/>
      <c r="G61" s="19"/>
      <c r="H61" s="4"/>
      <c r="I61" s="15"/>
      <c r="J61" s="47"/>
      <c r="K61" s="696"/>
      <c r="L61" s="698"/>
      <c r="M61" s="696"/>
      <c r="N61" s="697"/>
      <c r="O61" s="698"/>
      <c r="P61" s="696"/>
      <c r="Q61" s="697"/>
      <c r="R61" s="698"/>
      <c r="S61" s="471"/>
      <c r="T61" s="471"/>
      <c r="U61" s="49"/>
      <c r="V61" s="710"/>
      <c r="W61" s="711"/>
      <c r="X61" s="56"/>
      <c r="Y61" s="56"/>
      <c r="Z61" s="57"/>
      <c r="AA61" s="67"/>
      <c r="AB61" s="57"/>
      <c r="AC61" s="58"/>
      <c r="AD61" s="56"/>
      <c r="AE61" s="49"/>
      <c r="AF61" s="164">
        <f t="shared" si="16"/>
        <v>-1</v>
      </c>
      <c r="AG61" s="164">
        <f t="shared" si="16"/>
        <v>-1</v>
      </c>
      <c r="AH61" s="164">
        <f t="shared" si="16"/>
        <v>-1</v>
      </c>
      <c r="AI61" s="164">
        <f t="shared" si="16"/>
        <v>-1</v>
      </c>
      <c r="AJ61" s="164">
        <f t="shared" si="16"/>
        <v>-1</v>
      </c>
      <c r="AK61" s="164">
        <f t="shared" si="16"/>
        <v>-1</v>
      </c>
      <c r="AL61" s="164">
        <f t="shared" si="16"/>
        <v>-1</v>
      </c>
      <c r="AM61" s="164">
        <f t="shared" si="16"/>
        <v>-1</v>
      </c>
      <c r="AN61" s="164">
        <f t="shared" si="14"/>
        <v>0</v>
      </c>
      <c r="AO61" s="164">
        <f t="shared" si="14"/>
        <v>0</v>
      </c>
      <c r="AP61" s="164">
        <f t="shared" si="14"/>
        <v>0</v>
      </c>
      <c r="AQ61" s="164">
        <f t="shared" si="14"/>
        <v>0</v>
      </c>
      <c r="AR61" s="164">
        <f t="shared" si="14"/>
        <v>0</v>
      </c>
      <c r="AS61" s="164">
        <f t="shared" si="14"/>
        <v>0</v>
      </c>
      <c r="AT61" s="164">
        <f t="shared" si="14"/>
        <v>0</v>
      </c>
      <c r="AU61" s="164">
        <f t="shared" si="12"/>
        <v>0</v>
      </c>
      <c r="AV61" s="164">
        <f t="shared" si="15"/>
        <v>0</v>
      </c>
      <c r="AW61" s="164">
        <f t="shared" si="15"/>
        <v>0</v>
      </c>
      <c r="AX61" s="164">
        <f t="shared" si="15"/>
        <v>0</v>
      </c>
      <c r="AY61" s="164">
        <f t="shared" si="15"/>
        <v>0</v>
      </c>
      <c r="AZ61" s="164">
        <f t="shared" si="15"/>
        <v>0</v>
      </c>
      <c r="BA61" s="164">
        <f t="shared" si="15"/>
        <v>0</v>
      </c>
      <c r="BB61" s="164">
        <f t="shared" si="15"/>
        <v>0</v>
      </c>
      <c r="BC61" s="164">
        <f t="shared" si="13"/>
        <v>0</v>
      </c>
    </row>
    <row r="62" spans="1:55" s="164" customFormat="1" ht="19.899999999999999" hidden="1" customHeight="1">
      <c r="A62" s="9"/>
      <c r="B62" s="7"/>
      <c r="C62" s="2"/>
      <c r="D62" s="19"/>
      <c r="E62" s="18"/>
      <c r="F62" s="19"/>
      <c r="G62" s="19"/>
      <c r="H62" s="4"/>
      <c r="I62" s="15"/>
      <c r="J62" s="47"/>
      <c r="K62" s="696"/>
      <c r="L62" s="698"/>
      <c r="M62" s="696"/>
      <c r="N62" s="697"/>
      <c r="O62" s="698"/>
      <c r="P62" s="696"/>
      <c r="Q62" s="697"/>
      <c r="R62" s="698"/>
      <c r="S62" s="471"/>
      <c r="T62" s="471"/>
      <c r="U62" s="49"/>
      <c r="V62" s="710"/>
      <c r="W62" s="711"/>
      <c r="X62" s="56"/>
      <c r="Y62" s="56"/>
      <c r="Z62" s="57"/>
      <c r="AA62" s="67"/>
      <c r="AB62" s="57"/>
      <c r="AC62" s="58"/>
      <c r="AD62" s="56"/>
      <c r="AE62" s="49"/>
      <c r="AF62" s="164">
        <f t="shared" si="16"/>
        <v>-1</v>
      </c>
      <c r="AG62" s="164">
        <f t="shared" si="16"/>
        <v>-1</v>
      </c>
      <c r="AH62" s="164">
        <f t="shared" si="16"/>
        <v>-1</v>
      </c>
      <c r="AI62" s="164">
        <f t="shared" si="16"/>
        <v>-1</v>
      </c>
      <c r="AJ62" s="164">
        <f t="shared" si="16"/>
        <v>-1</v>
      </c>
      <c r="AK62" s="164">
        <f t="shared" si="16"/>
        <v>-1</v>
      </c>
      <c r="AL62" s="164">
        <f t="shared" si="16"/>
        <v>-1</v>
      </c>
      <c r="AM62" s="164">
        <f t="shared" si="16"/>
        <v>-1</v>
      </c>
      <c r="AN62" s="164">
        <f t="shared" si="14"/>
        <v>0</v>
      </c>
      <c r="AO62" s="164">
        <f t="shared" si="14"/>
        <v>0</v>
      </c>
      <c r="AP62" s="164">
        <f t="shared" si="14"/>
        <v>0</v>
      </c>
      <c r="AQ62" s="164">
        <f t="shared" si="14"/>
        <v>0</v>
      </c>
      <c r="AR62" s="164">
        <f t="shared" si="14"/>
        <v>0</v>
      </c>
      <c r="AS62" s="164">
        <f t="shared" si="14"/>
        <v>0</v>
      </c>
      <c r="AT62" s="164">
        <f t="shared" si="14"/>
        <v>0</v>
      </c>
      <c r="AU62" s="164">
        <f t="shared" si="12"/>
        <v>0</v>
      </c>
      <c r="AV62" s="164">
        <f t="shared" si="15"/>
        <v>0</v>
      </c>
      <c r="AW62" s="164">
        <f t="shared" si="15"/>
        <v>0</v>
      </c>
      <c r="AX62" s="164">
        <f t="shared" si="15"/>
        <v>0</v>
      </c>
      <c r="AY62" s="164">
        <f t="shared" si="15"/>
        <v>0</v>
      </c>
      <c r="AZ62" s="164">
        <f t="shared" si="15"/>
        <v>0</v>
      </c>
      <c r="BA62" s="164">
        <f t="shared" si="15"/>
        <v>0</v>
      </c>
      <c r="BB62" s="164">
        <f t="shared" si="15"/>
        <v>0</v>
      </c>
      <c r="BC62" s="164">
        <f t="shared" si="13"/>
        <v>0</v>
      </c>
    </row>
    <row r="63" spans="1:55" s="164" customFormat="1" ht="19.899999999999999" hidden="1" customHeight="1">
      <c r="A63" s="9"/>
      <c r="B63" s="7"/>
      <c r="C63" s="2"/>
      <c r="D63" s="19"/>
      <c r="E63" s="18"/>
      <c r="F63" s="19"/>
      <c r="G63" s="19"/>
      <c r="H63" s="4"/>
      <c r="I63" s="15"/>
      <c r="J63" s="47"/>
      <c r="K63" s="696"/>
      <c r="L63" s="698"/>
      <c r="M63" s="696"/>
      <c r="N63" s="697"/>
      <c r="O63" s="698"/>
      <c r="P63" s="696"/>
      <c r="Q63" s="697"/>
      <c r="R63" s="698"/>
      <c r="S63" s="471"/>
      <c r="T63" s="471"/>
      <c r="U63" s="49"/>
      <c r="V63" s="710"/>
      <c r="W63" s="711"/>
      <c r="X63" s="56"/>
      <c r="Y63" s="56"/>
      <c r="Z63" s="57"/>
      <c r="AA63" s="67"/>
      <c r="AB63" s="57"/>
      <c r="AC63" s="58"/>
      <c r="AD63" s="56"/>
      <c r="AE63" s="49"/>
      <c r="AF63" s="164">
        <f t="shared" si="16"/>
        <v>-1</v>
      </c>
      <c r="AG63" s="164">
        <f t="shared" si="16"/>
        <v>-1</v>
      </c>
      <c r="AH63" s="164">
        <f t="shared" si="16"/>
        <v>-1</v>
      </c>
      <c r="AI63" s="164">
        <f t="shared" si="16"/>
        <v>-1</v>
      </c>
      <c r="AJ63" s="164">
        <f t="shared" si="16"/>
        <v>-1</v>
      </c>
      <c r="AK63" s="164">
        <f t="shared" si="16"/>
        <v>-1</v>
      </c>
      <c r="AL63" s="164">
        <f t="shared" si="16"/>
        <v>-1</v>
      </c>
      <c r="AM63" s="164">
        <f t="shared" si="16"/>
        <v>-1</v>
      </c>
      <c r="AN63" s="164">
        <f t="shared" si="14"/>
        <v>0</v>
      </c>
      <c r="AO63" s="164">
        <f t="shared" si="14"/>
        <v>0</v>
      </c>
      <c r="AP63" s="164">
        <f t="shared" si="14"/>
        <v>0</v>
      </c>
      <c r="AQ63" s="164">
        <f t="shared" si="14"/>
        <v>0</v>
      </c>
      <c r="AR63" s="164">
        <f t="shared" si="14"/>
        <v>0</v>
      </c>
      <c r="AS63" s="164">
        <f t="shared" si="14"/>
        <v>0</v>
      </c>
      <c r="AT63" s="164">
        <f t="shared" si="14"/>
        <v>0</v>
      </c>
      <c r="AU63" s="164">
        <f t="shared" si="12"/>
        <v>0</v>
      </c>
      <c r="AV63" s="164">
        <f t="shared" si="15"/>
        <v>0</v>
      </c>
      <c r="AW63" s="164">
        <f t="shared" si="15"/>
        <v>0</v>
      </c>
      <c r="AX63" s="164">
        <f t="shared" si="15"/>
        <v>0</v>
      </c>
      <c r="AY63" s="164">
        <f t="shared" si="15"/>
        <v>0</v>
      </c>
      <c r="AZ63" s="164">
        <f t="shared" si="15"/>
        <v>0</v>
      </c>
      <c r="BA63" s="164">
        <f t="shared" si="15"/>
        <v>0</v>
      </c>
      <c r="BB63" s="164">
        <f t="shared" si="15"/>
        <v>0</v>
      </c>
      <c r="BC63" s="164">
        <f t="shared" si="13"/>
        <v>0</v>
      </c>
    </row>
    <row r="64" spans="1:55" s="164" customFormat="1" ht="19.899999999999999" hidden="1" customHeight="1">
      <c r="A64" s="9"/>
      <c r="B64" s="7"/>
      <c r="C64" s="2"/>
      <c r="D64" s="19"/>
      <c r="E64" s="18"/>
      <c r="F64" s="19"/>
      <c r="G64" s="19"/>
      <c r="H64" s="4"/>
      <c r="I64" s="15"/>
      <c r="J64" s="47"/>
      <c r="K64" s="696"/>
      <c r="L64" s="698"/>
      <c r="M64" s="696"/>
      <c r="N64" s="697"/>
      <c r="O64" s="698"/>
      <c r="P64" s="696"/>
      <c r="Q64" s="697"/>
      <c r="R64" s="698"/>
      <c r="S64" s="471"/>
      <c r="T64" s="471"/>
      <c r="U64" s="49"/>
      <c r="V64" s="710"/>
      <c r="W64" s="711"/>
      <c r="X64" s="56"/>
      <c r="Y64" s="56"/>
      <c r="Z64" s="57"/>
      <c r="AA64" s="67"/>
      <c r="AB64" s="57"/>
      <c r="AC64" s="58"/>
      <c r="AD64" s="56"/>
      <c r="AE64" s="49"/>
      <c r="AF64" s="164">
        <f t="shared" si="16"/>
        <v>-1</v>
      </c>
      <c r="AG64" s="164">
        <f t="shared" si="16"/>
        <v>-1</v>
      </c>
      <c r="AH64" s="164">
        <f t="shared" si="16"/>
        <v>-1</v>
      </c>
      <c r="AI64" s="164">
        <f t="shared" si="16"/>
        <v>-1</v>
      </c>
      <c r="AJ64" s="164">
        <f t="shared" si="16"/>
        <v>-1</v>
      </c>
      <c r="AK64" s="164">
        <f t="shared" si="16"/>
        <v>-1</v>
      </c>
      <c r="AL64" s="164">
        <f t="shared" si="16"/>
        <v>-1</v>
      </c>
      <c r="AM64" s="164">
        <f t="shared" si="16"/>
        <v>-1</v>
      </c>
      <c r="AN64" s="164">
        <f t="shared" si="14"/>
        <v>0</v>
      </c>
      <c r="AO64" s="164">
        <f t="shared" si="14"/>
        <v>0</v>
      </c>
      <c r="AP64" s="164">
        <f t="shared" si="14"/>
        <v>0</v>
      </c>
      <c r="AQ64" s="164">
        <f t="shared" si="14"/>
        <v>0</v>
      </c>
      <c r="AR64" s="164">
        <f t="shared" si="14"/>
        <v>0</v>
      </c>
      <c r="AS64" s="164">
        <f t="shared" si="14"/>
        <v>0</v>
      </c>
      <c r="AT64" s="164">
        <f t="shared" si="14"/>
        <v>0</v>
      </c>
      <c r="AU64" s="164">
        <f t="shared" si="12"/>
        <v>0</v>
      </c>
      <c r="AV64" s="164">
        <f t="shared" si="15"/>
        <v>0</v>
      </c>
      <c r="AW64" s="164">
        <f t="shared" si="15"/>
        <v>0</v>
      </c>
      <c r="AX64" s="164">
        <f t="shared" si="15"/>
        <v>0</v>
      </c>
      <c r="AY64" s="164">
        <f t="shared" si="15"/>
        <v>0</v>
      </c>
      <c r="AZ64" s="164">
        <f t="shared" si="15"/>
        <v>0</v>
      </c>
      <c r="BA64" s="164">
        <f t="shared" si="15"/>
        <v>0</v>
      </c>
      <c r="BB64" s="164">
        <f t="shared" si="15"/>
        <v>0</v>
      </c>
      <c r="BC64" s="164">
        <f t="shared" si="13"/>
        <v>0</v>
      </c>
    </row>
    <row r="65" spans="1:55" s="164" customFormat="1" ht="19.899999999999999" hidden="1" customHeight="1">
      <c r="A65" s="9"/>
      <c r="B65" s="7"/>
      <c r="C65" s="2"/>
      <c r="D65" s="19"/>
      <c r="E65" s="18"/>
      <c r="F65" s="19"/>
      <c r="G65" s="19"/>
      <c r="H65" s="4"/>
      <c r="I65" s="15"/>
      <c r="J65" s="47"/>
      <c r="K65" s="696"/>
      <c r="L65" s="698"/>
      <c r="M65" s="696"/>
      <c r="N65" s="697"/>
      <c r="O65" s="698"/>
      <c r="P65" s="696"/>
      <c r="Q65" s="697"/>
      <c r="R65" s="698"/>
      <c r="S65" s="471"/>
      <c r="T65" s="471"/>
      <c r="U65" s="49"/>
      <c r="V65" s="710"/>
      <c r="W65" s="711"/>
      <c r="X65" s="56"/>
      <c r="Y65" s="56"/>
      <c r="Z65" s="57"/>
      <c r="AA65" s="67"/>
      <c r="AB65" s="57"/>
      <c r="AC65" s="58"/>
      <c r="AD65" s="56"/>
      <c r="AE65" s="49"/>
      <c r="AF65" s="164">
        <f t="shared" si="16"/>
        <v>-1</v>
      </c>
      <c r="AG65" s="164">
        <f t="shared" si="16"/>
        <v>-1</v>
      </c>
      <c r="AH65" s="164">
        <f t="shared" si="16"/>
        <v>-1</v>
      </c>
      <c r="AI65" s="164">
        <f t="shared" si="16"/>
        <v>-1</v>
      </c>
      <c r="AJ65" s="164">
        <f t="shared" si="16"/>
        <v>-1</v>
      </c>
      <c r="AK65" s="164">
        <f t="shared" si="16"/>
        <v>-1</v>
      </c>
      <c r="AL65" s="164">
        <f t="shared" si="16"/>
        <v>-1</v>
      </c>
      <c r="AM65" s="164">
        <f t="shared" si="16"/>
        <v>-1</v>
      </c>
      <c r="AN65" s="164">
        <f t="shared" si="14"/>
        <v>0</v>
      </c>
      <c r="AO65" s="164">
        <f t="shared" si="14"/>
        <v>0</v>
      </c>
      <c r="AP65" s="164">
        <f t="shared" si="14"/>
        <v>0</v>
      </c>
      <c r="AQ65" s="164">
        <f t="shared" si="14"/>
        <v>0</v>
      </c>
      <c r="AR65" s="164">
        <f t="shared" si="14"/>
        <v>0</v>
      </c>
      <c r="AS65" s="164">
        <f t="shared" si="14"/>
        <v>0</v>
      </c>
      <c r="AT65" s="164">
        <f t="shared" si="14"/>
        <v>0</v>
      </c>
      <c r="AU65" s="164">
        <f t="shared" si="12"/>
        <v>0</v>
      </c>
      <c r="AV65" s="164">
        <f t="shared" si="15"/>
        <v>0</v>
      </c>
      <c r="AW65" s="164">
        <f t="shared" si="15"/>
        <v>0</v>
      </c>
      <c r="AX65" s="164">
        <f t="shared" si="15"/>
        <v>0</v>
      </c>
      <c r="AY65" s="164">
        <f t="shared" si="15"/>
        <v>0</v>
      </c>
      <c r="AZ65" s="164">
        <f t="shared" si="15"/>
        <v>0</v>
      </c>
      <c r="BA65" s="164">
        <f t="shared" si="15"/>
        <v>0</v>
      </c>
      <c r="BB65" s="164">
        <f t="shared" si="15"/>
        <v>0</v>
      </c>
      <c r="BC65" s="164">
        <f t="shared" si="13"/>
        <v>0</v>
      </c>
    </row>
    <row r="66" spans="1:55" s="164" customFormat="1" ht="19.899999999999999" hidden="1" customHeight="1">
      <c r="A66" s="9"/>
      <c r="B66" s="7"/>
      <c r="C66" s="2"/>
      <c r="D66" s="19"/>
      <c r="E66" s="18"/>
      <c r="F66" s="19"/>
      <c r="G66" s="19"/>
      <c r="H66" s="4"/>
      <c r="I66" s="15"/>
      <c r="J66" s="47"/>
      <c r="K66" s="696"/>
      <c r="L66" s="698"/>
      <c r="M66" s="696"/>
      <c r="N66" s="697"/>
      <c r="O66" s="698"/>
      <c r="P66" s="696"/>
      <c r="Q66" s="697"/>
      <c r="R66" s="698"/>
      <c r="S66" s="471"/>
      <c r="T66" s="471"/>
      <c r="U66" s="49"/>
      <c r="V66" s="710"/>
      <c r="W66" s="711"/>
      <c r="X66" s="56"/>
      <c r="Y66" s="56"/>
      <c r="Z66" s="57"/>
      <c r="AA66" s="67"/>
      <c r="AB66" s="57"/>
      <c r="AC66" s="58"/>
      <c r="AD66" s="56"/>
      <c r="AE66" s="49"/>
      <c r="AF66" s="164">
        <f t="shared" si="16"/>
        <v>-1</v>
      </c>
      <c r="AG66" s="164">
        <f t="shared" si="16"/>
        <v>-1</v>
      </c>
      <c r="AH66" s="164">
        <f t="shared" si="16"/>
        <v>-1</v>
      </c>
      <c r="AI66" s="164">
        <f t="shared" si="16"/>
        <v>-1</v>
      </c>
      <c r="AJ66" s="164">
        <f t="shared" si="16"/>
        <v>-1</v>
      </c>
      <c r="AK66" s="164">
        <f t="shared" si="16"/>
        <v>-1</v>
      </c>
      <c r="AL66" s="164">
        <f t="shared" si="16"/>
        <v>-1</v>
      </c>
      <c r="AM66" s="164">
        <f t="shared" si="16"/>
        <v>-1</v>
      </c>
      <c r="AN66" s="164">
        <f t="shared" si="14"/>
        <v>0</v>
      </c>
      <c r="AO66" s="164">
        <f t="shared" si="14"/>
        <v>0</v>
      </c>
      <c r="AP66" s="164">
        <f t="shared" si="14"/>
        <v>0</v>
      </c>
      <c r="AQ66" s="164">
        <f t="shared" si="14"/>
        <v>0</v>
      </c>
      <c r="AR66" s="164">
        <f t="shared" si="14"/>
        <v>0</v>
      </c>
      <c r="AS66" s="164">
        <f t="shared" si="14"/>
        <v>0</v>
      </c>
      <c r="AT66" s="164">
        <f t="shared" si="14"/>
        <v>0</v>
      </c>
      <c r="AU66" s="164">
        <f t="shared" si="12"/>
        <v>0</v>
      </c>
      <c r="AV66" s="164">
        <f t="shared" si="15"/>
        <v>0</v>
      </c>
      <c r="AW66" s="164">
        <f t="shared" si="15"/>
        <v>0</v>
      </c>
      <c r="AX66" s="164">
        <f t="shared" si="15"/>
        <v>0</v>
      </c>
      <c r="AY66" s="164">
        <f t="shared" si="15"/>
        <v>0</v>
      </c>
      <c r="AZ66" s="164">
        <f t="shared" si="15"/>
        <v>0</v>
      </c>
      <c r="BA66" s="164">
        <f t="shared" si="15"/>
        <v>0</v>
      </c>
      <c r="BB66" s="164">
        <f t="shared" si="15"/>
        <v>0</v>
      </c>
      <c r="BC66" s="164">
        <f t="shared" si="13"/>
        <v>0</v>
      </c>
    </row>
    <row r="67" spans="1:55" s="164" customFormat="1" ht="19.899999999999999" hidden="1" customHeight="1">
      <c r="A67" s="9"/>
      <c r="B67" s="7"/>
      <c r="C67" s="2"/>
      <c r="D67" s="19"/>
      <c r="E67" s="18"/>
      <c r="F67" s="19"/>
      <c r="G67" s="19"/>
      <c r="H67" s="4"/>
      <c r="I67" s="15"/>
      <c r="J67" s="47"/>
      <c r="K67" s="696"/>
      <c r="L67" s="698"/>
      <c r="M67" s="696"/>
      <c r="N67" s="697"/>
      <c r="O67" s="698"/>
      <c r="P67" s="696"/>
      <c r="Q67" s="697"/>
      <c r="R67" s="698"/>
      <c r="S67" s="471"/>
      <c r="T67" s="471"/>
      <c r="U67" s="49"/>
      <c r="V67" s="710"/>
      <c r="W67" s="711"/>
      <c r="X67" s="56"/>
      <c r="Y67" s="56"/>
      <c r="Z67" s="57"/>
      <c r="AA67" s="67"/>
      <c r="AB67" s="57"/>
      <c r="AC67" s="58"/>
      <c r="AD67" s="56"/>
      <c r="AE67" s="49"/>
      <c r="AF67" s="164">
        <f t="shared" si="16"/>
        <v>-1</v>
      </c>
      <c r="AG67" s="164">
        <f t="shared" si="16"/>
        <v>-1</v>
      </c>
      <c r="AH67" s="164">
        <f t="shared" si="16"/>
        <v>-1</v>
      </c>
      <c r="AI67" s="164">
        <f t="shared" si="16"/>
        <v>-1</v>
      </c>
      <c r="AJ67" s="164">
        <f t="shared" si="16"/>
        <v>-1</v>
      </c>
      <c r="AK67" s="164">
        <f t="shared" si="16"/>
        <v>-1</v>
      </c>
      <c r="AL67" s="164">
        <f t="shared" si="16"/>
        <v>-1</v>
      </c>
      <c r="AM67" s="164">
        <f t="shared" si="16"/>
        <v>-1</v>
      </c>
      <c r="AN67" s="164">
        <f t="shared" si="14"/>
        <v>0</v>
      </c>
      <c r="AO67" s="164">
        <f t="shared" si="14"/>
        <v>0</v>
      </c>
      <c r="AP67" s="164">
        <f t="shared" si="14"/>
        <v>0</v>
      </c>
      <c r="AQ67" s="164">
        <f t="shared" si="14"/>
        <v>0</v>
      </c>
      <c r="AR67" s="164">
        <f t="shared" si="14"/>
        <v>0</v>
      </c>
      <c r="AS67" s="164">
        <f t="shared" si="14"/>
        <v>0</v>
      </c>
      <c r="AT67" s="164">
        <f t="shared" si="14"/>
        <v>0</v>
      </c>
      <c r="AU67" s="164">
        <f t="shared" si="12"/>
        <v>0</v>
      </c>
      <c r="AV67" s="164">
        <f t="shared" si="15"/>
        <v>0</v>
      </c>
      <c r="AW67" s="164">
        <f t="shared" si="15"/>
        <v>0</v>
      </c>
      <c r="AX67" s="164">
        <f t="shared" si="15"/>
        <v>0</v>
      </c>
      <c r="AY67" s="164">
        <f t="shared" si="15"/>
        <v>0</v>
      </c>
      <c r="AZ67" s="164">
        <f t="shared" si="15"/>
        <v>0</v>
      </c>
      <c r="BA67" s="164">
        <f t="shared" si="15"/>
        <v>0</v>
      </c>
      <c r="BB67" s="164">
        <f t="shared" si="15"/>
        <v>0</v>
      </c>
      <c r="BC67" s="164">
        <f t="shared" si="13"/>
        <v>0</v>
      </c>
    </row>
    <row r="68" spans="1:55" s="164" customFormat="1" ht="19.899999999999999" hidden="1" customHeight="1" thickBot="1">
      <c r="A68" s="9"/>
      <c r="B68" s="7"/>
      <c r="C68" s="2"/>
      <c r="D68" s="19"/>
      <c r="E68" s="18"/>
      <c r="F68" s="19"/>
      <c r="G68" s="19"/>
      <c r="H68" s="4"/>
      <c r="I68" s="15"/>
      <c r="J68" s="47"/>
      <c r="K68" s="696"/>
      <c r="L68" s="698"/>
      <c r="M68" s="696"/>
      <c r="N68" s="697"/>
      <c r="O68" s="698"/>
      <c r="P68" s="696"/>
      <c r="Q68" s="697"/>
      <c r="R68" s="698"/>
      <c r="S68" s="471"/>
      <c r="T68" s="471"/>
      <c r="U68" s="49"/>
      <c r="V68" s="710"/>
      <c r="W68" s="711"/>
      <c r="X68" s="56"/>
      <c r="Y68" s="56"/>
      <c r="Z68" s="57"/>
      <c r="AA68" s="67"/>
      <c r="AB68" s="57"/>
      <c r="AC68" s="58"/>
      <c r="AD68" s="56"/>
      <c r="AE68" s="49"/>
      <c r="AF68" s="164">
        <f t="shared" si="16"/>
        <v>-1</v>
      </c>
      <c r="AG68" s="164">
        <f t="shared" si="16"/>
        <v>-1</v>
      </c>
      <c r="AH68" s="164">
        <f t="shared" si="16"/>
        <v>-1</v>
      </c>
      <c r="AI68" s="164">
        <f t="shared" si="16"/>
        <v>-1</v>
      </c>
      <c r="AJ68" s="164">
        <f t="shared" si="16"/>
        <v>-1</v>
      </c>
      <c r="AK68" s="164">
        <f t="shared" si="16"/>
        <v>-1</v>
      </c>
      <c r="AL68" s="164">
        <f t="shared" si="16"/>
        <v>-1</v>
      </c>
      <c r="AM68" s="164">
        <f t="shared" si="16"/>
        <v>-1</v>
      </c>
      <c r="AN68" s="164">
        <f t="shared" si="14"/>
        <v>0</v>
      </c>
      <c r="AO68" s="164">
        <f t="shared" si="14"/>
        <v>0</v>
      </c>
      <c r="AP68" s="164">
        <f t="shared" si="14"/>
        <v>0</v>
      </c>
      <c r="AQ68" s="164">
        <f t="shared" si="14"/>
        <v>0</v>
      </c>
      <c r="AR68" s="164">
        <f t="shared" si="14"/>
        <v>0</v>
      </c>
      <c r="AS68" s="164">
        <f t="shared" si="14"/>
        <v>0</v>
      </c>
      <c r="AT68" s="164">
        <f t="shared" si="14"/>
        <v>0</v>
      </c>
      <c r="AU68" s="164">
        <f t="shared" si="12"/>
        <v>0</v>
      </c>
      <c r="AV68" s="164">
        <f t="shared" si="15"/>
        <v>0</v>
      </c>
      <c r="AW68" s="164">
        <f t="shared" si="15"/>
        <v>0</v>
      </c>
      <c r="AX68" s="164">
        <f t="shared" si="15"/>
        <v>0</v>
      </c>
      <c r="AY68" s="164">
        <f t="shared" si="15"/>
        <v>0</v>
      </c>
      <c r="AZ68" s="164">
        <f t="shared" si="15"/>
        <v>0</v>
      </c>
      <c r="BA68" s="164">
        <f t="shared" si="15"/>
        <v>0</v>
      </c>
      <c r="BB68" s="164">
        <f t="shared" si="15"/>
        <v>0</v>
      </c>
      <c r="BC68" s="164">
        <f t="shared" si="13"/>
        <v>0</v>
      </c>
    </row>
    <row r="69" spans="1:55" s="147" customFormat="1" ht="27" customHeight="1">
      <c r="A69" s="702" t="s">
        <v>106</v>
      </c>
      <c r="B69" s="703"/>
      <c r="C69" s="704"/>
      <c r="D69" s="165" t="s">
        <v>13</v>
      </c>
      <c r="E69" s="143"/>
      <c r="F69" s="705"/>
      <c r="G69" s="706"/>
      <c r="H69" s="144" t="s">
        <v>38</v>
      </c>
      <c r="I69" s="145" t="s">
        <v>38</v>
      </c>
      <c r="J69" s="707" t="s">
        <v>15</v>
      </c>
      <c r="K69" s="708"/>
      <c r="L69" s="708"/>
      <c r="M69" s="708"/>
      <c r="N69" s="708"/>
      <c r="O69" s="708"/>
      <c r="P69" s="708"/>
      <c r="Q69" s="708"/>
      <c r="R69" s="708"/>
      <c r="S69" s="708"/>
      <c r="T69" s="708"/>
      <c r="U69" s="709"/>
      <c r="V69" s="660" t="s">
        <v>18</v>
      </c>
      <c r="W69" s="661"/>
      <c r="X69" s="661"/>
      <c r="Y69" s="661"/>
      <c r="Z69" s="661"/>
      <c r="AA69" s="660" t="s">
        <v>39</v>
      </c>
      <c r="AB69" s="662"/>
      <c r="AC69" s="660" t="s">
        <v>293</v>
      </c>
      <c r="AD69" s="661"/>
      <c r="AE69" s="662"/>
      <c r="AF69" s="146" t="s">
        <v>69</v>
      </c>
      <c r="AG69" s="146"/>
      <c r="AH69" s="146"/>
      <c r="AI69" s="146"/>
      <c r="AJ69" s="146"/>
      <c r="AK69" s="146"/>
      <c r="AL69" s="146"/>
      <c r="AM69" s="146"/>
      <c r="AN69" s="146" t="s">
        <v>78</v>
      </c>
      <c r="AO69" s="146"/>
      <c r="AP69" s="146"/>
      <c r="AQ69" s="146"/>
      <c r="AR69" s="146"/>
      <c r="AS69" s="146"/>
      <c r="AT69" s="146"/>
      <c r="AU69" s="146"/>
      <c r="AV69" s="146" t="s">
        <v>79</v>
      </c>
      <c r="AW69" s="146"/>
      <c r="AX69" s="146"/>
      <c r="AY69" s="146"/>
      <c r="AZ69" s="146"/>
      <c r="BA69" s="146"/>
      <c r="BB69" s="146"/>
      <c r="BC69" s="146"/>
    </row>
    <row r="70" spans="1:55" s="147" customFormat="1" ht="91.9" customHeight="1" thickBot="1">
      <c r="A70" s="148" t="s">
        <v>110</v>
      </c>
      <c r="B70" s="149" t="s">
        <v>3</v>
      </c>
      <c r="C70" s="150" t="s">
        <v>4</v>
      </c>
      <c r="D70" s="149" t="s">
        <v>45</v>
      </c>
      <c r="E70" s="151"/>
      <c r="F70" s="152"/>
      <c r="G70" s="152"/>
      <c r="H70" s="153"/>
      <c r="I70" s="154"/>
      <c r="J70" s="166" t="s">
        <v>100</v>
      </c>
      <c r="K70" s="712" t="s">
        <v>122</v>
      </c>
      <c r="L70" s="713"/>
      <c r="M70" s="714"/>
      <c r="N70" s="465"/>
      <c r="O70" s="465"/>
      <c r="P70" s="465"/>
      <c r="Q70" s="465"/>
      <c r="R70" s="465"/>
      <c r="S70" s="465"/>
      <c r="T70" s="466"/>
      <c r="U70" s="467" t="s">
        <v>99</v>
      </c>
      <c r="V70" s="715" t="s">
        <v>112</v>
      </c>
      <c r="W70" s="716"/>
      <c r="X70" s="468" t="s">
        <v>107</v>
      </c>
      <c r="Y70" s="469" t="s">
        <v>108</v>
      </c>
      <c r="Z70" s="470" t="s">
        <v>109</v>
      </c>
      <c r="AA70" s="160" t="s">
        <v>113</v>
      </c>
      <c r="AB70" s="161" t="s">
        <v>235</v>
      </c>
      <c r="AC70" s="160" t="str">
        <f>"Auditor requests additional evidence" &amp; CHAR(10) &amp; "Total: " &amp; COUNTIF(AC71:AC171,"Yes") &amp; " requests"</f>
        <v>Auditor requests additional evidence
Total: 0 requests</v>
      </c>
      <c r="AD70" s="162" t="s">
        <v>294</v>
      </c>
      <c r="AE70" s="163" t="s">
        <v>295</v>
      </c>
      <c r="AF70" s="146" t="s">
        <v>70</v>
      </c>
      <c r="AG70" s="146" t="s">
        <v>71</v>
      </c>
      <c r="AH70" s="146" t="s">
        <v>72</v>
      </c>
      <c r="AI70" s="146" t="s">
        <v>73</v>
      </c>
      <c r="AJ70" s="146" t="s">
        <v>74</v>
      </c>
      <c r="AK70" s="146" t="s">
        <v>75</v>
      </c>
      <c r="AL70" s="146" t="s">
        <v>76</v>
      </c>
      <c r="AM70" s="146" t="s">
        <v>77</v>
      </c>
      <c r="AN70" s="146" t="str">
        <f>AF70</f>
        <v>Product 1</v>
      </c>
      <c r="AO70" s="146" t="str">
        <f t="shared" ref="AO70:AU70" si="17">AG70</f>
        <v>Product 2</v>
      </c>
      <c r="AP70" s="146" t="str">
        <f t="shared" si="17"/>
        <v>Product 3</v>
      </c>
      <c r="AQ70" s="146" t="str">
        <f t="shared" si="17"/>
        <v>Product 4</v>
      </c>
      <c r="AR70" s="146" t="str">
        <f t="shared" si="17"/>
        <v>Product 5</v>
      </c>
      <c r="AS70" s="146" t="str">
        <f t="shared" si="17"/>
        <v>Product 6</v>
      </c>
      <c r="AT70" s="146" t="str">
        <f t="shared" si="17"/>
        <v>Product 7</v>
      </c>
      <c r="AU70" s="146" t="str">
        <f t="shared" si="17"/>
        <v>Product 8</v>
      </c>
      <c r="AV70" s="146" t="str">
        <f>AF70</f>
        <v>Product 1</v>
      </c>
      <c r="AW70" s="146" t="str">
        <f t="shared" ref="AW70:BC70" si="18">AG70</f>
        <v>Product 2</v>
      </c>
      <c r="AX70" s="146" t="str">
        <f t="shared" si="18"/>
        <v>Product 3</v>
      </c>
      <c r="AY70" s="146" t="str">
        <f t="shared" si="18"/>
        <v>Product 4</v>
      </c>
      <c r="AZ70" s="146" t="str">
        <f t="shared" si="18"/>
        <v>Product 5</v>
      </c>
      <c r="BA70" s="146" t="str">
        <f t="shared" si="18"/>
        <v>Product 6</v>
      </c>
      <c r="BB70" s="146" t="str">
        <f t="shared" si="18"/>
        <v>Product 7</v>
      </c>
      <c r="BC70" s="146" t="str">
        <f t="shared" si="18"/>
        <v>Product 8</v>
      </c>
    </row>
    <row r="71" spans="1:55" s="164" customFormat="1" ht="19.899999999999999" customHeight="1">
      <c r="A71" s="9" t="s">
        <v>754</v>
      </c>
      <c r="B71" s="7" t="s">
        <v>755</v>
      </c>
      <c r="C71" s="2" t="s">
        <v>756</v>
      </c>
      <c r="D71" s="4" t="s">
        <v>549</v>
      </c>
      <c r="E71" s="18"/>
      <c r="F71" s="19"/>
      <c r="G71" s="19"/>
      <c r="H71" s="4"/>
      <c r="I71" s="15"/>
      <c r="J71" s="44" t="s">
        <v>86</v>
      </c>
      <c r="K71" s="717"/>
      <c r="L71" s="718"/>
      <c r="M71" s="719"/>
      <c r="N71" s="461"/>
      <c r="O71" s="462"/>
      <c r="P71" s="462"/>
      <c r="Q71" s="462"/>
      <c r="R71" s="462"/>
      <c r="S71" s="462"/>
      <c r="T71" s="463"/>
      <c r="U71" s="46"/>
      <c r="V71" s="720" t="s">
        <v>86</v>
      </c>
      <c r="W71" s="721"/>
      <c r="X71" s="72"/>
      <c r="Y71" s="72"/>
      <c r="Z71" s="464"/>
      <c r="AA71" s="67"/>
      <c r="AB71" s="57"/>
      <c r="AC71" s="58" t="s">
        <v>744</v>
      </c>
      <c r="AD71" s="56"/>
      <c r="AE71" s="49"/>
      <c r="AF71" s="164">
        <f t="shared" ref="AF71:AM71" si="19">AF68</f>
        <v>-1</v>
      </c>
      <c r="AG71" s="164">
        <f t="shared" si="19"/>
        <v>-1</v>
      </c>
      <c r="AH71" s="164">
        <f t="shared" si="19"/>
        <v>-1</v>
      </c>
      <c r="AI71" s="164">
        <f t="shared" si="19"/>
        <v>-1</v>
      </c>
      <c r="AJ71" s="164">
        <f t="shared" si="19"/>
        <v>-1</v>
      </c>
      <c r="AK71" s="164">
        <f t="shared" si="19"/>
        <v>-1</v>
      </c>
      <c r="AL71" s="164">
        <f t="shared" si="19"/>
        <v>-1</v>
      </c>
      <c r="AM71" s="164">
        <f t="shared" si="19"/>
        <v>-1</v>
      </c>
      <c r="AN71" s="164" t="str">
        <f t="shared" si="14"/>
        <v>tbd</v>
      </c>
      <c r="AO71" s="164" t="str">
        <f t="shared" si="14"/>
        <v>tbd</v>
      </c>
      <c r="AP71" s="164" t="str">
        <f t="shared" si="14"/>
        <v>tbd</v>
      </c>
      <c r="AQ71" s="164" t="str">
        <f t="shared" si="14"/>
        <v>tbd</v>
      </c>
      <c r="AR71" s="164" t="str">
        <f t="shared" si="14"/>
        <v>tbd</v>
      </c>
      <c r="AS71" s="164" t="str">
        <f t="shared" si="14"/>
        <v>tbd</v>
      </c>
      <c r="AT71" s="164" t="str">
        <f t="shared" si="14"/>
        <v>tbd</v>
      </c>
      <c r="AU71" s="164" t="str">
        <f t="shared" si="12"/>
        <v>tbd</v>
      </c>
      <c r="AV71" s="164">
        <f t="shared" si="15"/>
        <v>0</v>
      </c>
      <c r="AW71" s="164">
        <f t="shared" si="15"/>
        <v>0</v>
      </c>
      <c r="AX71" s="164">
        <f t="shared" si="15"/>
        <v>0</v>
      </c>
      <c r="AY71" s="164">
        <f t="shared" si="15"/>
        <v>0</v>
      </c>
      <c r="AZ71" s="164">
        <f t="shared" si="15"/>
        <v>0</v>
      </c>
      <c r="BA71" s="164">
        <f t="shared" si="15"/>
        <v>0</v>
      </c>
      <c r="BB71" s="164">
        <f t="shared" si="15"/>
        <v>0</v>
      </c>
      <c r="BC71" s="164">
        <f t="shared" si="13"/>
        <v>0</v>
      </c>
    </row>
    <row r="72" spans="1:55" s="164" customFormat="1" ht="19.899999999999999" customHeight="1">
      <c r="A72" s="9" t="s">
        <v>757</v>
      </c>
      <c r="B72" s="7" t="s">
        <v>758</v>
      </c>
      <c r="C72" s="2" t="s">
        <v>759</v>
      </c>
      <c r="D72" s="4" t="s">
        <v>549</v>
      </c>
      <c r="E72" s="18"/>
      <c r="F72" s="19"/>
      <c r="G72" s="19"/>
      <c r="H72" s="4"/>
      <c r="I72" s="15"/>
      <c r="J72" s="47" t="s">
        <v>86</v>
      </c>
      <c r="K72" s="699"/>
      <c r="L72" s="700"/>
      <c r="M72" s="701"/>
      <c r="N72" s="40"/>
      <c r="O72" s="41"/>
      <c r="P72" s="41"/>
      <c r="Q72" s="41"/>
      <c r="R72" s="41"/>
      <c r="S72" s="41"/>
      <c r="T72" s="42"/>
      <c r="U72" s="49"/>
      <c r="V72" s="710" t="s">
        <v>86</v>
      </c>
      <c r="W72" s="711"/>
      <c r="X72" s="56"/>
      <c r="Y72" s="56"/>
      <c r="Z72" s="57"/>
      <c r="AA72" s="67"/>
      <c r="AB72" s="57"/>
      <c r="AC72" s="58" t="s">
        <v>744</v>
      </c>
      <c r="AD72" s="56"/>
      <c r="AE72" s="49"/>
      <c r="AF72" s="164">
        <f t="shared" ref="AF72:AM87" si="20">AF71</f>
        <v>-1</v>
      </c>
      <c r="AG72" s="164">
        <f t="shared" si="20"/>
        <v>-1</v>
      </c>
      <c r="AH72" s="164">
        <f t="shared" si="20"/>
        <v>-1</v>
      </c>
      <c r="AI72" s="164">
        <f t="shared" si="20"/>
        <v>-1</v>
      </c>
      <c r="AJ72" s="164">
        <f t="shared" si="20"/>
        <v>-1</v>
      </c>
      <c r="AK72" s="164">
        <f t="shared" si="20"/>
        <v>-1</v>
      </c>
      <c r="AL72" s="164">
        <f t="shared" si="20"/>
        <v>-1</v>
      </c>
      <c r="AM72" s="164">
        <f t="shared" si="20"/>
        <v>-1</v>
      </c>
      <c r="AN72" s="164" t="str">
        <f t="shared" si="14"/>
        <v>tbd</v>
      </c>
      <c r="AO72" s="164" t="str">
        <f t="shared" si="14"/>
        <v>tbd</v>
      </c>
      <c r="AP72" s="164" t="str">
        <f t="shared" si="14"/>
        <v>tbd</v>
      </c>
      <c r="AQ72" s="164" t="str">
        <f t="shared" si="14"/>
        <v>tbd</v>
      </c>
      <c r="AR72" s="164" t="str">
        <f t="shared" si="14"/>
        <v>tbd</v>
      </c>
      <c r="AS72" s="164" t="str">
        <f t="shared" si="14"/>
        <v>tbd</v>
      </c>
      <c r="AT72" s="164" t="str">
        <f t="shared" si="14"/>
        <v>tbd</v>
      </c>
      <c r="AU72" s="164" t="str">
        <f t="shared" si="12"/>
        <v>tbd</v>
      </c>
      <c r="AV72" s="164">
        <f t="shared" si="15"/>
        <v>0</v>
      </c>
      <c r="AW72" s="164">
        <f t="shared" si="15"/>
        <v>0</v>
      </c>
      <c r="AX72" s="164">
        <f t="shared" si="15"/>
        <v>0</v>
      </c>
      <c r="AY72" s="164">
        <f t="shared" si="15"/>
        <v>0</v>
      </c>
      <c r="AZ72" s="164">
        <f t="shared" si="15"/>
        <v>0</v>
      </c>
      <c r="BA72" s="164">
        <f t="shared" si="15"/>
        <v>0</v>
      </c>
      <c r="BB72" s="164">
        <f t="shared" si="15"/>
        <v>0</v>
      </c>
      <c r="BC72" s="164">
        <f t="shared" si="13"/>
        <v>0</v>
      </c>
    </row>
    <row r="73" spans="1:55" s="164" customFormat="1" ht="19.899999999999999" customHeight="1">
      <c r="A73" s="9" t="s">
        <v>760</v>
      </c>
      <c r="B73" s="7" t="s">
        <v>761</v>
      </c>
      <c r="C73" s="2" t="s">
        <v>762</v>
      </c>
      <c r="D73" s="4" t="s">
        <v>549</v>
      </c>
      <c r="E73" s="18"/>
      <c r="F73" s="19"/>
      <c r="G73" s="19"/>
      <c r="H73" s="4"/>
      <c r="I73" s="15"/>
      <c r="J73" s="47" t="s">
        <v>86</v>
      </c>
      <c r="K73" s="699"/>
      <c r="L73" s="700"/>
      <c r="M73" s="701"/>
      <c r="N73" s="40"/>
      <c r="O73" s="41"/>
      <c r="P73" s="41"/>
      <c r="Q73" s="41"/>
      <c r="R73" s="41"/>
      <c r="S73" s="41"/>
      <c r="T73" s="42"/>
      <c r="U73" s="49"/>
      <c r="V73" s="710" t="s">
        <v>86</v>
      </c>
      <c r="W73" s="711"/>
      <c r="X73" s="56"/>
      <c r="Y73" s="56"/>
      <c r="Z73" s="57"/>
      <c r="AA73" s="67"/>
      <c r="AB73" s="57"/>
      <c r="AC73" s="58" t="s">
        <v>744</v>
      </c>
      <c r="AD73" s="56"/>
      <c r="AE73" s="49"/>
      <c r="AF73" s="164">
        <f t="shared" si="20"/>
        <v>-1</v>
      </c>
      <c r="AG73" s="164">
        <f t="shared" si="20"/>
        <v>-1</v>
      </c>
      <c r="AH73" s="164">
        <f t="shared" si="20"/>
        <v>-1</v>
      </c>
      <c r="AI73" s="164">
        <f t="shared" si="20"/>
        <v>-1</v>
      </c>
      <c r="AJ73" s="164">
        <f t="shared" si="20"/>
        <v>-1</v>
      </c>
      <c r="AK73" s="164">
        <f t="shared" si="20"/>
        <v>-1</v>
      </c>
      <c r="AL73" s="164">
        <f t="shared" si="20"/>
        <v>-1</v>
      </c>
      <c r="AM73" s="164">
        <f t="shared" si="20"/>
        <v>-1</v>
      </c>
      <c r="AN73" s="164" t="str">
        <f t="shared" si="14"/>
        <v>tbd</v>
      </c>
      <c r="AO73" s="164" t="str">
        <f t="shared" si="14"/>
        <v>tbd</v>
      </c>
      <c r="AP73" s="164" t="str">
        <f t="shared" si="14"/>
        <v>tbd</v>
      </c>
      <c r="AQ73" s="164" t="str">
        <f t="shared" si="14"/>
        <v>tbd</v>
      </c>
      <c r="AR73" s="164" t="str">
        <f t="shared" si="14"/>
        <v>tbd</v>
      </c>
      <c r="AS73" s="164" t="str">
        <f t="shared" si="14"/>
        <v>tbd</v>
      </c>
      <c r="AT73" s="164" t="str">
        <f t="shared" si="14"/>
        <v>tbd</v>
      </c>
      <c r="AU73" s="164" t="str">
        <f t="shared" si="12"/>
        <v>tbd</v>
      </c>
      <c r="AV73" s="164">
        <f t="shared" si="15"/>
        <v>0</v>
      </c>
      <c r="AW73" s="164">
        <f t="shared" si="15"/>
        <v>0</v>
      </c>
      <c r="AX73" s="164">
        <f t="shared" si="15"/>
        <v>0</v>
      </c>
      <c r="AY73" s="164">
        <f t="shared" si="15"/>
        <v>0</v>
      </c>
      <c r="AZ73" s="164">
        <f t="shared" si="15"/>
        <v>0</v>
      </c>
      <c r="BA73" s="164">
        <f t="shared" si="15"/>
        <v>0</v>
      </c>
      <c r="BB73" s="164">
        <f t="shared" si="15"/>
        <v>0</v>
      </c>
      <c r="BC73" s="164">
        <f t="shared" si="13"/>
        <v>0</v>
      </c>
    </row>
    <row r="74" spans="1:55" s="164" customFormat="1" ht="19.899999999999999" customHeight="1">
      <c r="A74" s="9" t="s">
        <v>763</v>
      </c>
      <c r="B74" s="7" t="s">
        <v>764</v>
      </c>
      <c r="C74" s="2" t="s">
        <v>765</v>
      </c>
      <c r="D74" s="4" t="s">
        <v>549</v>
      </c>
      <c r="E74" s="18"/>
      <c r="F74" s="19"/>
      <c r="G74" s="19"/>
      <c r="H74" s="4"/>
      <c r="I74" s="15"/>
      <c r="J74" s="47" t="s">
        <v>86</v>
      </c>
      <c r="K74" s="699"/>
      <c r="L74" s="700"/>
      <c r="M74" s="701"/>
      <c r="N74" s="40"/>
      <c r="O74" s="41"/>
      <c r="P74" s="41"/>
      <c r="Q74" s="41"/>
      <c r="R74" s="41"/>
      <c r="S74" s="41"/>
      <c r="T74" s="42"/>
      <c r="U74" s="49"/>
      <c r="V74" s="710" t="s">
        <v>86</v>
      </c>
      <c r="W74" s="711"/>
      <c r="X74" s="56"/>
      <c r="Y74" s="56"/>
      <c r="Z74" s="57"/>
      <c r="AA74" s="67"/>
      <c r="AB74" s="57"/>
      <c r="AC74" s="58" t="s">
        <v>744</v>
      </c>
      <c r="AD74" s="56"/>
      <c r="AE74" s="49"/>
      <c r="AF74" s="164">
        <f t="shared" si="20"/>
        <v>-1</v>
      </c>
      <c r="AG74" s="164">
        <f t="shared" si="20"/>
        <v>-1</v>
      </c>
      <c r="AH74" s="164">
        <f t="shared" si="20"/>
        <v>-1</v>
      </c>
      <c r="AI74" s="164">
        <f t="shared" si="20"/>
        <v>-1</v>
      </c>
      <c r="AJ74" s="164">
        <f t="shared" si="20"/>
        <v>-1</v>
      </c>
      <c r="AK74" s="164">
        <f t="shared" si="20"/>
        <v>-1</v>
      </c>
      <c r="AL74" s="164">
        <f t="shared" si="20"/>
        <v>-1</v>
      </c>
      <c r="AM74" s="164">
        <f t="shared" si="20"/>
        <v>-1</v>
      </c>
      <c r="AN74" s="164" t="str">
        <f t="shared" si="14"/>
        <v>tbd</v>
      </c>
      <c r="AO74" s="164" t="str">
        <f t="shared" si="14"/>
        <v>tbd</v>
      </c>
      <c r="AP74" s="164" t="str">
        <f t="shared" si="14"/>
        <v>tbd</v>
      </c>
      <c r="AQ74" s="164" t="str">
        <f t="shared" si="14"/>
        <v>tbd</v>
      </c>
      <c r="AR74" s="164" t="str">
        <f t="shared" si="14"/>
        <v>tbd</v>
      </c>
      <c r="AS74" s="164" t="str">
        <f t="shared" si="14"/>
        <v>tbd</v>
      </c>
      <c r="AT74" s="164" t="str">
        <f t="shared" si="14"/>
        <v>tbd</v>
      </c>
      <c r="AU74" s="164" t="str">
        <f t="shared" si="12"/>
        <v>tbd</v>
      </c>
      <c r="AV74" s="164">
        <f t="shared" si="15"/>
        <v>0</v>
      </c>
      <c r="AW74" s="164">
        <f t="shared" si="15"/>
        <v>0</v>
      </c>
      <c r="AX74" s="164">
        <f t="shared" si="15"/>
        <v>0</v>
      </c>
      <c r="AY74" s="164">
        <f t="shared" si="15"/>
        <v>0</v>
      </c>
      <c r="AZ74" s="164">
        <f t="shared" si="15"/>
        <v>0</v>
      </c>
      <c r="BA74" s="164">
        <f t="shared" si="15"/>
        <v>0</v>
      </c>
      <c r="BB74" s="164">
        <f t="shared" si="15"/>
        <v>0</v>
      </c>
      <c r="BC74" s="164">
        <f t="shared" si="13"/>
        <v>0</v>
      </c>
    </row>
    <row r="75" spans="1:55" s="164" customFormat="1" ht="19.899999999999999" customHeight="1">
      <c r="A75" s="9" t="s">
        <v>766</v>
      </c>
      <c r="B75" s="7" t="s">
        <v>767</v>
      </c>
      <c r="C75" s="2" t="s">
        <v>768</v>
      </c>
      <c r="D75" s="4" t="s">
        <v>549</v>
      </c>
      <c r="E75" s="18"/>
      <c r="F75" s="19"/>
      <c r="G75" s="19"/>
      <c r="H75" s="4"/>
      <c r="I75" s="15"/>
      <c r="J75" s="47" t="s">
        <v>86</v>
      </c>
      <c r="K75" s="699"/>
      <c r="L75" s="700"/>
      <c r="M75" s="701"/>
      <c r="N75" s="40"/>
      <c r="O75" s="41"/>
      <c r="P75" s="41"/>
      <c r="Q75" s="41"/>
      <c r="R75" s="41"/>
      <c r="S75" s="41"/>
      <c r="T75" s="42"/>
      <c r="U75" s="49"/>
      <c r="V75" s="710" t="s">
        <v>86</v>
      </c>
      <c r="W75" s="711"/>
      <c r="X75" s="56"/>
      <c r="Y75" s="56"/>
      <c r="Z75" s="57"/>
      <c r="AA75" s="67"/>
      <c r="AB75" s="57"/>
      <c r="AC75" s="58" t="s">
        <v>744</v>
      </c>
      <c r="AD75" s="56"/>
      <c r="AE75" s="49"/>
      <c r="AF75" s="164">
        <f t="shared" si="20"/>
        <v>-1</v>
      </c>
      <c r="AG75" s="164">
        <f t="shared" si="20"/>
        <v>-1</v>
      </c>
      <c r="AH75" s="164">
        <f t="shared" si="20"/>
        <v>-1</v>
      </c>
      <c r="AI75" s="164">
        <f t="shared" si="20"/>
        <v>-1</v>
      </c>
      <c r="AJ75" s="164">
        <f t="shared" si="20"/>
        <v>-1</v>
      </c>
      <c r="AK75" s="164">
        <f t="shared" si="20"/>
        <v>-1</v>
      </c>
      <c r="AL75" s="164">
        <f t="shared" si="20"/>
        <v>-1</v>
      </c>
      <c r="AM75" s="164">
        <f t="shared" si="20"/>
        <v>-1</v>
      </c>
      <c r="AN75" s="164" t="str">
        <f t="shared" si="14"/>
        <v>tbd</v>
      </c>
      <c r="AO75" s="164" t="str">
        <f t="shared" si="14"/>
        <v>tbd</v>
      </c>
      <c r="AP75" s="164" t="str">
        <f t="shared" si="14"/>
        <v>tbd</v>
      </c>
      <c r="AQ75" s="164" t="str">
        <f t="shared" si="14"/>
        <v>tbd</v>
      </c>
      <c r="AR75" s="164" t="str">
        <f t="shared" si="14"/>
        <v>tbd</v>
      </c>
      <c r="AS75" s="164" t="str">
        <f t="shared" si="14"/>
        <v>tbd</v>
      </c>
      <c r="AT75" s="164" t="str">
        <f t="shared" si="14"/>
        <v>tbd</v>
      </c>
      <c r="AU75" s="164" t="str">
        <f t="shared" si="12"/>
        <v>tbd</v>
      </c>
      <c r="AV75" s="164">
        <f t="shared" si="15"/>
        <v>0</v>
      </c>
      <c r="AW75" s="164">
        <f t="shared" si="15"/>
        <v>0</v>
      </c>
      <c r="AX75" s="164">
        <f t="shared" si="15"/>
        <v>0</v>
      </c>
      <c r="AY75" s="164">
        <f t="shared" si="15"/>
        <v>0</v>
      </c>
      <c r="AZ75" s="164">
        <f t="shared" si="15"/>
        <v>0</v>
      </c>
      <c r="BA75" s="164">
        <f t="shared" si="15"/>
        <v>0</v>
      </c>
      <c r="BB75" s="164">
        <f t="shared" si="15"/>
        <v>0</v>
      </c>
      <c r="BC75" s="164">
        <f t="shared" si="13"/>
        <v>0</v>
      </c>
    </row>
    <row r="76" spans="1:55" s="164" customFormat="1" ht="19.899999999999999" customHeight="1">
      <c r="A76" s="9" t="s">
        <v>770</v>
      </c>
      <c r="B76" s="7" t="s">
        <v>771</v>
      </c>
      <c r="C76" s="2" t="s">
        <v>772</v>
      </c>
      <c r="D76" s="4" t="s">
        <v>549</v>
      </c>
      <c r="E76" s="18"/>
      <c r="F76" s="19"/>
      <c r="G76" s="19"/>
      <c r="H76" s="4"/>
      <c r="I76" s="15" t="s">
        <v>769</v>
      </c>
      <c r="J76" s="47" t="s">
        <v>86</v>
      </c>
      <c r="K76" s="699"/>
      <c r="L76" s="700"/>
      <c r="M76" s="701"/>
      <c r="N76" s="40"/>
      <c r="O76" s="41"/>
      <c r="P76" s="41"/>
      <c r="Q76" s="41"/>
      <c r="R76" s="41"/>
      <c r="S76" s="41"/>
      <c r="T76" s="42"/>
      <c r="U76" s="49"/>
      <c r="V76" s="710" t="s">
        <v>86</v>
      </c>
      <c r="W76" s="711"/>
      <c r="X76" s="56"/>
      <c r="Y76" s="56"/>
      <c r="Z76" s="57"/>
      <c r="AA76" s="67"/>
      <c r="AB76" s="57"/>
      <c r="AC76" s="58" t="s">
        <v>744</v>
      </c>
      <c r="AD76" s="56"/>
      <c r="AE76" s="49"/>
      <c r="AF76" s="164">
        <f t="shared" si="20"/>
        <v>-1</v>
      </c>
      <c r="AG76" s="164">
        <f t="shared" si="20"/>
        <v>-1</v>
      </c>
      <c r="AH76" s="164">
        <f t="shared" si="20"/>
        <v>-1</v>
      </c>
      <c r="AI76" s="164">
        <f t="shared" si="20"/>
        <v>-1</v>
      </c>
      <c r="AJ76" s="164">
        <f t="shared" si="20"/>
        <v>-1</v>
      </c>
      <c r="AK76" s="164">
        <f t="shared" si="20"/>
        <v>-1</v>
      </c>
      <c r="AL76" s="164">
        <f t="shared" si="20"/>
        <v>-1</v>
      </c>
      <c r="AM76" s="164">
        <f t="shared" si="20"/>
        <v>-1</v>
      </c>
      <c r="AN76" s="164" t="str">
        <f t="shared" si="14"/>
        <v>tbd</v>
      </c>
      <c r="AO76" s="164" t="str">
        <f t="shared" si="14"/>
        <v>tbd</v>
      </c>
      <c r="AP76" s="164" t="str">
        <f t="shared" si="14"/>
        <v>tbd</v>
      </c>
      <c r="AQ76" s="164" t="str">
        <f t="shared" si="14"/>
        <v>tbd</v>
      </c>
      <c r="AR76" s="164" t="str">
        <f t="shared" si="14"/>
        <v>tbd</v>
      </c>
      <c r="AS76" s="164" t="str">
        <f t="shared" si="14"/>
        <v>tbd</v>
      </c>
      <c r="AT76" s="164" t="str">
        <f t="shared" si="14"/>
        <v>tbd</v>
      </c>
      <c r="AU76" s="164" t="str">
        <f t="shared" si="12"/>
        <v>tbd</v>
      </c>
      <c r="AV76" s="164">
        <f t="shared" si="15"/>
        <v>0</v>
      </c>
      <c r="AW76" s="164">
        <f t="shared" si="15"/>
        <v>0</v>
      </c>
      <c r="AX76" s="164">
        <f t="shared" si="15"/>
        <v>0</v>
      </c>
      <c r="AY76" s="164">
        <f t="shared" si="15"/>
        <v>0</v>
      </c>
      <c r="AZ76" s="164">
        <f t="shared" si="15"/>
        <v>0</v>
      </c>
      <c r="BA76" s="164">
        <f t="shared" si="15"/>
        <v>0</v>
      </c>
      <c r="BB76" s="164">
        <f t="shared" si="15"/>
        <v>0</v>
      </c>
      <c r="BC76" s="164">
        <f t="shared" si="13"/>
        <v>0</v>
      </c>
    </row>
    <row r="77" spans="1:55" s="164" customFormat="1" ht="19.899999999999999" customHeight="1">
      <c r="A77" s="9" t="s">
        <v>773</v>
      </c>
      <c r="B77" s="7" t="s">
        <v>774</v>
      </c>
      <c r="C77" s="2" t="s">
        <v>775</v>
      </c>
      <c r="D77" s="4" t="s">
        <v>549</v>
      </c>
      <c r="E77" s="18"/>
      <c r="F77" s="19"/>
      <c r="G77" s="19"/>
      <c r="H77" s="4"/>
      <c r="I77" s="15" t="s">
        <v>769</v>
      </c>
      <c r="J77" s="47" t="s">
        <v>86</v>
      </c>
      <c r="K77" s="699"/>
      <c r="L77" s="700"/>
      <c r="M77" s="701"/>
      <c r="N77" s="40"/>
      <c r="O77" s="41"/>
      <c r="P77" s="41"/>
      <c r="Q77" s="41"/>
      <c r="R77" s="41"/>
      <c r="S77" s="41"/>
      <c r="T77" s="42"/>
      <c r="U77" s="49"/>
      <c r="V77" s="710" t="s">
        <v>86</v>
      </c>
      <c r="W77" s="711"/>
      <c r="X77" s="56"/>
      <c r="Y77" s="56"/>
      <c r="Z77" s="57"/>
      <c r="AA77" s="67"/>
      <c r="AB77" s="57"/>
      <c r="AC77" s="58" t="s">
        <v>744</v>
      </c>
      <c r="AD77" s="56"/>
      <c r="AE77" s="49"/>
      <c r="AF77" s="164">
        <f t="shared" si="20"/>
        <v>-1</v>
      </c>
      <c r="AG77" s="164">
        <f t="shared" si="20"/>
        <v>-1</v>
      </c>
      <c r="AH77" s="164">
        <f t="shared" si="20"/>
        <v>-1</v>
      </c>
      <c r="AI77" s="164">
        <f t="shared" si="20"/>
        <v>-1</v>
      </c>
      <c r="AJ77" s="164">
        <f t="shared" si="20"/>
        <v>-1</v>
      </c>
      <c r="AK77" s="164">
        <f t="shared" si="20"/>
        <v>-1</v>
      </c>
      <c r="AL77" s="164">
        <f t="shared" si="20"/>
        <v>-1</v>
      </c>
      <c r="AM77" s="164">
        <f t="shared" si="20"/>
        <v>-1</v>
      </c>
      <c r="AN77" s="164" t="str">
        <f t="shared" si="14"/>
        <v>tbd</v>
      </c>
      <c r="AO77" s="164" t="str">
        <f t="shared" si="14"/>
        <v>tbd</v>
      </c>
      <c r="AP77" s="164" t="str">
        <f t="shared" si="14"/>
        <v>tbd</v>
      </c>
      <c r="AQ77" s="164" t="str">
        <f t="shared" si="14"/>
        <v>tbd</v>
      </c>
      <c r="AR77" s="164" t="str">
        <f t="shared" si="14"/>
        <v>tbd</v>
      </c>
      <c r="AS77" s="164" t="str">
        <f t="shared" si="14"/>
        <v>tbd</v>
      </c>
      <c r="AT77" s="164" t="str">
        <f t="shared" si="14"/>
        <v>tbd</v>
      </c>
      <c r="AU77" s="164" t="str">
        <f t="shared" si="12"/>
        <v>tbd</v>
      </c>
      <c r="AV77" s="164">
        <f t="shared" si="15"/>
        <v>0</v>
      </c>
      <c r="AW77" s="164">
        <f t="shared" si="15"/>
        <v>0</v>
      </c>
      <c r="AX77" s="164">
        <f t="shared" si="15"/>
        <v>0</v>
      </c>
      <c r="AY77" s="164">
        <f t="shared" si="15"/>
        <v>0</v>
      </c>
      <c r="AZ77" s="164">
        <f t="shared" si="15"/>
        <v>0</v>
      </c>
      <c r="BA77" s="164">
        <f t="shared" si="15"/>
        <v>0</v>
      </c>
      <c r="BB77" s="164">
        <f t="shared" si="15"/>
        <v>0</v>
      </c>
      <c r="BC77" s="164">
        <f t="shared" si="13"/>
        <v>0</v>
      </c>
    </row>
    <row r="78" spans="1:55" s="164" customFormat="1" ht="19.899999999999999" customHeight="1">
      <c r="A78" s="9" t="s">
        <v>776</v>
      </c>
      <c r="B78" s="7" t="s">
        <v>777</v>
      </c>
      <c r="C78" s="2" t="s">
        <v>778</v>
      </c>
      <c r="D78" s="4" t="s">
        <v>549</v>
      </c>
      <c r="E78" s="18"/>
      <c r="F78" s="19"/>
      <c r="G78" s="19"/>
      <c r="H78" s="4"/>
      <c r="I78" s="15" t="s">
        <v>769</v>
      </c>
      <c r="J78" s="47" t="s">
        <v>86</v>
      </c>
      <c r="K78" s="699"/>
      <c r="L78" s="700"/>
      <c r="M78" s="701"/>
      <c r="N78" s="40"/>
      <c r="O78" s="41"/>
      <c r="P78" s="41"/>
      <c r="Q78" s="41"/>
      <c r="R78" s="41"/>
      <c r="S78" s="41"/>
      <c r="T78" s="42"/>
      <c r="U78" s="49"/>
      <c r="V78" s="710" t="s">
        <v>86</v>
      </c>
      <c r="W78" s="711"/>
      <c r="X78" s="56"/>
      <c r="Y78" s="56"/>
      <c r="Z78" s="57"/>
      <c r="AA78" s="67"/>
      <c r="AB78" s="57"/>
      <c r="AC78" s="58" t="s">
        <v>744</v>
      </c>
      <c r="AD78" s="56"/>
      <c r="AE78" s="49"/>
      <c r="AF78" s="164">
        <f t="shared" si="20"/>
        <v>-1</v>
      </c>
      <c r="AG78" s="164">
        <f t="shared" si="20"/>
        <v>-1</v>
      </c>
      <c r="AH78" s="164">
        <f t="shared" si="20"/>
        <v>-1</v>
      </c>
      <c r="AI78" s="164">
        <f t="shared" si="20"/>
        <v>-1</v>
      </c>
      <c r="AJ78" s="164">
        <f t="shared" si="20"/>
        <v>-1</v>
      </c>
      <c r="AK78" s="164">
        <f t="shared" si="20"/>
        <v>-1</v>
      </c>
      <c r="AL78" s="164">
        <f t="shared" si="20"/>
        <v>-1</v>
      </c>
      <c r="AM78" s="164">
        <f t="shared" si="20"/>
        <v>-1</v>
      </c>
      <c r="AN78" s="164" t="str">
        <f t="shared" si="14"/>
        <v>tbd</v>
      </c>
      <c r="AO78" s="164" t="str">
        <f t="shared" si="14"/>
        <v>tbd</v>
      </c>
      <c r="AP78" s="164" t="str">
        <f t="shared" si="14"/>
        <v>tbd</v>
      </c>
      <c r="AQ78" s="164" t="str">
        <f t="shared" si="14"/>
        <v>tbd</v>
      </c>
      <c r="AR78" s="164" t="str">
        <f t="shared" si="14"/>
        <v>tbd</v>
      </c>
      <c r="AS78" s="164" t="str">
        <f t="shared" si="14"/>
        <v>tbd</v>
      </c>
      <c r="AT78" s="164" t="str">
        <f t="shared" si="14"/>
        <v>tbd</v>
      </c>
      <c r="AU78" s="164" t="str">
        <f t="shared" si="12"/>
        <v>tbd</v>
      </c>
      <c r="AV78" s="164">
        <f t="shared" si="15"/>
        <v>0</v>
      </c>
      <c r="AW78" s="164">
        <f t="shared" si="15"/>
        <v>0</v>
      </c>
      <c r="AX78" s="164">
        <f t="shared" si="15"/>
        <v>0</v>
      </c>
      <c r="AY78" s="164">
        <f t="shared" si="15"/>
        <v>0</v>
      </c>
      <c r="AZ78" s="164">
        <f t="shared" si="15"/>
        <v>0</v>
      </c>
      <c r="BA78" s="164">
        <f t="shared" si="15"/>
        <v>0</v>
      </c>
      <c r="BB78" s="164">
        <f t="shared" si="15"/>
        <v>0</v>
      </c>
      <c r="BC78" s="164">
        <f t="shared" si="13"/>
        <v>0</v>
      </c>
    </row>
    <row r="79" spans="1:55" s="164" customFormat="1" ht="19.899999999999999" customHeight="1">
      <c r="A79" s="9" t="s">
        <v>779</v>
      </c>
      <c r="B79" s="7" t="s">
        <v>780</v>
      </c>
      <c r="C79" s="2" t="s">
        <v>781</v>
      </c>
      <c r="D79" s="4" t="s">
        <v>530</v>
      </c>
      <c r="E79" s="18"/>
      <c r="F79" s="19"/>
      <c r="G79" s="19"/>
      <c r="H79" s="4"/>
      <c r="I79" s="15"/>
      <c r="J79" s="47" t="s">
        <v>86</v>
      </c>
      <c r="K79" s="699"/>
      <c r="L79" s="700"/>
      <c r="M79" s="701"/>
      <c r="N79" s="40"/>
      <c r="O79" s="41"/>
      <c r="P79" s="41"/>
      <c r="Q79" s="41"/>
      <c r="R79" s="41"/>
      <c r="S79" s="41"/>
      <c r="T79" s="42"/>
      <c r="U79" s="49"/>
      <c r="V79" s="710" t="s">
        <v>86</v>
      </c>
      <c r="W79" s="711"/>
      <c r="X79" s="56"/>
      <c r="Y79" s="56"/>
      <c r="Z79" s="57"/>
      <c r="AA79" s="67"/>
      <c r="AB79" s="57"/>
      <c r="AC79" s="58" t="s">
        <v>744</v>
      </c>
      <c r="AD79" s="56"/>
      <c r="AE79" s="49"/>
      <c r="AF79" s="164">
        <f t="shared" si="20"/>
        <v>-1</v>
      </c>
      <c r="AG79" s="164">
        <f t="shared" si="20"/>
        <v>-1</v>
      </c>
      <c r="AH79" s="164">
        <f t="shared" si="20"/>
        <v>-1</v>
      </c>
      <c r="AI79" s="164">
        <f t="shared" si="20"/>
        <v>-1</v>
      </c>
      <c r="AJ79" s="164">
        <f t="shared" si="20"/>
        <v>-1</v>
      </c>
      <c r="AK79" s="164">
        <f t="shared" si="20"/>
        <v>-1</v>
      </c>
      <c r="AL79" s="164">
        <f t="shared" si="20"/>
        <v>-1</v>
      </c>
      <c r="AM79" s="164">
        <f t="shared" si="20"/>
        <v>-1</v>
      </c>
      <c r="AN79" s="164" t="str">
        <f t="shared" si="14"/>
        <v>tbd</v>
      </c>
      <c r="AO79" s="164" t="str">
        <f t="shared" si="14"/>
        <v>tbd</v>
      </c>
      <c r="AP79" s="164" t="str">
        <f t="shared" si="14"/>
        <v>tbd</v>
      </c>
      <c r="AQ79" s="164" t="str">
        <f t="shared" si="14"/>
        <v>tbd</v>
      </c>
      <c r="AR79" s="164" t="str">
        <f t="shared" si="14"/>
        <v>tbd</v>
      </c>
      <c r="AS79" s="164" t="str">
        <f t="shared" si="14"/>
        <v>tbd</v>
      </c>
      <c r="AT79" s="164" t="str">
        <f t="shared" si="14"/>
        <v>tbd</v>
      </c>
      <c r="AU79" s="164" t="str">
        <f t="shared" si="12"/>
        <v>tbd</v>
      </c>
      <c r="AV79" s="164">
        <f t="shared" si="15"/>
        <v>0</v>
      </c>
      <c r="AW79" s="164">
        <f t="shared" si="15"/>
        <v>0</v>
      </c>
      <c r="AX79" s="164">
        <f t="shared" si="15"/>
        <v>0</v>
      </c>
      <c r="AY79" s="164">
        <f t="shared" si="15"/>
        <v>0</v>
      </c>
      <c r="AZ79" s="164">
        <f t="shared" si="15"/>
        <v>0</v>
      </c>
      <c r="BA79" s="164">
        <f t="shared" si="15"/>
        <v>0</v>
      </c>
      <c r="BB79" s="164">
        <f t="shared" si="15"/>
        <v>0</v>
      </c>
      <c r="BC79" s="164">
        <f t="shared" si="13"/>
        <v>0</v>
      </c>
    </row>
    <row r="80" spans="1:55" s="164" customFormat="1" ht="19.899999999999999" customHeight="1">
      <c r="A80" s="9" t="s">
        <v>782</v>
      </c>
      <c r="B80" s="7" t="s">
        <v>783</v>
      </c>
      <c r="C80" s="2" t="s">
        <v>784</v>
      </c>
      <c r="D80" s="4" t="s">
        <v>549</v>
      </c>
      <c r="E80" s="18"/>
      <c r="F80" s="19"/>
      <c r="G80" s="19"/>
      <c r="H80" s="4"/>
      <c r="I80" s="15"/>
      <c r="J80" s="47" t="s">
        <v>86</v>
      </c>
      <c r="K80" s="699"/>
      <c r="L80" s="700"/>
      <c r="M80" s="701"/>
      <c r="N80" s="40"/>
      <c r="O80" s="41"/>
      <c r="P80" s="41"/>
      <c r="Q80" s="41"/>
      <c r="R80" s="41"/>
      <c r="S80" s="41"/>
      <c r="T80" s="42"/>
      <c r="U80" s="49"/>
      <c r="V80" s="710" t="s">
        <v>86</v>
      </c>
      <c r="W80" s="711"/>
      <c r="X80" s="56"/>
      <c r="Y80" s="56"/>
      <c r="Z80" s="57"/>
      <c r="AA80" s="67"/>
      <c r="AB80" s="57"/>
      <c r="AC80" s="58" t="s">
        <v>744</v>
      </c>
      <c r="AD80" s="56"/>
      <c r="AE80" s="49"/>
      <c r="AF80" s="164">
        <f t="shared" si="20"/>
        <v>-1</v>
      </c>
      <c r="AG80" s="164">
        <f t="shared" si="20"/>
        <v>-1</v>
      </c>
      <c r="AH80" s="164">
        <f t="shared" si="20"/>
        <v>-1</v>
      </c>
      <c r="AI80" s="164">
        <f t="shared" si="20"/>
        <v>-1</v>
      </c>
      <c r="AJ80" s="164">
        <f t="shared" si="20"/>
        <v>-1</v>
      </c>
      <c r="AK80" s="164">
        <f t="shared" si="20"/>
        <v>-1</v>
      </c>
      <c r="AL80" s="164">
        <f t="shared" si="20"/>
        <v>-1</v>
      </c>
      <c r="AM80" s="164">
        <f t="shared" si="20"/>
        <v>-1</v>
      </c>
      <c r="AN80" s="164" t="str">
        <f t="shared" si="14"/>
        <v>tbd</v>
      </c>
      <c r="AO80" s="164" t="str">
        <f t="shared" si="14"/>
        <v>tbd</v>
      </c>
      <c r="AP80" s="164" t="str">
        <f t="shared" si="14"/>
        <v>tbd</v>
      </c>
      <c r="AQ80" s="164" t="str">
        <f t="shared" si="14"/>
        <v>tbd</v>
      </c>
      <c r="AR80" s="164" t="str">
        <f t="shared" si="14"/>
        <v>tbd</v>
      </c>
      <c r="AS80" s="164" t="str">
        <f t="shared" si="14"/>
        <v>tbd</v>
      </c>
      <c r="AT80" s="164" t="str">
        <f t="shared" si="14"/>
        <v>tbd</v>
      </c>
      <c r="AU80" s="164" t="str">
        <f t="shared" si="12"/>
        <v>tbd</v>
      </c>
      <c r="AV80" s="164">
        <f t="shared" si="15"/>
        <v>0</v>
      </c>
      <c r="AW80" s="164">
        <f t="shared" si="15"/>
        <v>0</v>
      </c>
      <c r="AX80" s="164">
        <f t="shared" si="15"/>
        <v>0</v>
      </c>
      <c r="AY80" s="164">
        <f t="shared" si="15"/>
        <v>0</v>
      </c>
      <c r="AZ80" s="164">
        <f t="shared" si="15"/>
        <v>0</v>
      </c>
      <c r="BA80" s="164">
        <f t="shared" si="15"/>
        <v>0</v>
      </c>
      <c r="BB80" s="164">
        <f t="shared" si="15"/>
        <v>0</v>
      </c>
      <c r="BC80" s="164">
        <f t="shared" si="13"/>
        <v>0</v>
      </c>
    </row>
    <row r="81" spans="1:55" s="164" customFormat="1" ht="19.899999999999999" customHeight="1">
      <c r="A81" s="9" t="s">
        <v>785</v>
      </c>
      <c r="B81" s="7" t="s">
        <v>786</v>
      </c>
      <c r="C81" s="2" t="s">
        <v>787</v>
      </c>
      <c r="D81" s="4" t="s">
        <v>549</v>
      </c>
      <c r="E81" s="18"/>
      <c r="F81" s="19"/>
      <c r="G81" s="19"/>
      <c r="H81" s="4"/>
      <c r="I81" s="15"/>
      <c r="J81" s="47" t="s">
        <v>86</v>
      </c>
      <c r="K81" s="699"/>
      <c r="L81" s="700"/>
      <c r="M81" s="701"/>
      <c r="N81" s="40"/>
      <c r="O81" s="41"/>
      <c r="P81" s="41"/>
      <c r="Q81" s="41"/>
      <c r="R81" s="41"/>
      <c r="S81" s="41"/>
      <c r="T81" s="42"/>
      <c r="U81" s="49"/>
      <c r="V81" s="710" t="s">
        <v>86</v>
      </c>
      <c r="W81" s="711"/>
      <c r="X81" s="56"/>
      <c r="Y81" s="56"/>
      <c r="Z81" s="57"/>
      <c r="AA81" s="67"/>
      <c r="AB81" s="57"/>
      <c r="AC81" s="58" t="s">
        <v>744</v>
      </c>
      <c r="AD81" s="56"/>
      <c r="AE81" s="49"/>
      <c r="AF81" s="164">
        <f t="shared" si="20"/>
        <v>-1</v>
      </c>
      <c r="AG81" s="164">
        <f t="shared" si="20"/>
        <v>-1</v>
      </c>
      <c r="AH81" s="164">
        <f t="shared" si="20"/>
        <v>-1</v>
      </c>
      <c r="AI81" s="164">
        <f t="shared" si="20"/>
        <v>-1</v>
      </c>
      <c r="AJ81" s="164">
        <f t="shared" si="20"/>
        <v>-1</v>
      </c>
      <c r="AK81" s="164">
        <f t="shared" si="20"/>
        <v>-1</v>
      </c>
      <c r="AL81" s="164">
        <f t="shared" si="20"/>
        <v>-1</v>
      </c>
      <c r="AM81" s="164">
        <f t="shared" si="20"/>
        <v>-1</v>
      </c>
      <c r="AN81" s="164" t="str">
        <f t="shared" si="14"/>
        <v>tbd</v>
      </c>
      <c r="AO81" s="164" t="str">
        <f t="shared" si="14"/>
        <v>tbd</v>
      </c>
      <c r="AP81" s="164" t="str">
        <f t="shared" si="14"/>
        <v>tbd</v>
      </c>
      <c r="AQ81" s="164" t="str">
        <f t="shared" si="14"/>
        <v>tbd</v>
      </c>
      <c r="AR81" s="164" t="str">
        <f t="shared" si="14"/>
        <v>tbd</v>
      </c>
      <c r="AS81" s="164" t="str">
        <f t="shared" si="14"/>
        <v>tbd</v>
      </c>
      <c r="AT81" s="164" t="str">
        <f t="shared" si="14"/>
        <v>tbd</v>
      </c>
      <c r="AU81" s="164" t="str">
        <f t="shared" si="12"/>
        <v>tbd</v>
      </c>
      <c r="AV81" s="164">
        <f t="shared" si="15"/>
        <v>0</v>
      </c>
      <c r="AW81" s="164">
        <f t="shared" si="15"/>
        <v>0</v>
      </c>
      <c r="AX81" s="164">
        <f t="shared" si="15"/>
        <v>0</v>
      </c>
      <c r="AY81" s="164">
        <f t="shared" si="15"/>
        <v>0</v>
      </c>
      <c r="AZ81" s="164">
        <f t="shared" si="15"/>
        <v>0</v>
      </c>
      <c r="BA81" s="164">
        <f t="shared" si="15"/>
        <v>0</v>
      </c>
      <c r="BB81" s="164">
        <f t="shared" si="15"/>
        <v>0</v>
      </c>
      <c r="BC81" s="164">
        <f t="shared" si="13"/>
        <v>0</v>
      </c>
    </row>
    <row r="82" spans="1:55" s="164" customFormat="1" ht="19.899999999999999" customHeight="1">
      <c r="A82" s="9" t="s">
        <v>788</v>
      </c>
      <c r="B82" s="7" t="s">
        <v>789</v>
      </c>
      <c r="C82" s="2" t="s">
        <v>790</v>
      </c>
      <c r="D82" s="4" t="s">
        <v>549</v>
      </c>
      <c r="E82" s="18"/>
      <c r="F82" s="19"/>
      <c r="G82" s="19"/>
      <c r="H82" s="4"/>
      <c r="I82" s="15"/>
      <c r="J82" s="47" t="s">
        <v>86</v>
      </c>
      <c r="K82" s="699"/>
      <c r="L82" s="700"/>
      <c r="M82" s="701"/>
      <c r="N82" s="40"/>
      <c r="O82" s="41"/>
      <c r="P82" s="41"/>
      <c r="Q82" s="41"/>
      <c r="R82" s="41"/>
      <c r="S82" s="41"/>
      <c r="T82" s="42"/>
      <c r="U82" s="49"/>
      <c r="V82" s="710" t="s">
        <v>86</v>
      </c>
      <c r="W82" s="711"/>
      <c r="X82" s="56"/>
      <c r="Y82" s="56"/>
      <c r="Z82" s="57"/>
      <c r="AA82" s="67"/>
      <c r="AB82" s="57"/>
      <c r="AC82" s="58" t="s">
        <v>744</v>
      </c>
      <c r="AD82" s="56"/>
      <c r="AE82" s="49"/>
      <c r="AF82" s="164">
        <f t="shared" si="20"/>
        <v>-1</v>
      </c>
      <c r="AG82" s="164">
        <f t="shared" si="20"/>
        <v>-1</v>
      </c>
      <c r="AH82" s="164">
        <f t="shared" si="20"/>
        <v>-1</v>
      </c>
      <c r="AI82" s="164">
        <f t="shared" si="20"/>
        <v>-1</v>
      </c>
      <c r="AJ82" s="164">
        <f t="shared" si="20"/>
        <v>-1</v>
      </c>
      <c r="AK82" s="164">
        <f t="shared" si="20"/>
        <v>-1</v>
      </c>
      <c r="AL82" s="164">
        <f t="shared" si="20"/>
        <v>-1</v>
      </c>
      <c r="AM82" s="164">
        <f t="shared" si="20"/>
        <v>-1</v>
      </c>
      <c r="AN82" s="164" t="str">
        <f t="shared" si="14"/>
        <v>tbd</v>
      </c>
      <c r="AO82" s="164" t="str">
        <f t="shared" si="14"/>
        <v>tbd</v>
      </c>
      <c r="AP82" s="164" t="str">
        <f t="shared" si="14"/>
        <v>tbd</v>
      </c>
      <c r="AQ82" s="164" t="str">
        <f t="shared" si="14"/>
        <v>tbd</v>
      </c>
      <c r="AR82" s="164" t="str">
        <f t="shared" si="14"/>
        <v>tbd</v>
      </c>
      <c r="AS82" s="164" t="str">
        <f t="shared" si="14"/>
        <v>tbd</v>
      </c>
      <c r="AT82" s="164" t="str">
        <f t="shared" si="14"/>
        <v>tbd</v>
      </c>
      <c r="AU82" s="164" t="str">
        <f t="shared" si="12"/>
        <v>tbd</v>
      </c>
      <c r="AV82" s="164">
        <f t="shared" si="15"/>
        <v>0</v>
      </c>
      <c r="AW82" s="164">
        <f t="shared" si="15"/>
        <v>0</v>
      </c>
      <c r="AX82" s="164">
        <f t="shared" si="15"/>
        <v>0</v>
      </c>
      <c r="AY82" s="164">
        <f t="shared" si="15"/>
        <v>0</v>
      </c>
      <c r="AZ82" s="164">
        <f t="shared" si="15"/>
        <v>0</v>
      </c>
      <c r="BA82" s="164">
        <f t="shared" si="15"/>
        <v>0</v>
      </c>
      <c r="BB82" s="164">
        <f t="shared" si="15"/>
        <v>0</v>
      </c>
      <c r="BC82" s="164">
        <f t="shared" si="13"/>
        <v>0</v>
      </c>
    </row>
    <row r="83" spans="1:55" s="164" customFormat="1" ht="19.899999999999999" customHeight="1">
      <c r="A83" s="9" t="s">
        <v>791</v>
      </c>
      <c r="B83" s="7" t="s">
        <v>792</v>
      </c>
      <c r="C83" s="2" t="s">
        <v>793</v>
      </c>
      <c r="D83" s="4" t="s">
        <v>549</v>
      </c>
      <c r="E83" s="18"/>
      <c r="F83" s="19"/>
      <c r="G83" s="19"/>
      <c r="H83" s="4"/>
      <c r="I83" s="15"/>
      <c r="J83" s="47" t="s">
        <v>86</v>
      </c>
      <c r="K83" s="699"/>
      <c r="L83" s="700"/>
      <c r="M83" s="701"/>
      <c r="N83" s="40"/>
      <c r="O83" s="41"/>
      <c r="P83" s="41"/>
      <c r="Q83" s="41"/>
      <c r="R83" s="41"/>
      <c r="S83" s="41"/>
      <c r="T83" s="42"/>
      <c r="U83" s="49"/>
      <c r="V83" s="710" t="s">
        <v>86</v>
      </c>
      <c r="W83" s="711"/>
      <c r="X83" s="56"/>
      <c r="Y83" s="56"/>
      <c r="Z83" s="57"/>
      <c r="AA83" s="67"/>
      <c r="AB83" s="57"/>
      <c r="AC83" s="58" t="s">
        <v>744</v>
      </c>
      <c r="AD83" s="56"/>
      <c r="AE83" s="49"/>
      <c r="AF83" s="164">
        <f t="shared" si="20"/>
        <v>-1</v>
      </c>
      <c r="AG83" s="164">
        <f t="shared" si="20"/>
        <v>-1</v>
      </c>
      <c r="AH83" s="164">
        <f t="shared" si="20"/>
        <v>-1</v>
      </c>
      <c r="AI83" s="164">
        <f t="shared" si="20"/>
        <v>-1</v>
      </c>
      <c r="AJ83" s="164">
        <f t="shared" si="20"/>
        <v>-1</v>
      </c>
      <c r="AK83" s="164">
        <f t="shared" si="20"/>
        <v>-1</v>
      </c>
      <c r="AL83" s="164">
        <f t="shared" si="20"/>
        <v>-1</v>
      </c>
      <c r="AM83" s="164">
        <f t="shared" si="20"/>
        <v>-1</v>
      </c>
      <c r="AN83" s="164" t="str">
        <f t="shared" si="14"/>
        <v>tbd</v>
      </c>
      <c r="AO83" s="164" t="str">
        <f t="shared" si="14"/>
        <v>tbd</v>
      </c>
      <c r="AP83" s="164" t="str">
        <f t="shared" si="14"/>
        <v>tbd</v>
      </c>
      <c r="AQ83" s="164" t="str">
        <f t="shared" si="14"/>
        <v>tbd</v>
      </c>
      <c r="AR83" s="164" t="str">
        <f t="shared" si="14"/>
        <v>tbd</v>
      </c>
      <c r="AS83" s="164" t="str">
        <f t="shared" si="14"/>
        <v>tbd</v>
      </c>
      <c r="AT83" s="164" t="str">
        <f t="shared" si="14"/>
        <v>tbd</v>
      </c>
      <c r="AU83" s="164" t="str">
        <f t="shared" si="12"/>
        <v>tbd</v>
      </c>
      <c r="AV83" s="164">
        <f t="shared" si="15"/>
        <v>0</v>
      </c>
      <c r="AW83" s="164">
        <f t="shared" si="15"/>
        <v>0</v>
      </c>
      <c r="AX83" s="164">
        <f t="shared" si="15"/>
        <v>0</v>
      </c>
      <c r="AY83" s="164">
        <f t="shared" si="15"/>
        <v>0</v>
      </c>
      <c r="AZ83" s="164">
        <f t="shared" si="15"/>
        <v>0</v>
      </c>
      <c r="BA83" s="164">
        <f t="shared" si="15"/>
        <v>0</v>
      </c>
      <c r="BB83" s="164">
        <f t="shared" si="15"/>
        <v>0</v>
      </c>
      <c r="BC83" s="164">
        <f t="shared" si="13"/>
        <v>0</v>
      </c>
    </row>
    <row r="84" spans="1:55" s="164" customFormat="1" ht="19.899999999999999" customHeight="1">
      <c r="A84" s="9" t="s">
        <v>794</v>
      </c>
      <c r="B84" s="7" t="s">
        <v>795</v>
      </c>
      <c r="C84" s="2" t="s">
        <v>796</v>
      </c>
      <c r="D84" s="4" t="s">
        <v>549</v>
      </c>
      <c r="E84" s="18"/>
      <c r="F84" s="19"/>
      <c r="G84" s="19"/>
      <c r="H84" s="4"/>
      <c r="I84" s="15"/>
      <c r="J84" s="47" t="s">
        <v>86</v>
      </c>
      <c r="K84" s="699"/>
      <c r="L84" s="700"/>
      <c r="M84" s="701"/>
      <c r="N84" s="40"/>
      <c r="O84" s="41"/>
      <c r="P84" s="41"/>
      <c r="Q84" s="41"/>
      <c r="R84" s="41"/>
      <c r="S84" s="41"/>
      <c r="T84" s="42"/>
      <c r="U84" s="49"/>
      <c r="V84" s="710" t="s">
        <v>86</v>
      </c>
      <c r="W84" s="711"/>
      <c r="X84" s="56"/>
      <c r="Y84" s="56"/>
      <c r="Z84" s="57"/>
      <c r="AA84" s="67"/>
      <c r="AB84" s="57"/>
      <c r="AC84" s="58" t="s">
        <v>744</v>
      </c>
      <c r="AD84" s="56"/>
      <c r="AE84" s="49"/>
      <c r="AF84" s="164">
        <f t="shared" si="20"/>
        <v>-1</v>
      </c>
      <c r="AG84" s="164">
        <f t="shared" si="20"/>
        <v>-1</v>
      </c>
      <c r="AH84" s="164">
        <f t="shared" si="20"/>
        <v>-1</v>
      </c>
      <c r="AI84" s="164">
        <f t="shared" si="20"/>
        <v>-1</v>
      </c>
      <c r="AJ84" s="164">
        <f t="shared" si="20"/>
        <v>-1</v>
      </c>
      <c r="AK84" s="164">
        <f t="shared" si="20"/>
        <v>-1</v>
      </c>
      <c r="AL84" s="164">
        <f t="shared" si="20"/>
        <v>-1</v>
      </c>
      <c r="AM84" s="164">
        <f t="shared" si="20"/>
        <v>-1</v>
      </c>
      <c r="AN84" s="164" t="str">
        <f t="shared" si="14"/>
        <v>tbd</v>
      </c>
      <c r="AO84" s="164" t="str">
        <f t="shared" si="14"/>
        <v>tbd</v>
      </c>
      <c r="AP84" s="164" t="str">
        <f t="shared" si="14"/>
        <v>tbd</v>
      </c>
      <c r="AQ84" s="164" t="str">
        <f t="shared" si="14"/>
        <v>tbd</v>
      </c>
      <c r="AR84" s="164" t="str">
        <f t="shared" si="14"/>
        <v>tbd</v>
      </c>
      <c r="AS84" s="164" t="str">
        <f t="shared" si="14"/>
        <v>tbd</v>
      </c>
      <c r="AT84" s="164" t="str">
        <f t="shared" si="14"/>
        <v>tbd</v>
      </c>
      <c r="AU84" s="164" t="str">
        <f t="shared" si="12"/>
        <v>tbd</v>
      </c>
      <c r="AV84" s="164">
        <f t="shared" si="15"/>
        <v>0</v>
      </c>
      <c r="AW84" s="164">
        <f t="shared" si="15"/>
        <v>0</v>
      </c>
      <c r="AX84" s="164">
        <f t="shared" si="15"/>
        <v>0</v>
      </c>
      <c r="AY84" s="164">
        <f t="shared" si="15"/>
        <v>0</v>
      </c>
      <c r="AZ84" s="164">
        <f t="shared" si="15"/>
        <v>0</v>
      </c>
      <c r="BA84" s="164">
        <f t="shared" si="15"/>
        <v>0</v>
      </c>
      <c r="BB84" s="164">
        <f t="shared" si="15"/>
        <v>0</v>
      </c>
      <c r="BC84" s="164">
        <f t="shared" si="13"/>
        <v>0</v>
      </c>
    </row>
    <row r="85" spans="1:55" s="164" customFormat="1" ht="19.899999999999999" customHeight="1">
      <c r="A85" s="9" t="s">
        <v>797</v>
      </c>
      <c r="B85" s="7" t="s">
        <v>798</v>
      </c>
      <c r="C85" s="2" t="s">
        <v>799</v>
      </c>
      <c r="D85" s="4" t="s">
        <v>549</v>
      </c>
      <c r="E85" s="18"/>
      <c r="F85" s="19"/>
      <c r="G85" s="19"/>
      <c r="H85" s="4"/>
      <c r="I85" s="15"/>
      <c r="J85" s="47" t="s">
        <v>86</v>
      </c>
      <c r="K85" s="699"/>
      <c r="L85" s="700"/>
      <c r="M85" s="701"/>
      <c r="N85" s="40"/>
      <c r="O85" s="41"/>
      <c r="P85" s="41"/>
      <c r="Q85" s="41"/>
      <c r="R85" s="41"/>
      <c r="S85" s="41"/>
      <c r="T85" s="42"/>
      <c r="U85" s="49"/>
      <c r="V85" s="710" t="s">
        <v>86</v>
      </c>
      <c r="W85" s="711"/>
      <c r="X85" s="56"/>
      <c r="Y85" s="56"/>
      <c r="Z85" s="57"/>
      <c r="AA85" s="67"/>
      <c r="AB85" s="57"/>
      <c r="AC85" s="58" t="s">
        <v>744</v>
      </c>
      <c r="AD85" s="56"/>
      <c r="AE85" s="49"/>
      <c r="AF85" s="164">
        <f t="shared" si="20"/>
        <v>-1</v>
      </c>
      <c r="AG85" s="164">
        <f t="shared" si="20"/>
        <v>-1</v>
      </c>
      <c r="AH85" s="164">
        <f t="shared" si="20"/>
        <v>-1</v>
      </c>
      <c r="AI85" s="164">
        <f t="shared" si="20"/>
        <v>-1</v>
      </c>
      <c r="AJ85" s="164">
        <f t="shared" si="20"/>
        <v>-1</v>
      </c>
      <c r="AK85" s="164">
        <f t="shared" si="20"/>
        <v>-1</v>
      </c>
      <c r="AL85" s="164">
        <f t="shared" si="20"/>
        <v>-1</v>
      </c>
      <c r="AM85" s="164">
        <f t="shared" si="20"/>
        <v>-1</v>
      </c>
      <c r="AN85" s="164" t="str">
        <f t="shared" si="14"/>
        <v>tbd</v>
      </c>
      <c r="AO85" s="164" t="str">
        <f t="shared" si="14"/>
        <v>tbd</v>
      </c>
      <c r="AP85" s="164" t="str">
        <f t="shared" si="14"/>
        <v>tbd</v>
      </c>
      <c r="AQ85" s="164" t="str">
        <f t="shared" si="14"/>
        <v>tbd</v>
      </c>
      <c r="AR85" s="164" t="str">
        <f t="shared" si="14"/>
        <v>tbd</v>
      </c>
      <c r="AS85" s="164" t="str">
        <f t="shared" si="14"/>
        <v>tbd</v>
      </c>
      <c r="AT85" s="164" t="str">
        <f t="shared" si="14"/>
        <v>tbd</v>
      </c>
      <c r="AU85" s="164" t="str">
        <f t="shared" si="12"/>
        <v>tbd</v>
      </c>
      <c r="AV85" s="164">
        <f t="shared" si="15"/>
        <v>0</v>
      </c>
      <c r="AW85" s="164">
        <f t="shared" si="15"/>
        <v>0</v>
      </c>
      <c r="AX85" s="164">
        <f t="shared" si="15"/>
        <v>0</v>
      </c>
      <c r="AY85" s="164">
        <f t="shared" si="15"/>
        <v>0</v>
      </c>
      <c r="AZ85" s="164">
        <f t="shared" si="15"/>
        <v>0</v>
      </c>
      <c r="BA85" s="164">
        <f t="shared" si="15"/>
        <v>0</v>
      </c>
      <c r="BB85" s="164">
        <f t="shared" si="15"/>
        <v>0</v>
      </c>
      <c r="BC85" s="164">
        <f t="shared" si="13"/>
        <v>0</v>
      </c>
    </row>
    <row r="86" spans="1:55" s="164" customFormat="1" ht="19.899999999999999" customHeight="1">
      <c r="A86" s="9" t="s">
        <v>800</v>
      </c>
      <c r="B86" s="7" t="s">
        <v>801</v>
      </c>
      <c r="C86" s="2" t="s">
        <v>802</v>
      </c>
      <c r="D86" s="4" t="s">
        <v>530</v>
      </c>
      <c r="E86" s="18"/>
      <c r="F86" s="19"/>
      <c r="G86" s="19"/>
      <c r="H86" s="4"/>
      <c r="I86" s="15"/>
      <c r="J86" s="47" t="s">
        <v>86</v>
      </c>
      <c r="K86" s="699"/>
      <c r="L86" s="700"/>
      <c r="M86" s="701"/>
      <c r="N86" s="40"/>
      <c r="O86" s="41"/>
      <c r="P86" s="41"/>
      <c r="Q86" s="41"/>
      <c r="R86" s="41"/>
      <c r="S86" s="41"/>
      <c r="T86" s="42"/>
      <c r="U86" s="49"/>
      <c r="V86" s="710" t="s">
        <v>86</v>
      </c>
      <c r="W86" s="711"/>
      <c r="X86" s="56"/>
      <c r="Y86" s="56"/>
      <c r="Z86" s="57"/>
      <c r="AA86" s="67"/>
      <c r="AB86" s="57"/>
      <c r="AC86" s="58" t="s">
        <v>744</v>
      </c>
      <c r="AD86" s="56"/>
      <c r="AE86" s="49"/>
      <c r="AF86" s="164">
        <f t="shared" si="20"/>
        <v>-1</v>
      </c>
      <c r="AG86" s="164">
        <f t="shared" si="20"/>
        <v>-1</v>
      </c>
      <c r="AH86" s="164">
        <f t="shared" si="20"/>
        <v>-1</v>
      </c>
      <c r="AI86" s="164">
        <f t="shared" si="20"/>
        <v>-1</v>
      </c>
      <c r="AJ86" s="164">
        <f t="shared" si="20"/>
        <v>-1</v>
      </c>
      <c r="AK86" s="164">
        <f t="shared" si="20"/>
        <v>-1</v>
      </c>
      <c r="AL86" s="164">
        <f t="shared" si="20"/>
        <v>-1</v>
      </c>
      <c r="AM86" s="164">
        <f t="shared" si="20"/>
        <v>-1</v>
      </c>
      <c r="AN86" s="164" t="str">
        <f t="shared" si="14"/>
        <v>tbd</v>
      </c>
      <c r="AO86" s="164" t="str">
        <f t="shared" si="14"/>
        <v>tbd</v>
      </c>
      <c r="AP86" s="164" t="str">
        <f t="shared" si="14"/>
        <v>tbd</v>
      </c>
      <c r="AQ86" s="164" t="str">
        <f t="shared" si="14"/>
        <v>tbd</v>
      </c>
      <c r="AR86" s="164" t="str">
        <f t="shared" si="14"/>
        <v>tbd</v>
      </c>
      <c r="AS86" s="164" t="str">
        <f t="shared" si="14"/>
        <v>tbd</v>
      </c>
      <c r="AT86" s="164" t="str">
        <f t="shared" si="14"/>
        <v>tbd</v>
      </c>
      <c r="AU86" s="164" t="str">
        <f t="shared" si="12"/>
        <v>tbd</v>
      </c>
      <c r="AV86" s="164">
        <f t="shared" si="15"/>
        <v>0</v>
      </c>
      <c r="AW86" s="164">
        <f t="shared" si="15"/>
        <v>0</v>
      </c>
      <c r="AX86" s="164">
        <f t="shared" si="15"/>
        <v>0</v>
      </c>
      <c r="AY86" s="164">
        <f t="shared" si="15"/>
        <v>0</v>
      </c>
      <c r="AZ86" s="164">
        <f t="shared" si="15"/>
        <v>0</v>
      </c>
      <c r="BA86" s="164">
        <f t="shared" si="15"/>
        <v>0</v>
      </c>
      <c r="BB86" s="164">
        <f t="shared" si="15"/>
        <v>0</v>
      </c>
      <c r="BC86" s="164">
        <f t="shared" si="13"/>
        <v>0</v>
      </c>
    </row>
    <row r="87" spans="1:55" s="164" customFormat="1" ht="19.899999999999999" customHeight="1" thickBot="1">
      <c r="A87" s="9" t="s">
        <v>803</v>
      </c>
      <c r="B87" s="7" t="s">
        <v>804</v>
      </c>
      <c r="C87" s="2" t="s">
        <v>805</v>
      </c>
      <c r="D87" s="4" t="s">
        <v>523</v>
      </c>
      <c r="E87" s="18"/>
      <c r="F87" s="19"/>
      <c r="G87" s="19"/>
      <c r="H87" s="4"/>
      <c r="I87" s="15"/>
      <c r="J87" s="47" t="s">
        <v>86</v>
      </c>
      <c r="K87" s="699"/>
      <c r="L87" s="700"/>
      <c r="M87" s="701"/>
      <c r="N87" s="40"/>
      <c r="O87" s="41"/>
      <c r="P87" s="41"/>
      <c r="Q87" s="41"/>
      <c r="R87" s="41"/>
      <c r="S87" s="41"/>
      <c r="T87" s="42"/>
      <c r="U87" s="49"/>
      <c r="V87" s="710" t="s">
        <v>86</v>
      </c>
      <c r="W87" s="711"/>
      <c r="X87" s="56"/>
      <c r="Y87" s="56"/>
      <c r="Z87" s="57"/>
      <c r="AA87" s="67"/>
      <c r="AB87" s="57"/>
      <c r="AC87" s="58" t="s">
        <v>744</v>
      </c>
      <c r="AD87" s="56"/>
      <c r="AE87" s="49"/>
      <c r="AF87" s="164">
        <f t="shared" si="20"/>
        <v>-1</v>
      </c>
      <c r="AG87" s="164">
        <f t="shared" si="20"/>
        <v>-1</v>
      </c>
      <c r="AH87" s="164">
        <f t="shared" si="20"/>
        <v>-1</v>
      </c>
      <c r="AI87" s="164">
        <f t="shared" si="20"/>
        <v>-1</v>
      </c>
      <c r="AJ87" s="164">
        <f t="shared" si="20"/>
        <v>-1</v>
      </c>
      <c r="AK87" s="164">
        <f t="shared" si="20"/>
        <v>-1</v>
      </c>
      <c r="AL87" s="164">
        <f t="shared" si="20"/>
        <v>-1</v>
      </c>
      <c r="AM87" s="164">
        <f t="shared" si="20"/>
        <v>-1</v>
      </c>
      <c r="AN87" s="164" t="str">
        <f t="shared" si="14"/>
        <v>tbd</v>
      </c>
      <c r="AO87" s="164" t="str">
        <f t="shared" si="14"/>
        <v>tbd</v>
      </c>
      <c r="AP87" s="164" t="str">
        <f t="shared" si="14"/>
        <v>tbd</v>
      </c>
      <c r="AQ87" s="164" t="str">
        <f t="shared" si="14"/>
        <v>tbd</v>
      </c>
      <c r="AR87" s="164" t="str">
        <f t="shared" si="14"/>
        <v>tbd</v>
      </c>
      <c r="AS87" s="164" t="str">
        <f t="shared" si="14"/>
        <v>tbd</v>
      </c>
      <c r="AT87" s="164" t="str">
        <f t="shared" si="14"/>
        <v>tbd</v>
      </c>
      <c r="AU87" s="164" t="str">
        <f t="shared" si="12"/>
        <v>tbd</v>
      </c>
      <c r="AV87" s="164">
        <f t="shared" si="15"/>
        <v>0</v>
      </c>
      <c r="AW87" s="164">
        <f t="shared" si="15"/>
        <v>0</v>
      </c>
      <c r="AX87" s="164">
        <f t="shared" si="15"/>
        <v>0</v>
      </c>
      <c r="AY87" s="164">
        <f t="shared" si="15"/>
        <v>0</v>
      </c>
      <c r="AZ87" s="164">
        <f t="shared" si="15"/>
        <v>0</v>
      </c>
      <c r="BA87" s="164">
        <f t="shared" si="15"/>
        <v>0</v>
      </c>
      <c r="BB87" s="164">
        <f t="shared" si="15"/>
        <v>0</v>
      </c>
      <c r="BC87" s="164">
        <f t="shared" si="13"/>
        <v>0</v>
      </c>
    </row>
    <row r="88" spans="1:55" s="164" customFormat="1" ht="19.899999999999999" hidden="1" customHeight="1">
      <c r="A88" s="9"/>
      <c r="B88" s="7"/>
      <c r="C88" s="2"/>
      <c r="D88" s="4"/>
      <c r="E88" s="18"/>
      <c r="F88" s="19"/>
      <c r="G88" s="19"/>
      <c r="H88" s="4"/>
      <c r="I88" s="15"/>
      <c r="J88" s="47"/>
      <c r="K88" s="699"/>
      <c r="L88" s="700"/>
      <c r="M88" s="701"/>
      <c r="N88" s="40"/>
      <c r="O88" s="41"/>
      <c r="P88" s="41"/>
      <c r="Q88" s="41"/>
      <c r="R88" s="41"/>
      <c r="S88" s="41"/>
      <c r="T88" s="42"/>
      <c r="U88" s="49"/>
      <c r="V88" s="710"/>
      <c r="W88" s="711"/>
      <c r="X88" s="56"/>
      <c r="Y88" s="56"/>
      <c r="Z88" s="57"/>
      <c r="AA88" s="67"/>
      <c r="AB88" s="57"/>
      <c r="AC88" s="58"/>
      <c r="AD88" s="56"/>
      <c r="AE88" s="49"/>
      <c r="AF88" s="164">
        <f t="shared" ref="AF88:AM103" si="21">AF87</f>
        <v>-1</v>
      </c>
      <c r="AG88" s="164">
        <f t="shared" si="21"/>
        <v>-1</v>
      </c>
      <c r="AH88" s="164">
        <f t="shared" si="21"/>
        <v>-1</v>
      </c>
      <c r="AI88" s="164">
        <f t="shared" si="21"/>
        <v>-1</v>
      </c>
      <c r="AJ88" s="164">
        <f t="shared" si="21"/>
        <v>-1</v>
      </c>
      <c r="AK88" s="164">
        <f t="shared" si="21"/>
        <v>-1</v>
      </c>
      <c r="AL88" s="164">
        <f t="shared" si="21"/>
        <v>-1</v>
      </c>
      <c r="AM88" s="164">
        <f t="shared" si="21"/>
        <v>-1</v>
      </c>
      <c r="AN88" s="164">
        <f t="shared" si="14"/>
        <v>0</v>
      </c>
      <c r="AO88" s="164">
        <f t="shared" si="14"/>
        <v>0</v>
      </c>
      <c r="AP88" s="164">
        <f t="shared" si="14"/>
        <v>0</v>
      </c>
      <c r="AQ88" s="164">
        <f t="shared" si="14"/>
        <v>0</v>
      </c>
      <c r="AR88" s="164">
        <f t="shared" si="14"/>
        <v>0</v>
      </c>
      <c r="AS88" s="164">
        <f t="shared" si="14"/>
        <v>0</v>
      </c>
      <c r="AT88" s="164">
        <f t="shared" si="14"/>
        <v>0</v>
      </c>
      <c r="AU88" s="164">
        <f t="shared" si="12"/>
        <v>0</v>
      </c>
      <c r="AV88" s="164">
        <f t="shared" si="15"/>
        <v>0</v>
      </c>
      <c r="AW88" s="164">
        <f t="shared" si="15"/>
        <v>0</v>
      </c>
      <c r="AX88" s="164">
        <f t="shared" si="15"/>
        <v>0</v>
      </c>
      <c r="AY88" s="164">
        <f t="shared" si="15"/>
        <v>0</v>
      </c>
      <c r="AZ88" s="164">
        <f t="shared" si="15"/>
        <v>0</v>
      </c>
      <c r="BA88" s="164">
        <f t="shared" si="15"/>
        <v>0</v>
      </c>
      <c r="BB88" s="164">
        <f t="shared" si="15"/>
        <v>0</v>
      </c>
      <c r="BC88" s="164">
        <f t="shared" si="13"/>
        <v>0</v>
      </c>
    </row>
    <row r="89" spans="1:55" s="164" customFormat="1" ht="19.899999999999999" hidden="1" customHeight="1">
      <c r="A89" s="9"/>
      <c r="B89" s="7"/>
      <c r="C89" s="2"/>
      <c r="D89" s="4"/>
      <c r="E89" s="18"/>
      <c r="F89" s="19"/>
      <c r="G89" s="19"/>
      <c r="H89" s="4"/>
      <c r="I89" s="15"/>
      <c r="J89" s="47"/>
      <c r="K89" s="699"/>
      <c r="L89" s="700"/>
      <c r="M89" s="701"/>
      <c r="N89" s="40"/>
      <c r="O89" s="41"/>
      <c r="P89" s="41"/>
      <c r="Q89" s="41"/>
      <c r="R89" s="41"/>
      <c r="S89" s="41"/>
      <c r="T89" s="42"/>
      <c r="U89" s="49"/>
      <c r="V89" s="710"/>
      <c r="W89" s="711"/>
      <c r="X89" s="56"/>
      <c r="Y89" s="56"/>
      <c r="Z89" s="57"/>
      <c r="AA89" s="67"/>
      <c r="AB89" s="57"/>
      <c r="AC89" s="58"/>
      <c r="AD89" s="56"/>
      <c r="AE89" s="49"/>
      <c r="AF89" s="164">
        <f t="shared" si="21"/>
        <v>-1</v>
      </c>
      <c r="AG89" s="164">
        <f t="shared" si="21"/>
        <v>-1</v>
      </c>
      <c r="AH89" s="164">
        <f t="shared" si="21"/>
        <v>-1</v>
      </c>
      <c r="AI89" s="164">
        <f t="shared" si="21"/>
        <v>-1</v>
      </c>
      <c r="AJ89" s="164">
        <f t="shared" si="21"/>
        <v>-1</v>
      </c>
      <c r="AK89" s="164">
        <f t="shared" si="21"/>
        <v>-1</v>
      </c>
      <c r="AL89" s="164">
        <f t="shared" si="21"/>
        <v>-1</v>
      </c>
      <c r="AM89" s="164">
        <f t="shared" si="21"/>
        <v>-1</v>
      </c>
      <c r="AN89" s="164">
        <f t="shared" si="14"/>
        <v>0</v>
      </c>
      <c r="AO89" s="164">
        <f t="shared" si="14"/>
        <v>0</v>
      </c>
      <c r="AP89" s="164">
        <f t="shared" si="14"/>
        <v>0</v>
      </c>
      <c r="AQ89" s="164">
        <f t="shared" si="14"/>
        <v>0</v>
      </c>
      <c r="AR89" s="164">
        <f t="shared" si="14"/>
        <v>0</v>
      </c>
      <c r="AS89" s="164">
        <f t="shared" si="14"/>
        <v>0</v>
      </c>
      <c r="AT89" s="164">
        <f t="shared" si="14"/>
        <v>0</v>
      </c>
      <c r="AU89" s="164">
        <f t="shared" si="12"/>
        <v>0</v>
      </c>
      <c r="AV89" s="164">
        <f t="shared" si="15"/>
        <v>0</v>
      </c>
      <c r="AW89" s="164">
        <f t="shared" si="15"/>
        <v>0</v>
      </c>
      <c r="AX89" s="164">
        <f t="shared" si="15"/>
        <v>0</v>
      </c>
      <c r="AY89" s="164">
        <f t="shared" si="15"/>
        <v>0</v>
      </c>
      <c r="AZ89" s="164">
        <f t="shared" si="15"/>
        <v>0</v>
      </c>
      <c r="BA89" s="164">
        <f t="shared" si="15"/>
        <v>0</v>
      </c>
      <c r="BB89" s="164">
        <f t="shared" si="15"/>
        <v>0</v>
      </c>
      <c r="BC89" s="164">
        <f t="shared" si="13"/>
        <v>0</v>
      </c>
    </row>
    <row r="90" spans="1:55" s="164" customFormat="1" ht="19.899999999999999" hidden="1" customHeight="1">
      <c r="A90" s="9"/>
      <c r="B90" s="7"/>
      <c r="C90" s="2"/>
      <c r="D90" s="4"/>
      <c r="E90" s="18"/>
      <c r="F90" s="19"/>
      <c r="G90" s="19"/>
      <c r="H90" s="4"/>
      <c r="I90" s="15"/>
      <c r="J90" s="47"/>
      <c r="K90" s="699"/>
      <c r="L90" s="700"/>
      <c r="M90" s="701"/>
      <c r="N90" s="40"/>
      <c r="O90" s="41"/>
      <c r="P90" s="41"/>
      <c r="Q90" s="41"/>
      <c r="R90" s="41"/>
      <c r="S90" s="41"/>
      <c r="T90" s="42"/>
      <c r="U90" s="49"/>
      <c r="V90" s="710"/>
      <c r="W90" s="711"/>
      <c r="X90" s="56"/>
      <c r="Y90" s="56"/>
      <c r="Z90" s="57"/>
      <c r="AA90" s="67"/>
      <c r="AB90" s="57"/>
      <c r="AC90" s="58"/>
      <c r="AD90" s="56"/>
      <c r="AE90" s="49"/>
      <c r="AF90" s="164">
        <f t="shared" si="21"/>
        <v>-1</v>
      </c>
      <c r="AG90" s="164">
        <f t="shared" si="21"/>
        <v>-1</v>
      </c>
      <c r="AH90" s="164">
        <f t="shared" si="21"/>
        <v>-1</v>
      </c>
      <c r="AI90" s="164">
        <f t="shared" si="21"/>
        <v>-1</v>
      </c>
      <c r="AJ90" s="164">
        <f t="shared" si="21"/>
        <v>-1</v>
      </c>
      <c r="AK90" s="164">
        <f t="shared" si="21"/>
        <v>-1</v>
      </c>
      <c r="AL90" s="164">
        <f t="shared" si="21"/>
        <v>-1</v>
      </c>
      <c r="AM90" s="164">
        <f t="shared" si="21"/>
        <v>-1</v>
      </c>
      <c r="AN90" s="164">
        <f t="shared" si="14"/>
        <v>0</v>
      </c>
      <c r="AO90" s="164">
        <f t="shared" si="14"/>
        <v>0</v>
      </c>
      <c r="AP90" s="164">
        <f t="shared" si="14"/>
        <v>0</v>
      </c>
      <c r="AQ90" s="164">
        <f t="shared" si="14"/>
        <v>0</v>
      </c>
      <c r="AR90" s="164">
        <f t="shared" si="14"/>
        <v>0</v>
      </c>
      <c r="AS90" s="164">
        <f t="shared" si="14"/>
        <v>0</v>
      </c>
      <c r="AT90" s="164">
        <f t="shared" si="14"/>
        <v>0</v>
      </c>
      <c r="AU90" s="164">
        <f t="shared" si="12"/>
        <v>0</v>
      </c>
      <c r="AV90" s="164">
        <f t="shared" si="15"/>
        <v>0</v>
      </c>
      <c r="AW90" s="164">
        <f t="shared" si="15"/>
        <v>0</v>
      </c>
      <c r="AX90" s="164">
        <f t="shared" si="15"/>
        <v>0</v>
      </c>
      <c r="AY90" s="164">
        <f t="shared" si="15"/>
        <v>0</v>
      </c>
      <c r="AZ90" s="164">
        <f t="shared" si="15"/>
        <v>0</v>
      </c>
      <c r="BA90" s="164">
        <f t="shared" si="15"/>
        <v>0</v>
      </c>
      <c r="BB90" s="164">
        <f t="shared" si="15"/>
        <v>0</v>
      </c>
      <c r="BC90" s="164">
        <f t="shared" si="13"/>
        <v>0</v>
      </c>
    </row>
    <row r="91" spans="1:55" s="164" customFormat="1" ht="19.899999999999999" hidden="1" customHeight="1">
      <c r="A91" s="9"/>
      <c r="B91" s="7"/>
      <c r="C91" s="2"/>
      <c r="D91" s="4"/>
      <c r="E91" s="18"/>
      <c r="F91" s="19"/>
      <c r="G91" s="19"/>
      <c r="H91" s="4"/>
      <c r="I91" s="15"/>
      <c r="J91" s="47"/>
      <c r="K91" s="699"/>
      <c r="L91" s="700"/>
      <c r="M91" s="701"/>
      <c r="N91" s="40"/>
      <c r="O91" s="41"/>
      <c r="P91" s="41"/>
      <c r="Q91" s="41"/>
      <c r="R91" s="41"/>
      <c r="S91" s="41"/>
      <c r="T91" s="42"/>
      <c r="U91" s="49"/>
      <c r="V91" s="710"/>
      <c r="W91" s="711"/>
      <c r="X91" s="56"/>
      <c r="Y91" s="56"/>
      <c r="Z91" s="57"/>
      <c r="AA91" s="67"/>
      <c r="AB91" s="57"/>
      <c r="AC91" s="58"/>
      <c r="AD91" s="56"/>
      <c r="AE91" s="49"/>
      <c r="AF91" s="164">
        <f t="shared" si="21"/>
        <v>-1</v>
      </c>
      <c r="AG91" s="164">
        <f t="shared" si="21"/>
        <v>-1</v>
      </c>
      <c r="AH91" s="164">
        <f t="shared" si="21"/>
        <v>-1</v>
      </c>
      <c r="AI91" s="164">
        <f t="shared" si="21"/>
        <v>-1</v>
      </c>
      <c r="AJ91" s="164">
        <f t="shared" si="21"/>
        <v>-1</v>
      </c>
      <c r="AK91" s="164">
        <f t="shared" si="21"/>
        <v>-1</v>
      </c>
      <c r="AL91" s="164">
        <f t="shared" si="21"/>
        <v>-1</v>
      </c>
      <c r="AM91" s="164">
        <f t="shared" si="21"/>
        <v>-1</v>
      </c>
      <c r="AN91" s="164">
        <f t="shared" si="14"/>
        <v>0</v>
      </c>
      <c r="AO91" s="164">
        <f t="shared" si="14"/>
        <v>0</v>
      </c>
      <c r="AP91" s="164">
        <f t="shared" si="14"/>
        <v>0</v>
      </c>
      <c r="AQ91" s="164">
        <f t="shared" si="14"/>
        <v>0</v>
      </c>
      <c r="AR91" s="164">
        <f t="shared" si="14"/>
        <v>0</v>
      </c>
      <c r="AS91" s="164">
        <f t="shared" si="14"/>
        <v>0</v>
      </c>
      <c r="AT91" s="164">
        <f t="shared" si="14"/>
        <v>0</v>
      </c>
      <c r="AU91" s="164">
        <f t="shared" si="12"/>
        <v>0</v>
      </c>
      <c r="AV91" s="164">
        <f t="shared" si="15"/>
        <v>0</v>
      </c>
      <c r="AW91" s="164">
        <f t="shared" si="15"/>
        <v>0</v>
      </c>
      <c r="AX91" s="164">
        <f t="shared" si="15"/>
        <v>0</v>
      </c>
      <c r="AY91" s="164">
        <f t="shared" si="15"/>
        <v>0</v>
      </c>
      <c r="AZ91" s="164">
        <f t="shared" si="15"/>
        <v>0</v>
      </c>
      <c r="BA91" s="164">
        <f t="shared" si="15"/>
        <v>0</v>
      </c>
      <c r="BB91" s="164">
        <f t="shared" si="15"/>
        <v>0</v>
      </c>
      <c r="BC91" s="164">
        <f t="shared" si="13"/>
        <v>0</v>
      </c>
    </row>
    <row r="92" spans="1:55" s="164" customFormat="1" ht="19.899999999999999" hidden="1" customHeight="1">
      <c r="A92" s="9"/>
      <c r="B92" s="7"/>
      <c r="C92" s="2"/>
      <c r="D92" s="4"/>
      <c r="E92" s="18"/>
      <c r="F92" s="19"/>
      <c r="G92" s="19"/>
      <c r="H92" s="4"/>
      <c r="I92" s="15"/>
      <c r="J92" s="47"/>
      <c r="K92" s="699"/>
      <c r="L92" s="700"/>
      <c r="M92" s="701"/>
      <c r="N92" s="40"/>
      <c r="O92" s="41"/>
      <c r="P92" s="41"/>
      <c r="Q92" s="41"/>
      <c r="R92" s="41"/>
      <c r="S92" s="41"/>
      <c r="T92" s="42"/>
      <c r="U92" s="49"/>
      <c r="V92" s="710"/>
      <c r="W92" s="711"/>
      <c r="X92" s="56"/>
      <c r="Y92" s="56"/>
      <c r="Z92" s="57"/>
      <c r="AA92" s="67"/>
      <c r="AB92" s="57"/>
      <c r="AC92" s="58"/>
      <c r="AD92" s="56"/>
      <c r="AE92" s="49"/>
      <c r="AF92" s="164">
        <f t="shared" si="21"/>
        <v>-1</v>
      </c>
      <c r="AG92" s="164">
        <f t="shared" si="21"/>
        <v>-1</v>
      </c>
      <c r="AH92" s="164">
        <f t="shared" si="21"/>
        <v>-1</v>
      </c>
      <c r="AI92" s="164">
        <f t="shared" si="21"/>
        <v>-1</v>
      </c>
      <c r="AJ92" s="164">
        <f t="shared" si="21"/>
        <v>-1</v>
      </c>
      <c r="AK92" s="164">
        <f t="shared" si="21"/>
        <v>-1</v>
      </c>
      <c r="AL92" s="164">
        <f t="shared" si="21"/>
        <v>-1</v>
      </c>
      <c r="AM92" s="164">
        <f t="shared" si="21"/>
        <v>-1</v>
      </c>
      <c r="AN92" s="164">
        <f t="shared" si="14"/>
        <v>0</v>
      </c>
      <c r="AO92" s="164">
        <f t="shared" si="14"/>
        <v>0</v>
      </c>
      <c r="AP92" s="164">
        <f t="shared" si="14"/>
        <v>0</v>
      </c>
      <c r="AQ92" s="164">
        <f t="shared" si="14"/>
        <v>0</v>
      </c>
      <c r="AR92" s="164">
        <f t="shared" si="14"/>
        <v>0</v>
      </c>
      <c r="AS92" s="164">
        <f t="shared" si="14"/>
        <v>0</v>
      </c>
      <c r="AT92" s="164">
        <f t="shared" si="14"/>
        <v>0</v>
      </c>
      <c r="AU92" s="164">
        <f t="shared" si="12"/>
        <v>0</v>
      </c>
      <c r="AV92" s="164">
        <f t="shared" si="15"/>
        <v>0</v>
      </c>
      <c r="AW92" s="164">
        <f t="shared" si="15"/>
        <v>0</v>
      </c>
      <c r="AX92" s="164">
        <f t="shared" si="15"/>
        <v>0</v>
      </c>
      <c r="AY92" s="164">
        <f t="shared" si="15"/>
        <v>0</v>
      </c>
      <c r="AZ92" s="164">
        <f t="shared" si="15"/>
        <v>0</v>
      </c>
      <c r="BA92" s="164">
        <f t="shared" si="15"/>
        <v>0</v>
      </c>
      <c r="BB92" s="164">
        <f t="shared" si="15"/>
        <v>0</v>
      </c>
      <c r="BC92" s="164">
        <f t="shared" si="13"/>
        <v>0</v>
      </c>
    </row>
    <row r="93" spans="1:55" s="164" customFormat="1" ht="19.899999999999999" hidden="1" customHeight="1">
      <c r="A93" s="9"/>
      <c r="B93" s="7"/>
      <c r="C93" s="2"/>
      <c r="D93" s="4"/>
      <c r="E93" s="18"/>
      <c r="F93" s="19"/>
      <c r="G93" s="19"/>
      <c r="H93" s="4"/>
      <c r="I93" s="15"/>
      <c r="J93" s="47"/>
      <c r="K93" s="699"/>
      <c r="L93" s="700"/>
      <c r="M93" s="701"/>
      <c r="N93" s="40"/>
      <c r="O93" s="41"/>
      <c r="P93" s="41"/>
      <c r="Q93" s="41"/>
      <c r="R93" s="41"/>
      <c r="S93" s="41"/>
      <c r="T93" s="42"/>
      <c r="U93" s="49"/>
      <c r="V93" s="710"/>
      <c r="W93" s="711"/>
      <c r="X93" s="56"/>
      <c r="Y93" s="56"/>
      <c r="Z93" s="57"/>
      <c r="AA93" s="67"/>
      <c r="AB93" s="57"/>
      <c r="AC93" s="58"/>
      <c r="AD93" s="56"/>
      <c r="AE93" s="49"/>
      <c r="AF93" s="164">
        <f t="shared" si="21"/>
        <v>-1</v>
      </c>
      <c r="AG93" s="164">
        <f t="shared" si="21"/>
        <v>-1</v>
      </c>
      <c r="AH93" s="164">
        <f t="shared" si="21"/>
        <v>-1</v>
      </c>
      <c r="AI93" s="164">
        <f t="shared" si="21"/>
        <v>-1</v>
      </c>
      <c r="AJ93" s="164">
        <f t="shared" si="21"/>
        <v>-1</v>
      </c>
      <c r="AK93" s="164">
        <f t="shared" si="21"/>
        <v>-1</v>
      </c>
      <c r="AL93" s="164">
        <f t="shared" si="21"/>
        <v>-1</v>
      </c>
      <c r="AM93" s="164">
        <f t="shared" si="21"/>
        <v>-1</v>
      </c>
      <c r="AN93" s="164">
        <f t="shared" si="14"/>
        <v>0</v>
      </c>
      <c r="AO93" s="164">
        <f t="shared" si="14"/>
        <v>0</v>
      </c>
      <c r="AP93" s="164">
        <f t="shared" si="14"/>
        <v>0</v>
      </c>
      <c r="AQ93" s="164">
        <f t="shared" si="14"/>
        <v>0</v>
      </c>
      <c r="AR93" s="164">
        <f t="shared" si="14"/>
        <v>0</v>
      </c>
      <c r="AS93" s="164">
        <f t="shared" si="14"/>
        <v>0</v>
      </c>
      <c r="AT93" s="164">
        <f t="shared" si="14"/>
        <v>0</v>
      </c>
      <c r="AU93" s="164">
        <f t="shared" si="12"/>
        <v>0</v>
      </c>
      <c r="AV93" s="164">
        <f t="shared" si="15"/>
        <v>0</v>
      </c>
      <c r="AW93" s="164">
        <f t="shared" si="15"/>
        <v>0</v>
      </c>
      <c r="AX93" s="164">
        <f t="shared" si="15"/>
        <v>0</v>
      </c>
      <c r="AY93" s="164">
        <f t="shared" si="15"/>
        <v>0</v>
      </c>
      <c r="AZ93" s="164">
        <f t="shared" si="15"/>
        <v>0</v>
      </c>
      <c r="BA93" s="164">
        <f t="shared" si="15"/>
        <v>0</v>
      </c>
      <c r="BB93" s="164">
        <f t="shared" si="15"/>
        <v>0</v>
      </c>
      <c r="BC93" s="164">
        <f t="shared" si="13"/>
        <v>0</v>
      </c>
    </row>
    <row r="94" spans="1:55" s="164" customFormat="1" ht="19.899999999999999" hidden="1" customHeight="1">
      <c r="A94" s="9"/>
      <c r="B94" s="7"/>
      <c r="C94" s="2"/>
      <c r="D94" s="4"/>
      <c r="E94" s="18"/>
      <c r="F94" s="19"/>
      <c r="G94" s="19"/>
      <c r="H94" s="4"/>
      <c r="I94" s="15"/>
      <c r="J94" s="47"/>
      <c r="K94" s="699"/>
      <c r="L94" s="700"/>
      <c r="M94" s="701"/>
      <c r="N94" s="40"/>
      <c r="O94" s="41"/>
      <c r="P94" s="41"/>
      <c r="Q94" s="41"/>
      <c r="R94" s="41"/>
      <c r="S94" s="41"/>
      <c r="T94" s="42"/>
      <c r="U94" s="49"/>
      <c r="V94" s="710"/>
      <c r="W94" s="711"/>
      <c r="X94" s="56"/>
      <c r="Y94" s="56"/>
      <c r="Z94" s="57"/>
      <c r="AA94" s="67"/>
      <c r="AB94" s="57"/>
      <c r="AC94" s="58"/>
      <c r="AD94" s="56"/>
      <c r="AE94" s="49"/>
      <c r="AF94" s="164">
        <f t="shared" si="21"/>
        <v>-1</v>
      </c>
      <c r="AG94" s="164">
        <f t="shared" si="21"/>
        <v>-1</v>
      </c>
      <c r="AH94" s="164">
        <f t="shared" si="21"/>
        <v>-1</v>
      </c>
      <c r="AI94" s="164">
        <f t="shared" si="21"/>
        <v>-1</v>
      </c>
      <c r="AJ94" s="164">
        <f t="shared" si="21"/>
        <v>-1</v>
      </c>
      <c r="AK94" s="164">
        <f t="shared" si="21"/>
        <v>-1</v>
      </c>
      <c r="AL94" s="164">
        <f t="shared" si="21"/>
        <v>-1</v>
      </c>
      <c r="AM94" s="164">
        <f t="shared" si="21"/>
        <v>-1</v>
      </c>
      <c r="AN94" s="164">
        <f t="shared" si="14"/>
        <v>0</v>
      </c>
      <c r="AO94" s="164">
        <f t="shared" si="14"/>
        <v>0</v>
      </c>
      <c r="AP94" s="164">
        <f t="shared" si="14"/>
        <v>0</v>
      </c>
      <c r="AQ94" s="164">
        <f t="shared" ref="AQ94:AT107" si="22">IF(AI94,$V94,"")</f>
        <v>0</v>
      </c>
      <c r="AR94" s="164">
        <f t="shared" si="22"/>
        <v>0</v>
      </c>
      <c r="AS94" s="164">
        <f t="shared" si="22"/>
        <v>0</v>
      </c>
      <c r="AT94" s="164">
        <f t="shared" si="22"/>
        <v>0</v>
      </c>
      <c r="AU94" s="164">
        <f t="shared" si="12"/>
        <v>0</v>
      </c>
      <c r="AV94" s="164">
        <f t="shared" si="15"/>
        <v>0</v>
      </c>
      <c r="AW94" s="164">
        <f t="shared" si="15"/>
        <v>0</v>
      </c>
      <c r="AX94" s="164">
        <f t="shared" si="15"/>
        <v>0</v>
      </c>
      <c r="AY94" s="164">
        <f t="shared" ref="AY94:BB107" si="23">IF(AI94,$W94,"")</f>
        <v>0</v>
      </c>
      <c r="AZ94" s="164">
        <f t="shared" si="23"/>
        <v>0</v>
      </c>
      <c r="BA94" s="164">
        <f t="shared" si="23"/>
        <v>0</v>
      </c>
      <c r="BB94" s="164">
        <f t="shared" si="23"/>
        <v>0</v>
      </c>
      <c r="BC94" s="164">
        <f t="shared" si="13"/>
        <v>0</v>
      </c>
    </row>
    <row r="95" spans="1:55" s="164" customFormat="1" ht="19.899999999999999" hidden="1" customHeight="1">
      <c r="A95" s="9"/>
      <c r="B95" s="7"/>
      <c r="C95" s="2"/>
      <c r="D95" s="4"/>
      <c r="E95" s="18"/>
      <c r="F95" s="19"/>
      <c r="G95" s="19"/>
      <c r="H95" s="4"/>
      <c r="I95" s="15"/>
      <c r="J95" s="47"/>
      <c r="K95" s="699"/>
      <c r="L95" s="700"/>
      <c r="M95" s="701"/>
      <c r="N95" s="40"/>
      <c r="O95" s="41"/>
      <c r="P95" s="41"/>
      <c r="Q95" s="41"/>
      <c r="R95" s="41"/>
      <c r="S95" s="41"/>
      <c r="T95" s="42"/>
      <c r="U95" s="49"/>
      <c r="V95" s="710"/>
      <c r="W95" s="711"/>
      <c r="X95" s="56"/>
      <c r="Y95" s="56"/>
      <c r="Z95" s="57"/>
      <c r="AA95" s="67"/>
      <c r="AB95" s="57"/>
      <c r="AC95" s="58"/>
      <c r="AD95" s="56"/>
      <c r="AE95" s="49"/>
      <c r="AF95" s="164">
        <f t="shared" si="21"/>
        <v>-1</v>
      </c>
      <c r="AG95" s="164">
        <f t="shared" si="21"/>
        <v>-1</v>
      </c>
      <c r="AH95" s="164">
        <f t="shared" si="21"/>
        <v>-1</v>
      </c>
      <c r="AI95" s="164">
        <f t="shared" si="21"/>
        <v>-1</v>
      </c>
      <c r="AJ95" s="164">
        <f t="shared" si="21"/>
        <v>-1</v>
      </c>
      <c r="AK95" s="164">
        <f t="shared" si="21"/>
        <v>-1</v>
      </c>
      <c r="AL95" s="164">
        <f t="shared" si="21"/>
        <v>-1</v>
      </c>
      <c r="AM95" s="164">
        <f t="shared" si="21"/>
        <v>-1</v>
      </c>
      <c r="AN95" s="164">
        <f t="shared" ref="AN95:AP107" si="24">IF(AF95,$V95,"")</f>
        <v>0</v>
      </c>
      <c r="AO95" s="164">
        <f t="shared" si="24"/>
        <v>0</v>
      </c>
      <c r="AP95" s="164">
        <f t="shared" si="24"/>
        <v>0</v>
      </c>
      <c r="AQ95" s="164">
        <f t="shared" si="22"/>
        <v>0</v>
      </c>
      <c r="AR95" s="164">
        <f t="shared" si="22"/>
        <v>0</v>
      </c>
      <c r="AS95" s="164">
        <f t="shared" si="22"/>
        <v>0</v>
      </c>
      <c r="AT95" s="164">
        <f t="shared" si="22"/>
        <v>0</v>
      </c>
      <c r="AU95" s="164">
        <f t="shared" si="12"/>
        <v>0</v>
      </c>
      <c r="AV95" s="164">
        <f t="shared" ref="AV95:AX107" si="25">IF(AF95,$W95,"")</f>
        <v>0</v>
      </c>
      <c r="AW95" s="164">
        <f t="shared" si="25"/>
        <v>0</v>
      </c>
      <c r="AX95" s="164">
        <f t="shared" si="25"/>
        <v>0</v>
      </c>
      <c r="AY95" s="164">
        <f t="shared" si="23"/>
        <v>0</v>
      </c>
      <c r="AZ95" s="164">
        <f t="shared" si="23"/>
        <v>0</v>
      </c>
      <c r="BA95" s="164">
        <f t="shared" si="23"/>
        <v>0</v>
      </c>
      <c r="BB95" s="164">
        <f t="shared" si="23"/>
        <v>0</v>
      </c>
      <c r="BC95" s="164">
        <f t="shared" si="13"/>
        <v>0</v>
      </c>
    </row>
    <row r="96" spans="1:55" s="164" customFormat="1" ht="19.899999999999999" hidden="1" customHeight="1">
      <c r="A96" s="9"/>
      <c r="B96" s="7"/>
      <c r="C96" s="2"/>
      <c r="D96" s="4"/>
      <c r="E96" s="18"/>
      <c r="F96" s="19"/>
      <c r="G96" s="19"/>
      <c r="H96" s="4"/>
      <c r="I96" s="15"/>
      <c r="J96" s="47"/>
      <c r="K96" s="699"/>
      <c r="L96" s="700"/>
      <c r="M96" s="701"/>
      <c r="N96" s="40"/>
      <c r="O96" s="41"/>
      <c r="P96" s="41"/>
      <c r="Q96" s="41"/>
      <c r="R96" s="41"/>
      <c r="S96" s="41"/>
      <c r="T96" s="42"/>
      <c r="U96" s="49"/>
      <c r="V96" s="710"/>
      <c r="W96" s="711"/>
      <c r="X96" s="56"/>
      <c r="Y96" s="56"/>
      <c r="Z96" s="57"/>
      <c r="AA96" s="67"/>
      <c r="AB96" s="57"/>
      <c r="AC96" s="58"/>
      <c r="AD96" s="56"/>
      <c r="AE96" s="49"/>
      <c r="AF96" s="164">
        <f t="shared" si="21"/>
        <v>-1</v>
      </c>
      <c r="AG96" s="164">
        <f t="shared" si="21"/>
        <v>-1</v>
      </c>
      <c r="AH96" s="164">
        <f t="shared" si="21"/>
        <v>-1</v>
      </c>
      <c r="AI96" s="164">
        <f t="shared" si="21"/>
        <v>-1</v>
      </c>
      <c r="AJ96" s="164">
        <f t="shared" si="21"/>
        <v>-1</v>
      </c>
      <c r="AK96" s="164">
        <f t="shared" si="21"/>
        <v>-1</v>
      </c>
      <c r="AL96" s="164">
        <f t="shared" si="21"/>
        <v>-1</v>
      </c>
      <c r="AM96" s="164">
        <f t="shared" si="21"/>
        <v>-1</v>
      </c>
      <c r="AN96" s="164">
        <f t="shared" si="24"/>
        <v>0</v>
      </c>
      <c r="AO96" s="164">
        <f t="shared" si="24"/>
        <v>0</v>
      </c>
      <c r="AP96" s="164">
        <f t="shared" si="24"/>
        <v>0</v>
      </c>
      <c r="AQ96" s="164">
        <f t="shared" si="22"/>
        <v>0</v>
      </c>
      <c r="AR96" s="164">
        <f t="shared" si="22"/>
        <v>0</v>
      </c>
      <c r="AS96" s="164">
        <f t="shared" si="22"/>
        <v>0</v>
      </c>
      <c r="AT96" s="164">
        <f t="shared" si="22"/>
        <v>0</v>
      </c>
      <c r="AU96" s="164">
        <f t="shared" si="12"/>
        <v>0</v>
      </c>
      <c r="AV96" s="164">
        <f t="shared" si="25"/>
        <v>0</v>
      </c>
      <c r="AW96" s="164">
        <f t="shared" si="25"/>
        <v>0</v>
      </c>
      <c r="AX96" s="164">
        <f t="shared" si="25"/>
        <v>0</v>
      </c>
      <c r="AY96" s="164">
        <f t="shared" si="23"/>
        <v>0</v>
      </c>
      <c r="AZ96" s="164">
        <f t="shared" si="23"/>
        <v>0</v>
      </c>
      <c r="BA96" s="164">
        <f t="shared" si="23"/>
        <v>0</v>
      </c>
      <c r="BB96" s="164">
        <f t="shared" si="23"/>
        <v>0</v>
      </c>
      <c r="BC96" s="164">
        <f t="shared" si="13"/>
        <v>0</v>
      </c>
    </row>
    <row r="97" spans="1:55" s="164" customFormat="1" ht="19.899999999999999" hidden="1" customHeight="1">
      <c r="A97" s="9"/>
      <c r="B97" s="7"/>
      <c r="C97" s="2"/>
      <c r="D97" s="4"/>
      <c r="E97" s="18"/>
      <c r="F97" s="19"/>
      <c r="G97" s="19"/>
      <c r="H97" s="4"/>
      <c r="I97" s="15"/>
      <c r="J97" s="47"/>
      <c r="K97" s="699"/>
      <c r="L97" s="700"/>
      <c r="M97" s="701"/>
      <c r="N97" s="40"/>
      <c r="O97" s="41"/>
      <c r="P97" s="41"/>
      <c r="Q97" s="41"/>
      <c r="R97" s="41"/>
      <c r="S97" s="41"/>
      <c r="T97" s="42"/>
      <c r="U97" s="49"/>
      <c r="V97" s="710"/>
      <c r="W97" s="711"/>
      <c r="X97" s="56"/>
      <c r="Y97" s="56"/>
      <c r="Z97" s="57"/>
      <c r="AA97" s="67"/>
      <c r="AB97" s="57"/>
      <c r="AC97" s="58"/>
      <c r="AD97" s="56"/>
      <c r="AE97" s="49"/>
      <c r="AF97" s="164">
        <f t="shared" si="21"/>
        <v>-1</v>
      </c>
      <c r="AG97" s="164">
        <f t="shared" si="21"/>
        <v>-1</v>
      </c>
      <c r="AH97" s="164">
        <f t="shared" si="21"/>
        <v>-1</v>
      </c>
      <c r="AI97" s="164">
        <f t="shared" si="21"/>
        <v>-1</v>
      </c>
      <c r="AJ97" s="164">
        <f t="shared" si="21"/>
        <v>-1</v>
      </c>
      <c r="AK97" s="164">
        <f t="shared" si="21"/>
        <v>-1</v>
      </c>
      <c r="AL97" s="164">
        <f t="shared" si="21"/>
        <v>-1</v>
      </c>
      <c r="AM97" s="164">
        <f t="shared" si="21"/>
        <v>-1</v>
      </c>
      <c r="AN97" s="164">
        <f t="shared" si="24"/>
        <v>0</v>
      </c>
      <c r="AO97" s="164">
        <f t="shared" si="24"/>
        <v>0</v>
      </c>
      <c r="AP97" s="164">
        <f t="shared" si="24"/>
        <v>0</v>
      </c>
      <c r="AQ97" s="164">
        <f t="shared" si="22"/>
        <v>0</v>
      </c>
      <c r="AR97" s="164">
        <f t="shared" si="22"/>
        <v>0</v>
      </c>
      <c r="AS97" s="164">
        <f t="shared" si="22"/>
        <v>0</v>
      </c>
      <c r="AT97" s="164">
        <f t="shared" si="22"/>
        <v>0</v>
      </c>
      <c r="AU97" s="164">
        <f t="shared" si="12"/>
        <v>0</v>
      </c>
      <c r="AV97" s="164">
        <f t="shared" si="25"/>
        <v>0</v>
      </c>
      <c r="AW97" s="164">
        <f t="shared" si="25"/>
        <v>0</v>
      </c>
      <c r="AX97" s="164">
        <f t="shared" si="25"/>
        <v>0</v>
      </c>
      <c r="AY97" s="164">
        <f t="shared" si="23"/>
        <v>0</v>
      </c>
      <c r="AZ97" s="164">
        <f t="shared" si="23"/>
        <v>0</v>
      </c>
      <c r="BA97" s="164">
        <f t="shared" si="23"/>
        <v>0</v>
      </c>
      <c r="BB97" s="164">
        <f t="shared" si="23"/>
        <v>0</v>
      </c>
      <c r="BC97" s="164">
        <f t="shared" si="13"/>
        <v>0</v>
      </c>
    </row>
    <row r="98" spans="1:55" s="164" customFormat="1" ht="19.899999999999999" hidden="1" customHeight="1">
      <c r="A98" s="9"/>
      <c r="B98" s="7"/>
      <c r="C98" s="2"/>
      <c r="D98" s="4"/>
      <c r="E98" s="18"/>
      <c r="F98" s="19"/>
      <c r="G98" s="19"/>
      <c r="H98" s="4"/>
      <c r="I98" s="15"/>
      <c r="J98" s="47"/>
      <c r="K98" s="699"/>
      <c r="L98" s="700"/>
      <c r="M98" s="701"/>
      <c r="N98" s="40"/>
      <c r="O98" s="41"/>
      <c r="P98" s="41"/>
      <c r="Q98" s="41"/>
      <c r="R98" s="41"/>
      <c r="S98" s="41"/>
      <c r="T98" s="42"/>
      <c r="U98" s="49"/>
      <c r="V98" s="710"/>
      <c r="W98" s="711"/>
      <c r="X98" s="56"/>
      <c r="Y98" s="56"/>
      <c r="Z98" s="57"/>
      <c r="AA98" s="67"/>
      <c r="AB98" s="57"/>
      <c r="AC98" s="58"/>
      <c r="AD98" s="56"/>
      <c r="AE98" s="49"/>
      <c r="AF98" s="164">
        <f t="shared" si="21"/>
        <v>-1</v>
      </c>
      <c r="AG98" s="164">
        <f t="shared" si="21"/>
        <v>-1</v>
      </c>
      <c r="AH98" s="164">
        <f t="shared" si="21"/>
        <v>-1</v>
      </c>
      <c r="AI98" s="164">
        <f t="shared" si="21"/>
        <v>-1</v>
      </c>
      <c r="AJ98" s="164">
        <f t="shared" si="21"/>
        <v>-1</v>
      </c>
      <c r="AK98" s="164">
        <f t="shared" si="21"/>
        <v>-1</v>
      </c>
      <c r="AL98" s="164">
        <f t="shared" si="21"/>
        <v>-1</v>
      </c>
      <c r="AM98" s="164">
        <f t="shared" si="21"/>
        <v>-1</v>
      </c>
      <c r="AN98" s="164">
        <f t="shared" si="24"/>
        <v>0</v>
      </c>
      <c r="AO98" s="164">
        <f t="shared" si="24"/>
        <v>0</v>
      </c>
      <c r="AP98" s="164">
        <f t="shared" si="24"/>
        <v>0</v>
      </c>
      <c r="AQ98" s="164">
        <f t="shared" si="22"/>
        <v>0</v>
      </c>
      <c r="AR98" s="164">
        <f t="shared" si="22"/>
        <v>0</v>
      </c>
      <c r="AS98" s="164">
        <f t="shared" si="22"/>
        <v>0</v>
      </c>
      <c r="AT98" s="164">
        <f t="shared" si="22"/>
        <v>0</v>
      </c>
      <c r="AU98" s="164">
        <f t="shared" si="12"/>
        <v>0</v>
      </c>
      <c r="AV98" s="164">
        <f t="shared" si="25"/>
        <v>0</v>
      </c>
      <c r="AW98" s="164">
        <f t="shared" si="25"/>
        <v>0</v>
      </c>
      <c r="AX98" s="164">
        <f t="shared" si="25"/>
        <v>0</v>
      </c>
      <c r="AY98" s="164">
        <f t="shared" si="23"/>
        <v>0</v>
      </c>
      <c r="AZ98" s="164">
        <f t="shared" si="23"/>
        <v>0</v>
      </c>
      <c r="BA98" s="164">
        <f t="shared" si="23"/>
        <v>0</v>
      </c>
      <c r="BB98" s="164">
        <f t="shared" si="23"/>
        <v>0</v>
      </c>
      <c r="BC98" s="164">
        <f t="shared" si="13"/>
        <v>0</v>
      </c>
    </row>
    <row r="99" spans="1:55" s="164" customFormat="1" ht="19.899999999999999" hidden="1" customHeight="1">
      <c r="A99" s="9"/>
      <c r="B99" s="7"/>
      <c r="C99" s="2"/>
      <c r="D99" s="4"/>
      <c r="E99" s="18"/>
      <c r="F99" s="19"/>
      <c r="G99" s="19"/>
      <c r="H99" s="4"/>
      <c r="I99" s="15"/>
      <c r="J99" s="47"/>
      <c r="K99" s="699"/>
      <c r="L99" s="700"/>
      <c r="M99" s="701"/>
      <c r="N99" s="40"/>
      <c r="O99" s="41"/>
      <c r="P99" s="41"/>
      <c r="Q99" s="41"/>
      <c r="R99" s="41"/>
      <c r="S99" s="41"/>
      <c r="T99" s="42"/>
      <c r="U99" s="49"/>
      <c r="V99" s="710"/>
      <c r="W99" s="711"/>
      <c r="X99" s="56"/>
      <c r="Y99" s="56"/>
      <c r="Z99" s="57"/>
      <c r="AA99" s="67"/>
      <c r="AB99" s="57"/>
      <c r="AC99" s="58"/>
      <c r="AD99" s="56"/>
      <c r="AE99" s="49"/>
      <c r="AF99" s="164">
        <f t="shared" si="21"/>
        <v>-1</v>
      </c>
      <c r="AG99" s="164">
        <f t="shared" si="21"/>
        <v>-1</v>
      </c>
      <c r="AH99" s="164">
        <f t="shared" si="21"/>
        <v>-1</v>
      </c>
      <c r="AI99" s="164">
        <f t="shared" si="21"/>
        <v>-1</v>
      </c>
      <c r="AJ99" s="164">
        <f t="shared" si="21"/>
        <v>-1</v>
      </c>
      <c r="AK99" s="164">
        <f t="shared" si="21"/>
        <v>-1</v>
      </c>
      <c r="AL99" s="164">
        <f t="shared" si="21"/>
        <v>-1</v>
      </c>
      <c r="AM99" s="164">
        <f t="shared" si="21"/>
        <v>-1</v>
      </c>
      <c r="AN99" s="164">
        <f t="shared" si="24"/>
        <v>0</v>
      </c>
      <c r="AO99" s="164">
        <f t="shared" si="24"/>
        <v>0</v>
      </c>
      <c r="AP99" s="164">
        <f t="shared" si="24"/>
        <v>0</v>
      </c>
      <c r="AQ99" s="164">
        <f t="shared" si="22"/>
        <v>0</v>
      </c>
      <c r="AR99" s="164">
        <f t="shared" si="22"/>
        <v>0</v>
      </c>
      <c r="AS99" s="164">
        <f t="shared" si="22"/>
        <v>0</v>
      </c>
      <c r="AT99" s="164">
        <f t="shared" si="22"/>
        <v>0</v>
      </c>
      <c r="AU99" s="164">
        <f t="shared" si="12"/>
        <v>0</v>
      </c>
      <c r="AV99" s="164">
        <f t="shared" si="25"/>
        <v>0</v>
      </c>
      <c r="AW99" s="164">
        <f t="shared" si="25"/>
        <v>0</v>
      </c>
      <c r="AX99" s="164">
        <f t="shared" si="25"/>
        <v>0</v>
      </c>
      <c r="AY99" s="164">
        <f t="shared" si="23"/>
        <v>0</v>
      </c>
      <c r="AZ99" s="164">
        <f t="shared" si="23"/>
        <v>0</v>
      </c>
      <c r="BA99" s="164">
        <f t="shared" si="23"/>
        <v>0</v>
      </c>
      <c r="BB99" s="164">
        <f t="shared" si="23"/>
        <v>0</v>
      </c>
      <c r="BC99" s="164">
        <f t="shared" si="13"/>
        <v>0</v>
      </c>
    </row>
    <row r="100" spans="1:55" s="164" customFormat="1" ht="19.899999999999999" hidden="1" customHeight="1">
      <c r="A100" s="9"/>
      <c r="B100" s="7"/>
      <c r="C100" s="2"/>
      <c r="D100" s="4"/>
      <c r="E100" s="18"/>
      <c r="F100" s="19"/>
      <c r="G100" s="19"/>
      <c r="H100" s="4"/>
      <c r="I100" s="15"/>
      <c r="J100" s="47"/>
      <c r="K100" s="699"/>
      <c r="L100" s="700"/>
      <c r="M100" s="701"/>
      <c r="N100" s="40"/>
      <c r="O100" s="41"/>
      <c r="P100" s="41"/>
      <c r="Q100" s="41"/>
      <c r="R100" s="41"/>
      <c r="S100" s="41"/>
      <c r="T100" s="42"/>
      <c r="U100" s="49"/>
      <c r="V100" s="710"/>
      <c r="W100" s="711"/>
      <c r="X100" s="56"/>
      <c r="Y100" s="56"/>
      <c r="Z100" s="57"/>
      <c r="AA100" s="67"/>
      <c r="AB100" s="57"/>
      <c r="AC100" s="58"/>
      <c r="AD100" s="56"/>
      <c r="AE100" s="49"/>
      <c r="AF100" s="164">
        <f t="shared" si="21"/>
        <v>-1</v>
      </c>
      <c r="AG100" s="164">
        <f t="shared" si="21"/>
        <v>-1</v>
      </c>
      <c r="AH100" s="164">
        <f t="shared" si="21"/>
        <v>-1</v>
      </c>
      <c r="AI100" s="164">
        <f t="shared" si="21"/>
        <v>-1</v>
      </c>
      <c r="AJ100" s="164">
        <f t="shared" si="21"/>
        <v>-1</v>
      </c>
      <c r="AK100" s="164">
        <f t="shared" si="21"/>
        <v>-1</v>
      </c>
      <c r="AL100" s="164">
        <f t="shared" si="21"/>
        <v>-1</v>
      </c>
      <c r="AM100" s="164">
        <f t="shared" si="21"/>
        <v>-1</v>
      </c>
      <c r="AN100" s="164">
        <f t="shared" si="24"/>
        <v>0</v>
      </c>
      <c r="AO100" s="164">
        <f t="shared" si="24"/>
        <v>0</v>
      </c>
      <c r="AP100" s="164">
        <f t="shared" si="24"/>
        <v>0</v>
      </c>
      <c r="AQ100" s="164">
        <f t="shared" si="22"/>
        <v>0</v>
      </c>
      <c r="AR100" s="164">
        <f t="shared" si="22"/>
        <v>0</v>
      </c>
      <c r="AS100" s="164">
        <f t="shared" si="22"/>
        <v>0</v>
      </c>
      <c r="AT100" s="164">
        <f t="shared" si="22"/>
        <v>0</v>
      </c>
      <c r="AU100" s="164">
        <f t="shared" si="12"/>
        <v>0</v>
      </c>
      <c r="AV100" s="164">
        <f t="shared" si="25"/>
        <v>0</v>
      </c>
      <c r="AW100" s="164">
        <f t="shared" si="25"/>
        <v>0</v>
      </c>
      <c r="AX100" s="164">
        <f t="shared" si="25"/>
        <v>0</v>
      </c>
      <c r="AY100" s="164">
        <f t="shared" si="23"/>
        <v>0</v>
      </c>
      <c r="AZ100" s="164">
        <f t="shared" si="23"/>
        <v>0</v>
      </c>
      <c r="BA100" s="164">
        <f t="shared" si="23"/>
        <v>0</v>
      </c>
      <c r="BB100" s="164">
        <f t="shared" si="23"/>
        <v>0</v>
      </c>
      <c r="BC100" s="164">
        <f t="shared" si="13"/>
        <v>0</v>
      </c>
    </row>
    <row r="101" spans="1:55" s="164" customFormat="1" ht="19.899999999999999" hidden="1" customHeight="1">
      <c r="A101" s="9"/>
      <c r="B101" s="7"/>
      <c r="C101" s="2"/>
      <c r="D101" s="4"/>
      <c r="E101" s="18"/>
      <c r="F101" s="19"/>
      <c r="G101" s="19"/>
      <c r="H101" s="4"/>
      <c r="I101" s="15"/>
      <c r="J101" s="47"/>
      <c r="K101" s="699"/>
      <c r="L101" s="700"/>
      <c r="M101" s="701"/>
      <c r="N101" s="40"/>
      <c r="O101" s="41"/>
      <c r="P101" s="41"/>
      <c r="Q101" s="41"/>
      <c r="R101" s="41"/>
      <c r="S101" s="41"/>
      <c r="T101" s="42"/>
      <c r="U101" s="49"/>
      <c r="V101" s="710"/>
      <c r="W101" s="711"/>
      <c r="X101" s="56"/>
      <c r="Y101" s="56"/>
      <c r="Z101" s="57"/>
      <c r="AA101" s="67"/>
      <c r="AB101" s="57"/>
      <c r="AC101" s="58"/>
      <c r="AD101" s="56"/>
      <c r="AE101" s="49"/>
      <c r="AF101" s="164">
        <f t="shared" si="21"/>
        <v>-1</v>
      </c>
      <c r="AG101" s="164">
        <f t="shared" si="21"/>
        <v>-1</v>
      </c>
      <c r="AH101" s="164">
        <f t="shared" si="21"/>
        <v>-1</v>
      </c>
      <c r="AI101" s="164">
        <f t="shared" si="21"/>
        <v>-1</v>
      </c>
      <c r="AJ101" s="164">
        <f t="shared" si="21"/>
        <v>-1</v>
      </c>
      <c r="AK101" s="164">
        <f t="shared" si="21"/>
        <v>-1</v>
      </c>
      <c r="AL101" s="164">
        <f t="shared" si="21"/>
        <v>-1</v>
      </c>
      <c r="AM101" s="164">
        <f t="shared" si="21"/>
        <v>-1</v>
      </c>
      <c r="AN101" s="164">
        <f t="shared" si="24"/>
        <v>0</v>
      </c>
      <c r="AO101" s="164">
        <f t="shared" si="24"/>
        <v>0</v>
      </c>
      <c r="AP101" s="164">
        <f t="shared" si="24"/>
        <v>0</v>
      </c>
      <c r="AQ101" s="164">
        <f t="shared" si="22"/>
        <v>0</v>
      </c>
      <c r="AR101" s="164">
        <f t="shared" si="22"/>
        <v>0</v>
      </c>
      <c r="AS101" s="164">
        <f t="shared" si="22"/>
        <v>0</v>
      </c>
      <c r="AT101" s="164">
        <f t="shared" si="22"/>
        <v>0</v>
      </c>
      <c r="AU101" s="164">
        <f t="shared" si="12"/>
        <v>0</v>
      </c>
      <c r="AV101" s="164">
        <f t="shared" si="25"/>
        <v>0</v>
      </c>
      <c r="AW101" s="164">
        <f t="shared" si="25"/>
        <v>0</v>
      </c>
      <c r="AX101" s="164">
        <f t="shared" si="25"/>
        <v>0</v>
      </c>
      <c r="AY101" s="164">
        <f t="shared" si="23"/>
        <v>0</v>
      </c>
      <c r="AZ101" s="164">
        <f t="shared" si="23"/>
        <v>0</v>
      </c>
      <c r="BA101" s="164">
        <f t="shared" si="23"/>
        <v>0</v>
      </c>
      <c r="BB101" s="164">
        <f t="shared" si="23"/>
        <v>0</v>
      </c>
      <c r="BC101" s="164">
        <f t="shared" si="13"/>
        <v>0</v>
      </c>
    </row>
    <row r="102" spans="1:55" s="164" customFormat="1" ht="19.899999999999999" hidden="1" customHeight="1">
      <c r="A102" s="9"/>
      <c r="B102" s="7"/>
      <c r="C102" s="2"/>
      <c r="D102" s="4"/>
      <c r="E102" s="18"/>
      <c r="F102" s="19"/>
      <c r="G102" s="19"/>
      <c r="H102" s="4"/>
      <c r="I102" s="15"/>
      <c r="J102" s="47"/>
      <c r="K102" s="699"/>
      <c r="L102" s="700"/>
      <c r="M102" s="701"/>
      <c r="N102" s="40"/>
      <c r="O102" s="41"/>
      <c r="P102" s="41"/>
      <c r="Q102" s="41"/>
      <c r="R102" s="41"/>
      <c r="S102" s="41"/>
      <c r="T102" s="42"/>
      <c r="U102" s="49"/>
      <c r="V102" s="710"/>
      <c r="W102" s="711"/>
      <c r="X102" s="56"/>
      <c r="Y102" s="56"/>
      <c r="Z102" s="57"/>
      <c r="AA102" s="67"/>
      <c r="AB102" s="57"/>
      <c r="AC102" s="58"/>
      <c r="AD102" s="56"/>
      <c r="AE102" s="49"/>
      <c r="AF102" s="164">
        <f t="shared" si="21"/>
        <v>-1</v>
      </c>
      <c r="AG102" s="164">
        <f t="shared" si="21"/>
        <v>-1</v>
      </c>
      <c r="AH102" s="164">
        <f t="shared" si="21"/>
        <v>-1</v>
      </c>
      <c r="AI102" s="164">
        <f t="shared" si="21"/>
        <v>-1</v>
      </c>
      <c r="AJ102" s="164">
        <f t="shared" si="21"/>
        <v>-1</v>
      </c>
      <c r="AK102" s="164">
        <f t="shared" si="21"/>
        <v>-1</v>
      </c>
      <c r="AL102" s="164">
        <f t="shared" si="21"/>
        <v>-1</v>
      </c>
      <c r="AM102" s="164">
        <f t="shared" si="21"/>
        <v>-1</v>
      </c>
      <c r="AN102" s="164">
        <f t="shared" si="24"/>
        <v>0</v>
      </c>
      <c r="AO102" s="164">
        <f t="shared" si="24"/>
        <v>0</v>
      </c>
      <c r="AP102" s="164">
        <f t="shared" si="24"/>
        <v>0</v>
      </c>
      <c r="AQ102" s="164">
        <f t="shared" si="22"/>
        <v>0</v>
      </c>
      <c r="AR102" s="164">
        <f t="shared" si="22"/>
        <v>0</v>
      </c>
      <c r="AS102" s="164">
        <f t="shared" si="22"/>
        <v>0</v>
      </c>
      <c r="AT102" s="164">
        <f t="shared" si="22"/>
        <v>0</v>
      </c>
      <c r="AU102" s="164">
        <f t="shared" si="12"/>
        <v>0</v>
      </c>
      <c r="AV102" s="164">
        <f t="shared" si="25"/>
        <v>0</v>
      </c>
      <c r="AW102" s="164">
        <f t="shared" si="25"/>
        <v>0</v>
      </c>
      <c r="AX102" s="164">
        <f t="shared" si="25"/>
        <v>0</v>
      </c>
      <c r="AY102" s="164">
        <f t="shared" si="23"/>
        <v>0</v>
      </c>
      <c r="AZ102" s="164">
        <f t="shared" si="23"/>
        <v>0</v>
      </c>
      <c r="BA102" s="164">
        <f t="shared" si="23"/>
        <v>0</v>
      </c>
      <c r="BB102" s="164">
        <f t="shared" si="23"/>
        <v>0</v>
      </c>
      <c r="BC102" s="164">
        <f t="shared" si="13"/>
        <v>0</v>
      </c>
    </row>
    <row r="103" spans="1:55" s="164" customFormat="1" ht="19.899999999999999" hidden="1" customHeight="1">
      <c r="A103" s="9"/>
      <c r="B103" s="7"/>
      <c r="C103" s="2"/>
      <c r="D103" s="4"/>
      <c r="E103" s="18"/>
      <c r="F103" s="19"/>
      <c r="G103" s="19"/>
      <c r="H103" s="4"/>
      <c r="I103" s="15"/>
      <c r="J103" s="47"/>
      <c r="K103" s="699"/>
      <c r="L103" s="700"/>
      <c r="M103" s="701"/>
      <c r="N103" s="40"/>
      <c r="O103" s="41"/>
      <c r="P103" s="41"/>
      <c r="Q103" s="41"/>
      <c r="R103" s="41"/>
      <c r="S103" s="41"/>
      <c r="T103" s="42"/>
      <c r="U103" s="49"/>
      <c r="V103" s="710"/>
      <c r="W103" s="711"/>
      <c r="X103" s="56"/>
      <c r="Y103" s="56"/>
      <c r="Z103" s="57"/>
      <c r="AA103" s="67"/>
      <c r="AB103" s="57"/>
      <c r="AC103" s="58"/>
      <c r="AD103" s="56"/>
      <c r="AE103" s="49"/>
      <c r="AF103" s="164">
        <f t="shared" si="21"/>
        <v>-1</v>
      </c>
      <c r="AG103" s="164">
        <f t="shared" si="21"/>
        <v>-1</v>
      </c>
      <c r="AH103" s="164">
        <f t="shared" si="21"/>
        <v>-1</v>
      </c>
      <c r="AI103" s="164">
        <f t="shared" si="21"/>
        <v>-1</v>
      </c>
      <c r="AJ103" s="164">
        <f t="shared" si="21"/>
        <v>-1</v>
      </c>
      <c r="AK103" s="164">
        <f t="shared" si="21"/>
        <v>-1</v>
      </c>
      <c r="AL103" s="164">
        <f t="shared" si="21"/>
        <v>-1</v>
      </c>
      <c r="AM103" s="164">
        <f t="shared" si="21"/>
        <v>-1</v>
      </c>
      <c r="AN103" s="164">
        <f t="shared" si="24"/>
        <v>0</v>
      </c>
      <c r="AO103" s="164">
        <f t="shared" si="24"/>
        <v>0</v>
      </c>
      <c r="AP103" s="164">
        <f t="shared" si="24"/>
        <v>0</v>
      </c>
      <c r="AQ103" s="164">
        <f t="shared" si="22"/>
        <v>0</v>
      </c>
      <c r="AR103" s="164">
        <f t="shared" si="22"/>
        <v>0</v>
      </c>
      <c r="AS103" s="164">
        <f t="shared" si="22"/>
        <v>0</v>
      </c>
      <c r="AT103" s="164">
        <f t="shared" si="22"/>
        <v>0</v>
      </c>
      <c r="AU103" s="164">
        <f t="shared" si="12"/>
        <v>0</v>
      </c>
      <c r="AV103" s="164">
        <f t="shared" si="25"/>
        <v>0</v>
      </c>
      <c r="AW103" s="164">
        <f t="shared" si="25"/>
        <v>0</v>
      </c>
      <c r="AX103" s="164">
        <f t="shared" si="25"/>
        <v>0</v>
      </c>
      <c r="AY103" s="164">
        <f t="shared" si="23"/>
        <v>0</v>
      </c>
      <c r="AZ103" s="164">
        <f t="shared" si="23"/>
        <v>0</v>
      </c>
      <c r="BA103" s="164">
        <f t="shared" si="23"/>
        <v>0</v>
      </c>
      <c r="BB103" s="164">
        <f t="shared" si="23"/>
        <v>0</v>
      </c>
      <c r="BC103" s="164">
        <f t="shared" si="13"/>
        <v>0</v>
      </c>
    </row>
    <row r="104" spans="1:55" s="164" customFormat="1" ht="19.899999999999999" hidden="1" customHeight="1">
      <c r="A104" s="9"/>
      <c r="B104" s="7"/>
      <c r="C104" s="2"/>
      <c r="D104" s="4"/>
      <c r="E104" s="18"/>
      <c r="F104" s="19"/>
      <c r="G104" s="19"/>
      <c r="H104" s="4"/>
      <c r="I104" s="15"/>
      <c r="J104" s="47"/>
      <c r="K104" s="699"/>
      <c r="L104" s="700"/>
      <c r="M104" s="701"/>
      <c r="N104" s="40"/>
      <c r="O104" s="41"/>
      <c r="P104" s="41"/>
      <c r="Q104" s="41"/>
      <c r="R104" s="41"/>
      <c r="S104" s="41"/>
      <c r="T104" s="42"/>
      <c r="U104" s="49"/>
      <c r="V104" s="710"/>
      <c r="W104" s="711"/>
      <c r="X104" s="56"/>
      <c r="Y104" s="56"/>
      <c r="Z104" s="57"/>
      <c r="AA104" s="67"/>
      <c r="AB104" s="57"/>
      <c r="AC104" s="58"/>
      <c r="AD104" s="56"/>
      <c r="AE104" s="49"/>
      <c r="AF104" s="164">
        <f t="shared" ref="AF104:AM107" si="26">AF103</f>
        <v>-1</v>
      </c>
      <c r="AG104" s="164">
        <f t="shared" si="26"/>
        <v>-1</v>
      </c>
      <c r="AH104" s="164">
        <f t="shared" si="26"/>
        <v>-1</v>
      </c>
      <c r="AI104" s="164">
        <f t="shared" si="26"/>
        <v>-1</v>
      </c>
      <c r="AJ104" s="164">
        <f t="shared" si="26"/>
        <v>-1</v>
      </c>
      <c r="AK104" s="164">
        <f t="shared" si="26"/>
        <v>-1</v>
      </c>
      <c r="AL104" s="164">
        <f t="shared" si="26"/>
        <v>-1</v>
      </c>
      <c r="AM104" s="164">
        <f t="shared" si="26"/>
        <v>-1</v>
      </c>
      <c r="AN104" s="164">
        <f t="shared" si="24"/>
        <v>0</v>
      </c>
      <c r="AO104" s="164">
        <f t="shared" si="24"/>
        <v>0</v>
      </c>
      <c r="AP104" s="164">
        <f t="shared" si="24"/>
        <v>0</v>
      </c>
      <c r="AQ104" s="164">
        <f t="shared" si="22"/>
        <v>0</v>
      </c>
      <c r="AR104" s="164">
        <f t="shared" si="22"/>
        <v>0</v>
      </c>
      <c r="AS104" s="164">
        <f t="shared" si="22"/>
        <v>0</v>
      </c>
      <c r="AT104" s="164">
        <f t="shared" si="22"/>
        <v>0</v>
      </c>
      <c r="AU104" s="164">
        <f t="shared" si="12"/>
        <v>0</v>
      </c>
      <c r="AV104" s="164">
        <f t="shared" si="25"/>
        <v>0</v>
      </c>
      <c r="AW104" s="164">
        <f t="shared" si="25"/>
        <v>0</v>
      </c>
      <c r="AX104" s="164">
        <f t="shared" si="25"/>
        <v>0</v>
      </c>
      <c r="AY104" s="164">
        <f t="shared" si="23"/>
        <v>0</v>
      </c>
      <c r="AZ104" s="164">
        <f t="shared" si="23"/>
        <v>0</v>
      </c>
      <c r="BA104" s="164">
        <f t="shared" si="23"/>
        <v>0</v>
      </c>
      <c r="BB104" s="164">
        <f t="shared" si="23"/>
        <v>0</v>
      </c>
      <c r="BC104" s="164">
        <f t="shared" si="13"/>
        <v>0</v>
      </c>
    </row>
    <row r="105" spans="1:55" s="164" customFormat="1" ht="19.899999999999999" hidden="1" customHeight="1">
      <c r="A105" s="9"/>
      <c r="B105" s="7"/>
      <c r="C105" s="2"/>
      <c r="D105" s="4"/>
      <c r="E105" s="18"/>
      <c r="F105" s="19"/>
      <c r="G105" s="19"/>
      <c r="H105" s="4"/>
      <c r="I105" s="15"/>
      <c r="J105" s="47"/>
      <c r="K105" s="699"/>
      <c r="L105" s="700"/>
      <c r="M105" s="701"/>
      <c r="N105" s="40"/>
      <c r="O105" s="41"/>
      <c r="P105" s="41"/>
      <c r="Q105" s="41"/>
      <c r="R105" s="41"/>
      <c r="S105" s="41"/>
      <c r="T105" s="42"/>
      <c r="U105" s="49"/>
      <c r="V105" s="710"/>
      <c r="W105" s="711"/>
      <c r="X105" s="56"/>
      <c r="Y105" s="56"/>
      <c r="Z105" s="57"/>
      <c r="AA105" s="67"/>
      <c r="AB105" s="57"/>
      <c r="AC105" s="58"/>
      <c r="AD105" s="56"/>
      <c r="AE105" s="49"/>
      <c r="AF105" s="164">
        <f t="shared" si="26"/>
        <v>-1</v>
      </c>
      <c r="AG105" s="164">
        <f t="shared" si="26"/>
        <v>-1</v>
      </c>
      <c r="AH105" s="164">
        <f t="shared" si="26"/>
        <v>-1</v>
      </c>
      <c r="AI105" s="164">
        <f t="shared" si="26"/>
        <v>-1</v>
      </c>
      <c r="AJ105" s="164">
        <f t="shared" si="26"/>
        <v>-1</v>
      </c>
      <c r="AK105" s="164">
        <f t="shared" si="26"/>
        <v>-1</v>
      </c>
      <c r="AL105" s="164">
        <f t="shared" si="26"/>
        <v>-1</v>
      </c>
      <c r="AM105" s="164">
        <f t="shared" si="26"/>
        <v>-1</v>
      </c>
      <c r="AN105" s="164">
        <f t="shared" si="24"/>
        <v>0</v>
      </c>
      <c r="AO105" s="164">
        <f t="shared" si="24"/>
        <v>0</v>
      </c>
      <c r="AP105" s="164">
        <f t="shared" si="24"/>
        <v>0</v>
      </c>
      <c r="AQ105" s="164">
        <f t="shared" si="22"/>
        <v>0</v>
      </c>
      <c r="AR105" s="164">
        <f t="shared" si="22"/>
        <v>0</v>
      </c>
      <c r="AS105" s="164">
        <f t="shared" si="22"/>
        <v>0</v>
      </c>
      <c r="AT105" s="164">
        <f t="shared" si="22"/>
        <v>0</v>
      </c>
      <c r="AU105" s="164">
        <f t="shared" si="12"/>
        <v>0</v>
      </c>
      <c r="AV105" s="164">
        <f t="shared" si="25"/>
        <v>0</v>
      </c>
      <c r="AW105" s="164">
        <f t="shared" si="25"/>
        <v>0</v>
      </c>
      <c r="AX105" s="164">
        <f t="shared" si="25"/>
        <v>0</v>
      </c>
      <c r="AY105" s="164">
        <f t="shared" si="23"/>
        <v>0</v>
      </c>
      <c r="AZ105" s="164">
        <f t="shared" si="23"/>
        <v>0</v>
      </c>
      <c r="BA105" s="164">
        <f t="shared" si="23"/>
        <v>0</v>
      </c>
      <c r="BB105" s="164">
        <f t="shared" si="23"/>
        <v>0</v>
      </c>
      <c r="BC105" s="164">
        <f t="shared" si="13"/>
        <v>0</v>
      </c>
    </row>
    <row r="106" spans="1:55" s="164" customFormat="1" ht="19.899999999999999" hidden="1" customHeight="1">
      <c r="A106" s="9"/>
      <c r="B106" s="7"/>
      <c r="C106" s="2"/>
      <c r="D106" s="4"/>
      <c r="E106" s="18"/>
      <c r="F106" s="19"/>
      <c r="G106" s="19"/>
      <c r="H106" s="4"/>
      <c r="I106" s="15"/>
      <c r="J106" s="47"/>
      <c r="K106" s="699"/>
      <c r="L106" s="700"/>
      <c r="M106" s="701"/>
      <c r="N106" s="40"/>
      <c r="O106" s="41"/>
      <c r="P106" s="41"/>
      <c r="Q106" s="41"/>
      <c r="R106" s="41"/>
      <c r="S106" s="41"/>
      <c r="T106" s="42"/>
      <c r="U106" s="49"/>
      <c r="V106" s="710"/>
      <c r="W106" s="711"/>
      <c r="X106" s="56"/>
      <c r="Y106" s="56"/>
      <c r="Z106" s="57"/>
      <c r="AA106" s="67"/>
      <c r="AB106" s="57"/>
      <c r="AC106" s="58"/>
      <c r="AD106" s="56"/>
      <c r="AE106" s="49"/>
      <c r="AF106" s="164">
        <f t="shared" si="26"/>
        <v>-1</v>
      </c>
      <c r="AG106" s="164">
        <f t="shared" si="26"/>
        <v>-1</v>
      </c>
      <c r="AH106" s="164">
        <f t="shared" si="26"/>
        <v>-1</v>
      </c>
      <c r="AI106" s="164">
        <f t="shared" si="26"/>
        <v>-1</v>
      </c>
      <c r="AJ106" s="164">
        <f t="shared" si="26"/>
        <v>-1</v>
      </c>
      <c r="AK106" s="164">
        <f t="shared" si="26"/>
        <v>-1</v>
      </c>
      <c r="AL106" s="164">
        <f t="shared" si="26"/>
        <v>-1</v>
      </c>
      <c r="AM106" s="164">
        <f t="shared" si="26"/>
        <v>-1</v>
      </c>
      <c r="AN106" s="164">
        <f t="shared" si="24"/>
        <v>0</v>
      </c>
      <c r="AO106" s="164">
        <f t="shared" si="24"/>
        <v>0</v>
      </c>
      <c r="AP106" s="164">
        <f t="shared" si="24"/>
        <v>0</v>
      </c>
      <c r="AQ106" s="164">
        <f t="shared" si="22"/>
        <v>0</v>
      </c>
      <c r="AR106" s="164">
        <f t="shared" si="22"/>
        <v>0</v>
      </c>
      <c r="AS106" s="164">
        <f t="shared" si="22"/>
        <v>0</v>
      </c>
      <c r="AT106" s="164">
        <f t="shared" si="22"/>
        <v>0</v>
      </c>
      <c r="AU106" s="164">
        <f t="shared" si="12"/>
        <v>0</v>
      </c>
      <c r="AV106" s="164">
        <f t="shared" si="25"/>
        <v>0</v>
      </c>
      <c r="AW106" s="164">
        <f t="shared" si="25"/>
        <v>0</v>
      </c>
      <c r="AX106" s="164">
        <f t="shared" si="25"/>
        <v>0</v>
      </c>
      <c r="AY106" s="164">
        <f t="shared" si="23"/>
        <v>0</v>
      </c>
      <c r="AZ106" s="164">
        <f t="shared" si="23"/>
        <v>0</v>
      </c>
      <c r="BA106" s="164">
        <f t="shared" si="23"/>
        <v>0</v>
      </c>
      <c r="BB106" s="164">
        <f t="shared" si="23"/>
        <v>0</v>
      </c>
      <c r="BC106" s="164">
        <f t="shared" si="13"/>
        <v>0</v>
      </c>
    </row>
    <row r="107" spans="1:55" s="164" customFormat="1" ht="19.899999999999999" hidden="1" customHeight="1" thickBot="1">
      <c r="A107" s="9"/>
      <c r="B107" s="7"/>
      <c r="C107" s="2"/>
      <c r="D107" s="4"/>
      <c r="E107" s="18"/>
      <c r="F107" s="19"/>
      <c r="G107" s="19"/>
      <c r="H107" s="4"/>
      <c r="I107" s="15"/>
      <c r="J107" s="47"/>
      <c r="K107" s="699"/>
      <c r="L107" s="700"/>
      <c r="M107" s="701"/>
      <c r="N107" s="40"/>
      <c r="O107" s="41"/>
      <c r="P107" s="41"/>
      <c r="Q107" s="41"/>
      <c r="R107" s="41"/>
      <c r="S107" s="41"/>
      <c r="T107" s="42"/>
      <c r="U107" s="49"/>
      <c r="V107" s="710"/>
      <c r="W107" s="711"/>
      <c r="X107" s="56"/>
      <c r="Y107" s="56"/>
      <c r="Z107" s="57"/>
      <c r="AA107" s="67"/>
      <c r="AB107" s="57"/>
      <c r="AC107" s="58"/>
      <c r="AD107" s="56"/>
      <c r="AE107" s="49"/>
      <c r="AF107" s="164">
        <f t="shared" si="26"/>
        <v>-1</v>
      </c>
      <c r="AG107" s="164">
        <f t="shared" si="26"/>
        <v>-1</v>
      </c>
      <c r="AH107" s="164">
        <f t="shared" si="26"/>
        <v>-1</v>
      </c>
      <c r="AI107" s="164">
        <f t="shared" si="26"/>
        <v>-1</v>
      </c>
      <c r="AJ107" s="164">
        <f t="shared" si="26"/>
        <v>-1</v>
      </c>
      <c r="AK107" s="164">
        <f t="shared" si="26"/>
        <v>-1</v>
      </c>
      <c r="AL107" s="164">
        <f t="shared" si="26"/>
        <v>-1</v>
      </c>
      <c r="AM107" s="164">
        <f t="shared" si="26"/>
        <v>-1</v>
      </c>
      <c r="AN107" s="164">
        <f t="shared" si="24"/>
        <v>0</v>
      </c>
      <c r="AO107" s="164">
        <f t="shared" si="24"/>
        <v>0</v>
      </c>
      <c r="AP107" s="164">
        <f t="shared" si="24"/>
        <v>0</v>
      </c>
      <c r="AQ107" s="164">
        <f t="shared" si="22"/>
        <v>0</v>
      </c>
      <c r="AR107" s="164">
        <f t="shared" si="22"/>
        <v>0</v>
      </c>
      <c r="AS107" s="164">
        <f t="shared" si="22"/>
        <v>0</v>
      </c>
      <c r="AT107" s="164">
        <f t="shared" si="22"/>
        <v>0</v>
      </c>
      <c r="AU107" s="164">
        <f t="shared" si="12"/>
        <v>0</v>
      </c>
      <c r="AV107" s="164">
        <f t="shared" si="25"/>
        <v>0</v>
      </c>
      <c r="AW107" s="164">
        <f t="shared" si="25"/>
        <v>0</v>
      </c>
      <c r="AX107" s="164">
        <f t="shared" si="25"/>
        <v>0</v>
      </c>
      <c r="AY107" s="164">
        <f t="shared" si="23"/>
        <v>0</v>
      </c>
      <c r="AZ107" s="164">
        <f t="shared" si="23"/>
        <v>0</v>
      </c>
      <c r="BA107" s="164">
        <f t="shared" si="23"/>
        <v>0</v>
      </c>
      <c r="BB107" s="164">
        <f t="shared" si="23"/>
        <v>0</v>
      </c>
      <c r="BC107" s="164">
        <f t="shared" si="13"/>
        <v>0</v>
      </c>
    </row>
    <row r="108" spans="1:55" s="147" customFormat="1" ht="27" customHeight="1" thickBot="1">
      <c r="A108" s="702" t="s">
        <v>105</v>
      </c>
      <c r="B108" s="703"/>
      <c r="C108" s="704"/>
      <c r="D108" s="165" t="s">
        <v>7</v>
      </c>
      <c r="E108" s="170" t="s">
        <v>5</v>
      </c>
      <c r="F108" s="764" t="s">
        <v>8</v>
      </c>
      <c r="G108" s="765"/>
      <c r="H108" s="144" t="s">
        <v>38</v>
      </c>
      <c r="I108" s="145" t="s">
        <v>38</v>
      </c>
      <c r="J108" s="755" t="s">
        <v>5</v>
      </c>
      <c r="K108" s="756"/>
      <c r="L108" s="756"/>
      <c r="M108" s="757"/>
      <c r="N108" s="755" t="s">
        <v>11</v>
      </c>
      <c r="O108" s="756"/>
      <c r="P108" s="756"/>
      <c r="Q108" s="756"/>
      <c r="R108" s="756"/>
      <c r="S108" s="756"/>
      <c r="T108" s="756"/>
      <c r="U108" s="757"/>
      <c r="V108" s="660" t="s">
        <v>18</v>
      </c>
      <c r="W108" s="661"/>
      <c r="X108" s="661"/>
      <c r="Y108" s="661"/>
      <c r="Z108" s="661"/>
      <c r="AA108" s="722" t="s">
        <v>39</v>
      </c>
      <c r="AB108" s="723"/>
      <c r="AC108" s="729" t="s">
        <v>293</v>
      </c>
      <c r="AD108" s="730"/>
      <c r="AE108" s="731"/>
      <c r="AF108" s="146" t="s">
        <v>69</v>
      </c>
      <c r="AG108" s="146"/>
      <c r="AH108" s="146"/>
      <c r="AI108" s="146"/>
      <c r="AJ108" s="146"/>
      <c r="AK108" s="146"/>
      <c r="AL108" s="146"/>
      <c r="AM108" s="146"/>
      <c r="AN108" s="146" t="s">
        <v>78</v>
      </c>
      <c r="AO108" s="146"/>
      <c r="AP108" s="146"/>
      <c r="AQ108" s="146"/>
      <c r="AR108" s="146"/>
      <c r="AS108" s="146"/>
      <c r="AT108" s="146"/>
      <c r="AU108" s="146"/>
      <c r="AV108" s="146" t="s">
        <v>79</v>
      </c>
      <c r="AW108" s="146"/>
      <c r="AX108" s="146"/>
      <c r="AY108" s="146"/>
      <c r="AZ108" s="146"/>
      <c r="BA108" s="146"/>
      <c r="BB108" s="146"/>
      <c r="BC108" s="146"/>
    </row>
    <row r="109" spans="1:55" s="147" customFormat="1" ht="125.45" customHeight="1" thickBot="1">
      <c r="A109" s="148" t="s">
        <v>110</v>
      </c>
      <c r="B109" s="149" t="s">
        <v>3</v>
      </c>
      <c r="C109" s="150" t="s">
        <v>4</v>
      </c>
      <c r="D109" s="153" t="s">
        <v>2</v>
      </c>
      <c r="E109" s="149" t="s">
        <v>6</v>
      </c>
      <c r="F109" s="171" t="s">
        <v>12</v>
      </c>
      <c r="G109" s="171" t="s">
        <v>9</v>
      </c>
      <c r="H109" s="153" t="s">
        <v>518</v>
      </c>
      <c r="I109" s="154" t="s">
        <v>519</v>
      </c>
      <c r="J109" s="172" t="s">
        <v>115</v>
      </c>
      <c r="K109" s="173" t="s">
        <v>47</v>
      </c>
      <c r="L109" s="173" t="s">
        <v>101</v>
      </c>
      <c r="M109" s="163" t="s">
        <v>46</v>
      </c>
      <c r="N109" s="155" t="s">
        <v>102</v>
      </c>
      <c r="O109" s="156" t="s">
        <v>48</v>
      </c>
      <c r="P109" s="156" t="s">
        <v>49</v>
      </c>
      <c r="Q109" s="156" t="s">
        <v>36</v>
      </c>
      <c r="R109" s="156" t="s">
        <v>44</v>
      </c>
      <c r="S109" s="156" t="s">
        <v>43</v>
      </c>
      <c r="T109" s="174" t="s">
        <v>116</v>
      </c>
      <c r="U109" s="175" t="s">
        <v>99</v>
      </c>
      <c r="V109" s="176" t="s">
        <v>117</v>
      </c>
      <c r="W109" s="177" t="s">
        <v>118</v>
      </c>
      <c r="X109" s="158" t="s">
        <v>40</v>
      </c>
      <c r="Y109" s="159" t="s">
        <v>108</v>
      </c>
      <c r="Z109" s="159" t="s">
        <v>109</v>
      </c>
      <c r="AA109" s="160" t="s">
        <v>113</v>
      </c>
      <c r="AB109" s="178" t="s">
        <v>119</v>
      </c>
      <c r="AC109" s="167" t="str">
        <f>"Auditor requests additional evidence" &amp; CHAR(10) &amp; "Total: " &amp; COUNTIF(AC110:AC288,"Yes") &amp; " requests"</f>
        <v>Auditor requests additional evidence
Total: 0 requests</v>
      </c>
      <c r="AD109" s="168" t="s">
        <v>294</v>
      </c>
      <c r="AE109" s="169" t="s">
        <v>295</v>
      </c>
      <c r="AF109" s="146" t="str">
        <f t="shared" ref="AF109:BC109" si="27">AF6</f>
        <v>kIAC</v>
      </c>
      <c r="AG109" s="146" t="str">
        <f t="shared" si="27"/>
        <v>pIAC</v>
      </c>
      <c r="AH109" s="146" t="str">
        <f t="shared" si="27"/>
        <v>sIAC</v>
      </c>
      <c r="AI109" s="146" t="str">
        <f t="shared" si="27"/>
        <v>icIAC</v>
      </c>
      <c r="AJ109" s="146" t="str">
        <f t="shared" si="27"/>
        <v>ilIAC</v>
      </c>
      <c r="AK109" s="146" t="str">
        <f t="shared" si="27"/>
        <v>mIAC</v>
      </c>
      <c r="AL109" s="146" t="str">
        <f t="shared" si="27"/>
        <v>Product 7</v>
      </c>
      <c r="AM109" s="146" t="str">
        <f t="shared" si="27"/>
        <v>Product 8</v>
      </c>
      <c r="AN109" s="146" t="str">
        <f t="shared" si="27"/>
        <v>kIAC</v>
      </c>
      <c r="AO109" s="146" t="str">
        <f t="shared" si="27"/>
        <v>pIAC</v>
      </c>
      <c r="AP109" s="146" t="str">
        <f t="shared" si="27"/>
        <v>sIAC</v>
      </c>
      <c r="AQ109" s="146" t="str">
        <f t="shared" si="27"/>
        <v>icIAC</v>
      </c>
      <c r="AR109" s="146" t="str">
        <f t="shared" si="27"/>
        <v>ilIAC</v>
      </c>
      <c r="AS109" s="146" t="str">
        <f t="shared" si="27"/>
        <v>mIAC</v>
      </c>
      <c r="AT109" s="146" t="str">
        <f t="shared" si="27"/>
        <v>Product 7</v>
      </c>
      <c r="AU109" s="146" t="str">
        <f t="shared" si="27"/>
        <v>Product 8</v>
      </c>
      <c r="AV109" s="146" t="str">
        <f t="shared" si="27"/>
        <v>kIAC</v>
      </c>
      <c r="AW109" s="146" t="str">
        <f t="shared" si="27"/>
        <v>pIAC</v>
      </c>
      <c r="AX109" s="146" t="str">
        <f t="shared" si="27"/>
        <v>sIAC</v>
      </c>
      <c r="AY109" s="146" t="str">
        <f t="shared" si="27"/>
        <v>icIAC</v>
      </c>
      <c r="AZ109" s="146" t="str">
        <f t="shared" si="27"/>
        <v>ilIAC</v>
      </c>
      <c r="BA109" s="146" t="str">
        <f t="shared" si="27"/>
        <v>mIAC</v>
      </c>
      <c r="BB109" s="146" t="str">
        <f t="shared" si="27"/>
        <v>Product 7</v>
      </c>
      <c r="BC109" s="146" t="str">
        <f t="shared" si="27"/>
        <v>Product 8</v>
      </c>
    </row>
    <row r="110" spans="1:55" s="164" customFormat="1" ht="19.899999999999999" customHeight="1">
      <c r="A110" s="758" t="s">
        <v>1507</v>
      </c>
      <c r="B110" s="759"/>
      <c r="C110" s="759"/>
      <c r="D110" s="759"/>
      <c r="E110" s="759"/>
      <c r="F110" s="759"/>
      <c r="G110" s="759"/>
      <c r="H110" s="759"/>
      <c r="I110" s="760"/>
      <c r="J110" s="482"/>
      <c r="K110" s="483"/>
      <c r="L110" s="483"/>
      <c r="M110" s="484"/>
      <c r="N110" s="485"/>
      <c r="O110" s="486"/>
      <c r="P110" s="486"/>
      <c r="Q110" s="486"/>
      <c r="R110" s="486"/>
      <c r="S110" s="486"/>
      <c r="T110" s="487"/>
      <c r="U110" s="488"/>
      <c r="V110" s="485"/>
      <c r="W110" s="489"/>
      <c r="X110" s="486"/>
      <c r="Y110" s="487"/>
      <c r="Z110" s="487"/>
      <c r="AA110" s="490"/>
      <c r="AB110" s="488"/>
      <c r="AC110" s="482"/>
      <c r="AD110" s="483"/>
      <c r="AE110" s="484"/>
      <c r="AF110" s="164">
        <v>-1</v>
      </c>
      <c r="AG110" s="164">
        <v>-1</v>
      </c>
      <c r="AH110" s="164">
        <v>-1</v>
      </c>
      <c r="AI110" s="164">
        <v>-1</v>
      </c>
      <c r="AJ110" s="164">
        <v>0</v>
      </c>
      <c r="AK110" s="164">
        <v>0</v>
      </c>
      <c r="AL110" s="164">
        <v>0</v>
      </c>
      <c r="AM110" s="164">
        <v>0</v>
      </c>
      <c r="AN110" s="164">
        <f t="shared" ref="AN110:AU141" si="28">IF(AF110,$V110,"")</f>
        <v>0</v>
      </c>
      <c r="AO110" s="164">
        <f t="shared" si="28"/>
        <v>0</v>
      </c>
      <c r="AP110" s="164">
        <f t="shared" si="28"/>
        <v>0</v>
      </c>
      <c r="AQ110" s="164">
        <f t="shared" si="28"/>
        <v>0</v>
      </c>
      <c r="AR110" s="164" t="str">
        <f t="shared" si="28"/>
        <v/>
      </c>
      <c r="AS110" s="164" t="str">
        <f t="shared" si="28"/>
        <v/>
      </c>
      <c r="AT110" s="164" t="str">
        <f t="shared" si="28"/>
        <v/>
      </c>
      <c r="AU110" s="164" t="str">
        <f t="shared" si="28"/>
        <v/>
      </c>
      <c r="AV110" s="164">
        <f t="shared" ref="AV110:BC141" si="29">IF(AF110,$W110,"")</f>
        <v>0</v>
      </c>
      <c r="AW110" s="164">
        <f t="shared" si="29"/>
        <v>0</v>
      </c>
      <c r="AX110" s="164">
        <f t="shared" si="29"/>
        <v>0</v>
      </c>
      <c r="AY110" s="164">
        <f t="shared" si="29"/>
        <v>0</v>
      </c>
      <c r="AZ110" s="164" t="str">
        <f t="shared" si="29"/>
        <v/>
      </c>
      <c r="BA110" s="164" t="str">
        <f t="shared" si="29"/>
        <v/>
      </c>
      <c r="BB110" s="164" t="str">
        <f t="shared" si="29"/>
        <v/>
      </c>
      <c r="BC110" s="164" t="str">
        <f t="shared" si="29"/>
        <v/>
      </c>
    </row>
    <row r="111" spans="1:55" s="164" customFormat="1" ht="19.899999999999999" customHeight="1">
      <c r="A111" s="7" t="s">
        <v>844</v>
      </c>
      <c r="B111" s="7" t="s">
        <v>845</v>
      </c>
      <c r="C111" s="2" t="s">
        <v>846</v>
      </c>
      <c r="D111" s="4" t="s">
        <v>842</v>
      </c>
      <c r="E111" s="4">
        <v>1</v>
      </c>
      <c r="F111" s="4" t="s">
        <v>847</v>
      </c>
      <c r="G111" s="491" t="s">
        <v>812</v>
      </c>
      <c r="H111" s="4" t="s">
        <v>769</v>
      </c>
      <c r="I111" s="15"/>
      <c r="J111" s="47" t="s">
        <v>86</v>
      </c>
      <c r="K111" s="48"/>
      <c r="L111" s="48"/>
      <c r="M111" s="49"/>
      <c r="N111" s="47" t="s">
        <v>86</v>
      </c>
      <c r="O111" s="48"/>
      <c r="P111" s="48"/>
      <c r="Q111" s="48"/>
      <c r="R111" s="48"/>
      <c r="S111" s="48"/>
      <c r="T111" s="64"/>
      <c r="U111" s="49"/>
      <c r="V111" s="58" t="s">
        <v>86</v>
      </c>
      <c r="W111" s="124" t="s">
        <v>86</v>
      </c>
      <c r="X111" s="56"/>
      <c r="Y111" s="68"/>
      <c r="Z111" s="68"/>
      <c r="AA111" s="67"/>
      <c r="AB111" s="57"/>
      <c r="AC111" s="58" t="s">
        <v>744</v>
      </c>
      <c r="AD111" s="56"/>
      <c r="AE111" s="49"/>
      <c r="AF111" s="164">
        <f t="shared" ref="AF111:AM126" si="30">AF110</f>
        <v>-1</v>
      </c>
      <c r="AG111" s="164">
        <f t="shared" si="30"/>
        <v>-1</v>
      </c>
      <c r="AH111" s="164">
        <f t="shared" si="30"/>
        <v>-1</v>
      </c>
      <c r="AI111" s="164">
        <f t="shared" si="30"/>
        <v>-1</v>
      </c>
      <c r="AJ111" s="164">
        <f t="shared" si="30"/>
        <v>0</v>
      </c>
      <c r="AK111" s="164">
        <f t="shared" si="30"/>
        <v>0</v>
      </c>
      <c r="AL111" s="164">
        <f t="shared" si="30"/>
        <v>0</v>
      </c>
      <c r="AM111" s="164">
        <f t="shared" si="30"/>
        <v>0</v>
      </c>
      <c r="AN111" s="164" t="str">
        <f t="shared" si="28"/>
        <v>tbd</v>
      </c>
      <c r="AO111" s="164" t="str">
        <f t="shared" si="28"/>
        <v>tbd</v>
      </c>
      <c r="AP111" s="164" t="str">
        <f t="shared" si="28"/>
        <v>tbd</v>
      </c>
      <c r="AQ111" s="164" t="str">
        <f t="shared" si="28"/>
        <v>tbd</v>
      </c>
      <c r="AR111" s="164" t="str">
        <f t="shared" si="28"/>
        <v/>
      </c>
      <c r="AS111" s="164" t="str">
        <f t="shared" si="28"/>
        <v/>
      </c>
      <c r="AT111" s="164" t="str">
        <f t="shared" si="28"/>
        <v/>
      </c>
      <c r="AU111" s="164" t="str">
        <f t="shared" si="28"/>
        <v/>
      </c>
      <c r="AV111" s="164" t="str">
        <f t="shared" si="29"/>
        <v>tbd</v>
      </c>
      <c r="AW111" s="164" t="str">
        <f t="shared" si="29"/>
        <v>tbd</v>
      </c>
      <c r="AX111" s="164" t="str">
        <f t="shared" si="29"/>
        <v>tbd</v>
      </c>
      <c r="AY111" s="164" t="str">
        <f t="shared" si="29"/>
        <v>tbd</v>
      </c>
      <c r="AZ111" s="164" t="str">
        <f t="shared" si="29"/>
        <v/>
      </c>
      <c r="BA111" s="164" t="str">
        <f t="shared" si="29"/>
        <v/>
      </c>
      <c r="BB111" s="164" t="str">
        <f t="shared" si="29"/>
        <v/>
      </c>
      <c r="BC111" s="164" t="str">
        <f t="shared" si="29"/>
        <v/>
      </c>
    </row>
    <row r="112" spans="1:55" s="164" customFormat="1" ht="19.899999999999999" customHeight="1">
      <c r="A112" s="9" t="s">
        <v>1107</v>
      </c>
      <c r="B112" s="7" t="s">
        <v>1108</v>
      </c>
      <c r="C112" s="2" t="s">
        <v>1109</v>
      </c>
      <c r="D112" s="4" t="s">
        <v>851</v>
      </c>
      <c r="E112" s="4" t="s">
        <v>811</v>
      </c>
      <c r="F112" s="491" t="s">
        <v>812</v>
      </c>
      <c r="G112" s="491" t="s">
        <v>812</v>
      </c>
      <c r="H112" s="4"/>
      <c r="I112" s="15"/>
      <c r="J112" s="47" t="s">
        <v>86</v>
      </c>
      <c r="K112" s="48"/>
      <c r="L112" s="48"/>
      <c r="M112" s="49"/>
      <c r="N112" s="492" t="s">
        <v>812</v>
      </c>
      <c r="O112" s="493" t="s">
        <v>812</v>
      </c>
      <c r="P112" s="493" t="s">
        <v>812</v>
      </c>
      <c r="Q112" s="493" t="s">
        <v>812</v>
      </c>
      <c r="R112" s="493" t="s">
        <v>812</v>
      </c>
      <c r="S112" s="493" t="s">
        <v>812</v>
      </c>
      <c r="T112" s="494" t="s">
        <v>812</v>
      </c>
      <c r="U112" s="49"/>
      <c r="V112" s="58" t="s">
        <v>86</v>
      </c>
      <c r="W112" s="495" t="s">
        <v>812</v>
      </c>
      <c r="X112" s="56"/>
      <c r="Y112" s="68"/>
      <c r="Z112" s="68"/>
      <c r="AA112" s="67"/>
      <c r="AB112" s="57"/>
      <c r="AC112" s="58" t="s">
        <v>744</v>
      </c>
      <c r="AD112" s="56"/>
      <c r="AE112" s="49"/>
      <c r="AF112" s="164">
        <f t="shared" si="30"/>
        <v>-1</v>
      </c>
      <c r="AG112" s="164">
        <f t="shared" si="30"/>
        <v>-1</v>
      </c>
      <c r="AH112" s="164">
        <f t="shared" si="30"/>
        <v>-1</v>
      </c>
      <c r="AI112" s="164">
        <f t="shared" si="30"/>
        <v>-1</v>
      </c>
      <c r="AJ112" s="164">
        <f t="shared" si="30"/>
        <v>0</v>
      </c>
      <c r="AK112" s="164">
        <f t="shared" si="30"/>
        <v>0</v>
      </c>
      <c r="AL112" s="164">
        <f t="shared" si="30"/>
        <v>0</v>
      </c>
      <c r="AM112" s="164">
        <f t="shared" si="30"/>
        <v>0</v>
      </c>
      <c r="AN112" s="164" t="str">
        <f t="shared" si="28"/>
        <v>tbd</v>
      </c>
      <c r="AO112" s="164" t="str">
        <f t="shared" si="28"/>
        <v>tbd</v>
      </c>
      <c r="AP112" s="164" t="str">
        <f t="shared" si="28"/>
        <v>tbd</v>
      </c>
      <c r="AQ112" s="164" t="str">
        <f t="shared" si="28"/>
        <v>tbd</v>
      </c>
      <c r="AR112" s="164" t="str">
        <f t="shared" si="28"/>
        <v/>
      </c>
      <c r="AS112" s="164" t="str">
        <f t="shared" si="28"/>
        <v/>
      </c>
      <c r="AT112" s="164" t="str">
        <f t="shared" si="28"/>
        <v/>
      </c>
      <c r="AU112" s="164" t="str">
        <f t="shared" si="28"/>
        <v/>
      </c>
      <c r="AV112" s="164" t="str">
        <f t="shared" si="29"/>
        <v>not req'ed</v>
      </c>
      <c r="AW112" s="164" t="str">
        <f t="shared" si="29"/>
        <v>not req'ed</v>
      </c>
      <c r="AX112" s="164" t="str">
        <f t="shared" si="29"/>
        <v>not req'ed</v>
      </c>
      <c r="AY112" s="164" t="str">
        <f t="shared" si="29"/>
        <v>not req'ed</v>
      </c>
      <c r="AZ112" s="164" t="str">
        <f t="shared" si="29"/>
        <v/>
      </c>
      <c r="BA112" s="164" t="str">
        <f t="shared" si="29"/>
        <v/>
      </c>
      <c r="BB112" s="164" t="str">
        <f t="shared" si="29"/>
        <v/>
      </c>
      <c r="BC112" s="164" t="str">
        <f t="shared" si="29"/>
        <v/>
      </c>
    </row>
    <row r="113" spans="1:55" s="164" customFormat="1" ht="19.899999999999999" customHeight="1">
      <c r="A113" s="9" t="s">
        <v>1110</v>
      </c>
      <c r="B113" s="7" t="s">
        <v>1111</v>
      </c>
      <c r="C113" s="2" t="s">
        <v>1112</v>
      </c>
      <c r="D113" s="4" t="s">
        <v>1113</v>
      </c>
      <c r="E113" s="4">
        <v>8</v>
      </c>
      <c r="F113" s="4" t="s">
        <v>1114</v>
      </c>
      <c r="G113" s="491" t="s">
        <v>812</v>
      </c>
      <c r="H113" s="4"/>
      <c r="I113" s="15"/>
      <c r="J113" s="47" t="s">
        <v>86</v>
      </c>
      <c r="K113" s="48"/>
      <c r="L113" s="48"/>
      <c r="M113" s="49"/>
      <c r="N113" s="47" t="s">
        <v>86</v>
      </c>
      <c r="O113" s="48"/>
      <c r="P113" s="48"/>
      <c r="Q113" s="48"/>
      <c r="R113" s="48"/>
      <c r="S113" s="48"/>
      <c r="T113" s="64"/>
      <c r="U113" s="49"/>
      <c r="V113" s="58" t="s">
        <v>86</v>
      </c>
      <c r="W113" s="124" t="s">
        <v>86</v>
      </c>
      <c r="X113" s="56"/>
      <c r="Y113" s="68"/>
      <c r="Z113" s="68"/>
      <c r="AA113" s="67"/>
      <c r="AB113" s="57"/>
      <c r="AC113" s="58" t="s">
        <v>744</v>
      </c>
      <c r="AD113" s="56"/>
      <c r="AE113" s="49"/>
      <c r="AF113" s="164">
        <f t="shared" si="30"/>
        <v>-1</v>
      </c>
      <c r="AG113" s="164">
        <f t="shared" si="30"/>
        <v>-1</v>
      </c>
      <c r="AH113" s="164">
        <f t="shared" si="30"/>
        <v>-1</v>
      </c>
      <c r="AI113" s="164">
        <f t="shared" si="30"/>
        <v>-1</v>
      </c>
      <c r="AJ113" s="164">
        <f t="shared" si="30"/>
        <v>0</v>
      </c>
      <c r="AK113" s="164">
        <f t="shared" si="30"/>
        <v>0</v>
      </c>
      <c r="AL113" s="164">
        <f t="shared" si="30"/>
        <v>0</v>
      </c>
      <c r="AM113" s="164">
        <f t="shared" si="30"/>
        <v>0</v>
      </c>
      <c r="AN113" s="164" t="str">
        <f t="shared" si="28"/>
        <v>tbd</v>
      </c>
      <c r="AO113" s="164" t="str">
        <f t="shared" si="28"/>
        <v>tbd</v>
      </c>
      <c r="AP113" s="164" t="str">
        <f t="shared" si="28"/>
        <v>tbd</v>
      </c>
      <c r="AQ113" s="164" t="str">
        <f t="shared" si="28"/>
        <v>tbd</v>
      </c>
      <c r="AR113" s="164" t="str">
        <f t="shared" si="28"/>
        <v/>
      </c>
      <c r="AS113" s="164" t="str">
        <f t="shared" si="28"/>
        <v/>
      </c>
      <c r="AT113" s="164" t="str">
        <f t="shared" si="28"/>
        <v/>
      </c>
      <c r="AU113" s="164" t="str">
        <f t="shared" si="28"/>
        <v/>
      </c>
      <c r="AV113" s="164" t="str">
        <f t="shared" si="29"/>
        <v>tbd</v>
      </c>
      <c r="AW113" s="164" t="str">
        <f t="shared" si="29"/>
        <v>tbd</v>
      </c>
      <c r="AX113" s="164" t="str">
        <f t="shared" si="29"/>
        <v>tbd</v>
      </c>
      <c r="AY113" s="164" t="str">
        <f t="shared" si="29"/>
        <v>tbd</v>
      </c>
      <c r="AZ113" s="164" t="str">
        <f t="shared" si="29"/>
        <v/>
      </c>
      <c r="BA113" s="164" t="str">
        <f t="shared" si="29"/>
        <v/>
      </c>
      <c r="BB113" s="164" t="str">
        <f t="shared" si="29"/>
        <v/>
      </c>
      <c r="BC113" s="164" t="str">
        <f t="shared" si="29"/>
        <v/>
      </c>
    </row>
    <row r="114" spans="1:55" s="164" customFormat="1" ht="19.899999999999999" customHeight="1">
      <c r="A114" s="9" t="s">
        <v>1115</v>
      </c>
      <c r="B114" s="7" t="s">
        <v>1116</v>
      </c>
      <c r="C114" s="2" t="s">
        <v>1117</v>
      </c>
      <c r="D114" s="4" t="s">
        <v>1118</v>
      </c>
      <c r="E114" s="7">
        <v>8</v>
      </c>
      <c r="F114" s="4" t="s">
        <v>847</v>
      </c>
      <c r="G114" s="491" t="s">
        <v>812</v>
      </c>
      <c r="H114" s="4"/>
      <c r="I114" s="15"/>
      <c r="J114" s="47" t="s">
        <v>86</v>
      </c>
      <c r="K114" s="48"/>
      <c r="L114" s="48"/>
      <c r="M114" s="49"/>
      <c r="N114" s="47" t="s">
        <v>86</v>
      </c>
      <c r="O114" s="48"/>
      <c r="P114" s="48"/>
      <c r="Q114" s="48"/>
      <c r="R114" s="48"/>
      <c r="S114" s="48"/>
      <c r="T114" s="64"/>
      <c r="U114" s="49"/>
      <c r="V114" s="58" t="s">
        <v>86</v>
      </c>
      <c r="W114" s="124" t="s">
        <v>86</v>
      </c>
      <c r="X114" s="56"/>
      <c r="Y114" s="68"/>
      <c r="Z114" s="68"/>
      <c r="AA114" s="67"/>
      <c r="AB114" s="57"/>
      <c r="AC114" s="58" t="s">
        <v>744</v>
      </c>
      <c r="AD114" s="56"/>
      <c r="AE114" s="49"/>
      <c r="AF114" s="164">
        <f t="shared" si="30"/>
        <v>-1</v>
      </c>
      <c r="AG114" s="164">
        <f t="shared" si="30"/>
        <v>-1</v>
      </c>
      <c r="AH114" s="164">
        <f t="shared" si="30"/>
        <v>-1</v>
      </c>
      <c r="AI114" s="164">
        <f t="shared" si="30"/>
        <v>-1</v>
      </c>
      <c r="AJ114" s="164">
        <f t="shared" si="30"/>
        <v>0</v>
      </c>
      <c r="AK114" s="164">
        <f t="shared" si="30"/>
        <v>0</v>
      </c>
      <c r="AL114" s="164">
        <f t="shared" si="30"/>
        <v>0</v>
      </c>
      <c r="AM114" s="164">
        <f t="shared" si="30"/>
        <v>0</v>
      </c>
      <c r="AN114" s="164" t="str">
        <f t="shared" si="28"/>
        <v>tbd</v>
      </c>
      <c r="AO114" s="164" t="str">
        <f t="shared" si="28"/>
        <v>tbd</v>
      </c>
      <c r="AP114" s="164" t="str">
        <f t="shared" si="28"/>
        <v>tbd</v>
      </c>
      <c r="AQ114" s="164" t="str">
        <f t="shared" si="28"/>
        <v>tbd</v>
      </c>
      <c r="AR114" s="164" t="str">
        <f t="shared" si="28"/>
        <v/>
      </c>
      <c r="AS114" s="164" t="str">
        <f t="shared" si="28"/>
        <v/>
      </c>
      <c r="AT114" s="164" t="str">
        <f t="shared" si="28"/>
        <v/>
      </c>
      <c r="AU114" s="164" t="str">
        <f t="shared" si="28"/>
        <v/>
      </c>
      <c r="AV114" s="164" t="str">
        <f t="shared" si="29"/>
        <v>tbd</v>
      </c>
      <c r="AW114" s="164" t="str">
        <f t="shared" si="29"/>
        <v>tbd</v>
      </c>
      <c r="AX114" s="164" t="str">
        <f t="shared" si="29"/>
        <v>tbd</v>
      </c>
      <c r="AY114" s="164" t="str">
        <f t="shared" si="29"/>
        <v>tbd</v>
      </c>
      <c r="AZ114" s="164" t="str">
        <f t="shared" si="29"/>
        <v/>
      </c>
      <c r="BA114" s="164" t="str">
        <f t="shared" si="29"/>
        <v/>
      </c>
      <c r="BB114" s="164" t="str">
        <f t="shared" si="29"/>
        <v/>
      </c>
      <c r="BC114" s="164" t="str">
        <f t="shared" si="29"/>
        <v/>
      </c>
    </row>
    <row r="115" spans="1:55" s="164" customFormat="1" ht="19.899999999999999" customHeight="1">
      <c r="A115" s="9" t="s">
        <v>1119</v>
      </c>
      <c r="B115" s="7" t="s">
        <v>1120</v>
      </c>
      <c r="C115" s="2" t="s">
        <v>1121</v>
      </c>
      <c r="D115" s="4" t="s">
        <v>1122</v>
      </c>
      <c r="E115" s="7">
        <v>8</v>
      </c>
      <c r="F115" s="4" t="s">
        <v>821</v>
      </c>
      <c r="G115" s="491" t="s">
        <v>812</v>
      </c>
      <c r="H115" s="4"/>
      <c r="I115" s="15"/>
      <c r="J115" s="47" t="s">
        <v>86</v>
      </c>
      <c r="K115" s="48"/>
      <c r="L115" s="48"/>
      <c r="M115" s="49"/>
      <c r="N115" s="47" t="s">
        <v>86</v>
      </c>
      <c r="O115" s="48"/>
      <c r="P115" s="48"/>
      <c r="Q115" s="48"/>
      <c r="R115" s="48"/>
      <c r="S115" s="48"/>
      <c r="T115" s="64"/>
      <c r="U115" s="49"/>
      <c r="V115" s="58" t="s">
        <v>86</v>
      </c>
      <c r="W115" s="124" t="s">
        <v>86</v>
      </c>
      <c r="X115" s="56"/>
      <c r="Y115" s="68"/>
      <c r="Z115" s="68"/>
      <c r="AA115" s="67"/>
      <c r="AB115" s="57"/>
      <c r="AC115" s="58" t="s">
        <v>744</v>
      </c>
      <c r="AD115" s="56"/>
      <c r="AE115" s="49"/>
      <c r="AF115" s="164">
        <f t="shared" si="30"/>
        <v>-1</v>
      </c>
      <c r="AG115" s="164">
        <f t="shared" si="30"/>
        <v>-1</v>
      </c>
      <c r="AH115" s="164">
        <f t="shared" si="30"/>
        <v>-1</v>
      </c>
      <c r="AI115" s="164">
        <f t="shared" si="30"/>
        <v>-1</v>
      </c>
      <c r="AJ115" s="164">
        <f t="shared" si="30"/>
        <v>0</v>
      </c>
      <c r="AK115" s="164">
        <f t="shared" si="30"/>
        <v>0</v>
      </c>
      <c r="AL115" s="164">
        <f t="shared" si="30"/>
        <v>0</v>
      </c>
      <c r="AM115" s="164">
        <f t="shared" si="30"/>
        <v>0</v>
      </c>
      <c r="AN115" s="164" t="str">
        <f t="shared" si="28"/>
        <v>tbd</v>
      </c>
      <c r="AO115" s="164" t="str">
        <f t="shared" si="28"/>
        <v>tbd</v>
      </c>
      <c r="AP115" s="164" t="str">
        <f t="shared" si="28"/>
        <v>tbd</v>
      </c>
      <c r="AQ115" s="164" t="str">
        <f t="shared" si="28"/>
        <v>tbd</v>
      </c>
      <c r="AR115" s="164" t="str">
        <f t="shared" si="28"/>
        <v/>
      </c>
      <c r="AS115" s="164" t="str">
        <f t="shared" si="28"/>
        <v/>
      </c>
      <c r="AT115" s="164" t="str">
        <f t="shared" si="28"/>
        <v/>
      </c>
      <c r="AU115" s="164" t="str">
        <f t="shared" si="28"/>
        <v/>
      </c>
      <c r="AV115" s="164" t="str">
        <f t="shared" si="29"/>
        <v>tbd</v>
      </c>
      <c r="AW115" s="164" t="str">
        <f t="shared" si="29"/>
        <v>tbd</v>
      </c>
      <c r="AX115" s="164" t="str">
        <f t="shared" si="29"/>
        <v>tbd</v>
      </c>
      <c r="AY115" s="164" t="str">
        <f t="shared" si="29"/>
        <v>tbd</v>
      </c>
      <c r="AZ115" s="164" t="str">
        <f t="shared" si="29"/>
        <v/>
      </c>
      <c r="BA115" s="164" t="str">
        <f t="shared" si="29"/>
        <v/>
      </c>
      <c r="BB115" s="164" t="str">
        <f t="shared" si="29"/>
        <v/>
      </c>
      <c r="BC115" s="164" t="str">
        <f t="shared" si="29"/>
        <v/>
      </c>
    </row>
    <row r="116" spans="1:55" s="164" customFormat="1" ht="19.899999999999999" customHeight="1">
      <c r="A116" s="9" t="s">
        <v>1123</v>
      </c>
      <c r="B116" s="7" t="s">
        <v>1124</v>
      </c>
      <c r="C116" s="2" t="s">
        <v>1125</v>
      </c>
      <c r="D116" s="4" t="s">
        <v>1126</v>
      </c>
      <c r="E116" s="4">
        <v>8</v>
      </c>
      <c r="F116" s="4" t="s">
        <v>1127</v>
      </c>
      <c r="G116" s="491" t="s">
        <v>812</v>
      </c>
      <c r="H116" s="4"/>
      <c r="I116" s="15"/>
      <c r="J116" s="47" t="s">
        <v>86</v>
      </c>
      <c r="K116" s="48"/>
      <c r="L116" s="48"/>
      <c r="M116" s="49"/>
      <c r="N116" s="47" t="s">
        <v>86</v>
      </c>
      <c r="O116" s="48"/>
      <c r="P116" s="48"/>
      <c r="Q116" s="48"/>
      <c r="R116" s="48"/>
      <c r="S116" s="48"/>
      <c r="T116" s="64"/>
      <c r="U116" s="49"/>
      <c r="V116" s="58" t="s">
        <v>86</v>
      </c>
      <c r="W116" s="124" t="s">
        <v>86</v>
      </c>
      <c r="X116" s="56"/>
      <c r="Y116" s="68"/>
      <c r="Z116" s="68"/>
      <c r="AA116" s="67"/>
      <c r="AB116" s="57"/>
      <c r="AC116" s="58" t="s">
        <v>744</v>
      </c>
      <c r="AD116" s="56"/>
      <c r="AE116" s="49"/>
      <c r="AF116" s="164">
        <f t="shared" si="30"/>
        <v>-1</v>
      </c>
      <c r="AG116" s="164">
        <f t="shared" si="30"/>
        <v>-1</v>
      </c>
      <c r="AH116" s="164">
        <f t="shared" si="30"/>
        <v>-1</v>
      </c>
      <c r="AI116" s="164">
        <f t="shared" si="30"/>
        <v>-1</v>
      </c>
      <c r="AJ116" s="164">
        <f t="shared" si="30"/>
        <v>0</v>
      </c>
      <c r="AK116" s="164">
        <f t="shared" si="30"/>
        <v>0</v>
      </c>
      <c r="AL116" s="164">
        <f t="shared" si="30"/>
        <v>0</v>
      </c>
      <c r="AM116" s="164">
        <f t="shared" si="30"/>
        <v>0</v>
      </c>
      <c r="AN116" s="164" t="str">
        <f t="shared" si="28"/>
        <v>tbd</v>
      </c>
      <c r="AO116" s="164" t="str">
        <f t="shared" si="28"/>
        <v>tbd</v>
      </c>
      <c r="AP116" s="164" t="str">
        <f t="shared" si="28"/>
        <v>tbd</v>
      </c>
      <c r="AQ116" s="164" t="str">
        <f t="shared" si="28"/>
        <v>tbd</v>
      </c>
      <c r="AR116" s="164" t="str">
        <f t="shared" si="28"/>
        <v/>
      </c>
      <c r="AS116" s="164" t="str">
        <f t="shared" si="28"/>
        <v/>
      </c>
      <c r="AT116" s="164" t="str">
        <f t="shared" si="28"/>
        <v/>
      </c>
      <c r="AU116" s="164" t="str">
        <f t="shared" si="28"/>
        <v/>
      </c>
      <c r="AV116" s="164" t="str">
        <f t="shared" si="29"/>
        <v>tbd</v>
      </c>
      <c r="AW116" s="164" t="str">
        <f t="shared" si="29"/>
        <v>tbd</v>
      </c>
      <c r="AX116" s="164" t="str">
        <f t="shared" si="29"/>
        <v>tbd</v>
      </c>
      <c r="AY116" s="164" t="str">
        <f t="shared" si="29"/>
        <v>tbd</v>
      </c>
      <c r="AZ116" s="164" t="str">
        <f t="shared" si="29"/>
        <v/>
      </c>
      <c r="BA116" s="164" t="str">
        <f t="shared" si="29"/>
        <v/>
      </c>
      <c r="BB116" s="164" t="str">
        <f t="shared" si="29"/>
        <v/>
      </c>
      <c r="BC116" s="164" t="str">
        <f t="shared" si="29"/>
        <v/>
      </c>
    </row>
    <row r="117" spans="1:55" s="164" customFormat="1" ht="19.899999999999999" customHeight="1">
      <c r="A117" s="9" t="s">
        <v>1128</v>
      </c>
      <c r="B117" s="7" t="s">
        <v>1129</v>
      </c>
      <c r="C117" s="2" t="s">
        <v>1130</v>
      </c>
      <c r="D117" s="4" t="s">
        <v>1131</v>
      </c>
      <c r="E117" s="4">
        <v>20</v>
      </c>
      <c r="F117" s="4" t="s">
        <v>1114</v>
      </c>
      <c r="G117" s="4">
        <v>10000</v>
      </c>
      <c r="H117" s="4"/>
      <c r="I117" s="15"/>
      <c r="J117" s="47" t="s">
        <v>86</v>
      </c>
      <c r="K117" s="48"/>
      <c r="L117" s="48"/>
      <c r="M117" s="49"/>
      <c r="N117" s="47" t="s">
        <v>86</v>
      </c>
      <c r="O117" s="48"/>
      <c r="P117" s="48"/>
      <c r="Q117" s="48"/>
      <c r="R117" s="48"/>
      <c r="S117" s="48"/>
      <c r="T117" s="64"/>
      <c r="U117" s="49"/>
      <c r="V117" s="58" t="s">
        <v>86</v>
      </c>
      <c r="W117" s="124" t="s">
        <v>86</v>
      </c>
      <c r="X117" s="56"/>
      <c r="Y117" s="68"/>
      <c r="Z117" s="68"/>
      <c r="AA117" s="67"/>
      <c r="AB117" s="57"/>
      <c r="AC117" s="58" t="s">
        <v>744</v>
      </c>
      <c r="AD117" s="56"/>
      <c r="AE117" s="49"/>
      <c r="AF117" s="164">
        <f t="shared" si="30"/>
        <v>-1</v>
      </c>
      <c r="AG117" s="164">
        <f t="shared" si="30"/>
        <v>-1</v>
      </c>
      <c r="AH117" s="164">
        <f t="shared" si="30"/>
        <v>-1</v>
      </c>
      <c r="AI117" s="164">
        <f t="shared" si="30"/>
        <v>-1</v>
      </c>
      <c r="AJ117" s="164">
        <f t="shared" si="30"/>
        <v>0</v>
      </c>
      <c r="AK117" s="164">
        <f t="shared" si="30"/>
        <v>0</v>
      </c>
      <c r="AL117" s="164">
        <f t="shared" si="30"/>
        <v>0</v>
      </c>
      <c r="AM117" s="164">
        <f t="shared" si="30"/>
        <v>0</v>
      </c>
      <c r="AN117" s="164" t="str">
        <f t="shared" si="28"/>
        <v>tbd</v>
      </c>
      <c r="AO117" s="164" t="str">
        <f t="shared" si="28"/>
        <v>tbd</v>
      </c>
      <c r="AP117" s="164" t="str">
        <f t="shared" si="28"/>
        <v>tbd</v>
      </c>
      <c r="AQ117" s="164" t="str">
        <f t="shared" si="28"/>
        <v>tbd</v>
      </c>
      <c r="AR117" s="164" t="str">
        <f t="shared" si="28"/>
        <v/>
      </c>
      <c r="AS117" s="164" t="str">
        <f t="shared" si="28"/>
        <v/>
      </c>
      <c r="AT117" s="164" t="str">
        <f t="shared" si="28"/>
        <v/>
      </c>
      <c r="AU117" s="164" t="str">
        <f t="shared" si="28"/>
        <v/>
      </c>
      <c r="AV117" s="164" t="str">
        <f t="shared" si="29"/>
        <v>tbd</v>
      </c>
      <c r="AW117" s="164" t="str">
        <f t="shared" si="29"/>
        <v>tbd</v>
      </c>
      <c r="AX117" s="164" t="str">
        <f t="shared" si="29"/>
        <v>tbd</v>
      </c>
      <c r="AY117" s="164" t="str">
        <f t="shared" si="29"/>
        <v>tbd</v>
      </c>
      <c r="AZ117" s="164" t="str">
        <f t="shared" si="29"/>
        <v/>
      </c>
      <c r="BA117" s="164" t="str">
        <f t="shared" si="29"/>
        <v/>
      </c>
      <c r="BB117" s="164" t="str">
        <f t="shared" si="29"/>
        <v/>
      </c>
      <c r="BC117" s="164" t="str">
        <f t="shared" si="29"/>
        <v/>
      </c>
    </row>
    <row r="118" spans="1:55" s="164" customFormat="1" ht="19.899999999999999" customHeight="1">
      <c r="A118" s="9" t="s">
        <v>1132</v>
      </c>
      <c r="B118" s="7" t="s">
        <v>1133</v>
      </c>
      <c r="C118" s="2" t="s">
        <v>1134</v>
      </c>
      <c r="D118" s="5" t="s">
        <v>1135</v>
      </c>
      <c r="E118" s="4">
        <v>8</v>
      </c>
      <c r="F118" s="4" t="s">
        <v>1073</v>
      </c>
      <c r="G118" s="491" t="s">
        <v>812</v>
      </c>
      <c r="H118" s="5"/>
      <c r="I118" s="16"/>
      <c r="J118" s="47" t="s">
        <v>86</v>
      </c>
      <c r="K118" s="48"/>
      <c r="L118" s="48"/>
      <c r="M118" s="49"/>
      <c r="N118" s="47" t="s">
        <v>86</v>
      </c>
      <c r="O118" s="48"/>
      <c r="P118" s="48"/>
      <c r="Q118" s="48"/>
      <c r="R118" s="48"/>
      <c r="S118" s="48"/>
      <c r="T118" s="64"/>
      <c r="U118" s="49"/>
      <c r="V118" s="58" t="s">
        <v>86</v>
      </c>
      <c r="W118" s="124" t="s">
        <v>86</v>
      </c>
      <c r="X118" s="56"/>
      <c r="Y118" s="68"/>
      <c r="Z118" s="68"/>
      <c r="AA118" s="67"/>
      <c r="AB118" s="57"/>
      <c r="AC118" s="58" t="s">
        <v>744</v>
      </c>
      <c r="AD118" s="56"/>
      <c r="AE118" s="49"/>
      <c r="AF118" s="164">
        <f t="shared" si="30"/>
        <v>-1</v>
      </c>
      <c r="AG118" s="164">
        <f t="shared" si="30"/>
        <v>-1</v>
      </c>
      <c r="AH118" s="164">
        <f t="shared" si="30"/>
        <v>-1</v>
      </c>
      <c r="AI118" s="164">
        <f t="shared" si="30"/>
        <v>-1</v>
      </c>
      <c r="AJ118" s="164">
        <f t="shared" si="30"/>
        <v>0</v>
      </c>
      <c r="AK118" s="164">
        <f t="shared" si="30"/>
        <v>0</v>
      </c>
      <c r="AL118" s="164">
        <f t="shared" si="30"/>
        <v>0</v>
      </c>
      <c r="AM118" s="164">
        <f t="shared" si="30"/>
        <v>0</v>
      </c>
      <c r="AN118" s="164" t="str">
        <f t="shared" si="28"/>
        <v>tbd</v>
      </c>
      <c r="AO118" s="164" t="str">
        <f t="shared" si="28"/>
        <v>tbd</v>
      </c>
      <c r="AP118" s="164" t="str">
        <f t="shared" si="28"/>
        <v>tbd</v>
      </c>
      <c r="AQ118" s="164" t="str">
        <f t="shared" si="28"/>
        <v>tbd</v>
      </c>
      <c r="AR118" s="164" t="str">
        <f t="shared" si="28"/>
        <v/>
      </c>
      <c r="AS118" s="164" t="str">
        <f t="shared" si="28"/>
        <v/>
      </c>
      <c r="AT118" s="164" t="str">
        <f t="shared" si="28"/>
        <v/>
      </c>
      <c r="AU118" s="164" t="str">
        <f t="shared" si="28"/>
        <v/>
      </c>
      <c r="AV118" s="164" t="str">
        <f t="shared" si="29"/>
        <v>tbd</v>
      </c>
      <c r="AW118" s="164" t="str">
        <f t="shared" si="29"/>
        <v>tbd</v>
      </c>
      <c r="AX118" s="164" t="str">
        <f t="shared" si="29"/>
        <v>tbd</v>
      </c>
      <c r="AY118" s="164" t="str">
        <f t="shared" si="29"/>
        <v>tbd</v>
      </c>
      <c r="AZ118" s="164" t="str">
        <f t="shared" si="29"/>
        <v/>
      </c>
      <c r="BA118" s="164" t="str">
        <f t="shared" si="29"/>
        <v/>
      </c>
      <c r="BB118" s="164" t="str">
        <f t="shared" si="29"/>
        <v/>
      </c>
      <c r="BC118" s="164" t="str">
        <f t="shared" si="29"/>
        <v/>
      </c>
    </row>
    <row r="119" spans="1:55" s="164" customFormat="1" ht="19.899999999999999" customHeight="1">
      <c r="A119" s="9" t="s">
        <v>1136</v>
      </c>
      <c r="B119" s="7" t="s">
        <v>1137</v>
      </c>
      <c r="C119" s="2" t="s">
        <v>1138</v>
      </c>
      <c r="D119" s="5" t="s">
        <v>1139</v>
      </c>
      <c r="E119" s="4">
        <v>1</v>
      </c>
      <c r="F119" s="491" t="s">
        <v>812</v>
      </c>
      <c r="G119" s="491" t="s">
        <v>812</v>
      </c>
      <c r="H119" s="5"/>
      <c r="I119" s="16"/>
      <c r="J119" s="47" t="s">
        <v>86</v>
      </c>
      <c r="K119" s="48"/>
      <c r="L119" s="48"/>
      <c r="M119" s="49"/>
      <c r="N119" s="492" t="s">
        <v>812</v>
      </c>
      <c r="O119" s="493" t="s">
        <v>812</v>
      </c>
      <c r="P119" s="493" t="s">
        <v>812</v>
      </c>
      <c r="Q119" s="493" t="s">
        <v>812</v>
      </c>
      <c r="R119" s="493" t="s">
        <v>812</v>
      </c>
      <c r="S119" s="493" t="s">
        <v>812</v>
      </c>
      <c r="T119" s="494" t="s">
        <v>812</v>
      </c>
      <c r="U119" s="49"/>
      <c r="V119" s="58" t="s">
        <v>86</v>
      </c>
      <c r="W119" s="495" t="s">
        <v>812</v>
      </c>
      <c r="X119" s="56"/>
      <c r="Y119" s="68"/>
      <c r="Z119" s="68"/>
      <c r="AA119" s="67"/>
      <c r="AB119" s="57"/>
      <c r="AC119" s="58" t="s">
        <v>744</v>
      </c>
      <c r="AD119" s="56"/>
      <c r="AE119" s="49"/>
      <c r="AF119" s="164">
        <f t="shared" si="30"/>
        <v>-1</v>
      </c>
      <c r="AG119" s="164">
        <f t="shared" si="30"/>
        <v>-1</v>
      </c>
      <c r="AH119" s="164">
        <f t="shared" si="30"/>
        <v>-1</v>
      </c>
      <c r="AI119" s="164">
        <f t="shared" si="30"/>
        <v>-1</v>
      </c>
      <c r="AJ119" s="164">
        <f t="shared" si="30"/>
        <v>0</v>
      </c>
      <c r="AK119" s="164">
        <f t="shared" si="30"/>
        <v>0</v>
      </c>
      <c r="AL119" s="164">
        <f t="shared" si="30"/>
        <v>0</v>
      </c>
      <c r="AM119" s="164">
        <f t="shared" si="30"/>
        <v>0</v>
      </c>
      <c r="AN119" s="164" t="str">
        <f t="shared" si="28"/>
        <v>tbd</v>
      </c>
      <c r="AO119" s="164" t="str">
        <f t="shared" si="28"/>
        <v>tbd</v>
      </c>
      <c r="AP119" s="164" t="str">
        <f t="shared" si="28"/>
        <v>tbd</v>
      </c>
      <c r="AQ119" s="164" t="str">
        <f t="shared" si="28"/>
        <v>tbd</v>
      </c>
      <c r="AR119" s="164" t="str">
        <f t="shared" si="28"/>
        <v/>
      </c>
      <c r="AS119" s="164" t="str">
        <f t="shared" si="28"/>
        <v/>
      </c>
      <c r="AT119" s="164" t="str">
        <f t="shared" si="28"/>
        <v/>
      </c>
      <c r="AU119" s="164" t="str">
        <f t="shared" si="28"/>
        <v/>
      </c>
      <c r="AV119" s="164" t="str">
        <f t="shared" si="29"/>
        <v>not req'ed</v>
      </c>
      <c r="AW119" s="164" t="str">
        <f t="shared" si="29"/>
        <v>not req'ed</v>
      </c>
      <c r="AX119" s="164" t="str">
        <f t="shared" si="29"/>
        <v>not req'ed</v>
      </c>
      <c r="AY119" s="164" t="str">
        <f t="shared" si="29"/>
        <v>not req'ed</v>
      </c>
      <c r="AZ119" s="164" t="str">
        <f t="shared" si="29"/>
        <v/>
      </c>
      <c r="BA119" s="164" t="str">
        <f t="shared" si="29"/>
        <v/>
      </c>
      <c r="BB119" s="164" t="str">
        <f t="shared" si="29"/>
        <v/>
      </c>
      <c r="BC119" s="164" t="str">
        <f t="shared" si="29"/>
        <v/>
      </c>
    </row>
    <row r="120" spans="1:55" s="164" customFormat="1" ht="19.899999999999999" customHeight="1">
      <c r="A120" s="9" t="s">
        <v>1140</v>
      </c>
      <c r="B120" s="7" t="s">
        <v>1141</v>
      </c>
      <c r="C120" s="2" t="s">
        <v>1142</v>
      </c>
      <c r="D120" s="5" t="s">
        <v>1139</v>
      </c>
      <c r="E120" s="7">
        <v>1</v>
      </c>
      <c r="F120" s="4" t="s">
        <v>847</v>
      </c>
      <c r="G120" s="491" t="s">
        <v>812</v>
      </c>
      <c r="H120" s="5"/>
      <c r="I120" s="16" t="s">
        <v>715</v>
      </c>
      <c r="J120" s="47" t="s">
        <v>86</v>
      </c>
      <c r="K120" s="48"/>
      <c r="L120" s="48"/>
      <c r="M120" s="49"/>
      <c r="N120" s="47" t="s">
        <v>86</v>
      </c>
      <c r="O120" s="48"/>
      <c r="P120" s="48"/>
      <c r="Q120" s="48"/>
      <c r="R120" s="48"/>
      <c r="S120" s="48"/>
      <c r="T120" s="64"/>
      <c r="U120" s="49"/>
      <c r="V120" s="58" t="s">
        <v>86</v>
      </c>
      <c r="W120" s="124" t="s">
        <v>86</v>
      </c>
      <c r="X120" s="56"/>
      <c r="Y120" s="68"/>
      <c r="Z120" s="68"/>
      <c r="AA120" s="67"/>
      <c r="AB120" s="57"/>
      <c r="AC120" s="58" t="s">
        <v>744</v>
      </c>
      <c r="AD120" s="56"/>
      <c r="AE120" s="49"/>
      <c r="AF120" s="164">
        <f t="shared" si="30"/>
        <v>-1</v>
      </c>
      <c r="AG120" s="164">
        <f t="shared" si="30"/>
        <v>-1</v>
      </c>
      <c r="AH120" s="164">
        <f t="shared" si="30"/>
        <v>-1</v>
      </c>
      <c r="AI120" s="164">
        <f t="shared" si="30"/>
        <v>-1</v>
      </c>
      <c r="AJ120" s="164">
        <f t="shared" si="30"/>
        <v>0</v>
      </c>
      <c r="AK120" s="164">
        <f t="shared" si="30"/>
        <v>0</v>
      </c>
      <c r="AL120" s="164">
        <f t="shared" si="30"/>
        <v>0</v>
      </c>
      <c r="AM120" s="164">
        <f t="shared" si="30"/>
        <v>0</v>
      </c>
      <c r="AN120" s="164" t="str">
        <f t="shared" si="28"/>
        <v>tbd</v>
      </c>
      <c r="AO120" s="164" t="str">
        <f t="shared" si="28"/>
        <v>tbd</v>
      </c>
      <c r="AP120" s="164" t="str">
        <f t="shared" si="28"/>
        <v>tbd</v>
      </c>
      <c r="AQ120" s="164" t="str">
        <f t="shared" si="28"/>
        <v>tbd</v>
      </c>
      <c r="AR120" s="164" t="str">
        <f t="shared" si="28"/>
        <v/>
      </c>
      <c r="AS120" s="164" t="str">
        <f t="shared" si="28"/>
        <v/>
      </c>
      <c r="AT120" s="164" t="str">
        <f t="shared" si="28"/>
        <v/>
      </c>
      <c r="AU120" s="164" t="str">
        <f t="shared" si="28"/>
        <v/>
      </c>
      <c r="AV120" s="164" t="str">
        <f t="shared" si="29"/>
        <v>tbd</v>
      </c>
      <c r="AW120" s="164" t="str">
        <f t="shared" si="29"/>
        <v>tbd</v>
      </c>
      <c r="AX120" s="164" t="str">
        <f t="shared" si="29"/>
        <v>tbd</v>
      </c>
      <c r="AY120" s="164" t="str">
        <f t="shared" si="29"/>
        <v>tbd</v>
      </c>
      <c r="AZ120" s="164" t="str">
        <f t="shared" si="29"/>
        <v/>
      </c>
      <c r="BA120" s="164" t="str">
        <f t="shared" si="29"/>
        <v/>
      </c>
      <c r="BB120" s="164" t="str">
        <f t="shared" si="29"/>
        <v/>
      </c>
      <c r="BC120" s="164" t="str">
        <f t="shared" si="29"/>
        <v/>
      </c>
    </row>
    <row r="121" spans="1:55" s="164" customFormat="1" ht="19.899999999999999" customHeight="1">
      <c r="A121" s="9" t="s">
        <v>1143</v>
      </c>
      <c r="B121" s="7" t="s">
        <v>1144</v>
      </c>
      <c r="C121" s="2" t="s">
        <v>1145</v>
      </c>
      <c r="D121" s="5" t="s">
        <v>851</v>
      </c>
      <c r="E121" s="7" t="s">
        <v>811</v>
      </c>
      <c r="F121" s="491" t="s">
        <v>812</v>
      </c>
      <c r="G121" s="491" t="s">
        <v>812</v>
      </c>
      <c r="H121" s="5"/>
      <c r="I121" s="16"/>
      <c r="J121" s="47" t="s">
        <v>86</v>
      </c>
      <c r="K121" s="48"/>
      <c r="L121" s="48"/>
      <c r="M121" s="49"/>
      <c r="N121" s="492" t="s">
        <v>812</v>
      </c>
      <c r="O121" s="493" t="s">
        <v>812</v>
      </c>
      <c r="P121" s="493" t="s">
        <v>812</v>
      </c>
      <c r="Q121" s="493" t="s">
        <v>812</v>
      </c>
      <c r="R121" s="493" t="s">
        <v>812</v>
      </c>
      <c r="S121" s="493" t="s">
        <v>812</v>
      </c>
      <c r="T121" s="494" t="s">
        <v>812</v>
      </c>
      <c r="U121" s="49"/>
      <c r="V121" s="58" t="s">
        <v>86</v>
      </c>
      <c r="W121" s="495" t="s">
        <v>812</v>
      </c>
      <c r="X121" s="56"/>
      <c r="Y121" s="68"/>
      <c r="Z121" s="68"/>
      <c r="AA121" s="67"/>
      <c r="AB121" s="57"/>
      <c r="AC121" s="58" t="s">
        <v>744</v>
      </c>
      <c r="AD121" s="56"/>
      <c r="AE121" s="49"/>
      <c r="AF121" s="164">
        <f t="shared" si="30"/>
        <v>-1</v>
      </c>
      <c r="AG121" s="164">
        <f t="shared" si="30"/>
        <v>-1</v>
      </c>
      <c r="AH121" s="164">
        <f t="shared" si="30"/>
        <v>-1</v>
      </c>
      <c r="AI121" s="164">
        <f t="shared" si="30"/>
        <v>-1</v>
      </c>
      <c r="AJ121" s="164">
        <f t="shared" si="30"/>
        <v>0</v>
      </c>
      <c r="AK121" s="164">
        <f t="shared" si="30"/>
        <v>0</v>
      </c>
      <c r="AL121" s="164">
        <f t="shared" si="30"/>
        <v>0</v>
      </c>
      <c r="AM121" s="164">
        <f t="shared" si="30"/>
        <v>0</v>
      </c>
      <c r="AN121" s="164" t="str">
        <f t="shared" si="28"/>
        <v>tbd</v>
      </c>
      <c r="AO121" s="164" t="str">
        <f t="shared" si="28"/>
        <v>tbd</v>
      </c>
      <c r="AP121" s="164" t="str">
        <f t="shared" si="28"/>
        <v>tbd</v>
      </c>
      <c r="AQ121" s="164" t="str">
        <f t="shared" si="28"/>
        <v>tbd</v>
      </c>
      <c r="AR121" s="164" t="str">
        <f t="shared" si="28"/>
        <v/>
      </c>
      <c r="AS121" s="164" t="str">
        <f t="shared" si="28"/>
        <v/>
      </c>
      <c r="AT121" s="164" t="str">
        <f t="shared" si="28"/>
        <v/>
      </c>
      <c r="AU121" s="164" t="str">
        <f t="shared" si="28"/>
        <v/>
      </c>
      <c r="AV121" s="164" t="str">
        <f t="shared" si="29"/>
        <v>not req'ed</v>
      </c>
      <c r="AW121" s="164" t="str">
        <f t="shared" si="29"/>
        <v>not req'ed</v>
      </c>
      <c r="AX121" s="164" t="str">
        <f t="shared" si="29"/>
        <v>not req'ed</v>
      </c>
      <c r="AY121" s="164" t="str">
        <f t="shared" si="29"/>
        <v>not req'ed</v>
      </c>
      <c r="AZ121" s="164" t="str">
        <f t="shared" si="29"/>
        <v/>
      </c>
      <c r="BA121" s="164" t="str">
        <f t="shared" si="29"/>
        <v/>
      </c>
      <c r="BB121" s="164" t="str">
        <f t="shared" si="29"/>
        <v/>
      </c>
      <c r="BC121" s="164" t="str">
        <f t="shared" si="29"/>
        <v/>
      </c>
    </row>
    <row r="122" spans="1:55" s="164" customFormat="1" ht="19.899999999999999" customHeight="1">
      <c r="A122" s="9" t="s">
        <v>1146</v>
      </c>
      <c r="B122" s="7" t="s">
        <v>1147</v>
      </c>
      <c r="C122" s="2" t="s">
        <v>1148</v>
      </c>
      <c r="D122" s="5" t="s">
        <v>842</v>
      </c>
      <c r="E122" s="7">
        <v>50</v>
      </c>
      <c r="F122" s="4" t="s">
        <v>1149</v>
      </c>
      <c r="G122" s="491" t="s">
        <v>812</v>
      </c>
      <c r="H122" s="5"/>
      <c r="I122" s="16"/>
      <c r="J122" s="47" t="s">
        <v>86</v>
      </c>
      <c r="K122" s="48"/>
      <c r="L122" s="48"/>
      <c r="M122" s="49"/>
      <c r="N122" s="47" t="s">
        <v>86</v>
      </c>
      <c r="O122" s="48"/>
      <c r="P122" s="48"/>
      <c r="Q122" s="48"/>
      <c r="R122" s="48"/>
      <c r="S122" s="48"/>
      <c r="T122" s="64"/>
      <c r="U122" s="49"/>
      <c r="V122" s="58" t="s">
        <v>86</v>
      </c>
      <c r="W122" s="124" t="s">
        <v>86</v>
      </c>
      <c r="X122" s="56"/>
      <c r="Y122" s="68"/>
      <c r="Z122" s="68"/>
      <c r="AA122" s="67"/>
      <c r="AB122" s="57"/>
      <c r="AC122" s="58" t="s">
        <v>744</v>
      </c>
      <c r="AD122" s="56"/>
      <c r="AE122" s="49"/>
      <c r="AF122" s="164">
        <f t="shared" si="30"/>
        <v>-1</v>
      </c>
      <c r="AG122" s="164">
        <f t="shared" si="30"/>
        <v>-1</v>
      </c>
      <c r="AH122" s="164">
        <f t="shared" si="30"/>
        <v>-1</v>
      </c>
      <c r="AI122" s="164">
        <f t="shared" si="30"/>
        <v>-1</v>
      </c>
      <c r="AJ122" s="164">
        <f t="shared" si="30"/>
        <v>0</v>
      </c>
      <c r="AK122" s="164">
        <f t="shared" si="30"/>
        <v>0</v>
      </c>
      <c r="AL122" s="164">
        <f t="shared" si="30"/>
        <v>0</v>
      </c>
      <c r="AM122" s="164">
        <f t="shared" si="30"/>
        <v>0</v>
      </c>
      <c r="AN122" s="164" t="str">
        <f t="shared" si="28"/>
        <v>tbd</v>
      </c>
      <c r="AO122" s="164" t="str">
        <f t="shared" si="28"/>
        <v>tbd</v>
      </c>
      <c r="AP122" s="164" t="str">
        <f t="shared" si="28"/>
        <v>tbd</v>
      </c>
      <c r="AQ122" s="164" t="str">
        <f t="shared" si="28"/>
        <v>tbd</v>
      </c>
      <c r="AR122" s="164" t="str">
        <f t="shared" si="28"/>
        <v/>
      </c>
      <c r="AS122" s="164" t="str">
        <f t="shared" si="28"/>
        <v/>
      </c>
      <c r="AT122" s="164" t="str">
        <f t="shared" si="28"/>
        <v/>
      </c>
      <c r="AU122" s="164" t="str">
        <f t="shared" si="28"/>
        <v/>
      </c>
      <c r="AV122" s="164" t="str">
        <f t="shared" si="29"/>
        <v>tbd</v>
      </c>
      <c r="AW122" s="164" t="str">
        <f t="shared" si="29"/>
        <v>tbd</v>
      </c>
      <c r="AX122" s="164" t="str">
        <f t="shared" si="29"/>
        <v>tbd</v>
      </c>
      <c r="AY122" s="164" t="str">
        <f t="shared" si="29"/>
        <v>tbd</v>
      </c>
      <c r="AZ122" s="164" t="str">
        <f t="shared" si="29"/>
        <v/>
      </c>
      <c r="BA122" s="164" t="str">
        <f t="shared" si="29"/>
        <v/>
      </c>
      <c r="BB122" s="164" t="str">
        <f t="shared" si="29"/>
        <v/>
      </c>
      <c r="BC122" s="164" t="str">
        <f t="shared" si="29"/>
        <v/>
      </c>
    </row>
    <row r="123" spans="1:55" s="164" customFormat="1" ht="19.899999999999999" customHeight="1">
      <c r="A123" s="9" t="s">
        <v>1150</v>
      </c>
      <c r="B123" s="7" t="s">
        <v>1151</v>
      </c>
      <c r="C123" s="2" t="s">
        <v>1152</v>
      </c>
      <c r="D123" s="5" t="s">
        <v>1153</v>
      </c>
      <c r="E123" s="7">
        <v>1</v>
      </c>
      <c r="F123" s="491" t="s">
        <v>812</v>
      </c>
      <c r="G123" s="491" t="s">
        <v>812</v>
      </c>
      <c r="H123" s="5"/>
      <c r="I123" s="16"/>
      <c r="J123" s="47" t="s">
        <v>86</v>
      </c>
      <c r="K123" s="48"/>
      <c r="L123" s="48"/>
      <c r="M123" s="49"/>
      <c r="N123" s="492" t="s">
        <v>812</v>
      </c>
      <c r="O123" s="493" t="s">
        <v>812</v>
      </c>
      <c r="P123" s="493" t="s">
        <v>812</v>
      </c>
      <c r="Q123" s="493" t="s">
        <v>812</v>
      </c>
      <c r="R123" s="493" t="s">
        <v>812</v>
      </c>
      <c r="S123" s="493" t="s">
        <v>812</v>
      </c>
      <c r="T123" s="494" t="s">
        <v>812</v>
      </c>
      <c r="U123" s="49"/>
      <c r="V123" s="58" t="s">
        <v>86</v>
      </c>
      <c r="W123" s="495" t="s">
        <v>812</v>
      </c>
      <c r="X123" s="56"/>
      <c r="Y123" s="68"/>
      <c r="Z123" s="68"/>
      <c r="AA123" s="67"/>
      <c r="AB123" s="57"/>
      <c r="AC123" s="58" t="s">
        <v>744</v>
      </c>
      <c r="AD123" s="56"/>
      <c r="AE123" s="49"/>
      <c r="AF123" s="164">
        <f t="shared" si="30"/>
        <v>-1</v>
      </c>
      <c r="AG123" s="164">
        <f t="shared" si="30"/>
        <v>-1</v>
      </c>
      <c r="AH123" s="164">
        <f t="shared" si="30"/>
        <v>-1</v>
      </c>
      <c r="AI123" s="164">
        <f t="shared" si="30"/>
        <v>-1</v>
      </c>
      <c r="AJ123" s="164">
        <f t="shared" si="30"/>
        <v>0</v>
      </c>
      <c r="AK123" s="164">
        <f t="shared" si="30"/>
        <v>0</v>
      </c>
      <c r="AL123" s="164">
        <f t="shared" si="30"/>
        <v>0</v>
      </c>
      <c r="AM123" s="164">
        <f t="shared" si="30"/>
        <v>0</v>
      </c>
      <c r="AN123" s="164" t="str">
        <f t="shared" si="28"/>
        <v>tbd</v>
      </c>
      <c r="AO123" s="164" t="str">
        <f t="shared" si="28"/>
        <v>tbd</v>
      </c>
      <c r="AP123" s="164" t="str">
        <f t="shared" si="28"/>
        <v>tbd</v>
      </c>
      <c r="AQ123" s="164" t="str">
        <f t="shared" si="28"/>
        <v>tbd</v>
      </c>
      <c r="AR123" s="164" t="str">
        <f t="shared" si="28"/>
        <v/>
      </c>
      <c r="AS123" s="164" t="str">
        <f t="shared" si="28"/>
        <v/>
      </c>
      <c r="AT123" s="164" t="str">
        <f t="shared" si="28"/>
        <v/>
      </c>
      <c r="AU123" s="164" t="str">
        <f t="shared" si="28"/>
        <v/>
      </c>
      <c r="AV123" s="164" t="str">
        <f t="shared" si="29"/>
        <v>not req'ed</v>
      </c>
      <c r="AW123" s="164" t="str">
        <f t="shared" si="29"/>
        <v>not req'ed</v>
      </c>
      <c r="AX123" s="164" t="str">
        <f t="shared" si="29"/>
        <v>not req'ed</v>
      </c>
      <c r="AY123" s="164" t="str">
        <f t="shared" si="29"/>
        <v>not req'ed</v>
      </c>
      <c r="AZ123" s="164" t="str">
        <f t="shared" si="29"/>
        <v/>
      </c>
      <c r="BA123" s="164" t="str">
        <f t="shared" si="29"/>
        <v/>
      </c>
      <c r="BB123" s="164" t="str">
        <f t="shared" si="29"/>
        <v/>
      </c>
      <c r="BC123" s="164" t="str">
        <f t="shared" si="29"/>
        <v/>
      </c>
    </row>
    <row r="124" spans="1:55" s="164" customFormat="1" ht="19.899999999999999" customHeight="1">
      <c r="A124" s="9" t="s">
        <v>1154</v>
      </c>
      <c r="B124" s="7" t="s">
        <v>1155</v>
      </c>
      <c r="C124" s="2" t="s">
        <v>1156</v>
      </c>
      <c r="D124" s="5" t="s">
        <v>842</v>
      </c>
      <c r="E124" s="7">
        <v>8</v>
      </c>
      <c r="F124" s="4" t="s">
        <v>1149</v>
      </c>
      <c r="G124" s="491" t="s">
        <v>812</v>
      </c>
      <c r="H124" s="5"/>
      <c r="I124" s="16"/>
      <c r="J124" s="47" t="s">
        <v>86</v>
      </c>
      <c r="K124" s="48"/>
      <c r="L124" s="48"/>
      <c r="M124" s="49"/>
      <c r="N124" s="47" t="s">
        <v>86</v>
      </c>
      <c r="O124" s="48"/>
      <c r="P124" s="48"/>
      <c r="Q124" s="48"/>
      <c r="R124" s="48"/>
      <c r="S124" s="48"/>
      <c r="T124" s="64"/>
      <c r="U124" s="49"/>
      <c r="V124" s="58" t="s">
        <v>86</v>
      </c>
      <c r="W124" s="124" t="s">
        <v>86</v>
      </c>
      <c r="X124" s="56"/>
      <c r="Y124" s="68"/>
      <c r="Z124" s="68"/>
      <c r="AA124" s="67"/>
      <c r="AB124" s="57"/>
      <c r="AC124" s="58" t="s">
        <v>744</v>
      </c>
      <c r="AD124" s="56"/>
      <c r="AE124" s="49"/>
      <c r="AF124" s="164">
        <f t="shared" si="30"/>
        <v>-1</v>
      </c>
      <c r="AG124" s="164">
        <f t="shared" si="30"/>
        <v>-1</v>
      </c>
      <c r="AH124" s="164">
        <f t="shared" si="30"/>
        <v>-1</v>
      </c>
      <c r="AI124" s="164">
        <f t="shared" si="30"/>
        <v>-1</v>
      </c>
      <c r="AJ124" s="164">
        <f t="shared" si="30"/>
        <v>0</v>
      </c>
      <c r="AK124" s="164">
        <f t="shared" si="30"/>
        <v>0</v>
      </c>
      <c r="AL124" s="164">
        <f t="shared" si="30"/>
        <v>0</v>
      </c>
      <c r="AM124" s="164">
        <f t="shared" si="30"/>
        <v>0</v>
      </c>
      <c r="AN124" s="164" t="str">
        <f t="shared" si="28"/>
        <v>tbd</v>
      </c>
      <c r="AO124" s="164" t="str">
        <f t="shared" si="28"/>
        <v>tbd</v>
      </c>
      <c r="AP124" s="164" t="str">
        <f t="shared" si="28"/>
        <v>tbd</v>
      </c>
      <c r="AQ124" s="164" t="str">
        <f t="shared" si="28"/>
        <v>tbd</v>
      </c>
      <c r="AR124" s="164" t="str">
        <f t="shared" si="28"/>
        <v/>
      </c>
      <c r="AS124" s="164" t="str">
        <f t="shared" si="28"/>
        <v/>
      </c>
      <c r="AT124" s="164" t="str">
        <f t="shared" si="28"/>
        <v/>
      </c>
      <c r="AU124" s="164" t="str">
        <f t="shared" si="28"/>
        <v/>
      </c>
      <c r="AV124" s="164" t="str">
        <f t="shared" si="29"/>
        <v>tbd</v>
      </c>
      <c r="AW124" s="164" t="str">
        <f t="shared" si="29"/>
        <v>tbd</v>
      </c>
      <c r="AX124" s="164" t="str">
        <f t="shared" si="29"/>
        <v>tbd</v>
      </c>
      <c r="AY124" s="164" t="str">
        <f t="shared" si="29"/>
        <v>tbd</v>
      </c>
      <c r="AZ124" s="164" t="str">
        <f t="shared" si="29"/>
        <v/>
      </c>
      <c r="BA124" s="164" t="str">
        <f t="shared" si="29"/>
        <v/>
      </c>
      <c r="BB124" s="164" t="str">
        <f t="shared" si="29"/>
        <v/>
      </c>
      <c r="BC124" s="164" t="str">
        <f t="shared" si="29"/>
        <v/>
      </c>
    </row>
    <row r="125" spans="1:55" s="164" customFormat="1" ht="19.899999999999999" customHeight="1">
      <c r="A125" s="9" t="s">
        <v>1157</v>
      </c>
      <c r="B125" s="7" t="s">
        <v>1158</v>
      </c>
      <c r="C125" s="2" t="s">
        <v>1159</v>
      </c>
      <c r="D125" s="5" t="s">
        <v>1153</v>
      </c>
      <c r="E125" s="7">
        <v>1</v>
      </c>
      <c r="F125" s="491" t="s">
        <v>812</v>
      </c>
      <c r="G125" s="491" t="s">
        <v>812</v>
      </c>
      <c r="H125" s="5"/>
      <c r="I125" s="16"/>
      <c r="J125" s="47" t="s">
        <v>86</v>
      </c>
      <c r="K125" s="48"/>
      <c r="L125" s="48"/>
      <c r="M125" s="49"/>
      <c r="N125" s="492" t="s">
        <v>812</v>
      </c>
      <c r="O125" s="493" t="s">
        <v>812</v>
      </c>
      <c r="P125" s="493" t="s">
        <v>812</v>
      </c>
      <c r="Q125" s="493" t="s">
        <v>812</v>
      </c>
      <c r="R125" s="493" t="s">
        <v>812</v>
      </c>
      <c r="S125" s="493" t="s">
        <v>812</v>
      </c>
      <c r="T125" s="494" t="s">
        <v>812</v>
      </c>
      <c r="U125" s="49"/>
      <c r="V125" s="58" t="s">
        <v>86</v>
      </c>
      <c r="W125" s="495" t="s">
        <v>812</v>
      </c>
      <c r="X125" s="56"/>
      <c r="Y125" s="68"/>
      <c r="Z125" s="68"/>
      <c r="AA125" s="67"/>
      <c r="AB125" s="57"/>
      <c r="AC125" s="58" t="s">
        <v>744</v>
      </c>
      <c r="AD125" s="56"/>
      <c r="AE125" s="49"/>
      <c r="AF125" s="164">
        <f t="shared" si="30"/>
        <v>-1</v>
      </c>
      <c r="AG125" s="164">
        <f t="shared" si="30"/>
        <v>-1</v>
      </c>
      <c r="AH125" s="164">
        <f t="shared" si="30"/>
        <v>-1</v>
      </c>
      <c r="AI125" s="164">
        <f t="shared" si="30"/>
        <v>-1</v>
      </c>
      <c r="AJ125" s="164">
        <f t="shared" si="30"/>
        <v>0</v>
      </c>
      <c r="AK125" s="164">
        <f t="shared" si="30"/>
        <v>0</v>
      </c>
      <c r="AL125" s="164">
        <f t="shared" si="30"/>
        <v>0</v>
      </c>
      <c r="AM125" s="164">
        <f t="shared" si="30"/>
        <v>0</v>
      </c>
      <c r="AN125" s="164" t="str">
        <f t="shared" si="28"/>
        <v>tbd</v>
      </c>
      <c r="AO125" s="164" t="str">
        <f t="shared" si="28"/>
        <v>tbd</v>
      </c>
      <c r="AP125" s="164" t="str">
        <f t="shared" si="28"/>
        <v>tbd</v>
      </c>
      <c r="AQ125" s="164" t="str">
        <f t="shared" si="28"/>
        <v>tbd</v>
      </c>
      <c r="AR125" s="164" t="str">
        <f t="shared" si="28"/>
        <v/>
      </c>
      <c r="AS125" s="164" t="str">
        <f t="shared" si="28"/>
        <v/>
      </c>
      <c r="AT125" s="164" t="str">
        <f t="shared" si="28"/>
        <v/>
      </c>
      <c r="AU125" s="164" t="str">
        <f t="shared" si="28"/>
        <v/>
      </c>
      <c r="AV125" s="164" t="str">
        <f t="shared" si="29"/>
        <v>not req'ed</v>
      </c>
      <c r="AW125" s="164" t="str">
        <f t="shared" si="29"/>
        <v>not req'ed</v>
      </c>
      <c r="AX125" s="164" t="str">
        <f t="shared" si="29"/>
        <v>not req'ed</v>
      </c>
      <c r="AY125" s="164" t="str">
        <f t="shared" si="29"/>
        <v>not req'ed</v>
      </c>
      <c r="AZ125" s="164" t="str">
        <f t="shared" si="29"/>
        <v/>
      </c>
      <c r="BA125" s="164" t="str">
        <f t="shared" si="29"/>
        <v/>
      </c>
      <c r="BB125" s="164" t="str">
        <f t="shared" si="29"/>
        <v/>
      </c>
      <c r="BC125" s="164" t="str">
        <f t="shared" si="29"/>
        <v/>
      </c>
    </row>
    <row r="126" spans="1:55" s="164" customFormat="1" ht="19.899999999999999" customHeight="1">
      <c r="A126" s="9" t="s">
        <v>1508</v>
      </c>
      <c r="B126" s="7" t="s">
        <v>1509</v>
      </c>
      <c r="C126" s="2" t="s">
        <v>1510</v>
      </c>
      <c r="D126" s="5" t="s">
        <v>1153</v>
      </c>
      <c r="E126" s="7">
        <v>5</v>
      </c>
      <c r="F126" s="4" t="s">
        <v>1511</v>
      </c>
      <c r="G126" s="491" t="s">
        <v>812</v>
      </c>
      <c r="H126" s="5"/>
      <c r="I126" s="16"/>
      <c r="J126" s="47" t="s">
        <v>86</v>
      </c>
      <c r="K126" s="48"/>
      <c r="L126" s="48"/>
      <c r="M126" s="49"/>
      <c r="N126" s="47" t="s">
        <v>86</v>
      </c>
      <c r="O126" s="48"/>
      <c r="P126" s="48"/>
      <c r="Q126" s="48"/>
      <c r="R126" s="48"/>
      <c r="S126" s="48"/>
      <c r="T126" s="64"/>
      <c r="U126" s="49"/>
      <c r="V126" s="58" t="s">
        <v>86</v>
      </c>
      <c r="W126" s="124" t="s">
        <v>86</v>
      </c>
      <c r="X126" s="56"/>
      <c r="Y126" s="68"/>
      <c r="Z126" s="68"/>
      <c r="AA126" s="67"/>
      <c r="AB126" s="57"/>
      <c r="AC126" s="58" t="s">
        <v>744</v>
      </c>
      <c r="AD126" s="56"/>
      <c r="AE126" s="49"/>
      <c r="AF126" s="164">
        <f t="shared" si="30"/>
        <v>-1</v>
      </c>
      <c r="AG126" s="164">
        <f t="shared" si="30"/>
        <v>-1</v>
      </c>
      <c r="AH126" s="164">
        <f t="shared" si="30"/>
        <v>-1</v>
      </c>
      <c r="AI126" s="164">
        <f t="shared" si="30"/>
        <v>-1</v>
      </c>
      <c r="AJ126" s="164">
        <f t="shared" si="30"/>
        <v>0</v>
      </c>
      <c r="AK126" s="164">
        <f t="shared" si="30"/>
        <v>0</v>
      </c>
      <c r="AL126" s="164">
        <f t="shared" si="30"/>
        <v>0</v>
      </c>
      <c r="AM126" s="164">
        <f t="shared" si="30"/>
        <v>0</v>
      </c>
      <c r="AN126" s="164" t="str">
        <f t="shared" si="28"/>
        <v>tbd</v>
      </c>
      <c r="AO126" s="164" t="str">
        <f t="shared" si="28"/>
        <v>tbd</v>
      </c>
      <c r="AP126" s="164" t="str">
        <f t="shared" si="28"/>
        <v>tbd</v>
      </c>
      <c r="AQ126" s="164" t="str">
        <f t="shared" si="28"/>
        <v>tbd</v>
      </c>
      <c r="AR126" s="164" t="str">
        <f t="shared" si="28"/>
        <v/>
      </c>
      <c r="AS126" s="164" t="str">
        <f t="shared" si="28"/>
        <v/>
      </c>
      <c r="AT126" s="164" t="str">
        <f t="shared" si="28"/>
        <v/>
      </c>
      <c r="AU126" s="164" t="str">
        <f t="shared" si="28"/>
        <v/>
      </c>
      <c r="AV126" s="164" t="str">
        <f t="shared" si="29"/>
        <v>tbd</v>
      </c>
      <c r="AW126" s="164" t="str">
        <f t="shared" si="29"/>
        <v>tbd</v>
      </c>
      <c r="AX126" s="164" t="str">
        <f t="shared" si="29"/>
        <v>tbd</v>
      </c>
      <c r="AY126" s="164" t="str">
        <f t="shared" si="29"/>
        <v>tbd</v>
      </c>
      <c r="AZ126" s="164" t="str">
        <f t="shared" si="29"/>
        <v/>
      </c>
      <c r="BA126" s="164" t="str">
        <f t="shared" si="29"/>
        <v/>
      </c>
      <c r="BB126" s="164" t="str">
        <f t="shared" si="29"/>
        <v/>
      </c>
      <c r="BC126" s="164" t="str">
        <f t="shared" si="29"/>
        <v/>
      </c>
    </row>
    <row r="127" spans="1:55" s="164" customFormat="1" ht="19.899999999999999" customHeight="1">
      <c r="A127" s="9" t="s">
        <v>1160</v>
      </c>
      <c r="B127" s="7" t="s">
        <v>1161</v>
      </c>
      <c r="C127" s="2" t="s">
        <v>1162</v>
      </c>
      <c r="D127" s="5" t="s">
        <v>1153</v>
      </c>
      <c r="E127" s="4">
        <v>8</v>
      </c>
      <c r="F127" s="4" t="s">
        <v>821</v>
      </c>
      <c r="G127" s="491" t="s">
        <v>812</v>
      </c>
      <c r="H127" s="5"/>
      <c r="I127" s="16"/>
      <c r="J127" s="47" t="s">
        <v>86</v>
      </c>
      <c r="K127" s="48"/>
      <c r="L127" s="48"/>
      <c r="M127" s="49"/>
      <c r="N127" s="47" t="s">
        <v>86</v>
      </c>
      <c r="O127" s="48"/>
      <c r="P127" s="48"/>
      <c r="Q127" s="48"/>
      <c r="R127" s="48"/>
      <c r="S127" s="48"/>
      <c r="T127" s="64"/>
      <c r="U127" s="49"/>
      <c r="V127" s="58" t="s">
        <v>86</v>
      </c>
      <c r="W127" s="124" t="s">
        <v>86</v>
      </c>
      <c r="X127" s="56"/>
      <c r="Y127" s="68"/>
      <c r="Z127" s="68"/>
      <c r="AA127" s="67"/>
      <c r="AB127" s="57"/>
      <c r="AC127" s="58" t="s">
        <v>744</v>
      </c>
      <c r="AD127" s="56"/>
      <c r="AE127" s="49"/>
      <c r="AF127" s="164">
        <f t="shared" ref="AF127:AM142" si="31">AF126</f>
        <v>-1</v>
      </c>
      <c r="AG127" s="164">
        <f t="shared" si="31"/>
        <v>-1</v>
      </c>
      <c r="AH127" s="164">
        <f t="shared" si="31"/>
        <v>-1</v>
      </c>
      <c r="AI127" s="164">
        <f t="shared" si="31"/>
        <v>-1</v>
      </c>
      <c r="AJ127" s="164">
        <f t="shared" si="31"/>
        <v>0</v>
      </c>
      <c r="AK127" s="164">
        <f t="shared" si="31"/>
        <v>0</v>
      </c>
      <c r="AL127" s="164">
        <f t="shared" si="31"/>
        <v>0</v>
      </c>
      <c r="AM127" s="164">
        <f t="shared" si="31"/>
        <v>0</v>
      </c>
      <c r="AN127" s="164" t="str">
        <f t="shared" si="28"/>
        <v>tbd</v>
      </c>
      <c r="AO127" s="164" t="str">
        <f t="shared" si="28"/>
        <v>tbd</v>
      </c>
      <c r="AP127" s="164" t="str">
        <f t="shared" si="28"/>
        <v>tbd</v>
      </c>
      <c r="AQ127" s="164" t="str">
        <f t="shared" si="28"/>
        <v>tbd</v>
      </c>
      <c r="AR127" s="164" t="str">
        <f t="shared" si="28"/>
        <v/>
      </c>
      <c r="AS127" s="164" t="str">
        <f t="shared" si="28"/>
        <v/>
      </c>
      <c r="AT127" s="164" t="str">
        <f t="shared" si="28"/>
        <v/>
      </c>
      <c r="AU127" s="164" t="str">
        <f t="shared" si="28"/>
        <v/>
      </c>
      <c r="AV127" s="164" t="str">
        <f t="shared" si="29"/>
        <v>tbd</v>
      </c>
      <c r="AW127" s="164" t="str">
        <f t="shared" si="29"/>
        <v>tbd</v>
      </c>
      <c r="AX127" s="164" t="str">
        <f t="shared" si="29"/>
        <v>tbd</v>
      </c>
      <c r="AY127" s="164" t="str">
        <f t="shared" si="29"/>
        <v>tbd</v>
      </c>
      <c r="AZ127" s="164" t="str">
        <f t="shared" si="29"/>
        <v/>
      </c>
      <c r="BA127" s="164" t="str">
        <f t="shared" si="29"/>
        <v/>
      </c>
      <c r="BB127" s="164" t="str">
        <f t="shared" si="29"/>
        <v/>
      </c>
      <c r="BC127" s="164" t="str">
        <f t="shared" si="29"/>
        <v/>
      </c>
    </row>
    <row r="128" spans="1:55" s="164" customFormat="1" ht="19.899999999999999" customHeight="1">
      <c r="A128" s="9" t="s">
        <v>1163</v>
      </c>
      <c r="B128" s="7" t="s">
        <v>1164</v>
      </c>
      <c r="C128" s="2" t="s">
        <v>1165</v>
      </c>
      <c r="D128" s="5" t="s">
        <v>1153</v>
      </c>
      <c r="E128" s="4">
        <v>1</v>
      </c>
      <c r="F128" s="491" t="s">
        <v>812</v>
      </c>
      <c r="G128" s="491" t="s">
        <v>812</v>
      </c>
      <c r="H128" s="5"/>
      <c r="I128" s="16"/>
      <c r="J128" s="47" t="s">
        <v>86</v>
      </c>
      <c r="K128" s="48"/>
      <c r="L128" s="48"/>
      <c r="M128" s="49"/>
      <c r="N128" s="492" t="s">
        <v>812</v>
      </c>
      <c r="O128" s="493" t="s">
        <v>812</v>
      </c>
      <c r="P128" s="493" t="s">
        <v>812</v>
      </c>
      <c r="Q128" s="493" t="s">
        <v>812</v>
      </c>
      <c r="R128" s="493" t="s">
        <v>812</v>
      </c>
      <c r="S128" s="493" t="s">
        <v>812</v>
      </c>
      <c r="T128" s="494" t="s">
        <v>812</v>
      </c>
      <c r="U128" s="49"/>
      <c r="V128" s="58" t="s">
        <v>86</v>
      </c>
      <c r="W128" s="495" t="s">
        <v>812</v>
      </c>
      <c r="X128" s="56"/>
      <c r="Y128" s="68"/>
      <c r="Z128" s="68"/>
      <c r="AA128" s="67"/>
      <c r="AB128" s="57"/>
      <c r="AC128" s="58" t="s">
        <v>744</v>
      </c>
      <c r="AD128" s="56"/>
      <c r="AE128" s="49"/>
      <c r="AF128" s="164">
        <f t="shared" si="31"/>
        <v>-1</v>
      </c>
      <c r="AG128" s="164">
        <f t="shared" si="31"/>
        <v>-1</v>
      </c>
      <c r="AH128" s="164">
        <f t="shared" si="31"/>
        <v>-1</v>
      </c>
      <c r="AI128" s="164">
        <f t="shared" si="31"/>
        <v>-1</v>
      </c>
      <c r="AJ128" s="164">
        <f t="shared" si="31"/>
        <v>0</v>
      </c>
      <c r="AK128" s="164">
        <f t="shared" si="31"/>
        <v>0</v>
      </c>
      <c r="AL128" s="164">
        <f t="shared" si="31"/>
        <v>0</v>
      </c>
      <c r="AM128" s="164">
        <f t="shared" si="31"/>
        <v>0</v>
      </c>
      <c r="AN128" s="164" t="str">
        <f t="shared" si="28"/>
        <v>tbd</v>
      </c>
      <c r="AO128" s="164" t="str">
        <f t="shared" si="28"/>
        <v>tbd</v>
      </c>
      <c r="AP128" s="164" t="str">
        <f t="shared" si="28"/>
        <v>tbd</v>
      </c>
      <c r="AQ128" s="164" t="str">
        <f t="shared" si="28"/>
        <v>tbd</v>
      </c>
      <c r="AR128" s="164" t="str">
        <f t="shared" si="28"/>
        <v/>
      </c>
      <c r="AS128" s="164" t="str">
        <f t="shared" si="28"/>
        <v/>
      </c>
      <c r="AT128" s="164" t="str">
        <f t="shared" si="28"/>
        <v/>
      </c>
      <c r="AU128" s="164" t="str">
        <f t="shared" si="28"/>
        <v/>
      </c>
      <c r="AV128" s="164" t="str">
        <f t="shared" si="29"/>
        <v>not req'ed</v>
      </c>
      <c r="AW128" s="164" t="str">
        <f t="shared" si="29"/>
        <v>not req'ed</v>
      </c>
      <c r="AX128" s="164" t="str">
        <f t="shared" si="29"/>
        <v>not req'ed</v>
      </c>
      <c r="AY128" s="164" t="str">
        <f t="shared" si="29"/>
        <v>not req'ed</v>
      </c>
      <c r="AZ128" s="164" t="str">
        <f t="shared" si="29"/>
        <v/>
      </c>
      <c r="BA128" s="164" t="str">
        <f t="shared" si="29"/>
        <v/>
      </c>
      <c r="BB128" s="164" t="str">
        <f t="shared" si="29"/>
        <v/>
      </c>
      <c r="BC128" s="164" t="str">
        <f t="shared" si="29"/>
        <v/>
      </c>
    </row>
    <row r="129" spans="1:55" s="164" customFormat="1" ht="19.899999999999999" customHeight="1">
      <c r="A129" s="9" t="s">
        <v>1166</v>
      </c>
      <c r="B129" s="7" t="s">
        <v>1167</v>
      </c>
      <c r="C129" s="2" t="s">
        <v>1168</v>
      </c>
      <c r="D129" s="5" t="s">
        <v>1153</v>
      </c>
      <c r="E129" s="7">
        <v>3</v>
      </c>
      <c r="F129" s="4" t="s">
        <v>1169</v>
      </c>
      <c r="G129" s="491" t="s">
        <v>812</v>
      </c>
      <c r="H129" s="5"/>
      <c r="I129" s="16" t="s">
        <v>769</v>
      </c>
      <c r="J129" s="47" t="s">
        <v>86</v>
      </c>
      <c r="K129" s="48"/>
      <c r="L129" s="48"/>
      <c r="M129" s="49"/>
      <c r="N129" s="47" t="s">
        <v>86</v>
      </c>
      <c r="O129" s="48"/>
      <c r="P129" s="48"/>
      <c r="Q129" s="48"/>
      <c r="R129" s="48"/>
      <c r="S129" s="48"/>
      <c r="T129" s="64"/>
      <c r="U129" s="49"/>
      <c r="V129" s="58" t="s">
        <v>86</v>
      </c>
      <c r="W129" s="124" t="s">
        <v>86</v>
      </c>
      <c r="X129" s="56"/>
      <c r="Y129" s="68"/>
      <c r="Z129" s="68"/>
      <c r="AA129" s="67"/>
      <c r="AB129" s="57"/>
      <c r="AC129" s="58" t="s">
        <v>744</v>
      </c>
      <c r="AD129" s="56"/>
      <c r="AE129" s="49"/>
      <c r="AF129" s="164">
        <f t="shared" si="31"/>
        <v>-1</v>
      </c>
      <c r="AG129" s="164">
        <f t="shared" si="31"/>
        <v>-1</v>
      </c>
      <c r="AH129" s="164">
        <f t="shared" si="31"/>
        <v>-1</v>
      </c>
      <c r="AI129" s="164">
        <f t="shared" si="31"/>
        <v>-1</v>
      </c>
      <c r="AJ129" s="164">
        <f t="shared" si="31"/>
        <v>0</v>
      </c>
      <c r="AK129" s="164">
        <f t="shared" si="31"/>
        <v>0</v>
      </c>
      <c r="AL129" s="164">
        <f t="shared" si="31"/>
        <v>0</v>
      </c>
      <c r="AM129" s="164">
        <f t="shared" si="31"/>
        <v>0</v>
      </c>
      <c r="AN129" s="164" t="str">
        <f t="shared" si="28"/>
        <v>tbd</v>
      </c>
      <c r="AO129" s="164" t="str">
        <f t="shared" si="28"/>
        <v>tbd</v>
      </c>
      <c r="AP129" s="164" t="str">
        <f t="shared" si="28"/>
        <v>tbd</v>
      </c>
      <c r="AQ129" s="164" t="str">
        <f t="shared" si="28"/>
        <v>tbd</v>
      </c>
      <c r="AR129" s="164" t="str">
        <f t="shared" si="28"/>
        <v/>
      </c>
      <c r="AS129" s="164" t="str">
        <f t="shared" si="28"/>
        <v/>
      </c>
      <c r="AT129" s="164" t="str">
        <f t="shared" si="28"/>
        <v/>
      </c>
      <c r="AU129" s="164" t="str">
        <f t="shared" si="28"/>
        <v/>
      </c>
      <c r="AV129" s="164" t="str">
        <f t="shared" si="29"/>
        <v>tbd</v>
      </c>
      <c r="AW129" s="164" t="str">
        <f t="shared" si="29"/>
        <v>tbd</v>
      </c>
      <c r="AX129" s="164" t="str">
        <f t="shared" si="29"/>
        <v>tbd</v>
      </c>
      <c r="AY129" s="164" t="str">
        <f t="shared" si="29"/>
        <v>tbd</v>
      </c>
      <c r="AZ129" s="164" t="str">
        <f t="shared" si="29"/>
        <v/>
      </c>
      <c r="BA129" s="164" t="str">
        <f t="shared" si="29"/>
        <v/>
      </c>
      <c r="BB129" s="164" t="str">
        <f t="shared" si="29"/>
        <v/>
      </c>
      <c r="BC129" s="164" t="str">
        <f t="shared" si="29"/>
        <v/>
      </c>
    </row>
    <row r="130" spans="1:55" s="164" customFormat="1" ht="19.899999999999999" customHeight="1">
      <c r="A130" s="9" t="s">
        <v>1170</v>
      </c>
      <c r="B130" s="7" t="s">
        <v>1171</v>
      </c>
      <c r="C130" s="2" t="s">
        <v>1172</v>
      </c>
      <c r="D130" s="5" t="s">
        <v>1173</v>
      </c>
      <c r="E130" s="4">
        <v>1</v>
      </c>
      <c r="F130" s="4" t="s">
        <v>847</v>
      </c>
      <c r="G130" s="491" t="s">
        <v>812</v>
      </c>
      <c r="H130" s="5"/>
      <c r="I130" s="16" t="s">
        <v>769</v>
      </c>
      <c r="J130" s="47" t="s">
        <v>86</v>
      </c>
      <c r="K130" s="48"/>
      <c r="L130" s="48"/>
      <c r="M130" s="49"/>
      <c r="N130" s="47" t="s">
        <v>86</v>
      </c>
      <c r="O130" s="48"/>
      <c r="P130" s="48"/>
      <c r="Q130" s="48"/>
      <c r="R130" s="48"/>
      <c r="S130" s="48"/>
      <c r="T130" s="64"/>
      <c r="U130" s="49"/>
      <c r="V130" s="58" t="s">
        <v>86</v>
      </c>
      <c r="W130" s="124" t="s">
        <v>86</v>
      </c>
      <c r="X130" s="56"/>
      <c r="Y130" s="68"/>
      <c r="Z130" s="68"/>
      <c r="AA130" s="67"/>
      <c r="AB130" s="57"/>
      <c r="AC130" s="58" t="s">
        <v>744</v>
      </c>
      <c r="AD130" s="56"/>
      <c r="AE130" s="49"/>
      <c r="AF130" s="164">
        <f t="shared" si="31"/>
        <v>-1</v>
      </c>
      <c r="AG130" s="164">
        <f t="shared" si="31"/>
        <v>-1</v>
      </c>
      <c r="AH130" s="164">
        <f t="shared" si="31"/>
        <v>-1</v>
      </c>
      <c r="AI130" s="164">
        <f t="shared" si="31"/>
        <v>-1</v>
      </c>
      <c r="AJ130" s="164">
        <f t="shared" si="31"/>
        <v>0</v>
      </c>
      <c r="AK130" s="164">
        <f t="shared" si="31"/>
        <v>0</v>
      </c>
      <c r="AL130" s="164">
        <f t="shared" si="31"/>
        <v>0</v>
      </c>
      <c r="AM130" s="164">
        <f t="shared" si="31"/>
        <v>0</v>
      </c>
      <c r="AN130" s="164" t="str">
        <f t="shared" si="28"/>
        <v>tbd</v>
      </c>
      <c r="AO130" s="164" t="str">
        <f t="shared" si="28"/>
        <v>tbd</v>
      </c>
      <c r="AP130" s="164" t="str">
        <f t="shared" si="28"/>
        <v>tbd</v>
      </c>
      <c r="AQ130" s="164" t="str">
        <f t="shared" si="28"/>
        <v>tbd</v>
      </c>
      <c r="AR130" s="164" t="str">
        <f t="shared" si="28"/>
        <v/>
      </c>
      <c r="AS130" s="164" t="str">
        <f t="shared" si="28"/>
        <v/>
      </c>
      <c r="AT130" s="164" t="str">
        <f t="shared" si="28"/>
        <v/>
      </c>
      <c r="AU130" s="164" t="str">
        <f t="shared" si="28"/>
        <v/>
      </c>
      <c r="AV130" s="164" t="str">
        <f t="shared" si="29"/>
        <v>tbd</v>
      </c>
      <c r="AW130" s="164" t="str">
        <f t="shared" si="29"/>
        <v>tbd</v>
      </c>
      <c r="AX130" s="164" t="str">
        <f t="shared" si="29"/>
        <v>tbd</v>
      </c>
      <c r="AY130" s="164" t="str">
        <f t="shared" si="29"/>
        <v>tbd</v>
      </c>
      <c r="AZ130" s="164" t="str">
        <f t="shared" si="29"/>
        <v/>
      </c>
      <c r="BA130" s="164" t="str">
        <f t="shared" si="29"/>
        <v/>
      </c>
      <c r="BB130" s="164" t="str">
        <f t="shared" si="29"/>
        <v/>
      </c>
      <c r="BC130" s="164" t="str">
        <f t="shared" si="29"/>
        <v/>
      </c>
    </row>
    <row r="131" spans="1:55" s="164" customFormat="1" ht="19.899999999999999" customHeight="1">
      <c r="A131" s="9" t="s">
        <v>1174</v>
      </c>
      <c r="B131" s="7" t="s">
        <v>1175</v>
      </c>
      <c r="C131" s="2" t="s">
        <v>1176</v>
      </c>
      <c r="D131" s="5" t="s">
        <v>1173</v>
      </c>
      <c r="E131" s="7">
        <v>1</v>
      </c>
      <c r="F131" s="4" t="s">
        <v>1177</v>
      </c>
      <c r="G131" s="491" t="s">
        <v>812</v>
      </c>
      <c r="H131" s="5"/>
      <c r="I131" s="16" t="s">
        <v>769</v>
      </c>
      <c r="J131" s="47" t="s">
        <v>86</v>
      </c>
      <c r="K131" s="48"/>
      <c r="L131" s="48"/>
      <c r="M131" s="49"/>
      <c r="N131" s="47" t="s">
        <v>86</v>
      </c>
      <c r="O131" s="48"/>
      <c r="P131" s="48"/>
      <c r="Q131" s="48"/>
      <c r="R131" s="48"/>
      <c r="S131" s="48"/>
      <c r="T131" s="64"/>
      <c r="U131" s="49"/>
      <c r="V131" s="58" t="s">
        <v>86</v>
      </c>
      <c r="W131" s="124" t="s">
        <v>86</v>
      </c>
      <c r="X131" s="56"/>
      <c r="Y131" s="68"/>
      <c r="Z131" s="68"/>
      <c r="AA131" s="67"/>
      <c r="AB131" s="57"/>
      <c r="AC131" s="58" t="s">
        <v>744</v>
      </c>
      <c r="AD131" s="56"/>
      <c r="AE131" s="49"/>
      <c r="AF131" s="164">
        <f t="shared" si="31"/>
        <v>-1</v>
      </c>
      <c r="AG131" s="164">
        <f t="shared" si="31"/>
        <v>-1</v>
      </c>
      <c r="AH131" s="164">
        <f t="shared" si="31"/>
        <v>-1</v>
      </c>
      <c r="AI131" s="164">
        <f t="shared" si="31"/>
        <v>-1</v>
      </c>
      <c r="AJ131" s="164">
        <f t="shared" si="31"/>
        <v>0</v>
      </c>
      <c r="AK131" s="164">
        <f t="shared" si="31"/>
        <v>0</v>
      </c>
      <c r="AL131" s="164">
        <f t="shared" si="31"/>
        <v>0</v>
      </c>
      <c r="AM131" s="164">
        <f t="shared" si="31"/>
        <v>0</v>
      </c>
      <c r="AN131" s="164" t="str">
        <f t="shared" si="28"/>
        <v>tbd</v>
      </c>
      <c r="AO131" s="164" t="str">
        <f t="shared" si="28"/>
        <v>tbd</v>
      </c>
      <c r="AP131" s="164" t="str">
        <f t="shared" si="28"/>
        <v>tbd</v>
      </c>
      <c r="AQ131" s="164" t="str">
        <f t="shared" si="28"/>
        <v>tbd</v>
      </c>
      <c r="AR131" s="164" t="str">
        <f t="shared" si="28"/>
        <v/>
      </c>
      <c r="AS131" s="164" t="str">
        <f t="shared" si="28"/>
        <v/>
      </c>
      <c r="AT131" s="164" t="str">
        <f t="shared" si="28"/>
        <v/>
      </c>
      <c r="AU131" s="164" t="str">
        <f t="shared" si="28"/>
        <v/>
      </c>
      <c r="AV131" s="164" t="str">
        <f t="shared" si="29"/>
        <v>tbd</v>
      </c>
      <c r="AW131" s="164" t="str">
        <f t="shared" si="29"/>
        <v>tbd</v>
      </c>
      <c r="AX131" s="164" t="str">
        <f t="shared" si="29"/>
        <v>tbd</v>
      </c>
      <c r="AY131" s="164" t="str">
        <f t="shared" si="29"/>
        <v>tbd</v>
      </c>
      <c r="AZ131" s="164" t="str">
        <f t="shared" si="29"/>
        <v/>
      </c>
      <c r="BA131" s="164" t="str">
        <f t="shared" si="29"/>
        <v/>
      </c>
      <c r="BB131" s="164" t="str">
        <f t="shared" si="29"/>
        <v/>
      </c>
      <c r="BC131" s="164" t="str">
        <f t="shared" si="29"/>
        <v/>
      </c>
    </row>
    <row r="132" spans="1:55" s="164" customFormat="1" ht="19.899999999999999" customHeight="1">
      <c r="A132" s="9" t="s">
        <v>1178</v>
      </c>
      <c r="B132" s="7" t="s">
        <v>1179</v>
      </c>
      <c r="C132" s="2" t="s">
        <v>1180</v>
      </c>
      <c r="D132" s="5" t="s">
        <v>1181</v>
      </c>
      <c r="E132" s="7">
        <v>1</v>
      </c>
      <c r="F132" s="4" t="s">
        <v>1177</v>
      </c>
      <c r="G132" s="491" t="s">
        <v>812</v>
      </c>
      <c r="H132" s="5"/>
      <c r="I132" s="16"/>
      <c r="J132" s="47" t="s">
        <v>86</v>
      </c>
      <c r="K132" s="48"/>
      <c r="L132" s="48"/>
      <c r="M132" s="49"/>
      <c r="N132" s="47" t="s">
        <v>86</v>
      </c>
      <c r="O132" s="48"/>
      <c r="P132" s="48"/>
      <c r="Q132" s="48"/>
      <c r="R132" s="48"/>
      <c r="S132" s="48"/>
      <c r="T132" s="64"/>
      <c r="U132" s="49"/>
      <c r="V132" s="58" t="s">
        <v>86</v>
      </c>
      <c r="W132" s="124" t="s">
        <v>86</v>
      </c>
      <c r="X132" s="56"/>
      <c r="Y132" s="68"/>
      <c r="Z132" s="68"/>
      <c r="AA132" s="67"/>
      <c r="AB132" s="57"/>
      <c r="AC132" s="58" t="s">
        <v>744</v>
      </c>
      <c r="AD132" s="56"/>
      <c r="AE132" s="49"/>
      <c r="AF132" s="164">
        <f t="shared" si="31"/>
        <v>-1</v>
      </c>
      <c r="AG132" s="164">
        <f t="shared" si="31"/>
        <v>-1</v>
      </c>
      <c r="AH132" s="164">
        <f t="shared" si="31"/>
        <v>-1</v>
      </c>
      <c r="AI132" s="164">
        <f t="shared" si="31"/>
        <v>-1</v>
      </c>
      <c r="AJ132" s="164">
        <f t="shared" si="31"/>
        <v>0</v>
      </c>
      <c r="AK132" s="164">
        <f t="shared" si="31"/>
        <v>0</v>
      </c>
      <c r="AL132" s="164">
        <f t="shared" si="31"/>
        <v>0</v>
      </c>
      <c r="AM132" s="164">
        <f t="shared" si="31"/>
        <v>0</v>
      </c>
      <c r="AN132" s="164" t="str">
        <f t="shared" si="28"/>
        <v>tbd</v>
      </c>
      <c r="AO132" s="164" t="str">
        <f t="shared" si="28"/>
        <v>tbd</v>
      </c>
      <c r="AP132" s="164" t="str">
        <f t="shared" si="28"/>
        <v>tbd</v>
      </c>
      <c r="AQ132" s="164" t="str">
        <f t="shared" si="28"/>
        <v>tbd</v>
      </c>
      <c r="AR132" s="164" t="str">
        <f t="shared" si="28"/>
        <v/>
      </c>
      <c r="AS132" s="164" t="str">
        <f t="shared" si="28"/>
        <v/>
      </c>
      <c r="AT132" s="164" t="str">
        <f t="shared" si="28"/>
        <v/>
      </c>
      <c r="AU132" s="164" t="str">
        <f t="shared" si="28"/>
        <v/>
      </c>
      <c r="AV132" s="164" t="str">
        <f t="shared" si="29"/>
        <v>tbd</v>
      </c>
      <c r="AW132" s="164" t="str">
        <f t="shared" si="29"/>
        <v>tbd</v>
      </c>
      <c r="AX132" s="164" t="str">
        <f t="shared" si="29"/>
        <v>tbd</v>
      </c>
      <c r="AY132" s="164" t="str">
        <f t="shared" si="29"/>
        <v>tbd</v>
      </c>
      <c r="AZ132" s="164" t="str">
        <f t="shared" si="29"/>
        <v/>
      </c>
      <c r="BA132" s="164" t="str">
        <f t="shared" si="29"/>
        <v/>
      </c>
      <c r="BB132" s="164" t="str">
        <f t="shared" si="29"/>
        <v/>
      </c>
      <c r="BC132" s="164" t="str">
        <f t="shared" si="29"/>
        <v/>
      </c>
    </row>
    <row r="133" spans="1:55" s="164" customFormat="1" ht="19.899999999999999" customHeight="1">
      <c r="A133" s="9" t="s">
        <v>1268</v>
      </c>
      <c r="B133" s="7" t="s">
        <v>1269</v>
      </c>
      <c r="C133" s="2" t="s">
        <v>1270</v>
      </c>
      <c r="D133" s="5" t="s">
        <v>1271</v>
      </c>
      <c r="E133" s="7">
        <v>8</v>
      </c>
      <c r="F133" s="4" t="s">
        <v>1054</v>
      </c>
      <c r="G133" s="491" t="s">
        <v>812</v>
      </c>
      <c r="H133" s="5" t="s">
        <v>769</v>
      </c>
      <c r="I133" s="16"/>
      <c r="J133" s="47" t="s">
        <v>86</v>
      </c>
      <c r="K133" s="48"/>
      <c r="L133" s="48"/>
      <c r="M133" s="49"/>
      <c r="N133" s="47" t="s">
        <v>86</v>
      </c>
      <c r="O133" s="48"/>
      <c r="P133" s="48"/>
      <c r="Q133" s="48"/>
      <c r="R133" s="48"/>
      <c r="S133" s="48"/>
      <c r="T133" s="64"/>
      <c r="U133" s="49"/>
      <c r="V133" s="58" t="s">
        <v>86</v>
      </c>
      <c r="W133" s="124" t="s">
        <v>86</v>
      </c>
      <c r="X133" s="56"/>
      <c r="Y133" s="68"/>
      <c r="Z133" s="68"/>
      <c r="AA133" s="67"/>
      <c r="AB133" s="57"/>
      <c r="AC133" s="58" t="s">
        <v>744</v>
      </c>
      <c r="AD133" s="56"/>
      <c r="AE133" s="49"/>
      <c r="AF133" s="164">
        <f t="shared" si="31"/>
        <v>-1</v>
      </c>
      <c r="AG133" s="164">
        <f t="shared" si="31"/>
        <v>-1</v>
      </c>
      <c r="AH133" s="164">
        <f t="shared" si="31"/>
        <v>-1</v>
      </c>
      <c r="AI133" s="164">
        <f t="shared" si="31"/>
        <v>-1</v>
      </c>
      <c r="AJ133" s="164">
        <f t="shared" si="31"/>
        <v>0</v>
      </c>
      <c r="AK133" s="164">
        <f t="shared" si="31"/>
        <v>0</v>
      </c>
      <c r="AL133" s="164">
        <f t="shared" si="31"/>
        <v>0</v>
      </c>
      <c r="AM133" s="164">
        <f t="shared" si="31"/>
        <v>0</v>
      </c>
      <c r="AN133" s="164" t="str">
        <f t="shared" si="28"/>
        <v>tbd</v>
      </c>
      <c r="AO133" s="164" t="str">
        <f t="shared" si="28"/>
        <v>tbd</v>
      </c>
      <c r="AP133" s="164" t="str">
        <f t="shared" si="28"/>
        <v>tbd</v>
      </c>
      <c r="AQ133" s="164" t="str">
        <f t="shared" si="28"/>
        <v>tbd</v>
      </c>
      <c r="AR133" s="164" t="str">
        <f t="shared" si="28"/>
        <v/>
      </c>
      <c r="AS133" s="164" t="str">
        <f t="shared" si="28"/>
        <v/>
      </c>
      <c r="AT133" s="164" t="str">
        <f t="shared" si="28"/>
        <v/>
      </c>
      <c r="AU133" s="164" t="str">
        <f t="shared" si="28"/>
        <v/>
      </c>
      <c r="AV133" s="164" t="str">
        <f t="shared" si="29"/>
        <v>tbd</v>
      </c>
      <c r="AW133" s="164" t="str">
        <f t="shared" si="29"/>
        <v>tbd</v>
      </c>
      <c r="AX133" s="164" t="str">
        <f t="shared" si="29"/>
        <v>tbd</v>
      </c>
      <c r="AY133" s="164" t="str">
        <f t="shared" si="29"/>
        <v>tbd</v>
      </c>
      <c r="AZ133" s="164" t="str">
        <f t="shared" si="29"/>
        <v/>
      </c>
      <c r="BA133" s="164" t="str">
        <f t="shared" si="29"/>
        <v/>
      </c>
      <c r="BB133" s="164" t="str">
        <f t="shared" si="29"/>
        <v/>
      </c>
      <c r="BC133" s="164" t="str">
        <f t="shared" si="29"/>
        <v/>
      </c>
    </row>
    <row r="134" spans="1:55" s="164" customFormat="1" ht="19.899999999999999" customHeight="1">
      <c r="A134" s="9" t="s">
        <v>1186</v>
      </c>
      <c r="B134" s="7" t="s">
        <v>1187</v>
      </c>
      <c r="C134" s="2" t="s">
        <v>1188</v>
      </c>
      <c r="D134" s="5" t="s">
        <v>1189</v>
      </c>
      <c r="E134" s="7">
        <v>8</v>
      </c>
      <c r="F134" s="4" t="s">
        <v>1177</v>
      </c>
      <c r="G134" s="491" t="s">
        <v>812</v>
      </c>
      <c r="H134" s="5"/>
      <c r="I134" s="16"/>
      <c r="J134" s="47" t="s">
        <v>86</v>
      </c>
      <c r="K134" s="48"/>
      <c r="L134" s="48"/>
      <c r="M134" s="49"/>
      <c r="N134" s="47" t="s">
        <v>86</v>
      </c>
      <c r="O134" s="48"/>
      <c r="P134" s="48"/>
      <c r="Q134" s="48"/>
      <c r="R134" s="48"/>
      <c r="S134" s="48"/>
      <c r="T134" s="64"/>
      <c r="U134" s="49"/>
      <c r="V134" s="58" t="s">
        <v>86</v>
      </c>
      <c r="W134" s="124" t="s">
        <v>86</v>
      </c>
      <c r="X134" s="56"/>
      <c r="Y134" s="68"/>
      <c r="Z134" s="68"/>
      <c r="AA134" s="67"/>
      <c r="AB134" s="57"/>
      <c r="AC134" s="58" t="s">
        <v>744</v>
      </c>
      <c r="AD134" s="56"/>
      <c r="AE134" s="49"/>
      <c r="AF134" s="164">
        <f t="shared" si="31"/>
        <v>-1</v>
      </c>
      <c r="AG134" s="164">
        <f t="shared" si="31"/>
        <v>-1</v>
      </c>
      <c r="AH134" s="164">
        <f t="shared" si="31"/>
        <v>-1</v>
      </c>
      <c r="AI134" s="164">
        <f t="shared" si="31"/>
        <v>-1</v>
      </c>
      <c r="AJ134" s="164">
        <f t="shared" si="31"/>
        <v>0</v>
      </c>
      <c r="AK134" s="164">
        <f t="shared" si="31"/>
        <v>0</v>
      </c>
      <c r="AL134" s="164">
        <f t="shared" si="31"/>
        <v>0</v>
      </c>
      <c r="AM134" s="164">
        <f t="shared" si="31"/>
        <v>0</v>
      </c>
      <c r="AN134" s="164" t="str">
        <f t="shared" si="28"/>
        <v>tbd</v>
      </c>
      <c r="AO134" s="164" t="str">
        <f t="shared" si="28"/>
        <v>tbd</v>
      </c>
      <c r="AP134" s="164" t="str">
        <f t="shared" si="28"/>
        <v>tbd</v>
      </c>
      <c r="AQ134" s="164" t="str">
        <f t="shared" si="28"/>
        <v>tbd</v>
      </c>
      <c r="AR134" s="164" t="str">
        <f t="shared" si="28"/>
        <v/>
      </c>
      <c r="AS134" s="164" t="str">
        <f t="shared" si="28"/>
        <v/>
      </c>
      <c r="AT134" s="164" t="str">
        <f t="shared" si="28"/>
        <v/>
      </c>
      <c r="AU134" s="164" t="str">
        <f t="shared" si="28"/>
        <v/>
      </c>
      <c r="AV134" s="164" t="str">
        <f t="shared" si="29"/>
        <v>tbd</v>
      </c>
      <c r="AW134" s="164" t="str">
        <f t="shared" si="29"/>
        <v>tbd</v>
      </c>
      <c r="AX134" s="164" t="str">
        <f t="shared" si="29"/>
        <v>tbd</v>
      </c>
      <c r="AY134" s="164" t="str">
        <f t="shared" si="29"/>
        <v>tbd</v>
      </c>
      <c r="AZ134" s="164" t="str">
        <f t="shared" si="29"/>
        <v/>
      </c>
      <c r="BA134" s="164" t="str">
        <f t="shared" si="29"/>
        <v/>
      </c>
      <c r="BB134" s="164" t="str">
        <f t="shared" si="29"/>
        <v/>
      </c>
      <c r="BC134" s="164" t="str">
        <f t="shared" si="29"/>
        <v/>
      </c>
    </row>
    <row r="135" spans="1:55" s="164" customFormat="1" ht="19.899999999999999" customHeight="1">
      <c r="A135" s="9" t="s">
        <v>1190</v>
      </c>
      <c r="B135" s="7" t="s">
        <v>1191</v>
      </c>
      <c r="C135" s="2" t="s">
        <v>1192</v>
      </c>
      <c r="D135" s="5" t="s">
        <v>1193</v>
      </c>
      <c r="E135" s="7">
        <v>5</v>
      </c>
      <c r="F135" s="491" t="s">
        <v>812</v>
      </c>
      <c r="G135" s="491" t="s">
        <v>812</v>
      </c>
      <c r="H135" s="5"/>
      <c r="I135" s="16" t="s">
        <v>715</v>
      </c>
      <c r="J135" s="47" t="s">
        <v>86</v>
      </c>
      <c r="K135" s="48"/>
      <c r="L135" s="48"/>
      <c r="M135" s="49"/>
      <c r="N135" s="492" t="s">
        <v>812</v>
      </c>
      <c r="O135" s="493" t="s">
        <v>812</v>
      </c>
      <c r="P135" s="493" t="s">
        <v>812</v>
      </c>
      <c r="Q135" s="493" t="s">
        <v>812</v>
      </c>
      <c r="R135" s="493" t="s">
        <v>812</v>
      </c>
      <c r="S135" s="493" t="s">
        <v>812</v>
      </c>
      <c r="T135" s="494" t="s">
        <v>812</v>
      </c>
      <c r="U135" s="49"/>
      <c r="V135" s="58" t="s">
        <v>86</v>
      </c>
      <c r="W135" s="495" t="s">
        <v>812</v>
      </c>
      <c r="X135" s="56"/>
      <c r="Y135" s="68"/>
      <c r="Z135" s="68"/>
      <c r="AA135" s="67"/>
      <c r="AB135" s="57"/>
      <c r="AC135" s="58" t="s">
        <v>744</v>
      </c>
      <c r="AD135" s="56"/>
      <c r="AE135" s="49"/>
      <c r="AF135" s="164">
        <f t="shared" si="31"/>
        <v>-1</v>
      </c>
      <c r="AG135" s="164">
        <f t="shared" si="31"/>
        <v>-1</v>
      </c>
      <c r="AH135" s="164">
        <f t="shared" si="31"/>
        <v>-1</v>
      </c>
      <c r="AI135" s="164">
        <f t="shared" si="31"/>
        <v>-1</v>
      </c>
      <c r="AJ135" s="164">
        <f t="shared" si="31"/>
        <v>0</v>
      </c>
      <c r="AK135" s="164">
        <f t="shared" si="31"/>
        <v>0</v>
      </c>
      <c r="AL135" s="164">
        <f t="shared" si="31"/>
        <v>0</v>
      </c>
      <c r="AM135" s="164">
        <f t="shared" si="31"/>
        <v>0</v>
      </c>
      <c r="AN135" s="164" t="str">
        <f t="shared" si="28"/>
        <v>tbd</v>
      </c>
      <c r="AO135" s="164" t="str">
        <f t="shared" si="28"/>
        <v>tbd</v>
      </c>
      <c r="AP135" s="164" t="str">
        <f t="shared" si="28"/>
        <v>tbd</v>
      </c>
      <c r="AQ135" s="164" t="str">
        <f t="shared" si="28"/>
        <v>tbd</v>
      </c>
      <c r="AR135" s="164" t="str">
        <f t="shared" si="28"/>
        <v/>
      </c>
      <c r="AS135" s="164" t="str">
        <f t="shared" si="28"/>
        <v/>
      </c>
      <c r="AT135" s="164" t="str">
        <f t="shared" si="28"/>
        <v/>
      </c>
      <c r="AU135" s="164" t="str">
        <f t="shared" si="28"/>
        <v/>
      </c>
      <c r="AV135" s="164" t="str">
        <f t="shared" si="29"/>
        <v>not req'ed</v>
      </c>
      <c r="AW135" s="164" t="str">
        <f t="shared" si="29"/>
        <v>not req'ed</v>
      </c>
      <c r="AX135" s="164" t="str">
        <f t="shared" si="29"/>
        <v>not req'ed</v>
      </c>
      <c r="AY135" s="164" t="str">
        <f t="shared" si="29"/>
        <v>not req'ed</v>
      </c>
      <c r="AZ135" s="164" t="str">
        <f t="shared" si="29"/>
        <v/>
      </c>
      <c r="BA135" s="164" t="str">
        <f t="shared" si="29"/>
        <v/>
      </c>
      <c r="BB135" s="164" t="str">
        <f t="shared" si="29"/>
        <v/>
      </c>
      <c r="BC135" s="164" t="str">
        <f t="shared" si="29"/>
        <v/>
      </c>
    </row>
    <row r="136" spans="1:55" s="164" customFormat="1" ht="19.899999999999999" customHeight="1">
      <c r="A136" s="9" t="s">
        <v>1194</v>
      </c>
      <c r="B136" s="7" t="s">
        <v>1195</v>
      </c>
      <c r="C136" s="2" t="s">
        <v>1196</v>
      </c>
      <c r="D136" s="5" t="s">
        <v>842</v>
      </c>
      <c r="E136" s="7">
        <v>1</v>
      </c>
      <c r="F136" s="4" t="s">
        <v>847</v>
      </c>
      <c r="G136" s="491" t="s">
        <v>812</v>
      </c>
      <c r="H136" s="5"/>
      <c r="I136" s="16"/>
      <c r="J136" s="47" t="s">
        <v>86</v>
      </c>
      <c r="K136" s="48"/>
      <c r="L136" s="48"/>
      <c r="M136" s="49"/>
      <c r="N136" s="47" t="s">
        <v>86</v>
      </c>
      <c r="O136" s="48"/>
      <c r="P136" s="48"/>
      <c r="Q136" s="48"/>
      <c r="R136" s="48"/>
      <c r="S136" s="48"/>
      <c r="T136" s="64"/>
      <c r="U136" s="49"/>
      <c r="V136" s="58" t="s">
        <v>86</v>
      </c>
      <c r="W136" s="124" t="s">
        <v>86</v>
      </c>
      <c r="X136" s="56"/>
      <c r="Y136" s="68"/>
      <c r="Z136" s="68"/>
      <c r="AA136" s="67"/>
      <c r="AB136" s="57"/>
      <c r="AC136" s="58" t="s">
        <v>744</v>
      </c>
      <c r="AD136" s="56"/>
      <c r="AE136" s="49"/>
      <c r="AF136" s="164">
        <f t="shared" si="31"/>
        <v>-1</v>
      </c>
      <c r="AG136" s="164">
        <f t="shared" si="31"/>
        <v>-1</v>
      </c>
      <c r="AH136" s="164">
        <f t="shared" si="31"/>
        <v>-1</v>
      </c>
      <c r="AI136" s="164">
        <f t="shared" si="31"/>
        <v>-1</v>
      </c>
      <c r="AJ136" s="164">
        <f t="shared" si="31"/>
        <v>0</v>
      </c>
      <c r="AK136" s="164">
        <f t="shared" si="31"/>
        <v>0</v>
      </c>
      <c r="AL136" s="164">
        <f t="shared" si="31"/>
        <v>0</v>
      </c>
      <c r="AM136" s="164">
        <f t="shared" si="31"/>
        <v>0</v>
      </c>
      <c r="AN136" s="164" t="str">
        <f t="shared" si="28"/>
        <v>tbd</v>
      </c>
      <c r="AO136" s="164" t="str">
        <f t="shared" si="28"/>
        <v>tbd</v>
      </c>
      <c r="AP136" s="164" t="str">
        <f t="shared" si="28"/>
        <v>tbd</v>
      </c>
      <c r="AQ136" s="164" t="str">
        <f t="shared" si="28"/>
        <v>tbd</v>
      </c>
      <c r="AR136" s="164" t="str">
        <f t="shared" si="28"/>
        <v/>
      </c>
      <c r="AS136" s="164" t="str">
        <f t="shared" si="28"/>
        <v/>
      </c>
      <c r="AT136" s="164" t="str">
        <f t="shared" si="28"/>
        <v/>
      </c>
      <c r="AU136" s="164" t="str">
        <f t="shared" si="28"/>
        <v/>
      </c>
      <c r="AV136" s="164" t="str">
        <f t="shared" si="29"/>
        <v>tbd</v>
      </c>
      <c r="AW136" s="164" t="str">
        <f t="shared" si="29"/>
        <v>tbd</v>
      </c>
      <c r="AX136" s="164" t="str">
        <f t="shared" si="29"/>
        <v>tbd</v>
      </c>
      <c r="AY136" s="164" t="str">
        <f t="shared" si="29"/>
        <v>tbd</v>
      </c>
      <c r="AZ136" s="164" t="str">
        <f t="shared" si="29"/>
        <v/>
      </c>
      <c r="BA136" s="164" t="str">
        <f t="shared" si="29"/>
        <v/>
      </c>
      <c r="BB136" s="164" t="str">
        <f t="shared" si="29"/>
        <v/>
      </c>
      <c r="BC136" s="164" t="str">
        <f t="shared" si="29"/>
        <v/>
      </c>
    </row>
    <row r="137" spans="1:55" s="164" customFormat="1" ht="19.899999999999999" customHeight="1">
      <c r="A137" s="9" t="s">
        <v>1197</v>
      </c>
      <c r="B137" s="7" t="s">
        <v>1198</v>
      </c>
      <c r="C137" s="2" t="s">
        <v>1199</v>
      </c>
      <c r="D137" s="5" t="s">
        <v>1200</v>
      </c>
      <c r="E137" s="7">
        <v>1</v>
      </c>
      <c r="F137" s="4" t="s">
        <v>847</v>
      </c>
      <c r="G137" s="491" t="s">
        <v>812</v>
      </c>
      <c r="H137" s="5"/>
      <c r="I137" s="16"/>
      <c r="J137" s="47" t="s">
        <v>86</v>
      </c>
      <c r="K137" s="48"/>
      <c r="L137" s="48"/>
      <c r="M137" s="49"/>
      <c r="N137" s="47" t="s">
        <v>86</v>
      </c>
      <c r="O137" s="48"/>
      <c r="P137" s="48"/>
      <c r="Q137" s="48"/>
      <c r="R137" s="48"/>
      <c r="S137" s="48"/>
      <c r="T137" s="64"/>
      <c r="U137" s="49"/>
      <c r="V137" s="58" t="s">
        <v>86</v>
      </c>
      <c r="W137" s="124" t="s">
        <v>86</v>
      </c>
      <c r="X137" s="56"/>
      <c r="Y137" s="68"/>
      <c r="Z137" s="68"/>
      <c r="AA137" s="67"/>
      <c r="AB137" s="57"/>
      <c r="AC137" s="58" t="s">
        <v>744</v>
      </c>
      <c r="AD137" s="56"/>
      <c r="AE137" s="49"/>
      <c r="AF137" s="164">
        <f t="shared" si="31"/>
        <v>-1</v>
      </c>
      <c r="AG137" s="164">
        <f t="shared" si="31"/>
        <v>-1</v>
      </c>
      <c r="AH137" s="164">
        <f t="shared" si="31"/>
        <v>-1</v>
      </c>
      <c r="AI137" s="164">
        <f t="shared" si="31"/>
        <v>-1</v>
      </c>
      <c r="AJ137" s="164">
        <f t="shared" si="31"/>
        <v>0</v>
      </c>
      <c r="AK137" s="164">
        <f t="shared" si="31"/>
        <v>0</v>
      </c>
      <c r="AL137" s="164">
        <f t="shared" si="31"/>
        <v>0</v>
      </c>
      <c r="AM137" s="164">
        <f t="shared" si="31"/>
        <v>0</v>
      </c>
      <c r="AN137" s="164" t="str">
        <f t="shared" si="28"/>
        <v>tbd</v>
      </c>
      <c r="AO137" s="164" t="str">
        <f t="shared" si="28"/>
        <v>tbd</v>
      </c>
      <c r="AP137" s="164" t="str">
        <f t="shared" si="28"/>
        <v>tbd</v>
      </c>
      <c r="AQ137" s="164" t="str">
        <f t="shared" si="28"/>
        <v>tbd</v>
      </c>
      <c r="AR137" s="164" t="str">
        <f t="shared" si="28"/>
        <v/>
      </c>
      <c r="AS137" s="164" t="str">
        <f t="shared" si="28"/>
        <v/>
      </c>
      <c r="AT137" s="164" t="str">
        <f t="shared" si="28"/>
        <v/>
      </c>
      <c r="AU137" s="164" t="str">
        <f t="shared" si="28"/>
        <v/>
      </c>
      <c r="AV137" s="164" t="str">
        <f t="shared" si="29"/>
        <v>tbd</v>
      </c>
      <c r="AW137" s="164" t="str">
        <f t="shared" si="29"/>
        <v>tbd</v>
      </c>
      <c r="AX137" s="164" t="str">
        <f t="shared" si="29"/>
        <v>tbd</v>
      </c>
      <c r="AY137" s="164" t="str">
        <f t="shared" si="29"/>
        <v>tbd</v>
      </c>
      <c r="AZ137" s="164" t="str">
        <f t="shared" si="29"/>
        <v/>
      </c>
      <c r="BA137" s="164" t="str">
        <f t="shared" si="29"/>
        <v/>
      </c>
      <c r="BB137" s="164" t="str">
        <f t="shared" si="29"/>
        <v/>
      </c>
      <c r="BC137" s="164" t="str">
        <f t="shared" si="29"/>
        <v/>
      </c>
    </row>
    <row r="138" spans="1:55" s="164" customFormat="1" ht="19.899999999999999" customHeight="1">
      <c r="A138" s="9" t="s">
        <v>1201</v>
      </c>
      <c r="B138" s="7" t="s">
        <v>1202</v>
      </c>
      <c r="C138" s="2" t="s">
        <v>1203</v>
      </c>
      <c r="D138" s="5" t="s">
        <v>1204</v>
      </c>
      <c r="E138" s="4">
        <v>1</v>
      </c>
      <c r="F138" s="4" t="s">
        <v>847</v>
      </c>
      <c r="G138" s="491" t="s">
        <v>812</v>
      </c>
      <c r="H138" s="5"/>
      <c r="I138" s="16" t="s">
        <v>715</v>
      </c>
      <c r="J138" s="47" t="s">
        <v>86</v>
      </c>
      <c r="K138" s="48"/>
      <c r="L138" s="48"/>
      <c r="M138" s="49"/>
      <c r="N138" s="47" t="s">
        <v>86</v>
      </c>
      <c r="O138" s="48"/>
      <c r="P138" s="48"/>
      <c r="Q138" s="48"/>
      <c r="R138" s="48"/>
      <c r="S138" s="48"/>
      <c r="T138" s="64"/>
      <c r="U138" s="49"/>
      <c r="V138" s="58" t="s">
        <v>86</v>
      </c>
      <c r="W138" s="124" t="s">
        <v>86</v>
      </c>
      <c r="X138" s="56"/>
      <c r="Y138" s="68"/>
      <c r="Z138" s="68"/>
      <c r="AA138" s="67"/>
      <c r="AB138" s="57"/>
      <c r="AC138" s="58" t="s">
        <v>744</v>
      </c>
      <c r="AD138" s="56"/>
      <c r="AE138" s="49"/>
      <c r="AF138" s="164">
        <f t="shared" si="31"/>
        <v>-1</v>
      </c>
      <c r="AG138" s="164">
        <f t="shared" si="31"/>
        <v>-1</v>
      </c>
      <c r="AH138" s="164">
        <f t="shared" si="31"/>
        <v>-1</v>
      </c>
      <c r="AI138" s="164">
        <f t="shared" si="31"/>
        <v>-1</v>
      </c>
      <c r="AJ138" s="164">
        <f t="shared" si="31"/>
        <v>0</v>
      </c>
      <c r="AK138" s="164">
        <f t="shared" si="31"/>
        <v>0</v>
      </c>
      <c r="AL138" s="164">
        <f t="shared" si="31"/>
        <v>0</v>
      </c>
      <c r="AM138" s="164">
        <f t="shared" si="31"/>
        <v>0</v>
      </c>
      <c r="AN138" s="164" t="str">
        <f t="shared" si="28"/>
        <v>tbd</v>
      </c>
      <c r="AO138" s="164" t="str">
        <f t="shared" si="28"/>
        <v>tbd</v>
      </c>
      <c r="AP138" s="164" t="str">
        <f t="shared" si="28"/>
        <v>tbd</v>
      </c>
      <c r="AQ138" s="164" t="str">
        <f t="shared" si="28"/>
        <v>tbd</v>
      </c>
      <c r="AR138" s="164" t="str">
        <f t="shared" si="28"/>
        <v/>
      </c>
      <c r="AS138" s="164" t="str">
        <f t="shared" si="28"/>
        <v/>
      </c>
      <c r="AT138" s="164" t="str">
        <f t="shared" si="28"/>
        <v/>
      </c>
      <c r="AU138" s="164" t="str">
        <f t="shared" si="28"/>
        <v/>
      </c>
      <c r="AV138" s="164" t="str">
        <f t="shared" si="29"/>
        <v>tbd</v>
      </c>
      <c r="AW138" s="164" t="str">
        <f t="shared" si="29"/>
        <v>tbd</v>
      </c>
      <c r="AX138" s="164" t="str">
        <f t="shared" si="29"/>
        <v>tbd</v>
      </c>
      <c r="AY138" s="164" t="str">
        <f t="shared" si="29"/>
        <v>tbd</v>
      </c>
      <c r="AZ138" s="164" t="str">
        <f t="shared" si="29"/>
        <v/>
      </c>
      <c r="BA138" s="164" t="str">
        <f t="shared" si="29"/>
        <v/>
      </c>
      <c r="BB138" s="164" t="str">
        <f t="shared" si="29"/>
        <v/>
      </c>
      <c r="BC138" s="164" t="str">
        <f t="shared" si="29"/>
        <v/>
      </c>
    </row>
    <row r="139" spans="1:55" s="164" customFormat="1" ht="19.899999999999999" customHeight="1">
      <c r="A139" s="9" t="s">
        <v>1205</v>
      </c>
      <c r="B139" s="7" t="s">
        <v>1206</v>
      </c>
      <c r="C139" s="2" t="s">
        <v>1207</v>
      </c>
      <c r="D139" s="5" t="s">
        <v>1208</v>
      </c>
      <c r="E139" s="4">
        <v>8</v>
      </c>
      <c r="F139" s="4" t="s">
        <v>847</v>
      </c>
      <c r="G139" s="4">
        <v>100</v>
      </c>
      <c r="H139" s="5"/>
      <c r="I139" s="16"/>
      <c r="J139" s="47" t="s">
        <v>86</v>
      </c>
      <c r="K139" s="48"/>
      <c r="L139" s="48"/>
      <c r="M139" s="49"/>
      <c r="N139" s="47" t="s">
        <v>86</v>
      </c>
      <c r="O139" s="48"/>
      <c r="P139" s="48"/>
      <c r="Q139" s="48"/>
      <c r="R139" s="48"/>
      <c r="S139" s="48"/>
      <c r="T139" s="64"/>
      <c r="U139" s="49"/>
      <c r="V139" s="58" t="s">
        <v>86</v>
      </c>
      <c r="W139" s="124" t="s">
        <v>86</v>
      </c>
      <c r="X139" s="56"/>
      <c r="Y139" s="68"/>
      <c r="Z139" s="68"/>
      <c r="AA139" s="67"/>
      <c r="AB139" s="57"/>
      <c r="AC139" s="58" t="s">
        <v>744</v>
      </c>
      <c r="AD139" s="56"/>
      <c r="AE139" s="49"/>
      <c r="AF139" s="164">
        <f t="shared" si="31"/>
        <v>-1</v>
      </c>
      <c r="AG139" s="164">
        <f t="shared" si="31"/>
        <v>-1</v>
      </c>
      <c r="AH139" s="164">
        <f t="shared" si="31"/>
        <v>-1</v>
      </c>
      <c r="AI139" s="164">
        <f t="shared" si="31"/>
        <v>-1</v>
      </c>
      <c r="AJ139" s="164">
        <f t="shared" si="31"/>
        <v>0</v>
      </c>
      <c r="AK139" s="164">
        <f t="shared" si="31"/>
        <v>0</v>
      </c>
      <c r="AL139" s="164">
        <f t="shared" si="31"/>
        <v>0</v>
      </c>
      <c r="AM139" s="164">
        <f t="shared" si="31"/>
        <v>0</v>
      </c>
      <c r="AN139" s="164" t="str">
        <f t="shared" si="28"/>
        <v>tbd</v>
      </c>
      <c r="AO139" s="164" t="str">
        <f t="shared" si="28"/>
        <v>tbd</v>
      </c>
      <c r="AP139" s="164" t="str">
        <f t="shared" si="28"/>
        <v>tbd</v>
      </c>
      <c r="AQ139" s="164" t="str">
        <f t="shared" si="28"/>
        <v>tbd</v>
      </c>
      <c r="AR139" s="164" t="str">
        <f t="shared" si="28"/>
        <v/>
      </c>
      <c r="AS139" s="164" t="str">
        <f t="shared" si="28"/>
        <v/>
      </c>
      <c r="AT139" s="164" t="str">
        <f t="shared" si="28"/>
        <v/>
      </c>
      <c r="AU139" s="164" t="str">
        <f t="shared" si="28"/>
        <v/>
      </c>
      <c r="AV139" s="164" t="str">
        <f t="shared" si="29"/>
        <v>tbd</v>
      </c>
      <c r="AW139" s="164" t="str">
        <f t="shared" si="29"/>
        <v>tbd</v>
      </c>
      <c r="AX139" s="164" t="str">
        <f t="shared" si="29"/>
        <v>tbd</v>
      </c>
      <c r="AY139" s="164" t="str">
        <f t="shared" si="29"/>
        <v>tbd</v>
      </c>
      <c r="AZ139" s="164" t="str">
        <f t="shared" si="29"/>
        <v/>
      </c>
      <c r="BA139" s="164" t="str">
        <f t="shared" si="29"/>
        <v/>
      </c>
      <c r="BB139" s="164" t="str">
        <f t="shared" si="29"/>
        <v/>
      </c>
      <c r="BC139" s="164" t="str">
        <f t="shared" si="29"/>
        <v/>
      </c>
    </row>
    <row r="140" spans="1:55" s="164" customFormat="1" ht="19.899999999999999" customHeight="1">
      <c r="A140" s="9" t="s">
        <v>1209</v>
      </c>
      <c r="B140" s="7" t="s">
        <v>1210</v>
      </c>
      <c r="C140" s="2" t="s">
        <v>1211</v>
      </c>
      <c r="D140" s="5" t="s">
        <v>1212</v>
      </c>
      <c r="E140" s="4">
        <v>8</v>
      </c>
      <c r="F140" s="4" t="s">
        <v>847</v>
      </c>
      <c r="G140" s="4">
        <v>1000</v>
      </c>
      <c r="H140" s="5"/>
      <c r="I140" s="16"/>
      <c r="J140" s="47" t="s">
        <v>86</v>
      </c>
      <c r="K140" s="48"/>
      <c r="L140" s="48"/>
      <c r="M140" s="49"/>
      <c r="N140" s="47" t="s">
        <v>86</v>
      </c>
      <c r="O140" s="48"/>
      <c r="P140" s="48"/>
      <c r="Q140" s="48"/>
      <c r="R140" s="48"/>
      <c r="S140" s="48"/>
      <c r="T140" s="64"/>
      <c r="U140" s="49"/>
      <c r="V140" s="58" t="s">
        <v>86</v>
      </c>
      <c r="W140" s="124" t="s">
        <v>86</v>
      </c>
      <c r="X140" s="56"/>
      <c r="Y140" s="68"/>
      <c r="Z140" s="68"/>
      <c r="AA140" s="67"/>
      <c r="AB140" s="57"/>
      <c r="AC140" s="58" t="s">
        <v>744</v>
      </c>
      <c r="AD140" s="56"/>
      <c r="AE140" s="49"/>
      <c r="AF140" s="164">
        <f t="shared" si="31"/>
        <v>-1</v>
      </c>
      <c r="AG140" s="164">
        <f t="shared" si="31"/>
        <v>-1</v>
      </c>
      <c r="AH140" s="164">
        <f t="shared" si="31"/>
        <v>-1</v>
      </c>
      <c r="AI140" s="164">
        <f t="shared" si="31"/>
        <v>-1</v>
      </c>
      <c r="AJ140" s="164">
        <f t="shared" si="31"/>
        <v>0</v>
      </c>
      <c r="AK140" s="164">
        <f t="shared" si="31"/>
        <v>0</v>
      </c>
      <c r="AL140" s="164">
        <f t="shared" si="31"/>
        <v>0</v>
      </c>
      <c r="AM140" s="164">
        <f t="shared" si="31"/>
        <v>0</v>
      </c>
      <c r="AN140" s="164" t="str">
        <f t="shared" si="28"/>
        <v>tbd</v>
      </c>
      <c r="AO140" s="164" t="str">
        <f t="shared" si="28"/>
        <v>tbd</v>
      </c>
      <c r="AP140" s="164" t="str">
        <f t="shared" si="28"/>
        <v>tbd</v>
      </c>
      <c r="AQ140" s="164" t="str">
        <f t="shared" si="28"/>
        <v>tbd</v>
      </c>
      <c r="AR140" s="164" t="str">
        <f t="shared" si="28"/>
        <v/>
      </c>
      <c r="AS140" s="164" t="str">
        <f t="shared" si="28"/>
        <v/>
      </c>
      <c r="AT140" s="164" t="str">
        <f t="shared" si="28"/>
        <v/>
      </c>
      <c r="AU140" s="164" t="str">
        <f t="shared" si="28"/>
        <v/>
      </c>
      <c r="AV140" s="164" t="str">
        <f t="shared" si="29"/>
        <v>tbd</v>
      </c>
      <c r="AW140" s="164" t="str">
        <f t="shared" si="29"/>
        <v>tbd</v>
      </c>
      <c r="AX140" s="164" t="str">
        <f t="shared" si="29"/>
        <v>tbd</v>
      </c>
      <c r="AY140" s="164" t="str">
        <f t="shared" si="29"/>
        <v>tbd</v>
      </c>
      <c r="AZ140" s="164" t="str">
        <f t="shared" si="29"/>
        <v/>
      </c>
      <c r="BA140" s="164" t="str">
        <f t="shared" si="29"/>
        <v/>
      </c>
      <c r="BB140" s="164" t="str">
        <f t="shared" si="29"/>
        <v/>
      </c>
      <c r="BC140" s="164" t="str">
        <f t="shared" si="29"/>
        <v/>
      </c>
    </row>
    <row r="141" spans="1:55" s="164" customFormat="1" ht="19.899999999999999" customHeight="1">
      <c r="A141" s="9" t="s">
        <v>1213</v>
      </c>
      <c r="B141" s="7" t="s">
        <v>1214</v>
      </c>
      <c r="C141" s="2" t="s">
        <v>1215</v>
      </c>
      <c r="D141" s="5" t="s">
        <v>1216</v>
      </c>
      <c r="E141" s="7">
        <v>8</v>
      </c>
      <c r="F141" s="4" t="s">
        <v>847</v>
      </c>
      <c r="G141" s="4">
        <v>10000</v>
      </c>
      <c r="H141" s="5"/>
      <c r="I141" s="16" t="s">
        <v>715</v>
      </c>
      <c r="J141" s="47" t="s">
        <v>86</v>
      </c>
      <c r="K141" s="48"/>
      <c r="L141" s="48"/>
      <c r="M141" s="49"/>
      <c r="N141" s="47" t="s">
        <v>86</v>
      </c>
      <c r="O141" s="48"/>
      <c r="P141" s="48"/>
      <c r="Q141" s="48"/>
      <c r="R141" s="48"/>
      <c r="S141" s="48"/>
      <c r="T141" s="64"/>
      <c r="U141" s="49"/>
      <c r="V141" s="58" t="s">
        <v>86</v>
      </c>
      <c r="W141" s="124" t="s">
        <v>86</v>
      </c>
      <c r="X141" s="56"/>
      <c r="Y141" s="68"/>
      <c r="Z141" s="68"/>
      <c r="AA141" s="67"/>
      <c r="AB141" s="57"/>
      <c r="AC141" s="58" t="s">
        <v>744</v>
      </c>
      <c r="AD141" s="56"/>
      <c r="AE141" s="49"/>
      <c r="AF141" s="164">
        <f t="shared" si="31"/>
        <v>-1</v>
      </c>
      <c r="AG141" s="164">
        <f t="shared" si="31"/>
        <v>-1</v>
      </c>
      <c r="AH141" s="164">
        <f t="shared" si="31"/>
        <v>-1</v>
      </c>
      <c r="AI141" s="164">
        <f t="shared" si="31"/>
        <v>-1</v>
      </c>
      <c r="AJ141" s="164">
        <f t="shared" si="31"/>
        <v>0</v>
      </c>
      <c r="AK141" s="164">
        <f t="shared" si="31"/>
        <v>0</v>
      </c>
      <c r="AL141" s="164">
        <f t="shared" si="31"/>
        <v>0</v>
      </c>
      <c r="AM141" s="164">
        <f t="shared" si="31"/>
        <v>0</v>
      </c>
      <c r="AN141" s="164" t="str">
        <f t="shared" si="28"/>
        <v>tbd</v>
      </c>
      <c r="AO141" s="164" t="str">
        <f t="shared" si="28"/>
        <v>tbd</v>
      </c>
      <c r="AP141" s="164" t="str">
        <f t="shared" si="28"/>
        <v>tbd</v>
      </c>
      <c r="AQ141" s="164" t="str">
        <f t="shared" si="28"/>
        <v>tbd</v>
      </c>
      <c r="AR141" s="164" t="str">
        <f t="shared" si="28"/>
        <v/>
      </c>
      <c r="AS141" s="164" t="str">
        <f t="shared" si="28"/>
        <v/>
      </c>
      <c r="AT141" s="164" t="str">
        <f t="shared" si="28"/>
        <v/>
      </c>
      <c r="AU141" s="164" t="str">
        <f t="shared" ref="AU141:AU204" si="32">IF(AM141,$V141,"")</f>
        <v/>
      </c>
      <c r="AV141" s="164" t="str">
        <f t="shared" si="29"/>
        <v>tbd</v>
      </c>
      <c r="AW141" s="164" t="str">
        <f t="shared" si="29"/>
        <v>tbd</v>
      </c>
      <c r="AX141" s="164" t="str">
        <f t="shared" si="29"/>
        <v>tbd</v>
      </c>
      <c r="AY141" s="164" t="str">
        <f t="shared" si="29"/>
        <v>tbd</v>
      </c>
      <c r="AZ141" s="164" t="str">
        <f t="shared" si="29"/>
        <v/>
      </c>
      <c r="BA141" s="164" t="str">
        <f t="shared" si="29"/>
        <v/>
      </c>
      <c r="BB141" s="164" t="str">
        <f t="shared" si="29"/>
        <v/>
      </c>
      <c r="BC141" s="164" t="str">
        <f t="shared" ref="BC141:BC288" si="33">IF(AM141,$W141,"")</f>
        <v/>
      </c>
    </row>
    <row r="142" spans="1:55" s="164" customFormat="1" ht="19.899999999999999" customHeight="1">
      <c r="A142" s="9" t="s">
        <v>1217</v>
      </c>
      <c r="B142" s="7" t="s">
        <v>1218</v>
      </c>
      <c r="C142" s="2" t="s">
        <v>1219</v>
      </c>
      <c r="D142" s="5" t="s">
        <v>1220</v>
      </c>
      <c r="E142" s="4" t="s">
        <v>811</v>
      </c>
      <c r="F142" s="491" t="s">
        <v>812</v>
      </c>
      <c r="G142" s="491" t="s">
        <v>812</v>
      </c>
      <c r="H142" s="5"/>
      <c r="I142" s="16"/>
      <c r="J142" s="47" t="s">
        <v>86</v>
      </c>
      <c r="K142" s="48"/>
      <c r="L142" s="48"/>
      <c r="M142" s="49"/>
      <c r="N142" s="492" t="s">
        <v>812</v>
      </c>
      <c r="O142" s="493" t="s">
        <v>812</v>
      </c>
      <c r="P142" s="493" t="s">
        <v>812</v>
      </c>
      <c r="Q142" s="493" t="s">
        <v>812</v>
      </c>
      <c r="R142" s="493" t="s">
        <v>812</v>
      </c>
      <c r="S142" s="493" t="s">
        <v>812</v>
      </c>
      <c r="T142" s="494" t="s">
        <v>812</v>
      </c>
      <c r="U142" s="49"/>
      <c r="V142" s="58" t="s">
        <v>86</v>
      </c>
      <c r="W142" s="495" t="s">
        <v>812</v>
      </c>
      <c r="X142" s="56"/>
      <c r="Y142" s="68"/>
      <c r="Z142" s="68"/>
      <c r="AA142" s="67"/>
      <c r="AB142" s="57"/>
      <c r="AC142" s="58" t="s">
        <v>744</v>
      </c>
      <c r="AD142" s="56"/>
      <c r="AE142" s="49"/>
      <c r="AF142" s="164">
        <f t="shared" si="31"/>
        <v>-1</v>
      </c>
      <c r="AG142" s="164">
        <f t="shared" si="31"/>
        <v>-1</v>
      </c>
      <c r="AH142" s="164">
        <f t="shared" si="31"/>
        <v>-1</v>
      </c>
      <c r="AI142" s="164">
        <f t="shared" si="31"/>
        <v>-1</v>
      </c>
      <c r="AJ142" s="164">
        <f t="shared" si="31"/>
        <v>0</v>
      </c>
      <c r="AK142" s="164">
        <f t="shared" si="31"/>
        <v>0</v>
      </c>
      <c r="AL142" s="164">
        <f t="shared" si="31"/>
        <v>0</v>
      </c>
      <c r="AM142" s="164">
        <f t="shared" si="31"/>
        <v>0</v>
      </c>
      <c r="AN142" s="164" t="str">
        <f t="shared" ref="AN142:AT178" si="34">IF(AF142,$V142,"")</f>
        <v>tbd</v>
      </c>
      <c r="AO142" s="164" t="str">
        <f t="shared" si="34"/>
        <v>tbd</v>
      </c>
      <c r="AP142" s="164" t="str">
        <f t="shared" si="34"/>
        <v>tbd</v>
      </c>
      <c r="AQ142" s="164" t="str">
        <f t="shared" si="34"/>
        <v>tbd</v>
      </c>
      <c r="AR142" s="164" t="str">
        <f t="shared" si="34"/>
        <v/>
      </c>
      <c r="AS142" s="164" t="str">
        <f t="shared" si="34"/>
        <v/>
      </c>
      <c r="AT142" s="164" t="str">
        <f t="shared" si="34"/>
        <v/>
      </c>
      <c r="AU142" s="164" t="str">
        <f t="shared" si="32"/>
        <v/>
      </c>
      <c r="AV142" s="164" t="str">
        <f t="shared" ref="AV142:BB178" si="35">IF(AF142,$W142,"")</f>
        <v>not req'ed</v>
      </c>
      <c r="AW142" s="164" t="str">
        <f t="shared" si="35"/>
        <v>not req'ed</v>
      </c>
      <c r="AX142" s="164" t="str">
        <f t="shared" si="35"/>
        <v>not req'ed</v>
      </c>
      <c r="AY142" s="164" t="str">
        <f t="shared" si="35"/>
        <v>not req'ed</v>
      </c>
      <c r="AZ142" s="164" t="str">
        <f t="shared" si="35"/>
        <v/>
      </c>
      <c r="BA142" s="164" t="str">
        <f t="shared" si="35"/>
        <v/>
      </c>
      <c r="BB142" s="164" t="str">
        <f t="shared" si="35"/>
        <v/>
      </c>
      <c r="BC142" s="164" t="str">
        <f t="shared" si="33"/>
        <v/>
      </c>
    </row>
    <row r="143" spans="1:55" s="164" customFormat="1" ht="19.899999999999999" customHeight="1">
      <c r="A143" s="9" t="s">
        <v>1221</v>
      </c>
      <c r="B143" s="7" t="s">
        <v>1222</v>
      </c>
      <c r="C143" s="2" t="s">
        <v>1223</v>
      </c>
      <c r="D143" s="5" t="s">
        <v>1224</v>
      </c>
      <c r="E143" s="4">
        <v>8</v>
      </c>
      <c r="F143" s="4" t="s">
        <v>821</v>
      </c>
      <c r="G143" s="4">
        <v>1000</v>
      </c>
      <c r="H143" s="5"/>
      <c r="I143" s="16"/>
      <c r="J143" s="47" t="s">
        <v>86</v>
      </c>
      <c r="K143" s="48"/>
      <c r="L143" s="48"/>
      <c r="M143" s="49"/>
      <c r="N143" s="47" t="s">
        <v>86</v>
      </c>
      <c r="O143" s="48"/>
      <c r="P143" s="48"/>
      <c r="Q143" s="48"/>
      <c r="R143" s="48"/>
      <c r="S143" s="48"/>
      <c r="T143" s="64"/>
      <c r="U143" s="49"/>
      <c r="V143" s="58" t="s">
        <v>86</v>
      </c>
      <c r="W143" s="124" t="s">
        <v>86</v>
      </c>
      <c r="X143" s="56"/>
      <c r="Y143" s="68"/>
      <c r="Z143" s="68"/>
      <c r="AA143" s="67"/>
      <c r="AB143" s="57"/>
      <c r="AC143" s="58" t="s">
        <v>744</v>
      </c>
      <c r="AD143" s="56"/>
      <c r="AE143" s="49"/>
      <c r="AF143" s="164">
        <f t="shared" ref="AF143:AM158" si="36">AF142</f>
        <v>-1</v>
      </c>
      <c r="AG143" s="164">
        <f t="shared" si="36"/>
        <v>-1</v>
      </c>
      <c r="AH143" s="164">
        <f t="shared" si="36"/>
        <v>-1</v>
      </c>
      <c r="AI143" s="164">
        <f t="shared" si="36"/>
        <v>-1</v>
      </c>
      <c r="AJ143" s="164">
        <f t="shared" si="36"/>
        <v>0</v>
      </c>
      <c r="AK143" s="164">
        <f t="shared" si="36"/>
        <v>0</v>
      </c>
      <c r="AL143" s="164">
        <f t="shared" si="36"/>
        <v>0</v>
      </c>
      <c r="AM143" s="164">
        <f t="shared" si="36"/>
        <v>0</v>
      </c>
      <c r="AN143" s="164" t="str">
        <f t="shared" si="34"/>
        <v>tbd</v>
      </c>
      <c r="AO143" s="164" t="str">
        <f t="shared" si="34"/>
        <v>tbd</v>
      </c>
      <c r="AP143" s="164" t="str">
        <f t="shared" si="34"/>
        <v>tbd</v>
      </c>
      <c r="AQ143" s="164" t="str">
        <f t="shared" si="34"/>
        <v>tbd</v>
      </c>
      <c r="AR143" s="164" t="str">
        <f t="shared" si="34"/>
        <v/>
      </c>
      <c r="AS143" s="164" t="str">
        <f t="shared" si="34"/>
        <v/>
      </c>
      <c r="AT143" s="164" t="str">
        <f t="shared" si="34"/>
        <v/>
      </c>
      <c r="AU143" s="164" t="str">
        <f t="shared" si="32"/>
        <v/>
      </c>
      <c r="AV143" s="164" t="str">
        <f t="shared" si="35"/>
        <v>tbd</v>
      </c>
      <c r="AW143" s="164" t="str">
        <f t="shared" si="35"/>
        <v>tbd</v>
      </c>
      <c r="AX143" s="164" t="str">
        <f t="shared" si="35"/>
        <v>tbd</v>
      </c>
      <c r="AY143" s="164" t="str">
        <f t="shared" si="35"/>
        <v>tbd</v>
      </c>
      <c r="AZ143" s="164" t="str">
        <f t="shared" si="35"/>
        <v/>
      </c>
      <c r="BA143" s="164" t="str">
        <f t="shared" si="35"/>
        <v/>
      </c>
      <c r="BB143" s="164" t="str">
        <f t="shared" si="35"/>
        <v/>
      </c>
      <c r="BC143" s="164" t="str">
        <f t="shared" si="33"/>
        <v/>
      </c>
    </row>
    <row r="144" spans="1:55" s="164" customFormat="1" ht="19.899999999999999" customHeight="1">
      <c r="A144" s="9" t="s">
        <v>1225</v>
      </c>
      <c r="B144" s="7" t="s">
        <v>1226</v>
      </c>
      <c r="C144" s="2" t="s">
        <v>1227</v>
      </c>
      <c r="D144" s="5" t="s">
        <v>1224</v>
      </c>
      <c r="E144" s="7">
        <v>1</v>
      </c>
      <c r="F144" s="4" t="s">
        <v>821</v>
      </c>
      <c r="G144" s="4">
        <v>1000</v>
      </c>
      <c r="H144" s="5"/>
      <c r="I144" s="16"/>
      <c r="J144" s="47" t="s">
        <v>86</v>
      </c>
      <c r="K144" s="48"/>
      <c r="L144" s="48"/>
      <c r="M144" s="49"/>
      <c r="N144" s="47" t="s">
        <v>86</v>
      </c>
      <c r="O144" s="48"/>
      <c r="P144" s="48"/>
      <c r="Q144" s="48"/>
      <c r="R144" s="48"/>
      <c r="S144" s="48"/>
      <c r="T144" s="64"/>
      <c r="U144" s="49"/>
      <c r="V144" s="58" t="s">
        <v>86</v>
      </c>
      <c r="W144" s="124" t="s">
        <v>86</v>
      </c>
      <c r="X144" s="56"/>
      <c r="Y144" s="68"/>
      <c r="Z144" s="68"/>
      <c r="AA144" s="67"/>
      <c r="AB144" s="57"/>
      <c r="AC144" s="58" t="s">
        <v>744</v>
      </c>
      <c r="AD144" s="56"/>
      <c r="AE144" s="49"/>
      <c r="AF144" s="164">
        <f t="shared" si="36"/>
        <v>-1</v>
      </c>
      <c r="AG144" s="164">
        <f t="shared" si="36"/>
        <v>-1</v>
      </c>
      <c r="AH144" s="164">
        <f t="shared" si="36"/>
        <v>-1</v>
      </c>
      <c r="AI144" s="164">
        <f t="shared" si="36"/>
        <v>-1</v>
      </c>
      <c r="AJ144" s="164">
        <f t="shared" si="36"/>
        <v>0</v>
      </c>
      <c r="AK144" s="164">
        <f t="shared" si="36"/>
        <v>0</v>
      </c>
      <c r="AL144" s="164">
        <f t="shared" si="36"/>
        <v>0</v>
      </c>
      <c r="AM144" s="164">
        <f t="shared" si="36"/>
        <v>0</v>
      </c>
      <c r="AN144" s="164" t="str">
        <f t="shared" si="34"/>
        <v>tbd</v>
      </c>
      <c r="AO144" s="164" t="str">
        <f t="shared" si="34"/>
        <v>tbd</v>
      </c>
      <c r="AP144" s="164" t="str">
        <f t="shared" si="34"/>
        <v>tbd</v>
      </c>
      <c r="AQ144" s="164" t="str">
        <f t="shared" si="34"/>
        <v>tbd</v>
      </c>
      <c r="AR144" s="164" t="str">
        <f t="shared" si="34"/>
        <v/>
      </c>
      <c r="AS144" s="164" t="str">
        <f t="shared" si="34"/>
        <v/>
      </c>
      <c r="AT144" s="164" t="str">
        <f t="shared" si="34"/>
        <v/>
      </c>
      <c r="AU144" s="164" t="str">
        <f t="shared" si="32"/>
        <v/>
      </c>
      <c r="AV144" s="164" t="str">
        <f t="shared" si="35"/>
        <v>tbd</v>
      </c>
      <c r="AW144" s="164" t="str">
        <f t="shared" si="35"/>
        <v>tbd</v>
      </c>
      <c r="AX144" s="164" t="str">
        <f t="shared" si="35"/>
        <v>tbd</v>
      </c>
      <c r="AY144" s="164" t="str">
        <f t="shared" si="35"/>
        <v>tbd</v>
      </c>
      <c r="AZ144" s="164" t="str">
        <f t="shared" si="35"/>
        <v/>
      </c>
      <c r="BA144" s="164" t="str">
        <f t="shared" si="35"/>
        <v/>
      </c>
      <c r="BB144" s="164" t="str">
        <f t="shared" si="35"/>
        <v/>
      </c>
      <c r="BC144" s="164" t="str">
        <f t="shared" si="33"/>
        <v/>
      </c>
    </row>
    <row r="145" spans="1:55" s="164" customFormat="1" ht="19.899999999999999" customHeight="1">
      <c r="A145" s="9" t="s">
        <v>1275</v>
      </c>
      <c r="B145" s="7" t="s">
        <v>1276</v>
      </c>
      <c r="C145" s="2" t="s">
        <v>1277</v>
      </c>
      <c r="D145" s="5" t="s">
        <v>842</v>
      </c>
      <c r="E145" s="4">
        <v>1</v>
      </c>
      <c r="F145" s="4" t="s">
        <v>847</v>
      </c>
      <c r="G145" s="4">
        <v>1000</v>
      </c>
      <c r="H145" s="5"/>
      <c r="I145" s="16"/>
      <c r="J145" s="47" t="s">
        <v>86</v>
      </c>
      <c r="K145" s="48"/>
      <c r="L145" s="48"/>
      <c r="M145" s="49"/>
      <c r="N145" s="47" t="s">
        <v>86</v>
      </c>
      <c r="O145" s="48"/>
      <c r="P145" s="48"/>
      <c r="Q145" s="48"/>
      <c r="R145" s="48"/>
      <c r="S145" s="48"/>
      <c r="T145" s="64"/>
      <c r="U145" s="49"/>
      <c r="V145" s="58" t="s">
        <v>86</v>
      </c>
      <c r="W145" s="124" t="s">
        <v>86</v>
      </c>
      <c r="X145" s="56"/>
      <c r="Y145" s="68"/>
      <c r="Z145" s="68"/>
      <c r="AA145" s="67"/>
      <c r="AB145" s="57"/>
      <c r="AC145" s="58" t="s">
        <v>744</v>
      </c>
      <c r="AD145" s="56"/>
      <c r="AE145" s="49"/>
      <c r="AF145" s="164">
        <f t="shared" si="36"/>
        <v>-1</v>
      </c>
      <c r="AG145" s="164">
        <f t="shared" si="36"/>
        <v>-1</v>
      </c>
      <c r="AH145" s="164">
        <f t="shared" si="36"/>
        <v>-1</v>
      </c>
      <c r="AI145" s="164">
        <f t="shared" si="36"/>
        <v>-1</v>
      </c>
      <c r="AJ145" s="164">
        <f t="shared" si="36"/>
        <v>0</v>
      </c>
      <c r="AK145" s="164">
        <f t="shared" si="36"/>
        <v>0</v>
      </c>
      <c r="AL145" s="164">
        <f t="shared" si="36"/>
        <v>0</v>
      </c>
      <c r="AM145" s="164">
        <f t="shared" si="36"/>
        <v>0</v>
      </c>
      <c r="AN145" s="164" t="str">
        <f t="shared" si="34"/>
        <v>tbd</v>
      </c>
      <c r="AO145" s="164" t="str">
        <f t="shared" si="34"/>
        <v>tbd</v>
      </c>
      <c r="AP145" s="164" t="str">
        <f t="shared" si="34"/>
        <v>tbd</v>
      </c>
      <c r="AQ145" s="164" t="str">
        <f t="shared" si="34"/>
        <v>tbd</v>
      </c>
      <c r="AR145" s="164" t="str">
        <f t="shared" si="34"/>
        <v/>
      </c>
      <c r="AS145" s="164" t="str">
        <f t="shared" si="34"/>
        <v/>
      </c>
      <c r="AT145" s="164" t="str">
        <f t="shared" si="34"/>
        <v/>
      </c>
      <c r="AU145" s="164" t="str">
        <f t="shared" si="32"/>
        <v/>
      </c>
      <c r="AV145" s="164" t="str">
        <f t="shared" si="35"/>
        <v>tbd</v>
      </c>
      <c r="AW145" s="164" t="str">
        <f t="shared" si="35"/>
        <v>tbd</v>
      </c>
      <c r="AX145" s="164" t="str">
        <f t="shared" si="35"/>
        <v>tbd</v>
      </c>
      <c r="AY145" s="164" t="str">
        <f t="shared" si="35"/>
        <v>tbd</v>
      </c>
      <c r="AZ145" s="164" t="str">
        <f t="shared" si="35"/>
        <v/>
      </c>
      <c r="BA145" s="164" t="str">
        <f t="shared" si="35"/>
        <v/>
      </c>
      <c r="BB145" s="164" t="str">
        <f t="shared" si="35"/>
        <v/>
      </c>
      <c r="BC145" s="164" t="str">
        <f t="shared" si="33"/>
        <v/>
      </c>
    </row>
    <row r="146" spans="1:55" s="164" customFormat="1" ht="19.899999999999999" customHeight="1">
      <c r="A146" s="9" t="s">
        <v>1035</v>
      </c>
      <c r="B146" s="7" t="s">
        <v>1036</v>
      </c>
      <c r="C146" s="2" t="s">
        <v>1037</v>
      </c>
      <c r="D146" s="5" t="s">
        <v>842</v>
      </c>
      <c r="E146" s="4">
        <v>1</v>
      </c>
      <c r="F146" s="491" t="s">
        <v>812</v>
      </c>
      <c r="G146" s="491" t="s">
        <v>812</v>
      </c>
      <c r="H146" s="5"/>
      <c r="I146" s="16"/>
      <c r="J146" s="47" t="s">
        <v>86</v>
      </c>
      <c r="K146" s="48"/>
      <c r="L146" s="48"/>
      <c r="M146" s="49"/>
      <c r="N146" s="492" t="s">
        <v>812</v>
      </c>
      <c r="O146" s="493" t="s">
        <v>812</v>
      </c>
      <c r="P146" s="493" t="s">
        <v>812</v>
      </c>
      <c r="Q146" s="493" t="s">
        <v>812</v>
      </c>
      <c r="R146" s="493" t="s">
        <v>812</v>
      </c>
      <c r="S146" s="493" t="s">
        <v>812</v>
      </c>
      <c r="T146" s="494" t="s">
        <v>812</v>
      </c>
      <c r="U146" s="49"/>
      <c r="V146" s="58" t="s">
        <v>86</v>
      </c>
      <c r="W146" s="495" t="s">
        <v>812</v>
      </c>
      <c r="X146" s="56"/>
      <c r="Y146" s="68"/>
      <c r="Z146" s="68"/>
      <c r="AA146" s="67"/>
      <c r="AB146" s="57"/>
      <c r="AC146" s="58" t="s">
        <v>744</v>
      </c>
      <c r="AD146" s="56"/>
      <c r="AE146" s="49"/>
      <c r="AF146" s="164">
        <f t="shared" si="36"/>
        <v>-1</v>
      </c>
      <c r="AG146" s="164">
        <f t="shared" si="36"/>
        <v>-1</v>
      </c>
      <c r="AH146" s="164">
        <f t="shared" si="36"/>
        <v>-1</v>
      </c>
      <c r="AI146" s="164">
        <f t="shared" si="36"/>
        <v>-1</v>
      </c>
      <c r="AJ146" s="164">
        <f t="shared" si="36"/>
        <v>0</v>
      </c>
      <c r="AK146" s="164">
        <f t="shared" si="36"/>
        <v>0</v>
      </c>
      <c r="AL146" s="164">
        <f t="shared" si="36"/>
        <v>0</v>
      </c>
      <c r="AM146" s="164">
        <f t="shared" si="36"/>
        <v>0</v>
      </c>
      <c r="AN146" s="164" t="str">
        <f t="shared" si="34"/>
        <v>tbd</v>
      </c>
      <c r="AO146" s="164" t="str">
        <f t="shared" si="34"/>
        <v>tbd</v>
      </c>
      <c r="AP146" s="164" t="str">
        <f t="shared" si="34"/>
        <v>tbd</v>
      </c>
      <c r="AQ146" s="164" t="str">
        <f t="shared" si="34"/>
        <v>tbd</v>
      </c>
      <c r="AR146" s="164" t="str">
        <f t="shared" si="34"/>
        <v/>
      </c>
      <c r="AS146" s="164" t="str">
        <f t="shared" si="34"/>
        <v/>
      </c>
      <c r="AT146" s="164" t="str">
        <f t="shared" si="34"/>
        <v/>
      </c>
      <c r="AU146" s="164" t="str">
        <f t="shared" si="32"/>
        <v/>
      </c>
      <c r="AV146" s="164" t="str">
        <f t="shared" si="35"/>
        <v>not req'ed</v>
      </c>
      <c r="AW146" s="164" t="str">
        <f t="shared" si="35"/>
        <v>not req'ed</v>
      </c>
      <c r="AX146" s="164" t="str">
        <f t="shared" si="35"/>
        <v>not req'ed</v>
      </c>
      <c r="AY146" s="164" t="str">
        <f t="shared" si="35"/>
        <v>not req'ed</v>
      </c>
      <c r="AZ146" s="164" t="str">
        <f t="shared" si="35"/>
        <v/>
      </c>
      <c r="BA146" s="164" t="str">
        <f t="shared" si="35"/>
        <v/>
      </c>
      <c r="BB146" s="164" t="str">
        <f t="shared" si="35"/>
        <v/>
      </c>
      <c r="BC146" s="164" t="str">
        <f t="shared" si="33"/>
        <v/>
      </c>
    </row>
    <row r="147" spans="1:55" s="164" customFormat="1" ht="19.899999999999999" customHeight="1">
      <c r="A147" s="9" t="s">
        <v>1228</v>
      </c>
      <c r="B147" s="7" t="s">
        <v>1229</v>
      </c>
      <c r="C147" s="2" t="s">
        <v>1230</v>
      </c>
      <c r="D147" s="5" t="s">
        <v>1231</v>
      </c>
      <c r="E147" s="4">
        <v>8</v>
      </c>
      <c r="F147" s="491" t="s">
        <v>812</v>
      </c>
      <c r="G147" s="491" t="s">
        <v>812</v>
      </c>
      <c r="H147" s="5"/>
      <c r="I147" s="16" t="s">
        <v>715</v>
      </c>
      <c r="J147" s="47" t="s">
        <v>86</v>
      </c>
      <c r="K147" s="48"/>
      <c r="L147" s="48"/>
      <c r="M147" s="49"/>
      <c r="N147" s="492" t="s">
        <v>812</v>
      </c>
      <c r="O147" s="493" t="s">
        <v>812</v>
      </c>
      <c r="P147" s="493" t="s">
        <v>812</v>
      </c>
      <c r="Q147" s="493" t="s">
        <v>812</v>
      </c>
      <c r="R147" s="493" t="s">
        <v>812</v>
      </c>
      <c r="S147" s="493" t="s">
        <v>812</v>
      </c>
      <c r="T147" s="494" t="s">
        <v>812</v>
      </c>
      <c r="U147" s="49"/>
      <c r="V147" s="58" t="s">
        <v>86</v>
      </c>
      <c r="W147" s="495" t="s">
        <v>812</v>
      </c>
      <c r="X147" s="56"/>
      <c r="Y147" s="68"/>
      <c r="Z147" s="68"/>
      <c r="AA147" s="67"/>
      <c r="AB147" s="57"/>
      <c r="AC147" s="58" t="s">
        <v>744</v>
      </c>
      <c r="AD147" s="56"/>
      <c r="AE147" s="49"/>
      <c r="AF147" s="164">
        <f t="shared" si="36"/>
        <v>-1</v>
      </c>
      <c r="AG147" s="164">
        <f t="shared" si="36"/>
        <v>-1</v>
      </c>
      <c r="AH147" s="164">
        <f t="shared" si="36"/>
        <v>-1</v>
      </c>
      <c r="AI147" s="164">
        <f t="shared" si="36"/>
        <v>-1</v>
      </c>
      <c r="AJ147" s="164">
        <f t="shared" si="36"/>
        <v>0</v>
      </c>
      <c r="AK147" s="164">
        <f t="shared" si="36"/>
        <v>0</v>
      </c>
      <c r="AL147" s="164">
        <f t="shared" si="36"/>
        <v>0</v>
      </c>
      <c r="AM147" s="164">
        <f t="shared" si="36"/>
        <v>0</v>
      </c>
      <c r="AN147" s="164" t="str">
        <f t="shared" si="34"/>
        <v>tbd</v>
      </c>
      <c r="AO147" s="164" t="str">
        <f t="shared" si="34"/>
        <v>tbd</v>
      </c>
      <c r="AP147" s="164" t="str">
        <f t="shared" si="34"/>
        <v>tbd</v>
      </c>
      <c r="AQ147" s="164" t="str">
        <f t="shared" si="34"/>
        <v>tbd</v>
      </c>
      <c r="AR147" s="164" t="str">
        <f t="shared" si="34"/>
        <v/>
      </c>
      <c r="AS147" s="164" t="str">
        <f t="shared" si="34"/>
        <v/>
      </c>
      <c r="AT147" s="164" t="str">
        <f t="shared" si="34"/>
        <v/>
      </c>
      <c r="AU147" s="164" t="str">
        <f t="shared" si="32"/>
        <v/>
      </c>
      <c r="AV147" s="164" t="str">
        <f t="shared" si="35"/>
        <v>not req'ed</v>
      </c>
      <c r="AW147" s="164" t="str">
        <f t="shared" si="35"/>
        <v>not req'ed</v>
      </c>
      <c r="AX147" s="164" t="str">
        <f t="shared" si="35"/>
        <v>not req'ed</v>
      </c>
      <c r="AY147" s="164" t="str">
        <f t="shared" si="35"/>
        <v>not req'ed</v>
      </c>
      <c r="AZ147" s="164" t="str">
        <f t="shared" si="35"/>
        <v/>
      </c>
      <c r="BA147" s="164" t="str">
        <f t="shared" si="35"/>
        <v/>
      </c>
      <c r="BB147" s="164" t="str">
        <f t="shared" si="35"/>
        <v/>
      </c>
      <c r="BC147" s="164" t="str">
        <f t="shared" si="33"/>
        <v/>
      </c>
    </row>
    <row r="148" spans="1:55" s="164" customFormat="1" ht="19.899999999999999" customHeight="1">
      <c r="A148" s="9" t="s">
        <v>1232</v>
      </c>
      <c r="B148" s="7" t="s">
        <v>1233</v>
      </c>
      <c r="C148" s="2" t="s">
        <v>1234</v>
      </c>
      <c r="D148" s="5" t="s">
        <v>1235</v>
      </c>
      <c r="E148" s="4">
        <v>8</v>
      </c>
      <c r="F148" s="4" t="s">
        <v>1236</v>
      </c>
      <c r="G148" s="491" t="s">
        <v>812</v>
      </c>
      <c r="H148" s="5"/>
      <c r="I148" s="16" t="s">
        <v>769</v>
      </c>
      <c r="J148" s="47" t="s">
        <v>86</v>
      </c>
      <c r="K148" s="48"/>
      <c r="L148" s="48"/>
      <c r="M148" s="49"/>
      <c r="N148" s="47" t="s">
        <v>86</v>
      </c>
      <c r="O148" s="48"/>
      <c r="P148" s="48"/>
      <c r="Q148" s="48"/>
      <c r="R148" s="48"/>
      <c r="S148" s="48"/>
      <c r="T148" s="64"/>
      <c r="U148" s="49"/>
      <c r="V148" s="58" t="s">
        <v>86</v>
      </c>
      <c r="W148" s="124" t="s">
        <v>86</v>
      </c>
      <c r="X148" s="56"/>
      <c r="Y148" s="68"/>
      <c r="Z148" s="68"/>
      <c r="AA148" s="67"/>
      <c r="AB148" s="57"/>
      <c r="AC148" s="58" t="s">
        <v>744</v>
      </c>
      <c r="AD148" s="56"/>
      <c r="AE148" s="49"/>
      <c r="AF148" s="164">
        <f t="shared" si="36"/>
        <v>-1</v>
      </c>
      <c r="AG148" s="164">
        <f t="shared" si="36"/>
        <v>-1</v>
      </c>
      <c r="AH148" s="164">
        <f t="shared" si="36"/>
        <v>-1</v>
      </c>
      <c r="AI148" s="164">
        <f t="shared" si="36"/>
        <v>-1</v>
      </c>
      <c r="AJ148" s="164">
        <f t="shared" si="36"/>
        <v>0</v>
      </c>
      <c r="AK148" s="164">
        <f t="shared" si="36"/>
        <v>0</v>
      </c>
      <c r="AL148" s="164">
        <f t="shared" si="36"/>
        <v>0</v>
      </c>
      <c r="AM148" s="164">
        <f t="shared" si="36"/>
        <v>0</v>
      </c>
      <c r="AN148" s="164" t="str">
        <f t="shared" si="34"/>
        <v>tbd</v>
      </c>
      <c r="AO148" s="164" t="str">
        <f t="shared" si="34"/>
        <v>tbd</v>
      </c>
      <c r="AP148" s="164" t="str">
        <f t="shared" si="34"/>
        <v>tbd</v>
      </c>
      <c r="AQ148" s="164" t="str">
        <f t="shared" si="34"/>
        <v>tbd</v>
      </c>
      <c r="AR148" s="164" t="str">
        <f t="shared" si="34"/>
        <v/>
      </c>
      <c r="AS148" s="164" t="str">
        <f t="shared" si="34"/>
        <v/>
      </c>
      <c r="AT148" s="164" t="str">
        <f t="shared" si="34"/>
        <v/>
      </c>
      <c r="AU148" s="164" t="str">
        <f t="shared" si="32"/>
        <v/>
      </c>
      <c r="AV148" s="164" t="str">
        <f t="shared" si="35"/>
        <v>tbd</v>
      </c>
      <c r="AW148" s="164" t="str">
        <f t="shared" si="35"/>
        <v>tbd</v>
      </c>
      <c r="AX148" s="164" t="str">
        <f t="shared" si="35"/>
        <v>tbd</v>
      </c>
      <c r="AY148" s="164" t="str">
        <f t="shared" si="35"/>
        <v>tbd</v>
      </c>
      <c r="AZ148" s="164" t="str">
        <f t="shared" si="35"/>
        <v/>
      </c>
      <c r="BA148" s="164" t="str">
        <f t="shared" si="35"/>
        <v/>
      </c>
      <c r="BB148" s="164" t="str">
        <f t="shared" si="35"/>
        <v/>
      </c>
      <c r="BC148" s="164" t="str">
        <f t="shared" si="33"/>
        <v/>
      </c>
    </row>
    <row r="149" spans="1:55" s="164" customFormat="1" ht="19.899999999999999" customHeight="1">
      <c r="A149" s="9" t="s">
        <v>1237</v>
      </c>
      <c r="B149" s="7" t="s">
        <v>1238</v>
      </c>
      <c r="C149" s="2" t="s">
        <v>1239</v>
      </c>
      <c r="D149" s="5" t="s">
        <v>1240</v>
      </c>
      <c r="E149" s="4">
        <v>8</v>
      </c>
      <c r="F149" s="4" t="s">
        <v>1241</v>
      </c>
      <c r="G149" s="491" t="s">
        <v>812</v>
      </c>
      <c r="H149" s="5"/>
      <c r="I149" s="16"/>
      <c r="J149" s="47" t="s">
        <v>86</v>
      </c>
      <c r="K149" s="48"/>
      <c r="L149" s="48"/>
      <c r="M149" s="49"/>
      <c r="N149" s="47" t="s">
        <v>86</v>
      </c>
      <c r="O149" s="48"/>
      <c r="P149" s="48"/>
      <c r="Q149" s="48"/>
      <c r="R149" s="48"/>
      <c r="S149" s="48"/>
      <c r="T149" s="64"/>
      <c r="U149" s="49"/>
      <c r="V149" s="58" t="s">
        <v>86</v>
      </c>
      <c r="W149" s="124" t="s">
        <v>86</v>
      </c>
      <c r="X149" s="56"/>
      <c r="Y149" s="68"/>
      <c r="Z149" s="68"/>
      <c r="AA149" s="67"/>
      <c r="AB149" s="57"/>
      <c r="AC149" s="58" t="s">
        <v>744</v>
      </c>
      <c r="AD149" s="56"/>
      <c r="AE149" s="49"/>
      <c r="AF149" s="164">
        <f t="shared" si="36"/>
        <v>-1</v>
      </c>
      <c r="AG149" s="164">
        <f t="shared" si="36"/>
        <v>-1</v>
      </c>
      <c r="AH149" s="164">
        <f t="shared" si="36"/>
        <v>-1</v>
      </c>
      <c r="AI149" s="164">
        <f t="shared" si="36"/>
        <v>-1</v>
      </c>
      <c r="AJ149" s="164">
        <f t="shared" si="36"/>
        <v>0</v>
      </c>
      <c r="AK149" s="164">
        <f t="shared" si="36"/>
        <v>0</v>
      </c>
      <c r="AL149" s="164">
        <f t="shared" si="36"/>
        <v>0</v>
      </c>
      <c r="AM149" s="164">
        <f t="shared" si="36"/>
        <v>0</v>
      </c>
      <c r="AN149" s="164" t="str">
        <f t="shared" si="34"/>
        <v>tbd</v>
      </c>
      <c r="AO149" s="164" t="str">
        <f t="shared" si="34"/>
        <v>tbd</v>
      </c>
      <c r="AP149" s="164" t="str">
        <f t="shared" si="34"/>
        <v>tbd</v>
      </c>
      <c r="AQ149" s="164" t="str">
        <f t="shared" si="34"/>
        <v>tbd</v>
      </c>
      <c r="AR149" s="164" t="str">
        <f t="shared" si="34"/>
        <v/>
      </c>
      <c r="AS149" s="164" t="str">
        <f t="shared" si="34"/>
        <v/>
      </c>
      <c r="AT149" s="164" t="str">
        <f t="shared" si="34"/>
        <v/>
      </c>
      <c r="AU149" s="164" t="str">
        <f t="shared" si="32"/>
        <v/>
      </c>
      <c r="AV149" s="164" t="str">
        <f t="shared" si="35"/>
        <v>tbd</v>
      </c>
      <c r="AW149" s="164" t="str">
        <f t="shared" si="35"/>
        <v>tbd</v>
      </c>
      <c r="AX149" s="164" t="str">
        <f t="shared" si="35"/>
        <v>tbd</v>
      </c>
      <c r="AY149" s="164" t="str">
        <f t="shared" si="35"/>
        <v>tbd</v>
      </c>
      <c r="AZ149" s="164" t="str">
        <f t="shared" si="35"/>
        <v/>
      </c>
      <c r="BA149" s="164" t="str">
        <f t="shared" si="35"/>
        <v/>
      </c>
      <c r="BB149" s="164" t="str">
        <f t="shared" si="35"/>
        <v/>
      </c>
      <c r="BC149" s="164" t="str">
        <f t="shared" si="33"/>
        <v/>
      </c>
    </row>
    <row r="150" spans="1:55" s="164" customFormat="1" ht="19.899999999999999" customHeight="1">
      <c r="A150" s="9" t="s">
        <v>1237</v>
      </c>
      <c r="B150" s="7" t="s">
        <v>1512</v>
      </c>
      <c r="C150" s="2" t="s">
        <v>1513</v>
      </c>
      <c r="D150" s="5" t="s">
        <v>1240</v>
      </c>
      <c r="E150" s="4">
        <v>8</v>
      </c>
      <c r="F150" s="4" t="s">
        <v>1514</v>
      </c>
      <c r="G150" s="491" t="s">
        <v>812</v>
      </c>
      <c r="H150" s="5"/>
      <c r="I150" s="16" t="s">
        <v>1041</v>
      </c>
      <c r="J150" s="47" t="s">
        <v>86</v>
      </c>
      <c r="K150" s="48"/>
      <c r="L150" s="48"/>
      <c r="M150" s="49"/>
      <c r="N150" s="47" t="s">
        <v>86</v>
      </c>
      <c r="O150" s="48"/>
      <c r="P150" s="48"/>
      <c r="Q150" s="48"/>
      <c r="R150" s="48"/>
      <c r="S150" s="48"/>
      <c r="T150" s="64"/>
      <c r="U150" s="49"/>
      <c r="V150" s="58" t="s">
        <v>86</v>
      </c>
      <c r="W150" s="124" t="s">
        <v>86</v>
      </c>
      <c r="X150" s="56"/>
      <c r="Y150" s="68"/>
      <c r="Z150" s="68"/>
      <c r="AA150" s="67"/>
      <c r="AB150" s="57"/>
      <c r="AC150" s="58" t="s">
        <v>744</v>
      </c>
      <c r="AD150" s="56"/>
      <c r="AE150" s="49"/>
      <c r="AF150" s="164">
        <f t="shared" si="36"/>
        <v>-1</v>
      </c>
      <c r="AG150" s="164">
        <f t="shared" si="36"/>
        <v>-1</v>
      </c>
      <c r="AH150" s="164">
        <f t="shared" si="36"/>
        <v>-1</v>
      </c>
      <c r="AI150" s="164">
        <f t="shared" si="36"/>
        <v>-1</v>
      </c>
      <c r="AJ150" s="164">
        <f t="shared" si="36"/>
        <v>0</v>
      </c>
      <c r="AK150" s="164">
        <f t="shared" si="36"/>
        <v>0</v>
      </c>
      <c r="AL150" s="164">
        <f t="shared" si="36"/>
        <v>0</v>
      </c>
      <c r="AM150" s="164">
        <f t="shared" si="36"/>
        <v>0</v>
      </c>
      <c r="AN150" s="164" t="str">
        <f t="shared" si="34"/>
        <v>tbd</v>
      </c>
      <c r="AO150" s="164" t="str">
        <f t="shared" si="34"/>
        <v>tbd</v>
      </c>
      <c r="AP150" s="164" t="str">
        <f t="shared" si="34"/>
        <v>tbd</v>
      </c>
      <c r="AQ150" s="164" t="str">
        <f t="shared" si="34"/>
        <v>tbd</v>
      </c>
      <c r="AR150" s="164" t="str">
        <f t="shared" si="34"/>
        <v/>
      </c>
      <c r="AS150" s="164" t="str">
        <f t="shared" si="34"/>
        <v/>
      </c>
      <c r="AT150" s="164" t="str">
        <f t="shared" si="34"/>
        <v/>
      </c>
      <c r="AU150" s="164" t="str">
        <f t="shared" si="32"/>
        <v/>
      </c>
      <c r="AV150" s="164" t="str">
        <f t="shared" si="35"/>
        <v>tbd</v>
      </c>
      <c r="AW150" s="164" t="str">
        <f t="shared" si="35"/>
        <v>tbd</v>
      </c>
      <c r="AX150" s="164" t="str">
        <f t="shared" si="35"/>
        <v>tbd</v>
      </c>
      <c r="AY150" s="164" t="str">
        <f t="shared" si="35"/>
        <v>tbd</v>
      </c>
      <c r="AZ150" s="164" t="str">
        <f t="shared" si="35"/>
        <v/>
      </c>
      <c r="BA150" s="164" t="str">
        <f t="shared" si="35"/>
        <v/>
      </c>
      <c r="BB150" s="164" t="str">
        <f t="shared" si="35"/>
        <v/>
      </c>
      <c r="BC150" s="164" t="str">
        <f t="shared" si="33"/>
        <v/>
      </c>
    </row>
    <row r="151" spans="1:55" s="164" customFormat="1" ht="19.899999999999999" customHeight="1">
      <c r="A151" s="9" t="s">
        <v>1242</v>
      </c>
      <c r="B151" s="7" t="s">
        <v>1243</v>
      </c>
      <c r="C151" s="2" t="s">
        <v>1244</v>
      </c>
      <c r="D151" s="5" t="s">
        <v>1245</v>
      </c>
      <c r="E151" s="4">
        <v>3</v>
      </c>
      <c r="F151" s="491" t="s">
        <v>812</v>
      </c>
      <c r="G151" s="491" t="s">
        <v>812</v>
      </c>
      <c r="H151" s="5"/>
      <c r="I151" s="16" t="s">
        <v>769</v>
      </c>
      <c r="J151" s="47" t="s">
        <v>86</v>
      </c>
      <c r="K151" s="48"/>
      <c r="L151" s="48"/>
      <c r="M151" s="49"/>
      <c r="N151" s="492" t="s">
        <v>812</v>
      </c>
      <c r="O151" s="493" t="s">
        <v>812</v>
      </c>
      <c r="P151" s="493" t="s">
        <v>812</v>
      </c>
      <c r="Q151" s="493" t="s">
        <v>812</v>
      </c>
      <c r="R151" s="493" t="s">
        <v>812</v>
      </c>
      <c r="S151" s="493" t="s">
        <v>812</v>
      </c>
      <c r="T151" s="494" t="s">
        <v>812</v>
      </c>
      <c r="U151" s="49"/>
      <c r="V151" s="58" t="s">
        <v>86</v>
      </c>
      <c r="W151" s="495" t="s">
        <v>812</v>
      </c>
      <c r="X151" s="56"/>
      <c r="Y151" s="68"/>
      <c r="Z151" s="68"/>
      <c r="AA151" s="67"/>
      <c r="AB151" s="57"/>
      <c r="AC151" s="58" t="s">
        <v>744</v>
      </c>
      <c r="AD151" s="56"/>
      <c r="AE151" s="49"/>
      <c r="AF151" s="164">
        <f t="shared" si="36"/>
        <v>-1</v>
      </c>
      <c r="AG151" s="164">
        <f t="shared" si="36"/>
        <v>-1</v>
      </c>
      <c r="AH151" s="164">
        <f t="shared" si="36"/>
        <v>-1</v>
      </c>
      <c r="AI151" s="164">
        <f t="shared" si="36"/>
        <v>-1</v>
      </c>
      <c r="AJ151" s="164">
        <f t="shared" si="36"/>
        <v>0</v>
      </c>
      <c r="AK151" s="164">
        <f t="shared" si="36"/>
        <v>0</v>
      </c>
      <c r="AL151" s="164">
        <f t="shared" si="36"/>
        <v>0</v>
      </c>
      <c r="AM151" s="164">
        <f t="shared" si="36"/>
        <v>0</v>
      </c>
      <c r="AN151" s="164" t="str">
        <f t="shared" si="34"/>
        <v>tbd</v>
      </c>
      <c r="AO151" s="164" t="str">
        <f t="shared" si="34"/>
        <v>tbd</v>
      </c>
      <c r="AP151" s="164" t="str">
        <f t="shared" si="34"/>
        <v>tbd</v>
      </c>
      <c r="AQ151" s="164" t="str">
        <f t="shared" si="34"/>
        <v>tbd</v>
      </c>
      <c r="AR151" s="164" t="str">
        <f t="shared" si="34"/>
        <v/>
      </c>
      <c r="AS151" s="164" t="str">
        <f t="shared" si="34"/>
        <v/>
      </c>
      <c r="AT151" s="164" t="str">
        <f t="shared" si="34"/>
        <v/>
      </c>
      <c r="AU151" s="164" t="str">
        <f t="shared" si="32"/>
        <v/>
      </c>
      <c r="AV151" s="164" t="str">
        <f t="shared" si="35"/>
        <v>not req'ed</v>
      </c>
      <c r="AW151" s="164" t="str">
        <f t="shared" si="35"/>
        <v>not req'ed</v>
      </c>
      <c r="AX151" s="164" t="str">
        <f t="shared" si="35"/>
        <v>not req'ed</v>
      </c>
      <c r="AY151" s="164" t="str">
        <f t="shared" si="35"/>
        <v>not req'ed</v>
      </c>
      <c r="AZ151" s="164" t="str">
        <f t="shared" si="35"/>
        <v/>
      </c>
      <c r="BA151" s="164" t="str">
        <f t="shared" si="35"/>
        <v/>
      </c>
      <c r="BB151" s="164" t="str">
        <f t="shared" si="35"/>
        <v/>
      </c>
      <c r="BC151" s="164" t="str">
        <f t="shared" si="33"/>
        <v/>
      </c>
    </row>
    <row r="152" spans="1:55" s="164" customFormat="1" ht="19.899999999999999" customHeight="1">
      <c r="A152" s="9" t="s">
        <v>1246</v>
      </c>
      <c r="B152" s="7" t="s">
        <v>1247</v>
      </c>
      <c r="C152" s="2" t="s">
        <v>1248</v>
      </c>
      <c r="D152" s="5" t="s">
        <v>1249</v>
      </c>
      <c r="E152" s="4">
        <v>3</v>
      </c>
      <c r="F152" s="491" t="s">
        <v>812</v>
      </c>
      <c r="G152" s="491" t="s">
        <v>812</v>
      </c>
      <c r="H152" s="5"/>
      <c r="I152" s="16" t="s">
        <v>769</v>
      </c>
      <c r="J152" s="47" t="s">
        <v>86</v>
      </c>
      <c r="K152" s="48"/>
      <c r="L152" s="48"/>
      <c r="M152" s="49"/>
      <c r="N152" s="492" t="s">
        <v>812</v>
      </c>
      <c r="O152" s="493" t="s">
        <v>812</v>
      </c>
      <c r="P152" s="493" t="s">
        <v>812</v>
      </c>
      <c r="Q152" s="493" t="s">
        <v>812</v>
      </c>
      <c r="R152" s="493" t="s">
        <v>812</v>
      </c>
      <c r="S152" s="493" t="s">
        <v>812</v>
      </c>
      <c r="T152" s="494" t="s">
        <v>812</v>
      </c>
      <c r="U152" s="49"/>
      <c r="V152" s="58" t="s">
        <v>86</v>
      </c>
      <c r="W152" s="495" t="s">
        <v>812</v>
      </c>
      <c r="X152" s="56"/>
      <c r="Y152" s="68"/>
      <c r="Z152" s="68"/>
      <c r="AA152" s="67"/>
      <c r="AB152" s="57"/>
      <c r="AC152" s="58" t="s">
        <v>744</v>
      </c>
      <c r="AD152" s="56"/>
      <c r="AE152" s="49"/>
      <c r="AF152" s="164">
        <f t="shared" si="36"/>
        <v>-1</v>
      </c>
      <c r="AG152" s="164">
        <f t="shared" si="36"/>
        <v>-1</v>
      </c>
      <c r="AH152" s="164">
        <f t="shared" si="36"/>
        <v>-1</v>
      </c>
      <c r="AI152" s="164">
        <f t="shared" si="36"/>
        <v>-1</v>
      </c>
      <c r="AJ152" s="164">
        <f t="shared" si="36"/>
        <v>0</v>
      </c>
      <c r="AK152" s="164">
        <f t="shared" si="36"/>
        <v>0</v>
      </c>
      <c r="AL152" s="164">
        <f t="shared" si="36"/>
        <v>0</v>
      </c>
      <c r="AM152" s="164">
        <f t="shared" si="36"/>
        <v>0</v>
      </c>
      <c r="AN152" s="164" t="str">
        <f t="shared" si="34"/>
        <v>tbd</v>
      </c>
      <c r="AO152" s="164" t="str">
        <f t="shared" si="34"/>
        <v>tbd</v>
      </c>
      <c r="AP152" s="164" t="str">
        <f t="shared" si="34"/>
        <v>tbd</v>
      </c>
      <c r="AQ152" s="164" t="str">
        <f t="shared" si="34"/>
        <v>tbd</v>
      </c>
      <c r="AR152" s="164" t="str">
        <f t="shared" si="34"/>
        <v/>
      </c>
      <c r="AS152" s="164" t="str">
        <f t="shared" si="34"/>
        <v/>
      </c>
      <c r="AT152" s="164" t="str">
        <f t="shared" si="34"/>
        <v/>
      </c>
      <c r="AU152" s="164" t="str">
        <f t="shared" si="32"/>
        <v/>
      </c>
      <c r="AV152" s="164" t="str">
        <f t="shared" si="35"/>
        <v>not req'ed</v>
      </c>
      <c r="AW152" s="164" t="str">
        <f t="shared" si="35"/>
        <v>not req'ed</v>
      </c>
      <c r="AX152" s="164" t="str">
        <f t="shared" si="35"/>
        <v>not req'ed</v>
      </c>
      <c r="AY152" s="164" t="str">
        <f t="shared" si="35"/>
        <v>not req'ed</v>
      </c>
      <c r="AZ152" s="164" t="str">
        <f t="shared" si="35"/>
        <v/>
      </c>
      <c r="BA152" s="164" t="str">
        <f t="shared" si="35"/>
        <v/>
      </c>
      <c r="BB152" s="164" t="str">
        <f t="shared" si="35"/>
        <v/>
      </c>
      <c r="BC152" s="164" t="str">
        <f t="shared" si="33"/>
        <v/>
      </c>
    </row>
    <row r="153" spans="1:55" s="164" customFormat="1" ht="19.899999999999999" customHeight="1">
      <c r="A153" s="9" t="s">
        <v>1250</v>
      </c>
      <c r="B153" s="7" t="s">
        <v>1251</v>
      </c>
      <c r="C153" s="2" t="s">
        <v>1252</v>
      </c>
      <c r="D153" s="5" t="s">
        <v>1253</v>
      </c>
      <c r="E153" s="4">
        <v>1</v>
      </c>
      <c r="F153" s="491" t="s">
        <v>812</v>
      </c>
      <c r="G153" s="491" t="s">
        <v>812</v>
      </c>
      <c r="H153" s="5"/>
      <c r="I153" s="16" t="s">
        <v>769</v>
      </c>
      <c r="J153" s="47" t="s">
        <v>86</v>
      </c>
      <c r="K153" s="48"/>
      <c r="L153" s="48"/>
      <c r="M153" s="49"/>
      <c r="N153" s="492" t="s">
        <v>812</v>
      </c>
      <c r="O153" s="493" t="s">
        <v>812</v>
      </c>
      <c r="P153" s="493" t="s">
        <v>812</v>
      </c>
      <c r="Q153" s="493" t="s">
        <v>812</v>
      </c>
      <c r="R153" s="493" t="s">
        <v>812</v>
      </c>
      <c r="S153" s="493" t="s">
        <v>812</v>
      </c>
      <c r="T153" s="494" t="s">
        <v>812</v>
      </c>
      <c r="U153" s="49"/>
      <c r="V153" s="58" t="s">
        <v>86</v>
      </c>
      <c r="W153" s="495" t="s">
        <v>812</v>
      </c>
      <c r="X153" s="56"/>
      <c r="Y153" s="68"/>
      <c r="Z153" s="68"/>
      <c r="AA153" s="67"/>
      <c r="AB153" s="57"/>
      <c r="AC153" s="58" t="s">
        <v>744</v>
      </c>
      <c r="AD153" s="56"/>
      <c r="AE153" s="49"/>
      <c r="AF153" s="164">
        <f t="shared" si="36"/>
        <v>-1</v>
      </c>
      <c r="AG153" s="164">
        <f t="shared" si="36"/>
        <v>-1</v>
      </c>
      <c r="AH153" s="164">
        <f t="shared" si="36"/>
        <v>-1</v>
      </c>
      <c r="AI153" s="164">
        <f t="shared" si="36"/>
        <v>-1</v>
      </c>
      <c r="AJ153" s="164">
        <f t="shared" si="36"/>
        <v>0</v>
      </c>
      <c r="AK153" s="164">
        <f t="shared" si="36"/>
        <v>0</v>
      </c>
      <c r="AL153" s="164">
        <f t="shared" si="36"/>
        <v>0</v>
      </c>
      <c r="AM153" s="164">
        <f t="shared" si="36"/>
        <v>0</v>
      </c>
      <c r="AN153" s="164" t="str">
        <f t="shared" si="34"/>
        <v>tbd</v>
      </c>
      <c r="AO153" s="164" t="str">
        <f t="shared" si="34"/>
        <v>tbd</v>
      </c>
      <c r="AP153" s="164" t="str">
        <f t="shared" si="34"/>
        <v>tbd</v>
      </c>
      <c r="AQ153" s="164" t="str">
        <f t="shared" si="34"/>
        <v>tbd</v>
      </c>
      <c r="AR153" s="164" t="str">
        <f t="shared" si="34"/>
        <v/>
      </c>
      <c r="AS153" s="164" t="str">
        <f t="shared" si="34"/>
        <v/>
      </c>
      <c r="AT153" s="164" t="str">
        <f t="shared" si="34"/>
        <v/>
      </c>
      <c r="AU153" s="164" t="str">
        <f t="shared" si="32"/>
        <v/>
      </c>
      <c r="AV153" s="164" t="str">
        <f t="shared" si="35"/>
        <v>not req'ed</v>
      </c>
      <c r="AW153" s="164" t="str">
        <f t="shared" si="35"/>
        <v>not req'ed</v>
      </c>
      <c r="AX153" s="164" t="str">
        <f t="shared" si="35"/>
        <v>not req'ed</v>
      </c>
      <c r="AY153" s="164" t="str">
        <f t="shared" si="35"/>
        <v>not req'ed</v>
      </c>
      <c r="AZ153" s="164" t="str">
        <f t="shared" si="35"/>
        <v/>
      </c>
      <c r="BA153" s="164" t="str">
        <f t="shared" si="35"/>
        <v/>
      </c>
      <c r="BB153" s="164" t="str">
        <f t="shared" si="35"/>
        <v/>
      </c>
      <c r="BC153" s="164" t="str">
        <f t="shared" si="33"/>
        <v/>
      </c>
    </row>
    <row r="154" spans="1:55" s="164" customFormat="1" ht="19.899999999999999" customHeight="1">
      <c r="A154" s="9" t="s">
        <v>1515</v>
      </c>
      <c r="B154" s="7" t="s">
        <v>1516</v>
      </c>
      <c r="C154" s="2" t="s">
        <v>1517</v>
      </c>
      <c r="D154" s="5" t="s">
        <v>1253</v>
      </c>
      <c r="E154" s="4">
        <v>8</v>
      </c>
      <c r="F154" s="491" t="s">
        <v>812</v>
      </c>
      <c r="G154" s="491" t="s">
        <v>812</v>
      </c>
      <c r="H154" s="5"/>
      <c r="I154" s="16" t="s">
        <v>769</v>
      </c>
      <c r="J154" s="47" t="s">
        <v>86</v>
      </c>
      <c r="K154" s="48"/>
      <c r="L154" s="48"/>
      <c r="M154" s="49"/>
      <c r="N154" s="492" t="s">
        <v>812</v>
      </c>
      <c r="O154" s="493" t="s">
        <v>812</v>
      </c>
      <c r="P154" s="493" t="s">
        <v>812</v>
      </c>
      <c r="Q154" s="493" t="s">
        <v>812</v>
      </c>
      <c r="R154" s="493" t="s">
        <v>812</v>
      </c>
      <c r="S154" s="493" t="s">
        <v>812</v>
      </c>
      <c r="T154" s="494" t="s">
        <v>812</v>
      </c>
      <c r="U154" s="49"/>
      <c r="V154" s="58" t="s">
        <v>86</v>
      </c>
      <c r="W154" s="495" t="s">
        <v>812</v>
      </c>
      <c r="X154" s="56"/>
      <c r="Y154" s="68"/>
      <c r="Z154" s="68"/>
      <c r="AA154" s="67"/>
      <c r="AB154" s="57"/>
      <c r="AC154" s="58" t="s">
        <v>744</v>
      </c>
      <c r="AD154" s="56"/>
      <c r="AE154" s="49"/>
      <c r="AF154" s="164">
        <f t="shared" si="36"/>
        <v>-1</v>
      </c>
      <c r="AG154" s="164">
        <f t="shared" si="36"/>
        <v>-1</v>
      </c>
      <c r="AH154" s="164">
        <f t="shared" si="36"/>
        <v>-1</v>
      </c>
      <c r="AI154" s="164">
        <f t="shared" si="36"/>
        <v>-1</v>
      </c>
      <c r="AJ154" s="164">
        <f t="shared" si="36"/>
        <v>0</v>
      </c>
      <c r="AK154" s="164">
        <f t="shared" si="36"/>
        <v>0</v>
      </c>
      <c r="AL154" s="164">
        <f t="shared" si="36"/>
        <v>0</v>
      </c>
      <c r="AM154" s="164">
        <f t="shared" si="36"/>
        <v>0</v>
      </c>
      <c r="AN154" s="164" t="str">
        <f t="shared" si="34"/>
        <v>tbd</v>
      </c>
      <c r="AO154" s="164" t="str">
        <f t="shared" si="34"/>
        <v>tbd</v>
      </c>
      <c r="AP154" s="164" t="str">
        <f t="shared" si="34"/>
        <v>tbd</v>
      </c>
      <c r="AQ154" s="164" t="str">
        <f t="shared" si="34"/>
        <v>tbd</v>
      </c>
      <c r="AR154" s="164" t="str">
        <f t="shared" si="34"/>
        <v/>
      </c>
      <c r="AS154" s="164" t="str">
        <f t="shared" si="34"/>
        <v/>
      </c>
      <c r="AT154" s="164" t="str">
        <f t="shared" si="34"/>
        <v/>
      </c>
      <c r="AU154" s="164" t="str">
        <f t="shared" si="32"/>
        <v/>
      </c>
      <c r="AV154" s="164" t="str">
        <f t="shared" si="35"/>
        <v>not req'ed</v>
      </c>
      <c r="AW154" s="164" t="str">
        <f t="shared" si="35"/>
        <v>not req'ed</v>
      </c>
      <c r="AX154" s="164" t="str">
        <f t="shared" si="35"/>
        <v>not req'ed</v>
      </c>
      <c r="AY154" s="164" t="str">
        <f t="shared" si="35"/>
        <v>not req'ed</v>
      </c>
      <c r="AZ154" s="164" t="str">
        <f t="shared" si="35"/>
        <v/>
      </c>
      <c r="BA154" s="164" t="str">
        <f t="shared" si="35"/>
        <v/>
      </c>
      <c r="BB154" s="164" t="str">
        <f t="shared" si="35"/>
        <v/>
      </c>
      <c r="BC154" s="164" t="str">
        <f t="shared" si="33"/>
        <v/>
      </c>
    </row>
    <row r="155" spans="1:55" s="164" customFormat="1" ht="19.899999999999999" customHeight="1">
      <c r="A155" s="9" t="s">
        <v>1254</v>
      </c>
      <c r="B155" s="7" t="s">
        <v>1255</v>
      </c>
      <c r="C155" s="2" t="s">
        <v>1256</v>
      </c>
      <c r="D155" s="5" t="s">
        <v>851</v>
      </c>
      <c r="E155" s="4" t="s">
        <v>811</v>
      </c>
      <c r="F155" s="491" t="s">
        <v>812</v>
      </c>
      <c r="G155" s="491" t="s">
        <v>812</v>
      </c>
      <c r="H155" s="5"/>
      <c r="I155" s="16"/>
      <c r="J155" s="47" t="s">
        <v>86</v>
      </c>
      <c r="K155" s="48"/>
      <c r="L155" s="48"/>
      <c r="M155" s="49"/>
      <c r="N155" s="492" t="s">
        <v>812</v>
      </c>
      <c r="O155" s="493" t="s">
        <v>812</v>
      </c>
      <c r="P155" s="493" t="s">
        <v>812</v>
      </c>
      <c r="Q155" s="493" t="s">
        <v>812</v>
      </c>
      <c r="R155" s="493" t="s">
        <v>812</v>
      </c>
      <c r="S155" s="493" t="s">
        <v>812</v>
      </c>
      <c r="T155" s="494" t="s">
        <v>812</v>
      </c>
      <c r="U155" s="49"/>
      <c r="V155" s="58" t="s">
        <v>86</v>
      </c>
      <c r="W155" s="495" t="s">
        <v>812</v>
      </c>
      <c r="X155" s="56"/>
      <c r="Y155" s="68"/>
      <c r="Z155" s="68"/>
      <c r="AA155" s="67"/>
      <c r="AB155" s="57"/>
      <c r="AC155" s="58" t="s">
        <v>744</v>
      </c>
      <c r="AD155" s="56"/>
      <c r="AE155" s="49"/>
      <c r="AF155" s="164">
        <f t="shared" si="36"/>
        <v>-1</v>
      </c>
      <c r="AG155" s="164">
        <f t="shared" si="36"/>
        <v>-1</v>
      </c>
      <c r="AH155" s="164">
        <f t="shared" si="36"/>
        <v>-1</v>
      </c>
      <c r="AI155" s="164">
        <f t="shared" si="36"/>
        <v>-1</v>
      </c>
      <c r="AJ155" s="164">
        <f t="shared" si="36"/>
        <v>0</v>
      </c>
      <c r="AK155" s="164">
        <f t="shared" si="36"/>
        <v>0</v>
      </c>
      <c r="AL155" s="164">
        <f t="shared" si="36"/>
        <v>0</v>
      </c>
      <c r="AM155" s="164">
        <f t="shared" si="36"/>
        <v>0</v>
      </c>
      <c r="AN155" s="164" t="str">
        <f t="shared" si="34"/>
        <v>tbd</v>
      </c>
      <c r="AO155" s="164" t="str">
        <f t="shared" si="34"/>
        <v>tbd</v>
      </c>
      <c r="AP155" s="164" t="str">
        <f t="shared" si="34"/>
        <v>tbd</v>
      </c>
      <c r="AQ155" s="164" t="str">
        <f t="shared" si="34"/>
        <v>tbd</v>
      </c>
      <c r="AR155" s="164" t="str">
        <f t="shared" si="34"/>
        <v/>
      </c>
      <c r="AS155" s="164" t="str">
        <f t="shared" si="34"/>
        <v/>
      </c>
      <c r="AT155" s="164" t="str">
        <f t="shared" si="34"/>
        <v/>
      </c>
      <c r="AU155" s="164" t="str">
        <f t="shared" si="32"/>
        <v/>
      </c>
      <c r="AV155" s="164" t="str">
        <f t="shared" si="35"/>
        <v>not req'ed</v>
      </c>
      <c r="AW155" s="164" t="str">
        <f t="shared" si="35"/>
        <v>not req'ed</v>
      </c>
      <c r="AX155" s="164" t="str">
        <f t="shared" si="35"/>
        <v>not req'ed</v>
      </c>
      <c r="AY155" s="164" t="str">
        <f t="shared" si="35"/>
        <v>not req'ed</v>
      </c>
      <c r="AZ155" s="164" t="str">
        <f t="shared" si="35"/>
        <v/>
      </c>
      <c r="BA155" s="164" t="str">
        <f t="shared" si="35"/>
        <v/>
      </c>
      <c r="BB155" s="164" t="str">
        <f t="shared" si="35"/>
        <v/>
      </c>
      <c r="BC155" s="164" t="str">
        <f t="shared" si="33"/>
        <v/>
      </c>
    </row>
    <row r="156" spans="1:55" s="164" customFormat="1" ht="19.899999999999999" customHeight="1">
      <c r="A156" s="9" t="s">
        <v>848</v>
      </c>
      <c r="B156" s="7" t="s">
        <v>849</v>
      </c>
      <c r="C156" s="2" t="s">
        <v>850</v>
      </c>
      <c r="D156" s="5" t="s">
        <v>851</v>
      </c>
      <c r="E156" s="4" t="s">
        <v>811</v>
      </c>
      <c r="F156" s="491" t="s">
        <v>812</v>
      </c>
      <c r="G156" s="491" t="s">
        <v>812</v>
      </c>
      <c r="H156" s="5"/>
      <c r="I156" s="16"/>
      <c r="J156" s="47" t="s">
        <v>86</v>
      </c>
      <c r="K156" s="48"/>
      <c r="L156" s="48"/>
      <c r="M156" s="49"/>
      <c r="N156" s="492" t="s">
        <v>812</v>
      </c>
      <c r="O156" s="493" t="s">
        <v>812</v>
      </c>
      <c r="P156" s="493" t="s">
        <v>812</v>
      </c>
      <c r="Q156" s="493" t="s">
        <v>812</v>
      </c>
      <c r="R156" s="493" t="s">
        <v>812</v>
      </c>
      <c r="S156" s="493" t="s">
        <v>812</v>
      </c>
      <c r="T156" s="494" t="s">
        <v>812</v>
      </c>
      <c r="U156" s="49"/>
      <c r="V156" s="58" t="s">
        <v>86</v>
      </c>
      <c r="W156" s="495" t="s">
        <v>812</v>
      </c>
      <c r="X156" s="56"/>
      <c r="Y156" s="68"/>
      <c r="Z156" s="68"/>
      <c r="AA156" s="67"/>
      <c r="AB156" s="57"/>
      <c r="AC156" s="58" t="s">
        <v>744</v>
      </c>
      <c r="AD156" s="56"/>
      <c r="AE156" s="49"/>
      <c r="AF156" s="164">
        <f t="shared" si="36"/>
        <v>-1</v>
      </c>
      <c r="AG156" s="164">
        <f t="shared" si="36"/>
        <v>-1</v>
      </c>
      <c r="AH156" s="164">
        <f t="shared" si="36"/>
        <v>-1</v>
      </c>
      <c r="AI156" s="164">
        <f t="shared" si="36"/>
        <v>-1</v>
      </c>
      <c r="AJ156" s="164">
        <f t="shared" si="36"/>
        <v>0</v>
      </c>
      <c r="AK156" s="164">
        <f t="shared" si="36"/>
        <v>0</v>
      </c>
      <c r="AL156" s="164">
        <f t="shared" si="36"/>
        <v>0</v>
      </c>
      <c r="AM156" s="164">
        <f t="shared" si="36"/>
        <v>0</v>
      </c>
      <c r="AN156" s="164" t="str">
        <f t="shared" si="34"/>
        <v>tbd</v>
      </c>
      <c r="AO156" s="164" t="str">
        <f t="shared" si="34"/>
        <v>tbd</v>
      </c>
      <c r="AP156" s="164" t="str">
        <f t="shared" si="34"/>
        <v>tbd</v>
      </c>
      <c r="AQ156" s="164" t="str">
        <f t="shared" si="34"/>
        <v>tbd</v>
      </c>
      <c r="AR156" s="164" t="str">
        <f t="shared" si="34"/>
        <v/>
      </c>
      <c r="AS156" s="164" t="str">
        <f t="shared" si="34"/>
        <v/>
      </c>
      <c r="AT156" s="164" t="str">
        <f t="shared" si="34"/>
        <v/>
      </c>
      <c r="AU156" s="164" t="str">
        <f t="shared" si="32"/>
        <v/>
      </c>
      <c r="AV156" s="164" t="str">
        <f t="shared" si="35"/>
        <v>not req'ed</v>
      </c>
      <c r="AW156" s="164" t="str">
        <f t="shared" si="35"/>
        <v>not req'ed</v>
      </c>
      <c r="AX156" s="164" t="str">
        <f t="shared" si="35"/>
        <v>not req'ed</v>
      </c>
      <c r="AY156" s="164" t="str">
        <f t="shared" si="35"/>
        <v>not req'ed</v>
      </c>
      <c r="AZ156" s="164" t="str">
        <f t="shared" si="35"/>
        <v/>
      </c>
      <c r="BA156" s="164" t="str">
        <f t="shared" si="35"/>
        <v/>
      </c>
      <c r="BB156" s="164" t="str">
        <f t="shared" si="35"/>
        <v/>
      </c>
      <c r="BC156" s="164" t="str">
        <f t="shared" si="33"/>
        <v/>
      </c>
    </row>
    <row r="157" spans="1:55" s="164" customFormat="1" ht="19.899999999999999" customHeight="1">
      <c r="A157" s="9" t="s">
        <v>1257</v>
      </c>
      <c r="B157" s="7" t="s">
        <v>1258</v>
      </c>
      <c r="C157" s="2" t="s">
        <v>1259</v>
      </c>
      <c r="D157" s="5" t="s">
        <v>1260</v>
      </c>
      <c r="E157" s="4">
        <v>5</v>
      </c>
      <c r="F157" s="491" t="s">
        <v>812</v>
      </c>
      <c r="G157" s="491" t="s">
        <v>812</v>
      </c>
      <c r="H157" s="5"/>
      <c r="I157" s="16"/>
      <c r="J157" s="47" t="s">
        <v>86</v>
      </c>
      <c r="K157" s="48"/>
      <c r="L157" s="48"/>
      <c r="M157" s="49"/>
      <c r="N157" s="492" t="s">
        <v>812</v>
      </c>
      <c r="O157" s="493" t="s">
        <v>812</v>
      </c>
      <c r="P157" s="493" t="s">
        <v>812</v>
      </c>
      <c r="Q157" s="493" t="s">
        <v>812</v>
      </c>
      <c r="R157" s="493" t="s">
        <v>812</v>
      </c>
      <c r="S157" s="493" t="s">
        <v>812</v>
      </c>
      <c r="T157" s="494" t="s">
        <v>812</v>
      </c>
      <c r="U157" s="49"/>
      <c r="V157" s="58" t="s">
        <v>86</v>
      </c>
      <c r="W157" s="495" t="s">
        <v>812</v>
      </c>
      <c r="X157" s="56"/>
      <c r="Y157" s="68"/>
      <c r="Z157" s="68"/>
      <c r="AA157" s="67"/>
      <c r="AB157" s="57"/>
      <c r="AC157" s="58" t="s">
        <v>744</v>
      </c>
      <c r="AD157" s="56"/>
      <c r="AE157" s="49"/>
      <c r="AF157" s="164">
        <f t="shared" si="36"/>
        <v>-1</v>
      </c>
      <c r="AG157" s="164">
        <f t="shared" si="36"/>
        <v>-1</v>
      </c>
      <c r="AH157" s="164">
        <f t="shared" si="36"/>
        <v>-1</v>
      </c>
      <c r="AI157" s="164">
        <f t="shared" si="36"/>
        <v>-1</v>
      </c>
      <c r="AJ157" s="164">
        <f t="shared" si="36"/>
        <v>0</v>
      </c>
      <c r="AK157" s="164">
        <f t="shared" si="36"/>
        <v>0</v>
      </c>
      <c r="AL157" s="164">
        <f t="shared" si="36"/>
        <v>0</v>
      </c>
      <c r="AM157" s="164">
        <f t="shared" si="36"/>
        <v>0</v>
      </c>
      <c r="AN157" s="164" t="str">
        <f t="shared" si="34"/>
        <v>tbd</v>
      </c>
      <c r="AO157" s="164" t="str">
        <f t="shared" si="34"/>
        <v>tbd</v>
      </c>
      <c r="AP157" s="164" t="str">
        <f t="shared" si="34"/>
        <v>tbd</v>
      </c>
      <c r="AQ157" s="164" t="str">
        <f t="shared" si="34"/>
        <v>tbd</v>
      </c>
      <c r="AR157" s="164" t="str">
        <f t="shared" si="34"/>
        <v/>
      </c>
      <c r="AS157" s="164" t="str">
        <f t="shared" si="34"/>
        <v/>
      </c>
      <c r="AT157" s="164" t="str">
        <f t="shared" si="34"/>
        <v/>
      </c>
      <c r="AU157" s="164" t="str">
        <f t="shared" si="32"/>
        <v/>
      </c>
      <c r="AV157" s="164" t="str">
        <f t="shared" si="35"/>
        <v>not req'ed</v>
      </c>
      <c r="AW157" s="164" t="str">
        <f t="shared" si="35"/>
        <v>not req'ed</v>
      </c>
      <c r="AX157" s="164" t="str">
        <f t="shared" si="35"/>
        <v>not req'ed</v>
      </c>
      <c r="AY157" s="164" t="str">
        <f t="shared" si="35"/>
        <v>not req'ed</v>
      </c>
      <c r="AZ157" s="164" t="str">
        <f t="shared" si="35"/>
        <v/>
      </c>
      <c r="BA157" s="164" t="str">
        <f t="shared" si="35"/>
        <v/>
      </c>
      <c r="BB157" s="164" t="str">
        <f t="shared" si="35"/>
        <v/>
      </c>
      <c r="BC157" s="164" t="str">
        <f t="shared" si="33"/>
        <v/>
      </c>
    </row>
    <row r="158" spans="1:55" s="164" customFormat="1" ht="19.899999999999999" customHeight="1">
      <c r="A158" s="9" t="s">
        <v>1038</v>
      </c>
      <c r="B158" s="7" t="s">
        <v>1039</v>
      </c>
      <c r="C158" s="2" t="s">
        <v>1040</v>
      </c>
      <c r="D158" s="5" t="s">
        <v>851</v>
      </c>
      <c r="E158" s="4" t="s">
        <v>811</v>
      </c>
      <c r="F158" s="491" t="s">
        <v>812</v>
      </c>
      <c r="G158" s="491" t="s">
        <v>812</v>
      </c>
      <c r="H158" s="5"/>
      <c r="I158" s="16" t="s">
        <v>1041</v>
      </c>
      <c r="J158" s="47" t="s">
        <v>86</v>
      </c>
      <c r="K158" s="48"/>
      <c r="L158" s="48"/>
      <c r="M158" s="49"/>
      <c r="N158" s="492" t="s">
        <v>812</v>
      </c>
      <c r="O158" s="493" t="s">
        <v>812</v>
      </c>
      <c r="P158" s="493" t="s">
        <v>812</v>
      </c>
      <c r="Q158" s="493" t="s">
        <v>812</v>
      </c>
      <c r="R158" s="493" t="s">
        <v>812</v>
      </c>
      <c r="S158" s="493" t="s">
        <v>812</v>
      </c>
      <c r="T158" s="494" t="s">
        <v>812</v>
      </c>
      <c r="U158" s="49"/>
      <c r="V158" s="58" t="s">
        <v>86</v>
      </c>
      <c r="W158" s="495" t="s">
        <v>812</v>
      </c>
      <c r="X158" s="56"/>
      <c r="Y158" s="68"/>
      <c r="Z158" s="68"/>
      <c r="AA158" s="67"/>
      <c r="AB158" s="57"/>
      <c r="AC158" s="58" t="s">
        <v>744</v>
      </c>
      <c r="AD158" s="56"/>
      <c r="AE158" s="49"/>
      <c r="AF158" s="164">
        <f t="shared" si="36"/>
        <v>-1</v>
      </c>
      <c r="AG158" s="164">
        <f t="shared" si="36"/>
        <v>-1</v>
      </c>
      <c r="AH158" s="164">
        <f t="shared" si="36"/>
        <v>-1</v>
      </c>
      <c r="AI158" s="164">
        <f t="shared" si="36"/>
        <v>-1</v>
      </c>
      <c r="AJ158" s="164">
        <f t="shared" si="36"/>
        <v>0</v>
      </c>
      <c r="AK158" s="164">
        <f t="shared" si="36"/>
        <v>0</v>
      </c>
      <c r="AL158" s="164">
        <f t="shared" si="36"/>
        <v>0</v>
      </c>
      <c r="AM158" s="164">
        <f t="shared" si="36"/>
        <v>0</v>
      </c>
      <c r="AN158" s="164" t="str">
        <f t="shared" si="34"/>
        <v>tbd</v>
      </c>
      <c r="AO158" s="164" t="str">
        <f t="shared" si="34"/>
        <v>tbd</v>
      </c>
      <c r="AP158" s="164" t="str">
        <f t="shared" si="34"/>
        <v>tbd</v>
      </c>
      <c r="AQ158" s="164" t="str">
        <f t="shared" si="34"/>
        <v>tbd</v>
      </c>
      <c r="AR158" s="164" t="str">
        <f t="shared" si="34"/>
        <v/>
      </c>
      <c r="AS158" s="164" t="str">
        <f t="shared" si="34"/>
        <v/>
      </c>
      <c r="AT158" s="164" t="str">
        <f t="shared" si="34"/>
        <v/>
      </c>
      <c r="AU158" s="164" t="str">
        <f t="shared" si="32"/>
        <v/>
      </c>
      <c r="AV158" s="164" t="str">
        <f t="shared" si="35"/>
        <v>not req'ed</v>
      </c>
      <c r="AW158" s="164" t="str">
        <f t="shared" si="35"/>
        <v>not req'ed</v>
      </c>
      <c r="AX158" s="164" t="str">
        <f t="shared" si="35"/>
        <v>not req'ed</v>
      </c>
      <c r="AY158" s="164" t="str">
        <f t="shared" si="35"/>
        <v>not req'ed</v>
      </c>
      <c r="AZ158" s="164" t="str">
        <f t="shared" si="35"/>
        <v/>
      </c>
      <c r="BA158" s="164" t="str">
        <f t="shared" si="35"/>
        <v/>
      </c>
      <c r="BB158" s="164" t="str">
        <f t="shared" si="35"/>
        <v/>
      </c>
      <c r="BC158" s="164" t="str">
        <f t="shared" si="33"/>
        <v/>
      </c>
    </row>
    <row r="159" spans="1:55" s="164" customFormat="1" ht="19.899999999999999" customHeight="1">
      <c r="A159" s="9" t="s">
        <v>1469</v>
      </c>
      <c r="B159" s="7" t="s">
        <v>1470</v>
      </c>
      <c r="C159" s="2" t="s">
        <v>1471</v>
      </c>
      <c r="D159" s="5" t="s">
        <v>851</v>
      </c>
      <c r="E159" s="4" t="s">
        <v>811</v>
      </c>
      <c r="F159" s="491" t="s">
        <v>812</v>
      </c>
      <c r="G159" s="491" t="s">
        <v>812</v>
      </c>
      <c r="H159" s="5"/>
      <c r="I159" s="16"/>
      <c r="J159" s="47" t="s">
        <v>86</v>
      </c>
      <c r="K159" s="48"/>
      <c r="L159" s="48"/>
      <c r="M159" s="49"/>
      <c r="N159" s="492" t="s">
        <v>812</v>
      </c>
      <c r="O159" s="493" t="s">
        <v>812</v>
      </c>
      <c r="P159" s="493" t="s">
        <v>812</v>
      </c>
      <c r="Q159" s="493" t="s">
        <v>812</v>
      </c>
      <c r="R159" s="493" t="s">
        <v>812</v>
      </c>
      <c r="S159" s="493" t="s">
        <v>812</v>
      </c>
      <c r="T159" s="494" t="s">
        <v>812</v>
      </c>
      <c r="U159" s="49"/>
      <c r="V159" s="58" t="s">
        <v>86</v>
      </c>
      <c r="W159" s="495" t="s">
        <v>812</v>
      </c>
      <c r="X159" s="56"/>
      <c r="Y159" s="68"/>
      <c r="Z159" s="68"/>
      <c r="AA159" s="67"/>
      <c r="AB159" s="57"/>
      <c r="AC159" s="58" t="s">
        <v>744</v>
      </c>
      <c r="AD159" s="56"/>
      <c r="AE159" s="49"/>
      <c r="AF159" s="164">
        <f t="shared" ref="AF159:AM174" si="37">AF158</f>
        <v>-1</v>
      </c>
      <c r="AG159" s="164">
        <f t="shared" si="37"/>
        <v>-1</v>
      </c>
      <c r="AH159" s="164">
        <f t="shared" si="37"/>
        <v>-1</v>
      </c>
      <c r="AI159" s="164">
        <f t="shared" si="37"/>
        <v>-1</v>
      </c>
      <c r="AJ159" s="164">
        <f t="shared" si="37"/>
        <v>0</v>
      </c>
      <c r="AK159" s="164">
        <f t="shared" si="37"/>
        <v>0</v>
      </c>
      <c r="AL159" s="164">
        <f t="shared" si="37"/>
        <v>0</v>
      </c>
      <c r="AM159" s="164">
        <f t="shared" si="37"/>
        <v>0</v>
      </c>
      <c r="AN159" s="164" t="str">
        <f t="shared" si="34"/>
        <v>tbd</v>
      </c>
      <c r="AO159" s="164" t="str">
        <f t="shared" si="34"/>
        <v>tbd</v>
      </c>
      <c r="AP159" s="164" t="str">
        <f t="shared" si="34"/>
        <v>tbd</v>
      </c>
      <c r="AQ159" s="164" t="str">
        <f t="shared" si="34"/>
        <v>tbd</v>
      </c>
      <c r="AR159" s="164" t="str">
        <f t="shared" si="34"/>
        <v/>
      </c>
      <c r="AS159" s="164" t="str">
        <f t="shared" si="34"/>
        <v/>
      </c>
      <c r="AT159" s="164" t="str">
        <f t="shared" si="34"/>
        <v/>
      </c>
      <c r="AU159" s="164" t="str">
        <f t="shared" si="32"/>
        <v/>
      </c>
      <c r="AV159" s="164" t="str">
        <f t="shared" si="35"/>
        <v>not req'ed</v>
      </c>
      <c r="AW159" s="164" t="str">
        <f t="shared" si="35"/>
        <v>not req'ed</v>
      </c>
      <c r="AX159" s="164" t="str">
        <f t="shared" si="35"/>
        <v>not req'ed</v>
      </c>
      <c r="AY159" s="164" t="str">
        <f t="shared" si="35"/>
        <v>not req'ed</v>
      </c>
      <c r="AZ159" s="164" t="str">
        <f t="shared" si="35"/>
        <v/>
      </c>
      <c r="BA159" s="164" t="str">
        <f t="shared" si="35"/>
        <v/>
      </c>
      <c r="BB159" s="164" t="str">
        <f t="shared" si="35"/>
        <v/>
      </c>
      <c r="BC159" s="164" t="str">
        <f t="shared" si="33"/>
        <v/>
      </c>
    </row>
    <row r="160" spans="1:55" s="164" customFormat="1" ht="19.899999999999999" customHeight="1">
      <c r="A160" s="9" t="s">
        <v>1278</v>
      </c>
      <c r="B160" s="7" t="s">
        <v>1279</v>
      </c>
      <c r="C160" s="2" t="s">
        <v>1280</v>
      </c>
      <c r="D160" s="5" t="s">
        <v>851</v>
      </c>
      <c r="E160" s="4" t="s">
        <v>811</v>
      </c>
      <c r="F160" s="491" t="s">
        <v>812</v>
      </c>
      <c r="G160" s="491" t="s">
        <v>812</v>
      </c>
      <c r="H160" s="5"/>
      <c r="I160" s="16"/>
      <c r="J160" s="47" t="s">
        <v>86</v>
      </c>
      <c r="K160" s="48"/>
      <c r="L160" s="48"/>
      <c r="M160" s="49"/>
      <c r="N160" s="492" t="s">
        <v>812</v>
      </c>
      <c r="O160" s="493" t="s">
        <v>812</v>
      </c>
      <c r="P160" s="493" t="s">
        <v>812</v>
      </c>
      <c r="Q160" s="493" t="s">
        <v>812</v>
      </c>
      <c r="R160" s="493" t="s">
        <v>812</v>
      </c>
      <c r="S160" s="493" t="s">
        <v>812</v>
      </c>
      <c r="T160" s="494" t="s">
        <v>812</v>
      </c>
      <c r="U160" s="49"/>
      <c r="V160" s="58" t="s">
        <v>86</v>
      </c>
      <c r="W160" s="495" t="s">
        <v>812</v>
      </c>
      <c r="X160" s="56"/>
      <c r="Y160" s="68"/>
      <c r="Z160" s="68"/>
      <c r="AA160" s="67"/>
      <c r="AB160" s="57"/>
      <c r="AC160" s="58" t="s">
        <v>744</v>
      </c>
      <c r="AD160" s="56"/>
      <c r="AE160" s="49"/>
      <c r="AF160" s="164">
        <f t="shared" si="37"/>
        <v>-1</v>
      </c>
      <c r="AG160" s="164">
        <f t="shared" si="37"/>
        <v>-1</v>
      </c>
      <c r="AH160" s="164">
        <f t="shared" si="37"/>
        <v>-1</v>
      </c>
      <c r="AI160" s="164">
        <f t="shared" si="37"/>
        <v>-1</v>
      </c>
      <c r="AJ160" s="164">
        <f t="shared" si="37"/>
        <v>0</v>
      </c>
      <c r="AK160" s="164">
        <f t="shared" si="37"/>
        <v>0</v>
      </c>
      <c r="AL160" s="164">
        <f t="shared" si="37"/>
        <v>0</v>
      </c>
      <c r="AM160" s="164">
        <f t="shared" si="37"/>
        <v>0</v>
      </c>
      <c r="AN160" s="164" t="str">
        <f t="shared" si="34"/>
        <v>tbd</v>
      </c>
      <c r="AO160" s="164" t="str">
        <f t="shared" si="34"/>
        <v>tbd</v>
      </c>
      <c r="AP160" s="164" t="str">
        <f t="shared" si="34"/>
        <v>tbd</v>
      </c>
      <c r="AQ160" s="164" t="str">
        <f t="shared" si="34"/>
        <v>tbd</v>
      </c>
      <c r="AR160" s="164" t="str">
        <f t="shared" si="34"/>
        <v/>
      </c>
      <c r="AS160" s="164" t="str">
        <f t="shared" si="34"/>
        <v/>
      </c>
      <c r="AT160" s="164" t="str">
        <f t="shared" si="34"/>
        <v/>
      </c>
      <c r="AU160" s="164" t="str">
        <f t="shared" si="32"/>
        <v/>
      </c>
      <c r="AV160" s="164" t="str">
        <f t="shared" si="35"/>
        <v>not req'ed</v>
      </c>
      <c r="AW160" s="164" t="str">
        <f t="shared" si="35"/>
        <v>not req'ed</v>
      </c>
      <c r="AX160" s="164" t="str">
        <f t="shared" si="35"/>
        <v>not req'ed</v>
      </c>
      <c r="AY160" s="164" t="str">
        <f t="shared" si="35"/>
        <v>not req'ed</v>
      </c>
      <c r="AZ160" s="164" t="str">
        <f t="shared" si="35"/>
        <v/>
      </c>
      <c r="BA160" s="164" t="str">
        <f t="shared" si="35"/>
        <v/>
      </c>
      <c r="BB160" s="164" t="str">
        <f t="shared" si="35"/>
        <v/>
      </c>
      <c r="BC160" s="164" t="str">
        <f t="shared" si="33"/>
        <v/>
      </c>
    </row>
    <row r="161" spans="1:55" s="164" customFormat="1" ht="19.899999999999999" customHeight="1">
      <c r="A161" s="9" t="s">
        <v>1295</v>
      </c>
      <c r="B161" s="7" t="s">
        <v>1296</v>
      </c>
      <c r="C161" s="2" t="s">
        <v>1297</v>
      </c>
      <c r="D161" s="5" t="s">
        <v>851</v>
      </c>
      <c r="E161" s="4" t="s">
        <v>811</v>
      </c>
      <c r="F161" s="491" t="s">
        <v>812</v>
      </c>
      <c r="G161" s="491" t="s">
        <v>812</v>
      </c>
      <c r="H161" s="5"/>
      <c r="I161" s="16"/>
      <c r="J161" s="47" t="s">
        <v>86</v>
      </c>
      <c r="K161" s="48"/>
      <c r="L161" s="48"/>
      <c r="M161" s="49"/>
      <c r="N161" s="492" t="s">
        <v>812</v>
      </c>
      <c r="O161" s="493" t="s">
        <v>812</v>
      </c>
      <c r="P161" s="493" t="s">
        <v>812</v>
      </c>
      <c r="Q161" s="493" t="s">
        <v>812</v>
      </c>
      <c r="R161" s="493" t="s">
        <v>812</v>
      </c>
      <c r="S161" s="493" t="s">
        <v>812</v>
      </c>
      <c r="T161" s="494" t="s">
        <v>812</v>
      </c>
      <c r="U161" s="49"/>
      <c r="V161" s="58" t="s">
        <v>86</v>
      </c>
      <c r="W161" s="495" t="s">
        <v>812</v>
      </c>
      <c r="X161" s="56"/>
      <c r="Y161" s="68"/>
      <c r="Z161" s="68"/>
      <c r="AA161" s="67"/>
      <c r="AB161" s="57"/>
      <c r="AC161" s="58" t="s">
        <v>744</v>
      </c>
      <c r="AD161" s="56"/>
      <c r="AE161" s="49"/>
      <c r="AF161" s="164">
        <f t="shared" si="37"/>
        <v>-1</v>
      </c>
      <c r="AG161" s="164">
        <f t="shared" si="37"/>
        <v>-1</v>
      </c>
      <c r="AH161" s="164">
        <f t="shared" si="37"/>
        <v>-1</v>
      </c>
      <c r="AI161" s="164">
        <f t="shared" si="37"/>
        <v>-1</v>
      </c>
      <c r="AJ161" s="164">
        <f t="shared" si="37"/>
        <v>0</v>
      </c>
      <c r="AK161" s="164">
        <f t="shared" si="37"/>
        <v>0</v>
      </c>
      <c r="AL161" s="164">
        <f t="shared" si="37"/>
        <v>0</v>
      </c>
      <c r="AM161" s="164">
        <f t="shared" si="37"/>
        <v>0</v>
      </c>
      <c r="AN161" s="164" t="str">
        <f t="shared" si="34"/>
        <v>tbd</v>
      </c>
      <c r="AO161" s="164" t="str">
        <f t="shared" si="34"/>
        <v>tbd</v>
      </c>
      <c r="AP161" s="164" t="str">
        <f t="shared" si="34"/>
        <v>tbd</v>
      </c>
      <c r="AQ161" s="164" t="str">
        <f t="shared" si="34"/>
        <v>tbd</v>
      </c>
      <c r="AR161" s="164" t="str">
        <f t="shared" si="34"/>
        <v/>
      </c>
      <c r="AS161" s="164" t="str">
        <f t="shared" si="34"/>
        <v/>
      </c>
      <c r="AT161" s="164" t="str">
        <f t="shared" si="34"/>
        <v/>
      </c>
      <c r="AU161" s="164" t="str">
        <f t="shared" si="32"/>
        <v/>
      </c>
      <c r="AV161" s="164" t="str">
        <f t="shared" si="35"/>
        <v>not req'ed</v>
      </c>
      <c r="AW161" s="164" t="str">
        <f t="shared" si="35"/>
        <v>not req'ed</v>
      </c>
      <c r="AX161" s="164" t="str">
        <f t="shared" si="35"/>
        <v>not req'ed</v>
      </c>
      <c r="AY161" s="164" t="str">
        <f t="shared" si="35"/>
        <v>not req'ed</v>
      </c>
      <c r="AZ161" s="164" t="str">
        <f t="shared" si="35"/>
        <v/>
      </c>
      <c r="BA161" s="164" t="str">
        <f t="shared" si="35"/>
        <v/>
      </c>
      <c r="BB161" s="164" t="str">
        <f t="shared" si="35"/>
        <v/>
      </c>
      <c r="BC161" s="164" t="str">
        <f t="shared" si="33"/>
        <v/>
      </c>
    </row>
    <row r="162" spans="1:55" s="164" customFormat="1" ht="19.899999999999999" customHeight="1">
      <c r="A162" s="9" t="s">
        <v>1478</v>
      </c>
      <c r="B162" s="7" t="s">
        <v>1479</v>
      </c>
      <c r="C162" s="2" t="s">
        <v>1480</v>
      </c>
      <c r="D162" s="5" t="s">
        <v>1481</v>
      </c>
      <c r="E162" s="4">
        <v>8</v>
      </c>
      <c r="F162" s="4" t="s">
        <v>1319</v>
      </c>
      <c r="G162" s="491" t="s">
        <v>812</v>
      </c>
      <c r="H162" s="5"/>
      <c r="I162" s="16" t="s">
        <v>769</v>
      </c>
      <c r="J162" s="47" t="s">
        <v>86</v>
      </c>
      <c r="K162" s="48"/>
      <c r="L162" s="48"/>
      <c r="M162" s="49"/>
      <c r="N162" s="47" t="s">
        <v>86</v>
      </c>
      <c r="O162" s="48"/>
      <c r="P162" s="48"/>
      <c r="Q162" s="48"/>
      <c r="R162" s="48"/>
      <c r="S162" s="48"/>
      <c r="T162" s="64"/>
      <c r="U162" s="49"/>
      <c r="V162" s="58" t="s">
        <v>86</v>
      </c>
      <c r="W162" s="124" t="s">
        <v>86</v>
      </c>
      <c r="X162" s="56"/>
      <c r="Y162" s="68"/>
      <c r="Z162" s="68"/>
      <c r="AA162" s="67"/>
      <c r="AB162" s="57"/>
      <c r="AC162" s="58" t="s">
        <v>744</v>
      </c>
      <c r="AD162" s="56"/>
      <c r="AE162" s="49"/>
      <c r="AF162" s="164">
        <f t="shared" si="37"/>
        <v>-1</v>
      </c>
      <c r="AG162" s="164">
        <f t="shared" si="37"/>
        <v>-1</v>
      </c>
      <c r="AH162" s="164">
        <f t="shared" si="37"/>
        <v>-1</v>
      </c>
      <c r="AI162" s="164">
        <f t="shared" si="37"/>
        <v>-1</v>
      </c>
      <c r="AJ162" s="164">
        <f t="shared" si="37"/>
        <v>0</v>
      </c>
      <c r="AK162" s="164">
        <f t="shared" si="37"/>
        <v>0</v>
      </c>
      <c r="AL162" s="164">
        <f t="shared" si="37"/>
        <v>0</v>
      </c>
      <c r="AM162" s="164">
        <f t="shared" si="37"/>
        <v>0</v>
      </c>
      <c r="AN162" s="164" t="str">
        <f t="shared" si="34"/>
        <v>tbd</v>
      </c>
      <c r="AO162" s="164" t="str">
        <f t="shared" si="34"/>
        <v>tbd</v>
      </c>
      <c r="AP162" s="164" t="str">
        <f t="shared" si="34"/>
        <v>tbd</v>
      </c>
      <c r="AQ162" s="164" t="str">
        <f t="shared" si="34"/>
        <v>tbd</v>
      </c>
      <c r="AR162" s="164" t="str">
        <f t="shared" si="34"/>
        <v/>
      </c>
      <c r="AS162" s="164" t="str">
        <f t="shared" si="34"/>
        <v/>
      </c>
      <c r="AT162" s="164" t="str">
        <f t="shared" si="34"/>
        <v/>
      </c>
      <c r="AU162" s="164" t="str">
        <f t="shared" si="32"/>
        <v/>
      </c>
      <c r="AV162" s="164" t="str">
        <f t="shared" si="35"/>
        <v>tbd</v>
      </c>
      <c r="AW162" s="164" t="str">
        <f t="shared" si="35"/>
        <v>tbd</v>
      </c>
      <c r="AX162" s="164" t="str">
        <f t="shared" si="35"/>
        <v>tbd</v>
      </c>
      <c r="AY162" s="164" t="str">
        <f t="shared" si="35"/>
        <v>tbd</v>
      </c>
      <c r="AZ162" s="164" t="str">
        <f t="shared" si="35"/>
        <v/>
      </c>
      <c r="BA162" s="164" t="str">
        <f t="shared" si="35"/>
        <v/>
      </c>
      <c r="BB162" s="164" t="str">
        <f t="shared" si="35"/>
        <v/>
      </c>
      <c r="BC162" s="164" t="str">
        <f t="shared" si="33"/>
        <v/>
      </c>
    </row>
    <row r="163" spans="1:55" s="164" customFormat="1" ht="19.899999999999999" customHeight="1">
      <c r="A163" s="9" t="s">
        <v>1330</v>
      </c>
      <c r="B163" s="7" t="s">
        <v>1331</v>
      </c>
      <c r="C163" s="2" t="s">
        <v>1332</v>
      </c>
      <c r="D163" s="5" t="s">
        <v>1333</v>
      </c>
      <c r="E163" s="4">
        <v>8</v>
      </c>
      <c r="F163" s="4" t="s">
        <v>1319</v>
      </c>
      <c r="G163" s="491" t="s">
        <v>812</v>
      </c>
      <c r="H163" s="5"/>
      <c r="I163" s="16" t="s">
        <v>769</v>
      </c>
      <c r="J163" s="47" t="s">
        <v>86</v>
      </c>
      <c r="K163" s="48"/>
      <c r="L163" s="48"/>
      <c r="M163" s="49"/>
      <c r="N163" s="47" t="s">
        <v>86</v>
      </c>
      <c r="O163" s="48"/>
      <c r="P163" s="48"/>
      <c r="Q163" s="48"/>
      <c r="R163" s="48"/>
      <c r="S163" s="48"/>
      <c r="T163" s="64"/>
      <c r="U163" s="49"/>
      <c r="V163" s="58" t="s">
        <v>86</v>
      </c>
      <c r="W163" s="124" t="s">
        <v>86</v>
      </c>
      <c r="X163" s="56"/>
      <c r="Y163" s="68"/>
      <c r="Z163" s="68"/>
      <c r="AA163" s="67"/>
      <c r="AB163" s="57"/>
      <c r="AC163" s="58" t="s">
        <v>744</v>
      </c>
      <c r="AD163" s="56"/>
      <c r="AE163" s="49"/>
      <c r="AF163" s="164">
        <f t="shared" si="37"/>
        <v>-1</v>
      </c>
      <c r="AG163" s="164">
        <f t="shared" si="37"/>
        <v>-1</v>
      </c>
      <c r="AH163" s="164">
        <f t="shared" si="37"/>
        <v>-1</v>
      </c>
      <c r="AI163" s="164">
        <f t="shared" si="37"/>
        <v>-1</v>
      </c>
      <c r="AJ163" s="164">
        <f t="shared" si="37"/>
        <v>0</v>
      </c>
      <c r="AK163" s="164">
        <f t="shared" si="37"/>
        <v>0</v>
      </c>
      <c r="AL163" s="164">
        <f t="shared" si="37"/>
        <v>0</v>
      </c>
      <c r="AM163" s="164">
        <f t="shared" si="37"/>
        <v>0</v>
      </c>
      <c r="AN163" s="164" t="str">
        <f t="shared" si="34"/>
        <v>tbd</v>
      </c>
      <c r="AO163" s="164" t="str">
        <f t="shared" si="34"/>
        <v>tbd</v>
      </c>
      <c r="AP163" s="164" t="str">
        <f t="shared" si="34"/>
        <v>tbd</v>
      </c>
      <c r="AQ163" s="164" t="str">
        <f t="shared" si="34"/>
        <v>tbd</v>
      </c>
      <c r="AR163" s="164" t="str">
        <f t="shared" si="34"/>
        <v/>
      </c>
      <c r="AS163" s="164" t="str">
        <f t="shared" si="34"/>
        <v/>
      </c>
      <c r="AT163" s="164" t="str">
        <f t="shared" si="34"/>
        <v/>
      </c>
      <c r="AU163" s="164" t="str">
        <f t="shared" si="32"/>
        <v/>
      </c>
      <c r="AV163" s="164" t="str">
        <f t="shared" si="35"/>
        <v>tbd</v>
      </c>
      <c r="AW163" s="164" t="str">
        <f t="shared" si="35"/>
        <v>tbd</v>
      </c>
      <c r="AX163" s="164" t="str">
        <f t="shared" si="35"/>
        <v>tbd</v>
      </c>
      <c r="AY163" s="164" t="str">
        <f t="shared" si="35"/>
        <v>tbd</v>
      </c>
      <c r="AZ163" s="164" t="str">
        <f t="shared" si="35"/>
        <v/>
      </c>
      <c r="BA163" s="164" t="str">
        <f t="shared" si="35"/>
        <v/>
      </c>
      <c r="BB163" s="164" t="str">
        <f t="shared" si="35"/>
        <v/>
      </c>
      <c r="BC163" s="164" t="str">
        <f t="shared" si="33"/>
        <v/>
      </c>
    </row>
    <row r="164" spans="1:55" s="164" customFormat="1" ht="19.899999999999999" customHeight="1">
      <c r="A164" s="9" t="s">
        <v>1518</v>
      </c>
      <c r="B164" s="7" t="s">
        <v>1519</v>
      </c>
      <c r="C164" s="2" t="s">
        <v>1520</v>
      </c>
      <c r="D164" s="5" t="s">
        <v>842</v>
      </c>
      <c r="E164" s="4">
        <v>8</v>
      </c>
      <c r="F164" s="4" t="s">
        <v>843</v>
      </c>
      <c r="G164" s="491" t="s">
        <v>812</v>
      </c>
      <c r="H164" s="5"/>
      <c r="I164" s="16" t="s">
        <v>769</v>
      </c>
      <c r="J164" s="47" t="s">
        <v>86</v>
      </c>
      <c r="K164" s="48"/>
      <c r="L164" s="48"/>
      <c r="M164" s="49"/>
      <c r="N164" s="47" t="s">
        <v>86</v>
      </c>
      <c r="O164" s="48"/>
      <c r="P164" s="48"/>
      <c r="Q164" s="48"/>
      <c r="R164" s="48"/>
      <c r="S164" s="48"/>
      <c r="T164" s="64"/>
      <c r="U164" s="49"/>
      <c r="V164" s="58" t="s">
        <v>86</v>
      </c>
      <c r="W164" s="124" t="s">
        <v>86</v>
      </c>
      <c r="X164" s="56"/>
      <c r="Y164" s="68"/>
      <c r="Z164" s="68"/>
      <c r="AA164" s="67"/>
      <c r="AB164" s="57"/>
      <c r="AC164" s="58" t="s">
        <v>744</v>
      </c>
      <c r="AD164" s="56"/>
      <c r="AE164" s="49"/>
      <c r="AF164" s="164">
        <f t="shared" si="37"/>
        <v>-1</v>
      </c>
      <c r="AG164" s="164">
        <f t="shared" si="37"/>
        <v>-1</v>
      </c>
      <c r="AH164" s="164">
        <f t="shared" si="37"/>
        <v>-1</v>
      </c>
      <c r="AI164" s="164">
        <f t="shared" si="37"/>
        <v>-1</v>
      </c>
      <c r="AJ164" s="164">
        <f t="shared" si="37"/>
        <v>0</v>
      </c>
      <c r="AK164" s="164">
        <f t="shared" si="37"/>
        <v>0</v>
      </c>
      <c r="AL164" s="164">
        <f t="shared" si="37"/>
        <v>0</v>
      </c>
      <c r="AM164" s="164">
        <f t="shared" si="37"/>
        <v>0</v>
      </c>
      <c r="AN164" s="164" t="str">
        <f t="shared" si="34"/>
        <v>tbd</v>
      </c>
      <c r="AO164" s="164" t="str">
        <f t="shared" si="34"/>
        <v>tbd</v>
      </c>
      <c r="AP164" s="164" t="str">
        <f t="shared" si="34"/>
        <v>tbd</v>
      </c>
      <c r="AQ164" s="164" t="str">
        <f t="shared" si="34"/>
        <v>tbd</v>
      </c>
      <c r="AR164" s="164" t="str">
        <f t="shared" si="34"/>
        <v/>
      </c>
      <c r="AS164" s="164" t="str">
        <f t="shared" si="34"/>
        <v/>
      </c>
      <c r="AT164" s="164" t="str">
        <f t="shared" si="34"/>
        <v/>
      </c>
      <c r="AU164" s="164" t="str">
        <f t="shared" si="32"/>
        <v/>
      </c>
      <c r="AV164" s="164" t="str">
        <f t="shared" si="35"/>
        <v>tbd</v>
      </c>
      <c r="AW164" s="164" t="str">
        <f t="shared" si="35"/>
        <v>tbd</v>
      </c>
      <c r="AX164" s="164" t="str">
        <f t="shared" si="35"/>
        <v>tbd</v>
      </c>
      <c r="AY164" s="164" t="str">
        <f t="shared" si="35"/>
        <v>tbd</v>
      </c>
      <c r="AZ164" s="164" t="str">
        <f t="shared" si="35"/>
        <v/>
      </c>
      <c r="BA164" s="164" t="str">
        <f t="shared" si="35"/>
        <v/>
      </c>
      <c r="BB164" s="164" t="str">
        <f t="shared" si="35"/>
        <v/>
      </c>
      <c r="BC164" s="164" t="str">
        <f t="shared" si="33"/>
        <v/>
      </c>
    </row>
    <row r="165" spans="1:55" s="164" customFormat="1" ht="19.899999999999999" customHeight="1">
      <c r="A165" s="9" t="s">
        <v>1521</v>
      </c>
      <c r="B165" s="7" t="s">
        <v>1522</v>
      </c>
      <c r="C165" s="2" t="s">
        <v>1523</v>
      </c>
      <c r="D165" s="5" t="s">
        <v>1524</v>
      </c>
      <c r="E165" s="4">
        <v>8</v>
      </c>
      <c r="F165" s="4" t="s">
        <v>843</v>
      </c>
      <c r="G165" s="491" t="s">
        <v>812</v>
      </c>
      <c r="H165" s="5"/>
      <c r="I165" s="16" t="s">
        <v>769</v>
      </c>
      <c r="J165" s="47" t="s">
        <v>86</v>
      </c>
      <c r="K165" s="48"/>
      <c r="L165" s="48"/>
      <c r="M165" s="49"/>
      <c r="N165" s="47" t="s">
        <v>86</v>
      </c>
      <c r="O165" s="48"/>
      <c r="P165" s="48"/>
      <c r="Q165" s="48"/>
      <c r="R165" s="48"/>
      <c r="S165" s="48"/>
      <c r="T165" s="64"/>
      <c r="U165" s="49"/>
      <c r="V165" s="58" t="s">
        <v>86</v>
      </c>
      <c r="W165" s="124" t="s">
        <v>86</v>
      </c>
      <c r="X165" s="56"/>
      <c r="Y165" s="68"/>
      <c r="Z165" s="68"/>
      <c r="AA165" s="67"/>
      <c r="AB165" s="57"/>
      <c r="AC165" s="58" t="s">
        <v>744</v>
      </c>
      <c r="AD165" s="56"/>
      <c r="AE165" s="49"/>
      <c r="AF165" s="164">
        <f t="shared" si="37"/>
        <v>-1</v>
      </c>
      <c r="AG165" s="164">
        <f t="shared" si="37"/>
        <v>-1</v>
      </c>
      <c r="AH165" s="164">
        <f t="shared" si="37"/>
        <v>-1</v>
      </c>
      <c r="AI165" s="164">
        <f t="shared" si="37"/>
        <v>-1</v>
      </c>
      <c r="AJ165" s="164">
        <f t="shared" si="37"/>
        <v>0</v>
      </c>
      <c r="AK165" s="164">
        <f t="shared" si="37"/>
        <v>0</v>
      </c>
      <c r="AL165" s="164">
        <f t="shared" si="37"/>
        <v>0</v>
      </c>
      <c r="AM165" s="164">
        <f t="shared" si="37"/>
        <v>0</v>
      </c>
      <c r="AN165" s="164" t="str">
        <f t="shared" si="34"/>
        <v>tbd</v>
      </c>
      <c r="AO165" s="164" t="str">
        <f t="shared" si="34"/>
        <v>tbd</v>
      </c>
      <c r="AP165" s="164" t="str">
        <f t="shared" si="34"/>
        <v>tbd</v>
      </c>
      <c r="AQ165" s="164" t="str">
        <f t="shared" si="34"/>
        <v>tbd</v>
      </c>
      <c r="AR165" s="164" t="str">
        <f t="shared" si="34"/>
        <v/>
      </c>
      <c r="AS165" s="164" t="str">
        <f t="shared" si="34"/>
        <v/>
      </c>
      <c r="AT165" s="164" t="str">
        <f t="shared" si="34"/>
        <v/>
      </c>
      <c r="AU165" s="164" t="str">
        <f t="shared" si="32"/>
        <v/>
      </c>
      <c r="AV165" s="164" t="str">
        <f t="shared" si="35"/>
        <v>tbd</v>
      </c>
      <c r="AW165" s="164" t="str">
        <f t="shared" si="35"/>
        <v>tbd</v>
      </c>
      <c r="AX165" s="164" t="str">
        <f t="shared" si="35"/>
        <v>tbd</v>
      </c>
      <c r="AY165" s="164" t="str">
        <f t="shared" si="35"/>
        <v>tbd</v>
      </c>
      <c r="AZ165" s="164" t="str">
        <f t="shared" si="35"/>
        <v/>
      </c>
      <c r="BA165" s="164" t="str">
        <f t="shared" si="35"/>
        <v/>
      </c>
      <c r="BB165" s="164" t="str">
        <f t="shared" si="35"/>
        <v/>
      </c>
      <c r="BC165" s="164" t="str">
        <f t="shared" si="33"/>
        <v/>
      </c>
    </row>
    <row r="166" spans="1:55" s="164" customFormat="1" ht="19.899999999999999" customHeight="1">
      <c r="A166" s="9" t="s">
        <v>1525</v>
      </c>
      <c r="B166" s="7" t="s">
        <v>1526</v>
      </c>
      <c r="C166" s="2" t="s">
        <v>1527</v>
      </c>
      <c r="D166" s="5" t="s">
        <v>1528</v>
      </c>
      <c r="E166" s="4">
        <v>8</v>
      </c>
      <c r="F166" s="4" t="s">
        <v>843</v>
      </c>
      <c r="G166" s="491" t="s">
        <v>812</v>
      </c>
      <c r="H166" s="5"/>
      <c r="I166" s="16" t="s">
        <v>1041</v>
      </c>
      <c r="J166" s="47" t="s">
        <v>86</v>
      </c>
      <c r="K166" s="48"/>
      <c r="L166" s="48"/>
      <c r="M166" s="49"/>
      <c r="N166" s="47" t="s">
        <v>86</v>
      </c>
      <c r="O166" s="48"/>
      <c r="P166" s="48"/>
      <c r="Q166" s="48"/>
      <c r="R166" s="48"/>
      <c r="S166" s="48"/>
      <c r="T166" s="64"/>
      <c r="U166" s="49"/>
      <c r="V166" s="58" t="s">
        <v>86</v>
      </c>
      <c r="W166" s="124" t="s">
        <v>86</v>
      </c>
      <c r="X166" s="56"/>
      <c r="Y166" s="68"/>
      <c r="Z166" s="68"/>
      <c r="AA166" s="67"/>
      <c r="AB166" s="57"/>
      <c r="AC166" s="58" t="s">
        <v>744</v>
      </c>
      <c r="AD166" s="56"/>
      <c r="AE166" s="49"/>
      <c r="AF166" s="164">
        <f t="shared" si="37"/>
        <v>-1</v>
      </c>
      <c r="AG166" s="164">
        <f t="shared" si="37"/>
        <v>-1</v>
      </c>
      <c r="AH166" s="164">
        <f t="shared" si="37"/>
        <v>-1</v>
      </c>
      <c r="AI166" s="164">
        <f t="shared" si="37"/>
        <v>-1</v>
      </c>
      <c r="AJ166" s="164">
        <f t="shared" si="37"/>
        <v>0</v>
      </c>
      <c r="AK166" s="164">
        <f t="shared" si="37"/>
        <v>0</v>
      </c>
      <c r="AL166" s="164">
        <f t="shared" si="37"/>
        <v>0</v>
      </c>
      <c r="AM166" s="164">
        <f t="shared" si="37"/>
        <v>0</v>
      </c>
      <c r="AN166" s="164" t="str">
        <f t="shared" si="34"/>
        <v>tbd</v>
      </c>
      <c r="AO166" s="164" t="str">
        <f t="shared" si="34"/>
        <v>tbd</v>
      </c>
      <c r="AP166" s="164" t="str">
        <f t="shared" si="34"/>
        <v>tbd</v>
      </c>
      <c r="AQ166" s="164" t="str">
        <f t="shared" si="34"/>
        <v>tbd</v>
      </c>
      <c r="AR166" s="164" t="str">
        <f t="shared" si="34"/>
        <v/>
      </c>
      <c r="AS166" s="164" t="str">
        <f t="shared" si="34"/>
        <v/>
      </c>
      <c r="AT166" s="164" t="str">
        <f t="shared" si="34"/>
        <v/>
      </c>
      <c r="AU166" s="164" t="str">
        <f t="shared" si="32"/>
        <v/>
      </c>
      <c r="AV166" s="164" t="str">
        <f t="shared" si="35"/>
        <v>tbd</v>
      </c>
      <c r="AW166" s="164" t="str">
        <f t="shared" si="35"/>
        <v>tbd</v>
      </c>
      <c r="AX166" s="164" t="str">
        <f t="shared" si="35"/>
        <v>tbd</v>
      </c>
      <c r="AY166" s="164" t="str">
        <f t="shared" si="35"/>
        <v>tbd</v>
      </c>
      <c r="AZ166" s="164" t="str">
        <f t="shared" si="35"/>
        <v/>
      </c>
      <c r="BA166" s="164" t="str">
        <f t="shared" si="35"/>
        <v/>
      </c>
      <c r="BB166" s="164" t="str">
        <f t="shared" si="35"/>
        <v/>
      </c>
      <c r="BC166" s="164" t="str">
        <f t="shared" si="33"/>
        <v/>
      </c>
    </row>
    <row r="167" spans="1:55" s="164" customFormat="1" ht="19.899999999999999" customHeight="1">
      <c r="A167" s="9" t="s">
        <v>1486</v>
      </c>
      <c r="B167" s="7" t="s">
        <v>1487</v>
      </c>
      <c r="C167" s="2" t="s">
        <v>1488</v>
      </c>
      <c r="D167" s="5" t="s">
        <v>1489</v>
      </c>
      <c r="E167" s="4">
        <v>6</v>
      </c>
      <c r="F167" s="491" t="s">
        <v>812</v>
      </c>
      <c r="G167" s="491" t="s">
        <v>812</v>
      </c>
      <c r="H167" s="5"/>
      <c r="I167" s="16" t="s">
        <v>1041</v>
      </c>
      <c r="J167" s="47" t="s">
        <v>86</v>
      </c>
      <c r="K167" s="48"/>
      <c r="L167" s="48"/>
      <c r="M167" s="49"/>
      <c r="N167" s="492" t="s">
        <v>812</v>
      </c>
      <c r="O167" s="493" t="s">
        <v>812</v>
      </c>
      <c r="P167" s="493" t="s">
        <v>812</v>
      </c>
      <c r="Q167" s="493" t="s">
        <v>812</v>
      </c>
      <c r="R167" s="493" t="s">
        <v>812</v>
      </c>
      <c r="S167" s="493" t="s">
        <v>812</v>
      </c>
      <c r="T167" s="494" t="s">
        <v>812</v>
      </c>
      <c r="U167" s="49"/>
      <c r="V167" s="58" t="s">
        <v>86</v>
      </c>
      <c r="W167" s="495" t="s">
        <v>812</v>
      </c>
      <c r="X167" s="56"/>
      <c r="Y167" s="68"/>
      <c r="Z167" s="68"/>
      <c r="AA167" s="67"/>
      <c r="AB167" s="57"/>
      <c r="AC167" s="58" t="s">
        <v>744</v>
      </c>
      <c r="AD167" s="56"/>
      <c r="AE167" s="49"/>
      <c r="AF167" s="164">
        <f t="shared" si="37"/>
        <v>-1</v>
      </c>
      <c r="AG167" s="164">
        <f t="shared" si="37"/>
        <v>-1</v>
      </c>
      <c r="AH167" s="164">
        <f t="shared" si="37"/>
        <v>-1</v>
      </c>
      <c r="AI167" s="164">
        <f t="shared" si="37"/>
        <v>-1</v>
      </c>
      <c r="AJ167" s="164">
        <f t="shared" si="37"/>
        <v>0</v>
      </c>
      <c r="AK167" s="164">
        <f t="shared" si="37"/>
        <v>0</v>
      </c>
      <c r="AL167" s="164">
        <f t="shared" si="37"/>
        <v>0</v>
      </c>
      <c r="AM167" s="164">
        <f t="shared" si="37"/>
        <v>0</v>
      </c>
      <c r="AN167" s="164" t="str">
        <f t="shared" si="34"/>
        <v>tbd</v>
      </c>
      <c r="AO167" s="164" t="str">
        <f t="shared" si="34"/>
        <v>tbd</v>
      </c>
      <c r="AP167" s="164" t="str">
        <f t="shared" si="34"/>
        <v>tbd</v>
      </c>
      <c r="AQ167" s="164" t="str">
        <f t="shared" si="34"/>
        <v>tbd</v>
      </c>
      <c r="AR167" s="164" t="str">
        <f t="shared" si="34"/>
        <v/>
      </c>
      <c r="AS167" s="164" t="str">
        <f t="shared" si="34"/>
        <v/>
      </c>
      <c r="AT167" s="164" t="str">
        <f t="shared" si="34"/>
        <v/>
      </c>
      <c r="AU167" s="164" t="str">
        <f t="shared" si="32"/>
        <v/>
      </c>
      <c r="AV167" s="164" t="str">
        <f t="shared" si="35"/>
        <v>not req'ed</v>
      </c>
      <c r="AW167" s="164" t="str">
        <f t="shared" si="35"/>
        <v>not req'ed</v>
      </c>
      <c r="AX167" s="164" t="str">
        <f t="shared" si="35"/>
        <v>not req'ed</v>
      </c>
      <c r="AY167" s="164" t="str">
        <f t="shared" si="35"/>
        <v>not req'ed</v>
      </c>
      <c r="AZ167" s="164" t="str">
        <f t="shared" si="35"/>
        <v/>
      </c>
      <c r="BA167" s="164" t="str">
        <f t="shared" si="35"/>
        <v/>
      </c>
      <c r="BB167" s="164" t="str">
        <f t="shared" si="35"/>
        <v/>
      </c>
      <c r="BC167" s="164" t="str">
        <f t="shared" si="33"/>
        <v/>
      </c>
    </row>
    <row r="168" spans="1:55" s="164" customFormat="1" ht="19.899999999999999" customHeight="1">
      <c r="A168" s="9" t="s">
        <v>1482</v>
      </c>
      <c r="B168" s="7" t="s">
        <v>1483</v>
      </c>
      <c r="C168" s="2" t="s">
        <v>1484</v>
      </c>
      <c r="D168" s="5" t="s">
        <v>842</v>
      </c>
      <c r="E168" s="4">
        <v>70</v>
      </c>
      <c r="F168" s="502">
        <v>1</v>
      </c>
      <c r="G168" s="491"/>
      <c r="H168" s="5"/>
      <c r="I168" s="16" t="s">
        <v>1041</v>
      </c>
      <c r="J168" s="47" t="s">
        <v>86</v>
      </c>
      <c r="K168" s="48"/>
      <c r="L168" s="48"/>
      <c r="M168" s="49"/>
      <c r="N168" s="47" t="s">
        <v>86</v>
      </c>
      <c r="O168" s="48"/>
      <c r="P168" s="48"/>
      <c r="Q168" s="48"/>
      <c r="R168" s="48"/>
      <c r="S168" s="48"/>
      <c r="T168" s="64"/>
      <c r="U168" s="49"/>
      <c r="V168" s="58" t="s">
        <v>86</v>
      </c>
      <c r="W168" s="124" t="s">
        <v>86</v>
      </c>
      <c r="X168" s="56"/>
      <c r="Y168" s="68"/>
      <c r="Z168" s="68"/>
      <c r="AA168" s="67"/>
      <c r="AB168" s="57"/>
      <c r="AC168" s="58" t="s">
        <v>744</v>
      </c>
      <c r="AD168" s="56"/>
      <c r="AE168" s="49"/>
      <c r="AF168" s="164">
        <f t="shared" si="37"/>
        <v>-1</v>
      </c>
      <c r="AG168" s="164">
        <f t="shared" si="37"/>
        <v>-1</v>
      </c>
      <c r="AH168" s="164">
        <f t="shared" si="37"/>
        <v>-1</v>
      </c>
      <c r="AI168" s="164">
        <f t="shared" si="37"/>
        <v>-1</v>
      </c>
      <c r="AJ168" s="164">
        <f t="shared" si="37"/>
        <v>0</v>
      </c>
      <c r="AK168" s="164">
        <f t="shared" si="37"/>
        <v>0</v>
      </c>
      <c r="AL168" s="164">
        <f t="shared" si="37"/>
        <v>0</v>
      </c>
      <c r="AM168" s="164">
        <f t="shared" si="37"/>
        <v>0</v>
      </c>
      <c r="AN168" s="164" t="str">
        <f t="shared" si="34"/>
        <v>tbd</v>
      </c>
      <c r="AO168" s="164" t="str">
        <f t="shared" si="34"/>
        <v>tbd</v>
      </c>
      <c r="AP168" s="164" t="str">
        <f t="shared" si="34"/>
        <v>tbd</v>
      </c>
      <c r="AQ168" s="164" t="str">
        <f t="shared" si="34"/>
        <v>tbd</v>
      </c>
      <c r="AR168" s="164" t="str">
        <f t="shared" si="34"/>
        <v/>
      </c>
      <c r="AS168" s="164" t="str">
        <f t="shared" si="34"/>
        <v/>
      </c>
      <c r="AT168" s="164" t="str">
        <f t="shared" si="34"/>
        <v/>
      </c>
      <c r="AU168" s="164" t="str">
        <f t="shared" si="32"/>
        <v/>
      </c>
      <c r="AV168" s="164" t="str">
        <f t="shared" si="35"/>
        <v>tbd</v>
      </c>
      <c r="AW168" s="164" t="str">
        <f t="shared" si="35"/>
        <v>tbd</v>
      </c>
      <c r="AX168" s="164" t="str">
        <f t="shared" si="35"/>
        <v>tbd</v>
      </c>
      <c r="AY168" s="164" t="str">
        <f t="shared" si="35"/>
        <v>tbd</v>
      </c>
      <c r="AZ168" s="164" t="str">
        <f t="shared" si="35"/>
        <v/>
      </c>
      <c r="BA168" s="164" t="str">
        <f t="shared" si="35"/>
        <v/>
      </c>
      <c r="BB168" s="164" t="str">
        <f t="shared" si="35"/>
        <v/>
      </c>
      <c r="BC168" s="164" t="str">
        <f t="shared" si="33"/>
        <v/>
      </c>
    </row>
    <row r="169" spans="1:55" s="164" customFormat="1" ht="19.899999999999999" customHeight="1">
      <c r="A169" s="9" t="s">
        <v>1472</v>
      </c>
      <c r="B169" s="7" t="s">
        <v>1473</v>
      </c>
      <c r="C169" s="2" t="s">
        <v>1474</v>
      </c>
      <c r="D169" s="5" t="s">
        <v>842</v>
      </c>
      <c r="E169" s="4">
        <v>70</v>
      </c>
      <c r="F169" s="502">
        <v>1</v>
      </c>
      <c r="G169" s="491"/>
      <c r="H169" s="5"/>
      <c r="I169" s="16" t="s">
        <v>1041</v>
      </c>
      <c r="J169" s="47" t="s">
        <v>86</v>
      </c>
      <c r="K169" s="48"/>
      <c r="L169" s="48"/>
      <c r="M169" s="49"/>
      <c r="N169" s="47" t="s">
        <v>86</v>
      </c>
      <c r="O169" s="48"/>
      <c r="P169" s="48"/>
      <c r="Q169" s="48"/>
      <c r="R169" s="48"/>
      <c r="S169" s="48"/>
      <c r="T169" s="64"/>
      <c r="U169" s="49"/>
      <c r="V169" s="58" t="s">
        <v>86</v>
      </c>
      <c r="W169" s="124" t="s">
        <v>86</v>
      </c>
      <c r="X169" s="56"/>
      <c r="Y169" s="68"/>
      <c r="Z169" s="68"/>
      <c r="AA169" s="67"/>
      <c r="AB169" s="57"/>
      <c r="AC169" s="58" t="s">
        <v>744</v>
      </c>
      <c r="AD169" s="56"/>
      <c r="AE169" s="49"/>
      <c r="AF169" s="164">
        <f t="shared" si="37"/>
        <v>-1</v>
      </c>
      <c r="AG169" s="164">
        <f t="shared" si="37"/>
        <v>-1</v>
      </c>
      <c r="AH169" s="164">
        <f t="shared" si="37"/>
        <v>-1</v>
      </c>
      <c r="AI169" s="164">
        <f t="shared" si="37"/>
        <v>-1</v>
      </c>
      <c r="AJ169" s="164">
        <f t="shared" si="37"/>
        <v>0</v>
      </c>
      <c r="AK169" s="164">
        <f t="shared" si="37"/>
        <v>0</v>
      </c>
      <c r="AL169" s="164">
        <f t="shared" si="37"/>
        <v>0</v>
      </c>
      <c r="AM169" s="164">
        <f t="shared" si="37"/>
        <v>0</v>
      </c>
      <c r="AN169" s="164" t="str">
        <f t="shared" si="34"/>
        <v>tbd</v>
      </c>
      <c r="AO169" s="164" t="str">
        <f t="shared" si="34"/>
        <v>tbd</v>
      </c>
      <c r="AP169" s="164" t="str">
        <f t="shared" si="34"/>
        <v>tbd</v>
      </c>
      <c r="AQ169" s="164" t="str">
        <f t="shared" si="34"/>
        <v>tbd</v>
      </c>
      <c r="AR169" s="164" t="str">
        <f t="shared" si="34"/>
        <v/>
      </c>
      <c r="AS169" s="164" t="str">
        <f t="shared" si="34"/>
        <v/>
      </c>
      <c r="AT169" s="164" t="str">
        <f t="shared" si="34"/>
        <v/>
      </c>
      <c r="AU169" s="164" t="str">
        <f t="shared" si="32"/>
        <v/>
      </c>
      <c r="AV169" s="164" t="str">
        <f t="shared" si="35"/>
        <v>tbd</v>
      </c>
      <c r="AW169" s="164" t="str">
        <f t="shared" si="35"/>
        <v>tbd</v>
      </c>
      <c r="AX169" s="164" t="str">
        <f t="shared" si="35"/>
        <v>tbd</v>
      </c>
      <c r="AY169" s="164" t="str">
        <f t="shared" si="35"/>
        <v>tbd</v>
      </c>
      <c r="AZ169" s="164" t="str">
        <f t="shared" si="35"/>
        <v/>
      </c>
      <c r="BA169" s="164" t="str">
        <f t="shared" si="35"/>
        <v/>
      </c>
      <c r="BB169" s="164" t="str">
        <f t="shared" si="35"/>
        <v/>
      </c>
      <c r="BC169" s="164" t="str">
        <f t="shared" si="33"/>
        <v/>
      </c>
    </row>
    <row r="170" spans="1:55" s="164" customFormat="1" ht="19.899999999999999" customHeight="1">
      <c r="A170" s="9" t="s">
        <v>1063</v>
      </c>
      <c r="B170" s="7" t="s">
        <v>1064</v>
      </c>
      <c r="C170" s="2" t="s">
        <v>1065</v>
      </c>
      <c r="D170" s="5" t="s">
        <v>851</v>
      </c>
      <c r="E170" s="4" t="s">
        <v>811</v>
      </c>
      <c r="F170" s="491" t="s">
        <v>812</v>
      </c>
      <c r="G170" s="491" t="s">
        <v>812</v>
      </c>
      <c r="H170" s="5"/>
      <c r="I170" s="16"/>
      <c r="J170" s="47" t="s">
        <v>86</v>
      </c>
      <c r="K170" s="48"/>
      <c r="L170" s="48"/>
      <c r="M170" s="49"/>
      <c r="N170" s="492" t="s">
        <v>812</v>
      </c>
      <c r="O170" s="493" t="s">
        <v>812</v>
      </c>
      <c r="P170" s="493" t="s">
        <v>812</v>
      </c>
      <c r="Q170" s="493" t="s">
        <v>812</v>
      </c>
      <c r="R170" s="493" t="s">
        <v>812</v>
      </c>
      <c r="S170" s="493" t="s">
        <v>812</v>
      </c>
      <c r="T170" s="494" t="s">
        <v>812</v>
      </c>
      <c r="U170" s="49"/>
      <c r="V170" s="58" t="s">
        <v>86</v>
      </c>
      <c r="W170" s="495" t="s">
        <v>812</v>
      </c>
      <c r="X170" s="56"/>
      <c r="Y170" s="68"/>
      <c r="Z170" s="68"/>
      <c r="AA170" s="67"/>
      <c r="AB170" s="57"/>
      <c r="AC170" s="58" t="s">
        <v>744</v>
      </c>
      <c r="AD170" s="56"/>
      <c r="AE170" s="49"/>
      <c r="AF170" s="164">
        <f t="shared" si="37"/>
        <v>-1</v>
      </c>
      <c r="AG170" s="164">
        <f t="shared" si="37"/>
        <v>-1</v>
      </c>
      <c r="AH170" s="164">
        <f t="shared" si="37"/>
        <v>-1</v>
      </c>
      <c r="AI170" s="164">
        <f t="shared" si="37"/>
        <v>-1</v>
      </c>
      <c r="AJ170" s="164">
        <f t="shared" si="37"/>
        <v>0</v>
      </c>
      <c r="AK170" s="164">
        <f t="shared" si="37"/>
        <v>0</v>
      </c>
      <c r="AL170" s="164">
        <f t="shared" si="37"/>
        <v>0</v>
      </c>
      <c r="AM170" s="164">
        <f t="shared" si="37"/>
        <v>0</v>
      </c>
      <c r="AN170" s="164" t="str">
        <f t="shared" si="34"/>
        <v>tbd</v>
      </c>
      <c r="AO170" s="164" t="str">
        <f t="shared" si="34"/>
        <v>tbd</v>
      </c>
      <c r="AP170" s="164" t="str">
        <f t="shared" si="34"/>
        <v>tbd</v>
      </c>
      <c r="AQ170" s="164" t="str">
        <f t="shared" si="34"/>
        <v>tbd</v>
      </c>
      <c r="AR170" s="164" t="str">
        <f t="shared" si="34"/>
        <v/>
      </c>
      <c r="AS170" s="164" t="str">
        <f t="shared" si="34"/>
        <v/>
      </c>
      <c r="AT170" s="164" t="str">
        <f t="shared" si="34"/>
        <v/>
      </c>
      <c r="AU170" s="164" t="str">
        <f t="shared" si="32"/>
        <v/>
      </c>
      <c r="AV170" s="164" t="str">
        <f t="shared" si="35"/>
        <v>not req'ed</v>
      </c>
      <c r="AW170" s="164" t="str">
        <f t="shared" si="35"/>
        <v>not req'ed</v>
      </c>
      <c r="AX170" s="164" t="str">
        <f t="shared" si="35"/>
        <v>not req'ed</v>
      </c>
      <c r="AY170" s="164" t="str">
        <f t="shared" si="35"/>
        <v>not req'ed</v>
      </c>
      <c r="AZ170" s="164" t="str">
        <f t="shared" si="35"/>
        <v/>
      </c>
      <c r="BA170" s="164" t="str">
        <f t="shared" si="35"/>
        <v/>
      </c>
      <c r="BB170" s="164" t="str">
        <f t="shared" si="35"/>
        <v/>
      </c>
      <c r="BC170" s="164" t="str">
        <f t="shared" si="33"/>
        <v/>
      </c>
    </row>
    <row r="171" spans="1:55" s="164" customFormat="1" ht="19.899999999999999" customHeight="1">
      <c r="A171" s="9" t="s">
        <v>1084</v>
      </c>
      <c r="B171" s="7" t="s">
        <v>1085</v>
      </c>
      <c r="C171" s="2" t="s">
        <v>1086</v>
      </c>
      <c r="D171" s="5" t="s">
        <v>851</v>
      </c>
      <c r="E171" s="4" t="s">
        <v>811</v>
      </c>
      <c r="F171" s="491" t="s">
        <v>812</v>
      </c>
      <c r="G171" s="491" t="s">
        <v>812</v>
      </c>
      <c r="H171" s="5"/>
      <c r="I171" s="16"/>
      <c r="J171" s="47" t="s">
        <v>86</v>
      </c>
      <c r="K171" s="48"/>
      <c r="L171" s="48"/>
      <c r="M171" s="49"/>
      <c r="N171" s="492" t="s">
        <v>812</v>
      </c>
      <c r="O171" s="493" t="s">
        <v>812</v>
      </c>
      <c r="P171" s="493" t="s">
        <v>812</v>
      </c>
      <c r="Q171" s="493" t="s">
        <v>812</v>
      </c>
      <c r="R171" s="493" t="s">
        <v>812</v>
      </c>
      <c r="S171" s="493" t="s">
        <v>812</v>
      </c>
      <c r="T171" s="494" t="s">
        <v>812</v>
      </c>
      <c r="U171" s="49"/>
      <c r="V171" s="58" t="s">
        <v>86</v>
      </c>
      <c r="W171" s="495" t="s">
        <v>812</v>
      </c>
      <c r="X171" s="56"/>
      <c r="Y171" s="68"/>
      <c r="Z171" s="68"/>
      <c r="AA171" s="67"/>
      <c r="AB171" s="57"/>
      <c r="AC171" s="58" t="s">
        <v>744</v>
      </c>
      <c r="AD171" s="56"/>
      <c r="AE171" s="49"/>
      <c r="AF171" s="164">
        <f t="shared" si="37"/>
        <v>-1</v>
      </c>
      <c r="AG171" s="164">
        <f t="shared" si="37"/>
        <v>-1</v>
      </c>
      <c r="AH171" s="164">
        <f t="shared" si="37"/>
        <v>-1</v>
      </c>
      <c r="AI171" s="164">
        <f t="shared" si="37"/>
        <v>-1</v>
      </c>
      <c r="AJ171" s="164">
        <f t="shared" si="37"/>
        <v>0</v>
      </c>
      <c r="AK171" s="164">
        <f t="shared" si="37"/>
        <v>0</v>
      </c>
      <c r="AL171" s="164">
        <f t="shared" si="37"/>
        <v>0</v>
      </c>
      <c r="AM171" s="164">
        <f t="shared" si="37"/>
        <v>0</v>
      </c>
      <c r="AN171" s="164" t="str">
        <f t="shared" si="34"/>
        <v>tbd</v>
      </c>
      <c r="AO171" s="164" t="str">
        <f t="shared" si="34"/>
        <v>tbd</v>
      </c>
      <c r="AP171" s="164" t="str">
        <f t="shared" si="34"/>
        <v>tbd</v>
      </c>
      <c r="AQ171" s="164" t="str">
        <f t="shared" si="34"/>
        <v>tbd</v>
      </c>
      <c r="AR171" s="164" t="str">
        <f t="shared" si="34"/>
        <v/>
      </c>
      <c r="AS171" s="164" t="str">
        <f t="shared" si="34"/>
        <v/>
      </c>
      <c r="AT171" s="164" t="str">
        <f t="shared" si="34"/>
        <v/>
      </c>
      <c r="AU171" s="164" t="str">
        <f t="shared" si="32"/>
        <v/>
      </c>
      <c r="AV171" s="164" t="str">
        <f t="shared" si="35"/>
        <v>not req'ed</v>
      </c>
      <c r="AW171" s="164" t="str">
        <f t="shared" si="35"/>
        <v>not req'ed</v>
      </c>
      <c r="AX171" s="164" t="str">
        <f t="shared" si="35"/>
        <v>not req'ed</v>
      </c>
      <c r="AY171" s="164" t="str">
        <f t="shared" si="35"/>
        <v>not req'ed</v>
      </c>
      <c r="AZ171" s="164" t="str">
        <f t="shared" si="35"/>
        <v/>
      </c>
      <c r="BA171" s="164" t="str">
        <f t="shared" si="35"/>
        <v/>
      </c>
      <c r="BB171" s="164" t="str">
        <f t="shared" si="35"/>
        <v/>
      </c>
      <c r="BC171" s="164" t="str">
        <f t="shared" si="33"/>
        <v/>
      </c>
    </row>
    <row r="172" spans="1:55" s="164" customFormat="1" ht="19.899999999999999" customHeight="1">
      <c r="A172" s="761" t="s">
        <v>1529</v>
      </c>
      <c r="B172" s="762"/>
      <c r="C172" s="762"/>
      <c r="D172" s="762"/>
      <c r="E172" s="762"/>
      <c r="F172" s="762"/>
      <c r="G172" s="762"/>
      <c r="H172" s="762"/>
      <c r="I172" s="763"/>
      <c r="J172" s="496"/>
      <c r="K172" s="497"/>
      <c r="L172" s="497"/>
      <c r="M172" s="498"/>
      <c r="N172" s="496"/>
      <c r="O172" s="497"/>
      <c r="P172" s="497"/>
      <c r="Q172" s="497"/>
      <c r="R172" s="497"/>
      <c r="S172" s="497"/>
      <c r="T172" s="499"/>
      <c r="U172" s="498"/>
      <c r="V172" s="496"/>
      <c r="W172" s="500"/>
      <c r="X172" s="497"/>
      <c r="Y172" s="499"/>
      <c r="Z172" s="499"/>
      <c r="AA172" s="501"/>
      <c r="AB172" s="498"/>
      <c r="AC172" s="496"/>
      <c r="AD172" s="497"/>
      <c r="AE172" s="498"/>
      <c r="AF172" s="164">
        <v>-1</v>
      </c>
      <c r="AG172" s="164">
        <v>0</v>
      </c>
      <c r="AH172" s="164">
        <v>0</v>
      </c>
      <c r="AI172" s="164">
        <v>0</v>
      </c>
      <c r="AJ172" s="164">
        <v>0</v>
      </c>
      <c r="AK172" s="164">
        <v>0</v>
      </c>
      <c r="AL172" s="164">
        <v>0</v>
      </c>
      <c r="AM172" s="164">
        <v>0</v>
      </c>
      <c r="AN172" s="164">
        <f t="shared" si="34"/>
        <v>0</v>
      </c>
      <c r="AO172" s="164" t="str">
        <f t="shared" si="34"/>
        <v/>
      </c>
      <c r="AP172" s="164" t="str">
        <f t="shared" si="34"/>
        <v/>
      </c>
      <c r="AQ172" s="164" t="str">
        <f t="shared" si="34"/>
        <v/>
      </c>
      <c r="AR172" s="164" t="str">
        <f t="shared" si="34"/>
        <v/>
      </c>
      <c r="AS172" s="164" t="str">
        <f t="shared" si="34"/>
        <v/>
      </c>
      <c r="AT172" s="164" t="str">
        <f t="shared" si="34"/>
        <v/>
      </c>
      <c r="AU172" s="164" t="str">
        <f t="shared" si="32"/>
        <v/>
      </c>
      <c r="AV172" s="164">
        <f t="shared" si="35"/>
        <v>0</v>
      </c>
      <c r="AW172" s="164" t="str">
        <f t="shared" si="35"/>
        <v/>
      </c>
      <c r="AX172" s="164" t="str">
        <f t="shared" si="35"/>
        <v/>
      </c>
      <c r="AY172" s="164" t="str">
        <f t="shared" si="35"/>
        <v/>
      </c>
      <c r="AZ172" s="164" t="str">
        <f t="shared" si="35"/>
        <v/>
      </c>
      <c r="BA172" s="164" t="str">
        <f t="shared" si="35"/>
        <v/>
      </c>
      <c r="BB172" s="164" t="str">
        <f t="shared" si="35"/>
        <v/>
      </c>
      <c r="BC172" s="164" t="str">
        <f t="shared" si="33"/>
        <v/>
      </c>
    </row>
    <row r="173" spans="1:55" s="164" customFormat="1" ht="19.899999999999999" customHeight="1">
      <c r="A173" s="9" t="s">
        <v>887</v>
      </c>
      <c r="B173" s="7" t="s">
        <v>888</v>
      </c>
      <c r="C173" s="2" t="s">
        <v>889</v>
      </c>
      <c r="D173" s="5" t="s">
        <v>842</v>
      </c>
      <c r="E173" s="4">
        <v>70</v>
      </c>
      <c r="F173" s="502">
        <v>1</v>
      </c>
      <c r="G173" s="491"/>
      <c r="H173" s="5"/>
      <c r="I173" s="16"/>
      <c r="J173" s="47" t="s">
        <v>86</v>
      </c>
      <c r="K173" s="48"/>
      <c r="L173" s="48"/>
      <c r="M173" s="49"/>
      <c r="N173" s="47" t="s">
        <v>86</v>
      </c>
      <c r="O173" s="48"/>
      <c r="P173" s="48"/>
      <c r="Q173" s="48"/>
      <c r="R173" s="48"/>
      <c r="S173" s="48"/>
      <c r="T173" s="64"/>
      <c r="U173" s="49"/>
      <c r="V173" s="58" t="s">
        <v>86</v>
      </c>
      <c r="W173" s="124" t="s">
        <v>86</v>
      </c>
      <c r="X173" s="56"/>
      <c r="Y173" s="68"/>
      <c r="Z173" s="68"/>
      <c r="AA173" s="67"/>
      <c r="AB173" s="57"/>
      <c r="AC173" s="58" t="s">
        <v>744</v>
      </c>
      <c r="AD173" s="56"/>
      <c r="AE173" s="49"/>
      <c r="AF173" s="164">
        <f t="shared" si="37"/>
        <v>-1</v>
      </c>
      <c r="AG173" s="164">
        <f t="shared" si="37"/>
        <v>0</v>
      </c>
      <c r="AH173" s="164">
        <f t="shared" si="37"/>
        <v>0</v>
      </c>
      <c r="AI173" s="164">
        <f t="shared" si="37"/>
        <v>0</v>
      </c>
      <c r="AJ173" s="164">
        <f t="shared" si="37"/>
        <v>0</v>
      </c>
      <c r="AK173" s="164">
        <f t="shared" si="37"/>
        <v>0</v>
      </c>
      <c r="AL173" s="164">
        <f t="shared" si="37"/>
        <v>0</v>
      </c>
      <c r="AM173" s="164">
        <f t="shared" si="37"/>
        <v>0</v>
      </c>
      <c r="AN173" s="164" t="str">
        <f t="shared" si="34"/>
        <v>tbd</v>
      </c>
      <c r="AO173" s="164" t="str">
        <f t="shared" si="34"/>
        <v/>
      </c>
      <c r="AP173" s="164" t="str">
        <f t="shared" si="34"/>
        <v/>
      </c>
      <c r="AQ173" s="164" t="str">
        <f t="shared" si="34"/>
        <v/>
      </c>
      <c r="AR173" s="164" t="str">
        <f t="shared" si="34"/>
        <v/>
      </c>
      <c r="AS173" s="164" t="str">
        <f t="shared" si="34"/>
        <v/>
      </c>
      <c r="AT173" s="164" t="str">
        <f t="shared" si="34"/>
        <v/>
      </c>
      <c r="AU173" s="164" t="str">
        <f t="shared" si="32"/>
        <v/>
      </c>
      <c r="AV173" s="164" t="str">
        <f t="shared" si="35"/>
        <v>tbd</v>
      </c>
      <c r="AW173" s="164" t="str">
        <f t="shared" si="35"/>
        <v/>
      </c>
      <c r="AX173" s="164" t="str">
        <f t="shared" si="35"/>
        <v/>
      </c>
      <c r="AY173" s="164" t="str">
        <f t="shared" si="35"/>
        <v/>
      </c>
      <c r="AZ173" s="164" t="str">
        <f t="shared" si="35"/>
        <v/>
      </c>
      <c r="BA173" s="164" t="str">
        <f t="shared" si="35"/>
        <v/>
      </c>
      <c r="BB173" s="164" t="str">
        <f t="shared" si="35"/>
        <v/>
      </c>
      <c r="BC173" s="164" t="str">
        <f t="shared" si="33"/>
        <v/>
      </c>
    </row>
    <row r="174" spans="1:55" s="164" customFormat="1" ht="19.899999999999999" customHeight="1">
      <c r="A174" s="9" t="s">
        <v>994</v>
      </c>
      <c r="B174" s="7" t="s">
        <v>995</v>
      </c>
      <c r="C174" s="2" t="s">
        <v>996</v>
      </c>
      <c r="D174" s="5" t="s">
        <v>997</v>
      </c>
      <c r="E174" s="4">
        <v>8</v>
      </c>
      <c r="F174" s="4" t="s">
        <v>843</v>
      </c>
      <c r="G174" s="491" t="s">
        <v>812</v>
      </c>
      <c r="H174" s="5"/>
      <c r="I174" s="16"/>
      <c r="J174" s="47" t="s">
        <v>86</v>
      </c>
      <c r="K174" s="48"/>
      <c r="L174" s="48"/>
      <c r="M174" s="49"/>
      <c r="N174" s="47" t="s">
        <v>86</v>
      </c>
      <c r="O174" s="48"/>
      <c r="P174" s="48"/>
      <c r="Q174" s="48"/>
      <c r="R174" s="48"/>
      <c r="S174" s="48"/>
      <c r="T174" s="64"/>
      <c r="U174" s="49"/>
      <c r="V174" s="58" t="s">
        <v>86</v>
      </c>
      <c r="W174" s="124" t="s">
        <v>86</v>
      </c>
      <c r="X174" s="56"/>
      <c r="Y174" s="68"/>
      <c r="Z174" s="68"/>
      <c r="AA174" s="67"/>
      <c r="AB174" s="57"/>
      <c r="AC174" s="58" t="s">
        <v>744</v>
      </c>
      <c r="AD174" s="56"/>
      <c r="AE174" s="49"/>
      <c r="AF174" s="164">
        <f t="shared" si="37"/>
        <v>-1</v>
      </c>
      <c r="AG174" s="164">
        <f t="shared" si="37"/>
        <v>0</v>
      </c>
      <c r="AH174" s="164">
        <f t="shared" si="37"/>
        <v>0</v>
      </c>
      <c r="AI174" s="164">
        <f t="shared" si="37"/>
        <v>0</v>
      </c>
      <c r="AJ174" s="164">
        <f t="shared" si="37"/>
        <v>0</v>
      </c>
      <c r="AK174" s="164">
        <f t="shared" si="37"/>
        <v>0</v>
      </c>
      <c r="AL174" s="164">
        <f t="shared" si="37"/>
        <v>0</v>
      </c>
      <c r="AM174" s="164">
        <f t="shared" si="37"/>
        <v>0</v>
      </c>
      <c r="AN174" s="164" t="str">
        <f t="shared" si="34"/>
        <v>tbd</v>
      </c>
      <c r="AO174" s="164" t="str">
        <f t="shared" si="34"/>
        <v/>
      </c>
      <c r="AP174" s="164" t="str">
        <f t="shared" si="34"/>
        <v/>
      </c>
      <c r="AQ174" s="164" t="str">
        <f t="shared" si="34"/>
        <v/>
      </c>
      <c r="AR174" s="164" t="str">
        <f t="shared" si="34"/>
        <v/>
      </c>
      <c r="AS174" s="164" t="str">
        <f t="shared" si="34"/>
        <v/>
      </c>
      <c r="AT174" s="164" t="str">
        <f t="shared" si="34"/>
        <v/>
      </c>
      <c r="AU174" s="164" t="str">
        <f t="shared" si="32"/>
        <v/>
      </c>
      <c r="AV174" s="164" t="str">
        <f t="shared" si="35"/>
        <v>tbd</v>
      </c>
      <c r="AW174" s="164" t="str">
        <f t="shared" si="35"/>
        <v/>
      </c>
      <c r="AX174" s="164" t="str">
        <f t="shared" si="35"/>
        <v/>
      </c>
      <c r="AY174" s="164" t="str">
        <f t="shared" si="35"/>
        <v/>
      </c>
      <c r="AZ174" s="164" t="str">
        <f t="shared" si="35"/>
        <v/>
      </c>
      <c r="BA174" s="164" t="str">
        <f t="shared" si="35"/>
        <v/>
      </c>
      <c r="BB174" s="164" t="str">
        <f t="shared" si="35"/>
        <v/>
      </c>
      <c r="BC174" s="164" t="str">
        <f t="shared" si="33"/>
        <v/>
      </c>
    </row>
    <row r="175" spans="1:55" s="164" customFormat="1" ht="19.899999999999999" customHeight="1">
      <c r="A175" s="9" t="s">
        <v>998</v>
      </c>
      <c r="B175" s="7" t="s">
        <v>999</v>
      </c>
      <c r="C175" s="2" t="s">
        <v>1000</v>
      </c>
      <c r="D175" s="5" t="s">
        <v>1001</v>
      </c>
      <c r="E175" s="4">
        <v>8</v>
      </c>
      <c r="F175" s="4" t="s">
        <v>843</v>
      </c>
      <c r="G175" s="491" t="s">
        <v>812</v>
      </c>
      <c r="H175" s="5"/>
      <c r="I175" s="16"/>
      <c r="J175" s="47" t="s">
        <v>86</v>
      </c>
      <c r="K175" s="48"/>
      <c r="L175" s="48"/>
      <c r="M175" s="49"/>
      <c r="N175" s="47" t="s">
        <v>86</v>
      </c>
      <c r="O175" s="48"/>
      <c r="P175" s="48"/>
      <c r="Q175" s="48"/>
      <c r="R175" s="48"/>
      <c r="S175" s="48"/>
      <c r="T175" s="64"/>
      <c r="U175" s="49"/>
      <c r="V175" s="58" t="s">
        <v>86</v>
      </c>
      <c r="W175" s="124" t="s">
        <v>86</v>
      </c>
      <c r="X175" s="56"/>
      <c r="Y175" s="68"/>
      <c r="Z175" s="68"/>
      <c r="AA175" s="67"/>
      <c r="AB175" s="57"/>
      <c r="AC175" s="58" t="s">
        <v>744</v>
      </c>
      <c r="AD175" s="56"/>
      <c r="AE175" s="49"/>
      <c r="AF175" s="164">
        <f t="shared" ref="AF175:AM190" si="38">AF174</f>
        <v>-1</v>
      </c>
      <c r="AG175" s="164">
        <f t="shared" si="38"/>
        <v>0</v>
      </c>
      <c r="AH175" s="164">
        <f t="shared" si="38"/>
        <v>0</v>
      </c>
      <c r="AI175" s="164">
        <f t="shared" si="38"/>
        <v>0</v>
      </c>
      <c r="AJ175" s="164">
        <f t="shared" si="38"/>
        <v>0</v>
      </c>
      <c r="AK175" s="164">
        <f t="shared" si="38"/>
        <v>0</v>
      </c>
      <c r="AL175" s="164">
        <f t="shared" si="38"/>
        <v>0</v>
      </c>
      <c r="AM175" s="164">
        <f t="shared" si="38"/>
        <v>0</v>
      </c>
      <c r="AN175" s="164" t="str">
        <f t="shared" si="34"/>
        <v>tbd</v>
      </c>
      <c r="AO175" s="164" t="str">
        <f t="shared" si="34"/>
        <v/>
      </c>
      <c r="AP175" s="164" t="str">
        <f t="shared" si="34"/>
        <v/>
      </c>
      <c r="AQ175" s="164" t="str">
        <f t="shared" si="34"/>
        <v/>
      </c>
      <c r="AR175" s="164" t="str">
        <f t="shared" si="34"/>
        <v/>
      </c>
      <c r="AS175" s="164" t="str">
        <f t="shared" si="34"/>
        <v/>
      </c>
      <c r="AT175" s="164" t="str">
        <f t="shared" si="34"/>
        <v/>
      </c>
      <c r="AU175" s="164" t="str">
        <f t="shared" si="32"/>
        <v/>
      </c>
      <c r="AV175" s="164" t="str">
        <f t="shared" si="35"/>
        <v>tbd</v>
      </c>
      <c r="AW175" s="164" t="str">
        <f t="shared" si="35"/>
        <v/>
      </c>
      <c r="AX175" s="164" t="str">
        <f t="shared" si="35"/>
        <v/>
      </c>
      <c r="AY175" s="164" t="str">
        <f t="shared" si="35"/>
        <v/>
      </c>
      <c r="AZ175" s="164" t="str">
        <f t="shared" si="35"/>
        <v/>
      </c>
      <c r="BA175" s="164" t="str">
        <f t="shared" si="35"/>
        <v/>
      </c>
      <c r="BB175" s="164" t="str">
        <f t="shared" si="35"/>
        <v/>
      </c>
      <c r="BC175" s="164" t="str">
        <f t="shared" si="33"/>
        <v/>
      </c>
    </row>
    <row r="176" spans="1:55" s="164" customFormat="1" ht="19.899999999999999" customHeight="1">
      <c r="A176" s="9" t="s">
        <v>1002</v>
      </c>
      <c r="B176" s="7" t="s">
        <v>1003</v>
      </c>
      <c r="C176" s="2" t="s">
        <v>1004</v>
      </c>
      <c r="D176" s="5" t="s">
        <v>997</v>
      </c>
      <c r="E176" s="4">
        <v>8</v>
      </c>
      <c r="F176" s="4" t="s">
        <v>843</v>
      </c>
      <c r="G176" s="491" t="s">
        <v>812</v>
      </c>
      <c r="H176" s="5"/>
      <c r="I176" s="16"/>
      <c r="J176" s="47" t="s">
        <v>86</v>
      </c>
      <c r="K176" s="48"/>
      <c r="L176" s="48"/>
      <c r="M176" s="49"/>
      <c r="N176" s="47" t="s">
        <v>86</v>
      </c>
      <c r="O176" s="48"/>
      <c r="P176" s="48"/>
      <c r="Q176" s="48"/>
      <c r="R176" s="48"/>
      <c r="S176" s="48"/>
      <c r="T176" s="64"/>
      <c r="U176" s="49"/>
      <c r="V176" s="58" t="s">
        <v>86</v>
      </c>
      <c r="W176" s="124" t="s">
        <v>86</v>
      </c>
      <c r="X176" s="56"/>
      <c r="Y176" s="68"/>
      <c r="Z176" s="68"/>
      <c r="AA176" s="67"/>
      <c r="AB176" s="57"/>
      <c r="AC176" s="58" t="s">
        <v>744</v>
      </c>
      <c r="AD176" s="56"/>
      <c r="AE176" s="49"/>
      <c r="AF176" s="164">
        <f t="shared" si="38"/>
        <v>-1</v>
      </c>
      <c r="AG176" s="164">
        <f t="shared" si="38"/>
        <v>0</v>
      </c>
      <c r="AH176" s="164">
        <f t="shared" si="38"/>
        <v>0</v>
      </c>
      <c r="AI176" s="164">
        <f t="shared" si="38"/>
        <v>0</v>
      </c>
      <c r="AJ176" s="164">
        <f t="shared" si="38"/>
        <v>0</v>
      </c>
      <c r="AK176" s="164">
        <f t="shared" si="38"/>
        <v>0</v>
      </c>
      <c r="AL176" s="164">
        <f t="shared" si="38"/>
        <v>0</v>
      </c>
      <c r="AM176" s="164">
        <f t="shared" si="38"/>
        <v>0</v>
      </c>
      <c r="AN176" s="164" t="str">
        <f t="shared" si="34"/>
        <v>tbd</v>
      </c>
      <c r="AO176" s="164" t="str">
        <f t="shared" si="34"/>
        <v/>
      </c>
      <c r="AP176" s="164" t="str">
        <f t="shared" si="34"/>
        <v/>
      </c>
      <c r="AQ176" s="164" t="str">
        <f t="shared" si="34"/>
        <v/>
      </c>
      <c r="AR176" s="164" t="str">
        <f t="shared" si="34"/>
        <v/>
      </c>
      <c r="AS176" s="164" t="str">
        <f t="shared" si="34"/>
        <v/>
      </c>
      <c r="AT176" s="164" t="str">
        <f t="shared" si="34"/>
        <v/>
      </c>
      <c r="AU176" s="164" t="str">
        <f t="shared" si="32"/>
        <v/>
      </c>
      <c r="AV176" s="164" t="str">
        <f t="shared" si="35"/>
        <v>tbd</v>
      </c>
      <c r="AW176" s="164" t="str">
        <f t="shared" si="35"/>
        <v/>
      </c>
      <c r="AX176" s="164" t="str">
        <f t="shared" si="35"/>
        <v/>
      </c>
      <c r="AY176" s="164" t="str">
        <f t="shared" si="35"/>
        <v/>
      </c>
      <c r="AZ176" s="164" t="str">
        <f t="shared" si="35"/>
        <v/>
      </c>
      <c r="BA176" s="164" t="str">
        <f t="shared" si="35"/>
        <v/>
      </c>
      <c r="BB176" s="164" t="str">
        <f t="shared" si="35"/>
        <v/>
      </c>
      <c r="BC176" s="164" t="str">
        <f t="shared" si="33"/>
        <v/>
      </c>
    </row>
    <row r="177" spans="1:55" s="164" customFormat="1" ht="19.899999999999999" customHeight="1">
      <c r="A177" s="9" t="s">
        <v>1005</v>
      </c>
      <c r="B177" s="7" t="s">
        <v>1006</v>
      </c>
      <c r="C177" s="2" t="s">
        <v>1007</v>
      </c>
      <c r="D177" s="5" t="s">
        <v>842</v>
      </c>
      <c r="E177" s="4">
        <v>1</v>
      </c>
      <c r="F177" s="4" t="s">
        <v>847</v>
      </c>
      <c r="G177" s="491" t="s">
        <v>812</v>
      </c>
      <c r="H177" s="5"/>
      <c r="I177" s="16"/>
      <c r="J177" s="47" t="s">
        <v>86</v>
      </c>
      <c r="K177" s="48"/>
      <c r="L177" s="48"/>
      <c r="M177" s="49"/>
      <c r="N177" s="47" t="s">
        <v>86</v>
      </c>
      <c r="O177" s="48"/>
      <c r="P177" s="48"/>
      <c r="Q177" s="48"/>
      <c r="R177" s="48"/>
      <c r="S177" s="48"/>
      <c r="T177" s="64"/>
      <c r="U177" s="49"/>
      <c r="V177" s="58" t="s">
        <v>86</v>
      </c>
      <c r="W177" s="124" t="s">
        <v>86</v>
      </c>
      <c r="X177" s="56"/>
      <c r="Y177" s="68"/>
      <c r="Z177" s="68"/>
      <c r="AA177" s="67"/>
      <c r="AB177" s="57"/>
      <c r="AC177" s="58" t="s">
        <v>744</v>
      </c>
      <c r="AD177" s="56"/>
      <c r="AE177" s="49"/>
      <c r="AF177" s="164">
        <f t="shared" si="38"/>
        <v>-1</v>
      </c>
      <c r="AG177" s="164">
        <f t="shared" si="38"/>
        <v>0</v>
      </c>
      <c r="AH177" s="164">
        <f t="shared" si="38"/>
        <v>0</v>
      </c>
      <c r="AI177" s="164">
        <f t="shared" si="38"/>
        <v>0</v>
      </c>
      <c r="AJ177" s="164">
        <f t="shared" si="38"/>
        <v>0</v>
      </c>
      <c r="AK177" s="164">
        <f t="shared" si="38"/>
        <v>0</v>
      </c>
      <c r="AL177" s="164">
        <f t="shared" si="38"/>
        <v>0</v>
      </c>
      <c r="AM177" s="164">
        <f t="shared" si="38"/>
        <v>0</v>
      </c>
      <c r="AN177" s="164" t="str">
        <f t="shared" si="34"/>
        <v>tbd</v>
      </c>
      <c r="AO177" s="164" t="str">
        <f t="shared" si="34"/>
        <v/>
      </c>
      <c r="AP177" s="164" t="str">
        <f t="shared" si="34"/>
        <v/>
      </c>
      <c r="AQ177" s="164" t="str">
        <f t="shared" si="34"/>
        <v/>
      </c>
      <c r="AR177" s="164" t="str">
        <f t="shared" si="34"/>
        <v/>
      </c>
      <c r="AS177" s="164" t="str">
        <f t="shared" si="34"/>
        <v/>
      </c>
      <c r="AT177" s="164" t="str">
        <f t="shared" si="34"/>
        <v/>
      </c>
      <c r="AU177" s="164" t="str">
        <f t="shared" si="32"/>
        <v/>
      </c>
      <c r="AV177" s="164" t="str">
        <f t="shared" si="35"/>
        <v>tbd</v>
      </c>
      <c r="AW177" s="164" t="str">
        <f t="shared" si="35"/>
        <v/>
      </c>
      <c r="AX177" s="164" t="str">
        <f t="shared" si="35"/>
        <v/>
      </c>
      <c r="AY177" s="164" t="str">
        <f t="shared" si="35"/>
        <v/>
      </c>
      <c r="AZ177" s="164" t="str">
        <f t="shared" si="35"/>
        <v/>
      </c>
      <c r="BA177" s="164" t="str">
        <f t="shared" si="35"/>
        <v/>
      </c>
      <c r="BB177" s="164" t="str">
        <f t="shared" si="35"/>
        <v/>
      </c>
      <c r="BC177" s="164" t="str">
        <f t="shared" si="33"/>
        <v/>
      </c>
    </row>
    <row r="178" spans="1:55" s="164" customFormat="1" ht="19.899999999999999" customHeight="1">
      <c r="A178" s="9" t="s">
        <v>1008</v>
      </c>
      <c r="B178" s="7" t="s">
        <v>1009</v>
      </c>
      <c r="C178" s="2" t="s">
        <v>1010</v>
      </c>
      <c r="D178" s="5" t="s">
        <v>842</v>
      </c>
      <c r="E178" s="4">
        <v>1</v>
      </c>
      <c r="F178" s="491" t="s">
        <v>812</v>
      </c>
      <c r="G178" s="491" t="s">
        <v>812</v>
      </c>
      <c r="H178" s="5" t="s">
        <v>769</v>
      </c>
      <c r="I178" s="16"/>
      <c r="J178" s="47" t="s">
        <v>86</v>
      </c>
      <c r="K178" s="48"/>
      <c r="L178" s="48"/>
      <c r="M178" s="49"/>
      <c r="N178" s="492" t="s">
        <v>812</v>
      </c>
      <c r="O178" s="493" t="s">
        <v>812</v>
      </c>
      <c r="P178" s="493" t="s">
        <v>812</v>
      </c>
      <c r="Q178" s="493" t="s">
        <v>812</v>
      </c>
      <c r="R178" s="493" t="s">
        <v>812</v>
      </c>
      <c r="S178" s="493" t="s">
        <v>812</v>
      </c>
      <c r="T178" s="494" t="s">
        <v>812</v>
      </c>
      <c r="U178" s="49"/>
      <c r="V178" s="58" t="s">
        <v>86</v>
      </c>
      <c r="W178" s="495" t="s">
        <v>812</v>
      </c>
      <c r="X178" s="56"/>
      <c r="Y178" s="68"/>
      <c r="Z178" s="68"/>
      <c r="AA178" s="67"/>
      <c r="AB178" s="57"/>
      <c r="AC178" s="58" t="s">
        <v>744</v>
      </c>
      <c r="AD178" s="56"/>
      <c r="AE178" s="49"/>
      <c r="AF178" s="164">
        <f t="shared" si="38"/>
        <v>-1</v>
      </c>
      <c r="AG178" s="164">
        <f t="shared" si="38"/>
        <v>0</v>
      </c>
      <c r="AH178" s="164">
        <f t="shared" si="38"/>
        <v>0</v>
      </c>
      <c r="AI178" s="164">
        <f t="shared" si="38"/>
        <v>0</v>
      </c>
      <c r="AJ178" s="164">
        <f t="shared" si="38"/>
        <v>0</v>
      </c>
      <c r="AK178" s="164">
        <f t="shared" si="38"/>
        <v>0</v>
      </c>
      <c r="AL178" s="164">
        <f t="shared" si="38"/>
        <v>0</v>
      </c>
      <c r="AM178" s="164">
        <f t="shared" si="38"/>
        <v>0</v>
      </c>
      <c r="AN178" s="164" t="str">
        <f t="shared" si="34"/>
        <v>tbd</v>
      </c>
      <c r="AO178" s="164" t="str">
        <f t="shared" si="34"/>
        <v/>
      </c>
      <c r="AP178" s="164" t="str">
        <f t="shared" si="34"/>
        <v/>
      </c>
      <c r="AQ178" s="164" t="str">
        <f t="shared" ref="AQ178:AU234" si="39">IF(AI178,$V178,"")</f>
        <v/>
      </c>
      <c r="AR178" s="164" t="str">
        <f t="shared" si="39"/>
        <v/>
      </c>
      <c r="AS178" s="164" t="str">
        <f t="shared" si="39"/>
        <v/>
      </c>
      <c r="AT178" s="164" t="str">
        <f t="shared" si="39"/>
        <v/>
      </c>
      <c r="AU178" s="164" t="str">
        <f t="shared" si="32"/>
        <v/>
      </c>
      <c r="AV178" s="164" t="str">
        <f t="shared" si="35"/>
        <v>not req'ed</v>
      </c>
      <c r="AW178" s="164" t="str">
        <f t="shared" si="35"/>
        <v/>
      </c>
      <c r="AX178" s="164" t="str">
        <f t="shared" si="35"/>
        <v/>
      </c>
      <c r="AY178" s="164" t="str">
        <f t="shared" ref="AY178:BB241" si="40">IF(AI178,$W178,"")</f>
        <v/>
      </c>
      <c r="AZ178" s="164" t="str">
        <f t="shared" si="40"/>
        <v/>
      </c>
      <c r="BA178" s="164" t="str">
        <f t="shared" si="40"/>
        <v/>
      </c>
      <c r="BB178" s="164" t="str">
        <f t="shared" si="40"/>
        <v/>
      </c>
      <c r="BC178" s="164" t="str">
        <f t="shared" si="33"/>
        <v/>
      </c>
    </row>
    <row r="179" spans="1:55" s="164" customFormat="1" ht="19.899999999999999" customHeight="1">
      <c r="A179" s="9" t="s">
        <v>1011</v>
      </c>
      <c r="B179" s="7" t="s">
        <v>1012</v>
      </c>
      <c r="C179" s="2" t="s">
        <v>1013</v>
      </c>
      <c r="D179" s="5" t="s">
        <v>842</v>
      </c>
      <c r="E179" s="4">
        <v>200</v>
      </c>
      <c r="F179" s="502">
        <v>1</v>
      </c>
      <c r="G179" s="491"/>
      <c r="H179" s="5"/>
      <c r="I179" s="16"/>
      <c r="J179" s="47" t="s">
        <v>86</v>
      </c>
      <c r="K179" s="48"/>
      <c r="L179" s="48"/>
      <c r="M179" s="49"/>
      <c r="N179" s="47" t="s">
        <v>86</v>
      </c>
      <c r="O179" s="48"/>
      <c r="P179" s="48"/>
      <c r="Q179" s="48"/>
      <c r="R179" s="48"/>
      <c r="S179" s="48"/>
      <c r="T179" s="64"/>
      <c r="U179" s="49"/>
      <c r="V179" s="58" t="s">
        <v>86</v>
      </c>
      <c r="W179" s="124" t="s">
        <v>86</v>
      </c>
      <c r="X179" s="56"/>
      <c r="Y179" s="68"/>
      <c r="Z179" s="68"/>
      <c r="AA179" s="67"/>
      <c r="AB179" s="57"/>
      <c r="AC179" s="58" t="s">
        <v>744</v>
      </c>
      <c r="AD179" s="56"/>
      <c r="AE179" s="49"/>
      <c r="AF179" s="164">
        <f t="shared" si="38"/>
        <v>-1</v>
      </c>
      <c r="AG179" s="164">
        <f t="shared" si="38"/>
        <v>0</v>
      </c>
      <c r="AH179" s="164">
        <f t="shared" si="38"/>
        <v>0</v>
      </c>
      <c r="AI179" s="164">
        <f t="shared" si="38"/>
        <v>0</v>
      </c>
      <c r="AJ179" s="164">
        <f t="shared" si="38"/>
        <v>0</v>
      </c>
      <c r="AK179" s="164">
        <f t="shared" si="38"/>
        <v>0</v>
      </c>
      <c r="AL179" s="164">
        <f t="shared" si="38"/>
        <v>0</v>
      </c>
      <c r="AM179" s="164">
        <f t="shared" si="38"/>
        <v>0</v>
      </c>
      <c r="AN179" s="164" t="str">
        <f t="shared" ref="AN179:AR242" si="41">IF(AF179,$V179,"")</f>
        <v>tbd</v>
      </c>
      <c r="AO179" s="164" t="str">
        <f t="shared" si="41"/>
        <v/>
      </c>
      <c r="AP179" s="164" t="str">
        <f t="shared" si="41"/>
        <v/>
      </c>
      <c r="AQ179" s="164" t="str">
        <f t="shared" si="39"/>
        <v/>
      </c>
      <c r="AR179" s="164" t="str">
        <f t="shared" si="39"/>
        <v/>
      </c>
      <c r="AS179" s="164" t="str">
        <f t="shared" si="39"/>
        <v/>
      </c>
      <c r="AT179" s="164" t="str">
        <f t="shared" si="39"/>
        <v/>
      </c>
      <c r="AU179" s="164" t="str">
        <f t="shared" si="32"/>
        <v/>
      </c>
      <c r="AV179" s="164" t="str">
        <f t="shared" ref="AV179:BA242" si="42">IF(AF179,$W179,"")</f>
        <v>tbd</v>
      </c>
      <c r="AW179" s="164" t="str">
        <f t="shared" si="42"/>
        <v/>
      </c>
      <c r="AX179" s="164" t="str">
        <f t="shared" si="42"/>
        <v/>
      </c>
      <c r="AY179" s="164" t="str">
        <f t="shared" si="40"/>
        <v/>
      </c>
      <c r="AZ179" s="164" t="str">
        <f t="shared" si="40"/>
        <v/>
      </c>
      <c r="BA179" s="164" t="str">
        <f t="shared" si="40"/>
        <v/>
      </c>
      <c r="BB179" s="164" t="str">
        <f t="shared" si="40"/>
        <v/>
      </c>
      <c r="BC179" s="164" t="str">
        <f t="shared" si="33"/>
        <v/>
      </c>
    </row>
    <row r="180" spans="1:55" s="164" customFormat="1" ht="19.899999999999999" customHeight="1">
      <c r="A180" s="9" t="s">
        <v>1302</v>
      </c>
      <c r="B180" s="7" t="s">
        <v>1303</v>
      </c>
      <c r="C180" s="2" t="s">
        <v>1304</v>
      </c>
      <c r="D180" s="5" t="s">
        <v>1305</v>
      </c>
      <c r="E180" s="4">
        <v>8</v>
      </c>
      <c r="F180" s="4" t="s">
        <v>821</v>
      </c>
      <c r="G180" s="4">
        <v>1000</v>
      </c>
      <c r="H180" s="5"/>
      <c r="I180" s="16"/>
      <c r="J180" s="47" t="s">
        <v>86</v>
      </c>
      <c r="K180" s="48"/>
      <c r="L180" s="48"/>
      <c r="M180" s="49"/>
      <c r="N180" s="47" t="s">
        <v>86</v>
      </c>
      <c r="O180" s="48"/>
      <c r="P180" s="48"/>
      <c r="Q180" s="48"/>
      <c r="R180" s="48"/>
      <c r="S180" s="48"/>
      <c r="T180" s="64"/>
      <c r="U180" s="49"/>
      <c r="V180" s="58" t="s">
        <v>86</v>
      </c>
      <c r="W180" s="124" t="s">
        <v>86</v>
      </c>
      <c r="X180" s="56"/>
      <c r="Y180" s="68"/>
      <c r="Z180" s="68"/>
      <c r="AA180" s="67"/>
      <c r="AB180" s="57"/>
      <c r="AC180" s="58" t="s">
        <v>744</v>
      </c>
      <c r="AD180" s="56"/>
      <c r="AE180" s="49"/>
      <c r="AF180" s="164">
        <f t="shared" si="38"/>
        <v>-1</v>
      </c>
      <c r="AG180" s="164">
        <f t="shared" si="38"/>
        <v>0</v>
      </c>
      <c r="AH180" s="164">
        <f t="shared" si="38"/>
        <v>0</v>
      </c>
      <c r="AI180" s="164">
        <f t="shared" si="38"/>
        <v>0</v>
      </c>
      <c r="AJ180" s="164">
        <f t="shared" si="38"/>
        <v>0</v>
      </c>
      <c r="AK180" s="164">
        <f t="shared" si="38"/>
        <v>0</v>
      </c>
      <c r="AL180" s="164">
        <f t="shared" si="38"/>
        <v>0</v>
      </c>
      <c r="AM180" s="164">
        <f t="shared" si="38"/>
        <v>0</v>
      </c>
      <c r="AN180" s="164" t="str">
        <f t="shared" si="41"/>
        <v>tbd</v>
      </c>
      <c r="AO180" s="164" t="str">
        <f t="shared" si="41"/>
        <v/>
      </c>
      <c r="AP180" s="164" t="str">
        <f t="shared" si="41"/>
        <v/>
      </c>
      <c r="AQ180" s="164" t="str">
        <f t="shared" si="39"/>
        <v/>
      </c>
      <c r="AR180" s="164" t="str">
        <f t="shared" si="39"/>
        <v/>
      </c>
      <c r="AS180" s="164" t="str">
        <f t="shared" si="39"/>
        <v/>
      </c>
      <c r="AT180" s="164" t="str">
        <f t="shared" si="39"/>
        <v/>
      </c>
      <c r="AU180" s="164" t="str">
        <f t="shared" si="32"/>
        <v/>
      </c>
      <c r="AV180" s="164" t="str">
        <f t="shared" si="42"/>
        <v>tbd</v>
      </c>
      <c r="AW180" s="164" t="str">
        <f t="shared" si="42"/>
        <v/>
      </c>
      <c r="AX180" s="164" t="str">
        <f t="shared" si="42"/>
        <v/>
      </c>
      <c r="AY180" s="164" t="str">
        <f t="shared" si="40"/>
        <v/>
      </c>
      <c r="AZ180" s="164" t="str">
        <f t="shared" si="40"/>
        <v/>
      </c>
      <c r="BA180" s="164" t="str">
        <f t="shared" si="40"/>
        <v/>
      </c>
      <c r="BB180" s="164" t="str">
        <f t="shared" si="40"/>
        <v/>
      </c>
      <c r="BC180" s="164" t="str">
        <f t="shared" si="33"/>
        <v/>
      </c>
    </row>
    <row r="181" spans="1:55" s="164" customFormat="1" ht="19.899999999999999" customHeight="1">
      <c r="A181" s="9" t="s">
        <v>1306</v>
      </c>
      <c r="B181" s="7" t="s">
        <v>1307</v>
      </c>
      <c r="C181" s="2" t="s">
        <v>1308</v>
      </c>
      <c r="D181" s="5" t="s">
        <v>1309</v>
      </c>
      <c r="E181" s="4">
        <v>50</v>
      </c>
      <c r="F181" s="4" t="s">
        <v>821</v>
      </c>
      <c r="G181" s="4">
        <v>1000</v>
      </c>
      <c r="H181" s="5"/>
      <c r="I181" s="16"/>
      <c r="J181" s="47" t="s">
        <v>86</v>
      </c>
      <c r="K181" s="48"/>
      <c r="L181" s="48"/>
      <c r="M181" s="49"/>
      <c r="N181" s="47" t="s">
        <v>86</v>
      </c>
      <c r="O181" s="48"/>
      <c r="P181" s="48"/>
      <c r="Q181" s="48"/>
      <c r="R181" s="48"/>
      <c r="S181" s="48"/>
      <c r="T181" s="64"/>
      <c r="U181" s="49"/>
      <c r="V181" s="58" t="s">
        <v>86</v>
      </c>
      <c r="W181" s="124" t="s">
        <v>86</v>
      </c>
      <c r="X181" s="56"/>
      <c r="Y181" s="68"/>
      <c r="Z181" s="68"/>
      <c r="AA181" s="67"/>
      <c r="AB181" s="57"/>
      <c r="AC181" s="58" t="s">
        <v>744</v>
      </c>
      <c r="AD181" s="56"/>
      <c r="AE181" s="49"/>
      <c r="AF181" s="164">
        <f t="shared" si="38"/>
        <v>-1</v>
      </c>
      <c r="AG181" s="164">
        <f t="shared" si="38"/>
        <v>0</v>
      </c>
      <c r="AH181" s="164">
        <f t="shared" si="38"/>
        <v>0</v>
      </c>
      <c r="AI181" s="164">
        <f t="shared" si="38"/>
        <v>0</v>
      </c>
      <c r="AJ181" s="164">
        <f t="shared" si="38"/>
        <v>0</v>
      </c>
      <c r="AK181" s="164">
        <f t="shared" si="38"/>
        <v>0</v>
      </c>
      <c r="AL181" s="164">
        <f t="shared" si="38"/>
        <v>0</v>
      </c>
      <c r="AM181" s="164">
        <f t="shared" si="38"/>
        <v>0</v>
      </c>
      <c r="AN181" s="164" t="str">
        <f t="shared" si="41"/>
        <v>tbd</v>
      </c>
      <c r="AO181" s="164" t="str">
        <f t="shared" si="41"/>
        <v/>
      </c>
      <c r="AP181" s="164" t="str">
        <f t="shared" si="41"/>
        <v/>
      </c>
      <c r="AQ181" s="164" t="str">
        <f t="shared" si="39"/>
        <v/>
      </c>
      <c r="AR181" s="164" t="str">
        <f t="shared" si="39"/>
        <v/>
      </c>
      <c r="AS181" s="164" t="str">
        <f t="shared" si="39"/>
        <v/>
      </c>
      <c r="AT181" s="164" t="str">
        <f t="shared" si="39"/>
        <v/>
      </c>
      <c r="AU181" s="164" t="str">
        <f t="shared" si="32"/>
        <v/>
      </c>
      <c r="AV181" s="164" t="str">
        <f t="shared" si="42"/>
        <v>tbd</v>
      </c>
      <c r="AW181" s="164" t="str">
        <f t="shared" si="42"/>
        <v/>
      </c>
      <c r="AX181" s="164" t="str">
        <f t="shared" si="42"/>
        <v/>
      </c>
      <c r="AY181" s="164" t="str">
        <f t="shared" si="40"/>
        <v/>
      </c>
      <c r="AZ181" s="164" t="str">
        <f t="shared" si="40"/>
        <v/>
      </c>
      <c r="BA181" s="164" t="str">
        <f t="shared" si="40"/>
        <v/>
      </c>
      <c r="BB181" s="164" t="str">
        <f t="shared" si="40"/>
        <v/>
      </c>
      <c r="BC181" s="164" t="str">
        <f t="shared" si="33"/>
        <v/>
      </c>
    </row>
    <row r="182" spans="1:55" s="164" customFormat="1" ht="19.899999999999999" customHeight="1">
      <c r="A182" s="761" t="s">
        <v>1530</v>
      </c>
      <c r="B182" s="762"/>
      <c r="C182" s="762"/>
      <c r="D182" s="762"/>
      <c r="E182" s="762"/>
      <c r="F182" s="762"/>
      <c r="G182" s="762"/>
      <c r="H182" s="762"/>
      <c r="I182" s="763"/>
      <c r="J182" s="496"/>
      <c r="K182" s="497"/>
      <c r="L182" s="497"/>
      <c r="M182" s="498"/>
      <c r="N182" s="496"/>
      <c r="O182" s="497"/>
      <c r="P182" s="497"/>
      <c r="Q182" s="497"/>
      <c r="R182" s="497"/>
      <c r="S182" s="497"/>
      <c r="T182" s="499"/>
      <c r="U182" s="498"/>
      <c r="V182" s="496"/>
      <c r="W182" s="500"/>
      <c r="X182" s="497"/>
      <c r="Y182" s="499"/>
      <c r="Z182" s="499"/>
      <c r="AA182" s="501"/>
      <c r="AB182" s="498"/>
      <c r="AC182" s="496"/>
      <c r="AD182" s="497"/>
      <c r="AE182" s="498"/>
      <c r="AF182" s="164">
        <v>0</v>
      </c>
      <c r="AG182" s="164">
        <v>-1</v>
      </c>
      <c r="AH182" s="164">
        <v>0</v>
      </c>
      <c r="AI182" s="164">
        <v>0</v>
      </c>
      <c r="AJ182" s="164">
        <v>0</v>
      </c>
      <c r="AK182" s="164">
        <v>0</v>
      </c>
      <c r="AL182" s="164">
        <v>0</v>
      </c>
      <c r="AM182" s="164">
        <v>0</v>
      </c>
      <c r="AN182" s="164" t="str">
        <f t="shared" si="41"/>
        <v/>
      </c>
      <c r="AO182" s="164">
        <f t="shared" si="41"/>
        <v>0</v>
      </c>
      <c r="AP182" s="164" t="str">
        <f t="shared" si="41"/>
        <v/>
      </c>
      <c r="AQ182" s="164" t="str">
        <f t="shared" si="39"/>
        <v/>
      </c>
      <c r="AR182" s="164" t="str">
        <f t="shared" si="39"/>
        <v/>
      </c>
      <c r="AS182" s="164" t="str">
        <f t="shared" si="39"/>
        <v/>
      </c>
      <c r="AT182" s="164" t="str">
        <f t="shared" si="39"/>
        <v/>
      </c>
      <c r="AU182" s="164" t="str">
        <f t="shared" si="32"/>
        <v/>
      </c>
      <c r="AV182" s="164" t="str">
        <f t="shared" si="42"/>
        <v/>
      </c>
      <c r="AW182" s="164">
        <f t="shared" si="42"/>
        <v>0</v>
      </c>
      <c r="AX182" s="164" t="str">
        <f t="shared" si="42"/>
        <v/>
      </c>
      <c r="AY182" s="164" t="str">
        <f t="shared" si="40"/>
        <v/>
      </c>
      <c r="AZ182" s="164" t="str">
        <f t="shared" si="40"/>
        <v/>
      </c>
      <c r="BA182" s="164" t="str">
        <f t="shared" si="40"/>
        <v/>
      </c>
      <c r="BB182" s="164" t="str">
        <f t="shared" si="40"/>
        <v/>
      </c>
      <c r="BC182" s="164" t="str">
        <f t="shared" si="33"/>
        <v/>
      </c>
    </row>
    <row r="183" spans="1:55" s="164" customFormat="1" ht="19.899999999999999" customHeight="1">
      <c r="A183" s="9" t="s">
        <v>1272</v>
      </c>
      <c r="B183" s="7" t="s">
        <v>1273</v>
      </c>
      <c r="C183" s="2" t="s">
        <v>1274</v>
      </c>
      <c r="D183" s="5" t="s">
        <v>842</v>
      </c>
      <c r="E183" s="4">
        <v>1</v>
      </c>
      <c r="F183" s="491" t="s">
        <v>812</v>
      </c>
      <c r="G183" s="491" t="s">
        <v>812</v>
      </c>
      <c r="H183" s="5"/>
      <c r="I183" s="16"/>
      <c r="J183" s="47" t="s">
        <v>86</v>
      </c>
      <c r="K183" s="48"/>
      <c r="L183" s="48"/>
      <c r="M183" s="49"/>
      <c r="N183" s="492" t="s">
        <v>812</v>
      </c>
      <c r="O183" s="493" t="s">
        <v>812</v>
      </c>
      <c r="P183" s="493" t="s">
        <v>812</v>
      </c>
      <c r="Q183" s="493" t="s">
        <v>812</v>
      </c>
      <c r="R183" s="493" t="s">
        <v>812</v>
      </c>
      <c r="S183" s="493" t="s">
        <v>812</v>
      </c>
      <c r="T183" s="494" t="s">
        <v>812</v>
      </c>
      <c r="U183" s="49"/>
      <c r="V183" s="58" t="s">
        <v>86</v>
      </c>
      <c r="W183" s="495" t="s">
        <v>812</v>
      </c>
      <c r="X183" s="56"/>
      <c r="Y183" s="68"/>
      <c r="Z183" s="68"/>
      <c r="AA183" s="67"/>
      <c r="AB183" s="57"/>
      <c r="AC183" s="58" t="s">
        <v>744</v>
      </c>
      <c r="AD183" s="56"/>
      <c r="AE183" s="49"/>
      <c r="AF183" s="164">
        <f t="shared" si="38"/>
        <v>0</v>
      </c>
      <c r="AG183" s="164">
        <f t="shared" si="38"/>
        <v>-1</v>
      </c>
      <c r="AH183" s="164">
        <f t="shared" si="38"/>
        <v>0</v>
      </c>
      <c r="AI183" s="164">
        <f t="shared" si="38"/>
        <v>0</v>
      </c>
      <c r="AJ183" s="164">
        <f t="shared" si="38"/>
        <v>0</v>
      </c>
      <c r="AK183" s="164">
        <f t="shared" si="38"/>
        <v>0</v>
      </c>
      <c r="AL183" s="164">
        <f t="shared" si="38"/>
        <v>0</v>
      </c>
      <c r="AM183" s="164">
        <f t="shared" si="38"/>
        <v>0</v>
      </c>
      <c r="AN183" s="164" t="str">
        <f t="shared" si="41"/>
        <v/>
      </c>
      <c r="AO183" s="164" t="str">
        <f t="shared" si="41"/>
        <v>tbd</v>
      </c>
      <c r="AP183" s="164" t="str">
        <f t="shared" si="41"/>
        <v/>
      </c>
      <c r="AQ183" s="164" t="str">
        <f t="shared" si="39"/>
        <v/>
      </c>
      <c r="AR183" s="164" t="str">
        <f t="shared" si="39"/>
        <v/>
      </c>
      <c r="AS183" s="164" t="str">
        <f t="shared" si="39"/>
        <v/>
      </c>
      <c r="AT183" s="164" t="str">
        <f t="shared" si="39"/>
        <v/>
      </c>
      <c r="AU183" s="164" t="str">
        <f t="shared" si="32"/>
        <v/>
      </c>
      <c r="AV183" s="164" t="str">
        <f t="shared" si="42"/>
        <v/>
      </c>
      <c r="AW183" s="164" t="str">
        <f t="shared" si="42"/>
        <v>not req'ed</v>
      </c>
      <c r="AX183" s="164" t="str">
        <f t="shared" si="42"/>
        <v/>
      </c>
      <c r="AY183" s="164" t="str">
        <f t="shared" si="40"/>
        <v/>
      </c>
      <c r="AZ183" s="164" t="str">
        <f t="shared" si="40"/>
        <v/>
      </c>
      <c r="BA183" s="164" t="str">
        <f t="shared" si="40"/>
        <v/>
      </c>
      <c r="BB183" s="164" t="str">
        <f t="shared" si="40"/>
        <v/>
      </c>
      <c r="BC183" s="164" t="str">
        <f t="shared" si="33"/>
        <v/>
      </c>
    </row>
    <row r="184" spans="1:55" s="164" customFormat="1" ht="19.899999999999999" customHeight="1">
      <c r="A184" s="9" t="s">
        <v>1264</v>
      </c>
      <c r="B184" s="7" t="s">
        <v>1265</v>
      </c>
      <c r="C184" s="2" t="s">
        <v>1266</v>
      </c>
      <c r="D184" s="5" t="s">
        <v>842</v>
      </c>
      <c r="E184" s="4">
        <v>1</v>
      </c>
      <c r="F184" s="491" t="s">
        <v>812</v>
      </c>
      <c r="G184" s="491" t="s">
        <v>812</v>
      </c>
      <c r="H184" s="5"/>
      <c r="I184" s="16"/>
      <c r="J184" s="47" t="s">
        <v>86</v>
      </c>
      <c r="K184" s="48"/>
      <c r="L184" s="48"/>
      <c r="M184" s="49"/>
      <c r="N184" s="492" t="s">
        <v>812</v>
      </c>
      <c r="O184" s="493" t="s">
        <v>812</v>
      </c>
      <c r="P184" s="493" t="s">
        <v>812</v>
      </c>
      <c r="Q184" s="493" t="s">
        <v>812</v>
      </c>
      <c r="R184" s="493" t="s">
        <v>812</v>
      </c>
      <c r="S184" s="493" t="s">
        <v>812</v>
      </c>
      <c r="T184" s="494" t="s">
        <v>812</v>
      </c>
      <c r="U184" s="49"/>
      <c r="V184" s="58" t="s">
        <v>86</v>
      </c>
      <c r="W184" s="495" t="s">
        <v>812</v>
      </c>
      <c r="X184" s="56"/>
      <c r="Y184" s="68"/>
      <c r="Z184" s="68"/>
      <c r="AA184" s="67"/>
      <c r="AB184" s="57"/>
      <c r="AC184" s="58" t="s">
        <v>744</v>
      </c>
      <c r="AD184" s="56"/>
      <c r="AE184" s="49"/>
      <c r="AF184" s="164">
        <f t="shared" si="38"/>
        <v>0</v>
      </c>
      <c r="AG184" s="164">
        <f t="shared" si="38"/>
        <v>-1</v>
      </c>
      <c r="AH184" s="164">
        <f t="shared" si="38"/>
        <v>0</v>
      </c>
      <c r="AI184" s="164">
        <f t="shared" si="38"/>
        <v>0</v>
      </c>
      <c r="AJ184" s="164">
        <f t="shared" si="38"/>
        <v>0</v>
      </c>
      <c r="AK184" s="164">
        <f t="shared" si="38"/>
        <v>0</v>
      </c>
      <c r="AL184" s="164">
        <f t="shared" si="38"/>
        <v>0</v>
      </c>
      <c r="AM184" s="164">
        <f t="shared" si="38"/>
        <v>0</v>
      </c>
      <c r="AN184" s="164" t="str">
        <f t="shared" si="41"/>
        <v/>
      </c>
      <c r="AO184" s="164" t="str">
        <f t="shared" si="41"/>
        <v>tbd</v>
      </c>
      <c r="AP184" s="164" t="str">
        <f t="shared" si="41"/>
        <v/>
      </c>
      <c r="AQ184" s="164" t="str">
        <f t="shared" si="39"/>
        <v/>
      </c>
      <c r="AR184" s="164" t="str">
        <f t="shared" si="39"/>
        <v/>
      </c>
      <c r="AS184" s="164" t="str">
        <f t="shared" si="39"/>
        <v/>
      </c>
      <c r="AT184" s="164" t="str">
        <f t="shared" si="39"/>
        <v/>
      </c>
      <c r="AU184" s="164" t="str">
        <f t="shared" si="32"/>
        <v/>
      </c>
      <c r="AV184" s="164" t="str">
        <f t="shared" si="42"/>
        <v/>
      </c>
      <c r="AW184" s="164" t="str">
        <f t="shared" si="42"/>
        <v>not req'ed</v>
      </c>
      <c r="AX184" s="164" t="str">
        <f t="shared" si="42"/>
        <v/>
      </c>
      <c r="AY184" s="164" t="str">
        <f t="shared" si="40"/>
        <v/>
      </c>
      <c r="AZ184" s="164" t="str">
        <f t="shared" si="40"/>
        <v/>
      </c>
      <c r="BA184" s="164" t="str">
        <f t="shared" si="40"/>
        <v/>
      </c>
      <c r="BB184" s="164" t="str">
        <f t="shared" si="40"/>
        <v/>
      </c>
      <c r="BC184" s="164" t="str">
        <f t="shared" si="33"/>
        <v/>
      </c>
    </row>
    <row r="185" spans="1:55" s="164" customFormat="1" ht="19.899999999999999" customHeight="1">
      <c r="A185" s="9" t="s">
        <v>1047</v>
      </c>
      <c r="B185" s="7" t="s">
        <v>1048</v>
      </c>
      <c r="C185" s="2" t="s">
        <v>1049</v>
      </c>
      <c r="D185" s="5" t="s">
        <v>842</v>
      </c>
      <c r="E185" s="4">
        <v>70</v>
      </c>
      <c r="F185" s="502">
        <v>1</v>
      </c>
      <c r="G185" s="491"/>
      <c r="H185" s="5"/>
      <c r="I185" s="16"/>
      <c r="J185" s="47" t="s">
        <v>86</v>
      </c>
      <c r="K185" s="48"/>
      <c r="L185" s="48"/>
      <c r="M185" s="49"/>
      <c r="N185" s="47" t="s">
        <v>86</v>
      </c>
      <c r="O185" s="48"/>
      <c r="P185" s="48"/>
      <c r="Q185" s="48"/>
      <c r="R185" s="48"/>
      <c r="S185" s="48"/>
      <c r="T185" s="64"/>
      <c r="U185" s="49"/>
      <c r="V185" s="58" t="s">
        <v>86</v>
      </c>
      <c r="W185" s="124" t="s">
        <v>86</v>
      </c>
      <c r="X185" s="56"/>
      <c r="Y185" s="68"/>
      <c r="Z185" s="68"/>
      <c r="AA185" s="67"/>
      <c r="AB185" s="57"/>
      <c r="AC185" s="58" t="s">
        <v>744</v>
      </c>
      <c r="AD185" s="56"/>
      <c r="AE185" s="49"/>
      <c r="AF185" s="164">
        <f t="shared" si="38"/>
        <v>0</v>
      </c>
      <c r="AG185" s="164">
        <f t="shared" si="38"/>
        <v>-1</v>
      </c>
      <c r="AH185" s="164">
        <f t="shared" si="38"/>
        <v>0</v>
      </c>
      <c r="AI185" s="164">
        <f t="shared" si="38"/>
        <v>0</v>
      </c>
      <c r="AJ185" s="164">
        <f t="shared" si="38"/>
        <v>0</v>
      </c>
      <c r="AK185" s="164">
        <f t="shared" si="38"/>
        <v>0</v>
      </c>
      <c r="AL185" s="164">
        <f t="shared" si="38"/>
        <v>0</v>
      </c>
      <c r="AM185" s="164">
        <f t="shared" si="38"/>
        <v>0</v>
      </c>
      <c r="AN185" s="164" t="str">
        <f t="shared" si="41"/>
        <v/>
      </c>
      <c r="AO185" s="164" t="str">
        <f t="shared" si="41"/>
        <v>tbd</v>
      </c>
      <c r="AP185" s="164" t="str">
        <f t="shared" si="41"/>
        <v/>
      </c>
      <c r="AQ185" s="164" t="str">
        <f t="shared" si="39"/>
        <v/>
      </c>
      <c r="AR185" s="164" t="str">
        <f t="shared" si="39"/>
        <v/>
      </c>
      <c r="AS185" s="164" t="str">
        <f t="shared" si="39"/>
        <v/>
      </c>
      <c r="AT185" s="164" t="str">
        <f t="shared" si="39"/>
        <v/>
      </c>
      <c r="AU185" s="164" t="str">
        <f t="shared" si="32"/>
        <v/>
      </c>
      <c r="AV185" s="164" t="str">
        <f t="shared" si="42"/>
        <v/>
      </c>
      <c r="AW185" s="164" t="str">
        <f t="shared" si="42"/>
        <v>tbd</v>
      </c>
      <c r="AX185" s="164" t="str">
        <f t="shared" si="42"/>
        <v/>
      </c>
      <c r="AY185" s="164" t="str">
        <f t="shared" si="40"/>
        <v/>
      </c>
      <c r="AZ185" s="164" t="str">
        <f t="shared" si="40"/>
        <v/>
      </c>
      <c r="BA185" s="164" t="str">
        <f t="shared" si="40"/>
        <v/>
      </c>
      <c r="BB185" s="164" t="str">
        <f t="shared" si="40"/>
        <v/>
      </c>
      <c r="BC185" s="164" t="str">
        <f t="shared" si="33"/>
        <v/>
      </c>
    </row>
    <row r="186" spans="1:55" s="164" customFormat="1" ht="19.899999999999999" customHeight="1">
      <c r="A186" s="9" t="s">
        <v>1050</v>
      </c>
      <c r="B186" s="7" t="s">
        <v>1051</v>
      </c>
      <c r="C186" s="2" t="s">
        <v>1052</v>
      </c>
      <c r="D186" s="5" t="s">
        <v>1053</v>
      </c>
      <c r="E186" s="4">
        <v>70</v>
      </c>
      <c r="F186" s="4" t="s">
        <v>1054</v>
      </c>
      <c r="G186" s="491" t="s">
        <v>812</v>
      </c>
      <c r="H186" s="5"/>
      <c r="I186" s="16"/>
      <c r="J186" s="47" t="s">
        <v>86</v>
      </c>
      <c r="K186" s="48"/>
      <c r="L186" s="48"/>
      <c r="M186" s="49"/>
      <c r="N186" s="47" t="s">
        <v>86</v>
      </c>
      <c r="O186" s="48"/>
      <c r="P186" s="48"/>
      <c r="Q186" s="48"/>
      <c r="R186" s="48"/>
      <c r="S186" s="48"/>
      <c r="T186" s="64"/>
      <c r="U186" s="49"/>
      <c r="V186" s="58" t="s">
        <v>86</v>
      </c>
      <c r="W186" s="124" t="s">
        <v>86</v>
      </c>
      <c r="X186" s="56"/>
      <c r="Y186" s="68"/>
      <c r="Z186" s="68"/>
      <c r="AA186" s="67"/>
      <c r="AB186" s="57"/>
      <c r="AC186" s="58" t="s">
        <v>744</v>
      </c>
      <c r="AD186" s="56"/>
      <c r="AE186" s="49"/>
      <c r="AF186" s="164">
        <f t="shared" si="38"/>
        <v>0</v>
      </c>
      <c r="AG186" s="164">
        <f t="shared" si="38"/>
        <v>-1</v>
      </c>
      <c r="AH186" s="164">
        <f t="shared" si="38"/>
        <v>0</v>
      </c>
      <c r="AI186" s="164">
        <f t="shared" si="38"/>
        <v>0</v>
      </c>
      <c r="AJ186" s="164">
        <f t="shared" si="38"/>
        <v>0</v>
      </c>
      <c r="AK186" s="164">
        <f t="shared" si="38"/>
        <v>0</v>
      </c>
      <c r="AL186" s="164">
        <f t="shared" si="38"/>
        <v>0</v>
      </c>
      <c r="AM186" s="164">
        <f t="shared" si="38"/>
        <v>0</v>
      </c>
      <c r="AN186" s="164" t="str">
        <f t="shared" si="41"/>
        <v/>
      </c>
      <c r="AO186" s="164" t="str">
        <f t="shared" si="41"/>
        <v>tbd</v>
      </c>
      <c r="AP186" s="164" t="str">
        <f t="shared" si="41"/>
        <v/>
      </c>
      <c r="AQ186" s="164" t="str">
        <f t="shared" si="39"/>
        <v/>
      </c>
      <c r="AR186" s="164" t="str">
        <f t="shared" si="39"/>
        <v/>
      </c>
      <c r="AS186" s="164" t="str">
        <f t="shared" si="39"/>
        <v/>
      </c>
      <c r="AT186" s="164" t="str">
        <f t="shared" si="39"/>
        <v/>
      </c>
      <c r="AU186" s="164" t="str">
        <f t="shared" si="32"/>
        <v/>
      </c>
      <c r="AV186" s="164" t="str">
        <f t="shared" si="42"/>
        <v/>
      </c>
      <c r="AW186" s="164" t="str">
        <f t="shared" si="42"/>
        <v>tbd</v>
      </c>
      <c r="AX186" s="164" t="str">
        <f t="shared" si="42"/>
        <v/>
      </c>
      <c r="AY186" s="164" t="str">
        <f t="shared" si="40"/>
        <v/>
      </c>
      <c r="AZ186" s="164" t="str">
        <f t="shared" si="40"/>
        <v/>
      </c>
      <c r="BA186" s="164" t="str">
        <f t="shared" si="40"/>
        <v/>
      </c>
      <c r="BB186" s="164" t="str">
        <f t="shared" si="40"/>
        <v/>
      </c>
      <c r="BC186" s="164" t="str">
        <f t="shared" si="33"/>
        <v/>
      </c>
    </row>
    <row r="187" spans="1:55" s="164" customFormat="1" ht="19.899999999999999" customHeight="1">
      <c r="A187" s="9" t="s">
        <v>1055</v>
      </c>
      <c r="B187" s="7" t="s">
        <v>1056</v>
      </c>
      <c r="C187" s="2" t="s">
        <v>1057</v>
      </c>
      <c r="D187" s="5" t="s">
        <v>842</v>
      </c>
      <c r="E187" s="4">
        <v>70</v>
      </c>
      <c r="F187" s="4" t="s">
        <v>1054</v>
      </c>
      <c r="G187" s="491" t="s">
        <v>812</v>
      </c>
      <c r="H187" s="5"/>
      <c r="I187" s="16"/>
      <c r="J187" s="47" t="s">
        <v>86</v>
      </c>
      <c r="K187" s="48"/>
      <c r="L187" s="48"/>
      <c r="M187" s="49"/>
      <c r="N187" s="47" t="s">
        <v>86</v>
      </c>
      <c r="O187" s="48"/>
      <c r="P187" s="48"/>
      <c r="Q187" s="48"/>
      <c r="R187" s="48"/>
      <c r="S187" s="48"/>
      <c r="T187" s="64"/>
      <c r="U187" s="49"/>
      <c r="V187" s="58" t="s">
        <v>86</v>
      </c>
      <c r="W187" s="124" t="s">
        <v>86</v>
      </c>
      <c r="X187" s="56"/>
      <c r="Y187" s="68"/>
      <c r="Z187" s="68"/>
      <c r="AA187" s="67"/>
      <c r="AB187" s="57"/>
      <c r="AC187" s="58" t="s">
        <v>744</v>
      </c>
      <c r="AD187" s="56"/>
      <c r="AE187" s="49"/>
      <c r="AF187" s="164">
        <f t="shared" si="38"/>
        <v>0</v>
      </c>
      <c r="AG187" s="164">
        <f t="shared" si="38"/>
        <v>-1</v>
      </c>
      <c r="AH187" s="164">
        <f t="shared" si="38"/>
        <v>0</v>
      </c>
      <c r="AI187" s="164">
        <f t="shared" si="38"/>
        <v>0</v>
      </c>
      <c r="AJ187" s="164">
        <f t="shared" si="38"/>
        <v>0</v>
      </c>
      <c r="AK187" s="164">
        <f t="shared" si="38"/>
        <v>0</v>
      </c>
      <c r="AL187" s="164">
        <f t="shared" si="38"/>
        <v>0</v>
      </c>
      <c r="AM187" s="164">
        <f t="shared" si="38"/>
        <v>0</v>
      </c>
      <c r="AN187" s="164" t="str">
        <f t="shared" si="41"/>
        <v/>
      </c>
      <c r="AO187" s="164" t="str">
        <f t="shared" si="41"/>
        <v>tbd</v>
      </c>
      <c r="AP187" s="164" t="str">
        <f t="shared" si="41"/>
        <v/>
      </c>
      <c r="AQ187" s="164" t="str">
        <f t="shared" si="39"/>
        <v/>
      </c>
      <c r="AR187" s="164" t="str">
        <f t="shared" si="39"/>
        <v/>
      </c>
      <c r="AS187" s="164" t="str">
        <f t="shared" si="39"/>
        <v/>
      </c>
      <c r="AT187" s="164" t="str">
        <f t="shared" si="39"/>
        <v/>
      </c>
      <c r="AU187" s="164" t="str">
        <f t="shared" si="32"/>
        <v/>
      </c>
      <c r="AV187" s="164" t="str">
        <f t="shared" si="42"/>
        <v/>
      </c>
      <c r="AW187" s="164" t="str">
        <f t="shared" si="42"/>
        <v>tbd</v>
      </c>
      <c r="AX187" s="164" t="str">
        <f t="shared" si="42"/>
        <v/>
      </c>
      <c r="AY187" s="164" t="str">
        <f t="shared" si="40"/>
        <v/>
      </c>
      <c r="AZ187" s="164" t="str">
        <f t="shared" si="40"/>
        <v/>
      </c>
      <c r="BA187" s="164" t="str">
        <f t="shared" si="40"/>
        <v/>
      </c>
      <c r="BB187" s="164" t="str">
        <f t="shared" si="40"/>
        <v/>
      </c>
      <c r="BC187" s="164" t="str">
        <f t="shared" si="33"/>
        <v/>
      </c>
    </row>
    <row r="188" spans="1:55" s="164" customFormat="1" ht="19.899999999999999" customHeight="1">
      <c r="A188" s="9" t="s">
        <v>1058</v>
      </c>
      <c r="B188" s="7" t="s">
        <v>1059</v>
      </c>
      <c r="C188" s="2" t="s">
        <v>1060</v>
      </c>
      <c r="D188" s="5" t="s">
        <v>842</v>
      </c>
      <c r="E188" s="4">
        <v>70</v>
      </c>
      <c r="F188" s="4" t="s">
        <v>1061</v>
      </c>
      <c r="G188" s="491" t="s">
        <v>812</v>
      </c>
      <c r="H188" s="5"/>
      <c r="I188" s="16"/>
      <c r="J188" s="47" t="s">
        <v>86</v>
      </c>
      <c r="K188" s="48"/>
      <c r="L188" s="48"/>
      <c r="M188" s="49"/>
      <c r="N188" s="47" t="s">
        <v>86</v>
      </c>
      <c r="O188" s="48"/>
      <c r="P188" s="48"/>
      <c r="Q188" s="48"/>
      <c r="R188" s="48"/>
      <c r="S188" s="48"/>
      <c r="T188" s="64"/>
      <c r="U188" s="49"/>
      <c r="V188" s="58" t="s">
        <v>86</v>
      </c>
      <c r="W188" s="124" t="s">
        <v>86</v>
      </c>
      <c r="X188" s="56"/>
      <c r="Y188" s="68"/>
      <c r="Z188" s="68"/>
      <c r="AA188" s="67"/>
      <c r="AB188" s="57"/>
      <c r="AC188" s="58" t="s">
        <v>744</v>
      </c>
      <c r="AD188" s="56"/>
      <c r="AE188" s="49"/>
      <c r="AF188" s="164">
        <f t="shared" si="38"/>
        <v>0</v>
      </c>
      <c r="AG188" s="164">
        <f t="shared" si="38"/>
        <v>-1</v>
      </c>
      <c r="AH188" s="164">
        <f t="shared" si="38"/>
        <v>0</v>
      </c>
      <c r="AI188" s="164">
        <f t="shared" si="38"/>
        <v>0</v>
      </c>
      <c r="AJ188" s="164">
        <f t="shared" si="38"/>
        <v>0</v>
      </c>
      <c r="AK188" s="164">
        <f t="shared" si="38"/>
        <v>0</v>
      </c>
      <c r="AL188" s="164">
        <f t="shared" si="38"/>
        <v>0</v>
      </c>
      <c r="AM188" s="164">
        <f t="shared" si="38"/>
        <v>0</v>
      </c>
      <c r="AN188" s="164" t="str">
        <f t="shared" si="41"/>
        <v/>
      </c>
      <c r="AO188" s="164" t="str">
        <f t="shared" si="41"/>
        <v>tbd</v>
      </c>
      <c r="AP188" s="164" t="str">
        <f t="shared" si="41"/>
        <v/>
      </c>
      <c r="AQ188" s="164" t="str">
        <f t="shared" si="39"/>
        <v/>
      </c>
      <c r="AR188" s="164" t="str">
        <f t="shared" si="39"/>
        <v/>
      </c>
      <c r="AS188" s="164" t="str">
        <f t="shared" si="39"/>
        <v/>
      </c>
      <c r="AT188" s="164" t="str">
        <f t="shared" si="39"/>
        <v/>
      </c>
      <c r="AU188" s="164" t="str">
        <f t="shared" si="32"/>
        <v/>
      </c>
      <c r="AV188" s="164" t="str">
        <f t="shared" si="42"/>
        <v/>
      </c>
      <c r="AW188" s="164" t="str">
        <f t="shared" si="42"/>
        <v>tbd</v>
      </c>
      <c r="AX188" s="164" t="str">
        <f t="shared" si="42"/>
        <v/>
      </c>
      <c r="AY188" s="164" t="str">
        <f t="shared" si="40"/>
        <v/>
      </c>
      <c r="AZ188" s="164" t="str">
        <f t="shared" si="40"/>
        <v/>
      </c>
      <c r="BA188" s="164" t="str">
        <f t="shared" si="40"/>
        <v/>
      </c>
      <c r="BB188" s="164" t="str">
        <f t="shared" si="40"/>
        <v/>
      </c>
      <c r="BC188" s="164" t="str">
        <f t="shared" si="33"/>
        <v/>
      </c>
    </row>
    <row r="189" spans="1:55" s="164" customFormat="1" ht="17.25" customHeight="1">
      <c r="A189" s="9" t="s">
        <v>1042</v>
      </c>
      <c r="B189" s="7" t="s">
        <v>1043</v>
      </c>
      <c r="C189" s="2" t="s">
        <v>1044</v>
      </c>
      <c r="D189" s="5" t="s">
        <v>851</v>
      </c>
      <c r="E189" s="4" t="s">
        <v>811</v>
      </c>
      <c r="F189" s="491" t="s">
        <v>812</v>
      </c>
      <c r="G189" s="491" t="s">
        <v>812</v>
      </c>
      <c r="H189" s="5"/>
      <c r="I189" s="16"/>
      <c r="J189" s="47" t="s">
        <v>86</v>
      </c>
      <c r="K189" s="48"/>
      <c r="L189" s="48"/>
      <c r="M189" s="49"/>
      <c r="N189" s="492" t="s">
        <v>812</v>
      </c>
      <c r="O189" s="493" t="s">
        <v>812</v>
      </c>
      <c r="P189" s="493" t="s">
        <v>812</v>
      </c>
      <c r="Q189" s="493" t="s">
        <v>812</v>
      </c>
      <c r="R189" s="493" t="s">
        <v>812</v>
      </c>
      <c r="S189" s="493" t="s">
        <v>812</v>
      </c>
      <c r="T189" s="494" t="s">
        <v>812</v>
      </c>
      <c r="U189" s="49"/>
      <c r="V189" s="58" t="s">
        <v>86</v>
      </c>
      <c r="W189" s="495" t="s">
        <v>812</v>
      </c>
      <c r="X189" s="56"/>
      <c r="Y189" s="68"/>
      <c r="Z189" s="68"/>
      <c r="AA189" s="67"/>
      <c r="AB189" s="57"/>
      <c r="AC189" s="58" t="s">
        <v>744</v>
      </c>
      <c r="AD189" s="56"/>
      <c r="AE189" s="49"/>
      <c r="AF189" s="164">
        <f t="shared" si="38"/>
        <v>0</v>
      </c>
      <c r="AG189" s="164">
        <f t="shared" si="38"/>
        <v>-1</v>
      </c>
      <c r="AH189" s="164">
        <f t="shared" si="38"/>
        <v>0</v>
      </c>
      <c r="AI189" s="164">
        <f t="shared" si="38"/>
        <v>0</v>
      </c>
      <c r="AJ189" s="164">
        <f t="shared" si="38"/>
        <v>0</v>
      </c>
      <c r="AK189" s="164">
        <f t="shared" si="38"/>
        <v>0</v>
      </c>
      <c r="AL189" s="164">
        <f t="shared" si="38"/>
        <v>0</v>
      </c>
      <c r="AM189" s="164">
        <f t="shared" si="38"/>
        <v>0</v>
      </c>
      <c r="AN189" s="164" t="str">
        <f t="shared" si="41"/>
        <v/>
      </c>
      <c r="AO189" s="164" t="str">
        <f t="shared" si="41"/>
        <v>tbd</v>
      </c>
      <c r="AP189" s="164" t="str">
        <f t="shared" si="41"/>
        <v/>
      </c>
      <c r="AQ189" s="164" t="str">
        <f t="shared" si="39"/>
        <v/>
      </c>
      <c r="AR189" s="164" t="str">
        <f t="shared" si="39"/>
        <v/>
      </c>
      <c r="AS189" s="164" t="str">
        <f t="shared" si="39"/>
        <v/>
      </c>
      <c r="AT189" s="164" t="str">
        <f t="shared" si="39"/>
        <v/>
      </c>
      <c r="AU189" s="164" t="str">
        <f t="shared" si="32"/>
        <v/>
      </c>
      <c r="AV189" s="164" t="str">
        <f t="shared" si="42"/>
        <v/>
      </c>
      <c r="AW189" s="164" t="str">
        <f t="shared" si="42"/>
        <v>not req'ed</v>
      </c>
      <c r="AX189" s="164" t="str">
        <f t="shared" si="42"/>
        <v/>
      </c>
      <c r="AY189" s="164" t="str">
        <f t="shared" si="40"/>
        <v/>
      </c>
      <c r="AZ189" s="164" t="str">
        <f t="shared" si="40"/>
        <v/>
      </c>
      <c r="BA189" s="164" t="str">
        <f t="shared" si="40"/>
        <v/>
      </c>
      <c r="BB189" s="164" t="str">
        <f t="shared" si="40"/>
        <v/>
      </c>
      <c r="BC189" s="164" t="str">
        <f t="shared" si="33"/>
        <v/>
      </c>
    </row>
    <row r="190" spans="1:55" s="164" customFormat="1" ht="17.25" customHeight="1">
      <c r="A190" s="9" t="s">
        <v>1067</v>
      </c>
      <c r="B190" s="7" t="s">
        <v>1068</v>
      </c>
      <c r="C190" s="2" t="s">
        <v>1069</v>
      </c>
      <c r="D190" s="5" t="s">
        <v>851</v>
      </c>
      <c r="E190" s="4">
        <v>70</v>
      </c>
      <c r="F190" s="4" t="s">
        <v>1061</v>
      </c>
      <c r="G190" s="491" t="s">
        <v>812</v>
      </c>
      <c r="H190" s="5"/>
      <c r="I190" s="16"/>
      <c r="J190" s="47" t="s">
        <v>86</v>
      </c>
      <c r="K190" s="48"/>
      <c r="L190" s="48"/>
      <c r="M190" s="49"/>
      <c r="N190" s="47" t="s">
        <v>86</v>
      </c>
      <c r="O190" s="48"/>
      <c r="P190" s="48"/>
      <c r="Q190" s="48"/>
      <c r="R190" s="48"/>
      <c r="S190" s="48"/>
      <c r="T190" s="64"/>
      <c r="U190" s="49"/>
      <c r="V190" s="58" t="s">
        <v>86</v>
      </c>
      <c r="W190" s="124" t="s">
        <v>86</v>
      </c>
      <c r="X190" s="56"/>
      <c r="Y190" s="68"/>
      <c r="Z190" s="68"/>
      <c r="AA190" s="67"/>
      <c r="AB190" s="57"/>
      <c r="AC190" s="58" t="s">
        <v>744</v>
      </c>
      <c r="AD190" s="56"/>
      <c r="AE190" s="49"/>
      <c r="AF190" s="164">
        <f t="shared" si="38"/>
        <v>0</v>
      </c>
      <c r="AG190" s="164">
        <f t="shared" si="38"/>
        <v>-1</v>
      </c>
      <c r="AH190" s="164">
        <f t="shared" si="38"/>
        <v>0</v>
      </c>
      <c r="AI190" s="164">
        <f t="shared" si="38"/>
        <v>0</v>
      </c>
      <c r="AJ190" s="164">
        <f t="shared" si="38"/>
        <v>0</v>
      </c>
      <c r="AK190" s="164">
        <f t="shared" si="38"/>
        <v>0</v>
      </c>
      <c r="AL190" s="164">
        <f t="shared" si="38"/>
        <v>0</v>
      </c>
      <c r="AM190" s="164">
        <f t="shared" si="38"/>
        <v>0</v>
      </c>
      <c r="AN190" s="164" t="str">
        <f t="shared" si="41"/>
        <v/>
      </c>
      <c r="AO190" s="164" t="str">
        <f t="shared" si="41"/>
        <v>tbd</v>
      </c>
      <c r="AP190" s="164" t="str">
        <f t="shared" si="41"/>
        <v/>
      </c>
      <c r="AQ190" s="164" t="str">
        <f t="shared" si="39"/>
        <v/>
      </c>
      <c r="AR190" s="164" t="str">
        <f t="shared" si="39"/>
        <v/>
      </c>
      <c r="AS190" s="164" t="str">
        <f t="shared" si="39"/>
        <v/>
      </c>
      <c r="AT190" s="164" t="str">
        <f t="shared" si="39"/>
        <v/>
      </c>
      <c r="AU190" s="164" t="str">
        <f t="shared" si="32"/>
        <v/>
      </c>
      <c r="AV190" s="164" t="str">
        <f t="shared" si="42"/>
        <v/>
      </c>
      <c r="AW190" s="164" t="str">
        <f t="shared" si="42"/>
        <v>tbd</v>
      </c>
      <c r="AX190" s="164" t="str">
        <f t="shared" si="42"/>
        <v/>
      </c>
      <c r="AY190" s="164" t="str">
        <f t="shared" si="40"/>
        <v/>
      </c>
      <c r="AZ190" s="164" t="str">
        <f t="shared" si="40"/>
        <v/>
      </c>
      <c r="BA190" s="164" t="str">
        <f t="shared" si="40"/>
        <v/>
      </c>
      <c r="BB190" s="164" t="str">
        <f t="shared" si="40"/>
        <v/>
      </c>
      <c r="BC190" s="164" t="str">
        <f t="shared" si="33"/>
        <v/>
      </c>
    </row>
    <row r="191" spans="1:55" s="164" customFormat="1" ht="17.25" customHeight="1">
      <c r="A191" s="9" t="s">
        <v>1074</v>
      </c>
      <c r="B191" s="7" t="s">
        <v>1075</v>
      </c>
      <c r="C191" s="2" t="s">
        <v>1076</v>
      </c>
      <c r="D191" s="5" t="s">
        <v>851</v>
      </c>
      <c r="E191" s="4" t="s">
        <v>811</v>
      </c>
      <c r="F191" s="491" t="s">
        <v>812</v>
      </c>
      <c r="G191" s="491" t="s">
        <v>812</v>
      </c>
      <c r="H191" s="5"/>
      <c r="I191" s="16"/>
      <c r="J191" s="47" t="s">
        <v>86</v>
      </c>
      <c r="K191" s="48"/>
      <c r="L191" s="48"/>
      <c r="M191" s="49"/>
      <c r="N191" s="492" t="s">
        <v>812</v>
      </c>
      <c r="O191" s="493" t="s">
        <v>812</v>
      </c>
      <c r="P191" s="493" t="s">
        <v>812</v>
      </c>
      <c r="Q191" s="493" t="s">
        <v>812</v>
      </c>
      <c r="R191" s="493" t="s">
        <v>812</v>
      </c>
      <c r="S191" s="493" t="s">
        <v>812</v>
      </c>
      <c r="T191" s="494" t="s">
        <v>812</v>
      </c>
      <c r="U191" s="49"/>
      <c r="V191" s="58" t="s">
        <v>86</v>
      </c>
      <c r="W191" s="495" t="s">
        <v>812</v>
      </c>
      <c r="X191" s="56"/>
      <c r="Y191" s="68"/>
      <c r="Z191" s="68"/>
      <c r="AA191" s="67"/>
      <c r="AB191" s="57"/>
      <c r="AC191" s="58" t="s">
        <v>744</v>
      </c>
      <c r="AD191" s="56"/>
      <c r="AE191" s="49"/>
      <c r="AF191" s="164">
        <f t="shared" ref="AF191:AM205" si="43">AF190</f>
        <v>0</v>
      </c>
      <c r="AG191" s="164">
        <f t="shared" si="43"/>
        <v>-1</v>
      </c>
      <c r="AH191" s="164">
        <f t="shared" si="43"/>
        <v>0</v>
      </c>
      <c r="AI191" s="164">
        <f t="shared" si="43"/>
        <v>0</v>
      </c>
      <c r="AJ191" s="164">
        <f t="shared" si="43"/>
        <v>0</v>
      </c>
      <c r="AK191" s="164">
        <f t="shared" si="43"/>
        <v>0</v>
      </c>
      <c r="AL191" s="164">
        <f t="shared" si="43"/>
        <v>0</v>
      </c>
      <c r="AM191" s="164">
        <f t="shared" si="43"/>
        <v>0</v>
      </c>
      <c r="AN191" s="164" t="str">
        <f t="shared" si="41"/>
        <v/>
      </c>
      <c r="AO191" s="164" t="str">
        <f t="shared" si="41"/>
        <v>tbd</v>
      </c>
      <c r="AP191" s="164" t="str">
        <f t="shared" si="41"/>
        <v/>
      </c>
      <c r="AQ191" s="164" t="str">
        <f t="shared" si="39"/>
        <v/>
      </c>
      <c r="AR191" s="164" t="str">
        <f t="shared" si="39"/>
        <v/>
      </c>
      <c r="AS191" s="164" t="str">
        <f t="shared" si="39"/>
        <v/>
      </c>
      <c r="AT191" s="164" t="str">
        <f t="shared" si="39"/>
        <v/>
      </c>
      <c r="AU191" s="164" t="str">
        <f t="shared" si="32"/>
        <v/>
      </c>
      <c r="AV191" s="164" t="str">
        <f t="shared" si="42"/>
        <v/>
      </c>
      <c r="AW191" s="164" t="str">
        <f t="shared" si="42"/>
        <v>not req'ed</v>
      </c>
      <c r="AX191" s="164" t="str">
        <f t="shared" si="42"/>
        <v/>
      </c>
      <c r="AY191" s="164" t="str">
        <f t="shared" si="40"/>
        <v/>
      </c>
      <c r="AZ191" s="164" t="str">
        <f t="shared" si="40"/>
        <v/>
      </c>
      <c r="BA191" s="164" t="str">
        <f t="shared" si="40"/>
        <v/>
      </c>
      <c r="BB191" s="164" t="str">
        <f t="shared" si="40"/>
        <v/>
      </c>
      <c r="BC191" s="164" t="str">
        <f t="shared" si="33"/>
        <v/>
      </c>
    </row>
    <row r="192" spans="1:55" s="164" customFormat="1" ht="17.25" customHeight="1">
      <c r="A192" s="9" t="s">
        <v>1077</v>
      </c>
      <c r="B192" s="7" t="s">
        <v>1078</v>
      </c>
      <c r="C192" s="2" t="s">
        <v>1079</v>
      </c>
      <c r="D192" s="5" t="s">
        <v>851</v>
      </c>
      <c r="E192" s="4" t="s">
        <v>811</v>
      </c>
      <c r="F192" s="491" t="s">
        <v>812</v>
      </c>
      <c r="G192" s="491" t="s">
        <v>812</v>
      </c>
      <c r="H192" s="5"/>
      <c r="I192" s="16"/>
      <c r="J192" s="47" t="s">
        <v>86</v>
      </c>
      <c r="K192" s="48"/>
      <c r="L192" s="48"/>
      <c r="M192" s="49"/>
      <c r="N192" s="492" t="s">
        <v>812</v>
      </c>
      <c r="O192" s="493" t="s">
        <v>812</v>
      </c>
      <c r="P192" s="493" t="s">
        <v>812</v>
      </c>
      <c r="Q192" s="493" t="s">
        <v>812</v>
      </c>
      <c r="R192" s="493" t="s">
        <v>812</v>
      </c>
      <c r="S192" s="493" t="s">
        <v>812</v>
      </c>
      <c r="T192" s="494" t="s">
        <v>812</v>
      </c>
      <c r="U192" s="49"/>
      <c r="V192" s="58" t="s">
        <v>86</v>
      </c>
      <c r="W192" s="495" t="s">
        <v>812</v>
      </c>
      <c r="X192" s="56"/>
      <c r="Y192" s="68"/>
      <c r="Z192" s="68"/>
      <c r="AA192" s="67"/>
      <c r="AB192" s="57"/>
      <c r="AC192" s="58" t="s">
        <v>744</v>
      </c>
      <c r="AD192" s="56"/>
      <c r="AE192" s="49"/>
      <c r="AF192" s="164">
        <f t="shared" si="43"/>
        <v>0</v>
      </c>
      <c r="AG192" s="164">
        <f t="shared" si="43"/>
        <v>-1</v>
      </c>
      <c r="AH192" s="164">
        <f t="shared" si="43"/>
        <v>0</v>
      </c>
      <c r="AI192" s="164">
        <f t="shared" si="43"/>
        <v>0</v>
      </c>
      <c r="AJ192" s="164">
        <f t="shared" si="43"/>
        <v>0</v>
      </c>
      <c r="AK192" s="164">
        <f t="shared" si="43"/>
        <v>0</v>
      </c>
      <c r="AL192" s="164">
        <f t="shared" si="43"/>
        <v>0</v>
      </c>
      <c r="AM192" s="164">
        <f t="shared" si="43"/>
        <v>0</v>
      </c>
      <c r="AN192" s="164" t="str">
        <f t="shared" si="41"/>
        <v/>
      </c>
      <c r="AO192" s="164" t="str">
        <f t="shared" si="41"/>
        <v>tbd</v>
      </c>
      <c r="AP192" s="164" t="str">
        <f t="shared" si="41"/>
        <v/>
      </c>
      <c r="AQ192" s="164" t="str">
        <f t="shared" si="39"/>
        <v/>
      </c>
      <c r="AR192" s="164" t="str">
        <f t="shared" si="39"/>
        <v/>
      </c>
      <c r="AS192" s="164" t="str">
        <f t="shared" si="39"/>
        <v/>
      </c>
      <c r="AT192" s="164" t="str">
        <f t="shared" si="39"/>
        <v/>
      </c>
      <c r="AU192" s="164" t="str">
        <f t="shared" si="32"/>
        <v/>
      </c>
      <c r="AV192" s="164" t="str">
        <f t="shared" si="42"/>
        <v/>
      </c>
      <c r="AW192" s="164" t="str">
        <f t="shared" si="42"/>
        <v>not req'ed</v>
      </c>
      <c r="AX192" s="164" t="str">
        <f t="shared" si="42"/>
        <v/>
      </c>
      <c r="AY192" s="164" t="str">
        <f t="shared" si="40"/>
        <v/>
      </c>
      <c r="AZ192" s="164" t="str">
        <f t="shared" si="40"/>
        <v/>
      </c>
      <c r="BA192" s="164" t="str">
        <f t="shared" si="40"/>
        <v/>
      </c>
      <c r="BB192" s="164" t="str">
        <f t="shared" si="40"/>
        <v/>
      </c>
      <c r="BC192" s="164" t="str">
        <f t="shared" si="33"/>
        <v/>
      </c>
    </row>
    <row r="193" spans="1:55" s="164" customFormat="1" ht="17.25" customHeight="1">
      <c r="A193" s="9" t="s">
        <v>1311</v>
      </c>
      <c r="B193" s="7" t="s">
        <v>1312</v>
      </c>
      <c r="C193" s="2" t="s">
        <v>1313</v>
      </c>
      <c r="D193" s="5" t="s">
        <v>842</v>
      </c>
      <c r="E193" s="4">
        <v>1250</v>
      </c>
      <c r="F193" s="4" t="s">
        <v>981</v>
      </c>
      <c r="G193" s="491" t="s">
        <v>812</v>
      </c>
      <c r="H193" s="5"/>
      <c r="I193" s="16"/>
      <c r="J193" s="47" t="s">
        <v>86</v>
      </c>
      <c r="K193" s="48"/>
      <c r="L193" s="48"/>
      <c r="M193" s="49"/>
      <c r="N193" s="47" t="s">
        <v>86</v>
      </c>
      <c r="O193" s="48"/>
      <c r="P193" s="48"/>
      <c r="Q193" s="48"/>
      <c r="R193" s="48"/>
      <c r="S193" s="48"/>
      <c r="T193" s="64"/>
      <c r="U193" s="49"/>
      <c r="V193" s="58" t="s">
        <v>86</v>
      </c>
      <c r="W193" s="124" t="s">
        <v>86</v>
      </c>
      <c r="X193" s="56"/>
      <c r="Y193" s="68"/>
      <c r="Z193" s="68"/>
      <c r="AA193" s="67"/>
      <c r="AB193" s="57"/>
      <c r="AC193" s="58" t="s">
        <v>744</v>
      </c>
      <c r="AD193" s="56"/>
      <c r="AE193" s="49"/>
      <c r="AF193" s="164">
        <f t="shared" si="43"/>
        <v>0</v>
      </c>
      <c r="AG193" s="164">
        <f t="shared" si="43"/>
        <v>-1</v>
      </c>
      <c r="AH193" s="164">
        <f t="shared" si="43"/>
        <v>0</v>
      </c>
      <c r="AI193" s="164">
        <f t="shared" si="43"/>
        <v>0</v>
      </c>
      <c r="AJ193" s="164">
        <f t="shared" si="43"/>
        <v>0</v>
      </c>
      <c r="AK193" s="164">
        <f t="shared" si="43"/>
        <v>0</v>
      </c>
      <c r="AL193" s="164">
        <f t="shared" si="43"/>
        <v>0</v>
      </c>
      <c r="AM193" s="164">
        <f t="shared" si="43"/>
        <v>0</v>
      </c>
      <c r="AN193" s="164" t="str">
        <f t="shared" si="41"/>
        <v/>
      </c>
      <c r="AO193" s="164" t="str">
        <f t="shared" si="41"/>
        <v>tbd</v>
      </c>
      <c r="AP193" s="164" t="str">
        <f t="shared" si="41"/>
        <v/>
      </c>
      <c r="AQ193" s="164" t="str">
        <f t="shared" si="39"/>
        <v/>
      </c>
      <c r="AR193" s="164" t="str">
        <f t="shared" si="39"/>
        <v/>
      </c>
      <c r="AS193" s="164" t="str">
        <f t="shared" si="39"/>
        <v/>
      </c>
      <c r="AT193" s="164" t="str">
        <f t="shared" si="39"/>
        <v/>
      </c>
      <c r="AU193" s="164" t="str">
        <f t="shared" si="32"/>
        <v/>
      </c>
      <c r="AV193" s="164" t="str">
        <f t="shared" si="42"/>
        <v/>
      </c>
      <c r="AW193" s="164" t="str">
        <f t="shared" si="42"/>
        <v>tbd</v>
      </c>
      <c r="AX193" s="164" t="str">
        <f t="shared" si="42"/>
        <v/>
      </c>
      <c r="AY193" s="164" t="str">
        <f t="shared" si="40"/>
        <v/>
      </c>
      <c r="AZ193" s="164" t="str">
        <f t="shared" si="40"/>
        <v/>
      </c>
      <c r="BA193" s="164" t="str">
        <f t="shared" si="40"/>
        <v/>
      </c>
      <c r="BB193" s="164" t="str">
        <f t="shared" si="40"/>
        <v/>
      </c>
      <c r="BC193" s="164" t="str">
        <f t="shared" si="33"/>
        <v/>
      </c>
    </row>
    <row r="194" spans="1:55" s="164" customFormat="1" ht="17.25" customHeight="1">
      <c r="A194" s="9" t="s">
        <v>1087</v>
      </c>
      <c r="B194" s="7" t="s">
        <v>1088</v>
      </c>
      <c r="C194" s="2" t="s">
        <v>1089</v>
      </c>
      <c r="D194" s="5" t="s">
        <v>851</v>
      </c>
      <c r="E194" s="4" t="s">
        <v>811</v>
      </c>
      <c r="F194" s="491" t="s">
        <v>812</v>
      </c>
      <c r="G194" s="491" t="s">
        <v>812</v>
      </c>
      <c r="H194" s="5"/>
      <c r="I194" s="16" t="s">
        <v>715</v>
      </c>
      <c r="J194" s="47" t="s">
        <v>86</v>
      </c>
      <c r="K194" s="48"/>
      <c r="L194" s="48"/>
      <c r="M194" s="49"/>
      <c r="N194" s="492" t="s">
        <v>812</v>
      </c>
      <c r="O194" s="493" t="s">
        <v>812</v>
      </c>
      <c r="P194" s="493" t="s">
        <v>812</v>
      </c>
      <c r="Q194" s="493" t="s">
        <v>812</v>
      </c>
      <c r="R194" s="493" t="s">
        <v>812</v>
      </c>
      <c r="S194" s="493" t="s">
        <v>812</v>
      </c>
      <c r="T194" s="494" t="s">
        <v>812</v>
      </c>
      <c r="U194" s="49"/>
      <c r="V194" s="58" t="s">
        <v>86</v>
      </c>
      <c r="W194" s="495" t="s">
        <v>812</v>
      </c>
      <c r="X194" s="56"/>
      <c r="Y194" s="68"/>
      <c r="Z194" s="68"/>
      <c r="AA194" s="67"/>
      <c r="AB194" s="57"/>
      <c r="AC194" s="58" t="s">
        <v>744</v>
      </c>
      <c r="AD194" s="56"/>
      <c r="AE194" s="49"/>
      <c r="AF194" s="164">
        <f t="shared" si="43"/>
        <v>0</v>
      </c>
      <c r="AG194" s="164">
        <f t="shared" si="43"/>
        <v>-1</v>
      </c>
      <c r="AH194" s="164">
        <f t="shared" si="43"/>
        <v>0</v>
      </c>
      <c r="AI194" s="164">
        <f t="shared" si="43"/>
        <v>0</v>
      </c>
      <c r="AJ194" s="164">
        <f t="shared" si="43"/>
        <v>0</v>
      </c>
      <c r="AK194" s="164">
        <f t="shared" si="43"/>
        <v>0</v>
      </c>
      <c r="AL194" s="164">
        <f t="shared" si="43"/>
        <v>0</v>
      </c>
      <c r="AM194" s="164">
        <f t="shared" si="43"/>
        <v>0</v>
      </c>
      <c r="AN194" s="164" t="str">
        <f t="shared" si="41"/>
        <v/>
      </c>
      <c r="AO194" s="164" t="str">
        <f t="shared" si="41"/>
        <v>tbd</v>
      </c>
      <c r="AP194" s="164" t="str">
        <f t="shared" si="41"/>
        <v/>
      </c>
      <c r="AQ194" s="164" t="str">
        <f t="shared" si="39"/>
        <v/>
      </c>
      <c r="AR194" s="164" t="str">
        <f t="shared" si="39"/>
        <v/>
      </c>
      <c r="AS194" s="164" t="str">
        <f t="shared" si="39"/>
        <v/>
      </c>
      <c r="AT194" s="164" t="str">
        <f t="shared" si="39"/>
        <v/>
      </c>
      <c r="AU194" s="164" t="str">
        <f t="shared" si="32"/>
        <v/>
      </c>
      <c r="AV194" s="164" t="str">
        <f t="shared" si="42"/>
        <v/>
      </c>
      <c r="AW194" s="164" t="str">
        <f t="shared" si="42"/>
        <v>not req'ed</v>
      </c>
      <c r="AX194" s="164" t="str">
        <f t="shared" si="42"/>
        <v/>
      </c>
      <c r="AY194" s="164" t="str">
        <f t="shared" si="40"/>
        <v/>
      </c>
      <c r="AZ194" s="164" t="str">
        <f t="shared" si="40"/>
        <v/>
      </c>
      <c r="BA194" s="164" t="str">
        <f t="shared" si="40"/>
        <v/>
      </c>
      <c r="BB194" s="164" t="str">
        <f t="shared" si="40"/>
        <v/>
      </c>
      <c r="BC194" s="164" t="str">
        <f t="shared" si="33"/>
        <v/>
      </c>
    </row>
    <row r="195" spans="1:55" s="164" customFormat="1" ht="17.25" customHeight="1">
      <c r="A195" s="761" t="s">
        <v>1531</v>
      </c>
      <c r="B195" s="762"/>
      <c r="C195" s="762"/>
      <c r="D195" s="762"/>
      <c r="E195" s="762"/>
      <c r="F195" s="762"/>
      <c r="G195" s="762"/>
      <c r="H195" s="762"/>
      <c r="I195" s="763"/>
      <c r="J195" s="496"/>
      <c r="K195" s="497"/>
      <c r="L195" s="497"/>
      <c r="M195" s="498"/>
      <c r="N195" s="496"/>
      <c r="O195" s="497"/>
      <c r="P195" s="497"/>
      <c r="Q195" s="497"/>
      <c r="R195" s="497"/>
      <c r="S195" s="497"/>
      <c r="T195" s="499"/>
      <c r="U195" s="498"/>
      <c r="V195" s="496"/>
      <c r="W195" s="500"/>
      <c r="X195" s="497"/>
      <c r="Y195" s="499"/>
      <c r="Z195" s="499"/>
      <c r="AA195" s="501"/>
      <c r="AB195" s="498"/>
      <c r="AC195" s="496"/>
      <c r="AD195" s="497"/>
      <c r="AE195" s="498"/>
      <c r="AF195" s="164">
        <v>0</v>
      </c>
      <c r="AG195" s="164">
        <v>0</v>
      </c>
      <c r="AH195" s="164">
        <v>-1</v>
      </c>
      <c r="AI195" s="164">
        <v>0</v>
      </c>
      <c r="AJ195" s="164">
        <v>0</v>
      </c>
      <c r="AK195" s="164">
        <v>0</v>
      </c>
      <c r="AL195" s="164">
        <v>0</v>
      </c>
      <c r="AM195" s="164">
        <v>0</v>
      </c>
      <c r="AN195" s="164" t="str">
        <f t="shared" si="41"/>
        <v/>
      </c>
      <c r="AO195" s="164" t="str">
        <f t="shared" si="41"/>
        <v/>
      </c>
      <c r="AP195" s="164">
        <f t="shared" si="41"/>
        <v>0</v>
      </c>
      <c r="AQ195" s="164" t="str">
        <f t="shared" si="39"/>
        <v/>
      </c>
      <c r="AR195" s="164" t="str">
        <f t="shared" si="39"/>
        <v/>
      </c>
      <c r="AS195" s="164" t="str">
        <f t="shared" si="39"/>
        <v/>
      </c>
      <c r="AT195" s="164" t="str">
        <f t="shared" si="39"/>
        <v/>
      </c>
      <c r="AU195" s="164" t="str">
        <f t="shared" si="32"/>
        <v/>
      </c>
      <c r="AV195" s="164" t="str">
        <f t="shared" si="42"/>
        <v/>
      </c>
      <c r="AW195" s="164" t="str">
        <f t="shared" si="42"/>
        <v/>
      </c>
      <c r="AX195" s="164">
        <f t="shared" si="42"/>
        <v>0</v>
      </c>
      <c r="AY195" s="164" t="str">
        <f t="shared" si="40"/>
        <v/>
      </c>
      <c r="AZ195" s="164" t="str">
        <f t="shared" si="40"/>
        <v/>
      </c>
      <c r="BA195" s="164" t="str">
        <f t="shared" si="40"/>
        <v/>
      </c>
      <c r="BB195" s="164" t="str">
        <f t="shared" si="40"/>
        <v/>
      </c>
      <c r="BC195" s="164" t="str">
        <f t="shared" si="33"/>
        <v/>
      </c>
    </row>
    <row r="196" spans="1:55" s="164" customFormat="1" ht="17.25" customHeight="1">
      <c r="A196" s="9" t="s">
        <v>1532</v>
      </c>
      <c r="B196" s="7" t="s">
        <v>1533</v>
      </c>
      <c r="C196" s="2" t="s">
        <v>1534</v>
      </c>
      <c r="D196" s="5" t="s">
        <v>1535</v>
      </c>
      <c r="E196" s="4">
        <v>8</v>
      </c>
      <c r="F196" s="4" t="s">
        <v>1319</v>
      </c>
      <c r="G196" s="491" t="s">
        <v>812</v>
      </c>
      <c r="H196" s="5"/>
      <c r="I196" s="16"/>
      <c r="J196" s="47" t="s">
        <v>86</v>
      </c>
      <c r="K196" s="48"/>
      <c r="L196" s="48"/>
      <c r="M196" s="49"/>
      <c r="N196" s="47" t="s">
        <v>86</v>
      </c>
      <c r="O196" s="48"/>
      <c r="P196" s="48"/>
      <c r="Q196" s="48"/>
      <c r="R196" s="48"/>
      <c r="S196" s="48"/>
      <c r="T196" s="64"/>
      <c r="U196" s="49"/>
      <c r="V196" s="58" t="s">
        <v>86</v>
      </c>
      <c r="W196" s="124" t="s">
        <v>86</v>
      </c>
      <c r="X196" s="56"/>
      <c r="Y196" s="68"/>
      <c r="Z196" s="68"/>
      <c r="AA196" s="67"/>
      <c r="AB196" s="57"/>
      <c r="AC196" s="58" t="s">
        <v>744</v>
      </c>
      <c r="AD196" s="56"/>
      <c r="AE196" s="49"/>
      <c r="AF196" s="164">
        <f t="shared" si="43"/>
        <v>0</v>
      </c>
      <c r="AG196" s="164">
        <f t="shared" si="43"/>
        <v>0</v>
      </c>
      <c r="AH196" s="164">
        <f t="shared" si="43"/>
        <v>-1</v>
      </c>
      <c r="AI196" s="164">
        <f t="shared" si="43"/>
        <v>0</v>
      </c>
      <c r="AJ196" s="164">
        <f t="shared" si="43"/>
        <v>0</v>
      </c>
      <c r="AK196" s="164">
        <f t="shared" si="43"/>
        <v>0</v>
      </c>
      <c r="AL196" s="164">
        <f t="shared" si="43"/>
        <v>0</v>
      </c>
      <c r="AM196" s="164">
        <f t="shared" si="43"/>
        <v>0</v>
      </c>
      <c r="AN196" s="164" t="str">
        <f t="shared" si="41"/>
        <v/>
      </c>
      <c r="AO196" s="164" t="str">
        <f t="shared" si="41"/>
        <v/>
      </c>
      <c r="AP196" s="164" t="str">
        <f t="shared" si="41"/>
        <v>tbd</v>
      </c>
      <c r="AQ196" s="164" t="str">
        <f t="shared" si="39"/>
        <v/>
      </c>
      <c r="AR196" s="164" t="str">
        <f t="shared" si="39"/>
        <v/>
      </c>
      <c r="AS196" s="164" t="str">
        <f t="shared" si="39"/>
        <v/>
      </c>
      <c r="AT196" s="164" t="str">
        <f t="shared" si="39"/>
        <v/>
      </c>
      <c r="AU196" s="164" t="str">
        <f t="shared" si="32"/>
        <v/>
      </c>
      <c r="AV196" s="164" t="str">
        <f t="shared" si="42"/>
        <v/>
      </c>
      <c r="AW196" s="164" t="str">
        <f t="shared" si="42"/>
        <v/>
      </c>
      <c r="AX196" s="164" t="str">
        <f t="shared" si="42"/>
        <v>tbd</v>
      </c>
      <c r="AY196" s="164" t="str">
        <f t="shared" si="40"/>
        <v/>
      </c>
      <c r="AZ196" s="164" t="str">
        <f t="shared" si="40"/>
        <v/>
      </c>
      <c r="BA196" s="164" t="str">
        <f t="shared" si="40"/>
        <v/>
      </c>
      <c r="BB196" s="164" t="str">
        <f t="shared" si="40"/>
        <v/>
      </c>
      <c r="BC196" s="164" t="str">
        <f t="shared" si="33"/>
        <v/>
      </c>
    </row>
    <row r="197" spans="1:55" s="164" customFormat="1" ht="17.25" customHeight="1">
      <c r="A197" s="761" t="s">
        <v>1536</v>
      </c>
      <c r="B197" s="762"/>
      <c r="C197" s="762"/>
      <c r="D197" s="762"/>
      <c r="E197" s="762"/>
      <c r="F197" s="762"/>
      <c r="G197" s="762"/>
      <c r="H197" s="762"/>
      <c r="I197" s="763"/>
      <c r="J197" s="496"/>
      <c r="K197" s="497"/>
      <c r="L197" s="497"/>
      <c r="M197" s="498"/>
      <c r="N197" s="496"/>
      <c r="O197" s="497"/>
      <c r="P197" s="497"/>
      <c r="Q197" s="497"/>
      <c r="R197" s="497"/>
      <c r="S197" s="497"/>
      <c r="T197" s="499"/>
      <c r="U197" s="498"/>
      <c r="V197" s="496"/>
      <c r="W197" s="500"/>
      <c r="X197" s="497"/>
      <c r="Y197" s="499"/>
      <c r="Z197" s="499"/>
      <c r="AA197" s="501"/>
      <c r="AB197" s="498"/>
      <c r="AC197" s="496"/>
      <c r="AD197" s="497"/>
      <c r="AE197" s="498"/>
      <c r="AF197" s="164">
        <v>0</v>
      </c>
      <c r="AG197" s="164">
        <v>0</v>
      </c>
      <c r="AH197" s="164">
        <v>0</v>
      </c>
      <c r="AI197" s="164">
        <v>-1</v>
      </c>
      <c r="AJ197" s="164">
        <v>0</v>
      </c>
      <c r="AK197" s="164">
        <v>0</v>
      </c>
      <c r="AL197" s="164">
        <v>0</v>
      </c>
      <c r="AM197" s="164">
        <v>0</v>
      </c>
      <c r="AN197" s="164" t="str">
        <f t="shared" si="41"/>
        <v/>
      </c>
      <c r="AO197" s="164" t="str">
        <f t="shared" si="41"/>
        <v/>
      </c>
      <c r="AP197" s="164" t="str">
        <f t="shared" si="41"/>
        <v/>
      </c>
      <c r="AQ197" s="164">
        <f t="shared" si="39"/>
        <v>0</v>
      </c>
      <c r="AR197" s="164" t="str">
        <f t="shared" si="39"/>
        <v/>
      </c>
      <c r="AS197" s="164" t="str">
        <f t="shared" si="39"/>
        <v/>
      </c>
      <c r="AT197" s="164" t="str">
        <f t="shared" si="39"/>
        <v/>
      </c>
      <c r="AU197" s="164" t="str">
        <f t="shared" si="32"/>
        <v/>
      </c>
      <c r="AV197" s="164" t="str">
        <f t="shared" si="42"/>
        <v/>
      </c>
      <c r="AW197" s="164" t="str">
        <f t="shared" si="42"/>
        <v/>
      </c>
      <c r="AX197" s="164" t="str">
        <f t="shared" si="42"/>
        <v/>
      </c>
      <c r="AY197" s="164">
        <f t="shared" si="40"/>
        <v>0</v>
      </c>
      <c r="AZ197" s="164" t="str">
        <f t="shared" si="40"/>
        <v/>
      </c>
      <c r="BA197" s="164" t="str">
        <f t="shared" si="40"/>
        <v/>
      </c>
      <c r="BB197" s="164" t="str">
        <f t="shared" si="40"/>
        <v/>
      </c>
      <c r="BC197" s="164" t="str">
        <f t="shared" si="33"/>
        <v/>
      </c>
    </row>
    <row r="198" spans="1:55" s="164" customFormat="1" ht="17.25" customHeight="1">
      <c r="A198" s="9" t="s">
        <v>1315</v>
      </c>
      <c r="B198" s="7" t="s">
        <v>1316</v>
      </c>
      <c r="C198" s="2" t="s">
        <v>1317</v>
      </c>
      <c r="D198" s="5" t="s">
        <v>1318</v>
      </c>
      <c r="E198" s="4">
        <v>8</v>
      </c>
      <c r="F198" s="4" t="s">
        <v>1319</v>
      </c>
      <c r="G198" s="491" t="s">
        <v>812</v>
      </c>
      <c r="H198" s="5"/>
      <c r="I198" s="16"/>
      <c r="J198" s="47" t="s">
        <v>86</v>
      </c>
      <c r="K198" s="48"/>
      <c r="L198" s="48"/>
      <c r="M198" s="49"/>
      <c r="N198" s="47" t="s">
        <v>86</v>
      </c>
      <c r="O198" s="48"/>
      <c r="P198" s="48"/>
      <c r="Q198" s="48"/>
      <c r="R198" s="48"/>
      <c r="S198" s="48"/>
      <c r="T198" s="64"/>
      <c r="U198" s="49"/>
      <c r="V198" s="58" t="s">
        <v>86</v>
      </c>
      <c r="W198" s="124" t="s">
        <v>86</v>
      </c>
      <c r="X198" s="56"/>
      <c r="Y198" s="68"/>
      <c r="Z198" s="68"/>
      <c r="AA198" s="67"/>
      <c r="AB198" s="57"/>
      <c r="AC198" s="58" t="s">
        <v>744</v>
      </c>
      <c r="AD198" s="56"/>
      <c r="AE198" s="49"/>
      <c r="AF198" s="164">
        <f t="shared" si="43"/>
        <v>0</v>
      </c>
      <c r="AG198" s="164">
        <f t="shared" si="43"/>
        <v>0</v>
      </c>
      <c r="AH198" s="164">
        <f t="shared" si="43"/>
        <v>0</v>
      </c>
      <c r="AI198" s="164">
        <f t="shared" si="43"/>
        <v>-1</v>
      </c>
      <c r="AJ198" s="164">
        <f t="shared" si="43"/>
        <v>0</v>
      </c>
      <c r="AK198" s="164">
        <f t="shared" si="43"/>
        <v>0</v>
      </c>
      <c r="AL198" s="164">
        <f t="shared" si="43"/>
        <v>0</v>
      </c>
      <c r="AM198" s="164">
        <f t="shared" si="43"/>
        <v>0</v>
      </c>
      <c r="AN198" s="164" t="str">
        <f t="shared" si="41"/>
        <v/>
      </c>
      <c r="AO198" s="164" t="str">
        <f t="shared" si="41"/>
        <v/>
      </c>
      <c r="AP198" s="164" t="str">
        <f t="shared" si="41"/>
        <v/>
      </c>
      <c r="AQ198" s="164" t="str">
        <f t="shared" si="39"/>
        <v>tbd</v>
      </c>
      <c r="AR198" s="164" t="str">
        <f t="shared" si="39"/>
        <v/>
      </c>
      <c r="AS198" s="164" t="str">
        <f t="shared" si="39"/>
        <v/>
      </c>
      <c r="AT198" s="164" t="str">
        <f t="shared" si="39"/>
        <v/>
      </c>
      <c r="AU198" s="164" t="str">
        <f t="shared" si="32"/>
        <v/>
      </c>
      <c r="AV198" s="164" t="str">
        <f t="shared" si="42"/>
        <v/>
      </c>
      <c r="AW198" s="164" t="str">
        <f t="shared" si="42"/>
        <v/>
      </c>
      <c r="AX198" s="164" t="str">
        <f t="shared" si="42"/>
        <v/>
      </c>
      <c r="AY198" s="164" t="str">
        <f t="shared" si="40"/>
        <v>tbd</v>
      </c>
      <c r="AZ198" s="164" t="str">
        <f t="shared" si="40"/>
        <v/>
      </c>
      <c r="BA198" s="164" t="str">
        <f t="shared" si="40"/>
        <v/>
      </c>
      <c r="BB198" s="164" t="str">
        <f t="shared" si="40"/>
        <v/>
      </c>
      <c r="BC198" s="164" t="str">
        <f t="shared" si="33"/>
        <v/>
      </c>
    </row>
    <row r="199" spans="1:55" s="164" customFormat="1" ht="17.25" customHeight="1">
      <c r="A199" s="9" t="s">
        <v>1320</v>
      </c>
      <c r="B199" s="7" t="s">
        <v>1321</v>
      </c>
      <c r="C199" s="2" t="s">
        <v>1322</v>
      </c>
      <c r="D199" s="5" t="s">
        <v>1323</v>
      </c>
      <c r="E199" s="4">
        <v>8</v>
      </c>
      <c r="F199" s="4" t="s">
        <v>1324</v>
      </c>
      <c r="G199" s="491" t="s">
        <v>812</v>
      </c>
      <c r="H199" s="5" t="s">
        <v>769</v>
      </c>
      <c r="I199" s="16"/>
      <c r="J199" s="47" t="s">
        <v>86</v>
      </c>
      <c r="K199" s="48"/>
      <c r="L199" s="48"/>
      <c r="M199" s="49"/>
      <c r="N199" s="47" t="s">
        <v>86</v>
      </c>
      <c r="O199" s="48"/>
      <c r="P199" s="48"/>
      <c r="Q199" s="48"/>
      <c r="R199" s="48"/>
      <c r="S199" s="48"/>
      <c r="T199" s="64"/>
      <c r="U199" s="49"/>
      <c r="V199" s="58" t="s">
        <v>86</v>
      </c>
      <c r="W199" s="124" t="s">
        <v>86</v>
      </c>
      <c r="X199" s="56"/>
      <c r="Y199" s="68"/>
      <c r="Z199" s="68"/>
      <c r="AA199" s="67"/>
      <c r="AB199" s="57"/>
      <c r="AC199" s="58" t="s">
        <v>744</v>
      </c>
      <c r="AD199" s="56"/>
      <c r="AE199" s="49"/>
      <c r="AF199" s="164">
        <f t="shared" si="43"/>
        <v>0</v>
      </c>
      <c r="AG199" s="164">
        <f t="shared" si="43"/>
        <v>0</v>
      </c>
      <c r="AH199" s="164">
        <f t="shared" si="43"/>
        <v>0</v>
      </c>
      <c r="AI199" s="164">
        <f t="shared" si="43"/>
        <v>-1</v>
      </c>
      <c r="AJ199" s="164">
        <f t="shared" si="43"/>
        <v>0</v>
      </c>
      <c r="AK199" s="164">
        <f t="shared" si="43"/>
        <v>0</v>
      </c>
      <c r="AL199" s="164">
        <f t="shared" si="43"/>
        <v>0</v>
      </c>
      <c r="AM199" s="164">
        <f t="shared" si="43"/>
        <v>0</v>
      </c>
      <c r="AN199" s="164" t="str">
        <f t="shared" si="41"/>
        <v/>
      </c>
      <c r="AO199" s="164" t="str">
        <f t="shared" si="41"/>
        <v/>
      </c>
      <c r="AP199" s="164" t="str">
        <f t="shared" si="41"/>
        <v/>
      </c>
      <c r="AQ199" s="164" t="str">
        <f t="shared" si="39"/>
        <v>tbd</v>
      </c>
      <c r="AR199" s="164" t="str">
        <f t="shared" si="39"/>
        <v/>
      </c>
      <c r="AS199" s="164" t="str">
        <f t="shared" si="39"/>
        <v/>
      </c>
      <c r="AT199" s="164" t="str">
        <f t="shared" si="39"/>
        <v/>
      </c>
      <c r="AU199" s="164" t="str">
        <f t="shared" si="32"/>
        <v/>
      </c>
      <c r="AV199" s="164" t="str">
        <f t="shared" si="42"/>
        <v/>
      </c>
      <c r="AW199" s="164" t="str">
        <f t="shared" si="42"/>
        <v/>
      </c>
      <c r="AX199" s="164" t="str">
        <f t="shared" si="42"/>
        <v/>
      </c>
      <c r="AY199" s="164" t="str">
        <f t="shared" si="40"/>
        <v>tbd</v>
      </c>
      <c r="AZ199" s="164" t="str">
        <f t="shared" si="40"/>
        <v/>
      </c>
      <c r="BA199" s="164" t="str">
        <f t="shared" si="40"/>
        <v/>
      </c>
      <c r="BB199" s="164" t="str">
        <f t="shared" si="40"/>
        <v/>
      </c>
      <c r="BC199" s="164" t="str">
        <f t="shared" si="33"/>
        <v/>
      </c>
    </row>
    <row r="200" spans="1:55" s="164" customFormat="1" ht="17.25" customHeight="1">
      <c r="A200" s="9" t="s">
        <v>1325</v>
      </c>
      <c r="B200" s="7" t="s">
        <v>1326</v>
      </c>
      <c r="C200" s="2" t="s">
        <v>1327</v>
      </c>
      <c r="D200" s="5" t="s">
        <v>1328</v>
      </c>
      <c r="E200" s="4">
        <v>8</v>
      </c>
      <c r="F200" s="4" t="s">
        <v>821</v>
      </c>
      <c r="G200" s="491" t="s">
        <v>812</v>
      </c>
      <c r="H200" s="5"/>
      <c r="I200" s="16"/>
      <c r="J200" s="47" t="s">
        <v>86</v>
      </c>
      <c r="K200" s="48"/>
      <c r="L200" s="48"/>
      <c r="M200" s="49"/>
      <c r="N200" s="47" t="s">
        <v>86</v>
      </c>
      <c r="O200" s="48"/>
      <c r="P200" s="48"/>
      <c r="Q200" s="48"/>
      <c r="R200" s="48"/>
      <c r="S200" s="48"/>
      <c r="T200" s="64"/>
      <c r="U200" s="49"/>
      <c r="V200" s="58" t="s">
        <v>86</v>
      </c>
      <c r="W200" s="124" t="s">
        <v>86</v>
      </c>
      <c r="X200" s="56"/>
      <c r="Y200" s="68"/>
      <c r="Z200" s="68"/>
      <c r="AA200" s="67"/>
      <c r="AB200" s="57"/>
      <c r="AC200" s="58" t="s">
        <v>744</v>
      </c>
      <c r="AD200" s="56"/>
      <c r="AE200" s="49"/>
      <c r="AF200" s="164">
        <f t="shared" si="43"/>
        <v>0</v>
      </c>
      <c r="AG200" s="164">
        <f t="shared" si="43"/>
        <v>0</v>
      </c>
      <c r="AH200" s="164">
        <f t="shared" si="43"/>
        <v>0</v>
      </c>
      <c r="AI200" s="164">
        <f t="shared" si="43"/>
        <v>-1</v>
      </c>
      <c r="AJ200" s="164">
        <f t="shared" si="43"/>
        <v>0</v>
      </c>
      <c r="AK200" s="164">
        <f t="shared" si="43"/>
        <v>0</v>
      </c>
      <c r="AL200" s="164">
        <f t="shared" si="43"/>
        <v>0</v>
      </c>
      <c r="AM200" s="164">
        <f t="shared" si="43"/>
        <v>0</v>
      </c>
      <c r="AN200" s="164" t="str">
        <f t="shared" si="41"/>
        <v/>
      </c>
      <c r="AO200" s="164" t="str">
        <f t="shared" si="41"/>
        <v/>
      </c>
      <c r="AP200" s="164" t="str">
        <f t="shared" si="41"/>
        <v/>
      </c>
      <c r="AQ200" s="164" t="str">
        <f t="shared" si="39"/>
        <v>tbd</v>
      </c>
      <c r="AR200" s="164" t="str">
        <f t="shared" si="39"/>
        <v/>
      </c>
      <c r="AS200" s="164" t="str">
        <f t="shared" si="39"/>
        <v/>
      </c>
      <c r="AT200" s="164" t="str">
        <f t="shared" si="39"/>
        <v/>
      </c>
      <c r="AU200" s="164" t="str">
        <f t="shared" si="32"/>
        <v/>
      </c>
      <c r="AV200" s="164" t="str">
        <f t="shared" si="42"/>
        <v/>
      </c>
      <c r="AW200" s="164" t="str">
        <f t="shared" si="42"/>
        <v/>
      </c>
      <c r="AX200" s="164" t="str">
        <f t="shared" si="42"/>
        <v/>
      </c>
      <c r="AY200" s="164" t="str">
        <f t="shared" si="40"/>
        <v>tbd</v>
      </c>
      <c r="AZ200" s="164" t="str">
        <f t="shared" si="40"/>
        <v/>
      </c>
      <c r="BA200" s="164" t="str">
        <f t="shared" si="40"/>
        <v/>
      </c>
      <c r="BB200" s="164" t="str">
        <f t="shared" si="40"/>
        <v/>
      </c>
      <c r="BC200" s="164" t="str">
        <f t="shared" si="33"/>
        <v/>
      </c>
    </row>
    <row r="201" spans="1:55" s="164" customFormat="1" ht="17.25" customHeight="1">
      <c r="A201" s="761" t="s">
        <v>1537</v>
      </c>
      <c r="B201" s="762"/>
      <c r="C201" s="762"/>
      <c r="D201" s="762"/>
      <c r="E201" s="762"/>
      <c r="F201" s="762"/>
      <c r="G201" s="762"/>
      <c r="H201" s="762"/>
      <c r="I201" s="763"/>
      <c r="J201" s="496"/>
      <c r="K201" s="497"/>
      <c r="L201" s="497"/>
      <c r="M201" s="498"/>
      <c r="N201" s="496"/>
      <c r="O201" s="497"/>
      <c r="P201" s="497"/>
      <c r="Q201" s="497"/>
      <c r="R201" s="497"/>
      <c r="S201" s="497"/>
      <c r="T201" s="499"/>
      <c r="U201" s="498"/>
      <c r="V201" s="496"/>
      <c r="W201" s="500"/>
      <c r="X201" s="497"/>
      <c r="Y201" s="499"/>
      <c r="Z201" s="499"/>
      <c r="AA201" s="501"/>
      <c r="AB201" s="498"/>
      <c r="AC201" s="496"/>
      <c r="AD201" s="497"/>
      <c r="AE201" s="498"/>
      <c r="AF201" s="164">
        <v>0</v>
      </c>
      <c r="AG201" s="164">
        <v>0</v>
      </c>
      <c r="AH201" s="164">
        <v>0</v>
      </c>
      <c r="AI201" s="164">
        <v>0</v>
      </c>
      <c r="AJ201" s="164">
        <v>-1</v>
      </c>
      <c r="AK201" s="164">
        <v>0</v>
      </c>
      <c r="AL201" s="164">
        <v>0</v>
      </c>
      <c r="AM201" s="164">
        <v>0</v>
      </c>
      <c r="AN201" s="164" t="str">
        <f t="shared" si="41"/>
        <v/>
      </c>
      <c r="AO201" s="164" t="str">
        <f t="shared" si="41"/>
        <v/>
      </c>
      <c r="AP201" s="164" t="str">
        <f t="shared" si="41"/>
        <v/>
      </c>
      <c r="AQ201" s="164" t="str">
        <f t="shared" si="39"/>
        <v/>
      </c>
      <c r="AR201" s="164">
        <f t="shared" si="39"/>
        <v>0</v>
      </c>
      <c r="AS201" s="164" t="str">
        <f t="shared" si="39"/>
        <v/>
      </c>
      <c r="AT201" s="164" t="str">
        <f t="shared" si="39"/>
        <v/>
      </c>
      <c r="AU201" s="164" t="str">
        <f t="shared" si="32"/>
        <v/>
      </c>
      <c r="AV201" s="164" t="str">
        <f t="shared" si="42"/>
        <v/>
      </c>
      <c r="AW201" s="164" t="str">
        <f t="shared" si="42"/>
        <v/>
      </c>
      <c r="AX201" s="164" t="str">
        <f t="shared" si="42"/>
        <v/>
      </c>
      <c r="AY201" s="164" t="str">
        <f t="shared" si="40"/>
        <v/>
      </c>
      <c r="AZ201" s="164">
        <f t="shared" si="40"/>
        <v>0</v>
      </c>
      <c r="BA201" s="164" t="str">
        <f t="shared" si="40"/>
        <v/>
      </c>
      <c r="BB201" s="164" t="str">
        <f t="shared" si="40"/>
        <v/>
      </c>
      <c r="BC201" s="164" t="str">
        <f t="shared" si="33"/>
        <v/>
      </c>
    </row>
    <row r="202" spans="1:55" s="164" customFormat="1" ht="17.25" customHeight="1">
      <c r="A202" s="9" t="s">
        <v>817</v>
      </c>
      <c r="B202" s="7" t="s">
        <v>818</v>
      </c>
      <c r="C202" s="2" t="s">
        <v>819</v>
      </c>
      <c r="D202" s="5" t="s">
        <v>820</v>
      </c>
      <c r="E202" s="4">
        <v>1</v>
      </c>
      <c r="F202" s="4" t="s">
        <v>821</v>
      </c>
      <c r="G202" s="491" t="s">
        <v>812</v>
      </c>
      <c r="H202" s="5"/>
      <c r="I202" s="16"/>
      <c r="J202" s="47" t="s">
        <v>86</v>
      </c>
      <c r="K202" s="48"/>
      <c r="L202" s="48"/>
      <c r="M202" s="49"/>
      <c r="N202" s="47" t="s">
        <v>86</v>
      </c>
      <c r="O202" s="48"/>
      <c r="P202" s="48"/>
      <c r="Q202" s="48"/>
      <c r="R202" s="48"/>
      <c r="S202" s="48"/>
      <c r="T202" s="64"/>
      <c r="U202" s="49"/>
      <c r="V202" s="58" t="s">
        <v>86</v>
      </c>
      <c r="W202" s="124" t="s">
        <v>86</v>
      </c>
      <c r="X202" s="56"/>
      <c r="Y202" s="68"/>
      <c r="Z202" s="68"/>
      <c r="AA202" s="67"/>
      <c r="AB202" s="57"/>
      <c r="AC202" s="58" t="s">
        <v>744</v>
      </c>
      <c r="AD202" s="56"/>
      <c r="AE202" s="49"/>
      <c r="AF202" s="164">
        <f t="shared" si="43"/>
        <v>0</v>
      </c>
      <c r="AG202" s="164">
        <f t="shared" si="43"/>
        <v>0</v>
      </c>
      <c r="AH202" s="164">
        <f t="shared" si="43"/>
        <v>0</v>
      </c>
      <c r="AI202" s="164">
        <f t="shared" si="43"/>
        <v>0</v>
      </c>
      <c r="AJ202" s="164">
        <f t="shared" si="43"/>
        <v>-1</v>
      </c>
      <c r="AK202" s="164">
        <f t="shared" si="43"/>
        <v>0</v>
      </c>
      <c r="AL202" s="164">
        <f t="shared" si="43"/>
        <v>0</v>
      </c>
      <c r="AM202" s="164">
        <f t="shared" si="43"/>
        <v>0</v>
      </c>
      <c r="AN202" s="164" t="str">
        <f t="shared" si="41"/>
        <v/>
      </c>
      <c r="AO202" s="164" t="str">
        <f t="shared" si="41"/>
        <v/>
      </c>
      <c r="AP202" s="164" t="str">
        <f t="shared" si="41"/>
        <v/>
      </c>
      <c r="AQ202" s="164" t="str">
        <f t="shared" si="39"/>
        <v/>
      </c>
      <c r="AR202" s="164" t="str">
        <f t="shared" si="39"/>
        <v>tbd</v>
      </c>
      <c r="AS202" s="164" t="str">
        <f t="shared" si="39"/>
        <v/>
      </c>
      <c r="AT202" s="164" t="str">
        <f t="shared" si="39"/>
        <v/>
      </c>
      <c r="AU202" s="164" t="str">
        <f t="shared" si="32"/>
        <v/>
      </c>
      <c r="AV202" s="164" t="str">
        <f t="shared" si="42"/>
        <v/>
      </c>
      <c r="AW202" s="164" t="str">
        <f t="shared" si="42"/>
        <v/>
      </c>
      <c r="AX202" s="164" t="str">
        <f t="shared" si="42"/>
        <v/>
      </c>
      <c r="AY202" s="164" t="str">
        <f t="shared" si="40"/>
        <v/>
      </c>
      <c r="AZ202" s="164" t="str">
        <f t="shared" si="40"/>
        <v>tbd</v>
      </c>
      <c r="BA202" s="164" t="str">
        <f t="shared" si="40"/>
        <v/>
      </c>
      <c r="BB202" s="164" t="str">
        <f t="shared" si="40"/>
        <v/>
      </c>
      <c r="BC202" s="164" t="str">
        <f t="shared" si="33"/>
        <v/>
      </c>
    </row>
    <row r="203" spans="1:55" s="164" customFormat="1" ht="17.25" customHeight="1">
      <c r="A203" s="9" t="s">
        <v>822</v>
      </c>
      <c r="B203" s="7" t="s">
        <v>823</v>
      </c>
      <c r="C203" s="2" t="s">
        <v>824</v>
      </c>
      <c r="D203" s="5" t="s">
        <v>825</v>
      </c>
      <c r="E203" s="4">
        <v>8</v>
      </c>
      <c r="F203" s="4" t="s">
        <v>826</v>
      </c>
      <c r="G203" s="491" t="s">
        <v>812</v>
      </c>
      <c r="H203" s="5"/>
      <c r="I203" s="16"/>
      <c r="J203" s="47" t="s">
        <v>86</v>
      </c>
      <c r="K203" s="48"/>
      <c r="L203" s="48"/>
      <c r="M203" s="49"/>
      <c r="N203" s="47" t="s">
        <v>86</v>
      </c>
      <c r="O203" s="48"/>
      <c r="P203" s="48"/>
      <c r="Q203" s="48"/>
      <c r="R203" s="48"/>
      <c r="S203" s="48"/>
      <c r="T203" s="64"/>
      <c r="U203" s="49"/>
      <c r="V203" s="58" t="s">
        <v>86</v>
      </c>
      <c r="W203" s="124" t="s">
        <v>86</v>
      </c>
      <c r="X203" s="56"/>
      <c r="Y203" s="68"/>
      <c r="Z203" s="68"/>
      <c r="AA203" s="67"/>
      <c r="AB203" s="57"/>
      <c r="AC203" s="58" t="s">
        <v>744</v>
      </c>
      <c r="AD203" s="56"/>
      <c r="AE203" s="49"/>
      <c r="AF203" s="164">
        <f t="shared" si="43"/>
        <v>0</v>
      </c>
      <c r="AG203" s="164">
        <f t="shared" si="43"/>
        <v>0</v>
      </c>
      <c r="AH203" s="164">
        <f t="shared" si="43"/>
        <v>0</v>
      </c>
      <c r="AI203" s="164">
        <f t="shared" si="43"/>
        <v>0</v>
      </c>
      <c r="AJ203" s="164">
        <f t="shared" si="43"/>
        <v>-1</v>
      </c>
      <c r="AK203" s="164">
        <f t="shared" si="43"/>
        <v>0</v>
      </c>
      <c r="AL203" s="164">
        <f t="shared" si="43"/>
        <v>0</v>
      </c>
      <c r="AM203" s="164">
        <f t="shared" si="43"/>
        <v>0</v>
      </c>
      <c r="AN203" s="164" t="str">
        <f t="shared" si="41"/>
        <v/>
      </c>
      <c r="AO203" s="164" t="str">
        <f t="shared" si="41"/>
        <v/>
      </c>
      <c r="AP203" s="164" t="str">
        <f t="shared" si="41"/>
        <v/>
      </c>
      <c r="AQ203" s="164" t="str">
        <f t="shared" si="39"/>
        <v/>
      </c>
      <c r="AR203" s="164" t="str">
        <f t="shared" si="39"/>
        <v>tbd</v>
      </c>
      <c r="AS203" s="164" t="str">
        <f t="shared" si="39"/>
        <v/>
      </c>
      <c r="AT203" s="164" t="str">
        <f t="shared" si="39"/>
        <v/>
      </c>
      <c r="AU203" s="164" t="str">
        <f t="shared" si="32"/>
        <v/>
      </c>
      <c r="AV203" s="164" t="str">
        <f t="shared" si="42"/>
        <v/>
      </c>
      <c r="AW203" s="164" t="str">
        <f t="shared" si="42"/>
        <v/>
      </c>
      <c r="AX203" s="164" t="str">
        <f t="shared" si="42"/>
        <v/>
      </c>
      <c r="AY203" s="164" t="str">
        <f t="shared" si="40"/>
        <v/>
      </c>
      <c r="AZ203" s="164" t="str">
        <f t="shared" si="40"/>
        <v>tbd</v>
      </c>
      <c r="BA203" s="164" t="str">
        <f t="shared" si="40"/>
        <v/>
      </c>
      <c r="BB203" s="164" t="str">
        <f t="shared" si="40"/>
        <v/>
      </c>
      <c r="BC203" s="164" t="str">
        <f t="shared" si="33"/>
        <v/>
      </c>
    </row>
    <row r="204" spans="1:55" s="164" customFormat="1" ht="17.25" customHeight="1">
      <c r="A204" s="9" t="s">
        <v>827</v>
      </c>
      <c r="B204" s="7" t="s">
        <v>828</v>
      </c>
      <c r="C204" s="2" t="s">
        <v>829</v>
      </c>
      <c r="D204" s="5" t="s">
        <v>830</v>
      </c>
      <c r="E204" s="4">
        <v>1</v>
      </c>
      <c r="F204" s="491" t="s">
        <v>812</v>
      </c>
      <c r="G204" s="491" t="s">
        <v>812</v>
      </c>
      <c r="H204" s="5"/>
      <c r="I204" s="16"/>
      <c r="J204" s="47" t="s">
        <v>86</v>
      </c>
      <c r="K204" s="48"/>
      <c r="L204" s="48"/>
      <c r="M204" s="49"/>
      <c r="N204" s="492" t="s">
        <v>812</v>
      </c>
      <c r="O204" s="493" t="s">
        <v>812</v>
      </c>
      <c r="P204" s="493" t="s">
        <v>812</v>
      </c>
      <c r="Q204" s="493" t="s">
        <v>812</v>
      </c>
      <c r="R204" s="493" t="s">
        <v>812</v>
      </c>
      <c r="S204" s="493" t="s">
        <v>812</v>
      </c>
      <c r="T204" s="494" t="s">
        <v>812</v>
      </c>
      <c r="U204" s="49"/>
      <c r="V204" s="58" t="s">
        <v>86</v>
      </c>
      <c r="W204" s="495" t="s">
        <v>812</v>
      </c>
      <c r="X204" s="56"/>
      <c r="Y204" s="68"/>
      <c r="Z204" s="68"/>
      <c r="AA204" s="67"/>
      <c r="AB204" s="57"/>
      <c r="AC204" s="58" t="s">
        <v>744</v>
      </c>
      <c r="AD204" s="56"/>
      <c r="AE204" s="49"/>
      <c r="AF204" s="164">
        <f t="shared" si="43"/>
        <v>0</v>
      </c>
      <c r="AG204" s="164">
        <f t="shared" si="43"/>
        <v>0</v>
      </c>
      <c r="AH204" s="164">
        <f t="shared" si="43"/>
        <v>0</v>
      </c>
      <c r="AI204" s="164">
        <f t="shared" si="43"/>
        <v>0</v>
      </c>
      <c r="AJ204" s="164">
        <f t="shared" si="43"/>
        <v>-1</v>
      </c>
      <c r="AK204" s="164">
        <f t="shared" si="43"/>
        <v>0</v>
      </c>
      <c r="AL204" s="164">
        <f t="shared" si="43"/>
        <v>0</v>
      </c>
      <c r="AM204" s="164">
        <f t="shared" si="43"/>
        <v>0</v>
      </c>
      <c r="AN204" s="164" t="str">
        <f t="shared" si="41"/>
        <v/>
      </c>
      <c r="AO204" s="164" t="str">
        <f t="shared" si="41"/>
        <v/>
      </c>
      <c r="AP204" s="164" t="str">
        <f t="shared" si="41"/>
        <v/>
      </c>
      <c r="AQ204" s="164" t="str">
        <f t="shared" si="39"/>
        <v/>
      </c>
      <c r="AR204" s="164" t="str">
        <f t="shared" si="39"/>
        <v>tbd</v>
      </c>
      <c r="AS204" s="164" t="str">
        <f t="shared" si="39"/>
        <v/>
      </c>
      <c r="AT204" s="164" t="str">
        <f t="shared" si="39"/>
        <v/>
      </c>
      <c r="AU204" s="164" t="str">
        <f t="shared" si="32"/>
        <v/>
      </c>
      <c r="AV204" s="164" t="str">
        <f t="shared" si="42"/>
        <v/>
      </c>
      <c r="AW204" s="164" t="str">
        <f t="shared" si="42"/>
        <v/>
      </c>
      <c r="AX204" s="164" t="str">
        <f t="shared" si="42"/>
        <v/>
      </c>
      <c r="AY204" s="164" t="str">
        <f t="shared" si="40"/>
        <v/>
      </c>
      <c r="AZ204" s="164" t="str">
        <f t="shared" si="40"/>
        <v>not req'ed</v>
      </c>
      <c r="BA204" s="164" t="str">
        <f t="shared" si="40"/>
        <v/>
      </c>
      <c r="BB204" s="164" t="str">
        <f t="shared" si="40"/>
        <v/>
      </c>
      <c r="BC204" s="164" t="str">
        <f t="shared" si="33"/>
        <v/>
      </c>
    </row>
    <row r="205" spans="1:55" s="164" customFormat="1" ht="17.25" customHeight="1">
      <c r="A205" s="9" t="s">
        <v>986</v>
      </c>
      <c r="B205" s="7" t="s">
        <v>987</v>
      </c>
      <c r="C205" s="2" t="s">
        <v>988</v>
      </c>
      <c r="D205" s="5" t="s">
        <v>842</v>
      </c>
      <c r="E205" s="4">
        <v>20</v>
      </c>
      <c r="F205" s="4" t="s">
        <v>821</v>
      </c>
      <c r="G205" s="491" t="s">
        <v>812</v>
      </c>
      <c r="H205" s="5"/>
      <c r="I205" s="16"/>
      <c r="J205" s="47" t="s">
        <v>86</v>
      </c>
      <c r="K205" s="48"/>
      <c r="L205" s="48"/>
      <c r="M205" s="49"/>
      <c r="N205" s="47" t="s">
        <v>86</v>
      </c>
      <c r="O205" s="48"/>
      <c r="P205" s="48"/>
      <c r="Q205" s="48"/>
      <c r="R205" s="48"/>
      <c r="S205" s="48"/>
      <c r="T205" s="64"/>
      <c r="U205" s="49"/>
      <c r="V205" s="58" t="s">
        <v>86</v>
      </c>
      <c r="W205" s="124" t="s">
        <v>86</v>
      </c>
      <c r="X205" s="56"/>
      <c r="Y205" s="68"/>
      <c r="Z205" s="68"/>
      <c r="AA205" s="67"/>
      <c r="AB205" s="57"/>
      <c r="AC205" s="58" t="s">
        <v>744</v>
      </c>
      <c r="AD205" s="56"/>
      <c r="AE205" s="49"/>
      <c r="AF205" s="164">
        <f t="shared" si="43"/>
        <v>0</v>
      </c>
      <c r="AG205" s="164">
        <f t="shared" si="43"/>
        <v>0</v>
      </c>
      <c r="AH205" s="164">
        <f t="shared" si="43"/>
        <v>0</v>
      </c>
      <c r="AI205" s="164">
        <f t="shared" si="43"/>
        <v>0</v>
      </c>
      <c r="AJ205" s="164">
        <f t="shared" si="43"/>
        <v>-1</v>
      </c>
      <c r="AK205" s="164">
        <f t="shared" si="43"/>
        <v>0</v>
      </c>
      <c r="AL205" s="164">
        <f t="shared" si="43"/>
        <v>0</v>
      </c>
      <c r="AM205" s="164">
        <f t="shared" si="43"/>
        <v>0</v>
      </c>
      <c r="AN205" s="164" t="str">
        <f t="shared" si="41"/>
        <v/>
      </c>
      <c r="AO205" s="164" t="str">
        <f t="shared" si="41"/>
        <v/>
      </c>
      <c r="AP205" s="164" t="str">
        <f t="shared" si="41"/>
        <v/>
      </c>
      <c r="AQ205" s="164" t="str">
        <f t="shared" si="39"/>
        <v/>
      </c>
      <c r="AR205" s="164" t="str">
        <f t="shared" si="39"/>
        <v>tbd</v>
      </c>
      <c r="AS205" s="164" t="str">
        <f t="shared" si="39"/>
        <v/>
      </c>
      <c r="AT205" s="164" t="str">
        <f t="shared" si="39"/>
        <v/>
      </c>
      <c r="AU205" s="164" t="str">
        <f t="shared" si="39"/>
        <v/>
      </c>
      <c r="AV205" s="164" t="str">
        <f t="shared" si="42"/>
        <v/>
      </c>
      <c r="AW205" s="164" t="str">
        <f t="shared" si="42"/>
        <v/>
      </c>
      <c r="AX205" s="164" t="str">
        <f t="shared" si="42"/>
        <v/>
      </c>
      <c r="AY205" s="164" t="str">
        <f t="shared" si="40"/>
        <v/>
      </c>
      <c r="AZ205" s="164" t="str">
        <f t="shared" si="40"/>
        <v>tbd</v>
      </c>
      <c r="BA205" s="164" t="str">
        <f t="shared" si="40"/>
        <v/>
      </c>
      <c r="BB205" s="164" t="str">
        <f t="shared" si="40"/>
        <v/>
      </c>
      <c r="BC205" s="164" t="str">
        <f t="shared" si="33"/>
        <v/>
      </c>
    </row>
    <row r="206" spans="1:55" s="164" customFormat="1" ht="17.25" customHeight="1">
      <c r="A206" s="761" t="s">
        <v>1538</v>
      </c>
      <c r="B206" s="762"/>
      <c r="C206" s="762"/>
      <c r="D206" s="762"/>
      <c r="E206" s="762"/>
      <c r="F206" s="762"/>
      <c r="G206" s="762"/>
      <c r="H206" s="762"/>
      <c r="I206" s="763"/>
      <c r="J206" s="496"/>
      <c r="K206" s="497"/>
      <c r="L206" s="497"/>
      <c r="M206" s="498"/>
      <c r="N206" s="496"/>
      <c r="O206" s="497"/>
      <c r="P206" s="497"/>
      <c r="Q206" s="497"/>
      <c r="R206" s="497"/>
      <c r="S206" s="497"/>
      <c r="T206" s="499"/>
      <c r="U206" s="498"/>
      <c r="V206" s="496"/>
      <c r="W206" s="500"/>
      <c r="X206" s="497"/>
      <c r="Y206" s="499"/>
      <c r="Z206" s="499"/>
      <c r="AA206" s="501"/>
      <c r="AB206" s="498"/>
      <c r="AC206" s="496"/>
      <c r="AD206" s="497"/>
      <c r="AE206" s="498"/>
      <c r="AF206" s="164">
        <v>0</v>
      </c>
      <c r="AG206" s="164">
        <v>0</v>
      </c>
      <c r="AH206" s="164">
        <v>0</v>
      </c>
      <c r="AI206" s="164">
        <v>0</v>
      </c>
      <c r="AJ206" s="164">
        <v>0</v>
      </c>
      <c r="AK206" s="164">
        <v>-1</v>
      </c>
      <c r="AL206" s="164">
        <v>0</v>
      </c>
      <c r="AM206" s="164">
        <v>0</v>
      </c>
      <c r="AN206" s="164" t="str">
        <f t="shared" si="41"/>
        <v/>
      </c>
      <c r="AO206" s="164" t="str">
        <f t="shared" si="41"/>
        <v/>
      </c>
      <c r="AP206" s="164" t="str">
        <f t="shared" si="41"/>
        <v/>
      </c>
      <c r="AQ206" s="164" t="str">
        <f t="shared" si="39"/>
        <v/>
      </c>
      <c r="AR206" s="164" t="str">
        <f t="shared" si="39"/>
        <v/>
      </c>
      <c r="AS206" s="164">
        <f t="shared" si="39"/>
        <v>0</v>
      </c>
      <c r="AT206" s="164" t="str">
        <f t="shared" si="39"/>
        <v/>
      </c>
      <c r="AU206" s="164" t="str">
        <f t="shared" si="39"/>
        <v/>
      </c>
      <c r="AV206" s="164" t="str">
        <f t="shared" si="42"/>
        <v/>
      </c>
      <c r="AW206" s="164" t="str">
        <f t="shared" si="42"/>
        <v/>
      </c>
      <c r="AX206" s="164" t="str">
        <f t="shared" si="42"/>
        <v/>
      </c>
      <c r="AY206" s="164" t="str">
        <f t="shared" si="40"/>
        <v/>
      </c>
      <c r="AZ206" s="164" t="str">
        <f t="shared" si="40"/>
        <v/>
      </c>
      <c r="BA206" s="164">
        <f t="shared" si="40"/>
        <v>0</v>
      </c>
      <c r="BB206" s="164" t="str">
        <f t="shared" si="40"/>
        <v/>
      </c>
      <c r="BC206" s="164" t="str">
        <f t="shared" si="33"/>
        <v/>
      </c>
    </row>
    <row r="207" spans="1:55" s="164" customFormat="1" ht="17.25" hidden="1" customHeight="1">
      <c r="A207" s="9"/>
      <c r="B207" s="7"/>
      <c r="C207" s="2"/>
      <c r="D207" s="5"/>
      <c r="E207" s="4"/>
      <c r="F207" s="4"/>
      <c r="G207" s="4"/>
      <c r="H207" s="5"/>
      <c r="I207" s="16"/>
      <c r="J207" s="47"/>
      <c r="K207" s="48"/>
      <c r="L207" s="48"/>
      <c r="M207" s="49"/>
      <c r="N207" s="47"/>
      <c r="O207" s="48"/>
      <c r="P207" s="48"/>
      <c r="Q207" s="48"/>
      <c r="R207" s="48"/>
      <c r="S207" s="48"/>
      <c r="T207" s="64"/>
      <c r="U207" s="49"/>
      <c r="V207" s="58"/>
      <c r="W207" s="124"/>
      <c r="X207" s="56"/>
      <c r="Y207" s="68"/>
      <c r="Z207" s="68"/>
      <c r="AA207" s="67"/>
      <c r="AB207" s="57"/>
      <c r="AC207" s="58"/>
      <c r="AD207" s="56"/>
      <c r="AE207" s="49"/>
      <c r="AF207" s="164">
        <f t="shared" ref="AF207:AM222" si="44">AF206</f>
        <v>0</v>
      </c>
      <c r="AG207" s="164">
        <f t="shared" si="44"/>
        <v>0</v>
      </c>
      <c r="AH207" s="164">
        <f t="shared" si="44"/>
        <v>0</v>
      </c>
      <c r="AI207" s="164">
        <f t="shared" si="44"/>
        <v>0</v>
      </c>
      <c r="AJ207" s="164">
        <f t="shared" si="44"/>
        <v>0</v>
      </c>
      <c r="AK207" s="164">
        <f t="shared" si="44"/>
        <v>-1</v>
      </c>
      <c r="AL207" s="164">
        <f t="shared" si="44"/>
        <v>0</v>
      </c>
      <c r="AM207" s="164">
        <f t="shared" si="44"/>
        <v>0</v>
      </c>
      <c r="AN207" s="164" t="str">
        <f t="shared" si="41"/>
        <v/>
      </c>
      <c r="AO207" s="164" t="str">
        <f t="shared" si="41"/>
        <v/>
      </c>
      <c r="AP207" s="164" t="str">
        <f t="shared" si="41"/>
        <v/>
      </c>
      <c r="AQ207" s="164" t="str">
        <f t="shared" si="39"/>
        <v/>
      </c>
      <c r="AR207" s="164" t="str">
        <f t="shared" si="39"/>
        <v/>
      </c>
      <c r="AS207" s="164">
        <f t="shared" si="39"/>
        <v>0</v>
      </c>
      <c r="AT207" s="164" t="str">
        <f t="shared" si="39"/>
        <v/>
      </c>
      <c r="AU207" s="164" t="str">
        <f t="shared" si="39"/>
        <v/>
      </c>
      <c r="AV207" s="164" t="str">
        <f t="shared" si="42"/>
        <v/>
      </c>
      <c r="AW207" s="164" t="str">
        <f t="shared" si="42"/>
        <v/>
      </c>
      <c r="AX207" s="164" t="str">
        <f t="shared" si="42"/>
        <v/>
      </c>
      <c r="AY207" s="164" t="str">
        <f t="shared" si="40"/>
        <v/>
      </c>
      <c r="AZ207" s="164" t="str">
        <f t="shared" si="40"/>
        <v/>
      </c>
      <c r="BA207" s="164">
        <f t="shared" si="40"/>
        <v>0</v>
      </c>
      <c r="BB207" s="164" t="str">
        <f t="shared" si="40"/>
        <v/>
      </c>
      <c r="BC207" s="164" t="str">
        <f t="shared" si="33"/>
        <v/>
      </c>
    </row>
    <row r="208" spans="1:55" s="164" customFormat="1" ht="17.25" hidden="1" customHeight="1">
      <c r="A208" s="9"/>
      <c r="B208" s="7"/>
      <c r="C208" s="2"/>
      <c r="D208" s="5"/>
      <c r="E208" s="4"/>
      <c r="F208" s="4"/>
      <c r="G208" s="4"/>
      <c r="H208" s="5"/>
      <c r="I208" s="16"/>
      <c r="J208" s="47"/>
      <c r="K208" s="48"/>
      <c r="L208" s="48"/>
      <c r="M208" s="49"/>
      <c r="N208" s="47"/>
      <c r="O208" s="48"/>
      <c r="P208" s="48"/>
      <c r="Q208" s="48"/>
      <c r="R208" s="48"/>
      <c r="S208" s="48"/>
      <c r="T208" s="64"/>
      <c r="U208" s="49"/>
      <c r="V208" s="58"/>
      <c r="W208" s="124"/>
      <c r="X208" s="56"/>
      <c r="Y208" s="68"/>
      <c r="Z208" s="68"/>
      <c r="AA208" s="67"/>
      <c r="AB208" s="57"/>
      <c r="AC208" s="58"/>
      <c r="AD208" s="56"/>
      <c r="AE208" s="49"/>
      <c r="AF208" s="164">
        <f t="shared" si="44"/>
        <v>0</v>
      </c>
      <c r="AG208" s="164">
        <f t="shared" si="44"/>
        <v>0</v>
      </c>
      <c r="AH208" s="164">
        <f t="shared" si="44"/>
        <v>0</v>
      </c>
      <c r="AI208" s="164">
        <f t="shared" si="44"/>
        <v>0</v>
      </c>
      <c r="AJ208" s="164">
        <f t="shared" si="44"/>
        <v>0</v>
      </c>
      <c r="AK208" s="164">
        <f t="shared" si="44"/>
        <v>-1</v>
      </c>
      <c r="AL208" s="164">
        <f t="shared" si="44"/>
        <v>0</v>
      </c>
      <c r="AM208" s="164">
        <f t="shared" si="44"/>
        <v>0</v>
      </c>
      <c r="AN208" s="164" t="str">
        <f t="shared" si="41"/>
        <v/>
      </c>
      <c r="AO208" s="164" t="str">
        <f t="shared" si="41"/>
        <v/>
      </c>
      <c r="AP208" s="164" t="str">
        <f t="shared" si="41"/>
        <v/>
      </c>
      <c r="AQ208" s="164" t="str">
        <f t="shared" si="39"/>
        <v/>
      </c>
      <c r="AR208" s="164" t="str">
        <f t="shared" si="39"/>
        <v/>
      </c>
      <c r="AS208" s="164">
        <f t="shared" si="39"/>
        <v>0</v>
      </c>
      <c r="AT208" s="164" t="str">
        <f t="shared" si="39"/>
        <v/>
      </c>
      <c r="AU208" s="164" t="str">
        <f t="shared" si="39"/>
        <v/>
      </c>
      <c r="AV208" s="164" t="str">
        <f t="shared" si="42"/>
        <v/>
      </c>
      <c r="AW208" s="164" t="str">
        <f t="shared" si="42"/>
        <v/>
      </c>
      <c r="AX208" s="164" t="str">
        <f t="shared" si="42"/>
        <v/>
      </c>
      <c r="AY208" s="164" t="str">
        <f t="shared" si="40"/>
        <v/>
      </c>
      <c r="AZ208" s="164" t="str">
        <f t="shared" si="40"/>
        <v/>
      </c>
      <c r="BA208" s="164">
        <f t="shared" si="40"/>
        <v>0</v>
      </c>
      <c r="BB208" s="164" t="str">
        <f t="shared" si="40"/>
        <v/>
      </c>
      <c r="BC208" s="164" t="str">
        <f t="shared" si="33"/>
        <v/>
      </c>
    </row>
    <row r="209" spans="1:55" s="164" customFormat="1" ht="17.25" hidden="1" customHeight="1">
      <c r="A209" s="9"/>
      <c r="B209" s="7"/>
      <c r="C209" s="2"/>
      <c r="D209" s="5"/>
      <c r="E209" s="4"/>
      <c r="F209" s="4"/>
      <c r="G209" s="4"/>
      <c r="H209" s="5"/>
      <c r="I209" s="16"/>
      <c r="J209" s="47"/>
      <c r="K209" s="48"/>
      <c r="L209" s="48"/>
      <c r="M209" s="49"/>
      <c r="N209" s="47"/>
      <c r="O209" s="48"/>
      <c r="P209" s="48"/>
      <c r="Q209" s="48"/>
      <c r="R209" s="48"/>
      <c r="S209" s="48"/>
      <c r="T209" s="64"/>
      <c r="U209" s="49"/>
      <c r="V209" s="58"/>
      <c r="W209" s="124"/>
      <c r="X209" s="56"/>
      <c r="Y209" s="68"/>
      <c r="Z209" s="68"/>
      <c r="AA209" s="67"/>
      <c r="AB209" s="57"/>
      <c r="AC209" s="58"/>
      <c r="AD209" s="56"/>
      <c r="AE209" s="49"/>
      <c r="AF209" s="164">
        <f t="shared" si="44"/>
        <v>0</v>
      </c>
      <c r="AG209" s="164">
        <f t="shared" si="44"/>
        <v>0</v>
      </c>
      <c r="AH209" s="164">
        <f t="shared" si="44"/>
        <v>0</v>
      </c>
      <c r="AI209" s="164">
        <f t="shared" si="44"/>
        <v>0</v>
      </c>
      <c r="AJ209" s="164">
        <f t="shared" si="44"/>
        <v>0</v>
      </c>
      <c r="AK209" s="164">
        <f t="shared" si="44"/>
        <v>-1</v>
      </c>
      <c r="AL209" s="164">
        <f t="shared" si="44"/>
        <v>0</v>
      </c>
      <c r="AM209" s="164">
        <f t="shared" si="44"/>
        <v>0</v>
      </c>
      <c r="AN209" s="164" t="str">
        <f t="shared" si="41"/>
        <v/>
      </c>
      <c r="AO209" s="164" t="str">
        <f t="shared" si="41"/>
        <v/>
      </c>
      <c r="AP209" s="164" t="str">
        <f t="shared" si="41"/>
        <v/>
      </c>
      <c r="AQ209" s="164" t="str">
        <f t="shared" si="39"/>
        <v/>
      </c>
      <c r="AR209" s="164" t="str">
        <f t="shared" si="39"/>
        <v/>
      </c>
      <c r="AS209" s="164">
        <f t="shared" si="39"/>
        <v>0</v>
      </c>
      <c r="AT209" s="164" t="str">
        <f t="shared" si="39"/>
        <v/>
      </c>
      <c r="AU209" s="164" t="str">
        <f t="shared" si="39"/>
        <v/>
      </c>
      <c r="AV209" s="164" t="str">
        <f t="shared" si="42"/>
        <v/>
      </c>
      <c r="AW209" s="164" t="str">
        <f t="shared" si="42"/>
        <v/>
      </c>
      <c r="AX209" s="164" t="str">
        <f t="shared" si="42"/>
        <v/>
      </c>
      <c r="AY209" s="164" t="str">
        <f t="shared" si="40"/>
        <v/>
      </c>
      <c r="AZ209" s="164" t="str">
        <f t="shared" si="40"/>
        <v/>
      </c>
      <c r="BA209" s="164">
        <f t="shared" si="40"/>
        <v>0</v>
      </c>
      <c r="BB209" s="164" t="str">
        <f t="shared" si="40"/>
        <v/>
      </c>
      <c r="BC209" s="164" t="str">
        <f t="shared" si="33"/>
        <v/>
      </c>
    </row>
    <row r="210" spans="1:55" s="164" customFormat="1" ht="17.25" hidden="1" customHeight="1">
      <c r="A210" s="9"/>
      <c r="B210" s="7"/>
      <c r="C210" s="2"/>
      <c r="D210" s="5"/>
      <c r="E210" s="4"/>
      <c r="F210" s="4"/>
      <c r="G210" s="4"/>
      <c r="H210" s="5"/>
      <c r="I210" s="16"/>
      <c r="J210" s="47"/>
      <c r="K210" s="48"/>
      <c r="L210" s="48"/>
      <c r="M210" s="49"/>
      <c r="N210" s="47"/>
      <c r="O210" s="48"/>
      <c r="P210" s="48"/>
      <c r="Q210" s="48"/>
      <c r="R210" s="48"/>
      <c r="S210" s="48"/>
      <c r="T210" s="64"/>
      <c r="U210" s="49"/>
      <c r="V210" s="58"/>
      <c r="W210" s="124"/>
      <c r="X210" s="56"/>
      <c r="Y210" s="68"/>
      <c r="Z210" s="68"/>
      <c r="AA210" s="67"/>
      <c r="AB210" s="57"/>
      <c r="AC210" s="58"/>
      <c r="AD210" s="56"/>
      <c r="AE210" s="49"/>
      <c r="AF210" s="164">
        <f t="shared" si="44"/>
        <v>0</v>
      </c>
      <c r="AG210" s="164">
        <f t="shared" si="44"/>
        <v>0</v>
      </c>
      <c r="AH210" s="164">
        <f t="shared" si="44"/>
        <v>0</v>
      </c>
      <c r="AI210" s="164">
        <f t="shared" si="44"/>
        <v>0</v>
      </c>
      <c r="AJ210" s="164">
        <f t="shared" si="44"/>
        <v>0</v>
      </c>
      <c r="AK210" s="164">
        <f t="shared" si="44"/>
        <v>-1</v>
      </c>
      <c r="AL210" s="164">
        <f t="shared" si="44"/>
        <v>0</v>
      </c>
      <c r="AM210" s="164">
        <f t="shared" si="44"/>
        <v>0</v>
      </c>
      <c r="AN210" s="164" t="str">
        <f t="shared" si="41"/>
        <v/>
      </c>
      <c r="AO210" s="164" t="str">
        <f t="shared" si="41"/>
        <v/>
      </c>
      <c r="AP210" s="164" t="str">
        <f t="shared" si="41"/>
        <v/>
      </c>
      <c r="AQ210" s="164" t="str">
        <f t="shared" si="39"/>
        <v/>
      </c>
      <c r="AR210" s="164" t="str">
        <f t="shared" si="39"/>
        <v/>
      </c>
      <c r="AS210" s="164">
        <f t="shared" si="39"/>
        <v>0</v>
      </c>
      <c r="AT210" s="164" t="str">
        <f t="shared" si="39"/>
        <v/>
      </c>
      <c r="AU210" s="164" t="str">
        <f t="shared" si="39"/>
        <v/>
      </c>
      <c r="AV210" s="164" t="str">
        <f t="shared" si="42"/>
        <v/>
      </c>
      <c r="AW210" s="164" t="str">
        <f t="shared" si="42"/>
        <v/>
      </c>
      <c r="AX210" s="164" t="str">
        <f t="shared" si="42"/>
        <v/>
      </c>
      <c r="AY210" s="164" t="str">
        <f t="shared" si="40"/>
        <v/>
      </c>
      <c r="AZ210" s="164" t="str">
        <f t="shared" si="40"/>
        <v/>
      </c>
      <c r="BA210" s="164">
        <f t="shared" si="40"/>
        <v>0</v>
      </c>
      <c r="BB210" s="164" t="str">
        <f t="shared" si="40"/>
        <v/>
      </c>
      <c r="BC210" s="164" t="str">
        <f t="shared" si="33"/>
        <v/>
      </c>
    </row>
    <row r="211" spans="1:55" s="164" customFormat="1" ht="17.25" hidden="1" customHeight="1">
      <c r="A211" s="9"/>
      <c r="B211" s="7"/>
      <c r="C211" s="2"/>
      <c r="D211" s="5"/>
      <c r="E211" s="4"/>
      <c r="F211" s="4"/>
      <c r="G211" s="4"/>
      <c r="H211" s="5"/>
      <c r="I211" s="16"/>
      <c r="J211" s="47"/>
      <c r="K211" s="48"/>
      <c r="L211" s="48"/>
      <c r="M211" s="49"/>
      <c r="N211" s="47"/>
      <c r="O211" s="48"/>
      <c r="P211" s="48"/>
      <c r="Q211" s="48"/>
      <c r="R211" s="48"/>
      <c r="S211" s="48"/>
      <c r="T211" s="64"/>
      <c r="U211" s="49"/>
      <c r="V211" s="58"/>
      <c r="W211" s="124"/>
      <c r="X211" s="56"/>
      <c r="Y211" s="68"/>
      <c r="Z211" s="68"/>
      <c r="AA211" s="67"/>
      <c r="AB211" s="57"/>
      <c r="AC211" s="58"/>
      <c r="AD211" s="56"/>
      <c r="AE211" s="49"/>
      <c r="AF211" s="164">
        <f t="shared" si="44"/>
        <v>0</v>
      </c>
      <c r="AG211" s="164">
        <f t="shared" si="44"/>
        <v>0</v>
      </c>
      <c r="AH211" s="164">
        <f t="shared" si="44"/>
        <v>0</v>
      </c>
      <c r="AI211" s="164">
        <f t="shared" si="44"/>
        <v>0</v>
      </c>
      <c r="AJ211" s="164">
        <f t="shared" si="44"/>
        <v>0</v>
      </c>
      <c r="AK211" s="164">
        <f t="shared" si="44"/>
        <v>-1</v>
      </c>
      <c r="AL211" s="164">
        <f t="shared" si="44"/>
        <v>0</v>
      </c>
      <c r="AM211" s="164">
        <f t="shared" si="44"/>
        <v>0</v>
      </c>
      <c r="AN211" s="164" t="str">
        <f t="shared" si="41"/>
        <v/>
      </c>
      <c r="AO211" s="164" t="str">
        <f t="shared" si="41"/>
        <v/>
      </c>
      <c r="AP211" s="164" t="str">
        <f t="shared" si="41"/>
        <v/>
      </c>
      <c r="AQ211" s="164" t="str">
        <f t="shared" si="39"/>
        <v/>
      </c>
      <c r="AR211" s="164" t="str">
        <f t="shared" si="39"/>
        <v/>
      </c>
      <c r="AS211" s="164">
        <f t="shared" si="39"/>
        <v>0</v>
      </c>
      <c r="AT211" s="164" t="str">
        <f t="shared" si="39"/>
        <v/>
      </c>
      <c r="AU211" s="164" t="str">
        <f t="shared" si="39"/>
        <v/>
      </c>
      <c r="AV211" s="164" t="str">
        <f t="shared" si="42"/>
        <v/>
      </c>
      <c r="AW211" s="164" t="str">
        <f t="shared" si="42"/>
        <v/>
      </c>
      <c r="AX211" s="164" t="str">
        <f t="shared" si="42"/>
        <v/>
      </c>
      <c r="AY211" s="164" t="str">
        <f t="shared" si="40"/>
        <v/>
      </c>
      <c r="AZ211" s="164" t="str">
        <f t="shared" si="40"/>
        <v/>
      </c>
      <c r="BA211" s="164">
        <f t="shared" si="40"/>
        <v>0</v>
      </c>
      <c r="BB211" s="164" t="str">
        <f t="shared" si="40"/>
        <v/>
      </c>
      <c r="BC211" s="164" t="str">
        <f t="shared" si="33"/>
        <v/>
      </c>
    </row>
    <row r="212" spans="1:55" s="164" customFormat="1" ht="17.25" hidden="1" customHeight="1">
      <c r="A212" s="9"/>
      <c r="B212" s="7"/>
      <c r="C212" s="2"/>
      <c r="D212" s="5"/>
      <c r="E212" s="4"/>
      <c r="F212" s="4"/>
      <c r="G212" s="4"/>
      <c r="H212" s="5"/>
      <c r="I212" s="16"/>
      <c r="J212" s="47"/>
      <c r="K212" s="48"/>
      <c r="L212" s="48"/>
      <c r="M212" s="49"/>
      <c r="N212" s="47"/>
      <c r="O212" s="48"/>
      <c r="P212" s="48"/>
      <c r="Q212" s="48"/>
      <c r="R212" s="48"/>
      <c r="S212" s="48"/>
      <c r="T212" s="64"/>
      <c r="U212" s="49"/>
      <c r="V212" s="58"/>
      <c r="W212" s="124"/>
      <c r="X212" s="56"/>
      <c r="Y212" s="68"/>
      <c r="Z212" s="68"/>
      <c r="AA212" s="67"/>
      <c r="AB212" s="57"/>
      <c r="AC212" s="58"/>
      <c r="AD212" s="56"/>
      <c r="AE212" s="49"/>
      <c r="AF212" s="164">
        <f t="shared" si="44"/>
        <v>0</v>
      </c>
      <c r="AG212" s="164">
        <f t="shared" si="44"/>
        <v>0</v>
      </c>
      <c r="AH212" s="164">
        <f t="shared" si="44"/>
        <v>0</v>
      </c>
      <c r="AI212" s="164">
        <f t="shared" si="44"/>
        <v>0</v>
      </c>
      <c r="AJ212" s="164">
        <f t="shared" si="44"/>
        <v>0</v>
      </c>
      <c r="AK212" s="164">
        <f t="shared" si="44"/>
        <v>-1</v>
      </c>
      <c r="AL212" s="164">
        <f t="shared" si="44"/>
        <v>0</v>
      </c>
      <c r="AM212" s="164">
        <f t="shared" si="44"/>
        <v>0</v>
      </c>
      <c r="AN212" s="164" t="str">
        <f t="shared" si="41"/>
        <v/>
      </c>
      <c r="AO212" s="164" t="str">
        <f t="shared" si="41"/>
        <v/>
      </c>
      <c r="AP212" s="164" t="str">
        <f t="shared" si="41"/>
        <v/>
      </c>
      <c r="AQ212" s="164" t="str">
        <f t="shared" si="39"/>
        <v/>
      </c>
      <c r="AR212" s="164" t="str">
        <f t="shared" si="39"/>
        <v/>
      </c>
      <c r="AS212" s="164">
        <f t="shared" si="39"/>
        <v>0</v>
      </c>
      <c r="AT212" s="164" t="str">
        <f t="shared" si="39"/>
        <v/>
      </c>
      <c r="AU212" s="164" t="str">
        <f t="shared" si="39"/>
        <v/>
      </c>
      <c r="AV212" s="164" t="str">
        <f t="shared" si="42"/>
        <v/>
      </c>
      <c r="AW212" s="164" t="str">
        <f t="shared" si="42"/>
        <v/>
      </c>
      <c r="AX212" s="164" t="str">
        <f t="shared" si="42"/>
        <v/>
      </c>
      <c r="AY212" s="164" t="str">
        <f t="shared" si="40"/>
        <v/>
      </c>
      <c r="AZ212" s="164" t="str">
        <f t="shared" si="40"/>
        <v/>
      </c>
      <c r="BA212" s="164">
        <f t="shared" si="40"/>
        <v>0</v>
      </c>
      <c r="BB212" s="164" t="str">
        <f t="shared" si="40"/>
        <v/>
      </c>
      <c r="BC212" s="164" t="str">
        <f t="shared" si="33"/>
        <v/>
      </c>
    </row>
    <row r="213" spans="1:55" s="164" customFormat="1" ht="17.25" hidden="1" customHeight="1">
      <c r="A213" s="9"/>
      <c r="B213" s="7"/>
      <c r="C213" s="2"/>
      <c r="D213" s="5"/>
      <c r="E213" s="4"/>
      <c r="F213" s="4"/>
      <c r="G213" s="4"/>
      <c r="H213" s="5"/>
      <c r="I213" s="16"/>
      <c r="J213" s="47"/>
      <c r="K213" s="48"/>
      <c r="L213" s="48"/>
      <c r="M213" s="49"/>
      <c r="N213" s="47"/>
      <c r="O213" s="48"/>
      <c r="P213" s="48"/>
      <c r="Q213" s="48"/>
      <c r="R213" s="48"/>
      <c r="S213" s="48"/>
      <c r="T213" s="64"/>
      <c r="U213" s="49"/>
      <c r="V213" s="58"/>
      <c r="W213" s="124"/>
      <c r="X213" s="56"/>
      <c r="Y213" s="68"/>
      <c r="Z213" s="68"/>
      <c r="AA213" s="67"/>
      <c r="AB213" s="57"/>
      <c r="AC213" s="58"/>
      <c r="AD213" s="56"/>
      <c r="AE213" s="49"/>
      <c r="AF213" s="164">
        <f t="shared" si="44"/>
        <v>0</v>
      </c>
      <c r="AG213" s="164">
        <f t="shared" si="44"/>
        <v>0</v>
      </c>
      <c r="AH213" s="164">
        <f t="shared" si="44"/>
        <v>0</v>
      </c>
      <c r="AI213" s="164">
        <f t="shared" si="44"/>
        <v>0</v>
      </c>
      <c r="AJ213" s="164">
        <f t="shared" si="44"/>
        <v>0</v>
      </c>
      <c r="AK213" s="164">
        <f t="shared" si="44"/>
        <v>-1</v>
      </c>
      <c r="AL213" s="164">
        <f t="shared" si="44"/>
        <v>0</v>
      </c>
      <c r="AM213" s="164">
        <f t="shared" si="44"/>
        <v>0</v>
      </c>
      <c r="AN213" s="164" t="str">
        <f t="shared" si="41"/>
        <v/>
      </c>
      <c r="AO213" s="164" t="str">
        <f t="shared" si="41"/>
        <v/>
      </c>
      <c r="AP213" s="164" t="str">
        <f t="shared" si="41"/>
        <v/>
      </c>
      <c r="AQ213" s="164" t="str">
        <f t="shared" si="39"/>
        <v/>
      </c>
      <c r="AR213" s="164" t="str">
        <f t="shared" si="39"/>
        <v/>
      </c>
      <c r="AS213" s="164">
        <f t="shared" si="39"/>
        <v>0</v>
      </c>
      <c r="AT213" s="164" t="str">
        <f t="shared" si="39"/>
        <v/>
      </c>
      <c r="AU213" s="164" t="str">
        <f t="shared" si="39"/>
        <v/>
      </c>
      <c r="AV213" s="164" t="str">
        <f t="shared" si="42"/>
        <v/>
      </c>
      <c r="AW213" s="164" t="str">
        <f t="shared" si="42"/>
        <v/>
      </c>
      <c r="AX213" s="164" t="str">
        <f t="shared" si="42"/>
        <v/>
      </c>
      <c r="AY213" s="164" t="str">
        <f t="shared" si="40"/>
        <v/>
      </c>
      <c r="AZ213" s="164" t="str">
        <f t="shared" si="40"/>
        <v/>
      </c>
      <c r="BA213" s="164">
        <f t="shared" si="40"/>
        <v>0</v>
      </c>
      <c r="BB213" s="164" t="str">
        <f t="shared" si="40"/>
        <v/>
      </c>
      <c r="BC213" s="164" t="str">
        <f t="shared" si="33"/>
        <v/>
      </c>
    </row>
    <row r="214" spans="1:55" s="164" customFormat="1" ht="17.25" hidden="1" customHeight="1">
      <c r="A214" s="9"/>
      <c r="B214" s="7"/>
      <c r="C214" s="2"/>
      <c r="D214" s="5"/>
      <c r="E214" s="4"/>
      <c r="F214" s="4"/>
      <c r="G214" s="4"/>
      <c r="H214" s="5"/>
      <c r="I214" s="16"/>
      <c r="J214" s="47"/>
      <c r="K214" s="48"/>
      <c r="L214" s="48"/>
      <c r="M214" s="49"/>
      <c r="N214" s="47"/>
      <c r="O214" s="48"/>
      <c r="P214" s="48"/>
      <c r="Q214" s="48"/>
      <c r="R214" s="48"/>
      <c r="S214" s="48"/>
      <c r="T214" s="64"/>
      <c r="U214" s="49"/>
      <c r="V214" s="58"/>
      <c r="W214" s="124"/>
      <c r="X214" s="56"/>
      <c r="Y214" s="68"/>
      <c r="Z214" s="68"/>
      <c r="AA214" s="67"/>
      <c r="AB214" s="57"/>
      <c r="AC214" s="58"/>
      <c r="AD214" s="56"/>
      <c r="AE214" s="49"/>
      <c r="AF214" s="164">
        <f t="shared" si="44"/>
        <v>0</v>
      </c>
      <c r="AG214" s="164">
        <f t="shared" si="44"/>
        <v>0</v>
      </c>
      <c r="AH214" s="164">
        <f t="shared" si="44"/>
        <v>0</v>
      </c>
      <c r="AI214" s="164">
        <f t="shared" si="44"/>
        <v>0</v>
      </c>
      <c r="AJ214" s="164">
        <f t="shared" si="44"/>
        <v>0</v>
      </c>
      <c r="AK214" s="164">
        <f t="shared" si="44"/>
        <v>-1</v>
      </c>
      <c r="AL214" s="164">
        <f t="shared" si="44"/>
        <v>0</v>
      </c>
      <c r="AM214" s="164">
        <f t="shared" si="44"/>
        <v>0</v>
      </c>
      <c r="AN214" s="164" t="str">
        <f t="shared" si="41"/>
        <v/>
      </c>
      <c r="AO214" s="164" t="str">
        <f t="shared" si="41"/>
        <v/>
      </c>
      <c r="AP214" s="164" t="str">
        <f t="shared" si="41"/>
        <v/>
      </c>
      <c r="AQ214" s="164" t="str">
        <f t="shared" si="39"/>
        <v/>
      </c>
      <c r="AR214" s="164" t="str">
        <f t="shared" si="39"/>
        <v/>
      </c>
      <c r="AS214" s="164">
        <f t="shared" si="39"/>
        <v>0</v>
      </c>
      <c r="AT214" s="164" t="str">
        <f t="shared" si="39"/>
        <v/>
      </c>
      <c r="AU214" s="164" t="str">
        <f t="shared" si="39"/>
        <v/>
      </c>
      <c r="AV214" s="164" t="str">
        <f t="shared" si="42"/>
        <v/>
      </c>
      <c r="AW214" s="164" t="str">
        <f t="shared" si="42"/>
        <v/>
      </c>
      <c r="AX214" s="164" t="str">
        <f t="shared" si="42"/>
        <v/>
      </c>
      <c r="AY214" s="164" t="str">
        <f t="shared" si="40"/>
        <v/>
      </c>
      <c r="AZ214" s="164" t="str">
        <f t="shared" si="40"/>
        <v/>
      </c>
      <c r="BA214" s="164">
        <f t="shared" si="40"/>
        <v>0</v>
      </c>
      <c r="BB214" s="164" t="str">
        <f t="shared" si="40"/>
        <v/>
      </c>
      <c r="BC214" s="164" t="str">
        <f t="shared" si="33"/>
        <v/>
      </c>
    </row>
    <row r="215" spans="1:55" s="164" customFormat="1" ht="17.25" hidden="1" customHeight="1">
      <c r="A215" s="9"/>
      <c r="B215" s="7"/>
      <c r="C215" s="2"/>
      <c r="D215" s="5"/>
      <c r="E215" s="4"/>
      <c r="F215" s="4"/>
      <c r="G215" s="4"/>
      <c r="H215" s="5"/>
      <c r="I215" s="16"/>
      <c r="J215" s="47"/>
      <c r="K215" s="48"/>
      <c r="L215" s="48"/>
      <c r="M215" s="49"/>
      <c r="N215" s="47"/>
      <c r="O215" s="48"/>
      <c r="P215" s="48"/>
      <c r="Q215" s="48"/>
      <c r="R215" s="48"/>
      <c r="S215" s="48"/>
      <c r="T215" s="64"/>
      <c r="U215" s="49"/>
      <c r="V215" s="58"/>
      <c r="W215" s="124"/>
      <c r="X215" s="56"/>
      <c r="Y215" s="68"/>
      <c r="Z215" s="68"/>
      <c r="AA215" s="67"/>
      <c r="AB215" s="57"/>
      <c r="AC215" s="58"/>
      <c r="AD215" s="56"/>
      <c r="AE215" s="49"/>
      <c r="AF215" s="164">
        <f t="shared" si="44"/>
        <v>0</v>
      </c>
      <c r="AG215" s="164">
        <f t="shared" si="44"/>
        <v>0</v>
      </c>
      <c r="AH215" s="164">
        <f t="shared" si="44"/>
        <v>0</v>
      </c>
      <c r="AI215" s="164">
        <f t="shared" si="44"/>
        <v>0</v>
      </c>
      <c r="AJ215" s="164">
        <f t="shared" si="44"/>
        <v>0</v>
      </c>
      <c r="AK215" s="164">
        <f t="shared" si="44"/>
        <v>-1</v>
      </c>
      <c r="AL215" s="164">
        <f t="shared" si="44"/>
        <v>0</v>
      </c>
      <c r="AM215" s="164">
        <f t="shared" si="44"/>
        <v>0</v>
      </c>
      <c r="AN215" s="164" t="str">
        <f t="shared" si="41"/>
        <v/>
      </c>
      <c r="AO215" s="164" t="str">
        <f t="shared" si="41"/>
        <v/>
      </c>
      <c r="AP215" s="164" t="str">
        <f t="shared" si="41"/>
        <v/>
      </c>
      <c r="AQ215" s="164" t="str">
        <f t="shared" si="39"/>
        <v/>
      </c>
      <c r="AR215" s="164" t="str">
        <f t="shared" si="39"/>
        <v/>
      </c>
      <c r="AS215" s="164">
        <f t="shared" si="39"/>
        <v>0</v>
      </c>
      <c r="AT215" s="164" t="str">
        <f t="shared" si="39"/>
        <v/>
      </c>
      <c r="AU215" s="164" t="str">
        <f t="shared" si="39"/>
        <v/>
      </c>
      <c r="AV215" s="164" t="str">
        <f t="shared" si="42"/>
        <v/>
      </c>
      <c r="AW215" s="164" t="str">
        <f t="shared" si="42"/>
        <v/>
      </c>
      <c r="AX215" s="164" t="str">
        <f t="shared" si="42"/>
        <v/>
      </c>
      <c r="AY215" s="164" t="str">
        <f t="shared" si="40"/>
        <v/>
      </c>
      <c r="AZ215" s="164" t="str">
        <f t="shared" si="40"/>
        <v/>
      </c>
      <c r="BA215" s="164">
        <f t="shared" si="40"/>
        <v>0</v>
      </c>
      <c r="BB215" s="164" t="str">
        <f t="shared" si="40"/>
        <v/>
      </c>
      <c r="BC215" s="164" t="str">
        <f t="shared" si="33"/>
        <v/>
      </c>
    </row>
    <row r="216" spans="1:55" s="164" customFormat="1" ht="17.25" hidden="1" customHeight="1">
      <c r="A216" s="9"/>
      <c r="B216" s="7"/>
      <c r="C216" s="2"/>
      <c r="D216" s="5"/>
      <c r="E216" s="4"/>
      <c r="F216" s="4"/>
      <c r="G216" s="4"/>
      <c r="H216" s="5"/>
      <c r="I216" s="16"/>
      <c r="J216" s="47"/>
      <c r="K216" s="48"/>
      <c r="L216" s="48"/>
      <c r="M216" s="49"/>
      <c r="N216" s="47"/>
      <c r="O216" s="48"/>
      <c r="P216" s="48"/>
      <c r="Q216" s="48"/>
      <c r="R216" s="48"/>
      <c r="S216" s="48"/>
      <c r="T216" s="64"/>
      <c r="U216" s="49"/>
      <c r="V216" s="58"/>
      <c r="W216" s="124"/>
      <c r="X216" s="56"/>
      <c r="Y216" s="68"/>
      <c r="Z216" s="68"/>
      <c r="AA216" s="67"/>
      <c r="AB216" s="57"/>
      <c r="AC216" s="58"/>
      <c r="AD216" s="56"/>
      <c r="AE216" s="49"/>
      <c r="AF216" s="164">
        <f t="shared" si="44"/>
        <v>0</v>
      </c>
      <c r="AG216" s="164">
        <f t="shared" si="44"/>
        <v>0</v>
      </c>
      <c r="AH216" s="164">
        <f t="shared" si="44"/>
        <v>0</v>
      </c>
      <c r="AI216" s="164">
        <f t="shared" si="44"/>
        <v>0</v>
      </c>
      <c r="AJ216" s="164">
        <f t="shared" si="44"/>
        <v>0</v>
      </c>
      <c r="AK216" s="164">
        <f t="shared" si="44"/>
        <v>-1</v>
      </c>
      <c r="AL216" s="164">
        <f t="shared" si="44"/>
        <v>0</v>
      </c>
      <c r="AM216" s="164">
        <f t="shared" si="44"/>
        <v>0</v>
      </c>
      <c r="AN216" s="164" t="str">
        <f t="shared" si="41"/>
        <v/>
      </c>
      <c r="AO216" s="164" t="str">
        <f t="shared" si="41"/>
        <v/>
      </c>
      <c r="AP216" s="164" t="str">
        <f t="shared" si="41"/>
        <v/>
      </c>
      <c r="AQ216" s="164" t="str">
        <f t="shared" si="39"/>
        <v/>
      </c>
      <c r="AR216" s="164" t="str">
        <f t="shared" si="39"/>
        <v/>
      </c>
      <c r="AS216" s="164">
        <f t="shared" si="39"/>
        <v>0</v>
      </c>
      <c r="AT216" s="164" t="str">
        <f t="shared" si="39"/>
        <v/>
      </c>
      <c r="AU216" s="164" t="str">
        <f t="shared" si="39"/>
        <v/>
      </c>
      <c r="AV216" s="164" t="str">
        <f t="shared" si="42"/>
        <v/>
      </c>
      <c r="AW216" s="164" t="str">
        <f t="shared" si="42"/>
        <v/>
      </c>
      <c r="AX216" s="164" t="str">
        <f t="shared" si="42"/>
        <v/>
      </c>
      <c r="AY216" s="164" t="str">
        <f t="shared" si="40"/>
        <v/>
      </c>
      <c r="AZ216" s="164" t="str">
        <f t="shared" si="40"/>
        <v/>
      </c>
      <c r="BA216" s="164">
        <f t="shared" si="40"/>
        <v>0</v>
      </c>
      <c r="BB216" s="164" t="str">
        <f t="shared" si="40"/>
        <v/>
      </c>
      <c r="BC216" s="164" t="str">
        <f t="shared" si="33"/>
        <v/>
      </c>
    </row>
    <row r="217" spans="1:55" s="164" customFormat="1" ht="17.25" hidden="1" customHeight="1">
      <c r="A217" s="9"/>
      <c r="B217" s="7"/>
      <c r="C217" s="2"/>
      <c r="D217" s="5"/>
      <c r="E217" s="4"/>
      <c r="F217" s="4"/>
      <c r="G217" s="4"/>
      <c r="H217" s="5"/>
      <c r="I217" s="16"/>
      <c r="J217" s="47"/>
      <c r="K217" s="48"/>
      <c r="L217" s="48"/>
      <c r="M217" s="49"/>
      <c r="N217" s="47"/>
      <c r="O217" s="48"/>
      <c r="P217" s="48"/>
      <c r="Q217" s="48"/>
      <c r="R217" s="48"/>
      <c r="S217" s="48"/>
      <c r="T217" s="64"/>
      <c r="U217" s="49"/>
      <c r="V217" s="58"/>
      <c r="W217" s="124"/>
      <c r="X217" s="56"/>
      <c r="Y217" s="68"/>
      <c r="Z217" s="68"/>
      <c r="AA217" s="67"/>
      <c r="AB217" s="57"/>
      <c r="AC217" s="58"/>
      <c r="AD217" s="56"/>
      <c r="AE217" s="49"/>
      <c r="AF217" s="164">
        <f t="shared" si="44"/>
        <v>0</v>
      </c>
      <c r="AG217" s="164">
        <f t="shared" si="44"/>
        <v>0</v>
      </c>
      <c r="AH217" s="164">
        <f t="shared" si="44"/>
        <v>0</v>
      </c>
      <c r="AI217" s="164">
        <f t="shared" si="44"/>
        <v>0</v>
      </c>
      <c r="AJ217" s="164">
        <f t="shared" si="44"/>
        <v>0</v>
      </c>
      <c r="AK217" s="164">
        <f t="shared" si="44"/>
        <v>-1</v>
      </c>
      <c r="AL217" s="164">
        <f t="shared" si="44"/>
        <v>0</v>
      </c>
      <c r="AM217" s="164">
        <f t="shared" si="44"/>
        <v>0</v>
      </c>
      <c r="AN217" s="164" t="str">
        <f t="shared" si="41"/>
        <v/>
      </c>
      <c r="AO217" s="164" t="str">
        <f t="shared" si="41"/>
        <v/>
      </c>
      <c r="AP217" s="164" t="str">
        <f t="shared" si="41"/>
        <v/>
      </c>
      <c r="AQ217" s="164" t="str">
        <f t="shared" si="39"/>
        <v/>
      </c>
      <c r="AR217" s="164" t="str">
        <f t="shared" si="39"/>
        <v/>
      </c>
      <c r="AS217" s="164">
        <f t="shared" si="39"/>
        <v>0</v>
      </c>
      <c r="AT217" s="164" t="str">
        <f t="shared" si="39"/>
        <v/>
      </c>
      <c r="AU217" s="164" t="str">
        <f t="shared" si="39"/>
        <v/>
      </c>
      <c r="AV217" s="164" t="str">
        <f t="shared" si="42"/>
        <v/>
      </c>
      <c r="AW217" s="164" t="str">
        <f t="shared" si="42"/>
        <v/>
      </c>
      <c r="AX217" s="164" t="str">
        <f t="shared" si="42"/>
        <v/>
      </c>
      <c r="AY217" s="164" t="str">
        <f t="shared" si="40"/>
        <v/>
      </c>
      <c r="AZ217" s="164" t="str">
        <f t="shared" si="40"/>
        <v/>
      </c>
      <c r="BA217" s="164">
        <f t="shared" si="40"/>
        <v>0</v>
      </c>
      <c r="BB217" s="164" t="str">
        <f t="shared" si="40"/>
        <v/>
      </c>
      <c r="BC217" s="164" t="str">
        <f t="shared" si="33"/>
        <v/>
      </c>
    </row>
    <row r="218" spans="1:55" s="164" customFormat="1" ht="17.25" hidden="1" customHeight="1">
      <c r="A218" s="9"/>
      <c r="B218" s="7"/>
      <c r="C218" s="2"/>
      <c r="D218" s="5"/>
      <c r="E218" s="4"/>
      <c r="F218" s="4"/>
      <c r="G218" s="4"/>
      <c r="H218" s="5"/>
      <c r="I218" s="16"/>
      <c r="J218" s="47"/>
      <c r="K218" s="48"/>
      <c r="L218" s="48"/>
      <c r="M218" s="49"/>
      <c r="N218" s="47"/>
      <c r="O218" s="48"/>
      <c r="P218" s="48"/>
      <c r="Q218" s="48"/>
      <c r="R218" s="48"/>
      <c r="S218" s="48"/>
      <c r="T218" s="64"/>
      <c r="U218" s="49"/>
      <c r="V218" s="58"/>
      <c r="W218" s="124"/>
      <c r="X218" s="56"/>
      <c r="Y218" s="68"/>
      <c r="Z218" s="68"/>
      <c r="AA218" s="67"/>
      <c r="AB218" s="57"/>
      <c r="AC218" s="58"/>
      <c r="AD218" s="56"/>
      <c r="AE218" s="49"/>
      <c r="AF218" s="164">
        <f t="shared" si="44"/>
        <v>0</v>
      </c>
      <c r="AG218" s="164">
        <f t="shared" si="44"/>
        <v>0</v>
      </c>
      <c r="AH218" s="164">
        <f t="shared" si="44"/>
        <v>0</v>
      </c>
      <c r="AI218" s="164">
        <f t="shared" si="44"/>
        <v>0</v>
      </c>
      <c r="AJ218" s="164">
        <f t="shared" si="44"/>
        <v>0</v>
      </c>
      <c r="AK218" s="164">
        <f t="shared" si="44"/>
        <v>-1</v>
      </c>
      <c r="AL218" s="164">
        <f t="shared" si="44"/>
        <v>0</v>
      </c>
      <c r="AM218" s="164">
        <f t="shared" si="44"/>
        <v>0</v>
      </c>
      <c r="AN218" s="164" t="str">
        <f t="shared" si="41"/>
        <v/>
      </c>
      <c r="AO218" s="164" t="str">
        <f t="shared" si="41"/>
        <v/>
      </c>
      <c r="AP218" s="164" t="str">
        <f t="shared" si="41"/>
        <v/>
      </c>
      <c r="AQ218" s="164" t="str">
        <f t="shared" si="39"/>
        <v/>
      </c>
      <c r="AR218" s="164" t="str">
        <f t="shared" si="39"/>
        <v/>
      </c>
      <c r="AS218" s="164">
        <f t="shared" si="39"/>
        <v>0</v>
      </c>
      <c r="AT218" s="164" t="str">
        <f t="shared" si="39"/>
        <v/>
      </c>
      <c r="AU218" s="164" t="str">
        <f t="shared" si="39"/>
        <v/>
      </c>
      <c r="AV218" s="164" t="str">
        <f t="shared" si="42"/>
        <v/>
      </c>
      <c r="AW218" s="164" t="str">
        <f t="shared" si="42"/>
        <v/>
      </c>
      <c r="AX218" s="164" t="str">
        <f t="shared" si="42"/>
        <v/>
      </c>
      <c r="AY218" s="164" t="str">
        <f t="shared" si="40"/>
        <v/>
      </c>
      <c r="AZ218" s="164" t="str">
        <f t="shared" si="40"/>
        <v/>
      </c>
      <c r="BA218" s="164">
        <f t="shared" si="40"/>
        <v>0</v>
      </c>
      <c r="BB218" s="164" t="str">
        <f t="shared" si="40"/>
        <v/>
      </c>
      <c r="BC218" s="164" t="str">
        <f t="shared" si="33"/>
        <v/>
      </c>
    </row>
    <row r="219" spans="1:55" s="164" customFormat="1" ht="17.25" hidden="1" customHeight="1">
      <c r="A219" s="9"/>
      <c r="B219" s="7"/>
      <c r="C219" s="2"/>
      <c r="D219" s="5"/>
      <c r="E219" s="4"/>
      <c r="F219" s="4"/>
      <c r="G219" s="4"/>
      <c r="H219" s="5"/>
      <c r="I219" s="16"/>
      <c r="J219" s="47"/>
      <c r="K219" s="48"/>
      <c r="L219" s="48"/>
      <c r="M219" s="49"/>
      <c r="N219" s="47"/>
      <c r="O219" s="48"/>
      <c r="P219" s="48"/>
      <c r="Q219" s="48"/>
      <c r="R219" s="48"/>
      <c r="S219" s="48"/>
      <c r="T219" s="64"/>
      <c r="U219" s="49"/>
      <c r="V219" s="58"/>
      <c r="W219" s="124"/>
      <c r="X219" s="56"/>
      <c r="Y219" s="68"/>
      <c r="Z219" s="68"/>
      <c r="AA219" s="67"/>
      <c r="AB219" s="57"/>
      <c r="AC219" s="58"/>
      <c r="AD219" s="56"/>
      <c r="AE219" s="49"/>
      <c r="AF219" s="164">
        <f t="shared" si="44"/>
        <v>0</v>
      </c>
      <c r="AG219" s="164">
        <f t="shared" si="44"/>
        <v>0</v>
      </c>
      <c r="AH219" s="164">
        <f t="shared" si="44"/>
        <v>0</v>
      </c>
      <c r="AI219" s="164">
        <f t="shared" si="44"/>
        <v>0</v>
      </c>
      <c r="AJ219" s="164">
        <f t="shared" si="44"/>
        <v>0</v>
      </c>
      <c r="AK219" s="164">
        <f t="shared" si="44"/>
        <v>-1</v>
      </c>
      <c r="AL219" s="164">
        <f t="shared" si="44"/>
        <v>0</v>
      </c>
      <c r="AM219" s="164">
        <f t="shared" si="44"/>
        <v>0</v>
      </c>
      <c r="AN219" s="164" t="str">
        <f t="shared" si="41"/>
        <v/>
      </c>
      <c r="AO219" s="164" t="str">
        <f t="shared" si="41"/>
        <v/>
      </c>
      <c r="AP219" s="164" t="str">
        <f t="shared" si="41"/>
        <v/>
      </c>
      <c r="AQ219" s="164" t="str">
        <f t="shared" si="39"/>
        <v/>
      </c>
      <c r="AR219" s="164" t="str">
        <f t="shared" si="39"/>
        <v/>
      </c>
      <c r="AS219" s="164">
        <f t="shared" si="39"/>
        <v>0</v>
      </c>
      <c r="AT219" s="164" t="str">
        <f t="shared" si="39"/>
        <v/>
      </c>
      <c r="AU219" s="164" t="str">
        <f t="shared" si="39"/>
        <v/>
      </c>
      <c r="AV219" s="164" t="str">
        <f t="shared" si="42"/>
        <v/>
      </c>
      <c r="AW219" s="164" t="str">
        <f t="shared" si="42"/>
        <v/>
      </c>
      <c r="AX219" s="164" t="str">
        <f t="shared" si="42"/>
        <v/>
      </c>
      <c r="AY219" s="164" t="str">
        <f t="shared" si="40"/>
        <v/>
      </c>
      <c r="AZ219" s="164" t="str">
        <f t="shared" si="40"/>
        <v/>
      </c>
      <c r="BA219" s="164">
        <f t="shared" si="40"/>
        <v>0</v>
      </c>
      <c r="BB219" s="164" t="str">
        <f t="shared" si="40"/>
        <v/>
      </c>
      <c r="BC219" s="164" t="str">
        <f t="shared" si="33"/>
        <v/>
      </c>
    </row>
    <row r="220" spans="1:55" s="164" customFormat="1" ht="17.25" hidden="1" customHeight="1">
      <c r="A220" s="9"/>
      <c r="B220" s="7"/>
      <c r="C220" s="2"/>
      <c r="D220" s="5"/>
      <c r="E220" s="4"/>
      <c r="F220" s="4"/>
      <c r="G220" s="4"/>
      <c r="H220" s="5"/>
      <c r="I220" s="16"/>
      <c r="J220" s="47"/>
      <c r="K220" s="48"/>
      <c r="L220" s="48"/>
      <c r="M220" s="49"/>
      <c r="N220" s="47"/>
      <c r="O220" s="48"/>
      <c r="P220" s="48"/>
      <c r="Q220" s="48"/>
      <c r="R220" s="48"/>
      <c r="S220" s="48"/>
      <c r="T220" s="64"/>
      <c r="U220" s="49"/>
      <c r="V220" s="58"/>
      <c r="W220" s="124"/>
      <c r="X220" s="56"/>
      <c r="Y220" s="68"/>
      <c r="Z220" s="68"/>
      <c r="AA220" s="67"/>
      <c r="AB220" s="57"/>
      <c r="AC220" s="58"/>
      <c r="AD220" s="56"/>
      <c r="AE220" s="49"/>
      <c r="AF220" s="164">
        <f t="shared" si="44"/>
        <v>0</v>
      </c>
      <c r="AG220" s="164">
        <f t="shared" si="44"/>
        <v>0</v>
      </c>
      <c r="AH220" s="164">
        <f t="shared" si="44"/>
        <v>0</v>
      </c>
      <c r="AI220" s="164">
        <f t="shared" si="44"/>
        <v>0</v>
      </c>
      <c r="AJ220" s="164">
        <f t="shared" si="44"/>
        <v>0</v>
      </c>
      <c r="AK220" s="164">
        <f t="shared" si="44"/>
        <v>-1</v>
      </c>
      <c r="AL220" s="164">
        <f t="shared" si="44"/>
        <v>0</v>
      </c>
      <c r="AM220" s="164">
        <f t="shared" si="44"/>
        <v>0</v>
      </c>
      <c r="AN220" s="164" t="str">
        <f t="shared" si="41"/>
        <v/>
      </c>
      <c r="AO220" s="164" t="str">
        <f t="shared" si="41"/>
        <v/>
      </c>
      <c r="AP220" s="164" t="str">
        <f t="shared" si="41"/>
        <v/>
      </c>
      <c r="AQ220" s="164" t="str">
        <f t="shared" si="39"/>
        <v/>
      </c>
      <c r="AR220" s="164" t="str">
        <f t="shared" si="39"/>
        <v/>
      </c>
      <c r="AS220" s="164">
        <f t="shared" si="39"/>
        <v>0</v>
      </c>
      <c r="AT220" s="164" t="str">
        <f t="shared" si="39"/>
        <v/>
      </c>
      <c r="AU220" s="164" t="str">
        <f t="shared" si="39"/>
        <v/>
      </c>
      <c r="AV220" s="164" t="str">
        <f t="shared" si="42"/>
        <v/>
      </c>
      <c r="AW220" s="164" t="str">
        <f t="shared" si="42"/>
        <v/>
      </c>
      <c r="AX220" s="164" t="str">
        <f t="shared" si="42"/>
        <v/>
      </c>
      <c r="AY220" s="164" t="str">
        <f t="shared" si="40"/>
        <v/>
      </c>
      <c r="AZ220" s="164" t="str">
        <f t="shared" si="40"/>
        <v/>
      </c>
      <c r="BA220" s="164">
        <f t="shared" si="40"/>
        <v>0</v>
      </c>
      <c r="BB220" s="164" t="str">
        <f t="shared" si="40"/>
        <v/>
      </c>
      <c r="BC220" s="164" t="str">
        <f t="shared" si="33"/>
        <v/>
      </c>
    </row>
    <row r="221" spans="1:55" s="164" customFormat="1" ht="17.25" hidden="1" customHeight="1">
      <c r="A221" s="9"/>
      <c r="B221" s="7"/>
      <c r="C221" s="2"/>
      <c r="D221" s="5"/>
      <c r="E221" s="4"/>
      <c r="F221" s="4"/>
      <c r="G221" s="4"/>
      <c r="H221" s="5"/>
      <c r="I221" s="16"/>
      <c r="J221" s="47"/>
      <c r="K221" s="48"/>
      <c r="L221" s="48"/>
      <c r="M221" s="49"/>
      <c r="N221" s="47"/>
      <c r="O221" s="48"/>
      <c r="P221" s="48"/>
      <c r="Q221" s="48"/>
      <c r="R221" s="48"/>
      <c r="S221" s="48"/>
      <c r="T221" s="64"/>
      <c r="U221" s="49"/>
      <c r="V221" s="58"/>
      <c r="W221" s="124"/>
      <c r="X221" s="56"/>
      <c r="Y221" s="68"/>
      <c r="Z221" s="68"/>
      <c r="AA221" s="67"/>
      <c r="AB221" s="57"/>
      <c r="AC221" s="58"/>
      <c r="AD221" s="56"/>
      <c r="AE221" s="49"/>
      <c r="AF221" s="164">
        <f t="shared" si="44"/>
        <v>0</v>
      </c>
      <c r="AG221" s="164">
        <f t="shared" si="44"/>
        <v>0</v>
      </c>
      <c r="AH221" s="164">
        <f t="shared" si="44"/>
        <v>0</v>
      </c>
      <c r="AI221" s="164">
        <f t="shared" si="44"/>
        <v>0</v>
      </c>
      <c r="AJ221" s="164">
        <f t="shared" si="44"/>
        <v>0</v>
      </c>
      <c r="AK221" s="164">
        <f t="shared" si="44"/>
        <v>-1</v>
      </c>
      <c r="AL221" s="164">
        <f t="shared" si="44"/>
        <v>0</v>
      </c>
      <c r="AM221" s="164">
        <f t="shared" si="44"/>
        <v>0</v>
      </c>
      <c r="AN221" s="164" t="str">
        <f t="shared" si="41"/>
        <v/>
      </c>
      <c r="AO221" s="164" t="str">
        <f t="shared" si="41"/>
        <v/>
      </c>
      <c r="AP221" s="164" t="str">
        <f t="shared" si="41"/>
        <v/>
      </c>
      <c r="AQ221" s="164" t="str">
        <f t="shared" si="39"/>
        <v/>
      </c>
      <c r="AR221" s="164" t="str">
        <f t="shared" si="39"/>
        <v/>
      </c>
      <c r="AS221" s="164">
        <f t="shared" si="39"/>
        <v>0</v>
      </c>
      <c r="AT221" s="164" t="str">
        <f t="shared" si="39"/>
        <v/>
      </c>
      <c r="AU221" s="164" t="str">
        <f t="shared" si="39"/>
        <v/>
      </c>
      <c r="AV221" s="164" t="str">
        <f t="shared" si="42"/>
        <v/>
      </c>
      <c r="AW221" s="164" t="str">
        <f t="shared" si="42"/>
        <v/>
      </c>
      <c r="AX221" s="164" t="str">
        <f t="shared" si="42"/>
        <v/>
      </c>
      <c r="AY221" s="164" t="str">
        <f t="shared" si="40"/>
        <v/>
      </c>
      <c r="AZ221" s="164" t="str">
        <f t="shared" si="40"/>
        <v/>
      </c>
      <c r="BA221" s="164">
        <f t="shared" si="40"/>
        <v>0</v>
      </c>
      <c r="BB221" s="164" t="str">
        <f t="shared" si="40"/>
        <v/>
      </c>
      <c r="BC221" s="164" t="str">
        <f t="shared" si="33"/>
        <v/>
      </c>
    </row>
    <row r="222" spans="1:55" s="164" customFormat="1" ht="17.25" hidden="1" customHeight="1">
      <c r="A222" s="9"/>
      <c r="B222" s="7"/>
      <c r="C222" s="2"/>
      <c r="D222" s="5"/>
      <c r="E222" s="4"/>
      <c r="F222" s="4"/>
      <c r="G222" s="4"/>
      <c r="H222" s="5"/>
      <c r="I222" s="16"/>
      <c r="J222" s="47"/>
      <c r="K222" s="48"/>
      <c r="L222" s="48"/>
      <c r="M222" s="49"/>
      <c r="N222" s="47"/>
      <c r="O222" s="48"/>
      <c r="P222" s="48"/>
      <c r="Q222" s="48"/>
      <c r="R222" s="48"/>
      <c r="S222" s="48"/>
      <c r="T222" s="64"/>
      <c r="U222" s="49"/>
      <c r="V222" s="58"/>
      <c r="W222" s="124"/>
      <c r="X222" s="56"/>
      <c r="Y222" s="68"/>
      <c r="Z222" s="68"/>
      <c r="AA222" s="67"/>
      <c r="AB222" s="57"/>
      <c r="AC222" s="58"/>
      <c r="AD222" s="56"/>
      <c r="AE222" s="49"/>
      <c r="AF222" s="164">
        <f t="shared" si="44"/>
        <v>0</v>
      </c>
      <c r="AG222" s="164">
        <f t="shared" si="44"/>
        <v>0</v>
      </c>
      <c r="AH222" s="164">
        <f t="shared" si="44"/>
        <v>0</v>
      </c>
      <c r="AI222" s="164">
        <f t="shared" si="44"/>
        <v>0</v>
      </c>
      <c r="AJ222" s="164">
        <f t="shared" si="44"/>
        <v>0</v>
      </c>
      <c r="AK222" s="164">
        <f t="shared" si="44"/>
        <v>-1</v>
      </c>
      <c r="AL222" s="164">
        <f t="shared" si="44"/>
        <v>0</v>
      </c>
      <c r="AM222" s="164">
        <f t="shared" si="44"/>
        <v>0</v>
      </c>
      <c r="AN222" s="164" t="str">
        <f t="shared" si="41"/>
        <v/>
      </c>
      <c r="AO222" s="164" t="str">
        <f t="shared" si="41"/>
        <v/>
      </c>
      <c r="AP222" s="164" t="str">
        <f t="shared" si="41"/>
        <v/>
      </c>
      <c r="AQ222" s="164" t="str">
        <f t="shared" si="39"/>
        <v/>
      </c>
      <c r="AR222" s="164" t="str">
        <f t="shared" si="39"/>
        <v/>
      </c>
      <c r="AS222" s="164">
        <f t="shared" si="39"/>
        <v>0</v>
      </c>
      <c r="AT222" s="164" t="str">
        <f t="shared" si="39"/>
        <v/>
      </c>
      <c r="AU222" s="164" t="str">
        <f t="shared" si="39"/>
        <v/>
      </c>
      <c r="AV222" s="164" t="str">
        <f t="shared" si="42"/>
        <v/>
      </c>
      <c r="AW222" s="164" t="str">
        <f t="shared" si="42"/>
        <v/>
      </c>
      <c r="AX222" s="164" t="str">
        <f t="shared" si="42"/>
        <v/>
      </c>
      <c r="AY222" s="164" t="str">
        <f t="shared" si="40"/>
        <v/>
      </c>
      <c r="AZ222" s="164" t="str">
        <f t="shared" si="40"/>
        <v/>
      </c>
      <c r="BA222" s="164">
        <f t="shared" si="40"/>
        <v>0</v>
      </c>
      <c r="BB222" s="164" t="str">
        <f t="shared" si="40"/>
        <v/>
      </c>
      <c r="BC222" s="164" t="str">
        <f t="shared" si="33"/>
        <v/>
      </c>
    </row>
    <row r="223" spans="1:55" s="164" customFormat="1" ht="17.25" hidden="1" customHeight="1">
      <c r="A223" s="9"/>
      <c r="B223" s="7"/>
      <c r="C223" s="2"/>
      <c r="D223" s="5"/>
      <c r="E223" s="4"/>
      <c r="F223" s="4"/>
      <c r="G223" s="4"/>
      <c r="H223" s="5"/>
      <c r="I223" s="16"/>
      <c r="J223" s="47"/>
      <c r="K223" s="48"/>
      <c r="L223" s="48"/>
      <c r="M223" s="49"/>
      <c r="N223" s="47"/>
      <c r="O223" s="48"/>
      <c r="P223" s="48"/>
      <c r="Q223" s="48"/>
      <c r="R223" s="48"/>
      <c r="S223" s="48"/>
      <c r="T223" s="64"/>
      <c r="U223" s="49"/>
      <c r="V223" s="58"/>
      <c r="W223" s="124"/>
      <c r="X223" s="56"/>
      <c r="Y223" s="68"/>
      <c r="Z223" s="68"/>
      <c r="AA223" s="67"/>
      <c r="AB223" s="57"/>
      <c r="AC223" s="58"/>
      <c r="AD223" s="56"/>
      <c r="AE223" s="49"/>
      <c r="AF223" s="164">
        <f t="shared" ref="AF223:AM238" si="45">AF222</f>
        <v>0</v>
      </c>
      <c r="AG223" s="164">
        <f t="shared" si="45"/>
        <v>0</v>
      </c>
      <c r="AH223" s="164">
        <f t="shared" si="45"/>
        <v>0</v>
      </c>
      <c r="AI223" s="164">
        <f t="shared" si="45"/>
        <v>0</v>
      </c>
      <c r="AJ223" s="164">
        <f t="shared" si="45"/>
        <v>0</v>
      </c>
      <c r="AK223" s="164">
        <f t="shared" si="45"/>
        <v>-1</v>
      </c>
      <c r="AL223" s="164">
        <f t="shared" si="45"/>
        <v>0</v>
      </c>
      <c r="AM223" s="164">
        <f t="shared" si="45"/>
        <v>0</v>
      </c>
      <c r="AN223" s="164" t="str">
        <f t="shared" si="41"/>
        <v/>
      </c>
      <c r="AO223" s="164" t="str">
        <f t="shared" si="41"/>
        <v/>
      </c>
      <c r="AP223" s="164" t="str">
        <f t="shared" si="41"/>
        <v/>
      </c>
      <c r="AQ223" s="164" t="str">
        <f t="shared" si="39"/>
        <v/>
      </c>
      <c r="AR223" s="164" t="str">
        <f t="shared" si="39"/>
        <v/>
      </c>
      <c r="AS223" s="164">
        <f t="shared" si="39"/>
        <v>0</v>
      </c>
      <c r="AT223" s="164" t="str">
        <f t="shared" si="39"/>
        <v/>
      </c>
      <c r="AU223" s="164" t="str">
        <f t="shared" si="39"/>
        <v/>
      </c>
      <c r="AV223" s="164" t="str">
        <f t="shared" si="42"/>
        <v/>
      </c>
      <c r="AW223" s="164" t="str">
        <f t="shared" si="42"/>
        <v/>
      </c>
      <c r="AX223" s="164" t="str">
        <f t="shared" si="42"/>
        <v/>
      </c>
      <c r="AY223" s="164" t="str">
        <f t="shared" si="40"/>
        <v/>
      </c>
      <c r="AZ223" s="164" t="str">
        <f t="shared" si="40"/>
        <v/>
      </c>
      <c r="BA223" s="164">
        <f t="shared" si="40"/>
        <v>0</v>
      </c>
      <c r="BB223" s="164" t="str">
        <f t="shared" si="40"/>
        <v/>
      </c>
      <c r="BC223" s="164" t="str">
        <f t="shared" si="33"/>
        <v/>
      </c>
    </row>
    <row r="224" spans="1:55" s="164" customFormat="1" ht="17.25" hidden="1" customHeight="1">
      <c r="A224" s="9"/>
      <c r="B224" s="7"/>
      <c r="C224" s="2"/>
      <c r="D224" s="5"/>
      <c r="E224" s="4"/>
      <c r="F224" s="4"/>
      <c r="G224" s="4"/>
      <c r="H224" s="5"/>
      <c r="I224" s="16"/>
      <c r="J224" s="47"/>
      <c r="K224" s="48"/>
      <c r="L224" s="48"/>
      <c r="M224" s="49"/>
      <c r="N224" s="47"/>
      <c r="O224" s="48"/>
      <c r="P224" s="48"/>
      <c r="Q224" s="48"/>
      <c r="R224" s="48"/>
      <c r="S224" s="48"/>
      <c r="T224" s="64"/>
      <c r="U224" s="49"/>
      <c r="V224" s="58"/>
      <c r="W224" s="124"/>
      <c r="X224" s="56"/>
      <c r="Y224" s="68"/>
      <c r="Z224" s="68"/>
      <c r="AA224" s="67"/>
      <c r="AB224" s="57"/>
      <c r="AC224" s="58"/>
      <c r="AD224" s="56"/>
      <c r="AE224" s="49"/>
      <c r="AF224" s="164">
        <f t="shared" si="45"/>
        <v>0</v>
      </c>
      <c r="AG224" s="164">
        <f t="shared" si="45"/>
        <v>0</v>
      </c>
      <c r="AH224" s="164">
        <f t="shared" si="45"/>
        <v>0</v>
      </c>
      <c r="AI224" s="164">
        <f t="shared" si="45"/>
        <v>0</v>
      </c>
      <c r="AJ224" s="164">
        <f t="shared" si="45"/>
        <v>0</v>
      </c>
      <c r="AK224" s="164">
        <f t="shared" si="45"/>
        <v>-1</v>
      </c>
      <c r="AL224" s="164">
        <f t="shared" si="45"/>
        <v>0</v>
      </c>
      <c r="AM224" s="164">
        <f t="shared" si="45"/>
        <v>0</v>
      </c>
      <c r="AN224" s="164" t="str">
        <f t="shared" si="41"/>
        <v/>
      </c>
      <c r="AO224" s="164" t="str">
        <f t="shared" si="41"/>
        <v/>
      </c>
      <c r="AP224" s="164" t="str">
        <f t="shared" si="41"/>
        <v/>
      </c>
      <c r="AQ224" s="164" t="str">
        <f t="shared" si="39"/>
        <v/>
      </c>
      <c r="AR224" s="164" t="str">
        <f t="shared" si="39"/>
        <v/>
      </c>
      <c r="AS224" s="164">
        <f t="shared" si="39"/>
        <v>0</v>
      </c>
      <c r="AT224" s="164" t="str">
        <f t="shared" si="39"/>
        <v/>
      </c>
      <c r="AU224" s="164" t="str">
        <f t="shared" si="39"/>
        <v/>
      </c>
      <c r="AV224" s="164" t="str">
        <f t="shared" si="42"/>
        <v/>
      </c>
      <c r="AW224" s="164" t="str">
        <f t="shared" si="42"/>
        <v/>
      </c>
      <c r="AX224" s="164" t="str">
        <f t="shared" si="42"/>
        <v/>
      </c>
      <c r="AY224" s="164" t="str">
        <f t="shared" si="40"/>
        <v/>
      </c>
      <c r="AZ224" s="164" t="str">
        <f t="shared" si="40"/>
        <v/>
      </c>
      <c r="BA224" s="164">
        <f t="shared" si="40"/>
        <v>0</v>
      </c>
      <c r="BB224" s="164" t="str">
        <f t="shared" si="40"/>
        <v/>
      </c>
      <c r="BC224" s="164" t="str">
        <f t="shared" si="33"/>
        <v/>
      </c>
    </row>
    <row r="225" spans="1:55" s="164" customFormat="1" ht="17.25" hidden="1" customHeight="1">
      <c r="A225" s="9"/>
      <c r="B225" s="7"/>
      <c r="C225" s="2"/>
      <c r="D225" s="5"/>
      <c r="E225" s="4"/>
      <c r="F225" s="4"/>
      <c r="G225" s="4"/>
      <c r="H225" s="5"/>
      <c r="I225" s="16"/>
      <c r="J225" s="47"/>
      <c r="K225" s="48"/>
      <c r="L225" s="48"/>
      <c r="M225" s="49"/>
      <c r="N225" s="47"/>
      <c r="O225" s="48"/>
      <c r="P225" s="48"/>
      <c r="Q225" s="48"/>
      <c r="R225" s="48"/>
      <c r="S225" s="48"/>
      <c r="T225" s="64"/>
      <c r="U225" s="49"/>
      <c r="V225" s="58"/>
      <c r="W225" s="124"/>
      <c r="X225" s="56"/>
      <c r="Y225" s="68"/>
      <c r="Z225" s="68"/>
      <c r="AA225" s="67"/>
      <c r="AB225" s="57"/>
      <c r="AC225" s="58"/>
      <c r="AD225" s="56"/>
      <c r="AE225" s="49"/>
      <c r="AF225" s="164">
        <f t="shared" si="45"/>
        <v>0</v>
      </c>
      <c r="AG225" s="164">
        <f t="shared" si="45"/>
        <v>0</v>
      </c>
      <c r="AH225" s="164">
        <f t="shared" si="45"/>
        <v>0</v>
      </c>
      <c r="AI225" s="164">
        <f t="shared" si="45"/>
        <v>0</v>
      </c>
      <c r="AJ225" s="164">
        <f t="shared" si="45"/>
        <v>0</v>
      </c>
      <c r="AK225" s="164">
        <f t="shared" si="45"/>
        <v>-1</v>
      </c>
      <c r="AL225" s="164">
        <f t="shared" si="45"/>
        <v>0</v>
      </c>
      <c r="AM225" s="164">
        <f t="shared" si="45"/>
        <v>0</v>
      </c>
      <c r="AN225" s="164" t="str">
        <f t="shared" si="41"/>
        <v/>
      </c>
      <c r="AO225" s="164" t="str">
        <f t="shared" si="41"/>
        <v/>
      </c>
      <c r="AP225" s="164" t="str">
        <f t="shared" si="41"/>
        <v/>
      </c>
      <c r="AQ225" s="164" t="str">
        <f t="shared" si="39"/>
        <v/>
      </c>
      <c r="AR225" s="164" t="str">
        <f t="shared" si="39"/>
        <v/>
      </c>
      <c r="AS225" s="164">
        <f t="shared" si="39"/>
        <v>0</v>
      </c>
      <c r="AT225" s="164" t="str">
        <f t="shared" si="39"/>
        <v/>
      </c>
      <c r="AU225" s="164" t="str">
        <f t="shared" si="39"/>
        <v/>
      </c>
      <c r="AV225" s="164" t="str">
        <f t="shared" si="42"/>
        <v/>
      </c>
      <c r="AW225" s="164" t="str">
        <f t="shared" si="42"/>
        <v/>
      </c>
      <c r="AX225" s="164" t="str">
        <f t="shared" si="42"/>
        <v/>
      </c>
      <c r="AY225" s="164" t="str">
        <f t="shared" si="40"/>
        <v/>
      </c>
      <c r="AZ225" s="164" t="str">
        <f t="shared" si="40"/>
        <v/>
      </c>
      <c r="BA225" s="164">
        <f t="shared" si="40"/>
        <v>0</v>
      </c>
      <c r="BB225" s="164" t="str">
        <f t="shared" si="40"/>
        <v/>
      </c>
      <c r="BC225" s="164" t="str">
        <f t="shared" si="33"/>
        <v/>
      </c>
    </row>
    <row r="226" spans="1:55" s="164" customFormat="1" ht="17.25" hidden="1" customHeight="1">
      <c r="A226" s="9"/>
      <c r="B226" s="7"/>
      <c r="C226" s="2"/>
      <c r="D226" s="5"/>
      <c r="E226" s="4"/>
      <c r="F226" s="4"/>
      <c r="G226" s="4"/>
      <c r="H226" s="5"/>
      <c r="I226" s="16"/>
      <c r="J226" s="47"/>
      <c r="K226" s="48"/>
      <c r="L226" s="48"/>
      <c r="M226" s="49"/>
      <c r="N226" s="47"/>
      <c r="O226" s="48"/>
      <c r="P226" s="48"/>
      <c r="Q226" s="48"/>
      <c r="R226" s="48"/>
      <c r="S226" s="48"/>
      <c r="T226" s="64"/>
      <c r="U226" s="49"/>
      <c r="V226" s="58"/>
      <c r="W226" s="124"/>
      <c r="X226" s="56"/>
      <c r="Y226" s="68"/>
      <c r="Z226" s="68"/>
      <c r="AA226" s="67"/>
      <c r="AB226" s="57"/>
      <c r="AC226" s="58"/>
      <c r="AD226" s="56"/>
      <c r="AE226" s="49"/>
      <c r="AF226" s="164">
        <f t="shared" si="45"/>
        <v>0</v>
      </c>
      <c r="AG226" s="164">
        <f t="shared" si="45"/>
        <v>0</v>
      </c>
      <c r="AH226" s="164">
        <f t="shared" si="45"/>
        <v>0</v>
      </c>
      <c r="AI226" s="164">
        <f t="shared" si="45"/>
        <v>0</v>
      </c>
      <c r="AJ226" s="164">
        <f t="shared" si="45"/>
        <v>0</v>
      </c>
      <c r="AK226" s="164">
        <f t="shared" si="45"/>
        <v>-1</v>
      </c>
      <c r="AL226" s="164">
        <f t="shared" si="45"/>
        <v>0</v>
      </c>
      <c r="AM226" s="164">
        <f t="shared" si="45"/>
        <v>0</v>
      </c>
      <c r="AN226" s="164" t="str">
        <f t="shared" si="41"/>
        <v/>
      </c>
      <c r="AO226" s="164" t="str">
        <f t="shared" si="41"/>
        <v/>
      </c>
      <c r="AP226" s="164" t="str">
        <f t="shared" si="41"/>
        <v/>
      </c>
      <c r="AQ226" s="164" t="str">
        <f t="shared" si="39"/>
        <v/>
      </c>
      <c r="AR226" s="164" t="str">
        <f t="shared" si="39"/>
        <v/>
      </c>
      <c r="AS226" s="164">
        <f t="shared" si="39"/>
        <v>0</v>
      </c>
      <c r="AT226" s="164" t="str">
        <f t="shared" si="39"/>
        <v/>
      </c>
      <c r="AU226" s="164" t="str">
        <f t="shared" si="39"/>
        <v/>
      </c>
      <c r="AV226" s="164" t="str">
        <f t="shared" si="42"/>
        <v/>
      </c>
      <c r="AW226" s="164" t="str">
        <f t="shared" si="42"/>
        <v/>
      </c>
      <c r="AX226" s="164" t="str">
        <f t="shared" si="42"/>
        <v/>
      </c>
      <c r="AY226" s="164" t="str">
        <f t="shared" si="40"/>
        <v/>
      </c>
      <c r="AZ226" s="164" t="str">
        <f t="shared" si="40"/>
        <v/>
      </c>
      <c r="BA226" s="164">
        <f t="shared" si="40"/>
        <v>0</v>
      </c>
      <c r="BB226" s="164" t="str">
        <f t="shared" si="40"/>
        <v/>
      </c>
      <c r="BC226" s="164" t="str">
        <f t="shared" si="33"/>
        <v/>
      </c>
    </row>
    <row r="227" spans="1:55" s="164" customFormat="1" ht="17.25" hidden="1" customHeight="1">
      <c r="A227" s="9"/>
      <c r="B227" s="7"/>
      <c r="C227" s="2"/>
      <c r="D227" s="5"/>
      <c r="E227" s="4"/>
      <c r="F227" s="4"/>
      <c r="G227" s="4"/>
      <c r="H227" s="5"/>
      <c r="I227" s="16"/>
      <c r="J227" s="47"/>
      <c r="K227" s="48"/>
      <c r="L227" s="48"/>
      <c r="M227" s="49"/>
      <c r="N227" s="47"/>
      <c r="O227" s="48"/>
      <c r="P227" s="48"/>
      <c r="Q227" s="48"/>
      <c r="R227" s="48"/>
      <c r="S227" s="48"/>
      <c r="T227" s="64"/>
      <c r="U227" s="49"/>
      <c r="V227" s="58"/>
      <c r="W227" s="124"/>
      <c r="X227" s="56"/>
      <c r="Y227" s="68"/>
      <c r="Z227" s="68"/>
      <c r="AA227" s="67"/>
      <c r="AB227" s="57"/>
      <c r="AC227" s="58"/>
      <c r="AD227" s="56"/>
      <c r="AE227" s="49"/>
      <c r="AF227" s="164">
        <f t="shared" si="45"/>
        <v>0</v>
      </c>
      <c r="AG227" s="164">
        <f t="shared" si="45"/>
        <v>0</v>
      </c>
      <c r="AH227" s="164">
        <f t="shared" si="45"/>
        <v>0</v>
      </c>
      <c r="AI227" s="164">
        <f t="shared" si="45"/>
        <v>0</v>
      </c>
      <c r="AJ227" s="164">
        <f t="shared" si="45"/>
        <v>0</v>
      </c>
      <c r="AK227" s="164">
        <f t="shared" si="45"/>
        <v>-1</v>
      </c>
      <c r="AL227" s="164">
        <f t="shared" si="45"/>
        <v>0</v>
      </c>
      <c r="AM227" s="164">
        <f t="shared" si="45"/>
        <v>0</v>
      </c>
      <c r="AN227" s="164" t="str">
        <f t="shared" si="41"/>
        <v/>
      </c>
      <c r="AO227" s="164" t="str">
        <f t="shared" si="41"/>
        <v/>
      </c>
      <c r="AP227" s="164" t="str">
        <f t="shared" si="41"/>
        <v/>
      </c>
      <c r="AQ227" s="164" t="str">
        <f t="shared" si="39"/>
        <v/>
      </c>
      <c r="AR227" s="164" t="str">
        <f t="shared" si="39"/>
        <v/>
      </c>
      <c r="AS227" s="164">
        <f t="shared" si="39"/>
        <v>0</v>
      </c>
      <c r="AT227" s="164" t="str">
        <f t="shared" si="39"/>
        <v/>
      </c>
      <c r="AU227" s="164" t="str">
        <f t="shared" si="39"/>
        <v/>
      </c>
      <c r="AV227" s="164" t="str">
        <f t="shared" si="42"/>
        <v/>
      </c>
      <c r="AW227" s="164" t="str">
        <f t="shared" si="42"/>
        <v/>
      </c>
      <c r="AX227" s="164" t="str">
        <f t="shared" si="42"/>
        <v/>
      </c>
      <c r="AY227" s="164" t="str">
        <f t="shared" si="40"/>
        <v/>
      </c>
      <c r="AZ227" s="164" t="str">
        <f t="shared" si="40"/>
        <v/>
      </c>
      <c r="BA227" s="164">
        <f t="shared" si="40"/>
        <v>0</v>
      </c>
      <c r="BB227" s="164" t="str">
        <f t="shared" si="40"/>
        <v/>
      </c>
      <c r="BC227" s="164" t="str">
        <f t="shared" si="33"/>
        <v/>
      </c>
    </row>
    <row r="228" spans="1:55" s="164" customFormat="1" ht="17.25" hidden="1" customHeight="1">
      <c r="A228" s="9"/>
      <c r="B228" s="7"/>
      <c r="C228" s="2"/>
      <c r="D228" s="5"/>
      <c r="E228" s="4"/>
      <c r="F228" s="4"/>
      <c r="G228" s="4"/>
      <c r="H228" s="5"/>
      <c r="I228" s="16"/>
      <c r="J228" s="47"/>
      <c r="K228" s="48"/>
      <c r="L228" s="48"/>
      <c r="M228" s="49"/>
      <c r="N228" s="47"/>
      <c r="O228" s="48"/>
      <c r="P228" s="48"/>
      <c r="Q228" s="48"/>
      <c r="R228" s="48"/>
      <c r="S228" s="48"/>
      <c r="T228" s="64"/>
      <c r="U228" s="49"/>
      <c r="V228" s="58"/>
      <c r="W228" s="124"/>
      <c r="X228" s="56"/>
      <c r="Y228" s="68"/>
      <c r="Z228" s="68"/>
      <c r="AA228" s="67"/>
      <c r="AB228" s="57"/>
      <c r="AC228" s="58"/>
      <c r="AD228" s="56"/>
      <c r="AE228" s="49"/>
      <c r="AF228" s="164">
        <f t="shared" si="45"/>
        <v>0</v>
      </c>
      <c r="AG228" s="164">
        <f t="shared" si="45"/>
        <v>0</v>
      </c>
      <c r="AH228" s="164">
        <f t="shared" si="45"/>
        <v>0</v>
      </c>
      <c r="AI228" s="164">
        <f t="shared" si="45"/>
        <v>0</v>
      </c>
      <c r="AJ228" s="164">
        <f t="shared" si="45"/>
        <v>0</v>
      </c>
      <c r="AK228" s="164">
        <f t="shared" si="45"/>
        <v>-1</v>
      </c>
      <c r="AL228" s="164">
        <f t="shared" si="45"/>
        <v>0</v>
      </c>
      <c r="AM228" s="164">
        <f t="shared" si="45"/>
        <v>0</v>
      </c>
      <c r="AN228" s="164" t="str">
        <f t="shared" si="41"/>
        <v/>
      </c>
      <c r="AO228" s="164" t="str">
        <f t="shared" si="41"/>
        <v/>
      </c>
      <c r="AP228" s="164" t="str">
        <f t="shared" si="41"/>
        <v/>
      </c>
      <c r="AQ228" s="164" t="str">
        <f t="shared" si="39"/>
        <v/>
      </c>
      <c r="AR228" s="164" t="str">
        <f t="shared" si="39"/>
        <v/>
      </c>
      <c r="AS228" s="164">
        <f t="shared" si="39"/>
        <v>0</v>
      </c>
      <c r="AT228" s="164" t="str">
        <f t="shared" si="39"/>
        <v/>
      </c>
      <c r="AU228" s="164" t="str">
        <f t="shared" si="39"/>
        <v/>
      </c>
      <c r="AV228" s="164" t="str">
        <f t="shared" si="42"/>
        <v/>
      </c>
      <c r="AW228" s="164" t="str">
        <f t="shared" si="42"/>
        <v/>
      </c>
      <c r="AX228" s="164" t="str">
        <f t="shared" si="42"/>
        <v/>
      </c>
      <c r="AY228" s="164" t="str">
        <f t="shared" si="40"/>
        <v/>
      </c>
      <c r="AZ228" s="164" t="str">
        <f t="shared" si="40"/>
        <v/>
      </c>
      <c r="BA228" s="164">
        <f t="shared" si="40"/>
        <v>0</v>
      </c>
      <c r="BB228" s="164" t="str">
        <f t="shared" si="40"/>
        <v/>
      </c>
      <c r="BC228" s="164" t="str">
        <f t="shared" si="33"/>
        <v/>
      </c>
    </row>
    <row r="229" spans="1:55" s="164" customFormat="1" ht="17.25" hidden="1" customHeight="1">
      <c r="A229" s="9"/>
      <c r="B229" s="7"/>
      <c r="C229" s="2"/>
      <c r="D229" s="5"/>
      <c r="E229" s="4"/>
      <c r="F229" s="4"/>
      <c r="G229" s="4"/>
      <c r="H229" s="5"/>
      <c r="I229" s="16"/>
      <c r="J229" s="47"/>
      <c r="K229" s="48"/>
      <c r="L229" s="48"/>
      <c r="M229" s="49"/>
      <c r="N229" s="47"/>
      <c r="O229" s="48"/>
      <c r="P229" s="48"/>
      <c r="Q229" s="48"/>
      <c r="R229" s="48"/>
      <c r="S229" s="48"/>
      <c r="T229" s="64"/>
      <c r="U229" s="49"/>
      <c r="V229" s="58"/>
      <c r="W229" s="124"/>
      <c r="X229" s="56"/>
      <c r="Y229" s="68"/>
      <c r="Z229" s="68"/>
      <c r="AA229" s="67"/>
      <c r="AB229" s="57"/>
      <c r="AC229" s="58"/>
      <c r="AD229" s="56"/>
      <c r="AE229" s="49"/>
      <c r="AF229" s="164">
        <f t="shared" si="45"/>
        <v>0</v>
      </c>
      <c r="AG229" s="164">
        <f t="shared" si="45"/>
        <v>0</v>
      </c>
      <c r="AH229" s="164">
        <f t="shared" si="45"/>
        <v>0</v>
      </c>
      <c r="AI229" s="164">
        <f t="shared" si="45"/>
        <v>0</v>
      </c>
      <c r="AJ229" s="164">
        <f t="shared" si="45"/>
        <v>0</v>
      </c>
      <c r="AK229" s="164">
        <f t="shared" si="45"/>
        <v>-1</v>
      </c>
      <c r="AL229" s="164">
        <f t="shared" si="45"/>
        <v>0</v>
      </c>
      <c r="AM229" s="164">
        <f t="shared" si="45"/>
        <v>0</v>
      </c>
      <c r="AN229" s="164" t="str">
        <f t="shared" si="41"/>
        <v/>
      </c>
      <c r="AO229" s="164" t="str">
        <f t="shared" si="41"/>
        <v/>
      </c>
      <c r="AP229" s="164" t="str">
        <f t="shared" si="41"/>
        <v/>
      </c>
      <c r="AQ229" s="164" t="str">
        <f t="shared" si="39"/>
        <v/>
      </c>
      <c r="AR229" s="164" t="str">
        <f t="shared" si="39"/>
        <v/>
      </c>
      <c r="AS229" s="164">
        <f t="shared" si="39"/>
        <v>0</v>
      </c>
      <c r="AT229" s="164" t="str">
        <f t="shared" si="39"/>
        <v/>
      </c>
      <c r="AU229" s="164" t="str">
        <f t="shared" si="39"/>
        <v/>
      </c>
      <c r="AV229" s="164" t="str">
        <f t="shared" si="42"/>
        <v/>
      </c>
      <c r="AW229" s="164" t="str">
        <f t="shared" si="42"/>
        <v/>
      </c>
      <c r="AX229" s="164" t="str">
        <f t="shared" si="42"/>
        <v/>
      </c>
      <c r="AY229" s="164" t="str">
        <f t="shared" si="40"/>
        <v/>
      </c>
      <c r="AZ229" s="164" t="str">
        <f t="shared" si="40"/>
        <v/>
      </c>
      <c r="BA229" s="164">
        <f t="shared" si="40"/>
        <v>0</v>
      </c>
      <c r="BB229" s="164" t="str">
        <f t="shared" si="40"/>
        <v/>
      </c>
      <c r="BC229" s="164" t="str">
        <f t="shared" si="33"/>
        <v/>
      </c>
    </row>
    <row r="230" spans="1:55" s="164" customFormat="1" ht="17.25" hidden="1" customHeight="1">
      <c r="A230" s="9"/>
      <c r="B230" s="7"/>
      <c r="C230" s="2"/>
      <c r="D230" s="5"/>
      <c r="E230" s="4"/>
      <c r="F230" s="4"/>
      <c r="G230" s="4"/>
      <c r="H230" s="5"/>
      <c r="I230" s="16"/>
      <c r="J230" s="47"/>
      <c r="K230" s="48"/>
      <c r="L230" s="48"/>
      <c r="M230" s="49"/>
      <c r="N230" s="47"/>
      <c r="O230" s="48"/>
      <c r="P230" s="48"/>
      <c r="Q230" s="48"/>
      <c r="R230" s="48"/>
      <c r="S230" s="48"/>
      <c r="T230" s="64"/>
      <c r="U230" s="49"/>
      <c r="V230" s="58"/>
      <c r="W230" s="124"/>
      <c r="X230" s="56"/>
      <c r="Y230" s="68"/>
      <c r="Z230" s="68"/>
      <c r="AA230" s="67"/>
      <c r="AB230" s="57"/>
      <c r="AC230" s="58"/>
      <c r="AD230" s="56"/>
      <c r="AE230" s="49"/>
      <c r="AF230" s="164">
        <f t="shared" si="45"/>
        <v>0</v>
      </c>
      <c r="AG230" s="164">
        <f t="shared" si="45"/>
        <v>0</v>
      </c>
      <c r="AH230" s="164">
        <f t="shared" si="45"/>
        <v>0</v>
      </c>
      <c r="AI230" s="164">
        <f t="shared" si="45"/>
        <v>0</v>
      </c>
      <c r="AJ230" s="164">
        <f t="shared" si="45"/>
        <v>0</v>
      </c>
      <c r="AK230" s="164">
        <f t="shared" si="45"/>
        <v>-1</v>
      </c>
      <c r="AL230" s="164">
        <f t="shared" si="45"/>
        <v>0</v>
      </c>
      <c r="AM230" s="164">
        <f t="shared" si="45"/>
        <v>0</v>
      </c>
      <c r="AN230" s="164" t="str">
        <f t="shared" si="41"/>
        <v/>
      </c>
      <c r="AO230" s="164" t="str">
        <f t="shared" si="41"/>
        <v/>
      </c>
      <c r="AP230" s="164" t="str">
        <f t="shared" si="41"/>
        <v/>
      </c>
      <c r="AQ230" s="164" t="str">
        <f t="shared" si="39"/>
        <v/>
      </c>
      <c r="AR230" s="164" t="str">
        <f t="shared" si="39"/>
        <v/>
      </c>
      <c r="AS230" s="164">
        <f t="shared" si="39"/>
        <v>0</v>
      </c>
      <c r="AT230" s="164" t="str">
        <f t="shared" si="39"/>
        <v/>
      </c>
      <c r="AU230" s="164" t="str">
        <f t="shared" si="39"/>
        <v/>
      </c>
      <c r="AV230" s="164" t="str">
        <f t="shared" si="42"/>
        <v/>
      </c>
      <c r="AW230" s="164" t="str">
        <f t="shared" si="42"/>
        <v/>
      </c>
      <c r="AX230" s="164" t="str">
        <f t="shared" si="42"/>
        <v/>
      </c>
      <c r="AY230" s="164" t="str">
        <f t="shared" si="40"/>
        <v/>
      </c>
      <c r="AZ230" s="164" t="str">
        <f t="shared" si="40"/>
        <v/>
      </c>
      <c r="BA230" s="164">
        <f t="shared" si="40"/>
        <v>0</v>
      </c>
      <c r="BB230" s="164" t="str">
        <f t="shared" si="40"/>
        <v/>
      </c>
      <c r="BC230" s="164" t="str">
        <f t="shared" si="33"/>
        <v/>
      </c>
    </row>
    <row r="231" spans="1:55" s="164" customFormat="1" ht="17.25" hidden="1" customHeight="1">
      <c r="A231" s="9"/>
      <c r="B231" s="7"/>
      <c r="C231" s="2"/>
      <c r="D231" s="5"/>
      <c r="E231" s="4"/>
      <c r="F231" s="4"/>
      <c r="G231" s="4"/>
      <c r="H231" s="5"/>
      <c r="I231" s="16"/>
      <c r="J231" s="47"/>
      <c r="K231" s="48"/>
      <c r="L231" s="48"/>
      <c r="M231" s="49"/>
      <c r="N231" s="47"/>
      <c r="O231" s="48"/>
      <c r="P231" s="48"/>
      <c r="Q231" s="48"/>
      <c r="R231" s="48"/>
      <c r="S231" s="48"/>
      <c r="T231" s="64"/>
      <c r="U231" s="49"/>
      <c r="V231" s="58"/>
      <c r="W231" s="124"/>
      <c r="X231" s="56"/>
      <c r="Y231" s="68"/>
      <c r="Z231" s="68"/>
      <c r="AA231" s="67"/>
      <c r="AB231" s="57"/>
      <c r="AC231" s="58"/>
      <c r="AD231" s="56"/>
      <c r="AE231" s="49"/>
      <c r="AF231" s="164">
        <f t="shared" si="45"/>
        <v>0</v>
      </c>
      <c r="AG231" s="164">
        <f t="shared" si="45"/>
        <v>0</v>
      </c>
      <c r="AH231" s="164">
        <f t="shared" si="45"/>
        <v>0</v>
      </c>
      <c r="AI231" s="164">
        <f t="shared" si="45"/>
        <v>0</v>
      </c>
      <c r="AJ231" s="164">
        <f t="shared" si="45"/>
        <v>0</v>
      </c>
      <c r="AK231" s="164">
        <f t="shared" si="45"/>
        <v>-1</v>
      </c>
      <c r="AL231" s="164">
        <f t="shared" si="45"/>
        <v>0</v>
      </c>
      <c r="AM231" s="164">
        <f t="shared" si="45"/>
        <v>0</v>
      </c>
      <c r="AN231" s="164" t="str">
        <f t="shared" si="41"/>
        <v/>
      </c>
      <c r="AO231" s="164" t="str">
        <f t="shared" si="41"/>
        <v/>
      </c>
      <c r="AP231" s="164" t="str">
        <f t="shared" si="41"/>
        <v/>
      </c>
      <c r="AQ231" s="164" t="str">
        <f t="shared" si="39"/>
        <v/>
      </c>
      <c r="AR231" s="164" t="str">
        <f t="shared" si="39"/>
        <v/>
      </c>
      <c r="AS231" s="164">
        <f t="shared" si="39"/>
        <v>0</v>
      </c>
      <c r="AT231" s="164" t="str">
        <f t="shared" si="39"/>
        <v/>
      </c>
      <c r="AU231" s="164" t="str">
        <f t="shared" si="39"/>
        <v/>
      </c>
      <c r="AV231" s="164" t="str">
        <f t="shared" si="42"/>
        <v/>
      </c>
      <c r="AW231" s="164" t="str">
        <f t="shared" si="42"/>
        <v/>
      </c>
      <c r="AX231" s="164" t="str">
        <f t="shared" si="42"/>
        <v/>
      </c>
      <c r="AY231" s="164" t="str">
        <f t="shared" si="40"/>
        <v/>
      </c>
      <c r="AZ231" s="164" t="str">
        <f t="shared" si="40"/>
        <v/>
      </c>
      <c r="BA231" s="164">
        <f t="shared" si="40"/>
        <v>0</v>
      </c>
      <c r="BB231" s="164" t="str">
        <f t="shared" si="40"/>
        <v/>
      </c>
      <c r="BC231" s="164" t="str">
        <f t="shared" si="33"/>
        <v/>
      </c>
    </row>
    <row r="232" spans="1:55" s="164" customFormat="1" ht="17.25" hidden="1" customHeight="1">
      <c r="A232" s="9"/>
      <c r="B232" s="7"/>
      <c r="C232" s="2"/>
      <c r="D232" s="5"/>
      <c r="E232" s="4"/>
      <c r="F232" s="4"/>
      <c r="G232" s="4"/>
      <c r="H232" s="5"/>
      <c r="I232" s="16"/>
      <c r="J232" s="47"/>
      <c r="K232" s="48"/>
      <c r="L232" s="48"/>
      <c r="M232" s="49"/>
      <c r="N232" s="47"/>
      <c r="O232" s="48"/>
      <c r="P232" s="48"/>
      <c r="Q232" s="48"/>
      <c r="R232" s="48"/>
      <c r="S232" s="48"/>
      <c r="T232" s="64"/>
      <c r="U232" s="49"/>
      <c r="V232" s="58"/>
      <c r="W232" s="124"/>
      <c r="X232" s="56"/>
      <c r="Y232" s="68"/>
      <c r="Z232" s="68"/>
      <c r="AA232" s="67"/>
      <c r="AB232" s="57"/>
      <c r="AC232" s="58"/>
      <c r="AD232" s="56"/>
      <c r="AE232" s="49"/>
      <c r="AF232" s="164">
        <f t="shared" si="45"/>
        <v>0</v>
      </c>
      <c r="AG232" s="164">
        <f t="shared" si="45"/>
        <v>0</v>
      </c>
      <c r="AH232" s="164">
        <f t="shared" si="45"/>
        <v>0</v>
      </c>
      <c r="AI232" s="164">
        <f t="shared" si="45"/>
        <v>0</v>
      </c>
      <c r="AJ232" s="164">
        <f t="shared" si="45"/>
        <v>0</v>
      </c>
      <c r="AK232" s="164">
        <f t="shared" si="45"/>
        <v>-1</v>
      </c>
      <c r="AL232" s="164">
        <f t="shared" si="45"/>
        <v>0</v>
      </c>
      <c r="AM232" s="164">
        <f t="shared" si="45"/>
        <v>0</v>
      </c>
      <c r="AN232" s="164" t="str">
        <f t="shared" si="41"/>
        <v/>
      </c>
      <c r="AO232" s="164" t="str">
        <f t="shared" si="41"/>
        <v/>
      </c>
      <c r="AP232" s="164" t="str">
        <f t="shared" si="41"/>
        <v/>
      </c>
      <c r="AQ232" s="164" t="str">
        <f t="shared" si="39"/>
        <v/>
      </c>
      <c r="AR232" s="164" t="str">
        <f t="shared" si="39"/>
        <v/>
      </c>
      <c r="AS232" s="164">
        <f t="shared" si="39"/>
        <v>0</v>
      </c>
      <c r="AT232" s="164" t="str">
        <f t="shared" si="39"/>
        <v/>
      </c>
      <c r="AU232" s="164" t="str">
        <f t="shared" si="39"/>
        <v/>
      </c>
      <c r="AV232" s="164" t="str">
        <f t="shared" si="42"/>
        <v/>
      </c>
      <c r="AW232" s="164" t="str">
        <f t="shared" si="42"/>
        <v/>
      </c>
      <c r="AX232" s="164" t="str">
        <f t="shared" si="42"/>
        <v/>
      </c>
      <c r="AY232" s="164" t="str">
        <f t="shared" si="40"/>
        <v/>
      </c>
      <c r="AZ232" s="164" t="str">
        <f t="shared" si="40"/>
        <v/>
      </c>
      <c r="BA232" s="164">
        <f t="shared" si="40"/>
        <v>0</v>
      </c>
      <c r="BB232" s="164" t="str">
        <f t="shared" si="40"/>
        <v/>
      </c>
      <c r="BC232" s="164" t="str">
        <f t="shared" si="33"/>
        <v/>
      </c>
    </row>
    <row r="233" spans="1:55" s="164" customFormat="1" ht="17.25" hidden="1" customHeight="1">
      <c r="A233" s="9"/>
      <c r="B233" s="7"/>
      <c r="C233" s="2"/>
      <c r="D233" s="5"/>
      <c r="E233" s="4"/>
      <c r="F233" s="4"/>
      <c r="G233" s="4"/>
      <c r="H233" s="5"/>
      <c r="I233" s="16"/>
      <c r="J233" s="47"/>
      <c r="K233" s="48"/>
      <c r="L233" s="48"/>
      <c r="M233" s="49"/>
      <c r="N233" s="47"/>
      <c r="O233" s="48"/>
      <c r="P233" s="48"/>
      <c r="Q233" s="48"/>
      <c r="R233" s="48"/>
      <c r="S233" s="48"/>
      <c r="T233" s="64"/>
      <c r="U233" s="49"/>
      <c r="V233" s="58"/>
      <c r="W233" s="124"/>
      <c r="X233" s="56"/>
      <c r="Y233" s="68"/>
      <c r="Z233" s="68"/>
      <c r="AA233" s="67"/>
      <c r="AB233" s="57"/>
      <c r="AC233" s="58"/>
      <c r="AD233" s="56"/>
      <c r="AE233" s="49"/>
      <c r="AF233" s="164">
        <f t="shared" si="45"/>
        <v>0</v>
      </c>
      <c r="AG233" s="164">
        <f t="shared" si="45"/>
        <v>0</v>
      </c>
      <c r="AH233" s="164">
        <f t="shared" si="45"/>
        <v>0</v>
      </c>
      <c r="AI233" s="164">
        <f t="shared" si="45"/>
        <v>0</v>
      </c>
      <c r="AJ233" s="164">
        <f t="shared" si="45"/>
        <v>0</v>
      </c>
      <c r="AK233" s="164">
        <f t="shared" si="45"/>
        <v>-1</v>
      </c>
      <c r="AL233" s="164">
        <f t="shared" si="45"/>
        <v>0</v>
      </c>
      <c r="AM233" s="164">
        <f t="shared" si="45"/>
        <v>0</v>
      </c>
      <c r="AN233" s="164" t="str">
        <f t="shared" si="41"/>
        <v/>
      </c>
      <c r="AO233" s="164" t="str">
        <f t="shared" si="41"/>
        <v/>
      </c>
      <c r="AP233" s="164" t="str">
        <f t="shared" si="41"/>
        <v/>
      </c>
      <c r="AQ233" s="164" t="str">
        <f t="shared" si="39"/>
        <v/>
      </c>
      <c r="AR233" s="164" t="str">
        <f t="shared" si="39"/>
        <v/>
      </c>
      <c r="AS233" s="164">
        <f t="shared" si="39"/>
        <v>0</v>
      </c>
      <c r="AT233" s="164" t="str">
        <f t="shared" si="39"/>
        <v/>
      </c>
      <c r="AU233" s="164" t="str">
        <f t="shared" si="39"/>
        <v/>
      </c>
      <c r="AV233" s="164" t="str">
        <f t="shared" si="42"/>
        <v/>
      </c>
      <c r="AW233" s="164" t="str">
        <f t="shared" si="42"/>
        <v/>
      </c>
      <c r="AX233" s="164" t="str">
        <f t="shared" si="42"/>
        <v/>
      </c>
      <c r="AY233" s="164" t="str">
        <f t="shared" si="40"/>
        <v/>
      </c>
      <c r="AZ233" s="164" t="str">
        <f t="shared" si="40"/>
        <v/>
      </c>
      <c r="BA233" s="164">
        <f t="shared" si="40"/>
        <v>0</v>
      </c>
      <c r="BB233" s="164" t="str">
        <f t="shared" si="40"/>
        <v/>
      </c>
      <c r="BC233" s="164" t="str">
        <f t="shared" si="33"/>
        <v/>
      </c>
    </row>
    <row r="234" spans="1:55" s="164" customFormat="1" ht="17.25" hidden="1" customHeight="1">
      <c r="A234" s="9"/>
      <c r="B234" s="7"/>
      <c r="C234" s="2"/>
      <c r="D234" s="5"/>
      <c r="E234" s="4"/>
      <c r="F234" s="4"/>
      <c r="G234" s="4"/>
      <c r="H234" s="5"/>
      <c r="I234" s="16"/>
      <c r="J234" s="47"/>
      <c r="K234" s="48"/>
      <c r="L234" s="48"/>
      <c r="M234" s="49"/>
      <c r="N234" s="47"/>
      <c r="O234" s="48"/>
      <c r="P234" s="48"/>
      <c r="Q234" s="48"/>
      <c r="R234" s="48"/>
      <c r="S234" s="48"/>
      <c r="T234" s="64"/>
      <c r="U234" s="49"/>
      <c r="V234" s="58"/>
      <c r="W234" s="124"/>
      <c r="X234" s="56"/>
      <c r="Y234" s="68"/>
      <c r="Z234" s="68"/>
      <c r="AA234" s="67"/>
      <c r="AB234" s="57"/>
      <c r="AC234" s="58"/>
      <c r="AD234" s="56"/>
      <c r="AE234" s="49"/>
      <c r="AF234" s="164">
        <f t="shared" si="45"/>
        <v>0</v>
      </c>
      <c r="AG234" s="164">
        <f t="shared" si="45"/>
        <v>0</v>
      </c>
      <c r="AH234" s="164">
        <f t="shared" si="45"/>
        <v>0</v>
      </c>
      <c r="AI234" s="164">
        <f t="shared" si="45"/>
        <v>0</v>
      </c>
      <c r="AJ234" s="164">
        <f t="shared" si="45"/>
        <v>0</v>
      </c>
      <c r="AK234" s="164">
        <f t="shared" si="45"/>
        <v>-1</v>
      </c>
      <c r="AL234" s="164">
        <f t="shared" si="45"/>
        <v>0</v>
      </c>
      <c r="AM234" s="164">
        <f t="shared" si="45"/>
        <v>0</v>
      </c>
      <c r="AN234" s="164" t="str">
        <f t="shared" si="41"/>
        <v/>
      </c>
      <c r="AO234" s="164" t="str">
        <f t="shared" si="41"/>
        <v/>
      </c>
      <c r="AP234" s="164" t="str">
        <f t="shared" si="41"/>
        <v/>
      </c>
      <c r="AQ234" s="164" t="str">
        <f t="shared" si="39"/>
        <v/>
      </c>
      <c r="AR234" s="164" t="str">
        <f t="shared" si="39"/>
        <v/>
      </c>
      <c r="AS234" s="164">
        <f t="shared" ref="AS234:AU288" si="46">IF(AK234,$V234,"")</f>
        <v>0</v>
      </c>
      <c r="AT234" s="164" t="str">
        <f t="shared" si="46"/>
        <v/>
      </c>
      <c r="AU234" s="164" t="str">
        <f t="shared" si="46"/>
        <v/>
      </c>
      <c r="AV234" s="164" t="str">
        <f t="shared" si="42"/>
        <v/>
      </c>
      <c r="AW234" s="164" t="str">
        <f t="shared" si="42"/>
        <v/>
      </c>
      <c r="AX234" s="164" t="str">
        <f t="shared" si="42"/>
        <v/>
      </c>
      <c r="AY234" s="164" t="str">
        <f t="shared" si="40"/>
        <v/>
      </c>
      <c r="AZ234" s="164" t="str">
        <f t="shared" si="40"/>
        <v/>
      </c>
      <c r="BA234" s="164">
        <f t="shared" si="40"/>
        <v>0</v>
      </c>
      <c r="BB234" s="164" t="str">
        <f t="shared" si="40"/>
        <v/>
      </c>
      <c r="BC234" s="164" t="str">
        <f t="shared" si="33"/>
        <v/>
      </c>
    </row>
    <row r="235" spans="1:55" s="164" customFormat="1" ht="17.25" hidden="1" customHeight="1">
      <c r="A235" s="9"/>
      <c r="B235" s="7"/>
      <c r="C235" s="2"/>
      <c r="D235" s="5"/>
      <c r="E235" s="4"/>
      <c r="F235" s="4"/>
      <c r="G235" s="4"/>
      <c r="H235" s="5"/>
      <c r="I235" s="16"/>
      <c r="J235" s="47"/>
      <c r="K235" s="48"/>
      <c r="L235" s="48"/>
      <c r="M235" s="49"/>
      <c r="N235" s="47"/>
      <c r="O235" s="48"/>
      <c r="P235" s="48"/>
      <c r="Q235" s="48"/>
      <c r="R235" s="48"/>
      <c r="S235" s="48"/>
      <c r="T235" s="64"/>
      <c r="U235" s="49"/>
      <c r="V235" s="58"/>
      <c r="W235" s="124"/>
      <c r="X235" s="56"/>
      <c r="Y235" s="68"/>
      <c r="Z235" s="68"/>
      <c r="AA235" s="67"/>
      <c r="AB235" s="57"/>
      <c r="AC235" s="58"/>
      <c r="AD235" s="56"/>
      <c r="AE235" s="49"/>
      <c r="AF235" s="164">
        <f t="shared" si="45"/>
        <v>0</v>
      </c>
      <c r="AG235" s="164">
        <f t="shared" si="45"/>
        <v>0</v>
      </c>
      <c r="AH235" s="164">
        <f t="shared" si="45"/>
        <v>0</v>
      </c>
      <c r="AI235" s="164">
        <f t="shared" si="45"/>
        <v>0</v>
      </c>
      <c r="AJ235" s="164">
        <f t="shared" si="45"/>
        <v>0</v>
      </c>
      <c r="AK235" s="164">
        <f t="shared" si="45"/>
        <v>-1</v>
      </c>
      <c r="AL235" s="164">
        <f t="shared" si="45"/>
        <v>0</v>
      </c>
      <c r="AM235" s="164">
        <f t="shared" si="45"/>
        <v>0</v>
      </c>
      <c r="AN235" s="164" t="str">
        <f t="shared" si="41"/>
        <v/>
      </c>
      <c r="AO235" s="164" t="str">
        <f t="shared" si="41"/>
        <v/>
      </c>
      <c r="AP235" s="164" t="str">
        <f t="shared" si="41"/>
        <v/>
      </c>
      <c r="AQ235" s="164" t="str">
        <f t="shared" si="41"/>
        <v/>
      </c>
      <c r="AR235" s="164" t="str">
        <f t="shared" si="41"/>
        <v/>
      </c>
      <c r="AS235" s="164">
        <f t="shared" si="46"/>
        <v>0</v>
      </c>
      <c r="AT235" s="164" t="str">
        <f t="shared" si="46"/>
        <v/>
      </c>
      <c r="AU235" s="164" t="str">
        <f t="shared" si="46"/>
        <v/>
      </c>
      <c r="AV235" s="164" t="str">
        <f t="shared" si="42"/>
        <v/>
      </c>
      <c r="AW235" s="164" t="str">
        <f t="shared" si="42"/>
        <v/>
      </c>
      <c r="AX235" s="164" t="str">
        <f t="shared" si="42"/>
        <v/>
      </c>
      <c r="AY235" s="164" t="str">
        <f t="shared" si="40"/>
        <v/>
      </c>
      <c r="AZ235" s="164" t="str">
        <f t="shared" si="40"/>
        <v/>
      </c>
      <c r="BA235" s="164">
        <f t="shared" si="40"/>
        <v>0</v>
      </c>
      <c r="BB235" s="164" t="str">
        <f t="shared" si="40"/>
        <v/>
      </c>
      <c r="BC235" s="164" t="str">
        <f t="shared" si="33"/>
        <v/>
      </c>
    </row>
    <row r="236" spans="1:55" s="164" customFormat="1" ht="17.25" hidden="1" customHeight="1">
      <c r="A236" s="9"/>
      <c r="B236" s="7"/>
      <c r="C236" s="2"/>
      <c r="D236" s="5"/>
      <c r="E236" s="4"/>
      <c r="F236" s="4"/>
      <c r="G236" s="4"/>
      <c r="H236" s="5"/>
      <c r="I236" s="16"/>
      <c r="J236" s="47"/>
      <c r="K236" s="48"/>
      <c r="L236" s="48"/>
      <c r="M236" s="49"/>
      <c r="N236" s="47"/>
      <c r="O236" s="48"/>
      <c r="P236" s="48"/>
      <c r="Q236" s="48"/>
      <c r="R236" s="48"/>
      <c r="S236" s="48"/>
      <c r="T236" s="64"/>
      <c r="U236" s="49"/>
      <c r="V236" s="58"/>
      <c r="W236" s="124"/>
      <c r="X236" s="56"/>
      <c r="Y236" s="68"/>
      <c r="Z236" s="68"/>
      <c r="AA236" s="67"/>
      <c r="AB236" s="57"/>
      <c r="AC236" s="58"/>
      <c r="AD236" s="56"/>
      <c r="AE236" s="49"/>
      <c r="AF236" s="164">
        <f t="shared" si="45"/>
        <v>0</v>
      </c>
      <c r="AG236" s="164">
        <f t="shared" si="45"/>
        <v>0</v>
      </c>
      <c r="AH236" s="164">
        <f t="shared" si="45"/>
        <v>0</v>
      </c>
      <c r="AI236" s="164">
        <f t="shared" si="45"/>
        <v>0</v>
      </c>
      <c r="AJ236" s="164">
        <f t="shared" si="45"/>
        <v>0</v>
      </c>
      <c r="AK236" s="164">
        <f t="shared" si="45"/>
        <v>-1</v>
      </c>
      <c r="AL236" s="164">
        <f t="shared" si="45"/>
        <v>0</v>
      </c>
      <c r="AM236" s="164">
        <f t="shared" si="45"/>
        <v>0</v>
      </c>
      <c r="AN236" s="164" t="str">
        <f t="shared" si="41"/>
        <v/>
      </c>
      <c r="AO236" s="164" t="str">
        <f t="shared" si="41"/>
        <v/>
      </c>
      <c r="AP236" s="164" t="str">
        <f t="shared" si="41"/>
        <v/>
      </c>
      <c r="AQ236" s="164" t="str">
        <f t="shared" si="41"/>
        <v/>
      </c>
      <c r="AR236" s="164" t="str">
        <f t="shared" si="41"/>
        <v/>
      </c>
      <c r="AS236" s="164">
        <f t="shared" si="46"/>
        <v>0</v>
      </c>
      <c r="AT236" s="164" t="str">
        <f t="shared" si="46"/>
        <v/>
      </c>
      <c r="AU236" s="164" t="str">
        <f t="shared" si="46"/>
        <v/>
      </c>
      <c r="AV236" s="164" t="str">
        <f t="shared" si="42"/>
        <v/>
      </c>
      <c r="AW236" s="164" t="str">
        <f t="shared" si="42"/>
        <v/>
      </c>
      <c r="AX236" s="164" t="str">
        <f t="shared" si="42"/>
        <v/>
      </c>
      <c r="AY236" s="164" t="str">
        <f t="shared" si="40"/>
        <v/>
      </c>
      <c r="AZ236" s="164" t="str">
        <f t="shared" si="40"/>
        <v/>
      </c>
      <c r="BA236" s="164">
        <f t="shared" si="40"/>
        <v>0</v>
      </c>
      <c r="BB236" s="164" t="str">
        <f t="shared" si="40"/>
        <v/>
      </c>
      <c r="BC236" s="164" t="str">
        <f t="shared" si="33"/>
        <v/>
      </c>
    </row>
    <row r="237" spans="1:55" s="164" customFormat="1" ht="17.25" hidden="1" customHeight="1">
      <c r="A237" s="9"/>
      <c r="B237" s="7"/>
      <c r="C237" s="2"/>
      <c r="D237" s="5"/>
      <c r="E237" s="4"/>
      <c r="F237" s="4"/>
      <c r="G237" s="4"/>
      <c r="H237" s="5"/>
      <c r="I237" s="16"/>
      <c r="J237" s="47"/>
      <c r="K237" s="48"/>
      <c r="L237" s="48"/>
      <c r="M237" s="49"/>
      <c r="N237" s="47"/>
      <c r="O237" s="48"/>
      <c r="P237" s="48"/>
      <c r="Q237" s="48"/>
      <c r="R237" s="48"/>
      <c r="S237" s="48"/>
      <c r="T237" s="64"/>
      <c r="U237" s="49"/>
      <c r="V237" s="58"/>
      <c r="W237" s="124"/>
      <c r="X237" s="56"/>
      <c r="Y237" s="68"/>
      <c r="Z237" s="68"/>
      <c r="AA237" s="67"/>
      <c r="AB237" s="57"/>
      <c r="AC237" s="58"/>
      <c r="AD237" s="56"/>
      <c r="AE237" s="49"/>
      <c r="AF237" s="164">
        <f t="shared" si="45"/>
        <v>0</v>
      </c>
      <c r="AG237" s="164">
        <f t="shared" si="45"/>
        <v>0</v>
      </c>
      <c r="AH237" s="164">
        <f t="shared" si="45"/>
        <v>0</v>
      </c>
      <c r="AI237" s="164">
        <f t="shared" si="45"/>
        <v>0</v>
      </c>
      <c r="AJ237" s="164">
        <f t="shared" si="45"/>
        <v>0</v>
      </c>
      <c r="AK237" s="164">
        <f t="shared" si="45"/>
        <v>-1</v>
      </c>
      <c r="AL237" s="164">
        <f t="shared" si="45"/>
        <v>0</v>
      </c>
      <c r="AM237" s="164">
        <f t="shared" si="45"/>
        <v>0</v>
      </c>
      <c r="AN237" s="164" t="str">
        <f t="shared" si="41"/>
        <v/>
      </c>
      <c r="AO237" s="164" t="str">
        <f t="shared" si="41"/>
        <v/>
      </c>
      <c r="AP237" s="164" t="str">
        <f t="shared" si="41"/>
        <v/>
      </c>
      <c r="AQ237" s="164" t="str">
        <f t="shared" si="41"/>
        <v/>
      </c>
      <c r="AR237" s="164" t="str">
        <f t="shared" si="41"/>
        <v/>
      </c>
      <c r="AS237" s="164">
        <f t="shared" si="46"/>
        <v>0</v>
      </c>
      <c r="AT237" s="164" t="str">
        <f t="shared" si="46"/>
        <v/>
      </c>
      <c r="AU237" s="164" t="str">
        <f t="shared" si="46"/>
        <v/>
      </c>
      <c r="AV237" s="164" t="str">
        <f t="shared" si="42"/>
        <v/>
      </c>
      <c r="AW237" s="164" t="str">
        <f t="shared" si="42"/>
        <v/>
      </c>
      <c r="AX237" s="164" t="str">
        <f t="shared" si="42"/>
        <v/>
      </c>
      <c r="AY237" s="164" t="str">
        <f t="shared" si="40"/>
        <v/>
      </c>
      <c r="AZ237" s="164" t="str">
        <f t="shared" si="40"/>
        <v/>
      </c>
      <c r="BA237" s="164">
        <f t="shared" si="40"/>
        <v>0</v>
      </c>
      <c r="BB237" s="164" t="str">
        <f t="shared" si="40"/>
        <v/>
      </c>
      <c r="BC237" s="164" t="str">
        <f t="shared" si="33"/>
        <v/>
      </c>
    </row>
    <row r="238" spans="1:55" s="164" customFormat="1" ht="17.25" hidden="1" customHeight="1">
      <c r="A238" s="9"/>
      <c r="B238" s="7"/>
      <c r="C238" s="2"/>
      <c r="D238" s="5"/>
      <c r="E238" s="4"/>
      <c r="F238" s="4"/>
      <c r="G238" s="4"/>
      <c r="H238" s="5"/>
      <c r="I238" s="16"/>
      <c r="J238" s="47"/>
      <c r="K238" s="48"/>
      <c r="L238" s="48"/>
      <c r="M238" s="49"/>
      <c r="N238" s="47"/>
      <c r="O238" s="48"/>
      <c r="P238" s="48"/>
      <c r="Q238" s="48"/>
      <c r="R238" s="48"/>
      <c r="S238" s="48"/>
      <c r="T238" s="64"/>
      <c r="U238" s="49"/>
      <c r="V238" s="58"/>
      <c r="W238" s="124"/>
      <c r="X238" s="56"/>
      <c r="Y238" s="68"/>
      <c r="Z238" s="68"/>
      <c r="AA238" s="67"/>
      <c r="AB238" s="57"/>
      <c r="AC238" s="58"/>
      <c r="AD238" s="56"/>
      <c r="AE238" s="49"/>
      <c r="AF238" s="164">
        <f t="shared" si="45"/>
        <v>0</v>
      </c>
      <c r="AG238" s="164">
        <f t="shared" si="45"/>
        <v>0</v>
      </c>
      <c r="AH238" s="164">
        <f t="shared" si="45"/>
        <v>0</v>
      </c>
      <c r="AI238" s="164">
        <f t="shared" si="45"/>
        <v>0</v>
      </c>
      <c r="AJ238" s="164">
        <f t="shared" si="45"/>
        <v>0</v>
      </c>
      <c r="AK238" s="164">
        <f t="shared" si="45"/>
        <v>-1</v>
      </c>
      <c r="AL238" s="164">
        <f t="shared" si="45"/>
        <v>0</v>
      </c>
      <c r="AM238" s="164">
        <f t="shared" si="45"/>
        <v>0</v>
      </c>
      <c r="AN238" s="164" t="str">
        <f t="shared" si="41"/>
        <v/>
      </c>
      <c r="AO238" s="164" t="str">
        <f t="shared" si="41"/>
        <v/>
      </c>
      <c r="AP238" s="164" t="str">
        <f t="shared" si="41"/>
        <v/>
      </c>
      <c r="AQ238" s="164" t="str">
        <f t="shared" si="41"/>
        <v/>
      </c>
      <c r="AR238" s="164" t="str">
        <f t="shared" si="41"/>
        <v/>
      </c>
      <c r="AS238" s="164">
        <f t="shared" si="46"/>
        <v>0</v>
      </c>
      <c r="AT238" s="164" t="str">
        <f t="shared" si="46"/>
        <v/>
      </c>
      <c r="AU238" s="164" t="str">
        <f t="shared" si="46"/>
        <v/>
      </c>
      <c r="AV238" s="164" t="str">
        <f t="shared" si="42"/>
        <v/>
      </c>
      <c r="AW238" s="164" t="str">
        <f t="shared" si="42"/>
        <v/>
      </c>
      <c r="AX238" s="164" t="str">
        <f t="shared" si="42"/>
        <v/>
      </c>
      <c r="AY238" s="164" t="str">
        <f t="shared" si="40"/>
        <v/>
      </c>
      <c r="AZ238" s="164" t="str">
        <f t="shared" si="40"/>
        <v/>
      </c>
      <c r="BA238" s="164">
        <f t="shared" si="40"/>
        <v>0</v>
      </c>
      <c r="BB238" s="164" t="str">
        <f t="shared" si="40"/>
        <v/>
      </c>
      <c r="BC238" s="164" t="str">
        <f t="shared" si="33"/>
        <v/>
      </c>
    </row>
    <row r="239" spans="1:55" s="164" customFormat="1" ht="17.25" hidden="1" customHeight="1">
      <c r="A239" s="9"/>
      <c r="B239" s="7"/>
      <c r="C239" s="2"/>
      <c r="D239" s="5"/>
      <c r="E239" s="4"/>
      <c r="F239" s="4"/>
      <c r="G239" s="4"/>
      <c r="H239" s="5"/>
      <c r="I239" s="16"/>
      <c r="J239" s="47"/>
      <c r="K239" s="48"/>
      <c r="L239" s="48"/>
      <c r="M239" s="49"/>
      <c r="N239" s="47"/>
      <c r="O239" s="48"/>
      <c r="P239" s="48"/>
      <c r="Q239" s="48"/>
      <c r="R239" s="48"/>
      <c r="S239" s="48"/>
      <c r="T239" s="64"/>
      <c r="U239" s="49"/>
      <c r="V239" s="58"/>
      <c r="W239" s="124"/>
      <c r="X239" s="56"/>
      <c r="Y239" s="68"/>
      <c r="Z239" s="68"/>
      <c r="AA239" s="67"/>
      <c r="AB239" s="57"/>
      <c r="AC239" s="58"/>
      <c r="AD239" s="56"/>
      <c r="AE239" s="49"/>
      <c r="AF239" s="164">
        <f t="shared" ref="AF239:AM254" si="47">AF238</f>
        <v>0</v>
      </c>
      <c r="AG239" s="164">
        <f t="shared" si="47"/>
        <v>0</v>
      </c>
      <c r="AH239" s="164">
        <f t="shared" si="47"/>
        <v>0</v>
      </c>
      <c r="AI239" s="164">
        <f t="shared" si="47"/>
        <v>0</v>
      </c>
      <c r="AJ239" s="164">
        <f t="shared" si="47"/>
        <v>0</v>
      </c>
      <c r="AK239" s="164">
        <f t="shared" si="47"/>
        <v>-1</v>
      </c>
      <c r="AL239" s="164">
        <f t="shared" si="47"/>
        <v>0</v>
      </c>
      <c r="AM239" s="164">
        <f t="shared" si="47"/>
        <v>0</v>
      </c>
      <c r="AN239" s="164" t="str">
        <f t="shared" si="41"/>
        <v/>
      </c>
      <c r="AO239" s="164" t="str">
        <f t="shared" si="41"/>
        <v/>
      </c>
      <c r="AP239" s="164" t="str">
        <f t="shared" si="41"/>
        <v/>
      </c>
      <c r="AQ239" s="164" t="str">
        <f t="shared" si="41"/>
        <v/>
      </c>
      <c r="AR239" s="164" t="str">
        <f t="shared" si="41"/>
        <v/>
      </c>
      <c r="AS239" s="164">
        <f t="shared" si="46"/>
        <v>0</v>
      </c>
      <c r="AT239" s="164" t="str">
        <f t="shared" si="46"/>
        <v/>
      </c>
      <c r="AU239" s="164" t="str">
        <f t="shared" si="46"/>
        <v/>
      </c>
      <c r="AV239" s="164" t="str">
        <f t="shared" si="42"/>
        <v/>
      </c>
      <c r="AW239" s="164" t="str">
        <f t="shared" si="42"/>
        <v/>
      </c>
      <c r="AX239" s="164" t="str">
        <f t="shared" si="42"/>
        <v/>
      </c>
      <c r="AY239" s="164" t="str">
        <f t="shared" si="40"/>
        <v/>
      </c>
      <c r="AZ239" s="164" t="str">
        <f t="shared" si="40"/>
        <v/>
      </c>
      <c r="BA239" s="164">
        <f t="shared" si="40"/>
        <v>0</v>
      </c>
      <c r="BB239" s="164" t="str">
        <f t="shared" si="40"/>
        <v/>
      </c>
      <c r="BC239" s="164" t="str">
        <f t="shared" si="33"/>
        <v/>
      </c>
    </row>
    <row r="240" spans="1:55" s="164" customFormat="1" ht="17.25" hidden="1" customHeight="1">
      <c r="A240" s="9"/>
      <c r="B240" s="7"/>
      <c r="C240" s="2"/>
      <c r="D240" s="5"/>
      <c r="E240" s="4"/>
      <c r="F240" s="4"/>
      <c r="G240" s="4"/>
      <c r="H240" s="5"/>
      <c r="I240" s="16"/>
      <c r="J240" s="47"/>
      <c r="K240" s="48"/>
      <c r="L240" s="48"/>
      <c r="M240" s="49"/>
      <c r="N240" s="47"/>
      <c r="O240" s="48"/>
      <c r="P240" s="48"/>
      <c r="Q240" s="48"/>
      <c r="R240" s="48"/>
      <c r="S240" s="48"/>
      <c r="T240" s="64"/>
      <c r="U240" s="49"/>
      <c r="V240" s="58"/>
      <c r="W240" s="124"/>
      <c r="X240" s="56"/>
      <c r="Y240" s="68"/>
      <c r="Z240" s="68"/>
      <c r="AA240" s="67"/>
      <c r="AB240" s="57"/>
      <c r="AC240" s="58"/>
      <c r="AD240" s="56"/>
      <c r="AE240" s="49"/>
      <c r="AF240" s="164">
        <f t="shared" si="47"/>
        <v>0</v>
      </c>
      <c r="AG240" s="164">
        <f t="shared" si="47"/>
        <v>0</v>
      </c>
      <c r="AH240" s="164">
        <f t="shared" si="47"/>
        <v>0</v>
      </c>
      <c r="AI240" s="164">
        <f t="shared" si="47"/>
        <v>0</v>
      </c>
      <c r="AJ240" s="164">
        <f t="shared" si="47"/>
        <v>0</v>
      </c>
      <c r="AK240" s="164">
        <f t="shared" si="47"/>
        <v>-1</v>
      </c>
      <c r="AL240" s="164">
        <f t="shared" si="47"/>
        <v>0</v>
      </c>
      <c r="AM240" s="164">
        <f t="shared" si="47"/>
        <v>0</v>
      </c>
      <c r="AN240" s="164" t="str">
        <f t="shared" si="41"/>
        <v/>
      </c>
      <c r="AO240" s="164" t="str">
        <f t="shared" si="41"/>
        <v/>
      </c>
      <c r="AP240" s="164" t="str">
        <f t="shared" si="41"/>
        <v/>
      </c>
      <c r="AQ240" s="164" t="str">
        <f t="shared" si="41"/>
        <v/>
      </c>
      <c r="AR240" s="164" t="str">
        <f t="shared" si="41"/>
        <v/>
      </c>
      <c r="AS240" s="164">
        <f t="shared" si="46"/>
        <v>0</v>
      </c>
      <c r="AT240" s="164" t="str">
        <f t="shared" si="46"/>
        <v/>
      </c>
      <c r="AU240" s="164" t="str">
        <f t="shared" si="46"/>
        <v/>
      </c>
      <c r="AV240" s="164" t="str">
        <f t="shared" si="42"/>
        <v/>
      </c>
      <c r="AW240" s="164" t="str">
        <f t="shared" si="42"/>
        <v/>
      </c>
      <c r="AX240" s="164" t="str">
        <f t="shared" si="42"/>
        <v/>
      </c>
      <c r="AY240" s="164" t="str">
        <f t="shared" si="40"/>
        <v/>
      </c>
      <c r="AZ240" s="164" t="str">
        <f t="shared" si="40"/>
        <v/>
      </c>
      <c r="BA240" s="164">
        <f t="shared" si="40"/>
        <v>0</v>
      </c>
      <c r="BB240" s="164" t="str">
        <f t="shared" si="40"/>
        <v/>
      </c>
      <c r="BC240" s="164" t="str">
        <f t="shared" si="33"/>
        <v/>
      </c>
    </row>
    <row r="241" spans="1:55" s="164" customFormat="1" ht="17.25" hidden="1" customHeight="1">
      <c r="A241" s="9"/>
      <c r="B241" s="7"/>
      <c r="C241" s="2"/>
      <c r="D241" s="5"/>
      <c r="E241" s="4"/>
      <c r="F241" s="4"/>
      <c r="G241" s="4"/>
      <c r="H241" s="5"/>
      <c r="I241" s="16"/>
      <c r="J241" s="47"/>
      <c r="K241" s="48"/>
      <c r="L241" s="48"/>
      <c r="M241" s="49"/>
      <c r="N241" s="47"/>
      <c r="O241" s="48"/>
      <c r="P241" s="48"/>
      <c r="Q241" s="48"/>
      <c r="R241" s="48"/>
      <c r="S241" s="48"/>
      <c r="T241" s="64"/>
      <c r="U241" s="49"/>
      <c r="V241" s="58"/>
      <c r="W241" s="124"/>
      <c r="X241" s="56"/>
      <c r="Y241" s="68"/>
      <c r="Z241" s="68"/>
      <c r="AA241" s="67"/>
      <c r="AB241" s="57"/>
      <c r="AC241" s="58"/>
      <c r="AD241" s="56"/>
      <c r="AE241" s="49"/>
      <c r="AF241" s="164">
        <f t="shared" si="47"/>
        <v>0</v>
      </c>
      <c r="AG241" s="164">
        <f t="shared" si="47"/>
        <v>0</v>
      </c>
      <c r="AH241" s="164">
        <f t="shared" si="47"/>
        <v>0</v>
      </c>
      <c r="AI241" s="164">
        <f t="shared" si="47"/>
        <v>0</v>
      </c>
      <c r="AJ241" s="164">
        <f t="shared" si="47"/>
        <v>0</v>
      </c>
      <c r="AK241" s="164">
        <f t="shared" si="47"/>
        <v>-1</v>
      </c>
      <c r="AL241" s="164">
        <f t="shared" si="47"/>
        <v>0</v>
      </c>
      <c r="AM241" s="164">
        <f t="shared" si="47"/>
        <v>0</v>
      </c>
      <c r="AN241" s="164" t="str">
        <f t="shared" si="41"/>
        <v/>
      </c>
      <c r="AO241" s="164" t="str">
        <f t="shared" si="41"/>
        <v/>
      </c>
      <c r="AP241" s="164" t="str">
        <f t="shared" si="41"/>
        <v/>
      </c>
      <c r="AQ241" s="164" t="str">
        <f t="shared" si="41"/>
        <v/>
      </c>
      <c r="AR241" s="164" t="str">
        <f t="shared" si="41"/>
        <v/>
      </c>
      <c r="AS241" s="164">
        <f t="shared" si="46"/>
        <v>0</v>
      </c>
      <c r="AT241" s="164" t="str">
        <f t="shared" si="46"/>
        <v/>
      </c>
      <c r="AU241" s="164" t="str">
        <f t="shared" si="46"/>
        <v/>
      </c>
      <c r="AV241" s="164" t="str">
        <f t="shared" si="42"/>
        <v/>
      </c>
      <c r="AW241" s="164" t="str">
        <f t="shared" si="42"/>
        <v/>
      </c>
      <c r="AX241" s="164" t="str">
        <f t="shared" si="42"/>
        <v/>
      </c>
      <c r="AY241" s="164" t="str">
        <f t="shared" si="40"/>
        <v/>
      </c>
      <c r="AZ241" s="164" t="str">
        <f t="shared" si="40"/>
        <v/>
      </c>
      <c r="BA241" s="164">
        <f t="shared" si="40"/>
        <v>0</v>
      </c>
      <c r="BB241" s="164" t="str">
        <f t="shared" ref="BB241:BB288" si="48">IF(AL241,$W241,"")</f>
        <v/>
      </c>
      <c r="BC241" s="164" t="str">
        <f t="shared" si="33"/>
        <v/>
      </c>
    </row>
    <row r="242" spans="1:55" s="164" customFormat="1" ht="17.25" hidden="1" customHeight="1">
      <c r="A242" s="9"/>
      <c r="B242" s="7"/>
      <c r="C242" s="2"/>
      <c r="D242" s="5"/>
      <c r="E242" s="4"/>
      <c r="F242" s="4"/>
      <c r="G242" s="4"/>
      <c r="H242" s="5"/>
      <c r="I242" s="16"/>
      <c r="J242" s="47"/>
      <c r="K242" s="48"/>
      <c r="L242" s="48"/>
      <c r="M242" s="49"/>
      <c r="N242" s="47"/>
      <c r="O242" s="48"/>
      <c r="P242" s="48"/>
      <c r="Q242" s="48"/>
      <c r="R242" s="48"/>
      <c r="S242" s="48"/>
      <c r="T242" s="64"/>
      <c r="U242" s="49"/>
      <c r="V242" s="58"/>
      <c r="W242" s="124"/>
      <c r="X242" s="56"/>
      <c r="Y242" s="68"/>
      <c r="Z242" s="68"/>
      <c r="AA242" s="67"/>
      <c r="AB242" s="57"/>
      <c r="AC242" s="58"/>
      <c r="AD242" s="56"/>
      <c r="AE242" s="49"/>
      <c r="AF242" s="164">
        <f t="shared" si="47"/>
        <v>0</v>
      </c>
      <c r="AG242" s="164">
        <f t="shared" si="47"/>
        <v>0</v>
      </c>
      <c r="AH242" s="164">
        <f t="shared" si="47"/>
        <v>0</v>
      </c>
      <c r="AI242" s="164">
        <f t="shared" si="47"/>
        <v>0</v>
      </c>
      <c r="AJ242" s="164">
        <f t="shared" si="47"/>
        <v>0</v>
      </c>
      <c r="AK242" s="164">
        <f t="shared" si="47"/>
        <v>-1</v>
      </c>
      <c r="AL242" s="164">
        <f t="shared" si="47"/>
        <v>0</v>
      </c>
      <c r="AM242" s="164">
        <f t="shared" si="47"/>
        <v>0</v>
      </c>
      <c r="AN242" s="164" t="str">
        <f t="shared" si="41"/>
        <v/>
      </c>
      <c r="AO242" s="164" t="str">
        <f t="shared" si="41"/>
        <v/>
      </c>
      <c r="AP242" s="164" t="str">
        <f t="shared" si="41"/>
        <v/>
      </c>
      <c r="AQ242" s="164" t="str">
        <f t="shared" si="41"/>
        <v/>
      </c>
      <c r="AR242" s="164" t="str">
        <f t="shared" si="41"/>
        <v/>
      </c>
      <c r="AS242" s="164">
        <f t="shared" si="46"/>
        <v>0</v>
      </c>
      <c r="AT242" s="164" t="str">
        <f t="shared" si="46"/>
        <v/>
      </c>
      <c r="AU242" s="164" t="str">
        <f t="shared" si="46"/>
        <v/>
      </c>
      <c r="AV242" s="164" t="str">
        <f t="shared" si="42"/>
        <v/>
      </c>
      <c r="AW242" s="164" t="str">
        <f t="shared" si="42"/>
        <v/>
      </c>
      <c r="AX242" s="164" t="str">
        <f t="shared" si="42"/>
        <v/>
      </c>
      <c r="AY242" s="164" t="str">
        <f t="shared" si="42"/>
        <v/>
      </c>
      <c r="AZ242" s="164" t="str">
        <f t="shared" si="42"/>
        <v/>
      </c>
      <c r="BA242" s="164">
        <f t="shared" si="42"/>
        <v>0</v>
      </c>
      <c r="BB242" s="164" t="str">
        <f t="shared" si="48"/>
        <v/>
      </c>
      <c r="BC242" s="164" t="str">
        <f t="shared" si="33"/>
        <v/>
      </c>
    </row>
    <row r="243" spans="1:55" s="164" customFormat="1" ht="17.25" hidden="1" customHeight="1">
      <c r="A243" s="9"/>
      <c r="B243" s="7"/>
      <c r="C243" s="2"/>
      <c r="D243" s="5"/>
      <c r="E243" s="4"/>
      <c r="F243" s="4"/>
      <c r="G243" s="4"/>
      <c r="H243" s="5"/>
      <c r="I243" s="16"/>
      <c r="J243" s="47"/>
      <c r="K243" s="48"/>
      <c r="L243" s="48"/>
      <c r="M243" s="49"/>
      <c r="N243" s="47"/>
      <c r="O243" s="48"/>
      <c r="P243" s="48"/>
      <c r="Q243" s="48"/>
      <c r="R243" s="48"/>
      <c r="S243" s="48"/>
      <c r="T243" s="64"/>
      <c r="U243" s="49"/>
      <c r="V243" s="58"/>
      <c r="W243" s="124"/>
      <c r="X243" s="56"/>
      <c r="Y243" s="68"/>
      <c r="Z243" s="68"/>
      <c r="AA243" s="67"/>
      <c r="AB243" s="57"/>
      <c r="AC243" s="58"/>
      <c r="AD243" s="56"/>
      <c r="AE243" s="49"/>
      <c r="AF243" s="164">
        <f t="shared" si="47"/>
        <v>0</v>
      </c>
      <c r="AG243" s="164">
        <f t="shared" si="47"/>
        <v>0</v>
      </c>
      <c r="AH243" s="164">
        <f t="shared" si="47"/>
        <v>0</v>
      </c>
      <c r="AI243" s="164">
        <f t="shared" si="47"/>
        <v>0</v>
      </c>
      <c r="AJ243" s="164">
        <f t="shared" si="47"/>
        <v>0</v>
      </c>
      <c r="AK243" s="164">
        <f t="shared" si="47"/>
        <v>-1</v>
      </c>
      <c r="AL243" s="164">
        <f t="shared" si="47"/>
        <v>0</v>
      </c>
      <c r="AM243" s="164">
        <f t="shared" si="47"/>
        <v>0</v>
      </c>
      <c r="AN243" s="164" t="str">
        <f t="shared" ref="AN243:AR288" si="49">IF(AF243,$V243,"")</f>
        <v/>
      </c>
      <c r="AO243" s="164" t="str">
        <f t="shared" si="49"/>
        <v/>
      </c>
      <c r="AP243" s="164" t="str">
        <f t="shared" si="49"/>
        <v/>
      </c>
      <c r="AQ243" s="164" t="str">
        <f t="shared" si="49"/>
        <v/>
      </c>
      <c r="AR243" s="164" t="str">
        <f t="shared" si="49"/>
        <v/>
      </c>
      <c r="AS243" s="164">
        <f t="shared" si="46"/>
        <v>0</v>
      </c>
      <c r="AT243" s="164" t="str">
        <f t="shared" si="46"/>
        <v/>
      </c>
      <c r="AU243" s="164" t="str">
        <f t="shared" si="46"/>
        <v/>
      </c>
      <c r="AV243" s="164" t="str">
        <f t="shared" ref="AV243:BA285" si="50">IF(AF243,$W243,"")</f>
        <v/>
      </c>
      <c r="AW243" s="164" t="str">
        <f t="shared" si="50"/>
        <v/>
      </c>
      <c r="AX243" s="164" t="str">
        <f t="shared" si="50"/>
        <v/>
      </c>
      <c r="AY243" s="164" t="str">
        <f t="shared" si="50"/>
        <v/>
      </c>
      <c r="AZ243" s="164" t="str">
        <f t="shared" si="50"/>
        <v/>
      </c>
      <c r="BA243" s="164">
        <f t="shared" si="50"/>
        <v>0</v>
      </c>
      <c r="BB243" s="164" t="str">
        <f t="shared" si="48"/>
        <v/>
      </c>
      <c r="BC243" s="164" t="str">
        <f t="shared" si="33"/>
        <v/>
      </c>
    </row>
    <row r="244" spans="1:55" s="164" customFormat="1" ht="17.25" hidden="1" customHeight="1">
      <c r="A244" s="9"/>
      <c r="B244" s="7"/>
      <c r="C244" s="2"/>
      <c r="D244" s="5"/>
      <c r="E244" s="4"/>
      <c r="F244" s="4"/>
      <c r="G244" s="4"/>
      <c r="H244" s="5"/>
      <c r="I244" s="16"/>
      <c r="J244" s="47"/>
      <c r="K244" s="48"/>
      <c r="L244" s="48"/>
      <c r="M244" s="49"/>
      <c r="N244" s="47"/>
      <c r="O244" s="48"/>
      <c r="P244" s="48"/>
      <c r="Q244" s="48"/>
      <c r="R244" s="48"/>
      <c r="S244" s="48"/>
      <c r="T244" s="64"/>
      <c r="U244" s="49"/>
      <c r="V244" s="58"/>
      <c r="W244" s="124"/>
      <c r="X244" s="56"/>
      <c r="Y244" s="68"/>
      <c r="Z244" s="68"/>
      <c r="AA244" s="67"/>
      <c r="AB244" s="57"/>
      <c r="AC244" s="58"/>
      <c r="AD244" s="56"/>
      <c r="AE244" s="49"/>
      <c r="AF244" s="164">
        <f t="shared" si="47"/>
        <v>0</v>
      </c>
      <c r="AG244" s="164">
        <f t="shared" si="47"/>
        <v>0</v>
      </c>
      <c r="AH244" s="164">
        <f t="shared" si="47"/>
        <v>0</v>
      </c>
      <c r="AI244" s="164">
        <f t="shared" si="47"/>
        <v>0</v>
      </c>
      <c r="AJ244" s="164">
        <f t="shared" si="47"/>
        <v>0</v>
      </c>
      <c r="AK244" s="164">
        <f t="shared" si="47"/>
        <v>-1</v>
      </c>
      <c r="AL244" s="164">
        <f t="shared" si="47"/>
        <v>0</v>
      </c>
      <c r="AM244" s="164">
        <f t="shared" si="47"/>
        <v>0</v>
      </c>
      <c r="AN244" s="164" t="str">
        <f t="shared" si="49"/>
        <v/>
      </c>
      <c r="AO244" s="164" t="str">
        <f t="shared" si="49"/>
        <v/>
      </c>
      <c r="AP244" s="164" t="str">
        <f t="shared" si="49"/>
        <v/>
      </c>
      <c r="AQ244" s="164" t="str">
        <f t="shared" si="49"/>
        <v/>
      </c>
      <c r="AR244" s="164" t="str">
        <f t="shared" si="49"/>
        <v/>
      </c>
      <c r="AS244" s="164">
        <f t="shared" si="46"/>
        <v>0</v>
      </c>
      <c r="AT244" s="164" t="str">
        <f t="shared" si="46"/>
        <v/>
      </c>
      <c r="AU244" s="164" t="str">
        <f t="shared" si="46"/>
        <v/>
      </c>
      <c r="AV244" s="164" t="str">
        <f t="shared" si="50"/>
        <v/>
      </c>
      <c r="AW244" s="164" t="str">
        <f t="shared" si="50"/>
        <v/>
      </c>
      <c r="AX244" s="164" t="str">
        <f t="shared" si="50"/>
        <v/>
      </c>
      <c r="AY244" s="164" t="str">
        <f t="shared" si="50"/>
        <v/>
      </c>
      <c r="AZ244" s="164" t="str">
        <f t="shared" si="50"/>
        <v/>
      </c>
      <c r="BA244" s="164">
        <f t="shared" si="50"/>
        <v>0</v>
      </c>
      <c r="BB244" s="164" t="str">
        <f t="shared" si="48"/>
        <v/>
      </c>
      <c r="BC244" s="164" t="str">
        <f t="shared" si="33"/>
        <v/>
      </c>
    </row>
    <row r="245" spans="1:55" s="164" customFormat="1" ht="17.25" hidden="1" customHeight="1">
      <c r="A245" s="9"/>
      <c r="B245" s="7"/>
      <c r="C245" s="2"/>
      <c r="D245" s="5"/>
      <c r="E245" s="4"/>
      <c r="F245" s="4"/>
      <c r="G245" s="4"/>
      <c r="H245" s="5"/>
      <c r="I245" s="16"/>
      <c r="J245" s="47"/>
      <c r="K245" s="48"/>
      <c r="L245" s="48"/>
      <c r="M245" s="49"/>
      <c r="N245" s="47"/>
      <c r="O245" s="48"/>
      <c r="P245" s="48"/>
      <c r="Q245" s="48"/>
      <c r="R245" s="48"/>
      <c r="S245" s="48"/>
      <c r="T245" s="64"/>
      <c r="U245" s="49"/>
      <c r="V245" s="58"/>
      <c r="W245" s="124"/>
      <c r="X245" s="56"/>
      <c r="Y245" s="68"/>
      <c r="Z245" s="68"/>
      <c r="AA245" s="67"/>
      <c r="AB245" s="57"/>
      <c r="AC245" s="58"/>
      <c r="AD245" s="56"/>
      <c r="AE245" s="49"/>
      <c r="AF245" s="164">
        <f t="shared" si="47"/>
        <v>0</v>
      </c>
      <c r="AG245" s="164">
        <f t="shared" si="47"/>
        <v>0</v>
      </c>
      <c r="AH245" s="164">
        <f t="shared" si="47"/>
        <v>0</v>
      </c>
      <c r="AI245" s="164">
        <f t="shared" si="47"/>
        <v>0</v>
      </c>
      <c r="AJ245" s="164">
        <f t="shared" si="47"/>
        <v>0</v>
      </c>
      <c r="AK245" s="164">
        <f t="shared" si="47"/>
        <v>-1</v>
      </c>
      <c r="AL245" s="164">
        <f t="shared" si="47"/>
        <v>0</v>
      </c>
      <c r="AM245" s="164">
        <f t="shared" si="47"/>
        <v>0</v>
      </c>
      <c r="AN245" s="164" t="str">
        <f t="shared" si="49"/>
        <v/>
      </c>
      <c r="AO245" s="164" t="str">
        <f t="shared" si="49"/>
        <v/>
      </c>
      <c r="AP245" s="164" t="str">
        <f t="shared" si="49"/>
        <v/>
      </c>
      <c r="AQ245" s="164" t="str">
        <f t="shared" si="49"/>
        <v/>
      </c>
      <c r="AR245" s="164" t="str">
        <f t="shared" si="49"/>
        <v/>
      </c>
      <c r="AS245" s="164">
        <f t="shared" si="46"/>
        <v>0</v>
      </c>
      <c r="AT245" s="164" t="str">
        <f t="shared" si="46"/>
        <v/>
      </c>
      <c r="AU245" s="164" t="str">
        <f t="shared" si="46"/>
        <v/>
      </c>
      <c r="AV245" s="164" t="str">
        <f t="shared" si="50"/>
        <v/>
      </c>
      <c r="AW245" s="164" t="str">
        <f t="shared" si="50"/>
        <v/>
      </c>
      <c r="AX245" s="164" t="str">
        <f t="shared" si="50"/>
        <v/>
      </c>
      <c r="AY245" s="164" t="str">
        <f t="shared" si="50"/>
        <v/>
      </c>
      <c r="AZ245" s="164" t="str">
        <f t="shared" si="50"/>
        <v/>
      </c>
      <c r="BA245" s="164">
        <f t="shared" si="50"/>
        <v>0</v>
      </c>
      <c r="BB245" s="164" t="str">
        <f t="shared" si="48"/>
        <v/>
      </c>
      <c r="BC245" s="164" t="str">
        <f t="shared" si="33"/>
        <v/>
      </c>
    </row>
    <row r="246" spans="1:55" s="164" customFormat="1" ht="17.25" hidden="1" customHeight="1">
      <c r="A246" s="9"/>
      <c r="B246" s="7"/>
      <c r="C246" s="2"/>
      <c r="D246" s="5"/>
      <c r="E246" s="4"/>
      <c r="F246" s="4"/>
      <c r="G246" s="4"/>
      <c r="H246" s="5"/>
      <c r="I246" s="16"/>
      <c r="J246" s="47"/>
      <c r="K246" s="48"/>
      <c r="L246" s="48"/>
      <c r="M246" s="49"/>
      <c r="N246" s="47"/>
      <c r="O246" s="48"/>
      <c r="P246" s="48"/>
      <c r="Q246" s="48"/>
      <c r="R246" s="48"/>
      <c r="S246" s="48"/>
      <c r="T246" s="64"/>
      <c r="U246" s="49"/>
      <c r="V246" s="58"/>
      <c r="W246" s="124"/>
      <c r="X246" s="56"/>
      <c r="Y246" s="68"/>
      <c r="Z246" s="68"/>
      <c r="AA246" s="67"/>
      <c r="AB246" s="57"/>
      <c r="AC246" s="58"/>
      <c r="AD246" s="56"/>
      <c r="AE246" s="49"/>
      <c r="AF246" s="164">
        <f t="shared" si="47"/>
        <v>0</v>
      </c>
      <c r="AG246" s="164">
        <f t="shared" si="47"/>
        <v>0</v>
      </c>
      <c r="AH246" s="164">
        <f t="shared" si="47"/>
        <v>0</v>
      </c>
      <c r="AI246" s="164">
        <f t="shared" si="47"/>
        <v>0</v>
      </c>
      <c r="AJ246" s="164">
        <f t="shared" si="47"/>
        <v>0</v>
      </c>
      <c r="AK246" s="164">
        <f t="shared" si="47"/>
        <v>-1</v>
      </c>
      <c r="AL246" s="164">
        <f t="shared" si="47"/>
        <v>0</v>
      </c>
      <c r="AM246" s="164">
        <f t="shared" si="47"/>
        <v>0</v>
      </c>
      <c r="AN246" s="164" t="str">
        <f t="shared" si="49"/>
        <v/>
      </c>
      <c r="AO246" s="164" t="str">
        <f t="shared" si="49"/>
        <v/>
      </c>
      <c r="AP246" s="164" t="str">
        <f t="shared" si="49"/>
        <v/>
      </c>
      <c r="AQ246" s="164" t="str">
        <f t="shared" si="49"/>
        <v/>
      </c>
      <c r="AR246" s="164" t="str">
        <f t="shared" si="49"/>
        <v/>
      </c>
      <c r="AS246" s="164">
        <f t="shared" si="46"/>
        <v>0</v>
      </c>
      <c r="AT246" s="164" t="str">
        <f t="shared" si="46"/>
        <v/>
      </c>
      <c r="AU246" s="164" t="str">
        <f t="shared" si="46"/>
        <v/>
      </c>
      <c r="AV246" s="164" t="str">
        <f t="shared" si="50"/>
        <v/>
      </c>
      <c r="AW246" s="164" t="str">
        <f t="shared" si="50"/>
        <v/>
      </c>
      <c r="AX246" s="164" t="str">
        <f t="shared" si="50"/>
        <v/>
      </c>
      <c r="AY246" s="164" t="str">
        <f t="shared" si="50"/>
        <v/>
      </c>
      <c r="AZ246" s="164" t="str">
        <f t="shared" si="50"/>
        <v/>
      </c>
      <c r="BA246" s="164">
        <f t="shared" si="50"/>
        <v>0</v>
      </c>
      <c r="BB246" s="164" t="str">
        <f t="shared" si="48"/>
        <v/>
      </c>
      <c r="BC246" s="164" t="str">
        <f t="shared" si="33"/>
        <v/>
      </c>
    </row>
    <row r="247" spans="1:55" s="164" customFormat="1" ht="17.25" hidden="1" customHeight="1">
      <c r="A247" s="9"/>
      <c r="B247" s="7"/>
      <c r="C247" s="2"/>
      <c r="D247" s="5"/>
      <c r="E247" s="4"/>
      <c r="F247" s="4"/>
      <c r="G247" s="4"/>
      <c r="H247" s="5"/>
      <c r="I247" s="16"/>
      <c r="J247" s="47"/>
      <c r="K247" s="48"/>
      <c r="L247" s="48"/>
      <c r="M247" s="49"/>
      <c r="N247" s="47"/>
      <c r="O247" s="48"/>
      <c r="P247" s="48"/>
      <c r="Q247" s="48"/>
      <c r="R247" s="48"/>
      <c r="S247" s="48"/>
      <c r="T247" s="64"/>
      <c r="U247" s="49"/>
      <c r="V247" s="58"/>
      <c r="W247" s="124"/>
      <c r="X247" s="56"/>
      <c r="Y247" s="68"/>
      <c r="Z247" s="68"/>
      <c r="AA247" s="67"/>
      <c r="AB247" s="57"/>
      <c r="AC247" s="58"/>
      <c r="AD247" s="56"/>
      <c r="AE247" s="49"/>
      <c r="AF247" s="164">
        <f t="shared" si="47"/>
        <v>0</v>
      </c>
      <c r="AG247" s="164">
        <f t="shared" si="47"/>
        <v>0</v>
      </c>
      <c r="AH247" s="164">
        <f t="shared" si="47"/>
        <v>0</v>
      </c>
      <c r="AI247" s="164">
        <f t="shared" si="47"/>
        <v>0</v>
      </c>
      <c r="AJ247" s="164">
        <f t="shared" si="47"/>
        <v>0</v>
      </c>
      <c r="AK247" s="164">
        <f t="shared" si="47"/>
        <v>-1</v>
      </c>
      <c r="AL247" s="164">
        <f t="shared" si="47"/>
        <v>0</v>
      </c>
      <c r="AM247" s="164">
        <f t="shared" si="47"/>
        <v>0</v>
      </c>
      <c r="AN247" s="164" t="str">
        <f t="shared" si="49"/>
        <v/>
      </c>
      <c r="AO247" s="164" t="str">
        <f t="shared" si="49"/>
        <v/>
      </c>
      <c r="AP247" s="164" t="str">
        <f t="shared" si="49"/>
        <v/>
      </c>
      <c r="AQ247" s="164" t="str">
        <f t="shared" si="49"/>
        <v/>
      </c>
      <c r="AR247" s="164" t="str">
        <f t="shared" si="49"/>
        <v/>
      </c>
      <c r="AS247" s="164">
        <f t="shared" si="46"/>
        <v>0</v>
      </c>
      <c r="AT247" s="164" t="str">
        <f t="shared" si="46"/>
        <v/>
      </c>
      <c r="AU247" s="164" t="str">
        <f t="shared" si="46"/>
        <v/>
      </c>
      <c r="AV247" s="164" t="str">
        <f t="shared" si="50"/>
        <v/>
      </c>
      <c r="AW247" s="164" t="str">
        <f t="shared" si="50"/>
        <v/>
      </c>
      <c r="AX247" s="164" t="str">
        <f t="shared" si="50"/>
        <v/>
      </c>
      <c r="AY247" s="164" t="str">
        <f t="shared" si="50"/>
        <v/>
      </c>
      <c r="AZ247" s="164" t="str">
        <f t="shared" si="50"/>
        <v/>
      </c>
      <c r="BA247" s="164">
        <f t="shared" si="50"/>
        <v>0</v>
      </c>
      <c r="BB247" s="164" t="str">
        <f t="shared" si="48"/>
        <v/>
      </c>
      <c r="BC247" s="164" t="str">
        <f t="shared" si="33"/>
        <v/>
      </c>
    </row>
    <row r="248" spans="1:55" s="164" customFormat="1" ht="17.25" hidden="1" customHeight="1">
      <c r="A248" s="9"/>
      <c r="B248" s="7"/>
      <c r="C248" s="2"/>
      <c r="D248" s="5"/>
      <c r="E248" s="4"/>
      <c r="F248" s="4"/>
      <c r="G248" s="4"/>
      <c r="H248" s="5"/>
      <c r="I248" s="16"/>
      <c r="J248" s="47"/>
      <c r="K248" s="48"/>
      <c r="L248" s="48"/>
      <c r="M248" s="49"/>
      <c r="N248" s="47"/>
      <c r="O248" s="48"/>
      <c r="P248" s="48"/>
      <c r="Q248" s="48"/>
      <c r="R248" s="48"/>
      <c r="S248" s="48"/>
      <c r="T248" s="64"/>
      <c r="U248" s="49"/>
      <c r="V248" s="58"/>
      <c r="W248" s="124"/>
      <c r="X248" s="56"/>
      <c r="Y248" s="68"/>
      <c r="Z248" s="68"/>
      <c r="AA248" s="67"/>
      <c r="AB248" s="57"/>
      <c r="AC248" s="58"/>
      <c r="AD248" s="56"/>
      <c r="AE248" s="49"/>
      <c r="AF248" s="164">
        <f t="shared" si="47"/>
        <v>0</v>
      </c>
      <c r="AG248" s="164">
        <f t="shared" si="47"/>
        <v>0</v>
      </c>
      <c r="AH248" s="164">
        <f t="shared" si="47"/>
        <v>0</v>
      </c>
      <c r="AI248" s="164">
        <f t="shared" si="47"/>
        <v>0</v>
      </c>
      <c r="AJ248" s="164">
        <f t="shared" si="47"/>
        <v>0</v>
      </c>
      <c r="AK248" s="164">
        <f t="shared" si="47"/>
        <v>-1</v>
      </c>
      <c r="AL248" s="164">
        <f t="shared" si="47"/>
        <v>0</v>
      </c>
      <c r="AM248" s="164">
        <f t="shared" si="47"/>
        <v>0</v>
      </c>
      <c r="AN248" s="164" t="str">
        <f t="shared" si="49"/>
        <v/>
      </c>
      <c r="AO248" s="164" t="str">
        <f t="shared" si="49"/>
        <v/>
      </c>
      <c r="AP248" s="164" t="str">
        <f t="shared" si="49"/>
        <v/>
      </c>
      <c r="AQ248" s="164" t="str">
        <f t="shared" si="49"/>
        <v/>
      </c>
      <c r="AR248" s="164" t="str">
        <f t="shared" si="49"/>
        <v/>
      </c>
      <c r="AS248" s="164">
        <f t="shared" si="46"/>
        <v>0</v>
      </c>
      <c r="AT248" s="164" t="str">
        <f t="shared" si="46"/>
        <v/>
      </c>
      <c r="AU248" s="164" t="str">
        <f t="shared" si="46"/>
        <v/>
      </c>
      <c r="AV248" s="164" t="str">
        <f t="shared" si="50"/>
        <v/>
      </c>
      <c r="AW248" s="164" t="str">
        <f t="shared" si="50"/>
        <v/>
      </c>
      <c r="AX248" s="164" t="str">
        <f t="shared" si="50"/>
        <v/>
      </c>
      <c r="AY248" s="164" t="str">
        <f t="shared" si="50"/>
        <v/>
      </c>
      <c r="AZ248" s="164" t="str">
        <f t="shared" si="50"/>
        <v/>
      </c>
      <c r="BA248" s="164">
        <f t="shared" si="50"/>
        <v>0</v>
      </c>
      <c r="BB248" s="164" t="str">
        <f t="shared" si="48"/>
        <v/>
      </c>
      <c r="BC248" s="164" t="str">
        <f t="shared" si="33"/>
        <v/>
      </c>
    </row>
    <row r="249" spans="1:55" s="164" customFormat="1" ht="17.25" hidden="1" customHeight="1">
      <c r="A249" s="9"/>
      <c r="B249" s="7"/>
      <c r="C249" s="2"/>
      <c r="D249" s="5"/>
      <c r="E249" s="4"/>
      <c r="F249" s="4"/>
      <c r="G249" s="4"/>
      <c r="H249" s="5"/>
      <c r="I249" s="16"/>
      <c r="J249" s="47"/>
      <c r="K249" s="48"/>
      <c r="L249" s="48"/>
      <c r="M249" s="49"/>
      <c r="N249" s="47"/>
      <c r="O249" s="48"/>
      <c r="P249" s="48"/>
      <c r="Q249" s="48"/>
      <c r="R249" s="48"/>
      <c r="S249" s="48"/>
      <c r="T249" s="64"/>
      <c r="U249" s="49"/>
      <c r="V249" s="58"/>
      <c r="W249" s="124"/>
      <c r="X249" s="56"/>
      <c r="Y249" s="68"/>
      <c r="Z249" s="68"/>
      <c r="AA249" s="67"/>
      <c r="AB249" s="57"/>
      <c r="AC249" s="58"/>
      <c r="AD249" s="56"/>
      <c r="AE249" s="49"/>
      <c r="AF249" s="164">
        <f t="shared" si="47"/>
        <v>0</v>
      </c>
      <c r="AG249" s="164">
        <f t="shared" si="47"/>
        <v>0</v>
      </c>
      <c r="AH249" s="164">
        <f t="shared" si="47"/>
        <v>0</v>
      </c>
      <c r="AI249" s="164">
        <f t="shared" si="47"/>
        <v>0</v>
      </c>
      <c r="AJ249" s="164">
        <f t="shared" si="47"/>
        <v>0</v>
      </c>
      <c r="AK249" s="164">
        <f t="shared" si="47"/>
        <v>-1</v>
      </c>
      <c r="AL249" s="164">
        <f t="shared" si="47"/>
        <v>0</v>
      </c>
      <c r="AM249" s="164">
        <f t="shared" si="47"/>
        <v>0</v>
      </c>
      <c r="AN249" s="164" t="str">
        <f t="shared" si="49"/>
        <v/>
      </c>
      <c r="AO249" s="164" t="str">
        <f t="shared" si="49"/>
        <v/>
      </c>
      <c r="AP249" s="164" t="str">
        <f t="shared" si="49"/>
        <v/>
      </c>
      <c r="AQ249" s="164" t="str">
        <f t="shared" si="49"/>
        <v/>
      </c>
      <c r="AR249" s="164" t="str">
        <f t="shared" si="49"/>
        <v/>
      </c>
      <c r="AS249" s="164">
        <f t="shared" si="46"/>
        <v>0</v>
      </c>
      <c r="AT249" s="164" t="str">
        <f t="shared" si="46"/>
        <v/>
      </c>
      <c r="AU249" s="164" t="str">
        <f t="shared" si="46"/>
        <v/>
      </c>
      <c r="AV249" s="164" t="str">
        <f t="shared" si="50"/>
        <v/>
      </c>
      <c r="AW249" s="164" t="str">
        <f t="shared" si="50"/>
        <v/>
      </c>
      <c r="AX249" s="164" t="str">
        <f t="shared" si="50"/>
        <v/>
      </c>
      <c r="AY249" s="164" t="str">
        <f t="shared" si="50"/>
        <v/>
      </c>
      <c r="AZ249" s="164" t="str">
        <f t="shared" si="50"/>
        <v/>
      </c>
      <c r="BA249" s="164">
        <f t="shared" si="50"/>
        <v>0</v>
      </c>
      <c r="BB249" s="164" t="str">
        <f t="shared" si="48"/>
        <v/>
      </c>
      <c r="BC249" s="164" t="str">
        <f t="shared" si="33"/>
        <v/>
      </c>
    </row>
    <row r="250" spans="1:55" s="164" customFormat="1" ht="17.25" hidden="1" customHeight="1">
      <c r="A250" s="9"/>
      <c r="B250" s="7"/>
      <c r="C250" s="2"/>
      <c r="D250" s="5"/>
      <c r="E250" s="4"/>
      <c r="F250" s="4"/>
      <c r="G250" s="4"/>
      <c r="H250" s="5"/>
      <c r="I250" s="16"/>
      <c r="J250" s="47"/>
      <c r="K250" s="48"/>
      <c r="L250" s="48"/>
      <c r="M250" s="49"/>
      <c r="N250" s="47"/>
      <c r="O250" s="48"/>
      <c r="P250" s="48"/>
      <c r="Q250" s="48"/>
      <c r="R250" s="48"/>
      <c r="S250" s="48"/>
      <c r="T250" s="64"/>
      <c r="U250" s="49"/>
      <c r="V250" s="58"/>
      <c r="W250" s="124"/>
      <c r="X250" s="56"/>
      <c r="Y250" s="68"/>
      <c r="Z250" s="68"/>
      <c r="AA250" s="67"/>
      <c r="AB250" s="57"/>
      <c r="AC250" s="58"/>
      <c r="AD250" s="56"/>
      <c r="AE250" s="49"/>
      <c r="AF250" s="164">
        <f t="shared" si="47"/>
        <v>0</v>
      </c>
      <c r="AG250" s="164">
        <f t="shared" si="47"/>
        <v>0</v>
      </c>
      <c r="AH250" s="164">
        <f t="shared" si="47"/>
        <v>0</v>
      </c>
      <c r="AI250" s="164">
        <f t="shared" si="47"/>
        <v>0</v>
      </c>
      <c r="AJ250" s="164">
        <f t="shared" si="47"/>
        <v>0</v>
      </c>
      <c r="AK250" s="164">
        <f t="shared" si="47"/>
        <v>-1</v>
      </c>
      <c r="AL250" s="164">
        <f t="shared" si="47"/>
        <v>0</v>
      </c>
      <c r="AM250" s="164">
        <f t="shared" si="47"/>
        <v>0</v>
      </c>
      <c r="AN250" s="164" t="str">
        <f t="shared" si="49"/>
        <v/>
      </c>
      <c r="AO250" s="164" t="str">
        <f t="shared" si="49"/>
        <v/>
      </c>
      <c r="AP250" s="164" t="str">
        <f t="shared" si="49"/>
        <v/>
      </c>
      <c r="AQ250" s="164" t="str">
        <f t="shared" si="49"/>
        <v/>
      </c>
      <c r="AR250" s="164" t="str">
        <f t="shared" si="49"/>
        <v/>
      </c>
      <c r="AS250" s="164">
        <f t="shared" si="46"/>
        <v>0</v>
      </c>
      <c r="AT250" s="164" t="str">
        <f t="shared" si="46"/>
        <v/>
      </c>
      <c r="AU250" s="164" t="str">
        <f t="shared" si="46"/>
        <v/>
      </c>
      <c r="AV250" s="164" t="str">
        <f t="shared" si="50"/>
        <v/>
      </c>
      <c r="AW250" s="164" t="str">
        <f t="shared" si="50"/>
        <v/>
      </c>
      <c r="AX250" s="164" t="str">
        <f t="shared" si="50"/>
        <v/>
      </c>
      <c r="AY250" s="164" t="str">
        <f t="shared" si="50"/>
        <v/>
      </c>
      <c r="AZ250" s="164" t="str">
        <f t="shared" si="50"/>
        <v/>
      </c>
      <c r="BA250" s="164">
        <f t="shared" si="50"/>
        <v>0</v>
      </c>
      <c r="BB250" s="164" t="str">
        <f t="shared" si="48"/>
        <v/>
      </c>
      <c r="BC250" s="164" t="str">
        <f t="shared" si="33"/>
        <v/>
      </c>
    </row>
    <row r="251" spans="1:55" s="164" customFormat="1" ht="17.25" hidden="1" customHeight="1">
      <c r="A251" s="9"/>
      <c r="B251" s="7"/>
      <c r="C251" s="2"/>
      <c r="D251" s="5"/>
      <c r="E251" s="4"/>
      <c r="F251" s="4"/>
      <c r="G251" s="4"/>
      <c r="H251" s="5"/>
      <c r="I251" s="16"/>
      <c r="J251" s="47"/>
      <c r="K251" s="48"/>
      <c r="L251" s="48"/>
      <c r="M251" s="49"/>
      <c r="N251" s="47"/>
      <c r="O251" s="48"/>
      <c r="P251" s="48"/>
      <c r="Q251" s="48"/>
      <c r="R251" s="48"/>
      <c r="S251" s="48"/>
      <c r="T251" s="64"/>
      <c r="U251" s="49"/>
      <c r="V251" s="58"/>
      <c r="W251" s="124"/>
      <c r="X251" s="56"/>
      <c r="Y251" s="68"/>
      <c r="Z251" s="68"/>
      <c r="AA251" s="67"/>
      <c r="AB251" s="57"/>
      <c r="AC251" s="58"/>
      <c r="AD251" s="56"/>
      <c r="AE251" s="49"/>
      <c r="AF251" s="164">
        <f t="shared" si="47"/>
        <v>0</v>
      </c>
      <c r="AG251" s="164">
        <f t="shared" si="47"/>
        <v>0</v>
      </c>
      <c r="AH251" s="164">
        <f t="shared" si="47"/>
        <v>0</v>
      </c>
      <c r="AI251" s="164">
        <f t="shared" si="47"/>
        <v>0</v>
      </c>
      <c r="AJ251" s="164">
        <f t="shared" si="47"/>
        <v>0</v>
      </c>
      <c r="AK251" s="164">
        <f t="shared" si="47"/>
        <v>-1</v>
      </c>
      <c r="AL251" s="164">
        <f t="shared" si="47"/>
        <v>0</v>
      </c>
      <c r="AM251" s="164">
        <f t="shared" si="47"/>
        <v>0</v>
      </c>
      <c r="AN251" s="164" t="str">
        <f t="shared" si="49"/>
        <v/>
      </c>
      <c r="AO251" s="164" t="str">
        <f t="shared" si="49"/>
        <v/>
      </c>
      <c r="AP251" s="164" t="str">
        <f t="shared" si="49"/>
        <v/>
      </c>
      <c r="AQ251" s="164" t="str">
        <f t="shared" si="49"/>
        <v/>
      </c>
      <c r="AR251" s="164" t="str">
        <f t="shared" si="49"/>
        <v/>
      </c>
      <c r="AS251" s="164">
        <f t="shared" si="46"/>
        <v>0</v>
      </c>
      <c r="AT251" s="164" t="str">
        <f t="shared" si="46"/>
        <v/>
      </c>
      <c r="AU251" s="164" t="str">
        <f t="shared" si="46"/>
        <v/>
      </c>
      <c r="AV251" s="164" t="str">
        <f t="shared" si="50"/>
        <v/>
      </c>
      <c r="AW251" s="164" t="str">
        <f t="shared" si="50"/>
        <v/>
      </c>
      <c r="AX251" s="164" t="str">
        <f t="shared" si="50"/>
        <v/>
      </c>
      <c r="AY251" s="164" t="str">
        <f t="shared" si="50"/>
        <v/>
      </c>
      <c r="AZ251" s="164" t="str">
        <f t="shared" si="50"/>
        <v/>
      </c>
      <c r="BA251" s="164">
        <f t="shared" si="50"/>
        <v>0</v>
      </c>
      <c r="BB251" s="164" t="str">
        <f t="shared" si="48"/>
        <v/>
      </c>
      <c r="BC251" s="164" t="str">
        <f t="shared" si="33"/>
        <v/>
      </c>
    </row>
    <row r="252" spans="1:55" s="164" customFormat="1" ht="17.25" hidden="1" customHeight="1">
      <c r="A252" s="9"/>
      <c r="B252" s="7"/>
      <c r="C252" s="2"/>
      <c r="D252" s="5"/>
      <c r="E252" s="4"/>
      <c r="F252" s="4"/>
      <c r="G252" s="4"/>
      <c r="H252" s="5"/>
      <c r="I252" s="16"/>
      <c r="J252" s="47"/>
      <c r="K252" s="48"/>
      <c r="L252" s="48"/>
      <c r="M252" s="49"/>
      <c r="N252" s="47"/>
      <c r="O252" s="48"/>
      <c r="P252" s="48"/>
      <c r="Q252" s="48"/>
      <c r="R252" s="48"/>
      <c r="S252" s="48"/>
      <c r="T252" s="64"/>
      <c r="U252" s="49"/>
      <c r="V252" s="58"/>
      <c r="W252" s="124"/>
      <c r="X252" s="56"/>
      <c r="Y252" s="68"/>
      <c r="Z252" s="68"/>
      <c r="AA252" s="67"/>
      <c r="AB252" s="57"/>
      <c r="AC252" s="58"/>
      <c r="AD252" s="56"/>
      <c r="AE252" s="49"/>
      <c r="AF252" s="164">
        <f t="shared" si="47"/>
        <v>0</v>
      </c>
      <c r="AG252" s="164">
        <f t="shared" si="47"/>
        <v>0</v>
      </c>
      <c r="AH252" s="164">
        <f t="shared" si="47"/>
        <v>0</v>
      </c>
      <c r="AI252" s="164">
        <f t="shared" si="47"/>
        <v>0</v>
      </c>
      <c r="AJ252" s="164">
        <f t="shared" si="47"/>
        <v>0</v>
      </c>
      <c r="AK252" s="164">
        <f t="shared" si="47"/>
        <v>-1</v>
      </c>
      <c r="AL252" s="164">
        <f t="shared" si="47"/>
        <v>0</v>
      </c>
      <c r="AM252" s="164">
        <f t="shared" si="47"/>
        <v>0</v>
      </c>
      <c r="AN252" s="164" t="str">
        <f t="shared" si="49"/>
        <v/>
      </c>
      <c r="AO252" s="164" t="str">
        <f t="shared" si="49"/>
        <v/>
      </c>
      <c r="AP252" s="164" t="str">
        <f t="shared" si="49"/>
        <v/>
      </c>
      <c r="AQ252" s="164" t="str">
        <f t="shared" si="49"/>
        <v/>
      </c>
      <c r="AR252" s="164" t="str">
        <f t="shared" si="49"/>
        <v/>
      </c>
      <c r="AS252" s="164">
        <f t="shared" si="46"/>
        <v>0</v>
      </c>
      <c r="AT252" s="164" t="str">
        <f t="shared" si="46"/>
        <v/>
      </c>
      <c r="AU252" s="164" t="str">
        <f t="shared" si="46"/>
        <v/>
      </c>
      <c r="AV252" s="164" t="str">
        <f t="shared" si="50"/>
        <v/>
      </c>
      <c r="AW252" s="164" t="str">
        <f t="shared" si="50"/>
        <v/>
      </c>
      <c r="AX252" s="164" t="str">
        <f t="shared" si="50"/>
        <v/>
      </c>
      <c r="AY252" s="164" t="str">
        <f t="shared" si="50"/>
        <v/>
      </c>
      <c r="AZ252" s="164" t="str">
        <f t="shared" si="50"/>
        <v/>
      </c>
      <c r="BA252" s="164">
        <f t="shared" si="50"/>
        <v>0</v>
      </c>
      <c r="BB252" s="164" t="str">
        <f t="shared" si="48"/>
        <v/>
      </c>
      <c r="BC252" s="164" t="str">
        <f t="shared" si="33"/>
        <v/>
      </c>
    </row>
    <row r="253" spans="1:55" s="164" customFormat="1" ht="17.25" hidden="1" customHeight="1">
      <c r="A253" s="9"/>
      <c r="B253" s="7"/>
      <c r="C253" s="2"/>
      <c r="D253" s="5"/>
      <c r="E253" s="4"/>
      <c r="F253" s="4"/>
      <c r="G253" s="4"/>
      <c r="H253" s="5"/>
      <c r="I253" s="16"/>
      <c r="J253" s="47"/>
      <c r="K253" s="48"/>
      <c r="L253" s="48"/>
      <c r="M253" s="49"/>
      <c r="N253" s="47"/>
      <c r="O253" s="48"/>
      <c r="P253" s="48"/>
      <c r="Q253" s="48"/>
      <c r="R253" s="48"/>
      <c r="S253" s="48"/>
      <c r="T253" s="64"/>
      <c r="U253" s="49"/>
      <c r="V253" s="58"/>
      <c r="W253" s="124"/>
      <c r="X253" s="56"/>
      <c r="Y253" s="68"/>
      <c r="Z253" s="68"/>
      <c r="AA253" s="67"/>
      <c r="AB253" s="57"/>
      <c r="AC253" s="58"/>
      <c r="AD253" s="56"/>
      <c r="AE253" s="49"/>
      <c r="AF253" s="164">
        <f t="shared" si="47"/>
        <v>0</v>
      </c>
      <c r="AG253" s="164">
        <f t="shared" si="47"/>
        <v>0</v>
      </c>
      <c r="AH253" s="164">
        <f t="shared" si="47"/>
        <v>0</v>
      </c>
      <c r="AI253" s="164">
        <f t="shared" si="47"/>
        <v>0</v>
      </c>
      <c r="AJ253" s="164">
        <f t="shared" si="47"/>
        <v>0</v>
      </c>
      <c r="AK253" s="164">
        <f t="shared" si="47"/>
        <v>-1</v>
      </c>
      <c r="AL253" s="164">
        <f t="shared" si="47"/>
        <v>0</v>
      </c>
      <c r="AM253" s="164">
        <f t="shared" si="47"/>
        <v>0</v>
      </c>
      <c r="AN253" s="164" t="str">
        <f t="shared" si="49"/>
        <v/>
      </c>
      <c r="AO253" s="164" t="str">
        <f t="shared" si="49"/>
        <v/>
      </c>
      <c r="AP253" s="164" t="str">
        <f t="shared" si="49"/>
        <v/>
      </c>
      <c r="AQ253" s="164" t="str">
        <f t="shared" si="49"/>
        <v/>
      </c>
      <c r="AR253" s="164" t="str">
        <f t="shared" si="49"/>
        <v/>
      </c>
      <c r="AS253" s="164">
        <f t="shared" si="46"/>
        <v>0</v>
      </c>
      <c r="AT253" s="164" t="str">
        <f t="shared" si="46"/>
        <v/>
      </c>
      <c r="AU253" s="164" t="str">
        <f t="shared" si="46"/>
        <v/>
      </c>
      <c r="AV253" s="164" t="str">
        <f t="shared" si="50"/>
        <v/>
      </c>
      <c r="AW253" s="164" t="str">
        <f t="shared" si="50"/>
        <v/>
      </c>
      <c r="AX253" s="164" t="str">
        <f t="shared" si="50"/>
        <v/>
      </c>
      <c r="AY253" s="164" t="str">
        <f t="shared" si="50"/>
        <v/>
      </c>
      <c r="AZ253" s="164" t="str">
        <f t="shared" si="50"/>
        <v/>
      </c>
      <c r="BA253" s="164">
        <f t="shared" si="50"/>
        <v>0</v>
      </c>
      <c r="BB253" s="164" t="str">
        <f t="shared" si="48"/>
        <v/>
      </c>
      <c r="BC253" s="164" t="str">
        <f t="shared" si="33"/>
        <v/>
      </c>
    </row>
    <row r="254" spans="1:55" s="164" customFormat="1" ht="17.25" hidden="1" customHeight="1">
      <c r="A254" s="9"/>
      <c r="B254" s="7"/>
      <c r="C254" s="2"/>
      <c r="D254" s="5"/>
      <c r="E254" s="4"/>
      <c r="F254" s="4"/>
      <c r="G254" s="4"/>
      <c r="H254" s="5"/>
      <c r="I254" s="16"/>
      <c r="J254" s="47"/>
      <c r="K254" s="48"/>
      <c r="L254" s="48"/>
      <c r="M254" s="49"/>
      <c r="N254" s="47"/>
      <c r="O254" s="48"/>
      <c r="P254" s="48"/>
      <c r="Q254" s="48"/>
      <c r="R254" s="48"/>
      <c r="S254" s="48"/>
      <c r="T254" s="64"/>
      <c r="U254" s="49"/>
      <c r="V254" s="58"/>
      <c r="W254" s="124"/>
      <c r="X254" s="56"/>
      <c r="Y254" s="68"/>
      <c r="Z254" s="68"/>
      <c r="AA254" s="67"/>
      <c r="AB254" s="57"/>
      <c r="AC254" s="58"/>
      <c r="AD254" s="56"/>
      <c r="AE254" s="49"/>
      <c r="AF254" s="164">
        <f t="shared" si="47"/>
        <v>0</v>
      </c>
      <c r="AG254" s="164">
        <f t="shared" si="47"/>
        <v>0</v>
      </c>
      <c r="AH254" s="164">
        <f t="shared" si="47"/>
        <v>0</v>
      </c>
      <c r="AI254" s="164">
        <f t="shared" si="47"/>
        <v>0</v>
      </c>
      <c r="AJ254" s="164">
        <f t="shared" si="47"/>
        <v>0</v>
      </c>
      <c r="AK254" s="164">
        <f t="shared" si="47"/>
        <v>-1</v>
      </c>
      <c r="AL254" s="164">
        <f t="shared" si="47"/>
        <v>0</v>
      </c>
      <c r="AM254" s="164">
        <f t="shared" si="47"/>
        <v>0</v>
      </c>
      <c r="AN254" s="164" t="str">
        <f t="shared" si="49"/>
        <v/>
      </c>
      <c r="AO254" s="164" t="str">
        <f t="shared" si="49"/>
        <v/>
      </c>
      <c r="AP254" s="164" t="str">
        <f t="shared" si="49"/>
        <v/>
      </c>
      <c r="AQ254" s="164" t="str">
        <f t="shared" si="49"/>
        <v/>
      </c>
      <c r="AR254" s="164" t="str">
        <f t="shared" si="49"/>
        <v/>
      </c>
      <c r="AS254" s="164">
        <f t="shared" si="46"/>
        <v>0</v>
      </c>
      <c r="AT254" s="164" t="str">
        <f t="shared" si="46"/>
        <v/>
      </c>
      <c r="AU254" s="164" t="str">
        <f t="shared" si="46"/>
        <v/>
      </c>
      <c r="AV254" s="164" t="str">
        <f t="shared" si="50"/>
        <v/>
      </c>
      <c r="AW254" s="164" t="str">
        <f t="shared" si="50"/>
        <v/>
      </c>
      <c r="AX254" s="164" t="str">
        <f t="shared" si="50"/>
        <v/>
      </c>
      <c r="AY254" s="164" t="str">
        <f t="shared" si="50"/>
        <v/>
      </c>
      <c r="AZ254" s="164" t="str">
        <f t="shared" si="50"/>
        <v/>
      </c>
      <c r="BA254" s="164">
        <f t="shared" si="50"/>
        <v>0</v>
      </c>
      <c r="BB254" s="164" t="str">
        <f t="shared" si="48"/>
        <v/>
      </c>
      <c r="BC254" s="164" t="str">
        <f t="shared" si="33"/>
        <v/>
      </c>
    </row>
    <row r="255" spans="1:55" s="164" customFormat="1" ht="17.25" hidden="1" customHeight="1">
      <c r="A255" s="9"/>
      <c r="B255" s="7"/>
      <c r="C255" s="2"/>
      <c r="D255" s="5"/>
      <c r="E255" s="4"/>
      <c r="F255" s="4"/>
      <c r="G255" s="4"/>
      <c r="H255" s="5"/>
      <c r="I255" s="16"/>
      <c r="J255" s="47"/>
      <c r="K255" s="48"/>
      <c r="L255" s="48"/>
      <c r="M255" s="49"/>
      <c r="N255" s="47"/>
      <c r="O255" s="48"/>
      <c r="P255" s="48"/>
      <c r="Q255" s="48"/>
      <c r="R255" s="48"/>
      <c r="S255" s="48"/>
      <c r="T255" s="64"/>
      <c r="U255" s="49"/>
      <c r="V255" s="58"/>
      <c r="W255" s="124"/>
      <c r="X255" s="56"/>
      <c r="Y255" s="68"/>
      <c r="Z255" s="68"/>
      <c r="AA255" s="67"/>
      <c r="AB255" s="57"/>
      <c r="AC255" s="58"/>
      <c r="AD255" s="56"/>
      <c r="AE255" s="49"/>
      <c r="AF255" s="164">
        <f t="shared" ref="AF255:AM270" si="51">AF254</f>
        <v>0</v>
      </c>
      <c r="AG255" s="164">
        <f t="shared" si="51"/>
        <v>0</v>
      </c>
      <c r="AH255" s="164">
        <f t="shared" si="51"/>
        <v>0</v>
      </c>
      <c r="AI255" s="164">
        <f t="shared" si="51"/>
        <v>0</v>
      </c>
      <c r="AJ255" s="164">
        <f t="shared" si="51"/>
        <v>0</v>
      </c>
      <c r="AK255" s="164">
        <f t="shared" si="51"/>
        <v>-1</v>
      </c>
      <c r="AL255" s="164">
        <f t="shared" si="51"/>
        <v>0</v>
      </c>
      <c r="AM255" s="164">
        <f t="shared" si="51"/>
        <v>0</v>
      </c>
      <c r="AN255" s="164" t="str">
        <f t="shared" si="49"/>
        <v/>
      </c>
      <c r="AO255" s="164" t="str">
        <f t="shared" si="49"/>
        <v/>
      </c>
      <c r="AP255" s="164" t="str">
        <f t="shared" si="49"/>
        <v/>
      </c>
      <c r="AQ255" s="164" t="str">
        <f t="shared" si="49"/>
        <v/>
      </c>
      <c r="AR255" s="164" t="str">
        <f t="shared" si="49"/>
        <v/>
      </c>
      <c r="AS255" s="164">
        <f t="shared" si="46"/>
        <v>0</v>
      </c>
      <c r="AT255" s="164" t="str">
        <f t="shared" si="46"/>
        <v/>
      </c>
      <c r="AU255" s="164" t="str">
        <f t="shared" si="46"/>
        <v/>
      </c>
      <c r="AV255" s="164" t="str">
        <f t="shared" si="50"/>
        <v/>
      </c>
      <c r="AW255" s="164" t="str">
        <f t="shared" si="50"/>
        <v/>
      </c>
      <c r="AX255" s="164" t="str">
        <f t="shared" si="50"/>
        <v/>
      </c>
      <c r="AY255" s="164" t="str">
        <f t="shared" si="50"/>
        <v/>
      </c>
      <c r="AZ255" s="164" t="str">
        <f t="shared" si="50"/>
        <v/>
      </c>
      <c r="BA255" s="164">
        <f t="shared" si="50"/>
        <v>0</v>
      </c>
      <c r="BB255" s="164" t="str">
        <f t="shared" si="48"/>
        <v/>
      </c>
      <c r="BC255" s="164" t="str">
        <f t="shared" si="33"/>
        <v/>
      </c>
    </row>
    <row r="256" spans="1:55" s="164" customFormat="1" ht="17.25" hidden="1" customHeight="1">
      <c r="A256" s="9"/>
      <c r="B256" s="7"/>
      <c r="C256" s="2"/>
      <c r="D256" s="5"/>
      <c r="E256" s="4"/>
      <c r="F256" s="4"/>
      <c r="G256" s="4"/>
      <c r="H256" s="5"/>
      <c r="I256" s="16"/>
      <c r="J256" s="47"/>
      <c r="K256" s="48"/>
      <c r="L256" s="48"/>
      <c r="M256" s="49"/>
      <c r="N256" s="47"/>
      <c r="O256" s="48"/>
      <c r="P256" s="48"/>
      <c r="Q256" s="48"/>
      <c r="R256" s="48"/>
      <c r="S256" s="48"/>
      <c r="T256" s="64"/>
      <c r="U256" s="49"/>
      <c r="V256" s="58"/>
      <c r="W256" s="124"/>
      <c r="X256" s="56"/>
      <c r="Y256" s="68"/>
      <c r="Z256" s="68"/>
      <c r="AA256" s="67"/>
      <c r="AB256" s="57"/>
      <c r="AC256" s="58"/>
      <c r="AD256" s="56"/>
      <c r="AE256" s="49"/>
      <c r="AF256" s="164">
        <f t="shared" si="51"/>
        <v>0</v>
      </c>
      <c r="AG256" s="164">
        <f t="shared" si="51"/>
        <v>0</v>
      </c>
      <c r="AH256" s="164">
        <f t="shared" si="51"/>
        <v>0</v>
      </c>
      <c r="AI256" s="164">
        <f t="shared" si="51"/>
        <v>0</v>
      </c>
      <c r="AJ256" s="164">
        <f t="shared" si="51"/>
        <v>0</v>
      </c>
      <c r="AK256" s="164">
        <f t="shared" si="51"/>
        <v>-1</v>
      </c>
      <c r="AL256" s="164">
        <f t="shared" si="51"/>
        <v>0</v>
      </c>
      <c r="AM256" s="164">
        <f t="shared" si="51"/>
        <v>0</v>
      </c>
      <c r="AN256" s="164" t="str">
        <f t="shared" si="49"/>
        <v/>
      </c>
      <c r="AO256" s="164" t="str">
        <f t="shared" si="49"/>
        <v/>
      </c>
      <c r="AP256" s="164" t="str">
        <f t="shared" si="49"/>
        <v/>
      </c>
      <c r="AQ256" s="164" t="str">
        <f t="shared" si="49"/>
        <v/>
      </c>
      <c r="AR256" s="164" t="str">
        <f t="shared" si="49"/>
        <v/>
      </c>
      <c r="AS256" s="164">
        <f t="shared" si="46"/>
        <v>0</v>
      </c>
      <c r="AT256" s="164" t="str">
        <f t="shared" si="46"/>
        <v/>
      </c>
      <c r="AU256" s="164" t="str">
        <f t="shared" si="46"/>
        <v/>
      </c>
      <c r="AV256" s="164" t="str">
        <f t="shared" si="50"/>
        <v/>
      </c>
      <c r="AW256" s="164" t="str">
        <f t="shared" si="50"/>
        <v/>
      </c>
      <c r="AX256" s="164" t="str">
        <f t="shared" si="50"/>
        <v/>
      </c>
      <c r="AY256" s="164" t="str">
        <f t="shared" si="50"/>
        <v/>
      </c>
      <c r="AZ256" s="164" t="str">
        <f t="shared" si="50"/>
        <v/>
      </c>
      <c r="BA256" s="164">
        <f t="shared" si="50"/>
        <v>0</v>
      </c>
      <c r="BB256" s="164" t="str">
        <f t="shared" si="48"/>
        <v/>
      </c>
      <c r="BC256" s="164" t="str">
        <f t="shared" si="33"/>
        <v/>
      </c>
    </row>
    <row r="257" spans="1:55" s="164" customFormat="1" ht="17.25" hidden="1" customHeight="1">
      <c r="A257" s="9"/>
      <c r="B257" s="7"/>
      <c r="C257" s="2"/>
      <c r="D257" s="5"/>
      <c r="E257" s="4"/>
      <c r="F257" s="4"/>
      <c r="G257" s="4"/>
      <c r="H257" s="5"/>
      <c r="I257" s="16"/>
      <c r="J257" s="47"/>
      <c r="K257" s="48"/>
      <c r="L257" s="48"/>
      <c r="M257" s="49"/>
      <c r="N257" s="47"/>
      <c r="O257" s="48"/>
      <c r="P257" s="48"/>
      <c r="Q257" s="48"/>
      <c r="R257" s="48"/>
      <c r="S257" s="48"/>
      <c r="T257" s="64"/>
      <c r="U257" s="49"/>
      <c r="V257" s="58"/>
      <c r="W257" s="124"/>
      <c r="X257" s="56"/>
      <c r="Y257" s="68"/>
      <c r="Z257" s="68"/>
      <c r="AA257" s="67"/>
      <c r="AB257" s="57"/>
      <c r="AC257" s="58"/>
      <c r="AD257" s="56"/>
      <c r="AE257" s="49"/>
      <c r="AF257" s="164">
        <f t="shared" si="51"/>
        <v>0</v>
      </c>
      <c r="AG257" s="164">
        <f t="shared" si="51"/>
        <v>0</v>
      </c>
      <c r="AH257" s="164">
        <f t="shared" si="51"/>
        <v>0</v>
      </c>
      <c r="AI257" s="164">
        <f t="shared" si="51"/>
        <v>0</v>
      </c>
      <c r="AJ257" s="164">
        <f t="shared" si="51"/>
        <v>0</v>
      </c>
      <c r="AK257" s="164">
        <f t="shared" si="51"/>
        <v>-1</v>
      </c>
      <c r="AL257" s="164">
        <f t="shared" si="51"/>
        <v>0</v>
      </c>
      <c r="AM257" s="164">
        <f t="shared" si="51"/>
        <v>0</v>
      </c>
      <c r="AN257" s="164" t="str">
        <f t="shared" si="49"/>
        <v/>
      </c>
      <c r="AO257" s="164" t="str">
        <f t="shared" si="49"/>
        <v/>
      </c>
      <c r="AP257" s="164" t="str">
        <f t="shared" si="49"/>
        <v/>
      </c>
      <c r="AQ257" s="164" t="str">
        <f t="shared" si="49"/>
        <v/>
      </c>
      <c r="AR257" s="164" t="str">
        <f t="shared" si="49"/>
        <v/>
      </c>
      <c r="AS257" s="164">
        <f t="shared" si="46"/>
        <v>0</v>
      </c>
      <c r="AT257" s="164" t="str">
        <f t="shared" si="46"/>
        <v/>
      </c>
      <c r="AU257" s="164" t="str">
        <f t="shared" si="46"/>
        <v/>
      </c>
      <c r="AV257" s="164" t="str">
        <f t="shared" si="50"/>
        <v/>
      </c>
      <c r="AW257" s="164" t="str">
        <f t="shared" si="50"/>
        <v/>
      </c>
      <c r="AX257" s="164" t="str">
        <f t="shared" si="50"/>
        <v/>
      </c>
      <c r="AY257" s="164" t="str">
        <f t="shared" si="50"/>
        <v/>
      </c>
      <c r="AZ257" s="164" t="str">
        <f t="shared" si="50"/>
        <v/>
      </c>
      <c r="BA257" s="164">
        <f t="shared" si="50"/>
        <v>0</v>
      </c>
      <c r="BB257" s="164" t="str">
        <f t="shared" si="48"/>
        <v/>
      </c>
      <c r="BC257" s="164" t="str">
        <f t="shared" si="33"/>
        <v/>
      </c>
    </row>
    <row r="258" spans="1:55" s="164" customFormat="1" ht="17.25" hidden="1" customHeight="1">
      <c r="A258" s="9"/>
      <c r="B258" s="7"/>
      <c r="C258" s="2"/>
      <c r="D258" s="5"/>
      <c r="E258" s="4"/>
      <c r="F258" s="4"/>
      <c r="G258" s="4"/>
      <c r="H258" s="5"/>
      <c r="I258" s="16"/>
      <c r="J258" s="47"/>
      <c r="K258" s="48"/>
      <c r="L258" s="48"/>
      <c r="M258" s="49"/>
      <c r="N258" s="47"/>
      <c r="O258" s="48"/>
      <c r="P258" s="48"/>
      <c r="Q258" s="48"/>
      <c r="R258" s="48"/>
      <c r="S258" s="48"/>
      <c r="T258" s="64"/>
      <c r="U258" s="49"/>
      <c r="V258" s="58"/>
      <c r="W258" s="124"/>
      <c r="X258" s="56"/>
      <c r="Y258" s="68"/>
      <c r="Z258" s="68"/>
      <c r="AA258" s="67"/>
      <c r="AB258" s="57"/>
      <c r="AC258" s="58"/>
      <c r="AD258" s="56"/>
      <c r="AE258" s="49"/>
      <c r="AF258" s="164">
        <f t="shared" si="51"/>
        <v>0</v>
      </c>
      <c r="AG258" s="164">
        <f t="shared" si="51"/>
        <v>0</v>
      </c>
      <c r="AH258" s="164">
        <f t="shared" si="51"/>
        <v>0</v>
      </c>
      <c r="AI258" s="164">
        <f t="shared" si="51"/>
        <v>0</v>
      </c>
      <c r="AJ258" s="164">
        <f t="shared" si="51"/>
        <v>0</v>
      </c>
      <c r="AK258" s="164">
        <f t="shared" si="51"/>
        <v>-1</v>
      </c>
      <c r="AL258" s="164">
        <f t="shared" si="51"/>
        <v>0</v>
      </c>
      <c r="AM258" s="164">
        <f t="shared" si="51"/>
        <v>0</v>
      </c>
      <c r="AN258" s="164" t="str">
        <f t="shared" si="49"/>
        <v/>
      </c>
      <c r="AO258" s="164" t="str">
        <f t="shared" si="49"/>
        <v/>
      </c>
      <c r="AP258" s="164" t="str">
        <f t="shared" si="49"/>
        <v/>
      </c>
      <c r="AQ258" s="164" t="str">
        <f t="shared" si="49"/>
        <v/>
      </c>
      <c r="AR258" s="164" t="str">
        <f t="shared" si="49"/>
        <v/>
      </c>
      <c r="AS258" s="164">
        <f t="shared" si="46"/>
        <v>0</v>
      </c>
      <c r="AT258" s="164" t="str">
        <f t="shared" si="46"/>
        <v/>
      </c>
      <c r="AU258" s="164" t="str">
        <f t="shared" si="46"/>
        <v/>
      </c>
      <c r="AV258" s="164" t="str">
        <f t="shared" si="50"/>
        <v/>
      </c>
      <c r="AW258" s="164" t="str">
        <f t="shared" si="50"/>
        <v/>
      </c>
      <c r="AX258" s="164" t="str">
        <f t="shared" si="50"/>
        <v/>
      </c>
      <c r="AY258" s="164" t="str">
        <f t="shared" si="50"/>
        <v/>
      </c>
      <c r="AZ258" s="164" t="str">
        <f t="shared" si="50"/>
        <v/>
      </c>
      <c r="BA258" s="164">
        <f t="shared" si="50"/>
        <v>0</v>
      </c>
      <c r="BB258" s="164" t="str">
        <f t="shared" si="48"/>
        <v/>
      </c>
      <c r="BC258" s="164" t="str">
        <f t="shared" si="33"/>
        <v/>
      </c>
    </row>
    <row r="259" spans="1:55" s="164" customFormat="1" ht="17.25" hidden="1" customHeight="1">
      <c r="A259" s="9"/>
      <c r="B259" s="7"/>
      <c r="C259" s="2"/>
      <c r="D259" s="5"/>
      <c r="E259" s="4"/>
      <c r="F259" s="4"/>
      <c r="G259" s="4"/>
      <c r="H259" s="5"/>
      <c r="I259" s="16"/>
      <c r="J259" s="47"/>
      <c r="K259" s="48"/>
      <c r="L259" s="48"/>
      <c r="M259" s="49"/>
      <c r="N259" s="47"/>
      <c r="O259" s="48"/>
      <c r="P259" s="48"/>
      <c r="Q259" s="48"/>
      <c r="R259" s="48"/>
      <c r="S259" s="48"/>
      <c r="T259" s="64"/>
      <c r="U259" s="49"/>
      <c r="V259" s="58"/>
      <c r="W259" s="124"/>
      <c r="X259" s="56"/>
      <c r="Y259" s="68"/>
      <c r="Z259" s="68"/>
      <c r="AA259" s="67"/>
      <c r="AB259" s="57"/>
      <c r="AC259" s="58"/>
      <c r="AD259" s="56"/>
      <c r="AE259" s="49"/>
      <c r="AF259" s="164">
        <f t="shared" si="51"/>
        <v>0</v>
      </c>
      <c r="AG259" s="164">
        <f t="shared" si="51"/>
        <v>0</v>
      </c>
      <c r="AH259" s="164">
        <f t="shared" si="51"/>
        <v>0</v>
      </c>
      <c r="AI259" s="164">
        <f t="shared" si="51"/>
        <v>0</v>
      </c>
      <c r="AJ259" s="164">
        <f t="shared" si="51"/>
        <v>0</v>
      </c>
      <c r="AK259" s="164">
        <f t="shared" si="51"/>
        <v>-1</v>
      </c>
      <c r="AL259" s="164">
        <f t="shared" si="51"/>
        <v>0</v>
      </c>
      <c r="AM259" s="164">
        <f t="shared" si="51"/>
        <v>0</v>
      </c>
      <c r="AN259" s="164" t="str">
        <f t="shared" si="49"/>
        <v/>
      </c>
      <c r="AO259" s="164" t="str">
        <f t="shared" si="49"/>
        <v/>
      </c>
      <c r="AP259" s="164" t="str">
        <f t="shared" si="49"/>
        <v/>
      </c>
      <c r="AQ259" s="164" t="str">
        <f t="shared" si="49"/>
        <v/>
      </c>
      <c r="AR259" s="164" t="str">
        <f t="shared" si="49"/>
        <v/>
      </c>
      <c r="AS259" s="164">
        <f t="shared" si="46"/>
        <v>0</v>
      </c>
      <c r="AT259" s="164" t="str">
        <f t="shared" si="46"/>
        <v/>
      </c>
      <c r="AU259" s="164" t="str">
        <f t="shared" si="46"/>
        <v/>
      </c>
      <c r="AV259" s="164" t="str">
        <f t="shared" si="50"/>
        <v/>
      </c>
      <c r="AW259" s="164" t="str">
        <f t="shared" si="50"/>
        <v/>
      </c>
      <c r="AX259" s="164" t="str">
        <f t="shared" si="50"/>
        <v/>
      </c>
      <c r="AY259" s="164" t="str">
        <f t="shared" si="50"/>
        <v/>
      </c>
      <c r="AZ259" s="164" t="str">
        <f t="shared" si="50"/>
        <v/>
      </c>
      <c r="BA259" s="164">
        <f t="shared" si="50"/>
        <v>0</v>
      </c>
      <c r="BB259" s="164" t="str">
        <f t="shared" si="48"/>
        <v/>
      </c>
      <c r="BC259" s="164" t="str">
        <f t="shared" si="33"/>
        <v/>
      </c>
    </row>
    <row r="260" spans="1:55" s="164" customFormat="1" ht="17.25" hidden="1" customHeight="1">
      <c r="A260" s="9"/>
      <c r="B260" s="7"/>
      <c r="C260" s="2"/>
      <c r="D260" s="5"/>
      <c r="E260" s="4"/>
      <c r="F260" s="4"/>
      <c r="G260" s="4"/>
      <c r="H260" s="5"/>
      <c r="I260" s="16"/>
      <c r="J260" s="47"/>
      <c r="K260" s="48"/>
      <c r="L260" s="48"/>
      <c r="M260" s="49"/>
      <c r="N260" s="47"/>
      <c r="O260" s="48"/>
      <c r="P260" s="48"/>
      <c r="Q260" s="48"/>
      <c r="R260" s="48"/>
      <c r="S260" s="48"/>
      <c r="T260" s="64"/>
      <c r="U260" s="49"/>
      <c r="V260" s="58"/>
      <c r="W260" s="124"/>
      <c r="X260" s="56"/>
      <c r="Y260" s="68"/>
      <c r="Z260" s="68"/>
      <c r="AA260" s="67"/>
      <c r="AB260" s="57"/>
      <c r="AC260" s="58"/>
      <c r="AD260" s="56"/>
      <c r="AE260" s="49"/>
      <c r="AF260" s="164">
        <f t="shared" si="51"/>
        <v>0</v>
      </c>
      <c r="AG260" s="164">
        <f t="shared" si="51"/>
        <v>0</v>
      </c>
      <c r="AH260" s="164">
        <f t="shared" si="51"/>
        <v>0</v>
      </c>
      <c r="AI260" s="164">
        <f t="shared" si="51"/>
        <v>0</v>
      </c>
      <c r="AJ260" s="164">
        <f t="shared" si="51"/>
        <v>0</v>
      </c>
      <c r="AK260" s="164">
        <f t="shared" si="51"/>
        <v>-1</v>
      </c>
      <c r="AL260" s="164">
        <f t="shared" si="51"/>
        <v>0</v>
      </c>
      <c r="AM260" s="164">
        <f t="shared" si="51"/>
        <v>0</v>
      </c>
      <c r="AN260" s="164" t="str">
        <f t="shared" si="49"/>
        <v/>
      </c>
      <c r="AO260" s="164" t="str">
        <f t="shared" si="49"/>
        <v/>
      </c>
      <c r="AP260" s="164" t="str">
        <f t="shared" si="49"/>
        <v/>
      </c>
      <c r="AQ260" s="164" t="str">
        <f t="shared" si="49"/>
        <v/>
      </c>
      <c r="AR260" s="164" t="str">
        <f t="shared" si="49"/>
        <v/>
      </c>
      <c r="AS260" s="164">
        <f t="shared" si="46"/>
        <v>0</v>
      </c>
      <c r="AT260" s="164" t="str">
        <f t="shared" si="46"/>
        <v/>
      </c>
      <c r="AU260" s="164" t="str">
        <f t="shared" si="46"/>
        <v/>
      </c>
      <c r="AV260" s="164" t="str">
        <f t="shared" si="50"/>
        <v/>
      </c>
      <c r="AW260" s="164" t="str">
        <f t="shared" si="50"/>
        <v/>
      </c>
      <c r="AX260" s="164" t="str">
        <f t="shared" si="50"/>
        <v/>
      </c>
      <c r="AY260" s="164" t="str">
        <f t="shared" si="50"/>
        <v/>
      </c>
      <c r="AZ260" s="164" t="str">
        <f t="shared" si="50"/>
        <v/>
      </c>
      <c r="BA260" s="164">
        <f t="shared" si="50"/>
        <v>0</v>
      </c>
      <c r="BB260" s="164" t="str">
        <f t="shared" si="48"/>
        <v/>
      </c>
      <c r="BC260" s="164" t="str">
        <f t="shared" si="33"/>
        <v/>
      </c>
    </row>
    <row r="261" spans="1:55" s="164" customFormat="1" ht="17.25" hidden="1" customHeight="1">
      <c r="A261" s="9"/>
      <c r="B261" s="7"/>
      <c r="C261" s="2"/>
      <c r="D261" s="5"/>
      <c r="E261" s="4"/>
      <c r="F261" s="4"/>
      <c r="G261" s="4"/>
      <c r="H261" s="5"/>
      <c r="I261" s="16"/>
      <c r="J261" s="47"/>
      <c r="K261" s="48"/>
      <c r="L261" s="48"/>
      <c r="M261" s="49"/>
      <c r="N261" s="47"/>
      <c r="O261" s="48"/>
      <c r="P261" s="48"/>
      <c r="Q261" s="48"/>
      <c r="R261" s="48"/>
      <c r="S261" s="48"/>
      <c r="T261" s="64"/>
      <c r="U261" s="49"/>
      <c r="V261" s="58"/>
      <c r="W261" s="124"/>
      <c r="X261" s="56"/>
      <c r="Y261" s="68"/>
      <c r="Z261" s="68"/>
      <c r="AA261" s="67"/>
      <c r="AB261" s="57"/>
      <c r="AC261" s="58"/>
      <c r="AD261" s="56"/>
      <c r="AE261" s="49"/>
      <c r="AF261" s="164">
        <f t="shared" si="51"/>
        <v>0</v>
      </c>
      <c r="AG261" s="164">
        <f t="shared" si="51"/>
        <v>0</v>
      </c>
      <c r="AH261" s="164">
        <f t="shared" si="51"/>
        <v>0</v>
      </c>
      <c r="AI261" s="164">
        <f t="shared" si="51"/>
        <v>0</v>
      </c>
      <c r="AJ261" s="164">
        <f t="shared" si="51"/>
        <v>0</v>
      </c>
      <c r="AK261" s="164">
        <f t="shared" si="51"/>
        <v>-1</v>
      </c>
      <c r="AL261" s="164">
        <f t="shared" si="51"/>
        <v>0</v>
      </c>
      <c r="AM261" s="164">
        <f t="shared" si="51"/>
        <v>0</v>
      </c>
      <c r="AN261" s="164" t="str">
        <f t="shared" si="49"/>
        <v/>
      </c>
      <c r="AO261" s="164" t="str">
        <f t="shared" si="49"/>
        <v/>
      </c>
      <c r="AP261" s="164" t="str">
        <f t="shared" si="49"/>
        <v/>
      </c>
      <c r="AQ261" s="164" t="str">
        <f t="shared" si="49"/>
        <v/>
      </c>
      <c r="AR261" s="164" t="str">
        <f t="shared" si="49"/>
        <v/>
      </c>
      <c r="AS261" s="164">
        <f t="shared" si="46"/>
        <v>0</v>
      </c>
      <c r="AT261" s="164" t="str">
        <f t="shared" si="46"/>
        <v/>
      </c>
      <c r="AU261" s="164" t="str">
        <f t="shared" si="46"/>
        <v/>
      </c>
      <c r="AV261" s="164" t="str">
        <f t="shared" si="50"/>
        <v/>
      </c>
      <c r="AW261" s="164" t="str">
        <f t="shared" si="50"/>
        <v/>
      </c>
      <c r="AX261" s="164" t="str">
        <f t="shared" si="50"/>
        <v/>
      </c>
      <c r="AY261" s="164" t="str">
        <f t="shared" si="50"/>
        <v/>
      </c>
      <c r="AZ261" s="164" t="str">
        <f t="shared" si="50"/>
        <v/>
      </c>
      <c r="BA261" s="164">
        <f t="shared" si="50"/>
        <v>0</v>
      </c>
      <c r="BB261" s="164" t="str">
        <f t="shared" si="48"/>
        <v/>
      </c>
      <c r="BC261" s="164" t="str">
        <f t="shared" si="33"/>
        <v/>
      </c>
    </row>
    <row r="262" spans="1:55" s="164" customFormat="1" ht="17.25" hidden="1" customHeight="1">
      <c r="A262" s="9"/>
      <c r="B262" s="7"/>
      <c r="C262" s="2"/>
      <c r="D262" s="5"/>
      <c r="E262" s="4"/>
      <c r="F262" s="4"/>
      <c r="G262" s="4"/>
      <c r="H262" s="5"/>
      <c r="I262" s="16"/>
      <c r="J262" s="47"/>
      <c r="K262" s="48"/>
      <c r="L262" s="48"/>
      <c r="M262" s="49"/>
      <c r="N262" s="47"/>
      <c r="O262" s="48"/>
      <c r="P262" s="48"/>
      <c r="Q262" s="48"/>
      <c r="R262" s="48"/>
      <c r="S262" s="48"/>
      <c r="T262" s="64"/>
      <c r="U262" s="49"/>
      <c r="V262" s="58"/>
      <c r="W262" s="124"/>
      <c r="X262" s="56"/>
      <c r="Y262" s="68"/>
      <c r="Z262" s="68"/>
      <c r="AA262" s="67"/>
      <c r="AB262" s="57"/>
      <c r="AC262" s="58"/>
      <c r="AD262" s="56"/>
      <c r="AE262" s="49"/>
      <c r="AF262" s="164">
        <f t="shared" si="51"/>
        <v>0</v>
      </c>
      <c r="AG262" s="164">
        <f t="shared" si="51"/>
        <v>0</v>
      </c>
      <c r="AH262" s="164">
        <f t="shared" si="51"/>
        <v>0</v>
      </c>
      <c r="AI262" s="164">
        <f t="shared" si="51"/>
        <v>0</v>
      </c>
      <c r="AJ262" s="164">
        <f t="shared" si="51"/>
        <v>0</v>
      </c>
      <c r="AK262" s="164">
        <f t="shared" si="51"/>
        <v>-1</v>
      </c>
      <c r="AL262" s="164">
        <f t="shared" si="51"/>
        <v>0</v>
      </c>
      <c r="AM262" s="164">
        <f t="shared" si="51"/>
        <v>0</v>
      </c>
      <c r="AN262" s="164" t="str">
        <f t="shared" si="49"/>
        <v/>
      </c>
      <c r="AO262" s="164" t="str">
        <f t="shared" si="49"/>
        <v/>
      </c>
      <c r="AP262" s="164" t="str">
        <f t="shared" si="49"/>
        <v/>
      </c>
      <c r="AQ262" s="164" t="str">
        <f t="shared" si="49"/>
        <v/>
      </c>
      <c r="AR262" s="164" t="str">
        <f t="shared" si="49"/>
        <v/>
      </c>
      <c r="AS262" s="164">
        <f t="shared" si="46"/>
        <v>0</v>
      </c>
      <c r="AT262" s="164" t="str">
        <f t="shared" si="46"/>
        <v/>
      </c>
      <c r="AU262" s="164" t="str">
        <f t="shared" si="46"/>
        <v/>
      </c>
      <c r="AV262" s="164" t="str">
        <f t="shared" si="50"/>
        <v/>
      </c>
      <c r="AW262" s="164" t="str">
        <f t="shared" si="50"/>
        <v/>
      </c>
      <c r="AX262" s="164" t="str">
        <f t="shared" si="50"/>
        <v/>
      </c>
      <c r="AY262" s="164" t="str">
        <f t="shared" si="50"/>
        <v/>
      </c>
      <c r="AZ262" s="164" t="str">
        <f t="shared" si="50"/>
        <v/>
      </c>
      <c r="BA262" s="164">
        <f t="shared" si="50"/>
        <v>0</v>
      </c>
      <c r="BB262" s="164" t="str">
        <f t="shared" si="48"/>
        <v/>
      </c>
      <c r="BC262" s="164" t="str">
        <f t="shared" si="33"/>
        <v/>
      </c>
    </row>
    <row r="263" spans="1:55" s="164" customFormat="1" ht="17.25" hidden="1" customHeight="1">
      <c r="A263" s="9"/>
      <c r="B263" s="7"/>
      <c r="C263" s="2"/>
      <c r="D263" s="5"/>
      <c r="E263" s="4"/>
      <c r="F263" s="4"/>
      <c r="G263" s="4"/>
      <c r="H263" s="5"/>
      <c r="I263" s="16"/>
      <c r="J263" s="47"/>
      <c r="K263" s="48"/>
      <c r="L263" s="48"/>
      <c r="M263" s="49"/>
      <c r="N263" s="47"/>
      <c r="O263" s="48"/>
      <c r="P263" s="48"/>
      <c r="Q263" s="48"/>
      <c r="R263" s="48"/>
      <c r="S263" s="48"/>
      <c r="T263" s="64"/>
      <c r="U263" s="49"/>
      <c r="V263" s="58"/>
      <c r="W263" s="124"/>
      <c r="X263" s="56"/>
      <c r="Y263" s="68"/>
      <c r="Z263" s="68"/>
      <c r="AA263" s="67"/>
      <c r="AB263" s="57"/>
      <c r="AC263" s="58"/>
      <c r="AD263" s="56"/>
      <c r="AE263" s="49"/>
      <c r="AF263" s="164">
        <f t="shared" si="51"/>
        <v>0</v>
      </c>
      <c r="AG263" s="164">
        <f t="shared" si="51"/>
        <v>0</v>
      </c>
      <c r="AH263" s="164">
        <f t="shared" si="51"/>
        <v>0</v>
      </c>
      <c r="AI263" s="164">
        <f t="shared" si="51"/>
        <v>0</v>
      </c>
      <c r="AJ263" s="164">
        <f t="shared" si="51"/>
        <v>0</v>
      </c>
      <c r="AK263" s="164">
        <f t="shared" si="51"/>
        <v>-1</v>
      </c>
      <c r="AL263" s="164">
        <f t="shared" si="51"/>
        <v>0</v>
      </c>
      <c r="AM263" s="164">
        <f t="shared" si="51"/>
        <v>0</v>
      </c>
      <c r="AN263" s="164" t="str">
        <f t="shared" si="49"/>
        <v/>
      </c>
      <c r="AO263" s="164" t="str">
        <f t="shared" si="49"/>
        <v/>
      </c>
      <c r="AP263" s="164" t="str">
        <f t="shared" si="49"/>
        <v/>
      </c>
      <c r="AQ263" s="164" t="str">
        <f t="shared" si="49"/>
        <v/>
      </c>
      <c r="AR263" s="164" t="str">
        <f t="shared" si="49"/>
        <v/>
      </c>
      <c r="AS263" s="164">
        <f t="shared" si="46"/>
        <v>0</v>
      </c>
      <c r="AT263" s="164" t="str">
        <f t="shared" si="46"/>
        <v/>
      </c>
      <c r="AU263" s="164" t="str">
        <f t="shared" si="46"/>
        <v/>
      </c>
      <c r="AV263" s="164" t="str">
        <f t="shared" si="50"/>
        <v/>
      </c>
      <c r="AW263" s="164" t="str">
        <f t="shared" si="50"/>
        <v/>
      </c>
      <c r="AX263" s="164" t="str">
        <f t="shared" si="50"/>
        <v/>
      </c>
      <c r="AY263" s="164" t="str">
        <f t="shared" si="50"/>
        <v/>
      </c>
      <c r="AZ263" s="164" t="str">
        <f t="shared" si="50"/>
        <v/>
      </c>
      <c r="BA263" s="164">
        <f t="shared" si="50"/>
        <v>0</v>
      </c>
      <c r="BB263" s="164" t="str">
        <f t="shared" si="48"/>
        <v/>
      </c>
      <c r="BC263" s="164" t="str">
        <f t="shared" si="33"/>
        <v/>
      </c>
    </row>
    <row r="264" spans="1:55" s="164" customFormat="1" ht="17.25" hidden="1" customHeight="1">
      <c r="A264" s="9"/>
      <c r="B264" s="7"/>
      <c r="C264" s="2"/>
      <c r="D264" s="5"/>
      <c r="E264" s="4"/>
      <c r="F264" s="4"/>
      <c r="G264" s="4"/>
      <c r="H264" s="5"/>
      <c r="I264" s="16"/>
      <c r="J264" s="47"/>
      <c r="K264" s="48"/>
      <c r="L264" s="48"/>
      <c r="M264" s="49"/>
      <c r="N264" s="47"/>
      <c r="O264" s="48"/>
      <c r="P264" s="48"/>
      <c r="Q264" s="48"/>
      <c r="R264" s="48"/>
      <c r="S264" s="48"/>
      <c r="T264" s="64"/>
      <c r="U264" s="49"/>
      <c r="V264" s="58"/>
      <c r="W264" s="124"/>
      <c r="X264" s="56"/>
      <c r="Y264" s="68"/>
      <c r="Z264" s="68"/>
      <c r="AA264" s="67"/>
      <c r="AB264" s="57"/>
      <c r="AC264" s="58"/>
      <c r="AD264" s="56"/>
      <c r="AE264" s="49"/>
      <c r="AF264" s="164">
        <f t="shared" si="51"/>
        <v>0</v>
      </c>
      <c r="AG264" s="164">
        <f t="shared" si="51"/>
        <v>0</v>
      </c>
      <c r="AH264" s="164">
        <f t="shared" si="51"/>
        <v>0</v>
      </c>
      <c r="AI264" s="164">
        <f t="shared" si="51"/>
        <v>0</v>
      </c>
      <c r="AJ264" s="164">
        <f t="shared" si="51"/>
        <v>0</v>
      </c>
      <c r="AK264" s="164">
        <f t="shared" si="51"/>
        <v>-1</v>
      </c>
      <c r="AL264" s="164">
        <f t="shared" si="51"/>
        <v>0</v>
      </c>
      <c r="AM264" s="164">
        <f t="shared" si="51"/>
        <v>0</v>
      </c>
      <c r="AN264" s="164" t="str">
        <f t="shared" si="49"/>
        <v/>
      </c>
      <c r="AO264" s="164" t="str">
        <f t="shared" si="49"/>
        <v/>
      </c>
      <c r="AP264" s="164" t="str">
        <f t="shared" si="49"/>
        <v/>
      </c>
      <c r="AQ264" s="164" t="str">
        <f t="shared" si="49"/>
        <v/>
      </c>
      <c r="AR264" s="164" t="str">
        <f t="shared" si="49"/>
        <v/>
      </c>
      <c r="AS264" s="164">
        <f t="shared" si="46"/>
        <v>0</v>
      </c>
      <c r="AT264" s="164" t="str">
        <f t="shared" si="46"/>
        <v/>
      </c>
      <c r="AU264" s="164" t="str">
        <f t="shared" si="46"/>
        <v/>
      </c>
      <c r="AV264" s="164" t="str">
        <f t="shared" si="50"/>
        <v/>
      </c>
      <c r="AW264" s="164" t="str">
        <f t="shared" si="50"/>
        <v/>
      </c>
      <c r="AX264" s="164" t="str">
        <f t="shared" si="50"/>
        <v/>
      </c>
      <c r="AY264" s="164" t="str">
        <f t="shared" si="50"/>
        <v/>
      </c>
      <c r="AZ264" s="164" t="str">
        <f t="shared" si="50"/>
        <v/>
      </c>
      <c r="BA264" s="164">
        <f t="shared" si="50"/>
        <v>0</v>
      </c>
      <c r="BB264" s="164" t="str">
        <f t="shared" si="48"/>
        <v/>
      </c>
      <c r="BC264" s="164" t="str">
        <f t="shared" si="33"/>
        <v/>
      </c>
    </row>
    <row r="265" spans="1:55" s="164" customFormat="1" ht="17.25" hidden="1" customHeight="1">
      <c r="A265" s="9"/>
      <c r="B265" s="7"/>
      <c r="C265" s="2"/>
      <c r="D265" s="5"/>
      <c r="E265" s="4"/>
      <c r="F265" s="4"/>
      <c r="G265" s="4"/>
      <c r="H265" s="5"/>
      <c r="I265" s="16"/>
      <c r="J265" s="47"/>
      <c r="K265" s="48"/>
      <c r="L265" s="48"/>
      <c r="M265" s="49"/>
      <c r="N265" s="47"/>
      <c r="O265" s="48"/>
      <c r="P265" s="48"/>
      <c r="Q265" s="48"/>
      <c r="R265" s="48"/>
      <c r="S265" s="48"/>
      <c r="T265" s="64"/>
      <c r="U265" s="49"/>
      <c r="V265" s="58"/>
      <c r="W265" s="124"/>
      <c r="X265" s="56"/>
      <c r="Y265" s="68"/>
      <c r="Z265" s="68"/>
      <c r="AA265" s="67"/>
      <c r="AB265" s="57"/>
      <c r="AC265" s="58"/>
      <c r="AD265" s="56"/>
      <c r="AE265" s="49"/>
      <c r="AF265" s="164">
        <f t="shared" si="51"/>
        <v>0</v>
      </c>
      <c r="AG265" s="164">
        <f t="shared" si="51"/>
        <v>0</v>
      </c>
      <c r="AH265" s="164">
        <f t="shared" si="51"/>
        <v>0</v>
      </c>
      <c r="AI265" s="164">
        <f t="shared" si="51"/>
        <v>0</v>
      </c>
      <c r="AJ265" s="164">
        <f t="shared" si="51"/>
        <v>0</v>
      </c>
      <c r="AK265" s="164">
        <f t="shared" si="51"/>
        <v>-1</v>
      </c>
      <c r="AL265" s="164">
        <f t="shared" si="51"/>
        <v>0</v>
      </c>
      <c r="AM265" s="164">
        <f t="shared" si="51"/>
        <v>0</v>
      </c>
      <c r="AN265" s="164" t="str">
        <f t="shared" si="49"/>
        <v/>
      </c>
      <c r="AO265" s="164" t="str">
        <f t="shared" si="49"/>
        <v/>
      </c>
      <c r="AP265" s="164" t="str">
        <f t="shared" si="49"/>
        <v/>
      </c>
      <c r="AQ265" s="164" t="str">
        <f t="shared" si="49"/>
        <v/>
      </c>
      <c r="AR265" s="164" t="str">
        <f t="shared" si="49"/>
        <v/>
      </c>
      <c r="AS265" s="164">
        <f t="shared" si="46"/>
        <v>0</v>
      </c>
      <c r="AT265" s="164" t="str">
        <f t="shared" si="46"/>
        <v/>
      </c>
      <c r="AU265" s="164" t="str">
        <f t="shared" si="46"/>
        <v/>
      </c>
      <c r="AV265" s="164" t="str">
        <f t="shared" si="50"/>
        <v/>
      </c>
      <c r="AW265" s="164" t="str">
        <f t="shared" si="50"/>
        <v/>
      </c>
      <c r="AX265" s="164" t="str">
        <f t="shared" si="50"/>
        <v/>
      </c>
      <c r="AY265" s="164" t="str">
        <f t="shared" si="50"/>
        <v/>
      </c>
      <c r="AZ265" s="164" t="str">
        <f t="shared" si="50"/>
        <v/>
      </c>
      <c r="BA265" s="164">
        <f t="shared" si="50"/>
        <v>0</v>
      </c>
      <c r="BB265" s="164" t="str">
        <f t="shared" si="48"/>
        <v/>
      </c>
      <c r="BC265" s="164" t="str">
        <f t="shared" si="33"/>
        <v/>
      </c>
    </row>
    <row r="266" spans="1:55" s="164" customFormat="1" ht="17.25" hidden="1" customHeight="1">
      <c r="A266" s="9"/>
      <c r="B266" s="7"/>
      <c r="C266" s="2"/>
      <c r="D266" s="5"/>
      <c r="E266" s="4"/>
      <c r="F266" s="4"/>
      <c r="G266" s="4"/>
      <c r="H266" s="5"/>
      <c r="I266" s="16"/>
      <c r="J266" s="47"/>
      <c r="K266" s="48"/>
      <c r="L266" s="48"/>
      <c r="M266" s="49"/>
      <c r="N266" s="47"/>
      <c r="O266" s="48"/>
      <c r="P266" s="48"/>
      <c r="Q266" s="48"/>
      <c r="R266" s="48"/>
      <c r="S266" s="48"/>
      <c r="T266" s="64"/>
      <c r="U266" s="49"/>
      <c r="V266" s="58"/>
      <c r="W266" s="124"/>
      <c r="X266" s="56"/>
      <c r="Y266" s="68"/>
      <c r="Z266" s="68"/>
      <c r="AA266" s="67"/>
      <c r="AB266" s="57"/>
      <c r="AC266" s="58"/>
      <c r="AD266" s="56"/>
      <c r="AE266" s="49"/>
      <c r="AF266" s="164">
        <f t="shared" si="51"/>
        <v>0</v>
      </c>
      <c r="AG266" s="164">
        <f t="shared" si="51"/>
        <v>0</v>
      </c>
      <c r="AH266" s="164">
        <f t="shared" si="51"/>
        <v>0</v>
      </c>
      <c r="AI266" s="164">
        <f t="shared" si="51"/>
        <v>0</v>
      </c>
      <c r="AJ266" s="164">
        <f t="shared" si="51"/>
        <v>0</v>
      </c>
      <c r="AK266" s="164">
        <f t="shared" si="51"/>
        <v>-1</v>
      </c>
      <c r="AL266" s="164">
        <f t="shared" si="51"/>
        <v>0</v>
      </c>
      <c r="AM266" s="164">
        <f t="shared" si="51"/>
        <v>0</v>
      </c>
      <c r="AN266" s="164" t="str">
        <f t="shared" si="49"/>
        <v/>
      </c>
      <c r="AO266" s="164" t="str">
        <f t="shared" si="49"/>
        <v/>
      </c>
      <c r="AP266" s="164" t="str">
        <f t="shared" si="49"/>
        <v/>
      </c>
      <c r="AQ266" s="164" t="str">
        <f t="shared" si="49"/>
        <v/>
      </c>
      <c r="AR266" s="164" t="str">
        <f t="shared" si="49"/>
        <v/>
      </c>
      <c r="AS266" s="164">
        <f t="shared" si="46"/>
        <v>0</v>
      </c>
      <c r="AT266" s="164" t="str">
        <f t="shared" si="46"/>
        <v/>
      </c>
      <c r="AU266" s="164" t="str">
        <f t="shared" si="46"/>
        <v/>
      </c>
      <c r="AV266" s="164" t="str">
        <f t="shared" si="50"/>
        <v/>
      </c>
      <c r="AW266" s="164" t="str">
        <f t="shared" si="50"/>
        <v/>
      </c>
      <c r="AX266" s="164" t="str">
        <f t="shared" si="50"/>
        <v/>
      </c>
      <c r="AY266" s="164" t="str">
        <f t="shared" si="50"/>
        <v/>
      </c>
      <c r="AZ266" s="164" t="str">
        <f t="shared" si="50"/>
        <v/>
      </c>
      <c r="BA266" s="164">
        <f t="shared" si="50"/>
        <v>0</v>
      </c>
      <c r="BB266" s="164" t="str">
        <f t="shared" si="48"/>
        <v/>
      </c>
      <c r="BC266" s="164" t="str">
        <f t="shared" si="33"/>
        <v/>
      </c>
    </row>
    <row r="267" spans="1:55" s="164" customFormat="1" ht="17.25" hidden="1" customHeight="1">
      <c r="A267" s="9"/>
      <c r="B267" s="7"/>
      <c r="C267" s="2"/>
      <c r="D267" s="5"/>
      <c r="E267" s="4"/>
      <c r="F267" s="4"/>
      <c r="G267" s="4"/>
      <c r="H267" s="5"/>
      <c r="I267" s="16"/>
      <c r="J267" s="47"/>
      <c r="K267" s="48"/>
      <c r="L267" s="48"/>
      <c r="M267" s="49"/>
      <c r="N267" s="47"/>
      <c r="O267" s="48"/>
      <c r="P267" s="48"/>
      <c r="Q267" s="48"/>
      <c r="R267" s="48"/>
      <c r="S267" s="48"/>
      <c r="T267" s="64"/>
      <c r="U267" s="49"/>
      <c r="V267" s="58"/>
      <c r="W267" s="124"/>
      <c r="X267" s="56"/>
      <c r="Y267" s="68"/>
      <c r="Z267" s="68"/>
      <c r="AA267" s="67"/>
      <c r="AB267" s="57"/>
      <c r="AC267" s="58"/>
      <c r="AD267" s="56"/>
      <c r="AE267" s="49"/>
      <c r="AF267" s="164">
        <f t="shared" si="51"/>
        <v>0</v>
      </c>
      <c r="AG267" s="164">
        <f t="shared" si="51"/>
        <v>0</v>
      </c>
      <c r="AH267" s="164">
        <f t="shared" si="51"/>
        <v>0</v>
      </c>
      <c r="AI267" s="164">
        <f t="shared" si="51"/>
        <v>0</v>
      </c>
      <c r="AJ267" s="164">
        <f t="shared" si="51"/>
        <v>0</v>
      </c>
      <c r="AK267" s="164">
        <f t="shared" si="51"/>
        <v>-1</v>
      </c>
      <c r="AL267" s="164">
        <f t="shared" si="51"/>
        <v>0</v>
      </c>
      <c r="AM267" s="164">
        <f t="shared" si="51"/>
        <v>0</v>
      </c>
      <c r="AN267" s="164" t="str">
        <f t="shared" si="49"/>
        <v/>
      </c>
      <c r="AO267" s="164" t="str">
        <f t="shared" si="49"/>
        <v/>
      </c>
      <c r="AP267" s="164" t="str">
        <f t="shared" si="49"/>
        <v/>
      </c>
      <c r="AQ267" s="164" t="str">
        <f t="shared" si="49"/>
        <v/>
      </c>
      <c r="AR267" s="164" t="str">
        <f t="shared" si="49"/>
        <v/>
      </c>
      <c r="AS267" s="164">
        <f t="shared" si="46"/>
        <v>0</v>
      </c>
      <c r="AT267" s="164" t="str">
        <f t="shared" si="46"/>
        <v/>
      </c>
      <c r="AU267" s="164" t="str">
        <f t="shared" si="46"/>
        <v/>
      </c>
      <c r="AV267" s="164" t="str">
        <f t="shared" si="50"/>
        <v/>
      </c>
      <c r="AW267" s="164" t="str">
        <f t="shared" si="50"/>
        <v/>
      </c>
      <c r="AX267" s="164" t="str">
        <f t="shared" si="50"/>
        <v/>
      </c>
      <c r="AY267" s="164" t="str">
        <f t="shared" si="50"/>
        <v/>
      </c>
      <c r="AZ267" s="164" t="str">
        <f t="shared" si="50"/>
        <v/>
      </c>
      <c r="BA267" s="164">
        <f t="shared" si="50"/>
        <v>0</v>
      </c>
      <c r="BB267" s="164" t="str">
        <f t="shared" si="48"/>
        <v/>
      </c>
      <c r="BC267" s="164" t="str">
        <f t="shared" si="33"/>
        <v/>
      </c>
    </row>
    <row r="268" spans="1:55" s="164" customFormat="1" ht="17.25" hidden="1" customHeight="1">
      <c r="A268" s="9"/>
      <c r="B268" s="7"/>
      <c r="C268" s="2"/>
      <c r="D268" s="5"/>
      <c r="E268" s="4"/>
      <c r="F268" s="4"/>
      <c r="G268" s="4"/>
      <c r="H268" s="5"/>
      <c r="I268" s="16"/>
      <c r="J268" s="47"/>
      <c r="K268" s="48"/>
      <c r="L268" s="48"/>
      <c r="M268" s="49"/>
      <c r="N268" s="47"/>
      <c r="O268" s="48"/>
      <c r="P268" s="48"/>
      <c r="Q268" s="48"/>
      <c r="R268" s="48"/>
      <c r="S268" s="48"/>
      <c r="T268" s="64"/>
      <c r="U268" s="49"/>
      <c r="V268" s="58"/>
      <c r="W268" s="124"/>
      <c r="X268" s="56"/>
      <c r="Y268" s="68"/>
      <c r="Z268" s="68"/>
      <c r="AA268" s="67"/>
      <c r="AB268" s="57"/>
      <c r="AC268" s="58"/>
      <c r="AD268" s="56"/>
      <c r="AE268" s="49"/>
      <c r="AF268" s="164">
        <f t="shared" si="51"/>
        <v>0</v>
      </c>
      <c r="AG268" s="164">
        <f t="shared" si="51"/>
        <v>0</v>
      </c>
      <c r="AH268" s="164">
        <f t="shared" si="51"/>
        <v>0</v>
      </c>
      <c r="AI268" s="164">
        <f t="shared" si="51"/>
        <v>0</v>
      </c>
      <c r="AJ268" s="164">
        <f t="shared" si="51"/>
        <v>0</v>
      </c>
      <c r="AK268" s="164">
        <f t="shared" si="51"/>
        <v>-1</v>
      </c>
      <c r="AL268" s="164">
        <f t="shared" si="51"/>
        <v>0</v>
      </c>
      <c r="AM268" s="164">
        <f t="shared" si="51"/>
        <v>0</v>
      </c>
      <c r="AN268" s="164" t="str">
        <f t="shared" si="49"/>
        <v/>
      </c>
      <c r="AO268" s="164" t="str">
        <f t="shared" si="49"/>
        <v/>
      </c>
      <c r="AP268" s="164" t="str">
        <f t="shared" si="49"/>
        <v/>
      </c>
      <c r="AQ268" s="164" t="str">
        <f t="shared" si="49"/>
        <v/>
      </c>
      <c r="AR268" s="164" t="str">
        <f t="shared" si="49"/>
        <v/>
      </c>
      <c r="AS268" s="164">
        <f t="shared" si="46"/>
        <v>0</v>
      </c>
      <c r="AT268" s="164" t="str">
        <f t="shared" si="46"/>
        <v/>
      </c>
      <c r="AU268" s="164" t="str">
        <f t="shared" si="46"/>
        <v/>
      </c>
      <c r="AV268" s="164" t="str">
        <f t="shared" si="50"/>
        <v/>
      </c>
      <c r="AW268" s="164" t="str">
        <f t="shared" si="50"/>
        <v/>
      </c>
      <c r="AX268" s="164" t="str">
        <f t="shared" si="50"/>
        <v/>
      </c>
      <c r="AY268" s="164" t="str">
        <f t="shared" si="50"/>
        <v/>
      </c>
      <c r="AZ268" s="164" t="str">
        <f t="shared" si="50"/>
        <v/>
      </c>
      <c r="BA268" s="164">
        <f t="shared" si="50"/>
        <v>0</v>
      </c>
      <c r="BB268" s="164" t="str">
        <f t="shared" si="48"/>
        <v/>
      </c>
      <c r="BC268" s="164" t="str">
        <f t="shared" si="33"/>
        <v/>
      </c>
    </row>
    <row r="269" spans="1:55" s="164" customFormat="1" ht="17.25" hidden="1" customHeight="1">
      <c r="A269" s="9"/>
      <c r="B269" s="7"/>
      <c r="C269" s="2"/>
      <c r="D269" s="5"/>
      <c r="E269" s="4"/>
      <c r="F269" s="4"/>
      <c r="G269" s="4"/>
      <c r="H269" s="5"/>
      <c r="I269" s="16"/>
      <c r="J269" s="47"/>
      <c r="K269" s="48"/>
      <c r="L269" s="48"/>
      <c r="M269" s="49"/>
      <c r="N269" s="47"/>
      <c r="O269" s="48"/>
      <c r="P269" s="48"/>
      <c r="Q269" s="48"/>
      <c r="R269" s="48"/>
      <c r="S269" s="48"/>
      <c r="T269" s="64"/>
      <c r="U269" s="49"/>
      <c r="V269" s="58"/>
      <c r="W269" s="124"/>
      <c r="X269" s="56"/>
      <c r="Y269" s="68"/>
      <c r="Z269" s="68"/>
      <c r="AA269" s="67"/>
      <c r="AB269" s="57"/>
      <c r="AC269" s="58"/>
      <c r="AD269" s="56"/>
      <c r="AE269" s="49"/>
      <c r="AF269" s="164">
        <f t="shared" si="51"/>
        <v>0</v>
      </c>
      <c r="AG269" s="164">
        <f t="shared" si="51"/>
        <v>0</v>
      </c>
      <c r="AH269" s="164">
        <f t="shared" si="51"/>
        <v>0</v>
      </c>
      <c r="AI269" s="164">
        <f t="shared" si="51"/>
        <v>0</v>
      </c>
      <c r="AJ269" s="164">
        <f t="shared" si="51"/>
        <v>0</v>
      </c>
      <c r="AK269" s="164">
        <f t="shared" si="51"/>
        <v>-1</v>
      </c>
      <c r="AL269" s="164">
        <f t="shared" si="51"/>
        <v>0</v>
      </c>
      <c r="AM269" s="164">
        <f t="shared" si="51"/>
        <v>0</v>
      </c>
      <c r="AN269" s="164" t="str">
        <f t="shared" si="49"/>
        <v/>
      </c>
      <c r="AO269" s="164" t="str">
        <f t="shared" si="49"/>
        <v/>
      </c>
      <c r="AP269" s="164" t="str">
        <f t="shared" si="49"/>
        <v/>
      </c>
      <c r="AQ269" s="164" t="str">
        <f t="shared" si="49"/>
        <v/>
      </c>
      <c r="AR269" s="164" t="str">
        <f t="shared" si="49"/>
        <v/>
      </c>
      <c r="AS269" s="164">
        <f t="shared" si="46"/>
        <v>0</v>
      </c>
      <c r="AT269" s="164" t="str">
        <f t="shared" si="46"/>
        <v/>
      </c>
      <c r="AU269" s="164" t="str">
        <f t="shared" si="46"/>
        <v/>
      </c>
      <c r="AV269" s="164" t="str">
        <f t="shared" si="50"/>
        <v/>
      </c>
      <c r="AW269" s="164" t="str">
        <f t="shared" si="50"/>
        <v/>
      </c>
      <c r="AX269" s="164" t="str">
        <f t="shared" si="50"/>
        <v/>
      </c>
      <c r="AY269" s="164" t="str">
        <f t="shared" si="50"/>
        <v/>
      </c>
      <c r="AZ269" s="164" t="str">
        <f t="shared" si="50"/>
        <v/>
      </c>
      <c r="BA269" s="164">
        <f t="shared" si="50"/>
        <v>0</v>
      </c>
      <c r="BB269" s="164" t="str">
        <f t="shared" si="48"/>
        <v/>
      </c>
      <c r="BC269" s="164" t="str">
        <f t="shared" si="33"/>
        <v/>
      </c>
    </row>
    <row r="270" spans="1:55" s="164" customFormat="1" ht="17.25" hidden="1" customHeight="1">
      <c r="A270" s="9"/>
      <c r="B270" s="7"/>
      <c r="C270" s="2"/>
      <c r="D270" s="5"/>
      <c r="E270" s="4"/>
      <c r="F270" s="4"/>
      <c r="G270" s="4"/>
      <c r="H270" s="5"/>
      <c r="I270" s="16"/>
      <c r="J270" s="47"/>
      <c r="K270" s="48"/>
      <c r="L270" s="48"/>
      <c r="M270" s="49"/>
      <c r="N270" s="47"/>
      <c r="O270" s="48"/>
      <c r="P270" s="48"/>
      <c r="Q270" s="48"/>
      <c r="R270" s="48"/>
      <c r="S270" s="48"/>
      <c r="T270" s="64"/>
      <c r="U270" s="49"/>
      <c r="V270" s="58"/>
      <c r="W270" s="124"/>
      <c r="X270" s="56"/>
      <c r="Y270" s="68"/>
      <c r="Z270" s="68"/>
      <c r="AA270" s="67"/>
      <c r="AB270" s="57"/>
      <c r="AC270" s="58"/>
      <c r="AD270" s="56"/>
      <c r="AE270" s="49"/>
      <c r="AF270" s="164">
        <f t="shared" si="51"/>
        <v>0</v>
      </c>
      <c r="AG270" s="164">
        <f t="shared" si="51"/>
        <v>0</v>
      </c>
      <c r="AH270" s="164">
        <f t="shared" si="51"/>
        <v>0</v>
      </c>
      <c r="AI270" s="164">
        <f t="shared" si="51"/>
        <v>0</v>
      </c>
      <c r="AJ270" s="164">
        <f t="shared" si="51"/>
        <v>0</v>
      </c>
      <c r="AK270" s="164">
        <f t="shared" si="51"/>
        <v>-1</v>
      </c>
      <c r="AL270" s="164">
        <f t="shared" si="51"/>
        <v>0</v>
      </c>
      <c r="AM270" s="164">
        <f t="shared" si="51"/>
        <v>0</v>
      </c>
      <c r="AN270" s="164" t="str">
        <f t="shared" si="49"/>
        <v/>
      </c>
      <c r="AO270" s="164" t="str">
        <f t="shared" si="49"/>
        <v/>
      </c>
      <c r="AP270" s="164" t="str">
        <f t="shared" si="49"/>
        <v/>
      </c>
      <c r="AQ270" s="164" t="str">
        <f t="shared" si="49"/>
        <v/>
      </c>
      <c r="AR270" s="164" t="str">
        <f t="shared" si="49"/>
        <v/>
      </c>
      <c r="AS270" s="164">
        <f t="shared" si="46"/>
        <v>0</v>
      </c>
      <c r="AT270" s="164" t="str">
        <f t="shared" si="46"/>
        <v/>
      </c>
      <c r="AU270" s="164" t="str">
        <f t="shared" si="46"/>
        <v/>
      </c>
      <c r="AV270" s="164" t="str">
        <f t="shared" si="50"/>
        <v/>
      </c>
      <c r="AW270" s="164" t="str">
        <f t="shared" si="50"/>
        <v/>
      </c>
      <c r="AX270" s="164" t="str">
        <f t="shared" si="50"/>
        <v/>
      </c>
      <c r="AY270" s="164" t="str">
        <f t="shared" si="50"/>
        <v/>
      </c>
      <c r="AZ270" s="164" t="str">
        <f t="shared" si="50"/>
        <v/>
      </c>
      <c r="BA270" s="164">
        <f t="shared" si="50"/>
        <v>0</v>
      </c>
      <c r="BB270" s="164" t="str">
        <f t="shared" si="48"/>
        <v/>
      </c>
      <c r="BC270" s="164" t="str">
        <f t="shared" si="33"/>
        <v/>
      </c>
    </row>
    <row r="271" spans="1:55" s="164" customFormat="1" ht="17.25" hidden="1" customHeight="1">
      <c r="A271" s="9"/>
      <c r="B271" s="7"/>
      <c r="C271" s="2"/>
      <c r="D271" s="5"/>
      <c r="E271" s="4"/>
      <c r="F271" s="4"/>
      <c r="G271" s="4"/>
      <c r="H271" s="5"/>
      <c r="I271" s="16"/>
      <c r="J271" s="47"/>
      <c r="K271" s="48"/>
      <c r="L271" s="48"/>
      <c r="M271" s="49"/>
      <c r="N271" s="47"/>
      <c r="O271" s="48"/>
      <c r="P271" s="48"/>
      <c r="Q271" s="48"/>
      <c r="R271" s="48"/>
      <c r="S271" s="48"/>
      <c r="T271" s="64"/>
      <c r="U271" s="49"/>
      <c r="V271" s="58"/>
      <c r="W271" s="124"/>
      <c r="X271" s="56"/>
      <c r="Y271" s="68"/>
      <c r="Z271" s="68"/>
      <c r="AA271" s="67"/>
      <c r="AB271" s="57"/>
      <c r="AC271" s="58"/>
      <c r="AD271" s="56"/>
      <c r="AE271" s="49"/>
      <c r="AF271" s="164">
        <f t="shared" ref="AF271:AM286" si="52">AF270</f>
        <v>0</v>
      </c>
      <c r="AG271" s="164">
        <f t="shared" si="52"/>
        <v>0</v>
      </c>
      <c r="AH271" s="164">
        <f t="shared" si="52"/>
        <v>0</v>
      </c>
      <c r="AI271" s="164">
        <f t="shared" si="52"/>
        <v>0</v>
      </c>
      <c r="AJ271" s="164">
        <f t="shared" si="52"/>
        <v>0</v>
      </c>
      <c r="AK271" s="164">
        <f t="shared" si="52"/>
        <v>-1</v>
      </c>
      <c r="AL271" s="164">
        <f t="shared" si="52"/>
        <v>0</v>
      </c>
      <c r="AM271" s="164">
        <f t="shared" si="52"/>
        <v>0</v>
      </c>
      <c r="AN271" s="164" t="str">
        <f t="shared" si="49"/>
        <v/>
      </c>
      <c r="AO271" s="164" t="str">
        <f t="shared" si="49"/>
        <v/>
      </c>
      <c r="AP271" s="164" t="str">
        <f t="shared" si="49"/>
        <v/>
      </c>
      <c r="AQ271" s="164" t="str">
        <f t="shared" si="49"/>
        <v/>
      </c>
      <c r="AR271" s="164" t="str">
        <f t="shared" si="49"/>
        <v/>
      </c>
      <c r="AS271" s="164">
        <f t="shared" si="46"/>
        <v>0</v>
      </c>
      <c r="AT271" s="164" t="str">
        <f t="shared" si="46"/>
        <v/>
      </c>
      <c r="AU271" s="164" t="str">
        <f t="shared" si="46"/>
        <v/>
      </c>
      <c r="AV271" s="164" t="str">
        <f t="shared" si="50"/>
        <v/>
      </c>
      <c r="AW271" s="164" t="str">
        <f t="shared" si="50"/>
        <v/>
      </c>
      <c r="AX271" s="164" t="str">
        <f t="shared" si="50"/>
        <v/>
      </c>
      <c r="AY271" s="164" t="str">
        <f t="shared" si="50"/>
        <v/>
      </c>
      <c r="AZ271" s="164" t="str">
        <f t="shared" si="50"/>
        <v/>
      </c>
      <c r="BA271" s="164">
        <f t="shared" si="50"/>
        <v>0</v>
      </c>
      <c r="BB271" s="164" t="str">
        <f t="shared" si="48"/>
        <v/>
      </c>
      <c r="BC271" s="164" t="str">
        <f t="shared" si="33"/>
        <v/>
      </c>
    </row>
    <row r="272" spans="1:55" s="164" customFormat="1" ht="17.25" hidden="1" customHeight="1">
      <c r="A272" s="9"/>
      <c r="B272" s="7"/>
      <c r="C272" s="2"/>
      <c r="D272" s="5"/>
      <c r="E272" s="4"/>
      <c r="F272" s="4"/>
      <c r="G272" s="4"/>
      <c r="H272" s="5"/>
      <c r="I272" s="16"/>
      <c r="J272" s="47"/>
      <c r="K272" s="48"/>
      <c r="L272" s="48"/>
      <c r="M272" s="49"/>
      <c r="N272" s="47"/>
      <c r="O272" s="48"/>
      <c r="P272" s="48"/>
      <c r="Q272" s="48"/>
      <c r="R272" s="48"/>
      <c r="S272" s="48"/>
      <c r="T272" s="64"/>
      <c r="U272" s="49"/>
      <c r="V272" s="58"/>
      <c r="W272" s="124"/>
      <c r="X272" s="56"/>
      <c r="Y272" s="68"/>
      <c r="Z272" s="68"/>
      <c r="AA272" s="67"/>
      <c r="AB272" s="57"/>
      <c r="AC272" s="58"/>
      <c r="AD272" s="56"/>
      <c r="AE272" s="49"/>
      <c r="AF272" s="164">
        <f t="shared" si="52"/>
        <v>0</v>
      </c>
      <c r="AG272" s="164">
        <f t="shared" si="52"/>
        <v>0</v>
      </c>
      <c r="AH272" s="164">
        <f t="shared" si="52"/>
        <v>0</v>
      </c>
      <c r="AI272" s="164">
        <f t="shared" si="52"/>
        <v>0</v>
      </c>
      <c r="AJ272" s="164">
        <f t="shared" si="52"/>
        <v>0</v>
      </c>
      <c r="AK272" s="164">
        <f t="shared" si="52"/>
        <v>-1</v>
      </c>
      <c r="AL272" s="164">
        <f t="shared" si="52"/>
        <v>0</v>
      </c>
      <c r="AM272" s="164">
        <f t="shared" si="52"/>
        <v>0</v>
      </c>
      <c r="AN272" s="164" t="str">
        <f t="shared" si="49"/>
        <v/>
      </c>
      <c r="AO272" s="164" t="str">
        <f t="shared" si="49"/>
        <v/>
      </c>
      <c r="AP272" s="164" t="str">
        <f t="shared" si="49"/>
        <v/>
      </c>
      <c r="AQ272" s="164" t="str">
        <f t="shared" si="49"/>
        <v/>
      </c>
      <c r="AR272" s="164" t="str">
        <f t="shared" si="49"/>
        <v/>
      </c>
      <c r="AS272" s="164">
        <f t="shared" si="46"/>
        <v>0</v>
      </c>
      <c r="AT272" s="164" t="str">
        <f t="shared" si="46"/>
        <v/>
      </c>
      <c r="AU272" s="164" t="str">
        <f t="shared" si="46"/>
        <v/>
      </c>
      <c r="AV272" s="164" t="str">
        <f t="shared" si="50"/>
        <v/>
      </c>
      <c r="AW272" s="164" t="str">
        <f t="shared" si="50"/>
        <v/>
      </c>
      <c r="AX272" s="164" t="str">
        <f t="shared" si="50"/>
        <v/>
      </c>
      <c r="AY272" s="164" t="str">
        <f t="shared" si="50"/>
        <v/>
      </c>
      <c r="AZ272" s="164" t="str">
        <f t="shared" si="50"/>
        <v/>
      </c>
      <c r="BA272" s="164">
        <f t="shared" si="50"/>
        <v>0</v>
      </c>
      <c r="BB272" s="164" t="str">
        <f t="shared" si="48"/>
        <v/>
      </c>
      <c r="BC272" s="164" t="str">
        <f t="shared" si="33"/>
        <v/>
      </c>
    </row>
    <row r="273" spans="1:55" s="164" customFormat="1" ht="17.25" hidden="1" customHeight="1">
      <c r="A273" s="9"/>
      <c r="B273" s="7"/>
      <c r="C273" s="2"/>
      <c r="D273" s="5"/>
      <c r="E273" s="4"/>
      <c r="F273" s="4"/>
      <c r="G273" s="4"/>
      <c r="H273" s="5"/>
      <c r="I273" s="16"/>
      <c r="J273" s="47"/>
      <c r="K273" s="48"/>
      <c r="L273" s="48"/>
      <c r="M273" s="49"/>
      <c r="N273" s="47"/>
      <c r="O273" s="48"/>
      <c r="P273" s="48"/>
      <c r="Q273" s="48"/>
      <c r="R273" s="48"/>
      <c r="S273" s="48"/>
      <c r="T273" s="64"/>
      <c r="U273" s="49"/>
      <c r="V273" s="58"/>
      <c r="W273" s="124"/>
      <c r="X273" s="56"/>
      <c r="Y273" s="68"/>
      <c r="Z273" s="68"/>
      <c r="AA273" s="67"/>
      <c r="AB273" s="57"/>
      <c r="AC273" s="58"/>
      <c r="AD273" s="56"/>
      <c r="AE273" s="49"/>
      <c r="AF273" s="164">
        <f t="shared" si="52"/>
        <v>0</v>
      </c>
      <c r="AG273" s="164">
        <f t="shared" si="52"/>
        <v>0</v>
      </c>
      <c r="AH273" s="164">
        <f t="shared" si="52"/>
        <v>0</v>
      </c>
      <c r="AI273" s="164">
        <f t="shared" si="52"/>
        <v>0</v>
      </c>
      <c r="AJ273" s="164">
        <f t="shared" si="52"/>
        <v>0</v>
      </c>
      <c r="AK273" s="164">
        <f t="shared" si="52"/>
        <v>-1</v>
      </c>
      <c r="AL273" s="164">
        <f t="shared" si="52"/>
        <v>0</v>
      </c>
      <c r="AM273" s="164">
        <f t="shared" si="52"/>
        <v>0</v>
      </c>
      <c r="AN273" s="164" t="str">
        <f t="shared" si="49"/>
        <v/>
      </c>
      <c r="AO273" s="164" t="str">
        <f t="shared" si="49"/>
        <v/>
      </c>
      <c r="AP273" s="164" t="str">
        <f t="shared" si="49"/>
        <v/>
      </c>
      <c r="AQ273" s="164" t="str">
        <f t="shared" si="49"/>
        <v/>
      </c>
      <c r="AR273" s="164" t="str">
        <f t="shared" si="49"/>
        <v/>
      </c>
      <c r="AS273" s="164">
        <f t="shared" si="46"/>
        <v>0</v>
      </c>
      <c r="AT273" s="164" t="str">
        <f t="shared" si="46"/>
        <v/>
      </c>
      <c r="AU273" s="164" t="str">
        <f t="shared" si="46"/>
        <v/>
      </c>
      <c r="AV273" s="164" t="str">
        <f t="shared" si="50"/>
        <v/>
      </c>
      <c r="AW273" s="164" t="str">
        <f t="shared" si="50"/>
        <v/>
      </c>
      <c r="AX273" s="164" t="str">
        <f t="shared" si="50"/>
        <v/>
      </c>
      <c r="AY273" s="164" t="str">
        <f t="shared" si="50"/>
        <v/>
      </c>
      <c r="AZ273" s="164" t="str">
        <f t="shared" si="50"/>
        <v/>
      </c>
      <c r="BA273" s="164">
        <f t="shared" si="50"/>
        <v>0</v>
      </c>
      <c r="BB273" s="164" t="str">
        <f t="shared" si="48"/>
        <v/>
      </c>
      <c r="BC273" s="164" t="str">
        <f t="shared" si="33"/>
        <v/>
      </c>
    </row>
    <row r="274" spans="1:55" s="164" customFormat="1" ht="17.25" hidden="1" customHeight="1">
      <c r="A274" s="9"/>
      <c r="B274" s="7"/>
      <c r="C274" s="2"/>
      <c r="D274" s="5"/>
      <c r="E274" s="4"/>
      <c r="F274" s="4"/>
      <c r="G274" s="4"/>
      <c r="H274" s="5"/>
      <c r="I274" s="16"/>
      <c r="J274" s="47"/>
      <c r="K274" s="48"/>
      <c r="L274" s="48"/>
      <c r="M274" s="49"/>
      <c r="N274" s="47"/>
      <c r="O274" s="48"/>
      <c r="P274" s="48"/>
      <c r="Q274" s="48"/>
      <c r="R274" s="48"/>
      <c r="S274" s="48"/>
      <c r="T274" s="64"/>
      <c r="U274" s="49"/>
      <c r="V274" s="58"/>
      <c r="W274" s="124"/>
      <c r="X274" s="56"/>
      <c r="Y274" s="68"/>
      <c r="Z274" s="68"/>
      <c r="AA274" s="67"/>
      <c r="AB274" s="57"/>
      <c r="AC274" s="58"/>
      <c r="AD274" s="56"/>
      <c r="AE274" s="49"/>
      <c r="AF274" s="164">
        <f t="shared" si="52"/>
        <v>0</v>
      </c>
      <c r="AG274" s="164">
        <f t="shared" si="52"/>
        <v>0</v>
      </c>
      <c r="AH274" s="164">
        <f t="shared" si="52"/>
        <v>0</v>
      </c>
      <c r="AI274" s="164">
        <f t="shared" si="52"/>
        <v>0</v>
      </c>
      <c r="AJ274" s="164">
        <f t="shared" si="52"/>
        <v>0</v>
      </c>
      <c r="AK274" s="164">
        <f t="shared" si="52"/>
        <v>-1</v>
      </c>
      <c r="AL274" s="164">
        <f t="shared" si="52"/>
        <v>0</v>
      </c>
      <c r="AM274" s="164">
        <f t="shared" si="52"/>
        <v>0</v>
      </c>
      <c r="AN274" s="164" t="str">
        <f t="shared" si="49"/>
        <v/>
      </c>
      <c r="AO274" s="164" t="str">
        <f t="shared" si="49"/>
        <v/>
      </c>
      <c r="AP274" s="164" t="str">
        <f t="shared" si="49"/>
        <v/>
      </c>
      <c r="AQ274" s="164" t="str">
        <f t="shared" si="49"/>
        <v/>
      </c>
      <c r="AR274" s="164" t="str">
        <f t="shared" si="49"/>
        <v/>
      </c>
      <c r="AS274" s="164">
        <f t="shared" si="46"/>
        <v>0</v>
      </c>
      <c r="AT274" s="164" t="str">
        <f t="shared" si="46"/>
        <v/>
      </c>
      <c r="AU274" s="164" t="str">
        <f t="shared" si="46"/>
        <v/>
      </c>
      <c r="AV274" s="164" t="str">
        <f t="shared" si="50"/>
        <v/>
      </c>
      <c r="AW274" s="164" t="str">
        <f t="shared" si="50"/>
        <v/>
      </c>
      <c r="AX274" s="164" t="str">
        <f t="shared" si="50"/>
        <v/>
      </c>
      <c r="AY274" s="164" t="str">
        <f t="shared" si="50"/>
        <v/>
      </c>
      <c r="AZ274" s="164" t="str">
        <f t="shared" si="50"/>
        <v/>
      </c>
      <c r="BA274" s="164">
        <f t="shared" si="50"/>
        <v>0</v>
      </c>
      <c r="BB274" s="164" t="str">
        <f t="shared" si="48"/>
        <v/>
      </c>
      <c r="BC274" s="164" t="str">
        <f t="shared" si="33"/>
        <v/>
      </c>
    </row>
    <row r="275" spans="1:55" s="164" customFormat="1" ht="17.25" hidden="1" customHeight="1">
      <c r="A275" s="9"/>
      <c r="B275" s="7"/>
      <c r="C275" s="2"/>
      <c r="D275" s="5"/>
      <c r="E275" s="4"/>
      <c r="F275" s="4"/>
      <c r="G275" s="4"/>
      <c r="H275" s="5"/>
      <c r="I275" s="16"/>
      <c r="J275" s="47"/>
      <c r="K275" s="48"/>
      <c r="L275" s="48"/>
      <c r="M275" s="49"/>
      <c r="N275" s="47"/>
      <c r="O275" s="48"/>
      <c r="P275" s="48"/>
      <c r="Q275" s="48"/>
      <c r="R275" s="48"/>
      <c r="S275" s="48"/>
      <c r="T275" s="64"/>
      <c r="U275" s="49"/>
      <c r="V275" s="58"/>
      <c r="W275" s="124"/>
      <c r="X275" s="56"/>
      <c r="Y275" s="68"/>
      <c r="Z275" s="68"/>
      <c r="AA275" s="67"/>
      <c r="AB275" s="57"/>
      <c r="AC275" s="58"/>
      <c r="AD275" s="56"/>
      <c r="AE275" s="49"/>
      <c r="AF275" s="164">
        <f t="shared" si="52"/>
        <v>0</v>
      </c>
      <c r="AG275" s="164">
        <f t="shared" si="52"/>
        <v>0</v>
      </c>
      <c r="AH275" s="164">
        <f t="shared" si="52"/>
        <v>0</v>
      </c>
      <c r="AI275" s="164">
        <f t="shared" si="52"/>
        <v>0</v>
      </c>
      <c r="AJ275" s="164">
        <f t="shared" si="52"/>
        <v>0</v>
      </c>
      <c r="AK275" s="164">
        <f t="shared" si="52"/>
        <v>-1</v>
      </c>
      <c r="AL275" s="164">
        <f t="shared" si="52"/>
        <v>0</v>
      </c>
      <c r="AM275" s="164">
        <f t="shared" si="52"/>
        <v>0</v>
      </c>
      <c r="AN275" s="164" t="str">
        <f t="shared" si="49"/>
        <v/>
      </c>
      <c r="AO275" s="164" t="str">
        <f t="shared" si="49"/>
        <v/>
      </c>
      <c r="AP275" s="164" t="str">
        <f t="shared" si="49"/>
        <v/>
      </c>
      <c r="AQ275" s="164" t="str">
        <f t="shared" si="49"/>
        <v/>
      </c>
      <c r="AR275" s="164" t="str">
        <f t="shared" si="49"/>
        <v/>
      </c>
      <c r="AS275" s="164">
        <f t="shared" si="46"/>
        <v>0</v>
      </c>
      <c r="AT275" s="164" t="str">
        <f t="shared" si="46"/>
        <v/>
      </c>
      <c r="AU275" s="164" t="str">
        <f t="shared" si="46"/>
        <v/>
      </c>
      <c r="AV275" s="164" t="str">
        <f t="shared" si="50"/>
        <v/>
      </c>
      <c r="AW275" s="164" t="str">
        <f t="shared" si="50"/>
        <v/>
      </c>
      <c r="AX275" s="164" t="str">
        <f t="shared" si="50"/>
        <v/>
      </c>
      <c r="AY275" s="164" t="str">
        <f t="shared" si="50"/>
        <v/>
      </c>
      <c r="AZ275" s="164" t="str">
        <f t="shared" si="50"/>
        <v/>
      </c>
      <c r="BA275" s="164">
        <f t="shared" si="50"/>
        <v>0</v>
      </c>
      <c r="BB275" s="164" t="str">
        <f t="shared" si="48"/>
        <v/>
      </c>
      <c r="BC275" s="164" t="str">
        <f t="shared" si="33"/>
        <v/>
      </c>
    </row>
    <row r="276" spans="1:55" s="164" customFormat="1" ht="17.25" hidden="1" customHeight="1">
      <c r="A276" s="9"/>
      <c r="B276" s="7"/>
      <c r="C276" s="2"/>
      <c r="D276" s="5"/>
      <c r="E276" s="4"/>
      <c r="F276" s="4"/>
      <c r="G276" s="4"/>
      <c r="H276" s="5"/>
      <c r="I276" s="16"/>
      <c r="J276" s="47"/>
      <c r="K276" s="48"/>
      <c r="L276" s="48"/>
      <c r="M276" s="49"/>
      <c r="N276" s="47"/>
      <c r="O276" s="48"/>
      <c r="P276" s="48"/>
      <c r="Q276" s="48"/>
      <c r="R276" s="48"/>
      <c r="S276" s="48"/>
      <c r="T276" s="64"/>
      <c r="U276" s="49"/>
      <c r="V276" s="58"/>
      <c r="W276" s="124"/>
      <c r="X276" s="56"/>
      <c r="Y276" s="68"/>
      <c r="Z276" s="68"/>
      <c r="AA276" s="67"/>
      <c r="AB276" s="57"/>
      <c r="AC276" s="58"/>
      <c r="AD276" s="56"/>
      <c r="AE276" s="49"/>
      <c r="AF276" s="164">
        <f t="shared" si="52"/>
        <v>0</v>
      </c>
      <c r="AG276" s="164">
        <f t="shared" si="52"/>
        <v>0</v>
      </c>
      <c r="AH276" s="164">
        <f t="shared" si="52"/>
        <v>0</v>
      </c>
      <c r="AI276" s="164">
        <f t="shared" si="52"/>
        <v>0</v>
      </c>
      <c r="AJ276" s="164">
        <f t="shared" si="52"/>
        <v>0</v>
      </c>
      <c r="AK276" s="164">
        <f t="shared" si="52"/>
        <v>-1</v>
      </c>
      <c r="AL276" s="164">
        <f t="shared" si="52"/>
        <v>0</v>
      </c>
      <c r="AM276" s="164">
        <f t="shared" si="52"/>
        <v>0</v>
      </c>
      <c r="AN276" s="164" t="str">
        <f t="shared" si="49"/>
        <v/>
      </c>
      <c r="AO276" s="164" t="str">
        <f t="shared" si="49"/>
        <v/>
      </c>
      <c r="AP276" s="164" t="str">
        <f t="shared" si="49"/>
        <v/>
      </c>
      <c r="AQ276" s="164" t="str">
        <f t="shared" si="49"/>
        <v/>
      </c>
      <c r="AR276" s="164" t="str">
        <f t="shared" si="49"/>
        <v/>
      </c>
      <c r="AS276" s="164">
        <f t="shared" si="46"/>
        <v>0</v>
      </c>
      <c r="AT276" s="164" t="str">
        <f t="shared" si="46"/>
        <v/>
      </c>
      <c r="AU276" s="164" t="str">
        <f t="shared" si="46"/>
        <v/>
      </c>
      <c r="AV276" s="164" t="str">
        <f t="shared" si="50"/>
        <v/>
      </c>
      <c r="AW276" s="164" t="str">
        <f t="shared" si="50"/>
        <v/>
      </c>
      <c r="AX276" s="164" t="str">
        <f t="shared" si="50"/>
        <v/>
      </c>
      <c r="AY276" s="164" t="str">
        <f t="shared" si="50"/>
        <v/>
      </c>
      <c r="AZ276" s="164" t="str">
        <f t="shared" si="50"/>
        <v/>
      </c>
      <c r="BA276" s="164">
        <f t="shared" si="50"/>
        <v>0</v>
      </c>
      <c r="BB276" s="164" t="str">
        <f t="shared" si="48"/>
        <v/>
      </c>
      <c r="BC276" s="164" t="str">
        <f t="shared" si="33"/>
        <v/>
      </c>
    </row>
    <row r="277" spans="1:55" s="164" customFormat="1" ht="17.25" hidden="1" customHeight="1">
      <c r="A277" s="9"/>
      <c r="B277" s="7"/>
      <c r="C277" s="2"/>
      <c r="D277" s="5"/>
      <c r="E277" s="4"/>
      <c r="F277" s="4"/>
      <c r="G277" s="4"/>
      <c r="H277" s="5"/>
      <c r="I277" s="16"/>
      <c r="J277" s="47"/>
      <c r="K277" s="48"/>
      <c r="L277" s="48"/>
      <c r="M277" s="49"/>
      <c r="N277" s="47"/>
      <c r="O277" s="48"/>
      <c r="P277" s="48"/>
      <c r="Q277" s="48"/>
      <c r="R277" s="48"/>
      <c r="S277" s="48"/>
      <c r="T277" s="64"/>
      <c r="U277" s="49"/>
      <c r="V277" s="58"/>
      <c r="W277" s="124"/>
      <c r="X277" s="56"/>
      <c r="Y277" s="68"/>
      <c r="Z277" s="68"/>
      <c r="AA277" s="67"/>
      <c r="AB277" s="57"/>
      <c r="AC277" s="58"/>
      <c r="AD277" s="56"/>
      <c r="AE277" s="49"/>
      <c r="AF277" s="164">
        <f t="shared" si="52"/>
        <v>0</v>
      </c>
      <c r="AG277" s="164">
        <f t="shared" si="52"/>
        <v>0</v>
      </c>
      <c r="AH277" s="164">
        <f t="shared" si="52"/>
        <v>0</v>
      </c>
      <c r="AI277" s="164">
        <f t="shared" si="52"/>
        <v>0</v>
      </c>
      <c r="AJ277" s="164">
        <f t="shared" si="52"/>
        <v>0</v>
      </c>
      <c r="AK277" s="164">
        <f t="shared" si="52"/>
        <v>-1</v>
      </c>
      <c r="AL277" s="164">
        <f t="shared" si="52"/>
        <v>0</v>
      </c>
      <c r="AM277" s="164">
        <f t="shared" si="52"/>
        <v>0</v>
      </c>
      <c r="AN277" s="164" t="str">
        <f t="shared" si="49"/>
        <v/>
      </c>
      <c r="AO277" s="164" t="str">
        <f t="shared" si="49"/>
        <v/>
      </c>
      <c r="AP277" s="164" t="str">
        <f t="shared" si="49"/>
        <v/>
      </c>
      <c r="AQ277" s="164" t="str">
        <f t="shared" si="49"/>
        <v/>
      </c>
      <c r="AR277" s="164" t="str">
        <f t="shared" si="49"/>
        <v/>
      </c>
      <c r="AS277" s="164">
        <f t="shared" si="46"/>
        <v>0</v>
      </c>
      <c r="AT277" s="164" t="str">
        <f t="shared" si="46"/>
        <v/>
      </c>
      <c r="AU277" s="164" t="str">
        <f t="shared" si="46"/>
        <v/>
      </c>
      <c r="AV277" s="164" t="str">
        <f t="shared" si="50"/>
        <v/>
      </c>
      <c r="AW277" s="164" t="str">
        <f t="shared" si="50"/>
        <v/>
      </c>
      <c r="AX277" s="164" t="str">
        <f t="shared" si="50"/>
        <v/>
      </c>
      <c r="AY277" s="164" t="str">
        <f t="shared" si="50"/>
        <v/>
      </c>
      <c r="AZ277" s="164" t="str">
        <f t="shared" si="50"/>
        <v/>
      </c>
      <c r="BA277" s="164">
        <f t="shared" si="50"/>
        <v>0</v>
      </c>
      <c r="BB277" s="164" t="str">
        <f t="shared" si="48"/>
        <v/>
      </c>
      <c r="BC277" s="164" t="str">
        <f t="shared" si="33"/>
        <v/>
      </c>
    </row>
    <row r="278" spans="1:55" s="164" customFormat="1" ht="17.25" hidden="1" customHeight="1">
      <c r="A278" s="9"/>
      <c r="B278" s="7"/>
      <c r="C278" s="2"/>
      <c r="D278" s="5"/>
      <c r="E278" s="4"/>
      <c r="F278" s="4"/>
      <c r="G278" s="4"/>
      <c r="H278" s="5"/>
      <c r="I278" s="16"/>
      <c r="J278" s="47"/>
      <c r="K278" s="48"/>
      <c r="L278" s="48"/>
      <c r="M278" s="49"/>
      <c r="N278" s="47"/>
      <c r="O278" s="48"/>
      <c r="P278" s="48"/>
      <c r="Q278" s="48"/>
      <c r="R278" s="48"/>
      <c r="S278" s="48"/>
      <c r="T278" s="64"/>
      <c r="U278" s="49"/>
      <c r="V278" s="58"/>
      <c r="W278" s="124"/>
      <c r="X278" s="56"/>
      <c r="Y278" s="68"/>
      <c r="Z278" s="68"/>
      <c r="AA278" s="67"/>
      <c r="AB278" s="57"/>
      <c r="AC278" s="58"/>
      <c r="AD278" s="56"/>
      <c r="AE278" s="49"/>
      <c r="AF278" s="164">
        <f t="shared" si="52"/>
        <v>0</v>
      </c>
      <c r="AG278" s="164">
        <f t="shared" si="52"/>
        <v>0</v>
      </c>
      <c r="AH278" s="164">
        <f t="shared" si="52"/>
        <v>0</v>
      </c>
      <c r="AI278" s="164">
        <f t="shared" si="52"/>
        <v>0</v>
      </c>
      <c r="AJ278" s="164">
        <f t="shared" si="52"/>
        <v>0</v>
      </c>
      <c r="AK278" s="164">
        <f t="shared" si="52"/>
        <v>-1</v>
      </c>
      <c r="AL278" s="164">
        <f t="shared" si="52"/>
        <v>0</v>
      </c>
      <c r="AM278" s="164">
        <f t="shared" si="52"/>
        <v>0</v>
      </c>
      <c r="AN278" s="164" t="str">
        <f t="shared" si="49"/>
        <v/>
      </c>
      <c r="AO278" s="164" t="str">
        <f t="shared" si="49"/>
        <v/>
      </c>
      <c r="AP278" s="164" t="str">
        <f t="shared" si="49"/>
        <v/>
      </c>
      <c r="AQ278" s="164" t="str">
        <f t="shared" si="49"/>
        <v/>
      </c>
      <c r="AR278" s="164" t="str">
        <f t="shared" si="49"/>
        <v/>
      </c>
      <c r="AS278" s="164">
        <f t="shared" si="46"/>
        <v>0</v>
      </c>
      <c r="AT278" s="164" t="str">
        <f t="shared" si="46"/>
        <v/>
      </c>
      <c r="AU278" s="164" t="str">
        <f t="shared" si="46"/>
        <v/>
      </c>
      <c r="AV278" s="164" t="str">
        <f t="shared" si="50"/>
        <v/>
      </c>
      <c r="AW278" s="164" t="str">
        <f t="shared" si="50"/>
        <v/>
      </c>
      <c r="AX278" s="164" t="str">
        <f t="shared" si="50"/>
        <v/>
      </c>
      <c r="AY278" s="164" t="str">
        <f t="shared" si="50"/>
        <v/>
      </c>
      <c r="AZ278" s="164" t="str">
        <f t="shared" si="50"/>
        <v/>
      </c>
      <c r="BA278" s="164">
        <f t="shared" si="50"/>
        <v>0</v>
      </c>
      <c r="BB278" s="164" t="str">
        <f t="shared" si="48"/>
        <v/>
      </c>
      <c r="BC278" s="164" t="str">
        <f t="shared" si="33"/>
        <v/>
      </c>
    </row>
    <row r="279" spans="1:55" s="164" customFormat="1" ht="17.25" hidden="1" customHeight="1">
      <c r="A279" s="9"/>
      <c r="B279" s="7"/>
      <c r="C279" s="2"/>
      <c r="D279" s="5"/>
      <c r="E279" s="4"/>
      <c r="F279" s="4"/>
      <c r="G279" s="4"/>
      <c r="H279" s="5"/>
      <c r="I279" s="16"/>
      <c r="J279" s="47"/>
      <c r="K279" s="48"/>
      <c r="L279" s="48"/>
      <c r="M279" s="49"/>
      <c r="N279" s="47"/>
      <c r="O279" s="48"/>
      <c r="P279" s="48"/>
      <c r="Q279" s="48"/>
      <c r="R279" s="48"/>
      <c r="S279" s="48"/>
      <c r="T279" s="64"/>
      <c r="U279" s="49"/>
      <c r="V279" s="58"/>
      <c r="W279" s="124"/>
      <c r="X279" s="56"/>
      <c r="Y279" s="68"/>
      <c r="Z279" s="68"/>
      <c r="AA279" s="67"/>
      <c r="AB279" s="57"/>
      <c r="AC279" s="58"/>
      <c r="AD279" s="56"/>
      <c r="AE279" s="49"/>
      <c r="AF279" s="164">
        <f t="shared" si="52"/>
        <v>0</v>
      </c>
      <c r="AG279" s="164">
        <f t="shared" si="52"/>
        <v>0</v>
      </c>
      <c r="AH279" s="164">
        <f t="shared" si="52"/>
        <v>0</v>
      </c>
      <c r="AI279" s="164">
        <f t="shared" si="52"/>
        <v>0</v>
      </c>
      <c r="AJ279" s="164">
        <f t="shared" si="52"/>
        <v>0</v>
      </c>
      <c r="AK279" s="164">
        <f t="shared" si="52"/>
        <v>-1</v>
      </c>
      <c r="AL279" s="164">
        <f t="shared" si="52"/>
        <v>0</v>
      </c>
      <c r="AM279" s="164">
        <f t="shared" si="52"/>
        <v>0</v>
      </c>
      <c r="AN279" s="164" t="str">
        <f t="shared" si="49"/>
        <v/>
      </c>
      <c r="AO279" s="164" t="str">
        <f t="shared" si="49"/>
        <v/>
      </c>
      <c r="AP279" s="164" t="str">
        <f t="shared" si="49"/>
        <v/>
      </c>
      <c r="AQ279" s="164" t="str">
        <f t="shared" si="49"/>
        <v/>
      </c>
      <c r="AR279" s="164" t="str">
        <f t="shared" si="49"/>
        <v/>
      </c>
      <c r="AS279" s="164">
        <f t="shared" si="46"/>
        <v>0</v>
      </c>
      <c r="AT279" s="164" t="str">
        <f t="shared" si="46"/>
        <v/>
      </c>
      <c r="AU279" s="164" t="str">
        <f t="shared" si="46"/>
        <v/>
      </c>
      <c r="AV279" s="164" t="str">
        <f t="shared" si="50"/>
        <v/>
      </c>
      <c r="AW279" s="164" t="str">
        <f t="shared" si="50"/>
        <v/>
      </c>
      <c r="AX279" s="164" t="str">
        <f t="shared" si="50"/>
        <v/>
      </c>
      <c r="AY279" s="164" t="str">
        <f t="shared" si="50"/>
        <v/>
      </c>
      <c r="AZ279" s="164" t="str">
        <f t="shared" si="50"/>
        <v/>
      </c>
      <c r="BA279" s="164">
        <f t="shared" si="50"/>
        <v>0</v>
      </c>
      <c r="BB279" s="164" t="str">
        <f t="shared" si="48"/>
        <v/>
      </c>
      <c r="BC279" s="164" t="str">
        <f t="shared" si="33"/>
        <v/>
      </c>
    </row>
    <row r="280" spans="1:55" s="164" customFormat="1" ht="17.25" hidden="1" customHeight="1">
      <c r="A280" s="9"/>
      <c r="B280" s="7"/>
      <c r="C280" s="2"/>
      <c r="D280" s="5"/>
      <c r="E280" s="4"/>
      <c r="F280" s="4"/>
      <c r="G280" s="4"/>
      <c r="H280" s="5"/>
      <c r="I280" s="16"/>
      <c r="J280" s="47"/>
      <c r="K280" s="48"/>
      <c r="L280" s="48"/>
      <c r="M280" s="49"/>
      <c r="N280" s="47"/>
      <c r="O280" s="48"/>
      <c r="P280" s="48"/>
      <c r="Q280" s="48"/>
      <c r="R280" s="48"/>
      <c r="S280" s="48"/>
      <c r="T280" s="64"/>
      <c r="U280" s="49"/>
      <c r="V280" s="58"/>
      <c r="W280" s="124"/>
      <c r="X280" s="56"/>
      <c r="Y280" s="68"/>
      <c r="Z280" s="68"/>
      <c r="AA280" s="67"/>
      <c r="AB280" s="57"/>
      <c r="AC280" s="58"/>
      <c r="AD280" s="56"/>
      <c r="AE280" s="49"/>
      <c r="AF280" s="164">
        <f t="shared" si="52"/>
        <v>0</v>
      </c>
      <c r="AG280" s="164">
        <f t="shared" si="52"/>
        <v>0</v>
      </c>
      <c r="AH280" s="164">
        <f t="shared" si="52"/>
        <v>0</v>
      </c>
      <c r="AI280" s="164">
        <f t="shared" si="52"/>
        <v>0</v>
      </c>
      <c r="AJ280" s="164">
        <f t="shared" si="52"/>
        <v>0</v>
      </c>
      <c r="AK280" s="164">
        <f t="shared" si="52"/>
        <v>-1</v>
      </c>
      <c r="AL280" s="164">
        <f t="shared" si="52"/>
        <v>0</v>
      </c>
      <c r="AM280" s="164">
        <f t="shared" si="52"/>
        <v>0</v>
      </c>
      <c r="AN280" s="164" t="str">
        <f t="shared" si="49"/>
        <v/>
      </c>
      <c r="AO280" s="164" t="str">
        <f t="shared" si="49"/>
        <v/>
      </c>
      <c r="AP280" s="164" t="str">
        <f t="shared" si="49"/>
        <v/>
      </c>
      <c r="AQ280" s="164" t="str">
        <f t="shared" si="49"/>
        <v/>
      </c>
      <c r="AR280" s="164" t="str">
        <f t="shared" si="49"/>
        <v/>
      </c>
      <c r="AS280" s="164">
        <f t="shared" si="46"/>
        <v>0</v>
      </c>
      <c r="AT280" s="164" t="str">
        <f t="shared" si="46"/>
        <v/>
      </c>
      <c r="AU280" s="164" t="str">
        <f t="shared" si="46"/>
        <v/>
      </c>
      <c r="AV280" s="164" t="str">
        <f t="shared" si="50"/>
        <v/>
      </c>
      <c r="AW280" s="164" t="str">
        <f t="shared" si="50"/>
        <v/>
      </c>
      <c r="AX280" s="164" t="str">
        <f t="shared" si="50"/>
        <v/>
      </c>
      <c r="AY280" s="164" t="str">
        <f t="shared" si="50"/>
        <v/>
      </c>
      <c r="AZ280" s="164" t="str">
        <f t="shared" si="50"/>
        <v/>
      </c>
      <c r="BA280" s="164">
        <f t="shared" si="50"/>
        <v>0</v>
      </c>
      <c r="BB280" s="164" t="str">
        <f t="shared" si="48"/>
        <v/>
      </c>
      <c r="BC280" s="164" t="str">
        <f t="shared" si="33"/>
        <v/>
      </c>
    </row>
    <row r="281" spans="1:55" s="164" customFormat="1" ht="17.25" hidden="1" customHeight="1">
      <c r="A281" s="9"/>
      <c r="B281" s="7"/>
      <c r="C281" s="2"/>
      <c r="D281" s="5"/>
      <c r="E281" s="4"/>
      <c r="F281" s="4"/>
      <c r="G281" s="4"/>
      <c r="H281" s="5"/>
      <c r="I281" s="16"/>
      <c r="J281" s="47"/>
      <c r="K281" s="48"/>
      <c r="L281" s="48"/>
      <c r="M281" s="49"/>
      <c r="N281" s="47"/>
      <c r="O281" s="48"/>
      <c r="P281" s="48"/>
      <c r="Q281" s="48"/>
      <c r="R281" s="48"/>
      <c r="S281" s="48"/>
      <c r="T281" s="64"/>
      <c r="U281" s="49"/>
      <c r="V281" s="58"/>
      <c r="W281" s="124"/>
      <c r="X281" s="56"/>
      <c r="Y281" s="68"/>
      <c r="Z281" s="68"/>
      <c r="AA281" s="67"/>
      <c r="AB281" s="57"/>
      <c r="AC281" s="58"/>
      <c r="AD281" s="56"/>
      <c r="AE281" s="49"/>
      <c r="AF281" s="164">
        <f t="shared" si="52"/>
        <v>0</v>
      </c>
      <c r="AG281" s="164">
        <f t="shared" si="52"/>
        <v>0</v>
      </c>
      <c r="AH281" s="164">
        <f t="shared" si="52"/>
        <v>0</v>
      </c>
      <c r="AI281" s="164">
        <f t="shared" si="52"/>
        <v>0</v>
      </c>
      <c r="AJ281" s="164">
        <f t="shared" si="52"/>
        <v>0</v>
      </c>
      <c r="AK281" s="164">
        <f t="shared" si="52"/>
        <v>-1</v>
      </c>
      <c r="AL281" s="164">
        <f t="shared" si="52"/>
        <v>0</v>
      </c>
      <c r="AM281" s="164">
        <f t="shared" si="52"/>
        <v>0</v>
      </c>
      <c r="AN281" s="164" t="str">
        <f t="shared" si="49"/>
        <v/>
      </c>
      <c r="AO281" s="164" t="str">
        <f t="shared" si="49"/>
        <v/>
      </c>
      <c r="AP281" s="164" t="str">
        <f t="shared" si="49"/>
        <v/>
      </c>
      <c r="AQ281" s="164" t="str">
        <f t="shared" si="49"/>
        <v/>
      </c>
      <c r="AR281" s="164" t="str">
        <f t="shared" si="49"/>
        <v/>
      </c>
      <c r="AS281" s="164">
        <f t="shared" si="46"/>
        <v>0</v>
      </c>
      <c r="AT281" s="164" t="str">
        <f t="shared" si="46"/>
        <v/>
      </c>
      <c r="AU281" s="164" t="str">
        <f t="shared" si="46"/>
        <v/>
      </c>
      <c r="AV281" s="164" t="str">
        <f t="shared" si="50"/>
        <v/>
      </c>
      <c r="AW281" s="164" t="str">
        <f t="shared" si="50"/>
        <v/>
      </c>
      <c r="AX281" s="164" t="str">
        <f t="shared" si="50"/>
        <v/>
      </c>
      <c r="AY281" s="164" t="str">
        <f t="shared" si="50"/>
        <v/>
      </c>
      <c r="AZ281" s="164" t="str">
        <f t="shared" si="50"/>
        <v/>
      </c>
      <c r="BA281" s="164">
        <f t="shared" si="50"/>
        <v>0</v>
      </c>
      <c r="BB281" s="164" t="str">
        <f t="shared" si="48"/>
        <v/>
      </c>
      <c r="BC281" s="164" t="str">
        <f t="shared" si="33"/>
        <v/>
      </c>
    </row>
    <row r="282" spans="1:55" s="164" customFormat="1" ht="17.25" hidden="1" customHeight="1">
      <c r="A282" s="9"/>
      <c r="B282" s="7"/>
      <c r="C282" s="2"/>
      <c r="D282" s="5"/>
      <c r="E282" s="4"/>
      <c r="F282" s="4"/>
      <c r="G282" s="4"/>
      <c r="H282" s="5"/>
      <c r="I282" s="16"/>
      <c r="J282" s="47"/>
      <c r="K282" s="48"/>
      <c r="L282" s="48"/>
      <c r="M282" s="49"/>
      <c r="N282" s="47"/>
      <c r="O282" s="48"/>
      <c r="P282" s="48"/>
      <c r="Q282" s="48"/>
      <c r="R282" s="48"/>
      <c r="S282" s="48"/>
      <c r="T282" s="64"/>
      <c r="U282" s="49"/>
      <c r="V282" s="58"/>
      <c r="W282" s="124"/>
      <c r="X282" s="56"/>
      <c r="Y282" s="68"/>
      <c r="Z282" s="68"/>
      <c r="AA282" s="67"/>
      <c r="AB282" s="57"/>
      <c r="AC282" s="58"/>
      <c r="AD282" s="56"/>
      <c r="AE282" s="49"/>
      <c r="AF282" s="164">
        <f t="shared" si="52"/>
        <v>0</v>
      </c>
      <c r="AG282" s="164">
        <f t="shared" si="52"/>
        <v>0</v>
      </c>
      <c r="AH282" s="164">
        <f t="shared" si="52"/>
        <v>0</v>
      </c>
      <c r="AI282" s="164">
        <f t="shared" si="52"/>
        <v>0</v>
      </c>
      <c r="AJ282" s="164">
        <f t="shared" si="52"/>
        <v>0</v>
      </c>
      <c r="AK282" s="164">
        <f t="shared" si="52"/>
        <v>-1</v>
      </c>
      <c r="AL282" s="164">
        <f t="shared" si="52"/>
        <v>0</v>
      </c>
      <c r="AM282" s="164">
        <f t="shared" si="52"/>
        <v>0</v>
      </c>
      <c r="AN282" s="164" t="str">
        <f t="shared" si="49"/>
        <v/>
      </c>
      <c r="AO282" s="164" t="str">
        <f t="shared" si="49"/>
        <v/>
      </c>
      <c r="AP282" s="164" t="str">
        <f t="shared" si="49"/>
        <v/>
      </c>
      <c r="AQ282" s="164" t="str">
        <f t="shared" si="49"/>
        <v/>
      </c>
      <c r="AR282" s="164" t="str">
        <f t="shared" si="49"/>
        <v/>
      </c>
      <c r="AS282" s="164">
        <f t="shared" si="46"/>
        <v>0</v>
      </c>
      <c r="AT282" s="164" t="str">
        <f t="shared" si="46"/>
        <v/>
      </c>
      <c r="AU282" s="164" t="str">
        <f t="shared" si="46"/>
        <v/>
      </c>
      <c r="AV282" s="164" t="str">
        <f t="shared" si="50"/>
        <v/>
      </c>
      <c r="AW282" s="164" t="str">
        <f t="shared" si="50"/>
        <v/>
      </c>
      <c r="AX282" s="164" t="str">
        <f t="shared" si="50"/>
        <v/>
      </c>
      <c r="AY282" s="164" t="str">
        <f t="shared" si="50"/>
        <v/>
      </c>
      <c r="AZ282" s="164" t="str">
        <f t="shared" si="50"/>
        <v/>
      </c>
      <c r="BA282" s="164">
        <f t="shared" si="50"/>
        <v>0</v>
      </c>
      <c r="BB282" s="164" t="str">
        <f t="shared" si="48"/>
        <v/>
      </c>
      <c r="BC282" s="164" t="str">
        <f t="shared" si="33"/>
        <v/>
      </c>
    </row>
    <row r="283" spans="1:55" s="164" customFormat="1" ht="17.25" hidden="1" customHeight="1">
      <c r="A283" s="9"/>
      <c r="B283" s="7"/>
      <c r="C283" s="2"/>
      <c r="D283" s="5"/>
      <c r="E283" s="4"/>
      <c r="F283" s="4"/>
      <c r="G283" s="4"/>
      <c r="H283" s="5"/>
      <c r="I283" s="16"/>
      <c r="J283" s="47"/>
      <c r="K283" s="48"/>
      <c r="L283" s="48"/>
      <c r="M283" s="49"/>
      <c r="N283" s="47"/>
      <c r="O283" s="48"/>
      <c r="P283" s="48"/>
      <c r="Q283" s="48"/>
      <c r="R283" s="48"/>
      <c r="S283" s="48"/>
      <c r="T283" s="64"/>
      <c r="U283" s="49"/>
      <c r="V283" s="58"/>
      <c r="W283" s="124"/>
      <c r="X283" s="56"/>
      <c r="Y283" s="68"/>
      <c r="Z283" s="68"/>
      <c r="AA283" s="67"/>
      <c r="AB283" s="57"/>
      <c r="AC283" s="58"/>
      <c r="AD283" s="56"/>
      <c r="AE283" s="49"/>
      <c r="AF283" s="164">
        <f t="shared" si="52"/>
        <v>0</v>
      </c>
      <c r="AG283" s="164">
        <f t="shared" si="52"/>
        <v>0</v>
      </c>
      <c r="AH283" s="164">
        <f t="shared" si="52"/>
        <v>0</v>
      </c>
      <c r="AI283" s="164">
        <f t="shared" si="52"/>
        <v>0</v>
      </c>
      <c r="AJ283" s="164">
        <f t="shared" si="52"/>
        <v>0</v>
      </c>
      <c r="AK283" s="164">
        <f t="shared" si="52"/>
        <v>-1</v>
      </c>
      <c r="AL283" s="164">
        <f t="shared" si="52"/>
        <v>0</v>
      </c>
      <c r="AM283" s="164">
        <f t="shared" si="52"/>
        <v>0</v>
      </c>
      <c r="AN283" s="164" t="str">
        <f t="shared" si="49"/>
        <v/>
      </c>
      <c r="AO283" s="164" t="str">
        <f t="shared" si="49"/>
        <v/>
      </c>
      <c r="AP283" s="164" t="str">
        <f t="shared" si="49"/>
        <v/>
      </c>
      <c r="AQ283" s="164" t="str">
        <f t="shared" si="49"/>
        <v/>
      </c>
      <c r="AR283" s="164" t="str">
        <f t="shared" si="49"/>
        <v/>
      </c>
      <c r="AS283" s="164">
        <f t="shared" si="46"/>
        <v>0</v>
      </c>
      <c r="AT283" s="164" t="str">
        <f t="shared" si="46"/>
        <v/>
      </c>
      <c r="AU283" s="164" t="str">
        <f t="shared" si="46"/>
        <v/>
      </c>
      <c r="AV283" s="164" t="str">
        <f t="shared" si="50"/>
        <v/>
      </c>
      <c r="AW283" s="164" t="str">
        <f t="shared" si="50"/>
        <v/>
      </c>
      <c r="AX283" s="164" t="str">
        <f t="shared" si="50"/>
        <v/>
      </c>
      <c r="AY283" s="164" t="str">
        <f t="shared" si="50"/>
        <v/>
      </c>
      <c r="AZ283" s="164" t="str">
        <f t="shared" si="50"/>
        <v/>
      </c>
      <c r="BA283" s="164">
        <f t="shared" si="50"/>
        <v>0</v>
      </c>
      <c r="BB283" s="164" t="str">
        <f t="shared" si="48"/>
        <v/>
      </c>
      <c r="BC283" s="164" t="str">
        <f t="shared" si="33"/>
        <v/>
      </c>
    </row>
    <row r="284" spans="1:55" s="164" customFormat="1" ht="17.25" hidden="1" customHeight="1">
      <c r="A284" s="9"/>
      <c r="B284" s="7"/>
      <c r="C284" s="2"/>
      <c r="D284" s="5"/>
      <c r="E284" s="4"/>
      <c r="F284" s="4"/>
      <c r="G284" s="4"/>
      <c r="H284" s="5"/>
      <c r="I284" s="16"/>
      <c r="J284" s="47"/>
      <c r="K284" s="48"/>
      <c r="L284" s="48"/>
      <c r="M284" s="49"/>
      <c r="N284" s="47"/>
      <c r="O284" s="48"/>
      <c r="P284" s="48"/>
      <c r="Q284" s="48"/>
      <c r="R284" s="48"/>
      <c r="S284" s="48"/>
      <c r="T284" s="64"/>
      <c r="U284" s="49"/>
      <c r="V284" s="58"/>
      <c r="W284" s="124"/>
      <c r="X284" s="56"/>
      <c r="Y284" s="68"/>
      <c r="Z284" s="68"/>
      <c r="AA284" s="67"/>
      <c r="AB284" s="57"/>
      <c r="AC284" s="58"/>
      <c r="AD284" s="56"/>
      <c r="AE284" s="49"/>
      <c r="AF284" s="164">
        <f t="shared" si="52"/>
        <v>0</v>
      </c>
      <c r="AG284" s="164">
        <f t="shared" si="52"/>
        <v>0</v>
      </c>
      <c r="AH284" s="164">
        <f t="shared" si="52"/>
        <v>0</v>
      </c>
      <c r="AI284" s="164">
        <f t="shared" si="52"/>
        <v>0</v>
      </c>
      <c r="AJ284" s="164">
        <f t="shared" si="52"/>
        <v>0</v>
      </c>
      <c r="AK284" s="164">
        <f t="shared" si="52"/>
        <v>-1</v>
      </c>
      <c r="AL284" s="164">
        <f t="shared" si="52"/>
        <v>0</v>
      </c>
      <c r="AM284" s="164">
        <f t="shared" si="52"/>
        <v>0</v>
      </c>
      <c r="AN284" s="164" t="str">
        <f t="shared" si="49"/>
        <v/>
      </c>
      <c r="AO284" s="164" t="str">
        <f t="shared" si="49"/>
        <v/>
      </c>
      <c r="AP284" s="164" t="str">
        <f t="shared" si="49"/>
        <v/>
      </c>
      <c r="AQ284" s="164" t="str">
        <f t="shared" si="49"/>
        <v/>
      </c>
      <c r="AR284" s="164" t="str">
        <f t="shared" si="49"/>
        <v/>
      </c>
      <c r="AS284" s="164">
        <f t="shared" si="46"/>
        <v>0</v>
      </c>
      <c r="AT284" s="164" t="str">
        <f t="shared" si="46"/>
        <v/>
      </c>
      <c r="AU284" s="164" t="str">
        <f t="shared" si="46"/>
        <v/>
      </c>
      <c r="AV284" s="164" t="str">
        <f t="shared" si="50"/>
        <v/>
      </c>
      <c r="AW284" s="164" t="str">
        <f t="shared" si="50"/>
        <v/>
      </c>
      <c r="AX284" s="164" t="str">
        <f t="shared" si="50"/>
        <v/>
      </c>
      <c r="AY284" s="164" t="str">
        <f t="shared" si="50"/>
        <v/>
      </c>
      <c r="AZ284" s="164" t="str">
        <f t="shared" si="50"/>
        <v/>
      </c>
      <c r="BA284" s="164">
        <f t="shared" si="50"/>
        <v>0</v>
      </c>
      <c r="BB284" s="164" t="str">
        <f t="shared" si="48"/>
        <v/>
      </c>
      <c r="BC284" s="164" t="str">
        <f t="shared" si="33"/>
        <v/>
      </c>
    </row>
    <row r="285" spans="1:55" s="164" customFormat="1" ht="17.25" hidden="1" customHeight="1">
      <c r="A285" s="9"/>
      <c r="B285" s="7"/>
      <c r="C285" s="2"/>
      <c r="D285" s="5"/>
      <c r="E285" s="4"/>
      <c r="F285" s="4"/>
      <c r="G285" s="4"/>
      <c r="H285" s="5"/>
      <c r="I285" s="16"/>
      <c r="J285" s="47"/>
      <c r="K285" s="48"/>
      <c r="L285" s="48"/>
      <c r="M285" s="49"/>
      <c r="N285" s="47"/>
      <c r="O285" s="48"/>
      <c r="P285" s="48"/>
      <c r="Q285" s="48"/>
      <c r="R285" s="48"/>
      <c r="S285" s="48"/>
      <c r="T285" s="64"/>
      <c r="U285" s="49"/>
      <c r="V285" s="58"/>
      <c r="W285" s="124"/>
      <c r="X285" s="56"/>
      <c r="Y285" s="68"/>
      <c r="Z285" s="68"/>
      <c r="AA285" s="67"/>
      <c r="AB285" s="57"/>
      <c r="AC285" s="58"/>
      <c r="AD285" s="56"/>
      <c r="AE285" s="49"/>
      <c r="AF285" s="164">
        <f t="shared" si="52"/>
        <v>0</v>
      </c>
      <c r="AG285" s="164">
        <f t="shared" si="52"/>
        <v>0</v>
      </c>
      <c r="AH285" s="164">
        <f t="shared" si="52"/>
        <v>0</v>
      </c>
      <c r="AI285" s="164">
        <f t="shared" si="52"/>
        <v>0</v>
      </c>
      <c r="AJ285" s="164">
        <f t="shared" si="52"/>
        <v>0</v>
      </c>
      <c r="AK285" s="164">
        <f t="shared" si="52"/>
        <v>-1</v>
      </c>
      <c r="AL285" s="164">
        <f t="shared" si="52"/>
        <v>0</v>
      </c>
      <c r="AM285" s="164">
        <f t="shared" si="52"/>
        <v>0</v>
      </c>
      <c r="AN285" s="164" t="str">
        <f t="shared" si="49"/>
        <v/>
      </c>
      <c r="AO285" s="164" t="str">
        <f t="shared" si="49"/>
        <v/>
      </c>
      <c r="AP285" s="164" t="str">
        <f t="shared" si="49"/>
        <v/>
      </c>
      <c r="AQ285" s="164" t="str">
        <f t="shared" si="49"/>
        <v/>
      </c>
      <c r="AR285" s="164" t="str">
        <f t="shared" si="49"/>
        <v/>
      </c>
      <c r="AS285" s="164">
        <f t="shared" si="46"/>
        <v>0</v>
      </c>
      <c r="AT285" s="164" t="str">
        <f t="shared" si="46"/>
        <v/>
      </c>
      <c r="AU285" s="164" t="str">
        <f t="shared" si="46"/>
        <v/>
      </c>
      <c r="AV285" s="164" t="str">
        <f t="shared" si="50"/>
        <v/>
      </c>
      <c r="AW285" s="164" t="str">
        <f t="shared" si="50"/>
        <v/>
      </c>
      <c r="AX285" s="164" t="str">
        <f t="shared" si="50"/>
        <v/>
      </c>
      <c r="AY285" s="164" t="str">
        <f t="shared" ref="AY285:BA288" si="53">IF(AI285,$W285,"")</f>
        <v/>
      </c>
      <c r="AZ285" s="164" t="str">
        <f t="shared" si="53"/>
        <v/>
      </c>
      <c r="BA285" s="164">
        <f t="shared" si="53"/>
        <v>0</v>
      </c>
      <c r="BB285" s="164" t="str">
        <f t="shared" si="48"/>
        <v/>
      </c>
      <c r="BC285" s="164" t="str">
        <f t="shared" si="33"/>
        <v/>
      </c>
    </row>
    <row r="286" spans="1:55" s="164" customFormat="1" ht="17.25" hidden="1" customHeight="1">
      <c r="A286" s="9"/>
      <c r="B286" s="7"/>
      <c r="C286" s="2"/>
      <c r="D286" s="5"/>
      <c r="E286" s="4"/>
      <c r="F286" s="4"/>
      <c r="G286" s="4"/>
      <c r="H286" s="5"/>
      <c r="I286" s="16"/>
      <c r="J286" s="47"/>
      <c r="K286" s="48"/>
      <c r="L286" s="48"/>
      <c r="M286" s="49"/>
      <c r="N286" s="47"/>
      <c r="O286" s="48"/>
      <c r="P286" s="48"/>
      <c r="Q286" s="48"/>
      <c r="R286" s="48"/>
      <c r="S286" s="48"/>
      <c r="T286" s="64"/>
      <c r="U286" s="49"/>
      <c r="V286" s="58"/>
      <c r="W286" s="124"/>
      <c r="X286" s="56"/>
      <c r="Y286" s="68"/>
      <c r="Z286" s="68"/>
      <c r="AA286" s="67"/>
      <c r="AB286" s="57"/>
      <c r="AC286" s="58"/>
      <c r="AD286" s="56"/>
      <c r="AE286" s="49"/>
      <c r="AF286" s="164">
        <f t="shared" si="52"/>
        <v>0</v>
      </c>
      <c r="AG286" s="164">
        <f t="shared" si="52"/>
        <v>0</v>
      </c>
      <c r="AH286" s="164">
        <f t="shared" si="52"/>
        <v>0</v>
      </c>
      <c r="AI286" s="164">
        <f t="shared" si="52"/>
        <v>0</v>
      </c>
      <c r="AJ286" s="164">
        <f t="shared" si="52"/>
        <v>0</v>
      </c>
      <c r="AK286" s="164">
        <f t="shared" si="52"/>
        <v>-1</v>
      </c>
      <c r="AL286" s="164">
        <f t="shared" si="52"/>
        <v>0</v>
      </c>
      <c r="AM286" s="164">
        <f t="shared" si="52"/>
        <v>0</v>
      </c>
      <c r="AN286" s="164" t="str">
        <f t="shared" si="49"/>
        <v/>
      </c>
      <c r="AO286" s="164" t="str">
        <f t="shared" si="49"/>
        <v/>
      </c>
      <c r="AP286" s="164" t="str">
        <f t="shared" si="49"/>
        <v/>
      </c>
      <c r="AQ286" s="164" t="str">
        <f t="shared" si="49"/>
        <v/>
      </c>
      <c r="AR286" s="164" t="str">
        <f t="shared" si="49"/>
        <v/>
      </c>
      <c r="AS286" s="164">
        <f t="shared" si="46"/>
        <v>0</v>
      </c>
      <c r="AT286" s="164" t="str">
        <f t="shared" si="46"/>
        <v/>
      </c>
      <c r="AU286" s="164" t="str">
        <f t="shared" si="46"/>
        <v/>
      </c>
      <c r="AV286" s="164" t="str">
        <f t="shared" ref="AV286:AX288" si="54">IF(AF286,$W286,"")</f>
        <v/>
      </c>
      <c r="AW286" s="164" t="str">
        <f t="shared" si="54"/>
        <v/>
      </c>
      <c r="AX286" s="164" t="str">
        <f t="shared" si="54"/>
        <v/>
      </c>
      <c r="AY286" s="164" t="str">
        <f t="shared" si="53"/>
        <v/>
      </c>
      <c r="AZ286" s="164" t="str">
        <f t="shared" si="53"/>
        <v/>
      </c>
      <c r="BA286" s="164">
        <f t="shared" si="53"/>
        <v>0</v>
      </c>
      <c r="BB286" s="164" t="str">
        <f t="shared" si="48"/>
        <v/>
      </c>
      <c r="BC286" s="164" t="str">
        <f t="shared" si="33"/>
        <v/>
      </c>
    </row>
    <row r="287" spans="1:55" s="164" customFormat="1" ht="17.25" hidden="1" customHeight="1">
      <c r="A287" s="9"/>
      <c r="B287" s="7"/>
      <c r="C287" s="2"/>
      <c r="D287" s="5"/>
      <c r="E287" s="4"/>
      <c r="F287" s="4"/>
      <c r="G287" s="4"/>
      <c r="H287" s="5"/>
      <c r="I287" s="16"/>
      <c r="J287" s="47"/>
      <c r="K287" s="48"/>
      <c r="L287" s="48"/>
      <c r="M287" s="49"/>
      <c r="N287" s="47"/>
      <c r="O287" s="48"/>
      <c r="P287" s="48"/>
      <c r="Q287" s="48"/>
      <c r="R287" s="48"/>
      <c r="S287" s="48"/>
      <c r="T287" s="64"/>
      <c r="U287" s="49"/>
      <c r="V287" s="58"/>
      <c r="W287" s="124"/>
      <c r="X287" s="56"/>
      <c r="Y287" s="68"/>
      <c r="Z287" s="68"/>
      <c r="AA287" s="67"/>
      <c r="AB287" s="57"/>
      <c r="AC287" s="58"/>
      <c r="AD287" s="56"/>
      <c r="AE287" s="49"/>
      <c r="AF287" s="164">
        <f t="shared" ref="AF287:AM288" si="55">AF286</f>
        <v>0</v>
      </c>
      <c r="AG287" s="164">
        <f t="shared" si="55"/>
        <v>0</v>
      </c>
      <c r="AH287" s="164">
        <f t="shared" si="55"/>
        <v>0</v>
      </c>
      <c r="AI287" s="164">
        <f t="shared" si="55"/>
        <v>0</v>
      </c>
      <c r="AJ287" s="164">
        <f t="shared" si="55"/>
        <v>0</v>
      </c>
      <c r="AK287" s="164">
        <f t="shared" si="55"/>
        <v>-1</v>
      </c>
      <c r="AL287" s="164">
        <f t="shared" si="55"/>
        <v>0</v>
      </c>
      <c r="AM287" s="164">
        <f t="shared" si="55"/>
        <v>0</v>
      </c>
      <c r="AN287" s="164" t="str">
        <f t="shared" si="49"/>
        <v/>
      </c>
      <c r="AO287" s="164" t="str">
        <f t="shared" si="49"/>
        <v/>
      </c>
      <c r="AP287" s="164" t="str">
        <f t="shared" si="49"/>
        <v/>
      </c>
      <c r="AQ287" s="164" t="str">
        <f t="shared" si="49"/>
        <v/>
      </c>
      <c r="AR287" s="164" t="str">
        <f t="shared" si="49"/>
        <v/>
      </c>
      <c r="AS287" s="164">
        <f t="shared" si="46"/>
        <v>0</v>
      </c>
      <c r="AT287" s="164" t="str">
        <f t="shared" si="46"/>
        <v/>
      </c>
      <c r="AU287" s="164" t="str">
        <f t="shared" si="46"/>
        <v/>
      </c>
      <c r="AV287" s="164" t="str">
        <f t="shared" si="54"/>
        <v/>
      </c>
      <c r="AW287" s="164" t="str">
        <f t="shared" si="54"/>
        <v/>
      </c>
      <c r="AX287" s="164" t="str">
        <f t="shared" si="54"/>
        <v/>
      </c>
      <c r="AY287" s="164" t="str">
        <f t="shared" si="53"/>
        <v/>
      </c>
      <c r="AZ287" s="164" t="str">
        <f t="shared" si="53"/>
        <v/>
      </c>
      <c r="BA287" s="164">
        <f t="shared" si="53"/>
        <v>0</v>
      </c>
      <c r="BB287" s="164" t="str">
        <f t="shared" si="48"/>
        <v/>
      </c>
      <c r="BC287" s="164" t="str">
        <f t="shared" si="33"/>
        <v/>
      </c>
    </row>
    <row r="288" spans="1:55" s="164" customFormat="1" ht="17.25" hidden="1" customHeight="1" thickBot="1">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164">
        <f t="shared" si="55"/>
        <v>0</v>
      </c>
      <c r="AG288" s="164">
        <f t="shared" si="55"/>
        <v>0</v>
      </c>
      <c r="AH288" s="164">
        <f t="shared" si="55"/>
        <v>0</v>
      </c>
      <c r="AI288" s="164">
        <f t="shared" si="55"/>
        <v>0</v>
      </c>
      <c r="AJ288" s="164">
        <f t="shared" si="55"/>
        <v>0</v>
      </c>
      <c r="AK288" s="164">
        <f t="shared" si="55"/>
        <v>-1</v>
      </c>
      <c r="AL288" s="164">
        <f t="shared" si="55"/>
        <v>0</v>
      </c>
      <c r="AM288" s="164">
        <f t="shared" si="55"/>
        <v>0</v>
      </c>
      <c r="AN288" s="164" t="str">
        <f t="shared" si="49"/>
        <v/>
      </c>
      <c r="AO288" s="164" t="str">
        <f t="shared" si="49"/>
        <v/>
      </c>
      <c r="AP288" s="164" t="str">
        <f t="shared" si="49"/>
        <v/>
      </c>
      <c r="AQ288" s="164" t="str">
        <f t="shared" si="49"/>
        <v/>
      </c>
      <c r="AR288" s="164" t="str">
        <f t="shared" si="49"/>
        <v/>
      </c>
      <c r="AS288" s="164">
        <f t="shared" si="46"/>
        <v>0</v>
      </c>
      <c r="AT288" s="164" t="str">
        <f t="shared" si="46"/>
        <v/>
      </c>
      <c r="AU288" s="164" t="str">
        <f t="shared" si="46"/>
        <v/>
      </c>
      <c r="AV288" s="164" t="str">
        <f t="shared" si="54"/>
        <v/>
      </c>
      <c r="AW288" s="164" t="str">
        <f t="shared" si="54"/>
        <v/>
      </c>
      <c r="AX288" s="164" t="str">
        <f t="shared" si="54"/>
        <v/>
      </c>
      <c r="AY288" s="164" t="str">
        <f t="shared" si="53"/>
        <v/>
      </c>
      <c r="AZ288" s="164" t="str">
        <f t="shared" si="53"/>
        <v/>
      </c>
      <c r="BA288" s="164">
        <f t="shared" si="53"/>
        <v>0</v>
      </c>
      <c r="BB288" s="164" t="str">
        <f t="shared" si="48"/>
        <v/>
      </c>
      <c r="BC288" s="164" t="str">
        <f t="shared" si="33"/>
        <v/>
      </c>
    </row>
    <row r="289" spans="1:55" hidden="1">
      <c r="A289" s="179"/>
      <c r="B289" s="179"/>
      <c r="C289" s="129"/>
      <c r="D289" s="180"/>
      <c r="E289" s="181"/>
      <c r="F289" s="179"/>
      <c r="G289" s="179"/>
      <c r="H289" s="180"/>
      <c r="I289" s="180"/>
      <c r="J289" s="182"/>
      <c r="K289" s="182"/>
      <c r="L289" s="182"/>
      <c r="M289" s="182"/>
      <c r="N289" s="182"/>
      <c r="O289" s="182"/>
      <c r="P289" s="182"/>
      <c r="Q289" s="182"/>
      <c r="R289" s="182"/>
      <c r="S289" s="182"/>
      <c r="T289" s="182"/>
      <c r="U289" s="182"/>
      <c r="V289" s="183"/>
      <c r="W289" s="183"/>
      <c r="X289" s="183"/>
      <c r="Y289" s="183"/>
      <c r="Z289" s="183"/>
      <c r="AA289" s="184"/>
      <c r="AB289" s="183"/>
      <c r="AC289" s="183"/>
      <c r="AD289" s="183"/>
      <c r="AE289" s="183"/>
      <c r="AF289" s="129"/>
      <c r="AG289" s="129"/>
      <c r="AH289" s="129"/>
      <c r="AI289" s="129"/>
      <c r="AJ289" s="129"/>
      <c r="AK289" s="129"/>
      <c r="AL289" s="129"/>
      <c r="AM289" s="185" t="s">
        <v>56</v>
      </c>
      <c r="AN289" s="186">
        <f t="shared" ref="AN289:BC289" si="56">COUNTIF(AN7:AN288,"NC+")</f>
        <v>0</v>
      </c>
      <c r="AO289" s="186">
        <f t="shared" si="56"/>
        <v>0</v>
      </c>
      <c r="AP289" s="186">
        <f t="shared" si="56"/>
        <v>0</v>
      </c>
      <c r="AQ289" s="186">
        <f t="shared" si="56"/>
        <v>0</v>
      </c>
      <c r="AR289" s="186">
        <f t="shared" si="56"/>
        <v>0</v>
      </c>
      <c r="AS289" s="186">
        <f t="shared" si="56"/>
        <v>0</v>
      </c>
      <c r="AT289" s="186">
        <f t="shared" si="56"/>
        <v>0</v>
      </c>
      <c r="AU289" s="186">
        <f t="shared" si="56"/>
        <v>0</v>
      </c>
      <c r="AV289" s="186">
        <f t="shared" si="56"/>
        <v>0</v>
      </c>
      <c r="AW289" s="186">
        <f t="shared" si="56"/>
        <v>0</v>
      </c>
      <c r="AX289" s="186">
        <f t="shared" si="56"/>
        <v>0</v>
      </c>
      <c r="AY289" s="186">
        <f t="shared" si="56"/>
        <v>0</v>
      </c>
      <c r="AZ289" s="186">
        <f t="shared" si="56"/>
        <v>0</v>
      </c>
      <c r="BA289" s="186">
        <f t="shared" si="56"/>
        <v>0</v>
      </c>
      <c r="BB289" s="186">
        <f t="shared" si="56"/>
        <v>0</v>
      </c>
      <c r="BC289" s="186">
        <f t="shared" si="56"/>
        <v>0</v>
      </c>
    </row>
    <row r="290" spans="1:55" hidden="1">
      <c r="A290" s="179"/>
      <c r="B290" s="179"/>
      <c r="C290" s="129"/>
      <c r="D290" s="180"/>
      <c r="E290" s="181"/>
      <c r="F290" s="179"/>
      <c r="G290" s="179"/>
      <c r="H290" s="180"/>
      <c r="I290" s="180"/>
      <c r="J290" s="187" t="s">
        <v>86</v>
      </c>
      <c r="K290" s="188"/>
      <c r="L290" s="188" t="s">
        <v>60</v>
      </c>
      <c r="M290" s="188"/>
      <c r="N290" s="188" t="s">
        <v>60</v>
      </c>
      <c r="O290" s="188"/>
      <c r="P290" s="188"/>
      <c r="Q290" s="188"/>
      <c r="R290" s="188"/>
      <c r="S290" s="188"/>
      <c r="T290" s="188" t="s">
        <v>62</v>
      </c>
      <c r="U290" s="188"/>
      <c r="V290" s="189" t="s">
        <v>56</v>
      </c>
      <c r="W290" s="189" t="s">
        <v>56</v>
      </c>
      <c r="X290" s="190"/>
      <c r="Y290" s="190"/>
      <c r="Z290" s="190"/>
      <c r="AA290" s="187"/>
      <c r="AB290" s="190"/>
      <c r="AC290" s="188" t="s">
        <v>60</v>
      </c>
      <c r="AD290" s="190"/>
      <c r="AE290" s="190"/>
      <c r="AF290" s="129"/>
      <c r="AG290" s="129"/>
      <c r="AH290" s="129"/>
      <c r="AI290" s="129"/>
      <c r="AJ290" s="129"/>
      <c r="AK290" s="129"/>
      <c r="AL290" s="129"/>
      <c r="AM290" s="185" t="s">
        <v>57</v>
      </c>
      <c r="AN290" s="186">
        <f t="shared" ref="AN290:BC290" si="57">COUNTIF(AN7:AN288,"nc-")</f>
        <v>0</v>
      </c>
      <c r="AO290" s="186">
        <f t="shared" si="57"/>
        <v>0</v>
      </c>
      <c r="AP290" s="186">
        <f t="shared" si="57"/>
        <v>0</v>
      </c>
      <c r="AQ290" s="186">
        <f t="shared" si="57"/>
        <v>0</v>
      </c>
      <c r="AR290" s="186">
        <f t="shared" si="57"/>
        <v>0</v>
      </c>
      <c r="AS290" s="186">
        <f t="shared" si="57"/>
        <v>0</v>
      </c>
      <c r="AT290" s="186">
        <f t="shared" si="57"/>
        <v>0</v>
      </c>
      <c r="AU290" s="186">
        <f t="shared" si="57"/>
        <v>0</v>
      </c>
      <c r="AV290" s="186">
        <f t="shared" si="57"/>
        <v>0</v>
      </c>
      <c r="AW290" s="186">
        <f t="shared" si="57"/>
        <v>0</v>
      </c>
      <c r="AX290" s="186">
        <f t="shared" si="57"/>
        <v>0</v>
      </c>
      <c r="AY290" s="186">
        <f t="shared" si="57"/>
        <v>0</v>
      </c>
      <c r="AZ290" s="186">
        <f t="shared" si="57"/>
        <v>0</v>
      </c>
      <c r="BA290" s="186">
        <f t="shared" si="57"/>
        <v>0</v>
      </c>
      <c r="BB290" s="186">
        <f t="shared" si="57"/>
        <v>0</v>
      </c>
      <c r="BC290" s="186">
        <f t="shared" si="57"/>
        <v>0</v>
      </c>
    </row>
    <row r="291" spans="1:55" hidden="1">
      <c r="A291" s="179"/>
      <c r="B291" s="179"/>
      <c r="C291" s="129"/>
      <c r="D291" s="180"/>
      <c r="E291" s="181"/>
      <c r="F291" s="179"/>
      <c r="G291" s="179"/>
      <c r="H291" s="180"/>
      <c r="I291" s="180"/>
      <c r="J291" s="187" t="s">
        <v>60</v>
      </c>
      <c r="K291" s="188"/>
      <c r="L291" s="188" t="s">
        <v>63</v>
      </c>
      <c r="M291" s="188"/>
      <c r="N291" s="188" t="s">
        <v>63</v>
      </c>
      <c r="O291" s="188"/>
      <c r="P291" s="188"/>
      <c r="Q291" s="188"/>
      <c r="R291" s="188"/>
      <c r="S291" s="188"/>
      <c r="T291" s="188" t="s">
        <v>65</v>
      </c>
      <c r="U291" s="188"/>
      <c r="V291" s="189" t="s">
        <v>57</v>
      </c>
      <c r="W291" s="189" t="s">
        <v>57</v>
      </c>
      <c r="X291" s="190"/>
      <c r="Y291" s="190"/>
      <c r="Z291" s="190"/>
      <c r="AA291" s="187"/>
      <c r="AB291" s="190"/>
      <c r="AC291" s="188" t="s">
        <v>61</v>
      </c>
      <c r="AD291" s="190"/>
      <c r="AE291" s="190"/>
      <c r="AF291" s="129"/>
      <c r="AG291" s="129"/>
      <c r="AH291" s="129"/>
      <c r="AI291" s="129"/>
      <c r="AJ291" s="129"/>
      <c r="AK291" s="129"/>
      <c r="AL291" s="129"/>
      <c r="AM291" s="185" t="s">
        <v>58</v>
      </c>
      <c r="AN291" s="191">
        <f t="shared" ref="AN291:BC291" si="58">COUNTIF(AN7:AN288,"RI")</f>
        <v>0</v>
      </c>
      <c r="AO291" s="191">
        <f t="shared" si="58"/>
        <v>0</v>
      </c>
      <c r="AP291" s="191">
        <f t="shared" si="58"/>
        <v>0</v>
      </c>
      <c r="AQ291" s="191">
        <f t="shared" si="58"/>
        <v>0</v>
      </c>
      <c r="AR291" s="191">
        <f t="shared" si="58"/>
        <v>0</v>
      </c>
      <c r="AS291" s="191">
        <f t="shared" si="58"/>
        <v>0</v>
      </c>
      <c r="AT291" s="191">
        <f t="shared" si="58"/>
        <v>0</v>
      </c>
      <c r="AU291" s="191">
        <f t="shared" si="58"/>
        <v>0</v>
      </c>
      <c r="AV291" s="191">
        <f t="shared" si="58"/>
        <v>0</v>
      </c>
      <c r="AW291" s="191">
        <f t="shared" si="58"/>
        <v>0</v>
      </c>
      <c r="AX291" s="191">
        <f t="shared" si="58"/>
        <v>0</v>
      </c>
      <c r="AY291" s="191">
        <f t="shared" si="58"/>
        <v>0</v>
      </c>
      <c r="AZ291" s="191">
        <f t="shared" si="58"/>
        <v>0</v>
      </c>
      <c r="BA291" s="191">
        <f t="shared" si="58"/>
        <v>0</v>
      </c>
      <c r="BB291" s="191">
        <f t="shared" si="58"/>
        <v>0</v>
      </c>
      <c r="BC291" s="191">
        <f t="shared" si="58"/>
        <v>0</v>
      </c>
    </row>
    <row r="292" spans="1:55" hidden="1">
      <c r="A292" s="179"/>
      <c r="B292" s="179"/>
      <c r="C292" s="129"/>
      <c r="D292" s="180"/>
      <c r="E292" s="181"/>
      <c r="F292" s="179"/>
      <c r="G292" s="179"/>
      <c r="H292" s="180"/>
      <c r="I292" s="180"/>
      <c r="J292" s="187" t="s">
        <v>61</v>
      </c>
      <c r="K292" s="188"/>
      <c r="L292" s="188" t="s">
        <v>61</v>
      </c>
      <c r="M292" s="188"/>
      <c r="N292" s="188" t="s">
        <v>61</v>
      </c>
      <c r="O292" s="188"/>
      <c r="P292" s="188"/>
      <c r="Q292" s="188"/>
      <c r="R292" s="188"/>
      <c r="S292" s="188"/>
      <c r="T292" s="188" t="s">
        <v>64</v>
      </c>
      <c r="U292" s="188"/>
      <c r="V292" s="189" t="s">
        <v>58</v>
      </c>
      <c r="W292" s="189" t="s">
        <v>58</v>
      </c>
      <c r="X292" s="190"/>
      <c r="Y292" s="190"/>
      <c r="Z292" s="190"/>
      <c r="AA292" s="187"/>
      <c r="AB292" s="190"/>
      <c r="AC292" s="130" t="s">
        <v>340</v>
      </c>
      <c r="AD292" s="190"/>
      <c r="AE292" s="190"/>
      <c r="AF292" s="129"/>
      <c r="AG292" s="129"/>
      <c r="AH292" s="129"/>
      <c r="AI292" s="129"/>
      <c r="AJ292" s="129"/>
      <c r="AK292" s="129"/>
      <c r="AL292" s="129"/>
      <c r="AM292" s="185" t="s">
        <v>59</v>
      </c>
      <c r="AN292" s="191">
        <f t="shared" ref="AN292:BC292" si="59">COUNTIF(AN7:AN288,"Full")</f>
        <v>0</v>
      </c>
      <c r="AO292" s="191">
        <f t="shared" si="59"/>
        <v>0</v>
      </c>
      <c r="AP292" s="191">
        <f t="shared" si="59"/>
        <v>0</v>
      </c>
      <c r="AQ292" s="191">
        <f t="shared" si="59"/>
        <v>0</v>
      </c>
      <c r="AR292" s="191">
        <f t="shared" si="59"/>
        <v>0</v>
      </c>
      <c r="AS292" s="191">
        <f t="shared" si="59"/>
        <v>0</v>
      </c>
      <c r="AT292" s="191">
        <f t="shared" si="59"/>
        <v>0</v>
      </c>
      <c r="AU292" s="191">
        <f t="shared" si="59"/>
        <v>0</v>
      </c>
      <c r="AV292" s="191">
        <f t="shared" si="59"/>
        <v>0</v>
      </c>
      <c r="AW292" s="191">
        <f t="shared" si="59"/>
        <v>0</v>
      </c>
      <c r="AX292" s="191">
        <f t="shared" si="59"/>
        <v>0</v>
      </c>
      <c r="AY292" s="191">
        <f t="shared" si="59"/>
        <v>0</v>
      </c>
      <c r="AZ292" s="191">
        <f t="shared" si="59"/>
        <v>0</v>
      </c>
      <c r="BA292" s="191">
        <f t="shared" si="59"/>
        <v>0</v>
      </c>
      <c r="BB292" s="191">
        <f t="shared" si="59"/>
        <v>0</v>
      </c>
      <c r="BC292" s="191">
        <f t="shared" si="59"/>
        <v>0</v>
      </c>
    </row>
    <row r="293" spans="1:55" hidden="1">
      <c r="A293" s="179"/>
      <c r="B293" s="179"/>
      <c r="C293" s="129"/>
      <c r="D293" s="180"/>
      <c r="E293" s="181"/>
      <c r="F293" s="179"/>
      <c r="G293" s="179"/>
      <c r="H293" s="180"/>
      <c r="I293" s="180"/>
      <c r="J293" s="111" t="s">
        <v>489</v>
      </c>
      <c r="K293" s="188"/>
      <c r="L293" s="188" t="s">
        <v>68</v>
      </c>
      <c r="M293" s="188"/>
      <c r="N293" s="188" t="s">
        <v>86</v>
      </c>
      <c r="O293" s="188"/>
      <c r="P293" s="188"/>
      <c r="Q293" s="188"/>
      <c r="R293" s="188"/>
      <c r="S293" s="188"/>
      <c r="T293" s="188" t="s">
        <v>103</v>
      </c>
      <c r="U293" s="188"/>
      <c r="V293" s="190" t="s">
        <v>59</v>
      </c>
      <c r="W293" s="190" t="s">
        <v>59</v>
      </c>
      <c r="X293" s="190"/>
      <c r="Y293" s="190"/>
      <c r="Z293" s="190"/>
      <c r="AA293" s="187"/>
      <c r="AB293" s="190"/>
      <c r="AC293" s="130" t="s">
        <v>339</v>
      </c>
      <c r="AD293" s="190"/>
      <c r="AE293" s="190"/>
      <c r="AF293" s="129"/>
      <c r="AG293" s="129"/>
      <c r="AH293" s="129"/>
      <c r="AI293" s="129"/>
      <c r="AJ293" s="129"/>
      <c r="AK293" s="129"/>
      <c r="AL293" s="129"/>
      <c r="AM293" s="185" t="s">
        <v>86</v>
      </c>
      <c r="AN293" s="191">
        <f t="shared" ref="AN293:BC293" si="60">COUNTIF(AN7:AN288,"tbd")</f>
        <v>124</v>
      </c>
      <c r="AO293" s="191">
        <f t="shared" si="60"/>
        <v>127</v>
      </c>
      <c r="AP293" s="191">
        <f t="shared" si="60"/>
        <v>116</v>
      </c>
      <c r="AQ293" s="191">
        <f t="shared" si="60"/>
        <v>118</v>
      </c>
      <c r="AR293" s="191">
        <f t="shared" si="60"/>
        <v>58</v>
      </c>
      <c r="AS293" s="191">
        <f t="shared" si="60"/>
        <v>54</v>
      </c>
      <c r="AT293" s="191">
        <f t="shared" si="60"/>
        <v>54</v>
      </c>
      <c r="AU293" s="191">
        <f t="shared" si="60"/>
        <v>54</v>
      </c>
      <c r="AV293" s="191">
        <f t="shared" si="60"/>
        <v>45</v>
      </c>
      <c r="AW293" s="191">
        <f t="shared" si="60"/>
        <v>43</v>
      </c>
      <c r="AX293" s="191">
        <f t="shared" si="60"/>
        <v>38</v>
      </c>
      <c r="AY293" s="191">
        <f t="shared" si="60"/>
        <v>40</v>
      </c>
      <c r="AZ293" s="191">
        <f t="shared" si="60"/>
        <v>3</v>
      </c>
      <c r="BA293" s="191">
        <f t="shared" si="60"/>
        <v>0</v>
      </c>
      <c r="BB293" s="191">
        <f t="shared" si="60"/>
        <v>0</v>
      </c>
      <c r="BC293" s="191">
        <f t="shared" si="60"/>
        <v>0</v>
      </c>
    </row>
    <row r="294" spans="1:55" ht="33" hidden="1">
      <c r="A294" s="179"/>
      <c r="B294" s="179"/>
      <c r="C294" s="129"/>
      <c r="D294" s="180"/>
      <c r="E294" s="181"/>
      <c r="F294" s="179"/>
      <c r="G294" s="179"/>
      <c r="H294" s="180"/>
      <c r="I294" s="180"/>
      <c r="J294" s="192" t="s">
        <v>483</v>
      </c>
      <c r="K294" s="188"/>
      <c r="L294" s="188"/>
      <c r="M294" s="188"/>
      <c r="N294" s="188" t="s">
        <v>68</v>
      </c>
      <c r="O294" s="188"/>
      <c r="P294" s="188"/>
      <c r="Q294" s="188"/>
      <c r="R294" s="188"/>
      <c r="S294" s="188"/>
      <c r="T294" s="188"/>
      <c r="U294" s="188"/>
      <c r="V294" s="190" t="s">
        <v>86</v>
      </c>
      <c r="W294" s="190" t="s">
        <v>86</v>
      </c>
      <c r="X294" s="190"/>
      <c r="Y294" s="190"/>
      <c r="Z294" s="190"/>
      <c r="AA294" s="187"/>
      <c r="AB294" s="190"/>
      <c r="AC294" s="188" t="s">
        <v>86</v>
      </c>
      <c r="AD294" s="190"/>
      <c r="AE294" s="190"/>
    </row>
    <row r="295" spans="1:55" ht="49.5" hidden="1">
      <c r="J295" s="192" t="s">
        <v>490</v>
      </c>
      <c r="K295" s="188"/>
      <c r="L295" s="188"/>
      <c r="M295" s="188"/>
      <c r="N295" s="188"/>
      <c r="O295" s="188"/>
      <c r="P295" s="188"/>
      <c r="Q295" s="188"/>
      <c r="R295" s="188"/>
      <c r="S295" s="188"/>
      <c r="T295" s="188"/>
      <c r="U295" s="188"/>
      <c r="V295" s="190" t="s">
        <v>68</v>
      </c>
      <c r="W295" s="190" t="s">
        <v>68</v>
      </c>
      <c r="X295" s="190"/>
      <c r="Y295" s="190"/>
      <c r="Z295" s="190"/>
      <c r="AA295" s="187"/>
      <c r="AB295" s="190"/>
      <c r="AC295" s="188" t="s">
        <v>68</v>
      </c>
      <c r="AD295" s="190"/>
      <c r="AE295" s="190"/>
    </row>
    <row r="296" spans="1:55" ht="33" hidden="1">
      <c r="J296" s="187" t="s">
        <v>491</v>
      </c>
      <c r="K296" s="188"/>
      <c r="L296" s="188"/>
      <c r="M296" s="188"/>
      <c r="N296" s="188"/>
      <c r="O296" s="188"/>
      <c r="P296" s="188"/>
      <c r="Q296" s="188"/>
      <c r="R296" s="188"/>
      <c r="S296" s="188"/>
      <c r="T296" s="188"/>
      <c r="U296" s="196"/>
      <c r="V296" s="197">
        <f>COLUMN(W295)</f>
        <v>23</v>
      </c>
      <c r="W296" s="190"/>
      <c r="X296" s="190"/>
      <c r="Y296" s="190"/>
      <c r="Z296" s="190"/>
      <c r="AA296" s="187"/>
      <c r="AB296" s="190"/>
      <c r="AC296" s="190"/>
      <c r="AD296" s="190"/>
      <c r="AE296" s="190"/>
    </row>
    <row r="297" spans="1:55" hidden="1">
      <c r="J297" s="187" t="s">
        <v>68</v>
      </c>
      <c r="K297" s="188"/>
      <c r="L297" s="188"/>
      <c r="M297" s="188"/>
      <c r="N297" s="188"/>
      <c r="O297" s="188"/>
      <c r="P297" s="188"/>
      <c r="Q297" s="188"/>
      <c r="R297" s="188"/>
      <c r="S297" s="188"/>
      <c r="T297" s="188"/>
      <c r="U297" s="196" t="str">
        <f>V290 &amp; ":"</f>
        <v>NC+:</v>
      </c>
      <c r="V297" s="197">
        <f t="shared" ref="V297:V302" si="61">COUNTIF($V$110:$V$288,$V290)+COUNTIF($W$110:$W$288,$V290)+COUNTIF($V$7:$W$107,$V290)</f>
        <v>0</v>
      </c>
      <c r="W297" s="190"/>
      <c r="X297" s="190"/>
      <c r="Y297" s="190"/>
      <c r="Z297" s="190"/>
      <c r="AA297" s="187"/>
      <c r="AB297" s="190"/>
      <c r="AC297" s="190"/>
      <c r="AD297" s="190"/>
      <c r="AE297" s="190"/>
    </row>
    <row r="298" spans="1:55" hidden="1">
      <c r="J298" s="188"/>
      <c r="K298" s="188"/>
      <c r="L298" s="188"/>
      <c r="M298" s="188"/>
      <c r="N298" s="188"/>
      <c r="O298" s="188"/>
      <c r="P298" s="188"/>
      <c r="Q298" s="188"/>
      <c r="R298" s="188"/>
      <c r="S298" s="188"/>
      <c r="T298" s="188"/>
      <c r="U298" s="196" t="str">
        <f t="shared" ref="U298:U302" si="62">V291 &amp; ":"</f>
        <v>nc-:</v>
      </c>
      <c r="V298" s="197">
        <f t="shared" si="61"/>
        <v>0</v>
      </c>
      <c r="W298" s="190"/>
      <c r="X298" s="190"/>
      <c r="Y298" s="190"/>
      <c r="Z298" s="190"/>
      <c r="AA298" s="187"/>
      <c r="AB298" s="190"/>
      <c r="AC298" s="190"/>
      <c r="AD298" s="190"/>
      <c r="AE298" s="190"/>
    </row>
    <row r="299" spans="1:55" hidden="1">
      <c r="J299" s="188"/>
      <c r="K299" s="188"/>
      <c r="L299" s="188"/>
      <c r="M299" s="188"/>
      <c r="N299" s="188"/>
      <c r="O299" s="188"/>
      <c r="P299" s="188"/>
      <c r="Q299" s="188"/>
      <c r="R299" s="188"/>
      <c r="S299" s="188"/>
      <c r="T299" s="188"/>
      <c r="U299" s="196" t="str">
        <f t="shared" si="62"/>
        <v>RI:</v>
      </c>
      <c r="V299" s="197">
        <f t="shared" si="61"/>
        <v>0</v>
      </c>
      <c r="W299" s="190"/>
      <c r="X299" s="190"/>
      <c r="Y299" s="190"/>
      <c r="Z299" s="190"/>
      <c r="AA299" s="187"/>
      <c r="AB299" s="190"/>
      <c r="AC299" s="190"/>
      <c r="AD299" s="190"/>
      <c r="AE299" s="190"/>
    </row>
    <row r="300" spans="1:55" hidden="1">
      <c r="J300" s="187" t="s">
        <v>86</v>
      </c>
      <c r="K300" s="188"/>
      <c r="L300" s="188"/>
      <c r="M300" s="188"/>
      <c r="N300" s="188"/>
      <c r="O300" s="188"/>
      <c r="P300" s="188"/>
      <c r="Q300" s="188"/>
      <c r="R300" s="188"/>
      <c r="S300" s="188"/>
      <c r="T300" s="188"/>
      <c r="U300" s="196" t="str">
        <f t="shared" si="62"/>
        <v>Full:</v>
      </c>
      <c r="V300" s="197">
        <f t="shared" si="61"/>
        <v>0</v>
      </c>
      <c r="W300" s="190"/>
      <c r="X300" s="190"/>
      <c r="Y300" s="190"/>
      <c r="Z300" s="190"/>
      <c r="AA300" s="187"/>
      <c r="AB300" s="190"/>
      <c r="AC300" s="190"/>
      <c r="AD300" s="190"/>
      <c r="AE300" s="190"/>
    </row>
    <row r="301" spans="1:55" hidden="1">
      <c r="J301" s="187" t="s">
        <v>60</v>
      </c>
      <c r="K301" s="188"/>
      <c r="L301" s="188"/>
      <c r="M301" s="188"/>
      <c r="N301" s="188"/>
      <c r="O301" s="188"/>
      <c r="P301" s="188"/>
      <c r="Q301" s="188"/>
      <c r="R301" s="188"/>
      <c r="S301" s="188"/>
      <c r="T301" s="188"/>
      <c r="U301" s="196" t="str">
        <f t="shared" si="62"/>
        <v>tbd:</v>
      </c>
      <c r="V301" s="197">
        <f t="shared" si="61"/>
        <v>202</v>
      </c>
      <c r="W301" s="190"/>
      <c r="X301" s="190"/>
      <c r="Y301" s="190"/>
      <c r="Z301" s="190"/>
      <c r="AA301" s="187"/>
      <c r="AB301" s="190"/>
      <c r="AC301" s="190"/>
      <c r="AD301" s="190"/>
      <c r="AE301" s="190"/>
    </row>
    <row r="302" spans="1:55" hidden="1">
      <c r="J302" s="187" t="s">
        <v>66</v>
      </c>
      <c r="K302" s="188"/>
      <c r="L302" s="188"/>
      <c r="M302" s="188"/>
      <c r="N302" s="188"/>
      <c r="O302" s="188"/>
      <c r="P302" s="188"/>
      <c r="Q302" s="188"/>
      <c r="R302" s="188"/>
      <c r="S302" s="188"/>
      <c r="T302" s="188"/>
      <c r="U302" s="196" t="str">
        <f t="shared" si="62"/>
        <v>n/a:</v>
      </c>
      <c r="V302" s="197">
        <f t="shared" si="61"/>
        <v>0</v>
      </c>
      <c r="W302" s="190"/>
      <c r="X302" s="190"/>
      <c r="Y302" s="190"/>
      <c r="Z302" s="190"/>
      <c r="AA302" s="187"/>
      <c r="AB302" s="190"/>
      <c r="AC302" s="190"/>
      <c r="AD302" s="190"/>
      <c r="AE302" s="190"/>
    </row>
    <row r="303" spans="1:55" hidden="1">
      <c r="J303" s="187" t="s">
        <v>67</v>
      </c>
      <c r="K303" s="188"/>
      <c r="L303" s="188"/>
      <c r="M303" s="188"/>
      <c r="N303" s="188"/>
      <c r="O303" s="188"/>
      <c r="P303" s="188"/>
      <c r="Q303" s="188"/>
      <c r="R303" s="188"/>
      <c r="S303" s="188"/>
      <c r="T303" s="188"/>
      <c r="U303" s="188"/>
      <c r="W303" s="190"/>
      <c r="X303" s="190"/>
      <c r="Y303" s="190"/>
      <c r="Z303" s="190"/>
      <c r="AA303" s="187"/>
      <c r="AB303" s="190"/>
      <c r="AC303" s="190"/>
      <c r="AD303" s="190"/>
      <c r="AE303" s="190"/>
    </row>
    <row r="304" spans="1:55" hidden="1">
      <c r="J304" s="187" t="s">
        <v>61</v>
      </c>
    </row>
    <row r="305" spans="10:10" hidden="1">
      <c r="J305" s="111" t="s">
        <v>489</v>
      </c>
    </row>
    <row r="306" spans="10:10" ht="33" hidden="1">
      <c r="J306" s="192" t="s">
        <v>483</v>
      </c>
    </row>
    <row r="307" spans="10:10" ht="49.5" hidden="1">
      <c r="J307" s="192" t="s">
        <v>490</v>
      </c>
    </row>
    <row r="308" spans="10:10" ht="33" hidden="1">
      <c r="J308" s="187" t="s">
        <v>491</v>
      </c>
    </row>
    <row r="309" spans="10:10" hidden="1">
      <c r="J309" s="187" t="s">
        <v>68</v>
      </c>
    </row>
    <row r="310" spans="10:10" hidden="1"/>
  </sheetData>
  <sheetProtection algorithmName="SHA-512" hashValue="L1Yw9I+DWgtip4FtDk5+DsnJJmgK12jlYZCTA6H8S6ltrSA14JKF0Z2v9T9QLCI8MZ/vikbMDDgmamDARfdwmQ==" saltValue="ySvyjBKbV02ibHnfZ2lQrQ==" spinCount="100000" sheet="1" objects="1" scenarios="1" formatCells="0" formatColumns="0" formatRows="0" insertHyperlinks="0" autoFilter="0"/>
  <mergeCells count="368">
    <mergeCell ref="A110:I110"/>
    <mergeCell ref="A172:I172"/>
    <mergeCell ref="A182:I182"/>
    <mergeCell ref="A195:I195"/>
    <mergeCell ref="A197:I197"/>
    <mergeCell ref="A201:I201"/>
    <mergeCell ref="A206:I206"/>
    <mergeCell ref="AC108:AE108"/>
    <mergeCell ref="A108:C108"/>
    <mergeCell ref="F108:G108"/>
    <mergeCell ref="J108:M108"/>
    <mergeCell ref="N108:U108"/>
    <mergeCell ref="V108:Z108"/>
    <mergeCell ref="AA108:AB108"/>
    <mergeCell ref="K105:M105"/>
    <mergeCell ref="V105:W105"/>
    <mergeCell ref="K106:M106"/>
    <mergeCell ref="V106:W106"/>
    <mergeCell ref="K107:M107"/>
    <mergeCell ref="V107:W107"/>
    <mergeCell ref="K102:M102"/>
    <mergeCell ref="V102:W102"/>
    <mergeCell ref="K103:M103"/>
    <mergeCell ref="V103:W103"/>
    <mergeCell ref="K104:M104"/>
    <mergeCell ref="V104:W104"/>
    <mergeCell ref="K99:M99"/>
    <mergeCell ref="V99:W99"/>
    <mergeCell ref="K100:M100"/>
    <mergeCell ref="V100:W100"/>
    <mergeCell ref="K101:M101"/>
    <mergeCell ref="V101:W101"/>
    <mergeCell ref="K96:M96"/>
    <mergeCell ref="V96:W96"/>
    <mergeCell ref="K97:M97"/>
    <mergeCell ref="V97:W97"/>
    <mergeCell ref="K98:M98"/>
    <mergeCell ref="V98:W98"/>
    <mergeCell ref="K93:M93"/>
    <mergeCell ref="V93:W93"/>
    <mergeCell ref="K94:M94"/>
    <mergeCell ref="V94:W94"/>
    <mergeCell ref="K95:M95"/>
    <mergeCell ref="V95:W95"/>
    <mergeCell ref="K90:M90"/>
    <mergeCell ref="V90:W90"/>
    <mergeCell ref="K91:M91"/>
    <mergeCell ref="V91:W91"/>
    <mergeCell ref="K92:M92"/>
    <mergeCell ref="V92:W92"/>
    <mergeCell ref="K87:M87"/>
    <mergeCell ref="V87:W87"/>
    <mergeCell ref="K88:M88"/>
    <mergeCell ref="V88:W88"/>
    <mergeCell ref="K89:M89"/>
    <mergeCell ref="V89:W89"/>
    <mergeCell ref="K84:M84"/>
    <mergeCell ref="V84:W84"/>
    <mergeCell ref="K85:M85"/>
    <mergeCell ref="V85:W85"/>
    <mergeCell ref="K86:M86"/>
    <mergeCell ref="V86:W86"/>
    <mergeCell ref="K81:M81"/>
    <mergeCell ref="V81:W81"/>
    <mergeCell ref="K82:M82"/>
    <mergeCell ref="V82:W82"/>
    <mergeCell ref="K83:M83"/>
    <mergeCell ref="V83:W83"/>
    <mergeCell ref="K78:M78"/>
    <mergeCell ref="V78:W78"/>
    <mergeCell ref="K79:M79"/>
    <mergeCell ref="V79:W79"/>
    <mergeCell ref="K80:M80"/>
    <mergeCell ref="V80:W80"/>
    <mergeCell ref="K75:M75"/>
    <mergeCell ref="V75:W75"/>
    <mergeCell ref="K76:M76"/>
    <mergeCell ref="V76:W76"/>
    <mergeCell ref="K77:M77"/>
    <mergeCell ref="V77:W77"/>
    <mergeCell ref="K72:M72"/>
    <mergeCell ref="V72:W72"/>
    <mergeCell ref="K73:M73"/>
    <mergeCell ref="V73:W73"/>
    <mergeCell ref="K74:M74"/>
    <mergeCell ref="V74:W74"/>
    <mergeCell ref="AA69:AB69"/>
    <mergeCell ref="AC69:AE69"/>
    <mergeCell ref="K70:M70"/>
    <mergeCell ref="V70:W70"/>
    <mergeCell ref="K71:M71"/>
    <mergeCell ref="V71:W71"/>
    <mergeCell ref="K68:L68"/>
    <mergeCell ref="M68:O68"/>
    <mergeCell ref="P68:R68"/>
    <mergeCell ref="V68:W68"/>
    <mergeCell ref="A69:C69"/>
    <mergeCell ref="F69:G69"/>
    <mergeCell ref="J69:U69"/>
    <mergeCell ref="V69:Z69"/>
    <mergeCell ref="K66:L66"/>
    <mergeCell ref="M66:O66"/>
    <mergeCell ref="P66:R66"/>
    <mergeCell ref="V66:W66"/>
    <mergeCell ref="K67:L67"/>
    <mergeCell ref="M67:O67"/>
    <mergeCell ref="P67:R67"/>
    <mergeCell ref="V67:W67"/>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AC5:AE5"/>
    <mergeCell ref="K6:L6"/>
    <mergeCell ref="M6:O6"/>
    <mergeCell ref="P6:R6"/>
    <mergeCell ref="V6:W6"/>
    <mergeCell ref="K7:L7"/>
    <mergeCell ref="M7:O7"/>
    <mergeCell ref="P7:R7"/>
    <mergeCell ref="V7:W7"/>
    <mergeCell ref="A5:G5"/>
    <mergeCell ref="J5:U5"/>
    <mergeCell ref="V5:Z5"/>
    <mergeCell ref="AA5:AB5"/>
    <mergeCell ref="K8:L8"/>
    <mergeCell ref="M8:O8"/>
    <mergeCell ref="P8:R8"/>
    <mergeCell ref="V8:W8"/>
    <mergeCell ref="K9:L9"/>
    <mergeCell ref="M9:O9"/>
    <mergeCell ref="P9:R9"/>
    <mergeCell ref="V9:W9"/>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s>
  <conditionalFormatting sqref="N110:N288">
    <cfRule type="cellIs" dxfId="79" priority="30" stopIfTrue="1" operator="equal">
      <formula>"n/a"</formula>
    </cfRule>
    <cfRule type="cellIs" dxfId="78" priority="31" stopIfTrue="1" operator="equal">
      <formula>"tbd"</formula>
    </cfRule>
    <cfRule type="cellIs" dxfId="77" priority="32" stopIfTrue="1" operator="equal">
      <formula>"No"</formula>
    </cfRule>
    <cfRule type="cellIs" dxfId="76" priority="33" stopIfTrue="1" operator="equal">
      <formula>"Practice only"</formula>
    </cfRule>
    <cfRule type="cellIs" dxfId="75" priority="34" stopIfTrue="1" operator="equal">
      <formula>"Procedure only"</formula>
    </cfRule>
    <cfRule type="cellIs" dxfId="74" priority="35" stopIfTrue="1" operator="equal">
      <formula>"Yes"</formula>
    </cfRule>
  </conditionalFormatting>
  <conditionalFormatting sqref="A71:AC107 A7:K68 M7:M68 S7:AC68">
    <cfRule type="cellIs" dxfId="73" priority="8" stopIfTrue="1" operator="equal">
      <formula>"n/a"</formula>
    </cfRule>
    <cfRule type="cellIs" dxfId="72" priority="9" stopIfTrue="1" operator="equal">
      <formula>"tbd"</formula>
    </cfRule>
  </conditionalFormatting>
  <conditionalFormatting sqref="AC7:AC68 AC71:AC107">
    <cfRule type="cellIs" dxfId="71" priority="4" operator="equal">
      <formula>"Received"</formula>
    </cfRule>
    <cfRule type="cellIs" dxfId="70" priority="7" operator="equal">
      <formula>"Reviewed"</formula>
    </cfRule>
    <cfRule type="cellIs" dxfId="69" priority="10" stopIfTrue="1" operator="equal">
      <formula>"No"</formula>
    </cfRule>
    <cfRule type="cellIs" dxfId="68" priority="11" stopIfTrue="1" operator="equal">
      <formula>"Yes"</formula>
    </cfRule>
  </conditionalFormatting>
  <conditionalFormatting sqref="AC110:AC288">
    <cfRule type="cellIs" dxfId="67" priority="5" operator="equal">
      <formula>"Received"</formula>
    </cfRule>
    <cfRule type="cellIs" dxfId="66" priority="6" operator="equal">
      <formula>"Reviewed"</formula>
    </cfRule>
    <cfRule type="cellIs" dxfId="65" priority="26" stopIfTrue="1" operator="equal">
      <formula>"n/a"</formula>
    </cfRule>
    <cfRule type="cellIs" dxfId="64" priority="27" stopIfTrue="1" operator="equal">
      <formula>"tbd"</formula>
    </cfRule>
    <cfRule type="cellIs" dxfId="63" priority="28" stopIfTrue="1" operator="equal">
      <formula>"No"</formula>
    </cfRule>
    <cfRule type="cellIs" dxfId="62" priority="29" stopIfTrue="1" operator="equal">
      <formula>"Yes"</formula>
    </cfRule>
  </conditionalFormatting>
  <conditionalFormatting sqref="J71:J107 N71:N107 J7:J68">
    <cfRule type="cellIs" dxfId="61" priority="1" stopIfTrue="1" operator="equal">
      <formula>"Supplier (CQM cert)"</formula>
    </cfRule>
    <cfRule type="cellIs" dxfId="60" priority="2" stopIfTrue="1" operator="equal">
      <formula>"Yes (Supplier/Subcon)"</formula>
    </cfRule>
    <cfRule type="cellIs" dxfId="59" priority="3" stopIfTrue="1" operator="equal">
      <formula>"Supplier/Subcon"</formula>
    </cfRule>
    <cfRule type="cellIs" dxfId="58" priority="22" stopIfTrue="1" operator="equal">
      <formula>"No"</formula>
    </cfRule>
    <cfRule type="cellIs" dxfId="57" priority="23" stopIfTrue="1" operator="equal">
      <formula>"Practice only"</formula>
    </cfRule>
    <cfRule type="cellIs" dxfId="56" priority="24" stopIfTrue="1" operator="equal">
      <formula>"Procedure only"</formula>
    </cfRule>
    <cfRule type="cellIs" dxfId="55" priority="25" stopIfTrue="1" operator="equal">
      <formula>"Yes"</formula>
    </cfRule>
  </conditionalFormatting>
  <conditionalFormatting sqref="V7:V68 V71:V107">
    <cfRule type="cellIs" dxfId="54" priority="12" stopIfTrue="1" operator="equal">
      <formula>"Full"</formula>
    </cfRule>
    <cfRule type="cellIs" dxfId="53" priority="13" stopIfTrue="1" operator="equal">
      <formula>"RI"</formula>
    </cfRule>
    <cfRule type="cellIs" dxfId="52" priority="14" stopIfTrue="1" operator="equal">
      <formula>"nc-"</formula>
    </cfRule>
    <cfRule type="cellIs" dxfId="51" priority="15" stopIfTrue="1" operator="equal">
      <formula>"NC+"</formula>
    </cfRule>
    <cfRule type="cellIs" dxfId="50" priority="16" stopIfTrue="1" operator="equal">
      <formula>"n/a"</formula>
    </cfRule>
    <cfRule type="cellIs" dxfId="49" priority="17" stopIfTrue="1" operator="equal">
      <formula>"tbd"</formula>
    </cfRule>
    <cfRule type="cellIs" dxfId="48" priority="18" stopIfTrue="1" operator="equal">
      <formula>"Full"</formula>
    </cfRule>
    <cfRule type="cellIs" dxfId="47" priority="19" stopIfTrue="1" operator="equal">
      <formula>"RI"</formula>
    </cfRule>
    <cfRule type="cellIs" dxfId="46" priority="20" stopIfTrue="1" operator="equal">
      <formula>"nc-"</formula>
    </cfRule>
    <cfRule type="cellIs" dxfId="45" priority="21" stopIfTrue="1" operator="equal">
      <formula>"NC+"</formula>
    </cfRule>
  </conditionalFormatting>
  <conditionalFormatting sqref="V110:W288">
    <cfRule type="cellIs" dxfId="44" priority="42" stopIfTrue="1" operator="equal">
      <formula>"n/a"</formula>
    </cfRule>
    <cfRule type="cellIs" dxfId="43" priority="43" stopIfTrue="1" operator="equal">
      <formula>"tbd"</formula>
    </cfRule>
    <cfRule type="cellIs" dxfId="42" priority="44" stopIfTrue="1" operator="equal">
      <formula>"Full"</formula>
    </cfRule>
    <cfRule type="cellIs" dxfId="41" priority="45" stopIfTrue="1" operator="equal">
      <formula>"RI"</formula>
    </cfRule>
    <cfRule type="cellIs" dxfId="40" priority="46" stopIfTrue="1" operator="equal">
      <formula>"nc-"</formula>
    </cfRule>
    <cfRule type="cellIs" dxfId="39" priority="47" stopIfTrue="1" operator="equal">
      <formula>"NC+"</formula>
    </cfRule>
  </conditionalFormatting>
  <conditionalFormatting sqref="J110:J288 N110:N288">
    <cfRule type="cellIs" dxfId="38" priority="36" stopIfTrue="1" operator="equal">
      <formula>"n/a"</formula>
    </cfRule>
    <cfRule type="cellIs" dxfId="37" priority="37" stopIfTrue="1" operator="equal">
      <formula>"tbd"</formula>
    </cfRule>
    <cfRule type="cellIs" dxfId="36" priority="38" stopIfTrue="1" operator="equal">
      <formula>"No"</formula>
    </cfRule>
    <cfRule type="cellIs" dxfId="35" priority="39" stopIfTrue="1" operator="equal">
      <formula>"Practice only"</formula>
    </cfRule>
    <cfRule type="cellIs" dxfId="34" priority="40" stopIfTrue="1" operator="equal">
      <formula>"Procedure only"</formula>
    </cfRule>
    <cfRule type="cellIs" dxfId="33" priority="41" stopIfTrue="1" operator="equal">
      <formula>"Yes"</formula>
    </cfRule>
  </conditionalFormatting>
  <dataValidations count="8">
    <dataValidation type="list" allowBlank="1" showInputMessage="1" showErrorMessage="1" sqref="J71:J107 J7:J68">
      <formula1>$J$300:$J$309</formula1>
    </dataValidation>
    <dataValidation type="list" allowBlank="1" showInputMessage="1" showErrorMessage="1" sqref="J110:J288">
      <formula1>$J$290:$J$297</formula1>
    </dataValidation>
    <dataValidation type="list" allowBlank="1" showInputMessage="1" showErrorMessage="1" sqref="AC110:AC288 AC71:AC107 AC7:AC68">
      <formula1>$AC$290:$AC$295</formula1>
    </dataValidation>
    <dataValidation type="list" allowBlank="1" showInputMessage="1" showErrorMessage="1" sqref="T71:T107">
      <formula1>$U$290:$U$293</formula1>
    </dataValidation>
    <dataValidation type="list" allowBlank="1" showInputMessage="1" showErrorMessage="1" sqref="V110:W288 V71:V107 V7:V68">
      <formula1>$V$290:$V$295</formula1>
    </dataValidation>
    <dataValidation type="list" allowBlank="1" showInputMessage="1" showErrorMessage="1" sqref="T110:T288">
      <formula1>$T$290:$T$293</formula1>
    </dataValidation>
    <dataValidation type="list" allowBlank="1" showInputMessage="1" showErrorMessage="1" sqref="N110:N288 N71:N107">
      <formula1>$N$290:$N$294</formula1>
    </dataValidation>
    <dataValidation type="list" allowBlank="1" showInputMessage="1" showErrorMessage="1" sqref="L110:L288">
      <formula1>$L$290:$L$293</formula1>
    </dataValidation>
  </dataValidations>
  <hyperlinks>
    <hyperlink ref="D1:G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249977111117893"/>
  </sheetPr>
  <dimension ref="A2:L12"/>
  <sheetViews>
    <sheetView workbookViewId="0">
      <selection activeCell="P14" sqref="P14"/>
    </sheetView>
  </sheetViews>
  <sheetFormatPr defaultColWidth="8.85546875" defaultRowHeight="16.5"/>
  <cols>
    <col min="1" max="1" width="10" style="111" customWidth="1"/>
    <col min="2" max="2" width="2.28515625" style="111" customWidth="1"/>
    <col min="3" max="3" width="8.85546875" style="111"/>
    <col min="4" max="4" width="2.7109375" style="111" customWidth="1"/>
    <col min="5" max="5" width="8.85546875" style="111"/>
    <col min="6" max="6" width="3.140625" style="111" customWidth="1"/>
    <col min="7" max="7" width="8.85546875" style="111"/>
    <col min="8" max="8" width="3" style="111" customWidth="1"/>
    <col min="9" max="9" width="8.85546875" style="111"/>
    <col min="10" max="10" width="3.5703125" style="111" customWidth="1"/>
    <col min="11" max="11" width="5.7109375" style="111" customWidth="1"/>
    <col min="12" max="12" width="8.7109375" style="111" customWidth="1"/>
    <col min="13" max="16384" width="8.85546875" style="111"/>
  </cols>
  <sheetData>
    <row r="2" spans="1:12" ht="27" customHeight="1">
      <c r="A2" s="766" t="s">
        <v>464</v>
      </c>
      <c r="B2" s="766"/>
      <c r="C2" s="766"/>
      <c r="D2" s="766"/>
      <c r="E2" s="766" t="s">
        <v>465</v>
      </c>
      <c r="F2" s="766"/>
      <c r="G2" s="766"/>
      <c r="H2" s="766"/>
      <c r="I2" s="766" t="s">
        <v>505</v>
      </c>
      <c r="J2" s="766"/>
      <c r="K2" s="767" t="s">
        <v>498</v>
      </c>
      <c r="L2" s="768"/>
    </row>
    <row r="3" spans="1:12" s="110" customFormat="1" ht="12.75">
      <c r="A3" s="769" t="s">
        <v>452</v>
      </c>
      <c r="B3" s="769"/>
      <c r="C3" s="769" t="s">
        <v>453</v>
      </c>
      <c r="D3" s="769"/>
      <c r="E3" s="769" t="s">
        <v>455</v>
      </c>
      <c r="F3" s="769"/>
      <c r="G3" s="769" t="s">
        <v>458</v>
      </c>
      <c r="H3" s="769"/>
      <c r="I3" s="769" t="s">
        <v>510</v>
      </c>
      <c r="J3" s="769"/>
      <c r="K3" s="769"/>
      <c r="L3" s="769"/>
    </row>
    <row r="4" spans="1:12">
      <c r="A4" s="770" t="str">
        <f>'Audit Scope &amp; Compliance'!AE14</f>
        <v>N</v>
      </c>
      <c r="B4" s="770"/>
      <c r="C4" s="770" t="str">
        <f>'Audit Scope &amp; Compliance'!AE15</f>
        <v>N</v>
      </c>
      <c r="D4" s="770"/>
      <c r="E4" s="770" t="str">
        <f>'Audit Scope &amp; Compliance'!AE16</f>
        <v>N</v>
      </c>
      <c r="F4" s="770"/>
      <c r="G4" s="770" t="str">
        <f>'Audit Scope &amp; Compliance'!AE17</f>
        <v>N</v>
      </c>
      <c r="H4" s="770"/>
      <c r="I4" s="770" t="str">
        <f>'Audit Scope &amp; Compliance'!AE33</f>
        <v>N</v>
      </c>
      <c r="J4" s="770"/>
      <c r="K4" s="770" t="str">
        <f>'Audit Scope &amp; Compliance'!AE36</f>
        <v>N</v>
      </c>
      <c r="L4" s="770"/>
    </row>
    <row r="5" spans="1:12">
      <c r="A5" s="113"/>
      <c r="B5" s="113"/>
      <c r="C5" s="113"/>
      <c r="D5" s="113"/>
      <c r="E5" s="113"/>
      <c r="F5" s="478"/>
      <c r="G5" s="478"/>
      <c r="H5" s="478"/>
      <c r="I5" s="478"/>
      <c r="J5" s="478"/>
      <c r="K5" s="478"/>
      <c r="L5" s="478"/>
    </row>
    <row r="6" spans="1:12" ht="28.15" customHeight="1">
      <c r="A6" s="766" t="s">
        <v>371</v>
      </c>
      <c r="B6" s="766"/>
      <c r="C6" s="766" t="s">
        <v>466</v>
      </c>
      <c r="D6" s="766"/>
      <c r="E6" s="766"/>
      <c r="F6" s="479"/>
    </row>
    <row r="7" spans="1:12" s="110" customFormat="1" ht="12.75">
      <c r="A7" s="769" t="s">
        <v>460</v>
      </c>
      <c r="B7" s="769"/>
      <c r="C7" s="769" t="s">
        <v>463</v>
      </c>
      <c r="D7" s="769"/>
      <c r="E7" s="769"/>
    </row>
    <row r="8" spans="1:12">
      <c r="A8" s="770" t="str">
        <f>'Audit Scope &amp; Compliance'!AE18</f>
        <v>N</v>
      </c>
      <c r="B8" s="770"/>
      <c r="C8" s="770" t="str">
        <f>'Audit Scope &amp; Compliance'!AE41</f>
        <v>N</v>
      </c>
      <c r="D8" s="770"/>
      <c r="E8" s="770"/>
    </row>
    <row r="10" spans="1:12">
      <c r="A10" s="766" t="s">
        <v>467</v>
      </c>
      <c r="B10" s="766"/>
      <c r="C10" s="766"/>
      <c r="D10" s="766" t="s">
        <v>468</v>
      </c>
      <c r="E10" s="766"/>
      <c r="F10" s="766"/>
      <c r="G10" s="766"/>
      <c r="H10" s="771" t="s">
        <v>391</v>
      </c>
      <c r="I10" s="771"/>
      <c r="J10" s="766" t="s">
        <v>469</v>
      </c>
      <c r="K10" s="766"/>
      <c r="L10" s="766"/>
    </row>
    <row r="11" spans="1:12">
      <c r="A11" s="4" t="s">
        <v>142</v>
      </c>
      <c r="B11" s="769" t="s">
        <v>454</v>
      </c>
      <c r="C11" s="769"/>
      <c r="D11" s="769" t="s">
        <v>456</v>
      </c>
      <c r="E11" s="769"/>
      <c r="F11" s="769" t="s">
        <v>457</v>
      </c>
      <c r="G11" s="769"/>
      <c r="H11" s="769" t="s">
        <v>459</v>
      </c>
      <c r="I11" s="769"/>
      <c r="J11" s="769" t="s">
        <v>461</v>
      </c>
      <c r="K11" s="769"/>
      <c r="L11" s="4" t="s">
        <v>462</v>
      </c>
    </row>
    <row r="12" spans="1:12">
      <c r="A12" s="112" t="str">
        <f>'Audit Scope &amp; Compliance'!AE24</f>
        <v>N</v>
      </c>
      <c r="B12" s="770" t="str">
        <f>'Audit Scope &amp; Compliance'!AE25</f>
        <v>N</v>
      </c>
      <c r="C12" s="770"/>
      <c r="D12" s="770" t="str">
        <f>'Audit Scope &amp; Compliance'!AE26</f>
        <v>N</v>
      </c>
      <c r="E12" s="770"/>
      <c r="F12" s="770" t="str">
        <f>'Audit Scope &amp; Compliance'!AE27</f>
        <v>N</v>
      </c>
      <c r="G12" s="770"/>
      <c r="H12" s="770" t="str">
        <f>'Audit Scope &amp; Compliance'!AE42</f>
        <v>N</v>
      </c>
      <c r="I12" s="770"/>
      <c r="J12" s="770" t="str">
        <f>'Audit Scope &amp; Compliance'!AE30</f>
        <v>N</v>
      </c>
      <c r="K12" s="770"/>
      <c r="L12" s="112" t="str">
        <f>'Audit Scope &amp; Compliance'!AE31</f>
        <v>N</v>
      </c>
    </row>
  </sheetData>
  <sheetProtection algorithmName="SHA-512" hashValue="dBoDRBHlIe5msM5u/pf8R9rGH29DU+T1H1E/UpJr2j/9BhqOvUBbw5qY+OwBeH2AQBWa/pE3iJ8M2z8h61FJ7g==" saltValue="ieb4+8bFALU3V71rFxBTKA==" spinCount="100000" sheet="1" objects="1" scenarios="1" formatCells="0" formatColumns="0" formatRows="0" insertHyperlinks="0" autoFilter="0"/>
  <mergeCells count="36">
    <mergeCell ref="B11:C11"/>
    <mergeCell ref="D11:E11"/>
    <mergeCell ref="F11:G11"/>
    <mergeCell ref="H11:I11"/>
    <mergeCell ref="J11:K11"/>
    <mergeCell ref="B12:C12"/>
    <mergeCell ref="D12:E12"/>
    <mergeCell ref="F12:G12"/>
    <mergeCell ref="H12:I12"/>
    <mergeCell ref="J12:K12"/>
    <mergeCell ref="A2:D2"/>
    <mergeCell ref="E2:H2"/>
    <mergeCell ref="A6:B6"/>
    <mergeCell ref="A3:B3"/>
    <mergeCell ref="C3:D3"/>
    <mergeCell ref="E3:F3"/>
    <mergeCell ref="G3:H3"/>
    <mergeCell ref="H10:I10"/>
    <mergeCell ref="J10:L10"/>
    <mergeCell ref="A4:B4"/>
    <mergeCell ref="C4:D4"/>
    <mergeCell ref="E4:F4"/>
    <mergeCell ref="G4:H4"/>
    <mergeCell ref="A8:B8"/>
    <mergeCell ref="A10:C10"/>
    <mergeCell ref="D10:G10"/>
    <mergeCell ref="C6:E6"/>
    <mergeCell ref="C7:E7"/>
    <mergeCell ref="C8:E8"/>
    <mergeCell ref="A7:B7"/>
    <mergeCell ref="I2:J2"/>
    <mergeCell ref="K2:L2"/>
    <mergeCell ref="I3:J3"/>
    <mergeCell ref="K3:L3"/>
    <mergeCell ref="I4:J4"/>
    <mergeCell ref="K4:L4"/>
  </mergeCells>
  <pageMargins left="0.7" right="0.7" top="0.75" bottom="0.75" header="0.3" footer="0.3"/>
  <pageSetup orientation="portrait" horizontalDpi="30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39997558519241921"/>
    <pageSetUpPr fitToPage="1"/>
  </sheetPr>
  <dimension ref="A1:V82"/>
  <sheetViews>
    <sheetView showGridLines="0" topLeftCell="A2" workbookViewId="0">
      <selection activeCell="C60" sqref="C60"/>
    </sheetView>
  </sheetViews>
  <sheetFormatPr defaultRowHeight="15"/>
  <cols>
    <col min="1" max="1" width="40.28515625" customWidth="1"/>
    <col min="2" max="2" width="45" customWidth="1"/>
    <col min="3" max="3" width="27.5703125" style="77" customWidth="1"/>
    <col min="5" max="5" width="99.28515625" customWidth="1"/>
  </cols>
  <sheetData>
    <row r="1" spans="1:5" ht="15.75">
      <c r="A1" s="798" t="s">
        <v>308</v>
      </c>
      <c r="B1" s="799"/>
      <c r="C1" s="800"/>
      <c r="E1" s="109" t="s">
        <v>328</v>
      </c>
    </row>
    <row r="2" spans="1:5" ht="15" customHeight="1" thickBot="1">
      <c r="A2" s="88" t="s">
        <v>278</v>
      </c>
      <c r="B2" s="801" t="str">
        <f>Coverpage!D2</f>
        <v>2.22 (11 010)</v>
      </c>
      <c r="C2" s="802"/>
      <c r="E2" s="772" t="s">
        <v>329</v>
      </c>
    </row>
    <row r="3" spans="1:5" ht="15.75" thickBot="1">
      <c r="E3" s="772"/>
    </row>
    <row r="4" spans="1:5" ht="15.75" thickBot="1">
      <c r="A4" s="803" t="s">
        <v>162</v>
      </c>
      <c r="B4" s="804"/>
      <c r="C4" s="805"/>
      <c r="E4" s="772"/>
    </row>
    <row r="5" spans="1:5" ht="14.45" customHeight="1">
      <c r="A5" s="79" t="s">
        <v>0</v>
      </c>
      <c r="B5" s="806" t="str">
        <f>Coverpage!D5</f>
        <v>[Company]</v>
      </c>
      <c r="C5" s="807"/>
      <c r="E5" s="772"/>
    </row>
    <row r="6" spans="1:5">
      <c r="A6" s="73" t="s">
        <v>1</v>
      </c>
      <c r="B6" s="808" t="str">
        <f>Coverpage!D6</f>
        <v>[Site]</v>
      </c>
      <c r="C6" s="809"/>
      <c r="E6" s="772"/>
    </row>
    <row r="7" spans="1:5" ht="15.75" thickBot="1">
      <c r="A7" s="74" t="s">
        <v>147</v>
      </c>
      <c r="B7" s="791" t="str">
        <f>Coverpage!D7</f>
        <v>[SiteAddress]</v>
      </c>
      <c r="C7" s="792"/>
      <c r="E7" s="772"/>
    </row>
    <row r="8" spans="1:5" ht="15.75" thickBot="1">
      <c r="E8" s="772"/>
    </row>
    <row r="9" spans="1:5">
      <c r="A9" s="793" t="s">
        <v>312</v>
      </c>
      <c r="B9" s="794"/>
      <c r="C9" s="789" t="s">
        <v>323</v>
      </c>
      <c r="E9" s="772"/>
    </row>
    <row r="10" spans="1:5" ht="15.75" thickBot="1">
      <c r="A10" s="76" t="s">
        <v>84</v>
      </c>
      <c r="B10" s="86" t="s">
        <v>85</v>
      </c>
      <c r="C10" s="790"/>
      <c r="E10" s="772"/>
    </row>
    <row r="11" spans="1:5">
      <c r="A11" s="89" t="str">
        <f>IF('Audit Scope &amp; Compliance'!A12&lt;&gt;"",'Audit Scope &amp; Compliance'!A12,"")</f>
        <v/>
      </c>
      <c r="B11" s="90" t="str">
        <f>IF('Audit Scope &amp; Compliance'!B12&lt;&gt;"",'Audit Scope &amp; Compliance'!B12,"")</f>
        <v>QMS - Vendor has 9001 Certificate</v>
      </c>
      <c r="C11" s="81" t="str">
        <f>IF(B11&lt;&gt;"",IF(AND('Audit Scope &amp; Compliance'!C12="Yes", 'Audit Scope &amp; Compliance'!C12="Yes",OR('Audit Scope &amp; Compliance'!E12="A",'Audit Scope &amp; Compliance'!E12="B",'Audit Scope &amp; Compliance'!E12="C")),"Yes","-"),"")</f>
        <v>-</v>
      </c>
      <c r="E11" s="772"/>
    </row>
    <row r="12" spans="1:5" ht="15.75" thickBot="1">
      <c r="A12" s="91" t="str">
        <f>IF('Audit Scope &amp; Compliance'!A13&lt;&gt;"",'Audit Scope &amp; Compliance'!A13,"")</f>
        <v/>
      </c>
      <c r="B12" s="92" t="str">
        <f>IF('Audit Scope &amp; Compliance'!B13&lt;&gt;"",'Audit Scope &amp; Compliance'!B13,"")</f>
        <v>QMS - Vendor has NO ISO 9001 Certificate</v>
      </c>
      <c r="C12" s="82" t="str">
        <f>IF(B12&lt;&gt;"",IF(AND('Audit Scope &amp; Compliance'!C13="Yes", 'Audit Scope &amp; Compliance'!C13="Yes",OR('Audit Scope &amp; Compliance'!E13="A",'Audit Scope &amp; Compliance'!E13="B",'Audit Scope &amp; Compliance'!E13="C")),"Yes","-"),"")</f>
        <v>-</v>
      </c>
      <c r="E12" s="772"/>
    </row>
    <row r="13" spans="1:5">
      <c r="A13" s="93" t="str">
        <f>IF('Audit Scope &amp; Compliance'!A14&lt;&gt;"",'Audit Scope &amp; Compliance'!A14,"")</f>
        <v>IC - Integrated Circuit</v>
      </c>
      <c r="B13" s="94" t="str">
        <f>IF('Audit Scope &amp; Compliance'!B14&lt;&gt;"",'Audit Scope &amp; Compliance'!B14,"")</f>
        <v>kIC - IC with a contact Interface</v>
      </c>
      <c r="C13" s="87" t="str">
        <f>IF(B13&lt;&gt;"",IF(AND('Audit Scope &amp; Compliance'!C14="Yes", 'Audit Scope &amp; Compliance'!C14="Yes",OR('Audit Scope &amp; Compliance'!E14="A",'Audit Scope &amp; Compliance'!E14="B",'Audit Scope &amp; Compliance'!E14="C")),"Yes","-"),"")</f>
        <v>-</v>
      </c>
      <c r="E13" s="772"/>
    </row>
    <row r="14" spans="1:5">
      <c r="A14" s="95" t="str">
        <f>IF('Audit Scope &amp; Compliance'!A15&lt;&gt;"",'Audit Scope &amp; Compliance'!A15,"")</f>
        <v/>
      </c>
      <c r="B14" s="96" t="str">
        <f>IF('Audit Scope &amp; Compliance'!B15&lt;&gt;"",'Audit Scope &amp; Compliance'!B15,"")</f>
        <v>pIC - IC with a contactless Interface</v>
      </c>
      <c r="C14" s="84" t="str">
        <f>IF(B14&lt;&gt;"",IF(AND('Audit Scope &amp; Compliance'!C15="Yes", 'Audit Scope &amp; Compliance'!C15="Yes",OR('Audit Scope &amp; Compliance'!E15="A",'Audit Scope &amp; Compliance'!E15="B",'Audit Scope &amp; Compliance'!E15="C")),"Yes","-"),"")</f>
        <v>-</v>
      </c>
      <c r="E14" s="772"/>
    </row>
    <row r="15" spans="1:5">
      <c r="A15" s="95" t="str">
        <f>IF('Audit Scope &amp; Compliance'!A16&lt;&gt;"",'Audit Scope &amp; Compliance'!A16,"")</f>
        <v>ICM - IC Module</v>
      </c>
      <c r="B15" s="96" t="str">
        <f>IF('Audit Scope &amp; Compliance'!B16&lt;&gt;"",'Audit Scope &amp; Compliance'!B16,"")</f>
        <v>kICM - ICM with a contact Interface</v>
      </c>
      <c r="C15" s="84" t="str">
        <f>IF(B15&lt;&gt;"",IF(AND('Audit Scope &amp; Compliance'!C16="Yes", 'Audit Scope &amp; Compliance'!C16="Yes",OR('Audit Scope &amp; Compliance'!E16="A",'Audit Scope &amp; Compliance'!E16="B",'Audit Scope &amp; Compliance'!E16="C")),"Yes","-"),"")</f>
        <v>-</v>
      </c>
      <c r="E15" s="772"/>
    </row>
    <row r="16" spans="1:5">
      <c r="A16" s="95" t="str">
        <f>IF('Audit Scope &amp; Compliance'!A17&lt;&gt;"",'Audit Scope &amp; Compliance'!A17,"")</f>
        <v/>
      </c>
      <c r="B16" s="96" t="str">
        <f>IF('Audit Scope &amp; Compliance'!B17&lt;&gt;"",'Audit Scope &amp; Compliance'!B17,"")</f>
        <v>pICM - ICM with a contactless Interface</v>
      </c>
      <c r="C16" s="84" t="str">
        <f>IF(B16&lt;&gt;"",IF(AND('Audit Scope &amp; Compliance'!C17="Yes", 'Audit Scope &amp; Compliance'!C17="Yes",OR('Audit Scope &amp; Compliance'!E17="A",'Audit Scope &amp; Compliance'!E17="B",'Audit Scope &amp; Compliance'!E17="C")),"Yes","-"),"")</f>
        <v>-</v>
      </c>
      <c r="E16" s="772"/>
    </row>
    <row r="17" spans="1:5">
      <c r="A17" s="95" t="str">
        <f>IF('Audit Scope &amp; Compliance'!A18&lt;&gt;"",'Audit Scope &amp; Compliance'!A18,"")</f>
        <v>IL - Inlay</v>
      </c>
      <c r="B17" s="96" t="str">
        <f>IF('Audit Scope &amp; Compliance'!B18&lt;&gt;"",'Audit Scope &amp; Compliance'!B18,"")</f>
        <v>aIL - Inlay with an antenna, but no IC</v>
      </c>
      <c r="C17" s="84" t="str">
        <f>IF(B17&lt;&gt;"",IF(AND('Audit Scope &amp; Compliance'!C18="Yes", 'Audit Scope &amp; Compliance'!C18="Yes",OR('Audit Scope &amp; Compliance'!E18="A",'Audit Scope &amp; Compliance'!E18="B",'Audit Scope &amp; Compliance'!E18="C")),"Yes","-"),"")</f>
        <v>-</v>
      </c>
      <c r="E17" s="772"/>
    </row>
    <row r="18" spans="1:5">
      <c r="A18" s="95" t="str">
        <f>IF('Audit Scope &amp; Compliance'!A19&lt;&gt;"",'Audit Scope &amp; Compliance'!A19,"")</f>
        <v/>
      </c>
      <c r="B18" s="96" t="str">
        <f>IF('Audit Scope &amp; Compliance'!B19&lt;&gt;"",'Audit Scope &amp; Compliance'!B19,"")</f>
        <v>kIL - Inlay with 7816-2 contacts and an IC</v>
      </c>
      <c r="C18" s="84" t="str">
        <f>IF(B18&lt;&gt;"",IF(AND('Audit Scope &amp; Compliance'!C19="Yes", 'Audit Scope &amp; Compliance'!C19="Yes",OR('Audit Scope &amp; Compliance'!E19="A",'Audit Scope &amp; Compliance'!E19="B",'Audit Scope &amp; Compliance'!E19="C")),"Yes","-"),"")</f>
        <v>-</v>
      </c>
      <c r="E18" s="772"/>
    </row>
    <row r="19" spans="1:5">
      <c r="A19" s="95" t="str">
        <f>IF('Audit Scope &amp; Compliance'!A20&lt;&gt;"",'Audit Scope &amp; Compliance'!A20,"")</f>
        <v/>
      </c>
      <c r="B19" s="96" t="str">
        <f>IF('Audit Scope &amp; Compliance'!B20&lt;&gt;"",'Audit Scope &amp; Compliance'!B20,"")</f>
        <v>dIL - Inlay with 7816-2 contacts and an antenna and an IC</v>
      </c>
      <c r="C19" s="84" t="str">
        <f>IF(B19&lt;&gt;"",IF(AND('Audit Scope &amp; Compliance'!C20="Yes", 'Audit Scope &amp; Compliance'!C20="Yes",OR('Audit Scope &amp; Compliance'!E20="A",'Audit Scope &amp; Compliance'!E20="B",'Audit Scope &amp; Compliance'!E20="C")),"Yes","-"),"")</f>
        <v>-</v>
      </c>
      <c r="E19" s="772"/>
    </row>
    <row r="20" spans="1:5">
      <c r="A20" s="95" t="str">
        <f>IF('Audit Scope &amp; Compliance'!A21&lt;&gt;"",'Audit Scope &amp; Compliance'!A21,"")</f>
        <v/>
      </c>
      <c r="B20" s="96" t="str">
        <f>IF('Audit Scope &amp; Compliance'!B21&lt;&gt;"",'Audit Scope &amp; Compliance'!B21,"")</f>
        <v>pIL - Inlay with an antenna and an IC</v>
      </c>
      <c r="C20" s="84" t="str">
        <f>IF(B20&lt;&gt;"",IF(AND('Audit Scope &amp; Compliance'!C21="Yes", 'Audit Scope &amp; Compliance'!C21="Yes",OR('Audit Scope &amp; Compliance'!E21="A",'Audit Scope &amp; Compliance'!E21="B",'Audit Scope &amp; Compliance'!E21="C")),"Yes","-"),"")</f>
        <v>-</v>
      </c>
      <c r="E20" s="772"/>
    </row>
    <row r="21" spans="1:5">
      <c r="A21" s="95" t="str">
        <f>IF('Audit Scope &amp; Compliance'!A22&lt;&gt;"",'Audit Scope &amp; Compliance'!A22,"")</f>
        <v/>
      </c>
      <c r="B21" s="96" t="str">
        <f>IF('Audit Scope &amp; Compliance'!B22&lt;&gt;"",'Audit Scope &amp; Compliance'!B22,"")</f>
        <v>icIL - Inlay produced using an unpackaged IC</v>
      </c>
      <c r="C21" s="84" t="str">
        <f>IF(B21&lt;&gt;"",IF(AND('Audit Scope &amp; Compliance'!C22="Yes", 'Audit Scope &amp; Compliance'!C22="Yes",OR('Audit Scope &amp; Compliance'!E22="A",'Audit Scope &amp; Compliance'!E22="B",'Audit Scope &amp; Compliance'!E22="C")),"Yes","-"),"")</f>
        <v>-</v>
      </c>
      <c r="E21" s="772"/>
    </row>
    <row r="22" spans="1:5">
      <c r="A22" s="95" t="str">
        <f>IF('Audit Scope &amp; Compliance'!A23&lt;&gt;"",'Audit Scope &amp; Compliance'!A23,"")</f>
        <v/>
      </c>
      <c r="B22" s="96" t="str">
        <f>IF('Audit Scope &amp; Compliance'!B23&lt;&gt;"",'Audit Scope &amp; Compliance'!B23,"")</f>
        <v>mIL - Inlay produced using a packaged IC, eg an ICM</v>
      </c>
      <c r="C22" s="84" t="str">
        <f>IF(B22&lt;&gt;"",IF(AND('Audit Scope &amp; Compliance'!C23="Yes", 'Audit Scope &amp; Compliance'!C23="Yes",OR('Audit Scope &amp; Compliance'!E23="A",'Audit Scope &amp; Compliance'!E23="B",'Audit Scope &amp; Compliance'!E23="C")),"Yes","-"),"")</f>
        <v>-</v>
      </c>
      <c r="E22" s="772"/>
    </row>
    <row r="23" spans="1:5">
      <c r="A23" s="95" t="str">
        <f>IF('Audit Scope &amp; Compliance'!A24&lt;&gt;"",'Audit Scope &amp; Compliance'!A24,"")</f>
        <v>CB - Cardbody</v>
      </c>
      <c r="B23" s="96" t="str">
        <f>IF('Audit Scope &amp; Compliance'!B24&lt;&gt;"",'Audit Scope &amp; Compliance'!B24,"")</f>
        <v>CB - Any Cardbody</v>
      </c>
      <c r="C23" s="84" t="str">
        <f>IF(B23&lt;&gt;"",IF(AND('Audit Scope &amp; Compliance'!C24="Yes", 'Audit Scope &amp; Compliance'!C24="Yes",OR('Audit Scope &amp; Compliance'!E24="A",'Audit Scope &amp; Compliance'!E24="B",'Audit Scope &amp; Compliance'!E24="C")),"Yes","-"),"")</f>
        <v>-</v>
      </c>
      <c r="E23" s="772"/>
    </row>
    <row r="24" spans="1:5">
      <c r="A24" s="95" t="str">
        <f>IF('Audit Scope &amp; Compliance'!A25&lt;&gt;"",'Audit Scope &amp; Compliance'!A25,"")</f>
        <v/>
      </c>
      <c r="B24" s="96" t="str">
        <f>IF('Audit Scope &amp; Compliance'!B25&lt;&gt;"",'Audit Scope &amp; Compliance'!B25,"")</f>
        <v>ilCB - Cardbody containing an inlay (but no IC)</v>
      </c>
      <c r="C24" s="84" t="str">
        <f>IF(B24&lt;&gt;"",IF(AND('Audit Scope &amp; Compliance'!C25="Yes", 'Audit Scope &amp; Compliance'!C25="Yes",OR('Audit Scope &amp; Compliance'!E25="A",'Audit Scope &amp; Compliance'!E25="B",'Audit Scope &amp; Compliance'!E25="C")),"Yes","-"),"")</f>
        <v>-</v>
      </c>
      <c r="E24" s="772"/>
    </row>
    <row r="25" spans="1:5">
      <c r="A25" s="95" t="str">
        <f>IF('Audit Scope &amp; Compliance'!A26&lt;&gt;"",'Audit Scope &amp; Compliance'!A26,"")</f>
        <v>xICC - IC Card - Card containing an IC</v>
      </c>
      <c r="B25" s="96" t="str">
        <f>IF('Audit Scope &amp; Compliance'!B26&lt;&gt;"",'Audit Scope &amp; Compliance'!B26,"")</f>
        <v>kICC - ICC with 7816-2 contacts</v>
      </c>
      <c r="C25" s="84" t="str">
        <f>IF(B25&lt;&gt;"",IF(AND('Audit Scope &amp; Compliance'!C26="Yes", 'Audit Scope &amp; Compliance'!C26="Yes",OR('Audit Scope &amp; Compliance'!E26="A",'Audit Scope &amp; Compliance'!E26="B",'Audit Scope &amp; Compliance'!E26="C")),"Yes","-"),"")</f>
        <v>-</v>
      </c>
      <c r="E25" s="772"/>
    </row>
    <row r="26" spans="1:5">
      <c r="A26" s="95" t="str">
        <f>IF('Audit Scope &amp; Compliance'!A27&lt;&gt;"",'Audit Scope &amp; Compliance'!A27,"")</f>
        <v/>
      </c>
      <c r="B26" s="96" t="str">
        <f>IF('Audit Scope &amp; Compliance'!B27&lt;&gt;"",'Audit Scope &amp; Compliance'!B27,"")</f>
        <v>pICC - ICC with an antenna (for DICC select both kICC and pICC)</v>
      </c>
      <c r="C26" s="84" t="str">
        <f>IF(B26&lt;&gt;"",IF(AND('Audit Scope &amp; Compliance'!C27="Yes", 'Audit Scope &amp; Compliance'!C27="Yes",OR('Audit Scope &amp; Compliance'!E27="A",'Audit Scope &amp; Compliance'!E27="B",'Audit Scope &amp; Compliance'!E27="C")),"Yes","-"),"")</f>
        <v>-</v>
      </c>
      <c r="E26" s="772"/>
    </row>
    <row r="27" spans="1:5">
      <c r="A27" s="95" t="str">
        <f>IF('Audit Scope &amp; Compliance'!A28&lt;&gt;"",'Audit Scope &amp; Compliance'!A28,"")</f>
        <v/>
      </c>
      <c r="B27" s="96" t="str">
        <f>IF('Audit Scope &amp; Compliance'!B28&lt;&gt;"",'Audit Scope &amp; Compliance'!B28,"")</f>
        <v>mICC - DICC produced using an ICM containing the IC</v>
      </c>
      <c r="C27" s="84" t="str">
        <f>IF(B27&lt;&gt;"",IF(AND('Audit Scope &amp; Compliance'!C28="Yes", 'Audit Scope &amp; Compliance'!C28="Yes",OR('Audit Scope &amp; Compliance'!E28="A",'Audit Scope &amp; Compliance'!E28="B",'Audit Scope &amp; Compliance'!E28="C")),"Yes","-"),"")</f>
        <v>-</v>
      </c>
      <c r="E27" s="772"/>
    </row>
    <row r="28" spans="1:5">
      <c r="A28" s="95" t="str">
        <f>IF('Audit Scope &amp; Compliance'!A29&lt;&gt;"",'Audit Scope &amp; Compliance'!A29,"")</f>
        <v/>
      </c>
      <c r="B28" s="96" t="str">
        <f>IF('Audit Scope &amp; Compliance'!B29&lt;&gt;"",'Audit Scope &amp; Compliance'!B29,"")</f>
        <v>ilICC - DICC produced using an IL containing the IC</v>
      </c>
      <c r="C28" s="84" t="str">
        <f>IF(B28&lt;&gt;"",IF(AND('Audit Scope &amp; Compliance'!C29="Yes", 'Audit Scope &amp; Compliance'!C29="Yes",OR('Audit Scope &amp; Compliance'!E29="A",'Audit Scope &amp; Compliance'!E29="B",'Audit Scope &amp; Compliance'!E29="C")),"Yes","-"),"")</f>
        <v>-</v>
      </c>
      <c r="E28" s="772"/>
    </row>
    <row r="29" spans="1:5">
      <c r="A29" s="95" t="str">
        <f>IF('Audit Scope &amp; Compliance'!A30&lt;&gt;"",'Audit Scope &amp; Compliance'!A30,"")</f>
        <v>P - Personalized card</v>
      </c>
      <c r="B29" s="96" t="str">
        <f>IF('Audit Scope &amp; Compliance'!B30&lt;&gt;"",'Audit Scope &amp; Compliance'!B30,"")</f>
        <v>kP - Personalization of cards only having 7816-2 contacts (and no antenna)</v>
      </c>
      <c r="C29" s="84" t="str">
        <f>IF(B29&lt;&gt;"",IF(AND('Audit Scope &amp; Compliance'!C30="Yes", 'Audit Scope &amp; Compliance'!C30="Yes",OR('Audit Scope &amp; Compliance'!E30="A",'Audit Scope &amp; Compliance'!E30="B",'Audit Scope &amp; Compliance'!E30="C")),"Yes","-"),"")</f>
        <v>-</v>
      </c>
      <c r="E29" s="772"/>
    </row>
    <row r="30" spans="1:5">
      <c r="A30" s="95" t="str">
        <f>IF('Audit Scope &amp; Compliance'!A31&lt;&gt;"",'Audit Scope &amp; Compliance'!A31,"")</f>
        <v/>
      </c>
      <c r="B30" s="96" t="str">
        <f>IF('Audit Scope &amp; Compliance'!B31&lt;&gt;"",'Audit Scope &amp; Compliance'!B31,"")</f>
        <v>dP - Personalization of cards with 7816-2 contacts and an antenna</v>
      </c>
      <c r="C30" s="84" t="str">
        <f>IF(B30&lt;&gt;"",IF(AND('Audit Scope &amp; Compliance'!C31="Yes", 'Audit Scope &amp; Compliance'!C31="Yes",OR('Audit Scope &amp; Compliance'!E31="A",'Audit Scope &amp; Compliance'!E31="B",'Audit Scope &amp; Compliance'!E31="C")),"Yes","-"),"")</f>
        <v>-</v>
      </c>
      <c r="E30" s="772"/>
    </row>
    <row r="31" spans="1:5">
      <c r="A31" s="95" t="str">
        <f>IF('Audit Scope &amp; Compliance'!A32&lt;&gt;"",'Audit Scope &amp; Compliance'!A32,"")</f>
        <v/>
      </c>
      <c r="B31" s="96" t="str">
        <f>IF('Audit Scope &amp; Compliance'!B32&lt;&gt;"",'Audit Scope &amp; Compliance'!B32,"")</f>
        <v>pP - Personalization of cards only having an antenna (and no 7816-2 contacts)</v>
      </c>
      <c r="C31" s="84" t="str">
        <f>IF(B31&lt;&gt;"",IF(AND('Audit Scope &amp; Compliance'!C32="Yes", 'Audit Scope &amp; Compliance'!C32="Yes",OR('Audit Scope &amp; Compliance'!E32="A",'Audit Scope &amp; Compliance'!E32="B",'Audit Scope &amp; Compliance'!E32="C")),"Yes","-"),"")</f>
        <v>-</v>
      </c>
      <c r="E31" s="772"/>
    </row>
    <row r="32" spans="1:5">
      <c r="A32" s="95" t="str">
        <f>IF('Audit Scope &amp; Compliance'!A33&lt;&gt;"",'Audit Scope &amp; Compliance'!A33,"")</f>
        <v>iacICM - IC Module for producing IAC</v>
      </c>
      <c r="B32" s="96" t="str">
        <f>IF('Audit Scope &amp; Compliance'!B33&lt;&gt;"",'Audit Scope &amp; Compliance'!B33,"")</f>
        <v>iacICM - Any IC Module for producing IAC</v>
      </c>
      <c r="C32" s="84" t="str">
        <f>IF(B32&lt;&gt;"",IF(AND('Audit Scope &amp; Compliance'!C33="Yes", 'Audit Scope &amp; Compliance'!C33="Yes",OR('Audit Scope &amp; Compliance'!E33="A",'Audit Scope &amp; Compliance'!E33="B",'Audit Scope &amp; Compliance'!E33="C")),"Yes","-"),"")</f>
        <v>-</v>
      </c>
      <c r="E32" s="772"/>
    </row>
    <row r="33" spans="1:5">
      <c r="A33" s="95" t="str">
        <f>IF('Audit Scope &amp; Compliance'!A34&lt;&gt;"",'Audit Scope &amp; Compliance'!A34,"")</f>
        <v/>
      </c>
      <c r="B33" s="96" t="str">
        <f>IF('Audit Scope &amp; Compliance'!B34&lt;&gt;"",'Audit Scope &amp; Compliance'!B34,"")</f>
        <v>kiacICM - IC Module for producing IAC with 7816-2 contacts</v>
      </c>
      <c r="C33" s="84" t="str">
        <f>IF(B33&lt;&gt;"",IF(AND('Audit Scope &amp; Compliance'!C34="Yes", 'Audit Scope &amp; Compliance'!C34="Yes",OR('Audit Scope &amp; Compliance'!E34="A",'Audit Scope &amp; Compliance'!E34="B",'Audit Scope &amp; Compliance'!E34="C")),"Yes","-"),"")</f>
        <v>-</v>
      </c>
      <c r="E33" s="772"/>
    </row>
    <row r="34" spans="1:5">
      <c r="A34" s="95" t="str">
        <f>IF('Audit Scope &amp; Compliance'!A35&lt;&gt;"",'Audit Scope &amp; Compliance'!A35,"")</f>
        <v/>
      </c>
      <c r="B34" s="96" t="str">
        <f>IF('Audit Scope &amp; Compliance'!B35&lt;&gt;"",'Audit Scope &amp; Compliance'!B35,"")</f>
        <v>piacICM - IC Module for producing IAC with an antenna</v>
      </c>
      <c r="C34" s="84" t="str">
        <f>IF(B34&lt;&gt;"",IF(AND('Audit Scope &amp; Compliance'!C35="Yes", 'Audit Scope &amp; Compliance'!C35="Yes",OR('Audit Scope &amp; Compliance'!E35="A",'Audit Scope &amp; Compliance'!E35="B",'Audit Scope &amp; Compliance'!E35="C")),"Yes","-"),"")</f>
        <v>-</v>
      </c>
      <c r="E34" s="772"/>
    </row>
    <row r="35" spans="1:5">
      <c r="A35" s="95" t="str">
        <f>IF('Audit Scope &amp; Compliance'!A37&lt;&gt;"",'Audit Scope &amp; Compliance'!A37,"")</f>
        <v/>
      </c>
      <c r="B35" s="96" t="str">
        <f>IF('Audit Scope &amp; Compliance'!B37&lt;&gt;"",'Audit Scope &amp; Compliance'!B37,"")</f>
        <v>fpBSM - Biometric Sensor Module with a Fingerprint Sensor</v>
      </c>
      <c r="C35" s="84" t="str">
        <f>IF(B35&lt;&gt;"",IF(AND('Audit Scope &amp; Compliance'!C37="Yes", 'Audit Scope &amp; Compliance'!C37="Yes",OR('Audit Scope &amp; Compliance'!E37="A",'Audit Scope &amp; Compliance'!E37="B",'Audit Scope &amp; Compliance'!E37="C")),"Yes","-"),"")</f>
        <v>-</v>
      </c>
      <c r="E35" s="772"/>
    </row>
    <row r="36" spans="1:5">
      <c r="A36" s="95" t="str">
        <f>IF('Audit Scope &amp; Compliance'!A38&lt;&gt;"",'Audit Scope &amp; Compliance'!A38,"")</f>
        <v/>
      </c>
      <c r="B36" s="96" t="str">
        <f>IF('Audit Scope &amp; Compliance'!B38&lt;&gt;"",'Audit Scope &amp; Compliance'!B38,"")</f>
        <v>vcBSM - Biometric Sensor Module with a Voice Sensor</v>
      </c>
      <c r="C36" s="84" t="str">
        <f>IF(B36&lt;&gt;"",IF(AND('Audit Scope &amp; Compliance'!C38="Yes", 'Audit Scope &amp; Compliance'!C38="Yes",OR('Audit Scope &amp; Compliance'!E38="A",'Audit Scope &amp; Compliance'!E38="B",'Audit Scope &amp; Compliance'!E38="C")),"Yes","-"),"")</f>
        <v>-</v>
      </c>
      <c r="E36" s="772"/>
    </row>
    <row r="37" spans="1:5">
      <c r="A37" s="95" t="str">
        <f>IF('Audit Scope &amp; Compliance'!A39&lt;&gt;"",'Audit Scope &amp; Compliance'!A39,"")</f>
        <v/>
      </c>
      <c r="B37" s="96" t="str">
        <f>IF('Audit Scope &amp; Compliance'!B39&lt;&gt;"",'Audit Scope &amp; Compliance'!B39,"")</f>
        <v>imBSM - Biometric Sensor Module with an Image Sensor</v>
      </c>
      <c r="C37" s="84" t="str">
        <f>IF(B37&lt;&gt;"",IF(AND('Audit Scope &amp; Compliance'!C39="Yes", 'Audit Scope &amp; Compliance'!C39="Yes",OR('Audit Scope &amp; Compliance'!E39="A",'Audit Scope &amp; Compliance'!E39="B",'Audit Scope &amp; Compliance'!E39="C")),"Yes","-"),"")</f>
        <v>-</v>
      </c>
      <c r="E37" s="772"/>
    </row>
    <row r="38" spans="1:5">
      <c r="A38" s="95" t="str">
        <f>IF('Audit Scope &amp; Compliance'!A40&lt;&gt;"",'Audit Scope &amp; Compliance'!A40,"")</f>
        <v>iacIL - Inlay for producing IAC</v>
      </c>
      <c r="B38" s="96" t="str">
        <f>IF('Audit Scope &amp; Compliance'!B40&lt;&gt;"",'Audit Scope &amp; Compliance'!B40,"")</f>
        <v>kIACIL - Inlay for producing IAC with 7816-2 contacts</v>
      </c>
      <c r="C38" s="84" t="str">
        <f>IF(B38&lt;&gt;"",IF(AND('Audit Scope &amp; Compliance'!C40="Yes", 'Audit Scope &amp; Compliance'!C40="Yes",OR('Audit Scope &amp; Compliance'!E40="A",'Audit Scope &amp; Compliance'!E40="B",'Audit Scope &amp; Compliance'!E40="C")),"Yes","-"),"")</f>
        <v>-</v>
      </c>
      <c r="E38" s="772"/>
    </row>
    <row r="39" spans="1:5">
      <c r="A39" s="95" t="str">
        <f>IF('Audit Scope &amp; Compliance'!A41&lt;&gt;"",'Audit Scope &amp; Compliance'!A41,"")</f>
        <v/>
      </c>
      <c r="B39" s="96" t="str">
        <f>IF('Audit Scope &amp; Compliance'!B41&lt;&gt;"",'Audit Scope &amp; Compliance'!B41,"")</f>
        <v>pIACIL - Inlay for producing IAC with an antenna</v>
      </c>
      <c r="C39" s="84" t="str">
        <f>IF(B39&lt;&gt;"",IF(AND('Audit Scope &amp; Compliance'!C41="Yes", 'Audit Scope &amp; Compliance'!C41="Yes",OR('Audit Scope &amp; Compliance'!E41="A",'Audit Scope &amp; Compliance'!E41="B",'Audit Scope &amp; Compliance'!E41="C")),"Yes","-"),"")</f>
        <v>-</v>
      </c>
      <c r="E39" s="772"/>
    </row>
    <row r="40" spans="1:5">
      <c r="A40" s="95" t="str">
        <f>IF('Audit Scope &amp; Compliance'!A42&lt;&gt;"",'Audit Scope &amp; Compliance'!A42,"")</f>
        <v>IAC - Interactive Card</v>
      </c>
      <c r="B40" s="96" t="str">
        <f>IF('Audit Scope &amp; Compliance'!B42&lt;&gt;"",'Audit Scope &amp; Compliance'!B42,"")</f>
        <v>kIAC - Interactive card with 7816-2 contacts</v>
      </c>
      <c r="C40" s="84" t="str">
        <f>IF(B40&lt;&gt;"",IF(AND('Audit Scope &amp; Compliance'!C42="Yes", 'Audit Scope &amp; Compliance'!C42="Yes",OR('Audit Scope &amp; Compliance'!E42="A",'Audit Scope &amp; Compliance'!E42="B",'Audit Scope &amp; Compliance'!E42="C")),"Yes","-"),"")</f>
        <v>-</v>
      </c>
      <c r="E40" s="772"/>
    </row>
    <row r="41" spans="1:5">
      <c r="A41" s="95" t="str">
        <f>IF('Audit Scope &amp; Compliance'!A43&lt;&gt;"",'Audit Scope &amp; Compliance'!A43,"")</f>
        <v/>
      </c>
      <c r="B41" s="96" t="str">
        <f>IF('Audit Scope &amp; Compliance'!B43&lt;&gt;"",'Audit Scope &amp; Compliance'!B43,"")</f>
        <v>pIAC - Interactive card with an antenna</v>
      </c>
      <c r="C41" s="84" t="str">
        <f>IF(B41&lt;&gt;"",IF(AND('Audit Scope &amp; Compliance'!C43="Yes", 'Audit Scope &amp; Compliance'!C43="Yes",OR('Audit Scope &amp; Compliance'!E43="A",'Audit Scope &amp; Compliance'!E43="B",'Audit Scope &amp; Compliance'!E43="C")),"Yes","-"),"")</f>
        <v>-</v>
      </c>
      <c r="E41" s="772"/>
    </row>
    <row r="42" spans="1:5">
      <c r="A42" s="95" t="str">
        <f>IF('Audit Scope &amp; Compliance'!A44&lt;&gt;"",'Audit Scope &amp; Compliance'!A44,"")</f>
        <v/>
      </c>
      <c r="B42" s="96" t="str">
        <f>IF('Audit Scope &amp; Compliance'!B44&lt;&gt;"",'Audit Scope &amp; Compliance'!B44,"")</f>
        <v>sIAC - Interactive card with a display</v>
      </c>
      <c r="C42" s="84" t="str">
        <f>IF(B42&lt;&gt;"",IF(AND('Audit Scope &amp; Compliance'!C44="Yes", 'Audit Scope &amp; Compliance'!C44="Yes",OR('Audit Scope &amp; Compliance'!E44="A",'Audit Scope &amp; Compliance'!E44="B",'Audit Scope &amp; Compliance'!E44="C")),"Yes","-"),"")</f>
        <v>-</v>
      </c>
      <c r="E42" s="772"/>
    </row>
    <row r="43" spans="1:5">
      <c r="A43" s="95" t="str">
        <f>IF('Audit Scope &amp; Compliance'!A45&lt;&gt;"",'Audit Scope &amp; Compliance'!A45,"")</f>
        <v/>
      </c>
      <c r="B43" s="96" t="str">
        <f>IF('Audit Scope &amp; Compliance'!B45&lt;&gt;"",'Audit Scope &amp; Compliance'!B45,"")</f>
        <v>icIAC - Interactive card produced without using an iacIL containing the IC</v>
      </c>
      <c r="C43" s="84" t="str">
        <f>IF(B43&lt;&gt;"",IF(AND('Audit Scope &amp; Compliance'!C45="Yes", 'Audit Scope &amp; Compliance'!C45="Yes",OR('Audit Scope &amp; Compliance'!E45="A",'Audit Scope &amp; Compliance'!E45="B",'Audit Scope &amp; Compliance'!E45="C")),"Yes","-"),"")</f>
        <v>-</v>
      </c>
      <c r="E43" s="772"/>
    </row>
    <row r="44" spans="1:5">
      <c r="A44" s="95" t="str">
        <f>IF('Audit Scope &amp; Compliance'!A46&lt;&gt;"",'Audit Scope &amp; Compliance'!A46,"")</f>
        <v/>
      </c>
      <c r="B44" s="96" t="str">
        <f>IF('Audit Scope &amp; Compliance'!B46&lt;&gt;"",'Audit Scope &amp; Compliance'!B46,"")</f>
        <v>ilIAC - Interactive card produced using an iacIL containing the IC</v>
      </c>
      <c r="C44" s="84" t="str">
        <f>IF(B44&lt;&gt;"",IF(AND('Audit Scope &amp; Compliance'!C46="Yes", 'Audit Scope &amp; Compliance'!C46="Yes",OR('Audit Scope &amp; Compliance'!E46="A",'Audit Scope &amp; Compliance'!E46="B",'Audit Scope &amp; Compliance'!E46="C")),"Yes","-"),"")</f>
        <v>-</v>
      </c>
      <c r="E44" s="772"/>
    </row>
    <row r="45" spans="1:5">
      <c r="A45" s="95" t="str">
        <f>IF('Audit Scope &amp; Compliance'!A47&lt;&gt;"",'Audit Scope &amp; Compliance'!A47,"")</f>
        <v/>
      </c>
      <c r="B45" s="96" t="str">
        <f>IF('Audit Scope &amp; Compliance'!B47&lt;&gt;"",'Audit Scope &amp; Compliance'!B47,"")</f>
        <v>mIAC - Interactive card produced using an ICM, iacICM or a separate contact plate</v>
      </c>
      <c r="C45" s="84" t="str">
        <f>IF(B45&lt;&gt;"",IF(AND('Audit Scope &amp; Compliance'!C47="Yes", 'Audit Scope &amp; Compliance'!C47="Yes",OR('Audit Scope &amp; Compliance'!E47="A",'Audit Scope &amp; Compliance'!E47="B",'Audit Scope &amp; Compliance'!E47="C")),"Yes","-"),"")</f>
        <v>-</v>
      </c>
      <c r="E45" s="772"/>
    </row>
    <row r="46" spans="1:5">
      <c r="A46" s="95" t="str">
        <f>IF('Audit Scope &amp; Compliance'!A48&lt;&gt;"",'Audit Scope &amp; Compliance'!A48,"")</f>
        <v/>
      </c>
      <c r="B46" s="96" t="str">
        <f>IF('Audit Scope &amp; Compliance'!B48&lt;&gt;"",'Audit Scope &amp; Compliance'!B48,"")</f>
        <v/>
      </c>
      <c r="C46" s="84" t="str">
        <f>IF(B46&lt;&gt;"",IF(AND('Audit Scope &amp; Compliance'!C48="Yes", 'Audit Scope &amp; Compliance'!C48="Yes",OR('Audit Scope &amp; Compliance'!E48="A",'Audit Scope &amp; Compliance'!E48="B",'Audit Scope &amp; Compliance'!E48="C")),"Yes","-"),"")</f>
        <v/>
      </c>
      <c r="E46" s="772"/>
    </row>
    <row r="47" spans="1:5">
      <c r="A47" s="95" t="str">
        <f>IF('Audit Scope &amp; Compliance'!A49&lt;&gt;"",'Audit Scope &amp; Compliance'!A49,"")</f>
        <v/>
      </c>
      <c r="B47" s="96" t="str">
        <f>IF('Audit Scope &amp; Compliance'!B49&lt;&gt;"",'Audit Scope &amp; Compliance'!B49,"")</f>
        <v/>
      </c>
      <c r="C47" s="84" t="str">
        <f>IF(B47&lt;&gt;"",IF(AND('Audit Scope &amp; Compliance'!C49="Yes", 'Audit Scope &amp; Compliance'!C49="Yes",OR('Audit Scope &amp; Compliance'!E49="A",'Audit Scope &amp; Compliance'!E49="B",'Audit Scope &amp; Compliance'!E49="C")),"Yes","-"),"")</f>
        <v/>
      </c>
      <c r="E47" s="772"/>
    </row>
    <row r="48" spans="1:5">
      <c r="A48" s="95" t="str">
        <f>IF('Audit Scope &amp; Compliance'!A50&lt;&gt;"",'Audit Scope &amp; Compliance'!A50,"")</f>
        <v/>
      </c>
      <c r="B48" s="96" t="str">
        <f>IF('Audit Scope &amp; Compliance'!B50&lt;&gt;"",'Audit Scope &amp; Compliance'!B50,"")</f>
        <v/>
      </c>
      <c r="C48" s="84" t="str">
        <f>IF(B48&lt;&gt;"",IF(AND('Audit Scope &amp; Compliance'!C50="Yes", 'Audit Scope &amp; Compliance'!C50="Yes",OR('Audit Scope &amp; Compliance'!E50="A",'Audit Scope &amp; Compliance'!E50="B",'Audit Scope &amp; Compliance'!E50="C")),"Yes","-"),"")</f>
        <v/>
      </c>
      <c r="E48" s="772"/>
    </row>
    <row r="49" spans="1:22" ht="15.75" thickBot="1">
      <c r="A49" s="91" t="str">
        <f>IF('Audit Scope &amp; Compliance'!A51&lt;&gt;"",'Audit Scope &amp; Compliance'!A51,"")</f>
        <v/>
      </c>
      <c r="B49" s="92" t="str">
        <f>IF('Audit Scope &amp; Compliance'!B51&lt;&gt;"",'Audit Scope &amp; Compliance'!B51,"")</f>
        <v/>
      </c>
      <c r="C49" s="82" t="str">
        <f>IF(B49&lt;&gt;"",IF(AND('Audit Scope &amp; Compliance'!C51="Yes", 'Audit Scope &amp; Compliance'!C51="Yes",OR('Audit Scope &amp; Compliance'!E51="A",'Audit Scope &amp; Compliance'!E51="B",'Audit Scope &amp; Compliance'!E51="C")),"Yes","-"),"")</f>
        <v/>
      </c>
      <c r="E49" s="772"/>
    </row>
    <row r="50" spans="1:22" ht="15.75" thickBot="1">
      <c r="E50" s="772"/>
    </row>
    <row r="51" spans="1:22" ht="15.75" thickBot="1">
      <c r="A51" s="75" t="s">
        <v>85</v>
      </c>
      <c r="B51" s="80" t="s">
        <v>315</v>
      </c>
      <c r="C51" s="78" t="s">
        <v>324</v>
      </c>
      <c r="E51" s="772"/>
    </row>
    <row r="52" spans="1:22">
      <c r="A52" s="795" t="str">
        <f>'Audit Scope &amp; Compliance'!A55</f>
        <v>IC</v>
      </c>
      <c r="B52" s="90" t="str">
        <f>'Audit Scope &amp; Compliance'!B55</f>
        <v>Wafer Backside</v>
      </c>
      <c r="C52" s="81" t="str">
        <f>IF(B52&lt;&gt;"",IF(AND('Audit Scope &amp; Compliance'!C55="Yes", 'Audit Scope &amp; Compliance'!D55="Yes"),"Yes","-"),"")</f>
        <v>-</v>
      </c>
      <c r="E52" s="772"/>
    </row>
    <row r="53" spans="1:22" ht="15.75" thickBot="1">
      <c r="A53" s="796"/>
      <c r="B53" s="92" t="str">
        <f>'Audit Scope &amp; Compliance'!B56</f>
        <v>Wafer Dicing</v>
      </c>
      <c r="C53" s="82" t="str">
        <f>IF(B53&lt;&gt;"",IF(AND('Audit Scope &amp; Compliance'!C56="Yes", 'Audit Scope &amp; Compliance'!D56="Yes"),"Yes","-"),"")</f>
        <v>-</v>
      </c>
      <c r="E53" s="772"/>
    </row>
    <row r="54" spans="1:22">
      <c r="A54" s="795" t="str">
        <f>'Audit Scope &amp; Compliance'!A57</f>
        <v>ICM</v>
      </c>
      <c r="B54" s="90" t="str">
        <f>'Audit Scope &amp; Compliance'!B57</f>
        <v>Wafer Backside</v>
      </c>
      <c r="C54" s="81" t="str">
        <f>IF(B54&lt;&gt;"",IF(AND('Audit Scope &amp; Compliance'!C57="Yes", 'Audit Scope &amp; Compliance'!D57="Yes"),"Yes","-"),"")</f>
        <v>-</v>
      </c>
      <c r="E54" s="772"/>
    </row>
    <row r="55" spans="1:22" ht="15.75" thickBot="1">
      <c r="A55" s="796"/>
      <c r="B55" s="92" t="str">
        <f>'Audit Scope &amp; Compliance'!B58</f>
        <v>Wafer Dicing</v>
      </c>
      <c r="C55" s="82" t="str">
        <f>IF(B55&lt;&gt;"",IF(AND('Audit Scope &amp; Compliance'!C58="Yes", 'Audit Scope &amp; Compliance'!D58="Yes"),"Yes","-"),"")</f>
        <v>-</v>
      </c>
      <c r="E55" s="772"/>
    </row>
    <row r="56" spans="1:22" s="130" customFormat="1" ht="16.5">
      <c r="A56" s="795" t="s">
        <v>505</v>
      </c>
      <c r="B56" s="90" t="s">
        <v>320</v>
      </c>
      <c r="C56" s="81" t="str">
        <f>IF(B56&lt;&gt;"",IF(AND('Audit Scope &amp; Compliance'!C59="Yes", 'Audit Scope &amp; Compliance'!D59="Yes"),"Yes","-"),"")</f>
        <v>-</v>
      </c>
      <c r="D56"/>
      <c r="E56" s="772"/>
      <c r="F56" s="475"/>
      <c r="G56" s="475"/>
      <c r="H56" s="475"/>
      <c r="I56" s="475"/>
      <c r="J56" s="475"/>
      <c r="K56" s="474"/>
      <c r="L56" s="474"/>
      <c r="M56" s="474"/>
      <c r="N56" s="474"/>
      <c r="O56" s="474"/>
      <c r="P56" s="475"/>
      <c r="Q56" s="474"/>
      <c r="R56" s="474"/>
      <c r="S56" s="474"/>
      <c r="T56" s="474"/>
      <c r="U56" s="474"/>
      <c r="V56" s="475"/>
    </row>
    <row r="57" spans="1:22" s="130" customFormat="1" ht="15" customHeight="1" thickBot="1">
      <c r="A57" s="796"/>
      <c r="B57" s="92" t="s">
        <v>321</v>
      </c>
      <c r="C57" s="85" t="str">
        <f>IF(B57&lt;&gt;"",IF(AND('Audit Scope &amp; Compliance'!C60="Yes", 'Audit Scope &amp; Compliance'!D60="Yes"),"Yes","-"),"")</f>
        <v>-</v>
      </c>
      <c r="D57"/>
      <c r="E57" s="772"/>
      <c r="F57" s="475"/>
      <c r="G57" s="475"/>
      <c r="H57" s="475"/>
      <c r="I57" s="475"/>
      <c r="J57" s="475"/>
      <c r="K57" s="474"/>
      <c r="L57" s="474"/>
      <c r="M57" s="474"/>
      <c r="N57" s="474"/>
      <c r="O57" s="474"/>
      <c r="P57" s="475"/>
      <c r="Q57" s="474"/>
      <c r="R57" s="474"/>
      <c r="S57" s="474"/>
      <c r="T57" s="474"/>
      <c r="U57" s="474"/>
      <c r="V57" s="475"/>
    </row>
    <row r="58" spans="1:22" s="130" customFormat="1" ht="16.5">
      <c r="A58" s="795" t="s">
        <v>499</v>
      </c>
      <c r="B58" s="90" t="s">
        <v>320</v>
      </c>
      <c r="C58" s="81" t="str">
        <f>IF(B58&lt;&gt;"",IF(AND('Audit Scope &amp; Compliance'!C61="Yes", 'Audit Scope &amp; Compliance'!D61="Yes"),"Yes","-"),"")</f>
        <v>-</v>
      </c>
      <c r="D58"/>
      <c r="E58" s="772"/>
      <c r="F58" s="475"/>
      <c r="G58" s="475"/>
      <c r="H58" s="475"/>
      <c r="I58" s="475"/>
      <c r="J58" s="475"/>
      <c r="K58" s="474"/>
      <c r="L58" s="474"/>
      <c r="M58" s="474"/>
      <c r="N58" s="474"/>
      <c r="O58" s="474"/>
      <c r="P58" s="475"/>
      <c r="Q58" s="474"/>
      <c r="R58" s="474"/>
      <c r="S58" s="474"/>
      <c r="T58" s="474"/>
      <c r="U58" s="474"/>
      <c r="V58" s="475"/>
    </row>
    <row r="59" spans="1:22" s="130" customFormat="1" ht="15" customHeight="1" thickBot="1">
      <c r="A59" s="796"/>
      <c r="B59" s="92" t="s">
        <v>321</v>
      </c>
      <c r="C59" s="85" t="str">
        <f>IF(B59&lt;&gt;"",IF(AND('Audit Scope &amp; Compliance'!C62="Yes", 'Audit Scope &amp; Compliance'!D62="Yes"),"Yes","-"),"")</f>
        <v>-</v>
      </c>
      <c r="D59"/>
      <c r="E59" s="772"/>
      <c r="F59" s="475"/>
      <c r="G59" s="475"/>
      <c r="H59" s="475"/>
      <c r="I59" s="475"/>
      <c r="J59" s="475"/>
      <c r="K59" s="474"/>
      <c r="L59" s="474"/>
      <c r="M59" s="474"/>
      <c r="N59" s="474"/>
      <c r="O59" s="474"/>
      <c r="P59" s="475"/>
      <c r="Q59" s="474"/>
      <c r="R59" s="474"/>
      <c r="S59" s="474"/>
      <c r="T59" s="474"/>
      <c r="U59" s="474"/>
      <c r="V59" s="475"/>
    </row>
    <row r="60" spans="1:22">
      <c r="A60" s="795" t="str">
        <f>'Audit Scope &amp; Compliance'!A63</f>
        <v>IL</v>
      </c>
      <c r="B60" s="90" t="str">
        <f>'Audit Scope &amp; Compliance'!B63</f>
        <v>Wafer Backside</v>
      </c>
      <c r="C60" s="81" t="str">
        <f>IF(B60&lt;&gt;"",IF(AND('Audit Scope &amp; Compliance'!C63="Yes", 'Audit Scope &amp; Compliance'!D63="Yes"),"Yes","-"),"")</f>
        <v>-</v>
      </c>
      <c r="E60" s="772"/>
    </row>
    <row r="61" spans="1:22" ht="15.75" thickBot="1">
      <c r="A61" s="796"/>
      <c r="B61" s="92" t="str">
        <f>'Audit Scope &amp; Compliance'!B64</f>
        <v>Wafer Dicing</v>
      </c>
      <c r="C61" s="82" t="str">
        <f>IF(B61&lt;&gt;"",IF(AND('Audit Scope &amp; Compliance'!C64="Yes", 'Audit Scope &amp; Compliance'!D64="Yes"),"Yes","-"),"")</f>
        <v>-</v>
      </c>
      <c r="E61" s="772"/>
    </row>
    <row r="62" spans="1:22" ht="15.75" thickBot="1">
      <c r="A62" s="97" t="str">
        <f>'Audit Scope &amp; Compliance'!A65</f>
        <v>CB</v>
      </c>
      <c r="B62" s="98" t="str">
        <f>'Audit Scope &amp; Compliance'!B65</f>
        <v>Hot Stamping</v>
      </c>
      <c r="C62" s="83" t="str">
        <f>IF(B62&lt;&gt;"",IF(AND('Audit Scope &amp; Compliance'!C65="Yes", 'Audit Scope &amp; Compliance'!D65="Yes"),"Yes","-"),"")</f>
        <v>-</v>
      </c>
      <c r="E62" s="772"/>
    </row>
    <row r="63" spans="1:22" ht="15.75" thickBot="1">
      <c r="A63" s="97" t="str">
        <f>'Audit Scope &amp; Compliance'!A66</f>
        <v>ICC</v>
      </c>
      <c r="B63" s="98" t="str">
        <f>'Audit Scope &amp; Compliance'!B66</f>
        <v>Hot Stamping</v>
      </c>
      <c r="C63" s="83" t="str">
        <f>IF(B63&lt;&gt;"",IF(AND('Audit Scope &amp; Compliance'!C66="Yes", 'Audit Scope &amp; Compliance'!D66="Yes"),"Yes","-"),"")</f>
        <v>-</v>
      </c>
      <c r="E63" s="772"/>
    </row>
    <row r="64" spans="1:22" ht="15.75" thickBot="1">
      <c r="A64" s="97" t="str">
        <f>'Audit Scope &amp; Compliance'!A67</f>
        <v>P</v>
      </c>
      <c r="B64" s="98" t="str">
        <f>'Audit Scope &amp; Compliance'!B67</f>
        <v>Printing the Mastercard Logo</v>
      </c>
      <c r="C64" s="83" t="str">
        <f>IF(B64&lt;&gt;"",IF(AND('Audit Scope &amp; Compliance'!C67="Yes", 'Audit Scope &amp; Compliance'!D67="Yes"),"Yes","-"),"")</f>
        <v>-</v>
      </c>
      <c r="E64" s="772"/>
    </row>
    <row r="65" spans="1:5">
      <c r="A65" s="795" t="str">
        <f>'Audit Scope &amp; Compliance'!A68</f>
        <v>iacIL</v>
      </c>
      <c r="B65" s="90" t="str">
        <f>'Audit Scope &amp; Compliance'!B68</f>
        <v>Wafer Backside</v>
      </c>
      <c r="C65" s="81" t="str">
        <f>IF(B65&lt;&gt;"",IF(AND('Audit Scope &amp; Compliance'!C68="Yes", 'Audit Scope &amp; Compliance'!D68="Yes"),"Yes","-"),"")</f>
        <v>-</v>
      </c>
      <c r="E65" s="772"/>
    </row>
    <row r="66" spans="1:5" ht="15.75" thickBot="1">
      <c r="A66" s="796">
        <f>'Audit Scope &amp; Compliance'!A69</f>
        <v>0</v>
      </c>
      <c r="B66" s="92" t="str">
        <f>'Audit Scope &amp; Compliance'!B69</f>
        <v>Wafer Dicing</v>
      </c>
      <c r="C66" s="82" t="str">
        <f>IF(B66&lt;&gt;"",IF(AND('Audit Scope &amp; Compliance'!C69="Yes", 'Audit Scope &amp; Compliance'!D69="Yes"),"Yes","-"),"")</f>
        <v>-</v>
      </c>
      <c r="E66" s="772"/>
    </row>
    <row r="67" spans="1:5">
      <c r="A67" s="795" t="str">
        <f>'Audit Scope &amp; Compliance'!A70</f>
        <v>IAC</v>
      </c>
      <c r="B67" s="90" t="str">
        <f>'Audit Scope &amp; Compliance'!B70</f>
        <v>Wafer Backside</v>
      </c>
      <c r="C67" s="81" t="str">
        <f>IF(B67&lt;&gt;"",IF(AND('Audit Scope &amp; Compliance'!C70="Yes", 'Audit Scope &amp; Compliance'!D70="Yes"),"Yes","-"),"")</f>
        <v>-</v>
      </c>
      <c r="E67" s="772"/>
    </row>
    <row r="68" spans="1:5">
      <c r="A68" s="797">
        <f>'Audit Scope &amp; Compliance'!A71</f>
        <v>0</v>
      </c>
      <c r="B68" s="96" t="str">
        <f>'Audit Scope &amp; Compliance'!B71</f>
        <v>Wafer Dicing</v>
      </c>
      <c r="C68" s="84" t="str">
        <f>IF(B68&lt;&gt;"",IF(AND('Audit Scope &amp; Compliance'!C71="Yes", 'Audit Scope &amp; Compliance'!D71="Yes"),"Yes","-"),"")</f>
        <v>-</v>
      </c>
      <c r="E68" s="772"/>
    </row>
    <row r="69" spans="1:5" ht="15.75" thickBot="1">
      <c r="A69" s="796"/>
      <c r="B69" s="99" t="str">
        <f>'Audit Scope &amp; Compliance'!B72</f>
        <v>Hot Stamping</v>
      </c>
      <c r="C69" s="85" t="str">
        <f>IF(B69&lt;&gt;"",IF(AND('Audit Scope &amp; Compliance'!C72="Yes", 'Audit Scope &amp; Compliance'!D72="Yes"),"Yes","-"),"")</f>
        <v>-</v>
      </c>
      <c r="E69" s="772"/>
    </row>
    <row r="70" spans="1:5" ht="15.75" thickBot="1">
      <c r="E70" s="772"/>
    </row>
    <row r="71" spans="1:5" ht="15.75" thickBot="1">
      <c r="A71" s="773" t="s">
        <v>317</v>
      </c>
      <c r="B71" s="774"/>
      <c r="C71" s="775"/>
      <c r="E71" s="772"/>
    </row>
    <row r="72" spans="1:5" ht="15.75" thickBot="1">
      <c r="A72" s="105" t="s">
        <v>316</v>
      </c>
      <c r="B72" s="776" t="str">
        <f>IF(OR(Coverpage!D89="A",Coverpage!D89="B",Coverpage!D89="C"),"Passed the CQM Audit","-")</f>
        <v>-</v>
      </c>
      <c r="C72" s="777"/>
      <c r="E72" s="772"/>
    </row>
    <row r="73" spans="1:5" ht="15.75" thickBot="1">
      <c r="E73" s="772"/>
    </row>
    <row r="74" spans="1:5" ht="14.45" customHeight="1">
      <c r="A74" s="786" t="s">
        <v>318</v>
      </c>
      <c r="B74" s="787"/>
      <c r="C74" s="102"/>
      <c r="E74" s="772"/>
    </row>
    <row r="75" spans="1:5">
      <c r="A75" s="100" t="s">
        <v>151</v>
      </c>
      <c r="B75" s="782" t="str">
        <f>IF(Coverpage!D36&lt;&gt;"",Coverpage!D36,"")</f>
        <v/>
      </c>
      <c r="C75" s="783"/>
      <c r="E75" s="772"/>
    </row>
    <row r="76" spans="1:5">
      <c r="A76" s="100" t="s">
        <v>173</v>
      </c>
      <c r="B76" s="782" t="str">
        <f>IF(Coverpage!D37&lt;&gt;"",Coverpage!D37,"")</f>
        <v/>
      </c>
      <c r="C76" s="783"/>
      <c r="E76" s="772"/>
    </row>
    <row r="77" spans="1:5">
      <c r="A77" s="103" t="s">
        <v>174</v>
      </c>
      <c r="B77" s="782" t="str">
        <f>IF(Coverpage!D38&lt;&gt;"",Coverpage!D38,"")</f>
        <v/>
      </c>
      <c r="C77" s="783"/>
      <c r="E77" s="772"/>
    </row>
    <row r="78" spans="1:5" ht="15.75" thickBot="1">
      <c r="A78" s="104" t="s">
        <v>175</v>
      </c>
      <c r="B78" s="784" t="str">
        <f>IF(Coverpage!D39&lt;&gt;"",Coverpage!D39,"")</f>
        <v/>
      </c>
      <c r="C78" s="785"/>
      <c r="E78" s="772"/>
    </row>
    <row r="79" spans="1:5" ht="15.75" thickBot="1">
      <c r="A79" s="106"/>
      <c r="B79" s="107"/>
      <c r="C79" s="108"/>
      <c r="E79" s="772"/>
    </row>
    <row r="80" spans="1:5">
      <c r="A80" s="786" t="s">
        <v>327</v>
      </c>
      <c r="B80" s="787"/>
      <c r="C80" s="788"/>
      <c r="E80" s="772"/>
    </row>
    <row r="81" spans="1:5" ht="14.45" customHeight="1">
      <c r="A81" s="100" t="s">
        <v>319</v>
      </c>
      <c r="B81" s="778" t="str">
        <f>IF(Coverpage!D42&lt;&gt;"",Coverpage!D42,"")</f>
        <v>On-Site Audit</v>
      </c>
      <c r="C81" s="779"/>
      <c r="E81" s="772"/>
    </row>
    <row r="82" spans="1:5" ht="15.75" thickBot="1">
      <c r="A82" s="101" t="s">
        <v>126</v>
      </c>
      <c r="B82" s="780" t="str">
        <f>IF(Coverpage!D44&lt;&gt;"",Coverpage!D44,"")</f>
        <v/>
      </c>
      <c r="C82" s="781"/>
      <c r="E82" s="772"/>
    </row>
  </sheetData>
  <sheetProtection algorithmName="SHA-512" hashValue="hEo+WQv5kJnbjlsxbD1TVBRwEDvzbkiSM3/IYBQPIIQ5OgHHxDV0DeOIrz2myx8dWsBGZgG5SIy8djono97MpA==" saltValue="xOogGG8pOBm8V3LCMK4FeQ==" spinCount="100000" sheet="1" objects="1" scenarios="1" formatCells="0" formatColumns="0" formatRows="0" insertHyperlinks="0" autoFilter="0"/>
  <mergeCells count="26">
    <mergeCell ref="A60:A61"/>
    <mergeCell ref="A65:A66"/>
    <mergeCell ref="A67:A69"/>
    <mergeCell ref="A1:C1"/>
    <mergeCell ref="B2:C2"/>
    <mergeCell ref="A4:C4"/>
    <mergeCell ref="B5:C5"/>
    <mergeCell ref="B6:C6"/>
    <mergeCell ref="A56:A57"/>
    <mergeCell ref="A58:A59"/>
    <mergeCell ref="E2:E82"/>
    <mergeCell ref="A71:C71"/>
    <mergeCell ref="B72:C72"/>
    <mergeCell ref="B81:C81"/>
    <mergeCell ref="B82:C82"/>
    <mergeCell ref="B75:C75"/>
    <mergeCell ref="B76:C76"/>
    <mergeCell ref="B77:C77"/>
    <mergeCell ref="B78:C78"/>
    <mergeCell ref="A80:C80"/>
    <mergeCell ref="C9:C10"/>
    <mergeCell ref="B7:C7"/>
    <mergeCell ref="A74:B74"/>
    <mergeCell ref="A9:B9"/>
    <mergeCell ref="A52:A53"/>
    <mergeCell ref="A54:A55"/>
  </mergeCells>
  <conditionalFormatting sqref="B72">
    <cfRule type="cellIs" dxfId="32" priority="28" operator="equal">
      <formula>"tbd"</formula>
    </cfRule>
    <cfRule type="cellIs" dxfId="31" priority="29" operator="equal">
      <formula>"D"</formula>
    </cfRule>
    <cfRule type="cellIs" dxfId="30" priority="30" operator="equal">
      <formula>"C"</formula>
    </cfRule>
    <cfRule type="cellIs" dxfId="29" priority="31" operator="equal">
      <formula>"B"</formula>
    </cfRule>
    <cfRule type="cellIs" dxfId="28" priority="32" operator="equal">
      <formula>"A"</formula>
    </cfRule>
  </conditionalFormatting>
  <conditionalFormatting sqref="E56:E59">
    <cfRule type="cellIs" dxfId="27" priority="2" operator="equal">
      <formula>"tbd"</formula>
    </cfRule>
    <cfRule type="cellIs" dxfId="26" priority="3" operator="equal">
      <formula>"D"</formula>
    </cfRule>
    <cfRule type="cellIs" dxfId="25" priority="4" operator="equal">
      <formula>"C"</formula>
    </cfRule>
    <cfRule type="cellIs" dxfId="24" priority="5" operator="equal">
      <formula>"B"</formula>
    </cfRule>
    <cfRule type="cellIs" dxfId="23" priority="6" operator="equal">
      <formula>"A"</formula>
    </cfRule>
  </conditionalFormatting>
  <dataValidations count="1">
    <dataValidation type="list" allowBlank="1" showInputMessage="1" showErrorMessage="1" sqref="E56:E59">
      <formula1>$E$88:$E$92</formula1>
    </dataValidation>
  </dataValidations>
  <pageMargins left="0.7" right="0.7" top="0.75" bottom="0.75" header="0.3" footer="0.3"/>
  <pageSetup scale="62" fitToWidth="0" orientation="portrait" horizontalDpi="30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F101"/>
  <sheetViews>
    <sheetView showGridLines="0" topLeftCell="A19" workbookViewId="0">
      <selection activeCell="B100" sqref="B100:D107"/>
    </sheetView>
  </sheetViews>
  <sheetFormatPr defaultColWidth="11.42578125" defaultRowHeight="15"/>
  <cols>
    <col min="1" max="1" width="105.28515625" customWidth="1"/>
    <col min="3" max="3" width="10.42578125" customWidth="1"/>
    <col min="4" max="4" width="124.140625" style="13" customWidth="1"/>
    <col min="5" max="5" width="19" customWidth="1"/>
    <col min="6" max="6" width="18.5703125" customWidth="1"/>
  </cols>
  <sheetData>
    <row r="1" spans="1:4" s="28" customFormat="1" ht="61.5">
      <c r="A1" s="12" t="s">
        <v>19</v>
      </c>
      <c r="B1" s="1"/>
      <c r="C1" s="1"/>
      <c r="D1" s="12"/>
    </row>
    <row r="2" spans="1:4" ht="23.25">
      <c r="A2" s="27" t="s">
        <v>111</v>
      </c>
      <c r="B2" s="28"/>
      <c r="C2" s="28" t="s">
        <v>121</v>
      </c>
      <c r="D2" s="27"/>
    </row>
    <row r="3" spans="1:4" ht="23.25">
      <c r="A3" s="37" t="s">
        <v>250</v>
      </c>
      <c r="B3" s="38"/>
      <c r="C3" s="38"/>
      <c r="D3" s="39"/>
    </row>
    <row r="4" spans="1:4" s="29" customFormat="1">
      <c r="A4" s="13" t="s">
        <v>20</v>
      </c>
      <c r="B4"/>
      <c r="C4" s="811" t="s">
        <v>292</v>
      </c>
      <c r="D4" s="811"/>
    </row>
    <row r="5" spans="1:4" ht="30">
      <c r="A5" s="30" t="s">
        <v>21</v>
      </c>
      <c r="C5" s="811"/>
      <c r="D5" s="811"/>
    </row>
    <row r="6" spans="1:4">
      <c r="A6" s="14" t="s">
        <v>22</v>
      </c>
      <c r="B6" s="29"/>
      <c r="C6" s="812"/>
      <c r="D6" s="812"/>
    </row>
    <row r="7" spans="1:4" ht="23.25">
      <c r="A7" s="37" t="s">
        <v>251</v>
      </c>
      <c r="B7" s="38"/>
      <c r="C7" s="38"/>
      <c r="D7" s="39"/>
    </row>
    <row r="8" spans="1:4" ht="30">
      <c r="A8" s="13" t="s">
        <v>284</v>
      </c>
      <c r="C8" s="811"/>
      <c r="D8" s="811"/>
    </row>
    <row r="9" spans="1:4">
      <c r="A9" s="13"/>
      <c r="C9" s="811"/>
      <c r="D9" s="811"/>
    </row>
    <row r="10" spans="1:4" ht="23.25">
      <c r="A10" s="27" t="s">
        <v>252</v>
      </c>
      <c r="B10" s="28"/>
      <c r="C10" s="28"/>
      <c r="D10" s="27"/>
    </row>
    <row r="11" spans="1:4" ht="45">
      <c r="A11" s="31" t="s">
        <v>288</v>
      </c>
      <c r="C11" s="34"/>
      <c r="D11" s="35"/>
    </row>
    <row r="12" spans="1:4" ht="30">
      <c r="A12" s="31" t="s">
        <v>283</v>
      </c>
      <c r="C12" s="813"/>
      <c r="D12" s="813"/>
    </row>
    <row r="13" spans="1:4" ht="30">
      <c r="A13" s="31" t="s">
        <v>291</v>
      </c>
      <c r="C13" s="34"/>
      <c r="D13" s="35"/>
    </row>
    <row r="14" spans="1:4">
      <c r="A14" s="31" t="s">
        <v>289</v>
      </c>
      <c r="C14" s="34"/>
      <c r="D14" s="35"/>
    </row>
    <row r="15" spans="1:4" ht="45">
      <c r="A15" s="31" t="s">
        <v>290</v>
      </c>
      <c r="C15" s="34"/>
      <c r="D15" s="35"/>
    </row>
    <row r="16" spans="1:4">
      <c r="A16" s="31"/>
      <c r="C16" s="34"/>
      <c r="D16" s="35"/>
    </row>
    <row r="17" spans="1:4">
      <c r="A17" s="31" t="s">
        <v>285</v>
      </c>
      <c r="C17" s="34"/>
      <c r="D17" s="35"/>
    </row>
    <row r="18" spans="1:4">
      <c r="A18" s="13" t="s">
        <v>28</v>
      </c>
      <c r="C18" s="34"/>
      <c r="D18" s="35"/>
    </row>
    <row r="19" spans="1:4" ht="30">
      <c r="A19" s="13" t="s">
        <v>29</v>
      </c>
      <c r="C19" s="34"/>
      <c r="D19" s="35"/>
    </row>
    <row r="20" spans="1:4">
      <c r="A20" s="13" t="s">
        <v>253</v>
      </c>
      <c r="C20" s="34"/>
      <c r="D20" s="35"/>
    </row>
    <row r="21" spans="1:4">
      <c r="A21" s="13" t="s">
        <v>286</v>
      </c>
      <c r="C21" s="34"/>
      <c r="D21" s="35"/>
    </row>
    <row r="22" spans="1:4" ht="45">
      <c r="A22" s="13" t="s">
        <v>52</v>
      </c>
      <c r="C22" s="34"/>
      <c r="D22" s="35"/>
    </row>
    <row r="23" spans="1:4">
      <c r="A23" s="13"/>
      <c r="C23" s="34"/>
      <c r="D23" s="35"/>
    </row>
    <row r="24" spans="1:4">
      <c r="A24" s="31" t="s">
        <v>23</v>
      </c>
      <c r="C24" s="34"/>
      <c r="D24" s="35"/>
    </row>
    <row r="25" spans="1:4">
      <c r="A25" s="13" t="s">
        <v>24</v>
      </c>
      <c r="C25" s="34"/>
      <c r="D25" s="814"/>
    </row>
    <row r="26" spans="1:4" ht="16.149999999999999" customHeight="1">
      <c r="A26" s="13" t="s">
        <v>25</v>
      </c>
      <c r="C26" s="34"/>
      <c r="D26" s="814"/>
    </row>
    <row r="27" spans="1:4">
      <c r="A27" s="13" t="s">
        <v>26</v>
      </c>
      <c r="C27" s="34"/>
      <c r="D27" s="35"/>
    </row>
    <row r="28" spans="1:4" ht="30">
      <c r="A28" s="13" t="s">
        <v>95</v>
      </c>
      <c r="C28" s="34"/>
      <c r="D28" s="35"/>
    </row>
    <row r="29" spans="1:4" ht="30">
      <c r="A29" s="13" t="s">
        <v>120</v>
      </c>
      <c r="C29" s="34"/>
      <c r="D29" s="35"/>
    </row>
    <row r="30" spans="1:4" ht="30">
      <c r="A30" s="13" t="s">
        <v>27</v>
      </c>
      <c r="C30" s="34"/>
      <c r="D30" s="35"/>
    </row>
    <row r="31" spans="1:4">
      <c r="A31" s="13" t="s">
        <v>96</v>
      </c>
      <c r="C31" s="34"/>
      <c r="D31" s="35"/>
    </row>
    <row r="32" spans="1:4" ht="30">
      <c r="A32" s="13" t="s">
        <v>287</v>
      </c>
      <c r="C32" s="34"/>
      <c r="D32" s="35"/>
    </row>
    <row r="33" spans="1:4" ht="30">
      <c r="A33" s="13" t="s">
        <v>98</v>
      </c>
      <c r="C33" s="34"/>
      <c r="D33" s="814"/>
    </row>
    <row r="34" spans="1:4">
      <c r="A34" s="13"/>
      <c r="C34" s="34"/>
      <c r="D34" s="814"/>
    </row>
    <row r="35" spans="1:4" ht="30">
      <c r="A35" s="31" t="s">
        <v>53</v>
      </c>
    </row>
    <row r="36" spans="1:4" ht="45">
      <c r="A36" s="13" t="s">
        <v>42</v>
      </c>
      <c r="C36" s="33"/>
      <c r="D36" s="31"/>
    </row>
    <row r="37" spans="1:4" ht="45">
      <c r="A37" s="13" t="s">
        <v>41</v>
      </c>
      <c r="C37" s="810"/>
      <c r="D37" s="36"/>
    </row>
    <row r="38" spans="1:4">
      <c r="A38" s="13"/>
      <c r="C38" s="810"/>
      <c r="D38" s="36"/>
    </row>
    <row r="39" spans="1:4" ht="30">
      <c r="A39" s="31" t="s">
        <v>97</v>
      </c>
    </row>
    <row r="42" spans="1:4">
      <c r="C42" s="32"/>
    </row>
    <row r="50" spans="2:6">
      <c r="E50" t="s">
        <v>482</v>
      </c>
    </row>
    <row r="51" spans="2:6">
      <c r="B51" s="114"/>
      <c r="C51" s="114"/>
      <c r="E51" s="115"/>
      <c r="F51" s="116"/>
    </row>
    <row r="52" spans="2:6">
      <c r="B52" s="114"/>
      <c r="C52" s="114"/>
      <c r="E52" s="115"/>
      <c r="F52" s="117"/>
    </row>
    <row r="100" spans="4:6">
      <c r="D100" s="118"/>
      <c r="F100" s="13"/>
    </row>
    <row r="101" spans="4:6">
      <c r="D101" s="118"/>
    </row>
  </sheetData>
  <sheetProtection algorithmName="SHA-512" hashValue="oZdky1B4CxMuU45Pm85xS3P3HoPvvaivFv3TdIpZ0y8caBp3GKIHqTMcJWuFS7AEKVtpLFMAvE9X8UJwx1PlJA==" saltValue="E6wVqXHbzW8Fixt/5Ezwjw==" spinCount="100000" sheet="1" objects="1" scenarios="1" formatCells="0" formatColumns="0" formatRows="0" insertHyperlinks="0" autoFilter="0"/>
  <mergeCells count="9">
    <mergeCell ref="C37:C38"/>
    <mergeCell ref="C4:D4"/>
    <mergeCell ref="C5:D5"/>
    <mergeCell ref="C6:D6"/>
    <mergeCell ref="C8:D8"/>
    <mergeCell ref="C9:D9"/>
    <mergeCell ref="C12:D12"/>
    <mergeCell ref="D25:D26"/>
    <mergeCell ref="D33:D34"/>
  </mergeCells>
  <pageMargins left="0.7" right="0.7" top="0.75" bottom="0.75"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137"/>
  <sheetViews>
    <sheetView workbookViewId="0">
      <selection activeCell="D1" sqref="D1:D2"/>
    </sheetView>
  </sheetViews>
  <sheetFormatPr defaultRowHeight="15"/>
  <cols>
    <col min="1" max="1" width="15.5703125" bestFit="1" customWidth="1"/>
    <col min="4" max="4" width="18.85546875" customWidth="1"/>
  </cols>
  <sheetData>
    <row r="1" spans="1:4">
      <c r="A1" t="s">
        <v>481</v>
      </c>
      <c r="D1" s="120" t="s">
        <v>481</v>
      </c>
    </row>
    <row r="2" spans="1:4">
      <c r="A2" s="119">
        <v>45037.731693055553</v>
      </c>
      <c r="D2" s="120">
        <f ca="1">NOW()</f>
        <v>45037.776479513886</v>
      </c>
    </row>
    <row r="127" spans="22:23">
      <c r="V127" s="121" t="s">
        <v>59</v>
      </c>
      <c r="W127" s="122" t="s">
        <v>59</v>
      </c>
    </row>
    <row r="130" spans="22:23">
      <c r="V130" s="121" t="s">
        <v>59</v>
      </c>
      <c r="W130" s="122" t="s">
        <v>59</v>
      </c>
    </row>
    <row r="131" spans="22:23">
      <c r="V131" s="121" t="s">
        <v>59</v>
      </c>
      <c r="W131" s="122" t="s">
        <v>59</v>
      </c>
    </row>
    <row r="135" spans="22:23">
      <c r="V135" s="121" t="s">
        <v>59</v>
      </c>
      <c r="W135" s="122" t="s">
        <v>59</v>
      </c>
    </row>
    <row r="136" spans="22:23">
      <c r="V136" s="121" t="s">
        <v>59</v>
      </c>
      <c r="W136" s="122" t="s">
        <v>59</v>
      </c>
    </row>
    <row r="137" spans="22:23">
      <c r="V137" s="121" t="s">
        <v>59</v>
      </c>
      <c r="W137" s="122" t="s">
        <v>59</v>
      </c>
    </row>
  </sheetData>
  <sheetProtection formatCells="0" formatColumns="0" formatRows="0" insertHyperlinks="0" autoFilter="0"/>
  <conditionalFormatting sqref="V127:W127">
    <cfRule type="cellIs" dxfId="22" priority="13" stopIfTrue="1" operator="equal">
      <formula>"n/a"</formula>
    </cfRule>
    <cfRule type="cellIs" dxfId="21" priority="14" stopIfTrue="1" operator="equal">
      <formula>"tbd"</formula>
    </cfRule>
    <cfRule type="cellIs" dxfId="20" priority="15" stopIfTrue="1" operator="equal">
      <formula>"Full"</formula>
    </cfRule>
    <cfRule type="cellIs" dxfId="19" priority="16" stopIfTrue="1" operator="equal">
      <formula>"RI"</formula>
    </cfRule>
    <cfRule type="cellIs" dxfId="18" priority="17" stopIfTrue="1" operator="equal">
      <formula>"nc-"</formula>
    </cfRule>
    <cfRule type="cellIs" dxfId="17" priority="18" stopIfTrue="1" operator="equal">
      <formula>"NC+"</formula>
    </cfRule>
  </conditionalFormatting>
  <conditionalFormatting sqref="V130:W131">
    <cfRule type="cellIs" dxfId="16" priority="7" stopIfTrue="1" operator="equal">
      <formula>"n/a"</formula>
    </cfRule>
    <cfRule type="cellIs" dxfId="15" priority="8" stopIfTrue="1" operator="equal">
      <formula>"tbd"</formula>
    </cfRule>
    <cfRule type="cellIs" dxfId="14" priority="9" stopIfTrue="1" operator="equal">
      <formula>"Full"</formula>
    </cfRule>
    <cfRule type="cellIs" dxfId="13" priority="10" stopIfTrue="1" operator="equal">
      <formula>"RI"</formula>
    </cfRule>
    <cfRule type="cellIs" dxfId="12" priority="11" stopIfTrue="1" operator="equal">
      <formula>"nc-"</formula>
    </cfRule>
    <cfRule type="cellIs" dxfId="11" priority="12" stopIfTrue="1" operator="equal">
      <formula>"NC+"</formula>
    </cfRule>
  </conditionalFormatting>
  <conditionalFormatting sqref="V135:W137">
    <cfRule type="cellIs" dxfId="10" priority="1" stopIfTrue="1" operator="equal">
      <formula>"n/a"</formula>
    </cfRule>
    <cfRule type="cellIs" dxfId="9" priority="2" stopIfTrue="1" operator="equal">
      <formula>"tbd"</formula>
    </cfRule>
    <cfRule type="cellIs" dxfId="8" priority="3" stopIfTrue="1" operator="equal">
      <formula>"Full"</formula>
    </cfRule>
    <cfRule type="cellIs" dxfId="7" priority="4" stopIfTrue="1" operator="equal">
      <formula>"RI"</formula>
    </cfRule>
    <cfRule type="cellIs" dxfId="6" priority="5" stopIfTrue="1" operator="equal">
      <formula>"nc-"</formula>
    </cfRule>
    <cfRule type="cellIs" dxfId="5" priority="6" stopIfTrue="1" operator="equal">
      <formula>"NC+"</formula>
    </cfRule>
  </conditionalFormatting>
  <dataValidations count="1">
    <dataValidation type="list" allowBlank="1" showInputMessage="1" showErrorMessage="1" sqref="V127:W127 V130:W131 V135:W137">
      <formula1>$V$290:$V$295</formula1>
    </dataValidation>
  </dataValidations>
  <pageMargins left="0.7" right="0.7" top="0.75" bottom="0.75" header="0.3" footer="0.3"/>
  <tableParts count="2">
    <tablePart r:id="rId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249977111117893"/>
  </sheetPr>
  <dimension ref="A1:BA99"/>
  <sheetViews>
    <sheetView showGridLines="0" workbookViewId="0">
      <selection activeCell="A12" sqref="A12"/>
    </sheetView>
  </sheetViews>
  <sheetFormatPr defaultColWidth="8.85546875" defaultRowHeight="16.5"/>
  <cols>
    <col min="1" max="1" width="28.28515625" style="130" customWidth="1"/>
    <col min="2" max="2" width="61.140625" style="130" customWidth="1"/>
    <col min="3" max="3" width="6.7109375" style="130" customWidth="1"/>
    <col min="4" max="4" width="6.85546875" style="130" customWidth="1"/>
    <col min="5" max="5" width="5.85546875" style="130" customWidth="1"/>
    <col min="6" max="22" width="7.7109375" style="130" customWidth="1"/>
    <col min="23" max="25" width="8.85546875" style="130" customWidth="1"/>
    <col min="26" max="26" width="9.140625" style="130" customWidth="1"/>
    <col min="27" max="27" width="11.85546875" style="130" customWidth="1"/>
    <col min="28" max="29" width="8.85546875" style="130" customWidth="1"/>
    <col min="30" max="30" width="11.28515625" style="130" customWidth="1"/>
    <col min="31" max="74" width="8.85546875" style="130" customWidth="1"/>
    <col min="75" max="16384" width="8.85546875" style="130"/>
  </cols>
  <sheetData>
    <row r="1" spans="1:53">
      <c r="A1" s="237" t="s">
        <v>50</v>
      </c>
      <c r="B1" s="238" t="str">
        <f>Coverpage!A2</f>
        <v>based on CQM Requirements Version</v>
      </c>
      <c r="C1" s="652" t="str">
        <f>Coverpage!D2</f>
        <v>2.22 (11 010)</v>
      </c>
      <c r="D1" s="653"/>
    </row>
    <row r="2" spans="1:53" ht="17.25" thickBot="1">
      <c r="A2" s="239" t="s">
        <v>234</v>
      </c>
      <c r="B2" s="240"/>
      <c r="C2" s="654"/>
      <c r="D2" s="655"/>
    </row>
    <row r="3" spans="1:53" ht="17.25" thickBot="1">
      <c r="A3" s="241" t="s">
        <v>270</v>
      </c>
    </row>
    <row r="4" spans="1:53" ht="14.45" customHeight="1" thickBot="1">
      <c r="A4" s="656" t="s">
        <v>233</v>
      </c>
      <c r="B4" s="657"/>
      <c r="C4" s="657"/>
      <c r="D4" s="657"/>
      <c r="E4" s="657"/>
      <c r="F4" s="657"/>
      <c r="G4" s="657"/>
      <c r="H4" s="657"/>
      <c r="I4" s="657"/>
      <c r="J4" s="658"/>
    </row>
    <row r="5" spans="1:53" ht="14.45" customHeight="1">
      <c r="A5" s="242" t="s">
        <v>203</v>
      </c>
      <c r="B5" s="243" t="s">
        <v>205</v>
      </c>
      <c r="C5" s="637" t="s">
        <v>172</v>
      </c>
      <c r="D5" s="638"/>
      <c r="E5" s="638"/>
      <c r="F5" s="638"/>
      <c r="G5" s="638"/>
      <c r="H5" s="638"/>
      <c r="I5" s="638"/>
      <c r="J5" s="639"/>
    </row>
    <row r="6" spans="1:53" ht="14.45" customHeight="1">
      <c r="A6" s="244" t="s">
        <v>224</v>
      </c>
      <c r="B6" s="245" t="s">
        <v>225</v>
      </c>
      <c r="C6" s="640" t="s">
        <v>232</v>
      </c>
      <c r="D6" s="641"/>
      <c r="E6" s="641"/>
      <c r="F6" s="641"/>
      <c r="G6" s="641"/>
      <c r="H6" s="641"/>
      <c r="I6" s="641"/>
      <c r="J6" s="642"/>
    </row>
    <row r="7" spans="1:53" ht="88.15" customHeight="1" thickBot="1">
      <c r="A7" s="246" t="s">
        <v>231</v>
      </c>
      <c r="B7" s="247" t="s">
        <v>325</v>
      </c>
      <c r="C7" s="643" t="s">
        <v>326</v>
      </c>
      <c r="D7" s="644"/>
      <c r="E7" s="644"/>
      <c r="F7" s="644"/>
      <c r="G7" s="644"/>
      <c r="H7" s="644"/>
      <c r="I7" s="644"/>
      <c r="J7" s="645"/>
    </row>
    <row r="8" spans="1:53">
      <c r="A8" s="248"/>
      <c r="AP8" s="634" t="s">
        <v>406</v>
      </c>
      <c r="AQ8" s="634"/>
      <c r="AR8" s="634" t="s">
        <v>141</v>
      </c>
      <c r="AS8" s="634"/>
      <c r="AT8" s="634" t="s">
        <v>408</v>
      </c>
      <c r="AU8" s="634"/>
      <c r="AV8" s="634" t="s">
        <v>407</v>
      </c>
      <c r="AW8" s="634"/>
      <c r="AX8" s="634" t="s">
        <v>504</v>
      </c>
      <c r="AY8" s="634"/>
      <c r="AZ8" s="634" t="s">
        <v>405</v>
      </c>
      <c r="BA8" s="634"/>
    </row>
    <row r="9" spans="1:53" ht="17.25" thickBot="1">
      <c r="AP9" s="249" t="s">
        <v>349</v>
      </c>
      <c r="AQ9" s="249" t="s">
        <v>346</v>
      </c>
      <c r="AR9" s="250" t="s">
        <v>349</v>
      </c>
      <c r="AS9" s="250" t="s">
        <v>346</v>
      </c>
      <c r="AT9" s="249" t="s">
        <v>349</v>
      </c>
      <c r="AU9" s="249" t="s">
        <v>346</v>
      </c>
      <c r="AV9" s="249" t="s">
        <v>349</v>
      </c>
      <c r="AW9" s="249" t="s">
        <v>346</v>
      </c>
      <c r="AX9" s="249" t="s">
        <v>349</v>
      </c>
      <c r="AY9" s="249" t="s">
        <v>346</v>
      </c>
      <c r="AZ9" s="249" t="s">
        <v>349</v>
      </c>
      <c r="BA9" s="249" t="s">
        <v>346</v>
      </c>
    </row>
    <row r="10" spans="1:53" ht="14.45" customHeight="1">
      <c r="A10" s="650" t="s">
        <v>80</v>
      </c>
      <c r="B10" s="651"/>
      <c r="C10" s="251" t="s">
        <v>87</v>
      </c>
      <c r="D10" s="252" t="s">
        <v>81</v>
      </c>
      <c r="E10" s="253" t="s">
        <v>269</v>
      </c>
      <c r="F10" s="646" t="s">
        <v>82</v>
      </c>
      <c r="G10" s="647"/>
      <c r="H10" s="647"/>
      <c r="I10" s="647"/>
      <c r="J10" s="649"/>
      <c r="K10" s="646" t="s">
        <v>83</v>
      </c>
      <c r="L10" s="647"/>
      <c r="M10" s="647"/>
      <c r="N10" s="647"/>
      <c r="O10" s="648"/>
      <c r="P10" s="649"/>
      <c r="Q10" s="646" t="s">
        <v>237</v>
      </c>
      <c r="R10" s="647"/>
      <c r="S10" s="647"/>
      <c r="T10" s="647"/>
      <c r="U10" s="648"/>
      <c r="V10" s="649"/>
      <c r="AJ10" s="254" t="s">
        <v>269</v>
      </c>
      <c r="AK10" s="255" t="s">
        <v>90</v>
      </c>
      <c r="AL10" s="255" t="s">
        <v>91</v>
      </c>
      <c r="AM10" s="255" t="s">
        <v>92</v>
      </c>
      <c r="AN10" s="255" t="s">
        <v>93</v>
      </c>
      <c r="AP10" s="255" t="s">
        <v>90</v>
      </c>
      <c r="AQ10" s="256" t="s">
        <v>90</v>
      </c>
      <c r="AR10" s="257" t="s">
        <v>411</v>
      </c>
      <c r="AS10" s="258" t="s">
        <v>401</v>
      </c>
      <c r="AT10" s="257" t="s">
        <v>411</v>
      </c>
      <c r="AU10" s="258" t="s">
        <v>401</v>
      </c>
      <c r="AV10" s="257" t="s">
        <v>411</v>
      </c>
      <c r="AW10" s="258" t="s">
        <v>401</v>
      </c>
      <c r="AX10" s="257" t="s">
        <v>411</v>
      </c>
      <c r="AY10" s="258" t="s">
        <v>401</v>
      </c>
      <c r="AZ10" s="257" t="s">
        <v>411</v>
      </c>
      <c r="BA10" s="258" t="s">
        <v>401</v>
      </c>
    </row>
    <row r="11" spans="1:53" ht="27" thickBot="1">
      <c r="A11" s="259" t="s">
        <v>84</v>
      </c>
      <c r="B11" s="260" t="s">
        <v>85</v>
      </c>
      <c r="C11" s="261" t="s">
        <v>88</v>
      </c>
      <c r="D11" s="262" t="s">
        <v>51</v>
      </c>
      <c r="E11" s="263"/>
      <c r="F11" s="261" t="s">
        <v>56</v>
      </c>
      <c r="G11" s="264" t="s">
        <v>57</v>
      </c>
      <c r="H11" s="264" t="s">
        <v>58</v>
      </c>
      <c r="I11" s="264" t="s">
        <v>59</v>
      </c>
      <c r="J11" s="262" t="s">
        <v>86</v>
      </c>
      <c r="K11" s="261" t="s">
        <v>56</v>
      </c>
      <c r="L11" s="264" t="s">
        <v>57</v>
      </c>
      <c r="M11" s="264" t="s">
        <v>58</v>
      </c>
      <c r="N11" s="264" t="s">
        <v>59</v>
      </c>
      <c r="O11" s="265" t="s">
        <v>86</v>
      </c>
      <c r="P11" s="262" t="s">
        <v>89</v>
      </c>
      <c r="Q11" s="266" t="s">
        <v>56</v>
      </c>
      <c r="R11" s="267" t="s">
        <v>57</v>
      </c>
      <c r="S11" s="267" t="s">
        <v>58</v>
      </c>
      <c r="T11" s="267" t="s">
        <v>59</v>
      </c>
      <c r="U11" s="268" t="s">
        <v>86</v>
      </c>
      <c r="V11" s="269" t="s">
        <v>89</v>
      </c>
      <c r="Y11" s="147" t="s">
        <v>352</v>
      </c>
      <c r="Z11" s="147" t="s">
        <v>351</v>
      </c>
      <c r="AA11" s="147" t="s">
        <v>362</v>
      </c>
      <c r="AB11" s="147" t="s">
        <v>426</v>
      </c>
      <c r="AC11" s="147" t="s">
        <v>427</v>
      </c>
      <c r="AD11" s="270" t="s">
        <v>436</v>
      </c>
      <c r="AE11" s="130" t="s">
        <v>346</v>
      </c>
      <c r="AJ11" s="254" t="s">
        <v>350</v>
      </c>
      <c r="AK11" s="255" t="s">
        <v>90</v>
      </c>
      <c r="AL11" s="255" t="s">
        <v>90</v>
      </c>
      <c r="AM11" s="255" t="s">
        <v>90</v>
      </c>
      <c r="AN11" s="255" t="s">
        <v>348</v>
      </c>
      <c r="AP11" s="255" t="s">
        <v>347</v>
      </c>
      <c r="AQ11" s="256" t="s">
        <v>347</v>
      </c>
      <c r="AR11" s="271" t="s">
        <v>409</v>
      </c>
      <c r="AS11" s="272" t="s">
        <v>397</v>
      </c>
      <c r="AT11" s="271" t="s">
        <v>409</v>
      </c>
      <c r="AU11" s="272" t="s">
        <v>397</v>
      </c>
      <c r="AV11" s="271" t="s">
        <v>409</v>
      </c>
      <c r="AW11" s="272" t="s">
        <v>397</v>
      </c>
      <c r="AX11" s="271" t="s">
        <v>409</v>
      </c>
      <c r="AY11" s="272" t="s">
        <v>397</v>
      </c>
      <c r="AZ11" s="271" t="s">
        <v>409</v>
      </c>
      <c r="BA11" s="272" t="s">
        <v>397</v>
      </c>
    </row>
    <row r="12" spans="1:53">
      <c r="A12" s="257"/>
      <c r="B12" s="273" t="s">
        <v>363</v>
      </c>
      <c r="C12" s="274" t="s">
        <v>61</v>
      </c>
      <c r="D12" s="275" t="s">
        <v>61</v>
      </c>
      <c r="E12" s="276"/>
      <c r="F12" s="277" t="str">
        <f>IFERROR(IF($P12&gt;0,K12/$P12,""),"")</f>
        <v/>
      </c>
      <c r="G12" s="278" t="str">
        <f t="shared" ref="G12:J13" si="0">IFERROR(IF($P12&gt;0,L12/$P12,""),"")</f>
        <v/>
      </c>
      <c r="H12" s="279" t="str">
        <f t="shared" si="0"/>
        <v/>
      </c>
      <c r="I12" s="280" t="str">
        <f t="shared" si="0"/>
        <v/>
      </c>
      <c r="J12" s="281" t="str">
        <f t="shared" si="0"/>
        <v/>
      </c>
      <c r="K12" s="282" t="str">
        <f>IFERROR(IF(($D$12="Yes"), 'QMS - has 9001 Cert'!$Z$201,""),"")</f>
        <v/>
      </c>
      <c r="L12" s="283" t="str">
        <f>IFERROR(IF(($D$12="Yes"), 'QMS - has 9001 Cert'!$Z$202,""),"")</f>
        <v/>
      </c>
      <c r="M12" s="284" t="str">
        <f>IFERROR(IF(($D$12="Yes"), 'QMS - has 9001 Cert'!$Z$203,""),"")</f>
        <v/>
      </c>
      <c r="N12" s="285" t="str">
        <f>IFERROR(IF(($D$12="Yes"), 'QMS - has 9001 Cert'!$Z$204,""),"")</f>
        <v/>
      </c>
      <c r="O12" s="286" t="str">
        <f>IFERROR(IF(($D$12="Yes"), 'QMS - has 9001 Cert'!$Z$205,""),"")</f>
        <v/>
      </c>
      <c r="P12" s="287" t="str">
        <f>IF($D12="Yes",SUM(K12:O12),"")</f>
        <v/>
      </c>
      <c r="Q12" s="288">
        <f>IFERROR(MAX(K12:K13),"")</f>
        <v>0</v>
      </c>
      <c r="R12" s="289">
        <f t="shared" ref="R12:U12" si="1">IFERROR(MAX(L12:L13),"")</f>
        <v>0</v>
      </c>
      <c r="S12" s="290">
        <f t="shared" si="1"/>
        <v>0</v>
      </c>
      <c r="T12" s="291">
        <f t="shared" si="1"/>
        <v>0</v>
      </c>
      <c r="U12" s="292">
        <f t="shared" si="1"/>
        <v>0</v>
      </c>
      <c r="V12" s="287">
        <f>IFERROR(MAX(P12:P13),"")</f>
        <v>0</v>
      </c>
      <c r="W12" s="130" t="s">
        <v>471</v>
      </c>
      <c r="X12" s="130" t="b">
        <f>IF(C12="Yes",TRUE,FALSE)</f>
        <v>0</v>
      </c>
      <c r="Y12" s="111" t="str">
        <f t="shared" ref="Y12:Y39" si="2">_xlfn.XLOOKUP(E12,$AK$10:$AN$10,$AK$11:$AN$11,"N")</f>
        <v>N</v>
      </c>
      <c r="AJ12" s="254" t="s">
        <v>428</v>
      </c>
      <c r="AK12" s="255" t="s">
        <v>90</v>
      </c>
      <c r="AL12" s="255" t="s">
        <v>90</v>
      </c>
      <c r="AM12" s="255" t="s">
        <v>90</v>
      </c>
      <c r="AN12" s="255" t="s">
        <v>348</v>
      </c>
      <c r="AP12" s="255" t="s">
        <v>348</v>
      </c>
      <c r="AQ12" s="256" t="s">
        <v>348</v>
      </c>
      <c r="AR12" s="271" t="s">
        <v>410</v>
      </c>
      <c r="AS12" s="272" t="s">
        <v>397</v>
      </c>
      <c r="AT12" s="271" t="s">
        <v>410</v>
      </c>
      <c r="AU12" s="272" t="s">
        <v>399</v>
      </c>
      <c r="AV12" s="271" t="s">
        <v>410</v>
      </c>
      <c r="AW12" s="272" t="s">
        <v>399</v>
      </c>
      <c r="AX12" s="271" t="s">
        <v>410</v>
      </c>
      <c r="AY12" s="272" t="s">
        <v>399</v>
      </c>
      <c r="AZ12" s="271" t="s">
        <v>410</v>
      </c>
      <c r="BA12" s="272" t="s">
        <v>399</v>
      </c>
    </row>
    <row r="13" spans="1:53" ht="17.25" thickBot="1">
      <c r="A13" s="293"/>
      <c r="B13" s="294" t="s">
        <v>364</v>
      </c>
      <c r="C13" s="295" t="s">
        <v>61</v>
      </c>
      <c r="D13" s="296" t="s">
        <v>61</v>
      </c>
      <c r="E13" s="297"/>
      <c r="F13" s="298" t="str">
        <f>IFERROR(IF($P13&gt;0,K13/$P13,""),"")</f>
        <v/>
      </c>
      <c r="G13" s="299" t="str">
        <f t="shared" si="0"/>
        <v/>
      </c>
      <c r="H13" s="300" t="str">
        <f t="shared" si="0"/>
        <v/>
      </c>
      <c r="I13" s="301" t="str">
        <f t="shared" si="0"/>
        <v/>
      </c>
      <c r="J13" s="302" t="str">
        <f t="shared" si="0"/>
        <v/>
      </c>
      <c r="K13" s="303" t="str">
        <f>IFERROR(IF(($D$13="Yes"), 'QMS - NO 9001 Cert'!$Z$201,""),"")</f>
        <v/>
      </c>
      <c r="L13" s="304" t="str">
        <f>IFERROR(IF(($D$13="Yes"), 'QMS - NO 9001 Cert'!$Z$202,""),"")</f>
        <v/>
      </c>
      <c r="M13" s="305" t="str">
        <f>IFERROR(IF(($D$13="Yes"), 'QMS - NO 9001 Cert'!$Z$203,""),"")</f>
        <v/>
      </c>
      <c r="N13" s="306" t="str">
        <f>IFERROR(IF(($D$13="Yes"), 'QMS - NO 9001 Cert'!$Z$204,""),"")</f>
        <v/>
      </c>
      <c r="O13" s="307" t="str">
        <f>IFERROR(IF(($D$13="Yes"), 'QMS - NO 9001 Cert'!$Z$205,""),"")</f>
        <v/>
      </c>
      <c r="P13" s="308" t="str">
        <f t="shared" ref="P13:P51" si="3">IF($D13="Yes",SUM(K13:O13),"")</f>
        <v/>
      </c>
      <c r="Q13" s="303"/>
      <c r="R13" s="304"/>
      <c r="S13" s="305"/>
      <c r="T13" s="306"/>
      <c r="U13" s="309"/>
      <c r="V13" s="308" t="str">
        <f>IF(SUM(Q13:U13)&gt;0,SUM(Q13:U13),"")</f>
        <v/>
      </c>
      <c r="W13" s="130" t="s">
        <v>472</v>
      </c>
      <c r="X13" s="130" t="b">
        <f>IF(C13="Yes",TRUE,FALSE)</f>
        <v>0</v>
      </c>
      <c r="Y13" s="111" t="str">
        <f t="shared" si="2"/>
        <v>N</v>
      </c>
      <c r="AP13" s="255" t="s">
        <v>357</v>
      </c>
      <c r="AQ13" s="256" t="s">
        <v>90</v>
      </c>
      <c r="AR13" s="271" t="s">
        <v>429</v>
      </c>
      <c r="AS13" s="272" t="s">
        <v>397</v>
      </c>
      <c r="AT13" s="271" t="s">
        <v>429</v>
      </c>
      <c r="AU13" s="272" t="s">
        <v>361</v>
      </c>
      <c r="AV13" s="271" t="s">
        <v>429</v>
      </c>
      <c r="AW13" s="272" t="s">
        <v>361</v>
      </c>
      <c r="AX13" s="271" t="s">
        <v>429</v>
      </c>
      <c r="AY13" s="272" t="s">
        <v>361</v>
      </c>
      <c r="AZ13" s="271" t="s">
        <v>429</v>
      </c>
      <c r="BA13" s="272" t="s">
        <v>361</v>
      </c>
    </row>
    <row r="14" spans="1:53">
      <c r="A14" s="310" t="s">
        <v>365</v>
      </c>
      <c r="B14" s="311" t="s">
        <v>366</v>
      </c>
      <c r="C14" s="312" t="s">
        <v>61</v>
      </c>
      <c r="D14" s="313" t="s">
        <v>61</v>
      </c>
      <c r="E14" s="314"/>
      <c r="F14" s="315" t="str">
        <f>IFERROR(IF($P14&gt;0,K14/$P14,""),"")</f>
        <v/>
      </c>
      <c r="G14" s="316" t="str">
        <f>IFERROR(IF($P14&gt;0,L14/$P14,""),"")</f>
        <v/>
      </c>
      <c r="H14" s="317" t="str">
        <f>IFERROR(IF($P14&gt;0,M14/$P14,""),"")</f>
        <v/>
      </c>
      <c r="I14" s="318" t="str">
        <f>IFERROR(IF($P14&gt;0,N14/$P14,""),"")</f>
        <v/>
      </c>
      <c r="J14" s="319" t="str">
        <f>IFERROR(IF($P14&gt;0,O14/$P14,""),"")</f>
        <v/>
      </c>
      <c r="K14" s="320" t="str">
        <f>IFERROR(IF(($D14="Yes"), ic!$AN$289 + ic!$AV$289,""),"")</f>
        <v/>
      </c>
      <c r="L14" s="289" t="str">
        <f>IFERROR(IF(($D14="Yes"), ic!$AN$290 + ic!$AV$290,""),"")</f>
        <v/>
      </c>
      <c r="M14" s="290" t="str">
        <f>IFERROR(IF(($D14="Yes"), ic!$AN$291 + ic!$AV$291,""),"")</f>
        <v/>
      </c>
      <c r="N14" s="291" t="str">
        <f>IFERROR(IF(($D14="Yes"), ic!$AN$292 + ic!$AV$292,""),"")</f>
        <v/>
      </c>
      <c r="O14" s="321" t="str">
        <f>IFERROR(IF(($D14="Yes"), ic!$AN$293 + ic!$AV$293,""),"")</f>
        <v/>
      </c>
      <c r="P14" s="322" t="str">
        <f t="shared" si="3"/>
        <v/>
      </c>
      <c r="Q14" s="288">
        <f>IFERROR(SUM(K14:K51),"")</f>
        <v>0</v>
      </c>
      <c r="R14" s="289">
        <f>IFERROR(SUM(L14:L51),"")</f>
        <v>0</v>
      </c>
      <c r="S14" s="290">
        <f>IFERROR(SUM(M14:M51),"")</f>
        <v>0</v>
      </c>
      <c r="T14" s="291">
        <f>IFERROR(SUM(N14:N51),"")</f>
        <v>0</v>
      </c>
      <c r="U14" s="292">
        <f>IFERROR(SUM(O14:O51),"")</f>
        <v>0</v>
      </c>
      <c r="V14" s="322">
        <f>IFERROR(SUM(Q14:U14),"")</f>
        <v>0</v>
      </c>
      <c r="W14" s="130" t="s">
        <v>473</v>
      </c>
      <c r="X14" s="130" t="b">
        <f>COUNTIF(C14:C15,"Yes")&gt;0</f>
        <v>0</v>
      </c>
      <c r="Y14" s="111" t="str">
        <f t="shared" si="2"/>
        <v>N</v>
      </c>
      <c r="Z14" s="130" t="s">
        <v>353</v>
      </c>
      <c r="AA14" s="130" t="str">
        <f>Y14</f>
        <v>N</v>
      </c>
      <c r="AE14" s="130" t="str">
        <f>_xlfn.XLOOKUP(AA14,$AP$10:$AP$19,$AQ$10:$AQ$19,"N")</f>
        <v>N</v>
      </c>
      <c r="AP14" s="255" t="s">
        <v>360</v>
      </c>
      <c r="AQ14" s="256" t="s">
        <v>361</v>
      </c>
      <c r="AR14" s="271" t="s">
        <v>416</v>
      </c>
      <c r="AS14" s="272" t="s">
        <v>399</v>
      </c>
      <c r="AT14" s="271" t="s">
        <v>416</v>
      </c>
      <c r="AU14" s="272" t="s">
        <v>361</v>
      </c>
      <c r="AV14" s="271" t="s">
        <v>416</v>
      </c>
      <c r="AW14" s="272" t="s">
        <v>361</v>
      </c>
      <c r="AX14" s="271" t="s">
        <v>416</v>
      </c>
      <c r="AY14" s="272" t="s">
        <v>361</v>
      </c>
      <c r="AZ14" s="271" t="s">
        <v>416</v>
      </c>
      <c r="BA14" s="272" t="s">
        <v>361</v>
      </c>
    </row>
    <row r="15" spans="1:53">
      <c r="A15" s="271"/>
      <c r="B15" s="256" t="s">
        <v>367</v>
      </c>
      <c r="C15" s="323" t="s">
        <v>61</v>
      </c>
      <c r="D15" s="324" t="s">
        <v>61</v>
      </c>
      <c r="E15" s="325"/>
      <c r="F15" s="326" t="str">
        <f t="shared" ref="F15:J41" si="4">IFERROR(IF($P15&gt;0,K15/$P15,""),"")</f>
        <v/>
      </c>
      <c r="G15" s="327" t="str">
        <f t="shared" si="4"/>
        <v/>
      </c>
      <c r="H15" s="328" t="str">
        <f t="shared" si="4"/>
        <v/>
      </c>
      <c r="I15" s="329" t="str">
        <f t="shared" si="4"/>
        <v/>
      </c>
      <c r="J15" s="330" t="str">
        <f t="shared" si="4"/>
        <v/>
      </c>
      <c r="K15" s="331" t="str">
        <f>IFERROR(IF(($D15="Yes"), ic!$AO$289 + ic!$AW$289,""),"")</f>
        <v/>
      </c>
      <c r="L15" s="332" t="str">
        <f>IFERROR(IF(($D15="Yes"), ic!$AO$290 + ic!$AW$290,""),"")</f>
        <v/>
      </c>
      <c r="M15" s="333" t="str">
        <f>IFERROR(IF(($D15="Yes"), ic!$AO$291 + ic!$AW$291,""),"")</f>
        <v/>
      </c>
      <c r="N15" s="334" t="str">
        <f>IFERROR(IF(($D15="Yes"), ic!$AO$292 + ic!$AW$292,""),"")</f>
        <v/>
      </c>
      <c r="O15" s="335" t="str">
        <f>IFERROR(IF(($D15="Yes"), ic!$AO$293 + ic!$AW$293,""),"")</f>
        <v/>
      </c>
      <c r="P15" s="336" t="str">
        <f t="shared" si="3"/>
        <v/>
      </c>
      <c r="Q15" s="337"/>
      <c r="R15" s="332"/>
      <c r="S15" s="333"/>
      <c r="T15" s="334"/>
      <c r="U15" s="338"/>
      <c r="V15" s="336" t="str">
        <f>IF(SUM(Q15:U15)&gt;0,SUM(Q15:U15),"")</f>
        <v/>
      </c>
      <c r="W15" s="130" t="s">
        <v>473</v>
      </c>
      <c r="X15" s="130" t="b">
        <f>COUNTIF(C14:C15,"Yes")&gt;0</f>
        <v>0</v>
      </c>
      <c r="Y15" s="111" t="str">
        <f t="shared" si="2"/>
        <v>N</v>
      </c>
      <c r="Z15" s="130" t="s">
        <v>354</v>
      </c>
      <c r="AA15" s="130" t="str">
        <f>Y14&amp;Y15</f>
        <v>NN</v>
      </c>
      <c r="AE15" s="130" t="str">
        <f t="shared" ref="AE15:AE17" si="5">_xlfn.XLOOKUP(AA15,$AP$10:$AP$19,$AQ$10:$AQ$19,"N")</f>
        <v>N</v>
      </c>
      <c r="AP15" s="255" t="s">
        <v>358</v>
      </c>
      <c r="AQ15" s="256" t="s">
        <v>361</v>
      </c>
      <c r="AR15" s="271" t="s">
        <v>431</v>
      </c>
      <c r="AS15" s="272" t="s">
        <v>361</v>
      </c>
      <c r="AT15" s="271" t="s">
        <v>431</v>
      </c>
      <c r="AU15" s="272" t="s">
        <v>361</v>
      </c>
      <c r="AV15" s="271" t="s">
        <v>431</v>
      </c>
      <c r="AW15" s="272" t="s">
        <v>361</v>
      </c>
      <c r="AX15" s="271" t="s">
        <v>431</v>
      </c>
      <c r="AY15" s="272" t="s">
        <v>361</v>
      </c>
      <c r="AZ15" s="271" t="s">
        <v>431</v>
      </c>
      <c r="BA15" s="272" t="s">
        <v>361</v>
      </c>
    </row>
    <row r="16" spans="1:53">
      <c r="A16" s="271" t="s">
        <v>368</v>
      </c>
      <c r="B16" s="256" t="s">
        <v>369</v>
      </c>
      <c r="C16" s="323" t="s">
        <v>61</v>
      </c>
      <c r="D16" s="324" t="s">
        <v>61</v>
      </c>
      <c r="E16" s="325"/>
      <c r="F16" s="326" t="str">
        <f t="shared" si="4"/>
        <v/>
      </c>
      <c r="G16" s="327" t="str">
        <f t="shared" si="4"/>
        <v/>
      </c>
      <c r="H16" s="328" t="str">
        <f t="shared" si="4"/>
        <v/>
      </c>
      <c r="I16" s="329" t="str">
        <f t="shared" si="4"/>
        <v/>
      </c>
      <c r="J16" s="330" t="str">
        <f t="shared" si="4"/>
        <v/>
      </c>
      <c r="K16" s="331" t="str">
        <f>IFERROR(IF(($D16="Yes"), icm!$AN$289 + icm!$AV$289,""),"")</f>
        <v/>
      </c>
      <c r="L16" s="332" t="str">
        <f>IFERROR(IF(($D16="Yes"), icm!$AN$290 + icm!$AV$290,""),"")</f>
        <v/>
      </c>
      <c r="M16" s="333" t="str">
        <f>IFERROR(IF(($D16="Yes"), icm!$AN$291 + icm!$AV$291,""),"")</f>
        <v/>
      </c>
      <c r="N16" s="334" t="str">
        <f>IFERROR(IF(($D16="Yes"), icm!$AN$292 + icm!$AV$292,""),"")</f>
        <v/>
      </c>
      <c r="O16" s="335" t="str">
        <f>IFERROR(IF(($D16="Yes"), icm!$AN$293 + icm!$AV$293,""),"")</f>
        <v/>
      </c>
      <c r="P16" s="336" t="str">
        <f t="shared" si="3"/>
        <v/>
      </c>
      <c r="Q16" s="337"/>
      <c r="R16" s="332"/>
      <c r="S16" s="333"/>
      <c r="T16" s="334"/>
      <c r="U16" s="338"/>
      <c r="V16" s="336" t="str">
        <f t="shared" ref="V16:V51" si="6">IF(SUM(Q16:U16)&gt;0,SUM(Q16:U16),"")</f>
        <v/>
      </c>
      <c r="W16" s="130" t="s">
        <v>474</v>
      </c>
      <c r="X16" s="130" t="b">
        <f>COUNTIF(C16:C17,"Yes")&gt;0</f>
        <v>0</v>
      </c>
      <c r="Y16" s="111" t="str">
        <f t="shared" si="2"/>
        <v>N</v>
      </c>
      <c r="Z16" s="130" t="s">
        <v>355</v>
      </c>
      <c r="AA16" s="130" t="str">
        <f>Y16</f>
        <v>N</v>
      </c>
      <c r="AE16" s="130" t="str">
        <f t="shared" si="5"/>
        <v>N</v>
      </c>
      <c r="AP16" s="255" t="s">
        <v>359</v>
      </c>
      <c r="AQ16" s="256" t="s">
        <v>361</v>
      </c>
      <c r="AR16" s="271" t="s">
        <v>432</v>
      </c>
      <c r="AS16" s="272" t="s">
        <v>361</v>
      </c>
      <c r="AT16" s="271" t="s">
        <v>432</v>
      </c>
      <c r="AU16" s="272" t="s">
        <v>361</v>
      </c>
      <c r="AV16" s="271" t="s">
        <v>432</v>
      </c>
      <c r="AW16" s="272" t="s">
        <v>361</v>
      </c>
      <c r="AX16" s="271" t="s">
        <v>432</v>
      </c>
      <c r="AY16" s="272" t="s">
        <v>361</v>
      </c>
      <c r="AZ16" s="271" t="s">
        <v>432</v>
      </c>
      <c r="BA16" s="272" t="s">
        <v>361</v>
      </c>
    </row>
    <row r="17" spans="1:53" ht="17.25" thickBot="1">
      <c r="A17" s="271"/>
      <c r="B17" s="256" t="s">
        <v>370</v>
      </c>
      <c r="C17" s="323" t="s">
        <v>61</v>
      </c>
      <c r="D17" s="324" t="s">
        <v>61</v>
      </c>
      <c r="E17" s="325"/>
      <c r="F17" s="326" t="str">
        <f t="shared" si="4"/>
        <v/>
      </c>
      <c r="G17" s="327" t="str">
        <f t="shared" si="4"/>
        <v/>
      </c>
      <c r="H17" s="328" t="str">
        <f t="shared" si="4"/>
        <v/>
      </c>
      <c r="I17" s="329" t="str">
        <f t="shared" si="4"/>
        <v/>
      </c>
      <c r="J17" s="330" t="str">
        <f t="shared" si="4"/>
        <v/>
      </c>
      <c r="K17" s="331" t="str">
        <f>IFERROR(IF(($D17="Yes"), icm!$AO$289 + icm!$AW$289,""),"")</f>
        <v/>
      </c>
      <c r="L17" s="332" t="str">
        <f>IFERROR(IF(($D17="Yes"), icm!$AO$290 + icm!$AW$290,""),"")</f>
        <v/>
      </c>
      <c r="M17" s="333" t="str">
        <f>IFERROR(IF(($D17="Yes"), icm!$AO$291 + icm!$AW$291,""),"")</f>
        <v/>
      </c>
      <c r="N17" s="334" t="str">
        <f>IFERROR(IF(($D17="Yes"), icm!$AO$292 + icm!$AW$292,""),"")</f>
        <v/>
      </c>
      <c r="O17" s="335" t="str">
        <f>IFERROR(IF(($D17="Yes"), icm!$AO$293 + icm!$AW$293,""),"")</f>
        <v/>
      </c>
      <c r="P17" s="336" t="str">
        <f t="shared" si="3"/>
        <v/>
      </c>
      <c r="Q17" s="337"/>
      <c r="R17" s="332"/>
      <c r="S17" s="333"/>
      <c r="T17" s="334"/>
      <c r="U17" s="338"/>
      <c r="V17" s="336" t="str">
        <f t="shared" si="6"/>
        <v/>
      </c>
      <c r="W17" s="130" t="s">
        <v>474</v>
      </c>
      <c r="X17" s="130" t="b">
        <f>COUNTIF(C16:C17,"Yes")&gt;0</f>
        <v>0</v>
      </c>
      <c r="Y17" s="111" t="str">
        <f t="shared" si="2"/>
        <v>N</v>
      </c>
      <c r="Z17" s="130" t="s">
        <v>356</v>
      </c>
      <c r="AA17" s="130" t="str">
        <f>Y16&amp;Y17</f>
        <v>NN</v>
      </c>
      <c r="AC17" s="130" t="str">
        <f>(IF(OR(Y18="R",Y19="R",Y20="R",Y21="R",Y22="R",Y23="R"),"R","A"))</f>
        <v>A</v>
      </c>
      <c r="AE17" s="130" t="str">
        <f t="shared" si="5"/>
        <v>N</v>
      </c>
      <c r="AP17" s="255" t="s">
        <v>423</v>
      </c>
      <c r="AQ17" s="256" t="s">
        <v>348</v>
      </c>
      <c r="AR17" s="293" t="s">
        <v>430</v>
      </c>
      <c r="AS17" s="339" t="s">
        <v>361</v>
      </c>
      <c r="AT17" s="293" t="s">
        <v>430</v>
      </c>
      <c r="AU17" s="339" t="s">
        <v>361</v>
      </c>
      <c r="AV17" s="293" t="s">
        <v>430</v>
      </c>
      <c r="AW17" s="339" t="s">
        <v>361</v>
      </c>
      <c r="AX17" s="293" t="s">
        <v>430</v>
      </c>
      <c r="AY17" s="339" t="s">
        <v>361</v>
      </c>
      <c r="AZ17" s="293" t="s">
        <v>430</v>
      </c>
      <c r="BA17" s="339" t="s">
        <v>361</v>
      </c>
    </row>
    <row r="18" spans="1:53">
      <c r="A18" s="271" t="s">
        <v>371</v>
      </c>
      <c r="B18" s="256" t="s">
        <v>372</v>
      </c>
      <c r="C18" s="323" t="s">
        <v>61</v>
      </c>
      <c r="D18" s="324" t="s">
        <v>61</v>
      </c>
      <c r="E18" s="325"/>
      <c r="F18" s="326" t="str">
        <f t="shared" si="4"/>
        <v/>
      </c>
      <c r="G18" s="327" t="str">
        <f t="shared" si="4"/>
        <v/>
      </c>
      <c r="H18" s="328" t="str">
        <f t="shared" si="4"/>
        <v/>
      </c>
      <c r="I18" s="329" t="str">
        <f t="shared" si="4"/>
        <v/>
      </c>
      <c r="J18" s="330" t="str">
        <f t="shared" si="4"/>
        <v/>
      </c>
      <c r="K18" s="331" t="str">
        <f>IFERROR(IF(($D18="Yes"), il!$AN$289 + il!$AV$289,""),"")</f>
        <v/>
      </c>
      <c r="L18" s="332" t="str">
        <f>IFERROR(IF(($D18="Yes"), il!$AN$290 + il!$AV$290,""),"")</f>
        <v/>
      </c>
      <c r="M18" s="333" t="str">
        <f>IFERROR(IF(($D18="Yes"), il!$AN$291 + il!$AV$291,""),"")</f>
        <v/>
      </c>
      <c r="N18" s="334" t="str">
        <f>IFERROR(IF(($D18="Yes"), il!$AN$292 + il!$AV$292,""),"")</f>
        <v/>
      </c>
      <c r="O18" s="335" t="str">
        <f>IFERROR(IF(($D18="Yes"), il!$AN$293 + il!$AV$293,""),"")</f>
        <v/>
      </c>
      <c r="P18" s="336" t="str">
        <f t="shared" si="3"/>
        <v/>
      </c>
      <c r="Q18" s="337"/>
      <c r="R18" s="332"/>
      <c r="S18" s="333"/>
      <c r="T18" s="334"/>
      <c r="U18" s="338"/>
      <c r="V18" s="336" t="str">
        <f t="shared" si="6"/>
        <v/>
      </c>
      <c r="W18" s="130" t="s">
        <v>475</v>
      </c>
      <c r="X18" s="130" t="b">
        <f>COUNTIF(C18:C23,"Yes")&gt;0</f>
        <v>0</v>
      </c>
      <c r="Y18" s="111" t="str">
        <f t="shared" si="2"/>
        <v>N</v>
      </c>
      <c r="Z18" s="130" t="s">
        <v>141</v>
      </c>
      <c r="AA18" s="130" t="str">
        <f>Y18&amp;Y20&amp;AD18</f>
        <v>NNN</v>
      </c>
      <c r="AB18" s="130" t="str">
        <f>(IF(OR(Y18="F",Y19="F",Y20="F",Y21="F",Y22="F",Y23="F"),"F",""))</f>
        <v/>
      </c>
      <c r="AD18" s="130" t="str">
        <f>IF(AND(Y22="N",Y23="N"),"N",IF(OR(AND(Y22="A",Y23="N"),AND(Y23="A",Y22="N"),AND(Y22="A",Y23="A")),"A",IF(AND(OR(OR(Y22="A",Y22="R"),OR(Y23="A",Y23="R")),AND(Y22&lt;&gt;"F",Y23&lt;&gt;"F")),"R","F")))</f>
        <v>N</v>
      </c>
      <c r="AE18" s="130" t="str">
        <f>_xlfn.XLOOKUP(AA18,$AR$10:$AR$47,$AS$10:$AS$47,"F")</f>
        <v>N</v>
      </c>
      <c r="AP18" s="255" t="s">
        <v>424</v>
      </c>
      <c r="AQ18" s="256" t="s">
        <v>348</v>
      </c>
      <c r="AR18" s="257" t="s">
        <v>421</v>
      </c>
      <c r="AS18" s="258" t="s">
        <v>402</v>
      </c>
      <c r="AT18" s="257" t="s">
        <v>421</v>
      </c>
      <c r="AU18" s="258" t="s">
        <v>402</v>
      </c>
      <c r="AV18" s="257" t="s">
        <v>421</v>
      </c>
      <c r="AW18" s="258" t="s">
        <v>402</v>
      </c>
      <c r="AX18" s="257" t="s">
        <v>421</v>
      </c>
      <c r="AY18" s="258" t="s">
        <v>402</v>
      </c>
      <c r="AZ18" s="257" t="s">
        <v>421</v>
      </c>
      <c r="BA18" s="258" t="s">
        <v>402</v>
      </c>
    </row>
    <row r="19" spans="1:53">
      <c r="A19" s="271"/>
      <c r="B19" s="256" t="s">
        <v>373</v>
      </c>
      <c r="C19" s="323" t="s">
        <v>61</v>
      </c>
      <c r="D19" s="324" t="s">
        <v>61</v>
      </c>
      <c r="E19" s="325"/>
      <c r="F19" s="326" t="str">
        <f t="shared" si="4"/>
        <v/>
      </c>
      <c r="G19" s="327" t="str">
        <f t="shared" si="4"/>
        <v/>
      </c>
      <c r="H19" s="328" t="str">
        <f t="shared" si="4"/>
        <v/>
      </c>
      <c r="I19" s="329" t="str">
        <f t="shared" si="4"/>
        <v/>
      </c>
      <c r="J19" s="330" t="str">
        <f t="shared" si="4"/>
        <v/>
      </c>
      <c r="K19" s="331" t="str">
        <f>IFERROR(IF(($D19="Yes"), il!$AO$289 + il!$AW$289,""),"")</f>
        <v/>
      </c>
      <c r="L19" s="332" t="str">
        <f>IFERROR(IF(($D19="Yes"), il!$AO$290 + il!$AW$290,""),"")</f>
        <v/>
      </c>
      <c r="M19" s="333" t="str">
        <f>IFERROR(IF(($D19="Yes"), il!$AO$291 + il!$AW$291,""),"")</f>
        <v/>
      </c>
      <c r="N19" s="334" t="str">
        <f>IFERROR(IF(($D19="Yes"), il!$AO$292 + il!$AW$292,""),"")</f>
        <v/>
      </c>
      <c r="O19" s="335" t="str">
        <f>IFERROR(IF(($D19="Yes"), il!$AO$293 + il!$AW$293,""),"")</f>
        <v/>
      </c>
      <c r="P19" s="336" t="str">
        <f t="shared" si="3"/>
        <v/>
      </c>
      <c r="Q19" s="337"/>
      <c r="R19" s="332"/>
      <c r="S19" s="333"/>
      <c r="T19" s="334"/>
      <c r="U19" s="338"/>
      <c r="V19" s="336" t="str">
        <f t="shared" si="6"/>
        <v/>
      </c>
      <c r="W19" s="130" t="s">
        <v>475</v>
      </c>
      <c r="X19" s="130" t="b">
        <f>COUNTIF(C18:C23,"Yes")&gt;0</f>
        <v>0</v>
      </c>
      <c r="Y19" s="111" t="str">
        <f t="shared" si="2"/>
        <v>N</v>
      </c>
      <c r="Z19" s="340" t="s">
        <v>437</v>
      </c>
      <c r="AA19" s="130" t="str">
        <f>Y19</f>
        <v>N</v>
      </c>
      <c r="AE19" s="130" t="str">
        <f t="shared" ref="AE19:AE20" si="7">_xlfn.XLOOKUP(AA19,$AP$10:$AP$19,$AQ$10:$AQ$19,"N")</f>
        <v>N</v>
      </c>
      <c r="AP19" s="255" t="s">
        <v>425</v>
      </c>
      <c r="AQ19" s="256" t="s">
        <v>348</v>
      </c>
      <c r="AR19" s="271" t="s">
        <v>415</v>
      </c>
      <c r="AS19" s="272" t="s">
        <v>398</v>
      </c>
      <c r="AT19" s="271" t="s">
        <v>415</v>
      </c>
      <c r="AU19" s="272" t="s">
        <v>398</v>
      </c>
      <c r="AV19" s="271" t="s">
        <v>415</v>
      </c>
      <c r="AW19" s="272" t="s">
        <v>398</v>
      </c>
      <c r="AX19" s="271" t="s">
        <v>415</v>
      </c>
      <c r="AY19" s="272" t="s">
        <v>398</v>
      </c>
      <c r="AZ19" s="271" t="s">
        <v>415</v>
      </c>
      <c r="BA19" s="272" t="s">
        <v>398</v>
      </c>
    </row>
    <row r="20" spans="1:53">
      <c r="A20" s="271"/>
      <c r="B20" s="256" t="s">
        <v>374</v>
      </c>
      <c r="C20" s="323" t="s">
        <v>61</v>
      </c>
      <c r="D20" s="324" t="s">
        <v>61</v>
      </c>
      <c r="E20" s="325"/>
      <c r="F20" s="326" t="str">
        <f t="shared" si="4"/>
        <v/>
      </c>
      <c r="G20" s="327" t="str">
        <f t="shared" si="4"/>
        <v/>
      </c>
      <c r="H20" s="328" t="str">
        <f t="shared" si="4"/>
        <v/>
      </c>
      <c r="I20" s="329" t="str">
        <f t="shared" si="4"/>
        <v/>
      </c>
      <c r="J20" s="330" t="str">
        <f t="shared" si="4"/>
        <v/>
      </c>
      <c r="K20" s="331" t="str">
        <f>IFERROR(IF(($D20="Yes"), il!$AP$289 + il!$AX$289,""),"")</f>
        <v/>
      </c>
      <c r="L20" s="332" t="str">
        <f>IFERROR(IF(($D20="Yes"), il!$AP$290 + il!$AX$290,""),"")</f>
        <v/>
      </c>
      <c r="M20" s="333" t="str">
        <f>IFERROR(IF(($D20="Yes"), il!$AP$291 + il!$AX$291,""),"")</f>
        <v/>
      </c>
      <c r="N20" s="334" t="str">
        <f>IFERROR(IF(($D20="Yes"), il!$AP$292 + il!$AX$292,""),"")</f>
        <v/>
      </c>
      <c r="O20" s="335" t="str">
        <f>IFERROR(IF(($D20="Yes"), il!$AP$293 + il!$AX$293,""),"")</f>
        <v/>
      </c>
      <c r="P20" s="336" t="str">
        <f t="shared" si="3"/>
        <v/>
      </c>
      <c r="Q20" s="337"/>
      <c r="R20" s="332"/>
      <c r="S20" s="333"/>
      <c r="T20" s="334"/>
      <c r="U20" s="338"/>
      <c r="V20" s="336" t="str">
        <f t="shared" si="6"/>
        <v/>
      </c>
      <c r="W20" s="130" t="s">
        <v>475</v>
      </c>
      <c r="X20" s="130" t="b">
        <f>COUNTIF(C18:C23,"Yes")&gt;0</f>
        <v>0</v>
      </c>
      <c r="Y20" s="111" t="str">
        <f t="shared" si="2"/>
        <v>N</v>
      </c>
      <c r="Z20" s="340" t="s">
        <v>438</v>
      </c>
      <c r="AA20" s="130" t="str">
        <f>Y19&amp;Y20</f>
        <v>NN</v>
      </c>
      <c r="AC20" s="130" t="str">
        <f>(IF(OR(Y21="R",Y22="R",Y23="R",Y24="R",Y25="R",Y26="R"),"R","A"))</f>
        <v>A</v>
      </c>
      <c r="AE20" s="130" t="str">
        <f t="shared" si="7"/>
        <v>N</v>
      </c>
      <c r="AR20" s="271" t="s">
        <v>419</v>
      </c>
      <c r="AS20" s="272" t="s">
        <v>398</v>
      </c>
      <c r="AT20" s="271" t="s">
        <v>419</v>
      </c>
      <c r="AU20" s="272" t="s">
        <v>400</v>
      </c>
      <c r="AV20" s="271" t="s">
        <v>419</v>
      </c>
      <c r="AW20" s="272" t="s">
        <v>400</v>
      </c>
      <c r="AX20" s="271" t="s">
        <v>419</v>
      </c>
      <c r="AY20" s="272" t="s">
        <v>400</v>
      </c>
      <c r="AZ20" s="271" t="s">
        <v>419</v>
      </c>
      <c r="BA20" s="272" t="s">
        <v>400</v>
      </c>
    </row>
    <row r="21" spans="1:53">
      <c r="A21" s="271"/>
      <c r="B21" s="256" t="s">
        <v>375</v>
      </c>
      <c r="C21" s="323" t="s">
        <v>61</v>
      </c>
      <c r="D21" s="324" t="s">
        <v>61</v>
      </c>
      <c r="E21" s="325"/>
      <c r="F21" s="326" t="str">
        <f t="shared" si="4"/>
        <v/>
      </c>
      <c r="G21" s="327" t="str">
        <f t="shared" si="4"/>
        <v/>
      </c>
      <c r="H21" s="328" t="str">
        <f t="shared" si="4"/>
        <v/>
      </c>
      <c r="I21" s="329" t="str">
        <f t="shared" si="4"/>
        <v/>
      </c>
      <c r="J21" s="330" t="str">
        <f t="shared" si="4"/>
        <v/>
      </c>
      <c r="K21" s="331" t="str">
        <f>IFERROR(IF(($D21="Yes"), il!$AQ$289 + il!$AY$289,""),"")</f>
        <v/>
      </c>
      <c r="L21" s="332" t="str">
        <f>IFERROR(IF(($D21="Yes"), il!$AQ$290 + il!$AY$290,""),"")</f>
        <v/>
      </c>
      <c r="M21" s="333" t="str">
        <f>IFERROR(IF(($D21="Yes"), il!$AQ$291 + il!$AY$291,""),"")</f>
        <v/>
      </c>
      <c r="N21" s="334" t="str">
        <f>IFERROR(IF(($D21="Yes"), il!$AQ$292 + il!$AY$292,""),"")</f>
        <v/>
      </c>
      <c r="O21" s="335" t="str">
        <f>IFERROR(IF(($D21="Yes"), il!$AQ$293 + il!$AY$293,""),"")</f>
        <v/>
      </c>
      <c r="P21" s="336" t="str">
        <f t="shared" si="3"/>
        <v/>
      </c>
      <c r="Q21" s="337"/>
      <c r="R21" s="332"/>
      <c r="S21" s="333"/>
      <c r="T21" s="334"/>
      <c r="U21" s="338"/>
      <c r="V21" s="336" t="str">
        <f t="shared" si="6"/>
        <v/>
      </c>
      <c r="W21" s="130" t="s">
        <v>475</v>
      </c>
      <c r="X21" s="130" t="b">
        <f>COUNTIF(C18:C23,"Yes")&gt;0</f>
        <v>0</v>
      </c>
      <c r="Y21" s="111" t="str">
        <f t="shared" si="2"/>
        <v>N</v>
      </c>
      <c r="Z21" s="340" t="s">
        <v>439</v>
      </c>
      <c r="AA21" s="130" t="str">
        <f>Y21</f>
        <v>N</v>
      </c>
      <c r="AE21" s="130" t="str">
        <f t="shared" ref="AE21" si="8">_xlfn.XLOOKUP(AA21,$AP$10:$AP$19,$AQ$10:$AQ$19,"N")</f>
        <v>N</v>
      </c>
      <c r="AR21" s="271" t="s">
        <v>413</v>
      </c>
      <c r="AS21" s="272" t="s">
        <v>398</v>
      </c>
      <c r="AT21" s="271" t="s">
        <v>413</v>
      </c>
      <c r="AU21" s="272" t="s">
        <v>361</v>
      </c>
      <c r="AV21" s="271" t="s">
        <v>413</v>
      </c>
      <c r="AW21" s="272" t="s">
        <v>361</v>
      </c>
      <c r="AX21" s="271" t="s">
        <v>413</v>
      </c>
      <c r="AY21" s="272" t="s">
        <v>361</v>
      </c>
      <c r="AZ21" s="271" t="s">
        <v>413</v>
      </c>
      <c r="BA21" s="272" t="s">
        <v>361</v>
      </c>
    </row>
    <row r="22" spans="1:53">
      <c r="A22" s="271"/>
      <c r="B22" s="256" t="s">
        <v>376</v>
      </c>
      <c r="C22" s="323" t="s">
        <v>61</v>
      </c>
      <c r="D22" s="324" t="s">
        <v>61</v>
      </c>
      <c r="E22" s="325"/>
      <c r="F22" s="326" t="str">
        <f t="shared" si="4"/>
        <v/>
      </c>
      <c r="G22" s="327" t="str">
        <f t="shared" si="4"/>
        <v/>
      </c>
      <c r="H22" s="328" t="str">
        <f t="shared" si="4"/>
        <v/>
      </c>
      <c r="I22" s="329" t="str">
        <f t="shared" si="4"/>
        <v/>
      </c>
      <c r="J22" s="330" t="str">
        <f t="shared" si="4"/>
        <v/>
      </c>
      <c r="K22" s="331" t="str">
        <f>IFERROR(IF(($D22="Yes"), il!$AR$289 + il!$AZ$289,""),"")</f>
        <v/>
      </c>
      <c r="L22" s="332" t="str">
        <f>IFERROR(IF(($D22="Yes"), il!$AR$290 + il!$AZ$290,""),"")</f>
        <v/>
      </c>
      <c r="M22" s="333" t="str">
        <f>IFERROR(IF(($D22="Yes"), il!$AR$291 + il!$AZ$291,""),"")</f>
        <v/>
      </c>
      <c r="N22" s="334" t="str">
        <f>IFERROR(IF(($D22="Yes"), il!$AR$292 + il!$AZ$292,""),"")</f>
        <v/>
      </c>
      <c r="O22" s="335" t="str">
        <f>IFERROR(IF(($D22="Yes"), il!$AR$293 + il!$AZ$293,""),"")</f>
        <v/>
      </c>
      <c r="P22" s="336" t="str">
        <f t="shared" si="3"/>
        <v/>
      </c>
      <c r="Q22" s="337"/>
      <c r="R22" s="332"/>
      <c r="S22" s="333"/>
      <c r="T22" s="334"/>
      <c r="U22" s="338"/>
      <c r="V22" s="336" t="str">
        <f t="shared" si="6"/>
        <v/>
      </c>
      <c r="W22" s="130" t="s">
        <v>475</v>
      </c>
      <c r="X22" s="130" t="b">
        <f>COUNTIF(C18:C23,"Yes")&gt;0</f>
        <v>0</v>
      </c>
      <c r="Y22" s="111" t="str">
        <f t="shared" si="2"/>
        <v>N</v>
      </c>
      <c r="Z22" s="340" t="s">
        <v>440</v>
      </c>
      <c r="AR22" s="271" t="s">
        <v>433</v>
      </c>
      <c r="AS22" s="272" t="s">
        <v>400</v>
      </c>
      <c r="AT22" s="271" t="s">
        <v>433</v>
      </c>
      <c r="AU22" s="272" t="s">
        <v>361</v>
      </c>
      <c r="AV22" s="271" t="s">
        <v>433</v>
      </c>
      <c r="AW22" s="272" t="s">
        <v>361</v>
      </c>
      <c r="AX22" s="271" t="s">
        <v>433</v>
      </c>
      <c r="AY22" s="272" t="s">
        <v>361</v>
      </c>
      <c r="AZ22" s="271" t="s">
        <v>433</v>
      </c>
      <c r="BA22" s="272" t="s">
        <v>361</v>
      </c>
    </row>
    <row r="23" spans="1:53">
      <c r="A23" s="271"/>
      <c r="B23" s="256" t="s">
        <v>377</v>
      </c>
      <c r="C23" s="323" t="s">
        <v>61</v>
      </c>
      <c r="D23" s="324" t="s">
        <v>61</v>
      </c>
      <c r="E23" s="325"/>
      <c r="F23" s="326" t="str">
        <f t="shared" si="4"/>
        <v/>
      </c>
      <c r="G23" s="327" t="str">
        <f t="shared" si="4"/>
        <v/>
      </c>
      <c r="H23" s="328" t="str">
        <f t="shared" si="4"/>
        <v/>
      </c>
      <c r="I23" s="329" t="str">
        <f t="shared" si="4"/>
        <v/>
      </c>
      <c r="J23" s="330" t="str">
        <f t="shared" si="4"/>
        <v/>
      </c>
      <c r="K23" s="331" t="str">
        <f>IFERROR(IF(($D23="Yes"), il!$AS$289 + il!$BA$289,""),"")</f>
        <v/>
      </c>
      <c r="L23" s="332" t="str">
        <f>IFERROR(IF(($D23="Yes"), il!$AS$290 + il!$BA$290,""),"")</f>
        <v/>
      </c>
      <c r="M23" s="333" t="str">
        <f>IFERROR(IF(($D23="Yes"), il!$AS$291 + il!$BA$291,""),"")</f>
        <v/>
      </c>
      <c r="N23" s="334" t="str">
        <f>IFERROR(IF(($D23="Yes"), il!$AS$292 + il!$BA$292,""),"")</f>
        <v/>
      </c>
      <c r="O23" s="335" t="str">
        <f>IFERROR(IF(($D23="Yes"), il!$AS$293 + il!$BA$293,""),"")</f>
        <v/>
      </c>
      <c r="P23" s="336" t="str">
        <f t="shared" si="3"/>
        <v/>
      </c>
      <c r="Q23" s="337"/>
      <c r="R23" s="332"/>
      <c r="S23" s="333"/>
      <c r="T23" s="334"/>
      <c r="U23" s="338"/>
      <c r="V23" s="336" t="str">
        <f t="shared" si="6"/>
        <v/>
      </c>
      <c r="W23" s="130" t="s">
        <v>475</v>
      </c>
      <c r="X23" s="130" t="b">
        <f>COUNTIF(C18:C23,"Yes")&gt;0</f>
        <v>0</v>
      </c>
      <c r="Y23" s="111" t="str">
        <f t="shared" si="2"/>
        <v>N</v>
      </c>
      <c r="Z23" s="340" t="s">
        <v>441</v>
      </c>
      <c r="AR23" s="271" t="s">
        <v>414</v>
      </c>
      <c r="AS23" s="272" t="s">
        <v>361</v>
      </c>
      <c r="AT23" s="271" t="s">
        <v>414</v>
      </c>
      <c r="AU23" s="272" t="s">
        <v>361</v>
      </c>
      <c r="AV23" s="271" t="s">
        <v>414</v>
      </c>
      <c r="AW23" s="272" t="s">
        <v>361</v>
      </c>
      <c r="AX23" s="271" t="s">
        <v>414</v>
      </c>
      <c r="AY23" s="272" t="s">
        <v>361</v>
      </c>
      <c r="AZ23" s="271" t="s">
        <v>414</v>
      </c>
      <c r="BA23" s="272" t="s">
        <v>361</v>
      </c>
    </row>
    <row r="24" spans="1:53">
      <c r="A24" s="271" t="s">
        <v>378</v>
      </c>
      <c r="B24" s="256" t="s">
        <v>379</v>
      </c>
      <c r="C24" s="323" t="s">
        <v>61</v>
      </c>
      <c r="D24" s="324" t="s">
        <v>61</v>
      </c>
      <c r="E24" s="325"/>
      <c r="F24" s="326" t="str">
        <f t="shared" si="4"/>
        <v/>
      </c>
      <c r="G24" s="327" t="str">
        <f t="shared" si="4"/>
        <v/>
      </c>
      <c r="H24" s="328" t="str">
        <f t="shared" si="4"/>
        <v/>
      </c>
      <c r="I24" s="329" t="str">
        <f t="shared" si="4"/>
        <v/>
      </c>
      <c r="J24" s="330" t="str">
        <f t="shared" si="4"/>
        <v/>
      </c>
      <c r="K24" s="331" t="str">
        <f>IFERROR(IF(($D24="Yes"), cb!$AN$289 + cb!$AV$289,""),"")</f>
        <v/>
      </c>
      <c r="L24" s="332" t="str">
        <f>IFERROR(IF(($D24="Yes"), cb!$AN$290 + cb!$AV$290,""),"")</f>
        <v/>
      </c>
      <c r="M24" s="333" t="str">
        <f>IFERROR(IF(($D24="Yes"), cb!$AN$291 + cb!$AV$291,""),"")</f>
        <v/>
      </c>
      <c r="N24" s="334" t="str">
        <f>IFERROR(IF(($D24="Yes"), cb!$AN$292 + cb!$AV$292,""),"")</f>
        <v/>
      </c>
      <c r="O24" s="335" t="str">
        <f>IFERROR(IF(($D24="Yes"), cb!$AN$293 + cb!$AV$293,""),"")</f>
        <v/>
      </c>
      <c r="P24" s="336" t="str">
        <f t="shared" si="3"/>
        <v/>
      </c>
      <c r="Q24" s="337"/>
      <c r="R24" s="332"/>
      <c r="S24" s="333"/>
      <c r="T24" s="334"/>
      <c r="U24" s="338"/>
      <c r="V24" s="336" t="str">
        <f t="shared" si="6"/>
        <v/>
      </c>
      <c r="W24" s="130" t="s">
        <v>476</v>
      </c>
      <c r="X24" s="130" t="b">
        <f>COUNTIF(C24:C25,"Yes")&gt;0</f>
        <v>0</v>
      </c>
      <c r="Y24" s="111" t="str">
        <f t="shared" si="2"/>
        <v>N</v>
      </c>
      <c r="Z24" s="130" t="s">
        <v>142</v>
      </c>
      <c r="AA24" s="130" t="str">
        <f>Y24</f>
        <v>N</v>
      </c>
      <c r="AE24" s="130" t="str">
        <f t="shared" ref="AE24:AE25" si="9">_xlfn.XLOOKUP(AA24,$AP$10:$AP$19,$AQ$10:$AQ$19,"N")</f>
        <v>N</v>
      </c>
      <c r="AR24" s="271" t="s">
        <v>434</v>
      </c>
      <c r="AS24" s="272" t="s">
        <v>361</v>
      </c>
      <c r="AT24" s="271" t="s">
        <v>434</v>
      </c>
      <c r="AU24" s="272" t="s">
        <v>361</v>
      </c>
      <c r="AV24" s="271" t="s">
        <v>434</v>
      </c>
      <c r="AW24" s="272" t="s">
        <v>361</v>
      </c>
      <c r="AX24" s="271" t="s">
        <v>434</v>
      </c>
      <c r="AY24" s="272" t="s">
        <v>361</v>
      </c>
      <c r="AZ24" s="271" t="s">
        <v>434</v>
      </c>
      <c r="BA24" s="272" t="s">
        <v>361</v>
      </c>
    </row>
    <row r="25" spans="1:53" ht="17.25" thickBot="1">
      <c r="A25" s="271"/>
      <c r="B25" s="256" t="s">
        <v>380</v>
      </c>
      <c r="C25" s="323" t="s">
        <v>61</v>
      </c>
      <c r="D25" s="324" t="s">
        <v>61</v>
      </c>
      <c r="E25" s="325"/>
      <c r="F25" s="326" t="str">
        <f t="shared" si="4"/>
        <v/>
      </c>
      <c r="G25" s="327" t="str">
        <f t="shared" si="4"/>
        <v/>
      </c>
      <c r="H25" s="328" t="str">
        <f t="shared" si="4"/>
        <v/>
      </c>
      <c r="I25" s="329" t="str">
        <f t="shared" si="4"/>
        <v/>
      </c>
      <c r="J25" s="330" t="str">
        <f t="shared" si="4"/>
        <v/>
      </c>
      <c r="K25" s="331" t="str">
        <f>IFERROR(IF(($D25="Yes"), cb!$AO$289 + cb!$AW$289,""),"")</f>
        <v/>
      </c>
      <c r="L25" s="332" t="str">
        <f>IFERROR(IF(($D25="Yes"), cb!$AO$290 + cb!$AW$290,""),"")</f>
        <v/>
      </c>
      <c r="M25" s="333" t="str">
        <f>IFERROR(IF(($D25="Yes"), cb!$AO$291 + cb!$AW$291,""),"")</f>
        <v/>
      </c>
      <c r="N25" s="334" t="str">
        <f>IFERROR(IF(($D25="Yes"), cb!$AO$292 + cb!$AW$292,""),"")</f>
        <v/>
      </c>
      <c r="O25" s="335" t="str">
        <f>IFERROR(IF(($D25="Yes"), cb!$AO$293 + cb!$AW$293,""),"")</f>
        <v/>
      </c>
      <c r="P25" s="336" t="str">
        <f t="shared" si="3"/>
        <v/>
      </c>
      <c r="Q25" s="337"/>
      <c r="R25" s="332"/>
      <c r="S25" s="333"/>
      <c r="T25" s="334"/>
      <c r="U25" s="338"/>
      <c r="V25" s="336" t="str">
        <f t="shared" si="6"/>
        <v/>
      </c>
      <c r="W25" s="130" t="s">
        <v>476</v>
      </c>
      <c r="X25" s="130" t="b">
        <f>COUNTIF(C24:C25,"Yes")&gt;0</f>
        <v>0</v>
      </c>
      <c r="Y25" s="111" t="str">
        <f t="shared" si="2"/>
        <v>N</v>
      </c>
      <c r="Z25" s="130" t="s">
        <v>403</v>
      </c>
      <c r="AA25" s="130" t="str">
        <f>Y24&amp;Y25</f>
        <v>NN</v>
      </c>
      <c r="AE25" s="130" t="str">
        <f t="shared" si="9"/>
        <v>N</v>
      </c>
      <c r="AR25" s="293" t="s">
        <v>430</v>
      </c>
      <c r="AS25" s="339" t="s">
        <v>361</v>
      </c>
      <c r="AT25" s="293" t="s">
        <v>430</v>
      </c>
      <c r="AU25" s="339" t="s">
        <v>361</v>
      </c>
      <c r="AV25" s="293" t="s">
        <v>430</v>
      </c>
      <c r="AW25" s="339" t="s">
        <v>361</v>
      </c>
      <c r="AX25" s="293" t="s">
        <v>430</v>
      </c>
      <c r="AY25" s="339" t="s">
        <v>361</v>
      </c>
      <c r="AZ25" s="293" t="s">
        <v>430</v>
      </c>
      <c r="BA25" s="339" t="s">
        <v>361</v>
      </c>
    </row>
    <row r="26" spans="1:53">
      <c r="A26" s="271" t="s">
        <v>381</v>
      </c>
      <c r="B26" s="256" t="s">
        <v>382</v>
      </c>
      <c r="C26" s="323" t="s">
        <v>61</v>
      </c>
      <c r="D26" s="324" t="s">
        <v>61</v>
      </c>
      <c r="E26" s="325"/>
      <c r="F26" s="326" t="str">
        <f t="shared" si="4"/>
        <v/>
      </c>
      <c r="G26" s="327" t="str">
        <f t="shared" si="4"/>
        <v/>
      </c>
      <c r="H26" s="328" t="str">
        <f t="shared" si="4"/>
        <v/>
      </c>
      <c r="I26" s="329" t="str">
        <f t="shared" si="4"/>
        <v/>
      </c>
      <c r="J26" s="330" t="str">
        <f t="shared" si="4"/>
        <v/>
      </c>
      <c r="K26" s="331" t="str">
        <f>IFERROR(IF(($D26="Yes"), icc!$AN$289 + icc!$AV$289,""),"")</f>
        <v/>
      </c>
      <c r="L26" s="332" t="str">
        <f>IFERROR(IF(($D26="Yes"), icc!$AN$290 + icc!$AV$290,""),"")</f>
        <v/>
      </c>
      <c r="M26" s="333" t="str">
        <f>IFERROR(IF(($D26="Yes"), icc!$AN$291 + icc!$AV$291,""),"")</f>
        <v/>
      </c>
      <c r="N26" s="334" t="str">
        <f>IFERROR(IF(($D26="Yes"), icc!$AN$292 + icc!$AV$292,""),"")</f>
        <v/>
      </c>
      <c r="O26" s="335" t="str">
        <f>IFERROR(IF(($D26="Yes"), icc!$AN$293 + icc!$AV$293,""),"")</f>
        <v/>
      </c>
      <c r="P26" s="336" t="str">
        <f t="shared" si="3"/>
        <v/>
      </c>
      <c r="Q26" s="337"/>
      <c r="R26" s="332"/>
      <c r="S26" s="333"/>
      <c r="T26" s="334"/>
      <c r="U26" s="338"/>
      <c r="V26" s="336" t="str">
        <f t="shared" si="6"/>
        <v/>
      </c>
      <c r="W26" s="130" t="s">
        <v>477</v>
      </c>
      <c r="X26" s="130" t="b">
        <f>COUNTIF(C26:C29,"Yes")&gt;0</f>
        <v>0</v>
      </c>
      <c r="Y26" s="111" t="str">
        <f t="shared" si="2"/>
        <v>N</v>
      </c>
      <c r="Z26" s="130" t="s">
        <v>408</v>
      </c>
      <c r="AA26" s="130" t="str">
        <f>Y26&amp;Y28&amp;Y29</f>
        <v>NNN</v>
      </c>
      <c r="AB26" s="130" t="str">
        <f>(IF(OR(Y26="F",Y28="F",Y29="F"),"F",""))</f>
        <v/>
      </c>
      <c r="AE26" s="130" t="str">
        <f>_xlfn.XLOOKUP(AA26,$AT$10:$AT$47,$AU$10:$AU$47,"F")</f>
        <v>N</v>
      </c>
      <c r="AR26" s="257" t="s">
        <v>421</v>
      </c>
      <c r="AS26" s="258" t="s">
        <v>402</v>
      </c>
      <c r="AT26" s="257" t="s">
        <v>421</v>
      </c>
      <c r="AU26" s="258" t="s">
        <v>402</v>
      </c>
      <c r="AV26" s="257" t="s">
        <v>421</v>
      </c>
      <c r="AW26" s="258" t="s">
        <v>402</v>
      </c>
      <c r="AX26" s="257" t="s">
        <v>421</v>
      </c>
      <c r="AY26" s="258" t="s">
        <v>402</v>
      </c>
      <c r="AZ26" s="257" t="s">
        <v>421</v>
      </c>
      <c r="BA26" s="258" t="s">
        <v>402</v>
      </c>
    </row>
    <row r="27" spans="1:53">
      <c r="A27" s="271"/>
      <c r="B27" s="256" t="s">
        <v>383</v>
      </c>
      <c r="C27" s="323" t="s">
        <v>61</v>
      </c>
      <c r="D27" s="324" t="s">
        <v>61</v>
      </c>
      <c r="E27" s="325"/>
      <c r="F27" s="326" t="str">
        <f t="shared" si="4"/>
        <v/>
      </c>
      <c r="G27" s="327" t="str">
        <f t="shared" si="4"/>
        <v/>
      </c>
      <c r="H27" s="328" t="str">
        <f t="shared" si="4"/>
        <v/>
      </c>
      <c r="I27" s="329" t="str">
        <f t="shared" si="4"/>
        <v/>
      </c>
      <c r="J27" s="330" t="str">
        <f t="shared" si="4"/>
        <v/>
      </c>
      <c r="K27" s="331" t="str">
        <f>IFERROR(IF(($D27="Yes"), icc!$AO$289 + icc!$AW$289,""),"")</f>
        <v/>
      </c>
      <c r="L27" s="332" t="str">
        <f>IFERROR(IF(($D27="Yes"), icc!$AO$290 + icc!$AW$290,""),"")</f>
        <v/>
      </c>
      <c r="M27" s="333" t="str">
        <f>IFERROR(IF(($D27="Yes"), icc!$AO$291 + icc!$AW$291,""),"")</f>
        <v/>
      </c>
      <c r="N27" s="334" t="str">
        <f>IFERROR(IF(($D27="Yes"), icc!$AO$292 + icc!$AW$292,""),"")</f>
        <v/>
      </c>
      <c r="O27" s="335" t="str">
        <f>IFERROR(IF(($D27="Yes"), icc!$AO$293 + icc!$AW$293,""),"")</f>
        <v/>
      </c>
      <c r="P27" s="336" t="str">
        <f t="shared" si="3"/>
        <v/>
      </c>
      <c r="Q27" s="337"/>
      <c r="R27" s="332"/>
      <c r="S27" s="333"/>
      <c r="T27" s="334"/>
      <c r="U27" s="338"/>
      <c r="V27" s="336" t="str">
        <f t="shared" si="6"/>
        <v/>
      </c>
      <c r="W27" s="130" t="s">
        <v>477</v>
      </c>
      <c r="X27" s="130" t="b">
        <f>COUNTIF(C26:C29,"Yes")&gt;0</f>
        <v>0</v>
      </c>
      <c r="Y27" s="111" t="str">
        <f t="shared" si="2"/>
        <v>N</v>
      </c>
      <c r="Z27" s="130" t="s">
        <v>407</v>
      </c>
      <c r="AA27" s="130" t="str">
        <f>AD27&amp;Y28&amp;Y29</f>
        <v>NNN</v>
      </c>
      <c r="AB27" s="130" t="str">
        <f>(IF(OR(Y27="F",Y28="F",Y29="F"),"F",""))</f>
        <v/>
      </c>
      <c r="AD27" s="130" t="str">
        <f>IF(OR(Y26="N",Y27="N"),"N",IF(OR(Y26="F",Y27="F"),"F",IF(AND(Y26="A",Y27="A"),"A",IF(OR(AND(Y26="A",Y27="R"),AND(Y26="R",Y27="A")),"R"))))</f>
        <v>N</v>
      </c>
      <c r="AE27" s="130" t="str">
        <f>_xlfn.XLOOKUP(AA27,$AT$10:$AT$47,$AU$10:$AU$47,"F")</f>
        <v>N</v>
      </c>
      <c r="AR27" s="271" t="s">
        <v>420</v>
      </c>
      <c r="AS27" s="272" t="s">
        <v>402</v>
      </c>
      <c r="AT27" s="271" t="s">
        <v>420</v>
      </c>
      <c r="AU27" s="272" t="s">
        <v>402</v>
      </c>
      <c r="AV27" s="271" t="s">
        <v>420</v>
      </c>
      <c r="AW27" s="272" t="s">
        <v>402</v>
      </c>
      <c r="AX27" s="271" t="s">
        <v>420</v>
      </c>
      <c r="AY27" s="272" t="s">
        <v>402</v>
      </c>
      <c r="AZ27" s="271" t="s">
        <v>420</v>
      </c>
      <c r="BA27" s="272" t="s">
        <v>402</v>
      </c>
    </row>
    <row r="28" spans="1:53">
      <c r="A28" s="271"/>
      <c r="B28" s="256" t="s">
        <v>384</v>
      </c>
      <c r="C28" s="323" t="s">
        <v>61</v>
      </c>
      <c r="D28" s="324" t="s">
        <v>61</v>
      </c>
      <c r="E28" s="325"/>
      <c r="F28" s="326" t="str">
        <f t="shared" si="4"/>
        <v/>
      </c>
      <c r="G28" s="327" t="str">
        <f t="shared" si="4"/>
        <v/>
      </c>
      <c r="H28" s="328" t="str">
        <f t="shared" si="4"/>
        <v/>
      </c>
      <c r="I28" s="329" t="str">
        <f t="shared" si="4"/>
        <v/>
      </c>
      <c r="J28" s="330" t="str">
        <f t="shared" si="4"/>
        <v/>
      </c>
      <c r="K28" s="331" t="str">
        <f>IFERROR(IF(($D28="Yes"), icc!$AP$289 + icc!$AX$289,""),"")</f>
        <v/>
      </c>
      <c r="L28" s="332" t="str">
        <f>IFERROR(IF(($D28="Yes"), icc!$AP$290 + icc!$AX$290,""),"")</f>
        <v/>
      </c>
      <c r="M28" s="333" t="str">
        <f>IFERROR(IF(($D28="Yes"), icc!$AP$291 + icc!$AX$291,""),"")</f>
        <v/>
      </c>
      <c r="N28" s="334" t="str">
        <f>IFERROR(IF(($D28="Yes"), icc!$AP$292 + icc!$AX$292,""),"")</f>
        <v/>
      </c>
      <c r="O28" s="335" t="str">
        <f>IFERROR(IF(($D28="Yes"), icc!$AP$293 + icc!$AX$293,""),"")</f>
        <v/>
      </c>
      <c r="P28" s="336" t="str">
        <f t="shared" si="3"/>
        <v/>
      </c>
      <c r="Q28" s="337"/>
      <c r="R28" s="332"/>
      <c r="S28" s="333"/>
      <c r="T28" s="334"/>
      <c r="U28" s="338"/>
      <c r="V28" s="336" t="str">
        <f t="shared" si="6"/>
        <v/>
      </c>
      <c r="W28" s="130" t="s">
        <v>477</v>
      </c>
      <c r="X28" s="130" t="b">
        <f>COUNTIF(C26:C29,"Yes")&gt;0</f>
        <v>0</v>
      </c>
      <c r="Y28" s="111" t="str">
        <f t="shared" si="2"/>
        <v>N</v>
      </c>
      <c r="Z28" s="340" t="s">
        <v>442</v>
      </c>
      <c r="AR28" s="271" t="s">
        <v>435</v>
      </c>
      <c r="AS28" s="272" t="s">
        <v>402</v>
      </c>
      <c r="AT28" s="271" t="s">
        <v>435</v>
      </c>
      <c r="AU28" s="272" t="s">
        <v>402</v>
      </c>
      <c r="AV28" s="271" t="s">
        <v>435</v>
      </c>
      <c r="AW28" s="272" t="s">
        <v>402</v>
      </c>
      <c r="AX28" s="271" t="s">
        <v>435</v>
      </c>
      <c r="AY28" s="272" t="s">
        <v>402</v>
      </c>
      <c r="AZ28" s="271" t="s">
        <v>435</v>
      </c>
      <c r="BA28" s="272" t="s">
        <v>402</v>
      </c>
    </row>
    <row r="29" spans="1:53">
      <c r="A29" s="271"/>
      <c r="B29" s="256" t="s">
        <v>385</v>
      </c>
      <c r="C29" s="323" t="s">
        <v>61</v>
      </c>
      <c r="D29" s="324" t="s">
        <v>61</v>
      </c>
      <c r="E29" s="325"/>
      <c r="F29" s="326" t="str">
        <f t="shared" si="4"/>
        <v/>
      </c>
      <c r="G29" s="327" t="str">
        <f t="shared" si="4"/>
        <v/>
      </c>
      <c r="H29" s="328" t="str">
        <f t="shared" si="4"/>
        <v/>
      </c>
      <c r="I29" s="329" t="str">
        <f t="shared" si="4"/>
        <v/>
      </c>
      <c r="J29" s="330" t="str">
        <f t="shared" si="4"/>
        <v/>
      </c>
      <c r="K29" s="331" t="str">
        <f>IFERROR(IF(($D29="Yes"), icc!$AQ$289 + icc!$AY$289,""),"")</f>
        <v/>
      </c>
      <c r="L29" s="332" t="str">
        <f>IFERROR(IF(($D29="Yes"), icc!$AQ$290 + icc!$AY$290,""),"")</f>
        <v/>
      </c>
      <c r="M29" s="333" t="str">
        <f>IFERROR(IF(($D29="Yes"), icc!$AQ$291 + icc!$AY$291,""),"")</f>
        <v/>
      </c>
      <c r="N29" s="334" t="str">
        <f>IFERROR(IF(($D29="Yes"), icc!$AQ$292 + icc!$AY$292,""),"")</f>
        <v/>
      </c>
      <c r="O29" s="335" t="str">
        <f>IFERROR(IF(($D29="Yes"), icc!$AQ$293 + icc!$AY$293,""),"")</f>
        <v/>
      </c>
      <c r="P29" s="336" t="str">
        <f t="shared" si="3"/>
        <v/>
      </c>
      <c r="Q29" s="337"/>
      <c r="R29" s="332"/>
      <c r="S29" s="333"/>
      <c r="T29" s="334"/>
      <c r="U29" s="338"/>
      <c r="V29" s="336" t="str">
        <f t="shared" si="6"/>
        <v/>
      </c>
      <c r="W29" s="130" t="s">
        <v>477</v>
      </c>
      <c r="X29" s="130" t="b">
        <f>COUNTIF(C26:C29,"Yes")&gt;0</f>
        <v>0</v>
      </c>
      <c r="Y29" s="111" t="str">
        <f t="shared" si="2"/>
        <v>N</v>
      </c>
      <c r="Z29" s="340" t="s">
        <v>443</v>
      </c>
      <c r="AR29" s="271" t="s">
        <v>412</v>
      </c>
      <c r="AS29" s="272" t="s">
        <v>402</v>
      </c>
      <c r="AT29" s="271" t="s">
        <v>412</v>
      </c>
      <c r="AU29" s="272" t="s">
        <v>402</v>
      </c>
      <c r="AV29" s="271" t="s">
        <v>412</v>
      </c>
      <c r="AW29" s="272" t="s">
        <v>402</v>
      </c>
      <c r="AX29" s="271" t="s">
        <v>412</v>
      </c>
      <c r="AY29" s="272" t="s">
        <v>402</v>
      </c>
      <c r="AZ29" s="271" t="s">
        <v>412</v>
      </c>
      <c r="BA29" s="272" t="s">
        <v>402</v>
      </c>
    </row>
    <row r="30" spans="1:53">
      <c r="A30" s="271" t="s">
        <v>386</v>
      </c>
      <c r="B30" s="256" t="s">
        <v>1334</v>
      </c>
      <c r="C30" s="323" t="s">
        <v>61</v>
      </c>
      <c r="D30" s="324" t="s">
        <v>61</v>
      </c>
      <c r="E30" s="325"/>
      <c r="F30" s="326" t="str">
        <f t="shared" si="4"/>
        <v/>
      </c>
      <c r="G30" s="327" t="str">
        <f t="shared" si="4"/>
        <v/>
      </c>
      <c r="H30" s="328" t="str">
        <f t="shared" si="4"/>
        <v/>
      </c>
      <c r="I30" s="329" t="str">
        <f t="shared" si="4"/>
        <v/>
      </c>
      <c r="J30" s="330" t="str">
        <f t="shared" si="4"/>
        <v/>
      </c>
      <c r="K30" s="331" t="str">
        <f>IFERROR(IF(($D30="Yes"), p!$AN$289 + p!$AV$289,""),"")</f>
        <v/>
      </c>
      <c r="L30" s="332" t="str">
        <f>IFERROR(IF(($D30="Yes"), p!$AN$290 + p!$AV$290,""),"")</f>
        <v/>
      </c>
      <c r="M30" s="333" t="str">
        <f>IFERROR(IF(($D30="Yes"), p!$AN$291 + p!$AV$291,""),"")</f>
        <v/>
      </c>
      <c r="N30" s="334" t="str">
        <f>IFERROR(IF(($D30="Yes"), p!$AN$292 + p!$AV$292,""),"")</f>
        <v/>
      </c>
      <c r="O30" s="335" t="str">
        <f>IFERROR(IF(($D30="Yes"), p!$AN$293 + p!$AV$293,""),"")</f>
        <v/>
      </c>
      <c r="P30" s="336" t="str">
        <f t="shared" si="3"/>
        <v/>
      </c>
      <c r="Q30" s="337"/>
      <c r="R30" s="332"/>
      <c r="S30" s="333"/>
      <c r="T30" s="334"/>
      <c r="U30" s="338"/>
      <c r="V30" s="336" t="str">
        <f t="shared" si="6"/>
        <v/>
      </c>
      <c r="W30" s="130" t="s">
        <v>478</v>
      </c>
      <c r="X30" s="130" t="b">
        <f>COUNTIF(C30:C32,"Yes")&gt;0</f>
        <v>0</v>
      </c>
      <c r="Y30" s="111" t="str">
        <f t="shared" si="2"/>
        <v>N</v>
      </c>
      <c r="Z30" s="130" t="s">
        <v>444</v>
      </c>
      <c r="AA30" s="130" t="str">
        <f>Y30</f>
        <v>N</v>
      </c>
      <c r="AE30" s="130" t="str">
        <f t="shared" ref="AE30:AE31" si="10">_xlfn.XLOOKUP(AA30,$AP$10:$AP$19,$AQ$10:$AQ$19,"N")</f>
        <v>N</v>
      </c>
      <c r="AR30" s="271" t="s">
        <v>418</v>
      </c>
      <c r="AS30" s="272" t="s">
        <v>402</v>
      </c>
      <c r="AT30" s="271" t="s">
        <v>418</v>
      </c>
      <c r="AU30" s="272" t="s">
        <v>402</v>
      </c>
      <c r="AV30" s="271" t="s">
        <v>418</v>
      </c>
      <c r="AW30" s="272" t="s">
        <v>402</v>
      </c>
      <c r="AX30" s="271" t="s">
        <v>418</v>
      </c>
      <c r="AY30" s="272" t="s">
        <v>402</v>
      </c>
      <c r="AZ30" s="271" t="s">
        <v>418</v>
      </c>
      <c r="BA30" s="272" t="s">
        <v>402</v>
      </c>
    </row>
    <row r="31" spans="1:53">
      <c r="A31" s="271"/>
      <c r="B31" s="256" t="s">
        <v>387</v>
      </c>
      <c r="C31" s="323" t="s">
        <v>61</v>
      </c>
      <c r="D31" s="324" t="s">
        <v>61</v>
      </c>
      <c r="E31" s="325"/>
      <c r="F31" s="326" t="str">
        <f t="shared" si="4"/>
        <v/>
      </c>
      <c r="G31" s="327" t="str">
        <f t="shared" si="4"/>
        <v/>
      </c>
      <c r="H31" s="328" t="str">
        <f t="shared" si="4"/>
        <v/>
      </c>
      <c r="I31" s="329" t="str">
        <f t="shared" si="4"/>
        <v/>
      </c>
      <c r="J31" s="330" t="str">
        <f t="shared" si="4"/>
        <v/>
      </c>
      <c r="K31" s="331" t="str">
        <f>IFERROR(IF(($D31="Yes"), p!$AO$289 + p!$AW$289,""),"")</f>
        <v/>
      </c>
      <c r="L31" s="332" t="str">
        <f>IFERROR(IF(($D31="Yes"), p!$AO$290 + p!$AW$290,""),"")</f>
        <v/>
      </c>
      <c r="M31" s="333" t="str">
        <f>IFERROR(IF(($D31="Yes"), p!$AO$291 + p!$AW$291,""),"")</f>
        <v/>
      </c>
      <c r="N31" s="334" t="str">
        <f>IFERROR(IF(($D31="Yes"), p!$AO$292 + p!$AW$292,""),"")</f>
        <v/>
      </c>
      <c r="O31" s="335" t="str">
        <f>IFERROR(IF(($D31="Yes"), p!$AO$293 + p!$AW$293,""),"")</f>
        <v/>
      </c>
      <c r="P31" s="336" t="str">
        <f t="shared" si="3"/>
        <v/>
      </c>
      <c r="Q31" s="337"/>
      <c r="R31" s="332"/>
      <c r="S31" s="333"/>
      <c r="T31" s="334"/>
      <c r="U31" s="338"/>
      <c r="V31" s="336" t="str">
        <f t="shared" si="6"/>
        <v/>
      </c>
      <c r="W31" s="130" t="s">
        <v>478</v>
      </c>
      <c r="X31" s="130" t="b">
        <f>COUNTIF(C30:C32,"Yes")&gt;0</f>
        <v>0</v>
      </c>
      <c r="Y31" s="111" t="str">
        <f t="shared" si="2"/>
        <v>N</v>
      </c>
      <c r="Z31" s="130" t="s">
        <v>445</v>
      </c>
      <c r="AA31" s="130" t="str">
        <f>Y30&amp;Y31</f>
        <v>NN</v>
      </c>
      <c r="AE31" s="130" t="str">
        <f t="shared" si="10"/>
        <v>N</v>
      </c>
      <c r="AR31" s="271" t="s">
        <v>417</v>
      </c>
      <c r="AS31" s="272" t="s">
        <v>402</v>
      </c>
      <c r="AT31" s="271" t="s">
        <v>417</v>
      </c>
      <c r="AU31" s="272" t="s">
        <v>402</v>
      </c>
      <c r="AV31" s="271" t="s">
        <v>417</v>
      </c>
      <c r="AW31" s="272" t="s">
        <v>402</v>
      </c>
      <c r="AX31" s="271" t="s">
        <v>417</v>
      </c>
      <c r="AY31" s="272" t="s">
        <v>402</v>
      </c>
      <c r="AZ31" s="271" t="s">
        <v>417</v>
      </c>
      <c r="BA31" s="272" t="s">
        <v>402</v>
      </c>
    </row>
    <row r="32" spans="1:53" ht="17.25" thickBot="1">
      <c r="A32" s="271"/>
      <c r="B32" s="256" t="s">
        <v>1335</v>
      </c>
      <c r="C32" s="323" t="s">
        <v>61</v>
      </c>
      <c r="D32" s="324" t="s">
        <v>61</v>
      </c>
      <c r="E32" s="325"/>
      <c r="F32" s="326" t="str">
        <f t="shared" si="4"/>
        <v/>
      </c>
      <c r="G32" s="327" t="str">
        <f t="shared" si="4"/>
        <v/>
      </c>
      <c r="H32" s="328" t="str">
        <f t="shared" si="4"/>
        <v/>
      </c>
      <c r="I32" s="329" t="str">
        <f t="shared" si="4"/>
        <v/>
      </c>
      <c r="J32" s="330" t="str">
        <f t="shared" si="4"/>
        <v/>
      </c>
      <c r="K32" s="331" t="str">
        <f>IFERROR(IF(($D32="Yes"), p!$AP$289 + p!$AX$289,""),"")</f>
        <v/>
      </c>
      <c r="L32" s="332" t="str">
        <f>IFERROR(IF(($D32="Yes"), p!$AP$290 + p!$AX$290,""),"")</f>
        <v/>
      </c>
      <c r="M32" s="333" t="str">
        <f>IFERROR(IF(($D32="Yes"), p!$AP$291 + p!$AX$291,""),"")</f>
        <v/>
      </c>
      <c r="N32" s="334" t="str">
        <f>IFERROR(IF(($D32="Yes"), p!$AP$292 + p!$AX$292,""),"")</f>
        <v/>
      </c>
      <c r="O32" s="335" t="str">
        <f>IFERROR(IF(($D32="Yes"), p!$AP$293 + p!$AX$293,""),"")</f>
        <v/>
      </c>
      <c r="P32" s="336" t="str">
        <f t="shared" si="3"/>
        <v/>
      </c>
      <c r="Q32" s="337"/>
      <c r="R32" s="332"/>
      <c r="S32" s="333"/>
      <c r="T32" s="334"/>
      <c r="U32" s="338"/>
      <c r="V32" s="336" t="str">
        <f t="shared" si="6"/>
        <v/>
      </c>
      <c r="W32" s="130" t="s">
        <v>478</v>
      </c>
      <c r="X32" s="130" t="b">
        <f>COUNTIF(C30:C32,"Yes")&gt;0</f>
        <v>0</v>
      </c>
      <c r="Y32" s="111" t="str">
        <f t="shared" si="2"/>
        <v>N</v>
      </c>
      <c r="Z32" s="340" t="s">
        <v>446</v>
      </c>
      <c r="AA32" s="130" t="str">
        <f>Y32</f>
        <v>N</v>
      </c>
      <c r="AE32" s="130" t="str">
        <f t="shared" ref="AE32" si="11">_xlfn.XLOOKUP(AA32,$AP$10:$AP$19,$AQ$10:$AQ$19,"N")</f>
        <v>N</v>
      </c>
      <c r="AR32" s="293" t="s">
        <v>422</v>
      </c>
      <c r="AS32" s="339" t="s">
        <v>402</v>
      </c>
      <c r="AT32" s="293" t="s">
        <v>422</v>
      </c>
      <c r="AU32" s="339" t="s">
        <v>402</v>
      </c>
      <c r="AV32" s="293" t="s">
        <v>422</v>
      </c>
      <c r="AW32" s="339" t="s">
        <v>402</v>
      </c>
      <c r="AX32" s="293" t="s">
        <v>422</v>
      </c>
      <c r="AY32" s="339" t="s">
        <v>402</v>
      </c>
      <c r="AZ32" s="293" t="s">
        <v>422</v>
      </c>
      <c r="BA32" s="339" t="s">
        <v>402</v>
      </c>
    </row>
    <row r="33" spans="1:31">
      <c r="A33" s="271" t="s">
        <v>1464</v>
      </c>
      <c r="B33" s="256" t="s">
        <v>1465</v>
      </c>
      <c r="C33" s="323" t="s">
        <v>61</v>
      </c>
      <c r="D33" s="324" t="s">
        <v>61</v>
      </c>
      <c r="E33" s="325"/>
      <c r="F33" s="326" t="str">
        <f t="shared" si="4"/>
        <v/>
      </c>
      <c r="G33" s="327" t="str">
        <f t="shared" si="4"/>
        <v/>
      </c>
      <c r="H33" s="328" t="str">
        <f t="shared" si="4"/>
        <v/>
      </c>
      <c r="I33" s="329" t="str">
        <f t="shared" si="4"/>
        <v/>
      </c>
      <c r="J33" s="330" t="str">
        <f t="shared" si="4"/>
        <v/>
      </c>
      <c r="K33" s="331" t="str">
        <f>IFERROR(IF(($D33="Yes"), iacicm!$AN$289 + iacicm!$AV$289,""),"")</f>
        <v/>
      </c>
      <c r="L33" s="332" t="str">
        <f>IFERROR(IF(($D33="Yes"), iacicm!$AN$290 + iacicm!$AV$290,""),"")</f>
        <v/>
      </c>
      <c r="M33" s="333" t="str">
        <f>IFERROR(IF(($D33="Yes"), iacicm!$AN$291 + iacicm!$AV$291,""),"")</f>
        <v/>
      </c>
      <c r="N33" s="334" t="str">
        <f>IFERROR(IF(($D33="Yes"), iacicm!$AN$292 + iacicm!$AV$292,""),"")</f>
        <v/>
      </c>
      <c r="O33" s="335" t="str">
        <f>IFERROR(IF(($D33="Yes"), iacicm!$AN$293 + iacicm!$AV$293,""),"")</f>
        <v/>
      </c>
      <c r="P33" s="336" t="str">
        <f t="shared" si="3"/>
        <v/>
      </c>
      <c r="Q33" s="337"/>
      <c r="R33" s="332"/>
      <c r="S33" s="333"/>
      <c r="T33" s="334"/>
      <c r="U33" s="338"/>
      <c r="V33" s="336" t="str">
        <f t="shared" si="6"/>
        <v/>
      </c>
      <c r="W33" s="130" t="s">
        <v>500</v>
      </c>
      <c r="X33" s="130" t="b">
        <f>COUNTIF(C33:C35,"Yes")&gt;0</f>
        <v>0</v>
      </c>
      <c r="Y33" s="111" t="str">
        <f t="shared" si="2"/>
        <v>N</v>
      </c>
      <c r="Z33" s="130" t="s">
        <v>505</v>
      </c>
      <c r="AA33" s="130" t="str">
        <f>Y33</f>
        <v>N</v>
      </c>
      <c r="AE33" s="130" t="str">
        <f t="shared" ref="AE33:AE36" si="12">_xlfn.XLOOKUP(AA33,$AP$10:$AP$19,$AQ$10:$AQ$19,"N")</f>
        <v>N</v>
      </c>
    </row>
    <row r="34" spans="1:31">
      <c r="A34" s="271"/>
      <c r="B34" s="256" t="s">
        <v>1466</v>
      </c>
      <c r="C34" s="323" t="s">
        <v>61</v>
      </c>
      <c r="D34" s="324" t="s">
        <v>61</v>
      </c>
      <c r="E34" s="325"/>
      <c r="F34" s="326" t="str">
        <f t="shared" si="4"/>
        <v/>
      </c>
      <c r="G34" s="327" t="str">
        <f t="shared" si="4"/>
        <v/>
      </c>
      <c r="H34" s="328" t="str">
        <f t="shared" si="4"/>
        <v/>
      </c>
      <c r="I34" s="329" t="str">
        <f t="shared" si="4"/>
        <v/>
      </c>
      <c r="J34" s="330" t="str">
        <f t="shared" si="4"/>
        <v/>
      </c>
      <c r="K34" s="331" t="str">
        <f>IFERROR(IF(($D34="Yes"), iacicm!$AO$289 + iacicm!$AW$289,""),"")</f>
        <v/>
      </c>
      <c r="L34" s="332" t="str">
        <f>IFERROR(IF(($D34="Yes"), iacicm!$AO$290 + iacicm!$AW$290,""),"")</f>
        <v/>
      </c>
      <c r="M34" s="333" t="str">
        <f>IFERROR(IF(($D34="Yes"), iacicm!$AO$291 + iacicm!$AW$291,""),"")</f>
        <v/>
      </c>
      <c r="N34" s="334" t="str">
        <f>IFERROR(IF(($D34="Yes"), iacicm!$AO$292 + iacicm!$AW$292,""),"")</f>
        <v/>
      </c>
      <c r="O34" s="335" t="str">
        <f>IFERROR(IF(($D34="Yes"), iacicm!$AO$293 + iacicm!$AW$293,""),"")</f>
        <v/>
      </c>
      <c r="P34" s="336" t="str">
        <f t="shared" si="3"/>
        <v/>
      </c>
      <c r="Q34" s="337"/>
      <c r="R34" s="332"/>
      <c r="S34" s="333"/>
      <c r="T34" s="334"/>
      <c r="U34" s="338"/>
      <c r="V34" s="336" t="str">
        <f t="shared" si="6"/>
        <v/>
      </c>
      <c r="W34" s="130" t="s">
        <v>500</v>
      </c>
      <c r="X34" s="130" t="b">
        <f>COUNTIF(C33:C35,"Yes")&gt;0</f>
        <v>0</v>
      </c>
      <c r="Y34" s="111" t="str">
        <f t="shared" si="2"/>
        <v>N</v>
      </c>
      <c r="Z34" s="130" t="s">
        <v>515</v>
      </c>
      <c r="AA34" s="130" t="str">
        <f>Y34</f>
        <v>N</v>
      </c>
      <c r="AE34" s="130" t="str">
        <f t="shared" si="12"/>
        <v>N</v>
      </c>
    </row>
    <row r="35" spans="1:31">
      <c r="A35" s="271"/>
      <c r="B35" s="256" t="s">
        <v>1467</v>
      </c>
      <c r="C35" s="323" t="s">
        <v>61</v>
      </c>
      <c r="D35" s="324" t="s">
        <v>61</v>
      </c>
      <c r="E35" s="325"/>
      <c r="F35" s="326" t="str">
        <f t="shared" si="4"/>
        <v/>
      </c>
      <c r="G35" s="327" t="str">
        <f t="shared" si="4"/>
        <v/>
      </c>
      <c r="H35" s="328" t="str">
        <f t="shared" si="4"/>
        <v/>
      </c>
      <c r="I35" s="329" t="str">
        <f t="shared" si="4"/>
        <v/>
      </c>
      <c r="J35" s="330" t="str">
        <f t="shared" si="4"/>
        <v/>
      </c>
      <c r="K35" s="331" t="str">
        <f>IFERROR(IF(($D35="Yes"), iacicm!$AP$289 + iacicm!$AX$289,""),"")</f>
        <v/>
      </c>
      <c r="L35" s="332" t="str">
        <f>IFERROR(IF(($D35="Yes"), iacicm!$AP$290 + iacicm!$AX$290,""),"")</f>
        <v/>
      </c>
      <c r="M35" s="333" t="str">
        <f>IFERROR(IF(($D35="Yes"), iacicm!$AP$291 + iacicm!$AX$291,""),"")</f>
        <v/>
      </c>
      <c r="N35" s="334" t="str">
        <f>IFERROR(IF(($D35="Yes"), iacicm!$AP$292 + iacicm!$AX$292,""),"")</f>
        <v/>
      </c>
      <c r="O35" s="335" t="str">
        <f>IFERROR(IF(($D35="Yes"), iacicm!$AP$293 + iacicm!$AX$293,""),"")</f>
        <v/>
      </c>
      <c r="P35" s="336" t="str">
        <f t="shared" si="3"/>
        <v/>
      </c>
      <c r="Q35" s="337"/>
      <c r="R35" s="332"/>
      <c r="S35" s="333"/>
      <c r="T35" s="334"/>
      <c r="U35" s="338"/>
      <c r="V35" s="336" t="str">
        <f t="shared" si="6"/>
        <v/>
      </c>
      <c r="W35" s="130" t="s">
        <v>500</v>
      </c>
      <c r="X35" s="130" t="b">
        <f>COUNTIF(C33:C35,"Yes")&gt;0</f>
        <v>0</v>
      </c>
      <c r="Y35" s="111" t="str">
        <f t="shared" si="2"/>
        <v>N</v>
      </c>
      <c r="Z35" s="130" t="s">
        <v>516</v>
      </c>
      <c r="AA35" s="130" t="str">
        <f>Y34&amp;Y35</f>
        <v>NN</v>
      </c>
      <c r="AC35" s="130" t="str">
        <f>(IF(OR(Y33="R",Y34="R",Y35="R"),"R","A"))</f>
        <v>A</v>
      </c>
      <c r="AE35" s="130" t="str">
        <f t="shared" si="12"/>
        <v>N</v>
      </c>
    </row>
    <row r="36" spans="1:31">
      <c r="A36" s="271" t="s">
        <v>498</v>
      </c>
      <c r="B36" s="256" t="s">
        <v>511</v>
      </c>
      <c r="C36" s="323" t="s">
        <v>61</v>
      </c>
      <c r="D36" s="324" t="s">
        <v>61</v>
      </c>
      <c r="E36" s="325"/>
      <c r="F36" s="326"/>
      <c r="G36" s="327"/>
      <c r="H36" s="328"/>
      <c r="I36" s="329"/>
      <c r="J36" s="330"/>
      <c r="K36" s="331" t="str">
        <f>IFERROR(IF(($D36="Yes"), bsm!$AN$289 + bsm!$AV$289,""),"")</f>
        <v/>
      </c>
      <c r="L36" s="332" t="str">
        <f>IFERROR(IF(($D36="Yes"), bsm!$AN$290 + bsm!$AV$290,""),"")</f>
        <v/>
      </c>
      <c r="M36" s="333" t="str">
        <f>IFERROR(IF(($D36="Yes"), bsm!$AN$291 + bsm!$AV$291,""),"")</f>
        <v/>
      </c>
      <c r="N36" s="334" t="str">
        <f>IFERROR(IF(($D36="Yes"), bsm!$AN$292 + bsm!$AV$292,""),"")</f>
        <v/>
      </c>
      <c r="O36" s="335" t="str">
        <f>IFERROR(IF(($D36="Yes"), bsm!$AN$293 + bsm!$AV$293,""),"")</f>
        <v/>
      </c>
      <c r="P36" s="336"/>
      <c r="Q36" s="337"/>
      <c r="R36" s="332"/>
      <c r="S36" s="333"/>
      <c r="T36" s="334"/>
      <c r="U36" s="338"/>
      <c r="V36" s="336"/>
      <c r="W36" s="130" t="s">
        <v>484</v>
      </c>
      <c r="X36" s="130" t="b">
        <f>COUNTIF(C36:C39,"Yes")&gt;0</f>
        <v>0</v>
      </c>
      <c r="Y36" s="111" t="str">
        <f t="shared" ref="Y36" si="13">_xlfn.XLOOKUP(E36,$AK$10:$AN$10,$AK$11:$AN$11,"N")</f>
        <v>N</v>
      </c>
      <c r="Z36" s="340" t="s">
        <v>499</v>
      </c>
      <c r="AA36" s="130" t="str">
        <f>Y36</f>
        <v>N</v>
      </c>
      <c r="AE36" s="130" t="str">
        <f t="shared" si="12"/>
        <v>N</v>
      </c>
    </row>
    <row r="37" spans="1:31">
      <c r="A37" s="271"/>
      <c r="B37" s="256" t="s">
        <v>503</v>
      </c>
      <c r="C37" s="323" t="s">
        <v>61</v>
      </c>
      <c r="D37" s="324" t="s">
        <v>61</v>
      </c>
      <c r="E37" s="325"/>
      <c r="F37" s="326"/>
      <c r="G37" s="327"/>
      <c r="H37" s="328"/>
      <c r="I37" s="329"/>
      <c r="J37" s="330"/>
      <c r="K37" s="331" t="str">
        <f>IFERROR(IF(($D37="Yes"), bsm!$AO$289 + bsm!$AW$289,""),"")</f>
        <v/>
      </c>
      <c r="L37" s="332" t="str">
        <f>IFERROR(IF(($D37="Yes"), bsm!$AO$290 + bsm!$AW$290,""),"")</f>
        <v/>
      </c>
      <c r="M37" s="333" t="str">
        <f>IFERROR(IF(($D37="Yes"), bsm!$AO$291 + bsm!$AW$291,""),"")</f>
        <v/>
      </c>
      <c r="N37" s="334" t="str">
        <f>IFERROR(IF(($D37="Yes"), bsm!$AO$292 + bsm!$AW$292,""),"")</f>
        <v/>
      </c>
      <c r="O37" s="335" t="str">
        <f>IFERROR(IF(($D37="Yes"), bsm!$AO$293 + bsm!$AW$293,""),"")</f>
        <v/>
      </c>
      <c r="P37" s="336"/>
      <c r="Q37" s="337"/>
      <c r="R37" s="332"/>
      <c r="S37" s="333"/>
      <c r="T37" s="334"/>
      <c r="U37" s="338"/>
      <c r="V37" s="336"/>
      <c r="W37" s="130" t="s">
        <v>484</v>
      </c>
      <c r="X37" s="130" t="b">
        <f>COUNTIF(C36:C39,"Yes")&gt;0</f>
        <v>0</v>
      </c>
      <c r="Y37" s="111" t="str">
        <f t="shared" si="2"/>
        <v>N</v>
      </c>
      <c r="Z37" s="340" t="s">
        <v>499</v>
      </c>
      <c r="AA37" s="130" t="str">
        <f>Y37</f>
        <v>N</v>
      </c>
      <c r="AE37" s="130" t="str">
        <f t="shared" ref="AE37" si="14">_xlfn.XLOOKUP(AA37,$AP$10:$AP$19,$AQ$10:$AQ$19,"N")</f>
        <v>N</v>
      </c>
    </row>
    <row r="38" spans="1:31">
      <c r="A38" s="271"/>
      <c r="B38" s="256" t="s">
        <v>501</v>
      </c>
      <c r="C38" s="323" t="s">
        <v>61</v>
      </c>
      <c r="D38" s="324" t="s">
        <v>61</v>
      </c>
      <c r="E38" s="325"/>
      <c r="F38" s="326"/>
      <c r="G38" s="327"/>
      <c r="H38" s="328"/>
      <c r="I38" s="329"/>
      <c r="J38" s="330"/>
      <c r="K38" s="331" t="str">
        <f>IFERROR(IF(($D38="Yes"), bsm!$AP$289 + bsm!$AX$289,""),"")</f>
        <v/>
      </c>
      <c r="L38" s="332" t="str">
        <f>IFERROR(IF(($D38="Yes"), bsm!$AP$290 + bsm!$AX$290,""),"")</f>
        <v/>
      </c>
      <c r="M38" s="333" t="str">
        <f>IFERROR(IF(($D38="Yes"), bsm!$AP$291 + bsm!$AX$291,""),"")</f>
        <v/>
      </c>
      <c r="N38" s="334" t="str">
        <f>IFERROR(IF(($D38="Yes"), bsm!$AP$292 + bsm!$AX$292,""),"")</f>
        <v/>
      </c>
      <c r="O38" s="335" t="str">
        <f>IFERROR(IF(($D38="Yes"), bsm!$AP$293 + bsm!$AX$293,""),"")</f>
        <v/>
      </c>
      <c r="P38" s="336"/>
      <c r="Q38" s="337"/>
      <c r="R38" s="332"/>
      <c r="S38" s="333"/>
      <c r="T38" s="334"/>
      <c r="U38" s="338"/>
      <c r="V38" s="336"/>
      <c r="W38" s="130" t="s">
        <v>484</v>
      </c>
      <c r="X38" s="130" t="b">
        <f>COUNTIF(C36:C39,"Yes")&gt;0</f>
        <v>0</v>
      </c>
      <c r="Y38" s="111" t="str">
        <f t="shared" si="2"/>
        <v>N</v>
      </c>
      <c r="Z38" s="340" t="s">
        <v>485</v>
      </c>
      <c r="AA38" s="130" t="str">
        <f>Y38</f>
        <v>N</v>
      </c>
      <c r="AE38" s="130" t="str">
        <f t="shared" ref="AE38:AE39" si="15">_xlfn.XLOOKUP(AA38,$AP$10:$AP$19,$AQ$10:$AQ$19,"N")</f>
        <v>N</v>
      </c>
    </row>
    <row r="39" spans="1:31">
      <c r="A39" s="271"/>
      <c r="B39" s="256" t="s">
        <v>502</v>
      </c>
      <c r="C39" s="323" t="s">
        <v>61</v>
      </c>
      <c r="D39" s="324" t="s">
        <v>61</v>
      </c>
      <c r="E39" s="325"/>
      <c r="F39" s="326"/>
      <c r="G39" s="327"/>
      <c r="H39" s="328"/>
      <c r="I39" s="329"/>
      <c r="J39" s="330"/>
      <c r="K39" s="331" t="str">
        <f>IFERROR(IF(($D39="Yes"), bsm!$AQ$289 + bsm!$AY$289,""),"")</f>
        <v/>
      </c>
      <c r="L39" s="332" t="str">
        <f>IFERROR(IF(($D39="Yes"), bsm!$AQ$290 + bsm!$AY$290,""),"")</f>
        <v/>
      </c>
      <c r="M39" s="333" t="str">
        <f>IFERROR(IF(($D39="Yes"), bsm!$AQ$291 + bsm!$AY$291,""),"")</f>
        <v/>
      </c>
      <c r="N39" s="334" t="str">
        <f>IFERROR(IF(($D39="Yes"), bsm!$AQ$292 + bsm!$AY$292,""),"")</f>
        <v/>
      </c>
      <c r="O39" s="335" t="str">
        <f>IFERROR(IF(($D39="Yes"), bsm!$AQ$293 + bsm!$AY$293,""),"")</f>
        <v/>
      </c>
      <c r="P39" s="336"/>
      <c r="Q39" s="337"/>
      <c r="R39" s="332"/>
      <c r="S39" s="333"/>
      <c r="T39" s="334"/>
      <c r="U39" s="338"/>
      <c r="V39" s="336"/>
      <c r="W39" s="130" t="s">
        <v>484</v>
      </c>
      <c r="X39" s="130" t="b">
        <f>COUNTIF(C36:C39,"Yes")&gt;0</f>
        <v>0</v>
      </c>
      <c r="Y39" s="111" t="str">
        <f t="shared" si="2"/>
        <v>N</v>
      </c>
      <c r="Z39" s="340" t="s">
        <v>486</v>
      </c>
      <c r="AA39" s="130" t="str">
        <f>Y39</f>
        <v>N</v>
      </c>
      <c r="AE39" s="130" t="str">
        <f t="shared" si="15"/>
        <v>N</v>
      </c>
    </row>
    <row r="40" spans="1:31">
      <c r="A40" s="271" t="s">
        <v>388</v>
      </c>
      <c r="B40" s="256" t="s">
        <v>389</v>
      </c>
      <c r="C40" s="323" t="s">
        <v>61</v>
      </c>
      <c r="D40" s="324" t="s">
        <v>61</v>
      </c>
      <c r="E40" s="325"/>
      <c r="F40" s="326" t="str">
        <f t="shared" si="4"/>
        <v/>
      </c>
      <c r="G40" s="327" t="str">
        <f t="shared" si="4"/>
        <v/>
      </c>
      <c r="H40" s="328" t="str">
        <f t="shared" si="4"/>
        <v/>
      </c>
      <c r="I40" s="329" t="str">
        <f t="shared" si="4"/>
        <v/>
      </c>
      <c r="J40" s="330" t="str">
        <f t="shared" si="4"/>
        <v/>
      </c>
      <c r="K40" s="331" t="str">
        <f>IFERROR(IF(($D40="Yes"), iacil!$AN$289 + iacil!$AV$289,""),"")</f>
        <v/>
      </c>
      <c r="L40" s="332" t="str">
        <f>IFERROR(IF(($D40="Yes"), iacil!$AN$290 + iacil!$AV$290,""),"")</f>
        <v/>
      </c>
      <c r="M40" s="333" t="str">
        <f>IFERROR(IF(($D40="Yes"), iacil!$AN$291 + iacil!$AV$291,""),"")</f>
        <v/>
      </c>
      <c r="N40" s="334" t="str">
        <f>IFERROR(IF(($D40="Yes"), iacil!$AN$292 + iacil!$AV$292,""),"")</f>
        <v/>
      </c>
      <c r="O40" s="335" t="str">
        <f>IFERROR(IF(($D40="Yes"), iacil!$AN$293 + iacil!$AV$293,""),"")</f>
        <v/>
      </c>
      <c r="P40" s="336" t="str">
        <f t="shared" si="3"/>
        <v/>
      </c>
      <c r="Q40" s="337"/>
      <c r="R40" s="332"/>
      <c r="S40" s="333"/>
      <c r="T40" s="334"/>
      <c r="U40" s="338"/>
      <c r="V40" s="336" t="str">
        <f t="shared" si="6"/>
        <v/>
      </c>
      <c r="W40" s="130" t="s">
        <v>479</v>
      </c>
      <c r="X40" s="130" t="b">
        <f>COUNTIF(C40:C41,"Yes")&gt;0</f>
        <v>0</v>
      </c>
      <c r="Y40" s="111" t="str">
        <f>_xlfn.XLOOKUP(E33,$AK$10:$AN$10,$AK$11:$AN$11,"N")</f>
        <v>N</v>
      </c>
      <c r="Z40" s="472" t="s">
        <v>447</v>
      </c>
      <c r="AA40" s="130" t="str">
        <f>Y40</f>
        <v>N</v>
      </c>
      <c r="AE40" s="130" t="str">
        <f>_xlfn.XLOOKUP(AA40,$AP$10:$AP$19,$AQ$10:$AQ$19,"N")</f>
        <v>N</v>
      </c>
    </row>
    <row r="41" spans="1:31">
      <c r="A41" s="271"/>
      <c r="B41" s="256" t="s">
        <v>390</v>
      </c>
      <c r="C41" s="323" t="s">
        <v>61</v>
      </c>
      <c r="D41" s="324" t="s">
        <v>61</v>
      </c>
      <c r="E41" s="325"/>
      <c r="F41" s="326" t="str">
        <f t="shared" si="4"/>
        <v/>
      </c>
      <c r="G41" s="327" t="str">
        <f t="shared" si="4"/>
        <v/>
      </c>
      <c r="H41" s="328" t="str">
        <f t="shared" si="4"/>
        <v/>
      </c>
      <c r="I41" s="329" t="str">
        <f t="shared" si="4"/>
        <v/>
      </c>
      <c r="J41" s="330" t="str">
        <f t="shared" si="4"/>
        <v/>
      </c>
      <c r="K41" s="331" t="str">
        <f>IFERROR(IF(($D41="Yes"), iacil!$AO$289 + iacil!$AW$289,""),"")</f>
        <v/>
      </c>
      <c r="L41" s="332" t="str">
        <f>IFERROR(IF(($D41="Yes"), iacil!$AO$290 + iacil!$AW$290,""),"")</f>
        <v/>
      </c>
      <c r="M41" s="333" t="str">
        <f>IFERROR(IF(($D41="Yes"), iacil!$AO$291 + iacil!$AW$291,""),"")</f>
        <v/>
      </c>
      <c r="N41" s="334" t="str">
        <f>IFERROR(IF(($D41="Yes"), iacil!$AO$292 + iacil!$AW$292,""),"")</f>
        <v/>
      </c>
      <c r="O41" s="335" t="str">
        <f>IFERROR(IF(($D41="Yes"), iacil!$AO$293 + iacil!$AW$293,""),"")</f>
        <v/>
      </c>
      <c r="P41" s="336" t="str">
        <f t="shared" si="3"/>
        <v/>
      </c>
      <c r="Q41" s="337"/>
      <c r="R41" s="332"/>
      <c r="S41" s="333"/>
      <c r="T41" s="334"/>
      <c r="U41" s="338"/>
      <c r="V41" s="336" t="str">
        <f t="shared" si="6"/>
        <v/>
      </c>
      <c r="W41" s="130" t="s">
        <v>479</v>
      </c>
      <c r="X41" s="130" t="b">
        <f>COUNTIF(C40:C41,"Yes")&gt;0</f>
        <v>0</v>
      </c>
      <c r="Y41" s="111" t="str">
        <f>_xlfn.XLOOKUP(E34,$AK$10:$AN$10,$AK$11:$AN$11,"N")</f>
        <v>N</v>
      </c>
      <c r="Z41" s="130" t="s">
        <v>404</v>
      </c>
      <c r="AA41" s="130" t="str">
        <f>Y40&amp;Y41</f>
        <v>NN</v>
      </c>
      <c r="AE41" s="130" t="str">
        <f>_xlfn.XLOOKUP(AA41,$AP$10:$AP$19,$AQ$10:$AQ$19,"N")</f>
        <v>N</v>
      </c>
    </row>
    <row r="42" spans="1:31">
      <c r="A42" s="271" t="s">
        <v>391</v>
      </c>
      <c r="B42" s="256" t="s">
        <v>392</v>
      </c>
      <c r="C42" s="323" t="s">
        <v>61</v>
      </c>
      <c r="D42" s="324" t="s">
        <v>61</v>
      </c>
      <c r="E42" s="325"/>
      <c r="F42" s="326" t="str">
        <f>IFERROR(IF($P42&gt;0,K42/$P42,""),"")</f>
        <v/>
      </c>
      <c r="G42" s="327" t="str">
        <f>IFERROR(IF($P42&gt;0,L42/$P42,""),"")</f>
        <v/>
      </c>
      <c r="H42" s="328" t="str">
        <f>IFERROR(IF($P42&gt;0,M42/$P42,""),"")</f>
        <v/>
      </c>
      <c r="I42" s="329" t="str">
        <f>IFERROR(IF($P42&gt;0,N42/$P42,""),"")</f>
        <v/>
      </c>
      <c r="J42" s="330" t="str">
        <f>IFERROR(IF($P42&gt;0,O42/$P42,""),"")</f>
        <v/>
      </c>
      <c r="K42" s="331" t="str">
        <f>IFERROR(IF(($D42="Yes"), iac!$AN$289 + iac!$AV$289,""),"")</f>
        <v/>
      </c>
      <c r="L42" s="332" t="str">
        <f>IFERROR(IF(($D42="Yes"), iac!$AN$290 + iac!$AV$290,""),"")</f>
        <v/>
      </c>
      <c r="M42" s="333" t="str">
        <f>IFERROR(IF(($D42="Yes"), iac!$AN$291 + iac!$AV$291,""),"")</f>
        <v/>
      </c>
      <c r="N42" s="334" t="str">
        <f>IFERROR(IF(($D42="Yes"), iac!$AN$292 + iac!$AV$292,""),"")</f>
        <v/>
      </c>
      <c r="O42" s="335" t="str">
        <f>IFERROR(IF(($D42="Yes"), iac!$AN$293 + iac!$AV$293,""),"")</f>
        <v/>
      </c>
      <c r="P42" s="336" t="str">
        <f t="shared" si="3"/>
        <v/>
      </c>
      <c r="Q42" s="337"/>
      <c r="R42" s="332"/>
      <c r="S42" s="333"/>
      <c r="T42" s="334"/>
      <c r="U42" s="338"/>
      <c r="V42" s="336" t="str">
        <f t="shared" si="6"/>
        <v/>
      </c>
      <c r="W42" s="130" t="s">
        <v>480</v>
      </c>
      <c r="X42" s="130" t="b">
        <f>COUNTIF(C42:C47,"Yes")&gt;0</f>
        <v>0</v>
      </c>
      <c r="Y42" s="111" t="str">
        <f>_xlfn.XLOOKUP(E42,$AK$10:$AN$10,$AK$11:$AN$11,"N")</f>
        <v>N</v>
      </c>
      <c r="Z42" s="130" t="s">
        <v>504</v>
      </c>
      <c r="AA42" s="130" t="str">
        <f>Y42</f>
        <v>N</v>
      </c>
      <c r="AE42" s="130" t="str">
        <f t="shared" ref="AE42:AE43" si="16">_xlfn.XLOOKUP(AA42,$AP$10:$AP$19,$AQ$10:$AQ$19,"N")</f>
        <v>N</v>
      </c>
    </row>
    <row r="43" spans="1:31">
      <c r="A43" s="271"/>
      <c r="B43" s="256" t="s">
        <v>393</v>
      </c>
      <c r="C43" s="323" t="s">
        <v>61</v>
      </c>
      <c r="D43" s="324" t="s">
        <v>61</v>
      </c>
      <c r="E43" s="325"/>
      <c r="F43" s="326" t="str">
        <f t="shared" ref="F43:J51" si="17">IFERROR(IF($P43&gt;0,K43/$P43,""),"")</f>
        <v/>
      </c>
      <c r="G43" s="327" t="str">
        <f t="shared" si="17"/>
        <v/>
      </c>
      <c r="H43" s="328" t="str">
        <f t="shared" si="17"/>
        <v/>
      </c>
      <c r="I43" s="329" t="str">
        <f t="shared" si="17"/>
        <v/>
      </c>
      <c r="J43" s="330" t="str">
        <f t="shared" si="17"/>
        <v/>
      </c>
      <c r="K43" s="331" t="str">
        <f>IFERROR(IF(($D43="Yes"), iac!$AO$289 + iac!$AW$289,""),"")</f>
        <v/>
      </c>
      <c r="L43" s="332" t="str">
        <f>IFERROR(IF(($D43="Yes"), iac!$AO$290 + iac!$AW$290,""),"")</f>
        <v/>
      </c>
      <c r="M43" s="333" t="str">
        <f>IFERROR(IF(($D43="Yes"), iac!$AO$291 + iac!$AW$291,""),"")</f>
        <v/>
      </c>
      <c r="N43" s="334" t="str">
        <f>IFERROR(IF(($D43="Yes"), iac!$AO$292 + iac!$AW$292,""),"")</f>
        <v/>
      </c>
      <c r="O43" s="335" t="str">
        <f>IFERROR(IF(($D43="Yes"), iac!$AO$293 + iac!$AW$293,""),"")</f>
        <v/>
      </c>
      <c r="P43" s="336" t="str">
        <f t="shared" si="3"/>
        <v/>
      </c>
      <c r="Q43" s="337"/>
      <c r="R43" s="332"/>
      <c r="S43" s="333"/>
      <c r="T43" s="334"/>
      <c r="U43" s="338"/>
      <c r="V43" s="336" t="str">
        <f t="shared" si="6"/>
        <v/>
      </c>
      <c r="W43" s="130" t="s">
        <v>480</v>
      </c>
      <c r="X43" s="130" t="b">
        <f>COUNTIF(C42:C47,"Yes")&gt;0</f>
        <v>0</v>
      </c>
      <c r="Y43" s="111" t="str">
        <f t="shared" ref="Y43:Y47" si="18">_xlfn.XLOOKUP(E43,$AK$10:$AN$10,$AK$11:$AN$11,"N")</f>
        <v>N</v>
      </c>
      <c r="Z43" s="130" t="s">
        <v>405</v>
      </c>
      <c r="AA43" s="130" t="str">
        <f>Y42&amp;Y43</f>
        <v>NN</v>
      </c>
      <c r="AC43" s="130" t="str">
        <f>(IF(OR(Y44="R",Y45="R",Y46="R",Y47="R",Y48="R",Y49="R"),"R","A"))</f>
        <v>A</v>
      </c>
      <c r="AE43" s="130" t="str">
        <f t="shared" si="16"/>
        <v>N</v>
      </c>
    </row>
    <row r="44" spans="1:31">
      <c r="A44" s="271"/>
      <c r="B44" s="256" t="s">
        <v>394</v>
      </c>
      <c r="C44" s="323" t="s">
        <v>61</v>
      </c>
      <c r="D44" s="324" t="s">
        <v>61</v>
      </c>
      <c r="E44" s="325"/>
      <c r="F44" s="326" t="str">
        <f t="shared" si="17"/>
        <v/>
      </c>
      <c r="G44" s="327" t="str">
        <f t="shared" si="17"/>
        <v/>
      </c>
      <c r="H44" s="328" t="str">
        <f t="shared" si="17"/>
        <v/>
      </c>
      <c r="I44" s="329" t="str">
        <f t="shared" si="17"/>
        <v/>
      </c>
      <c r="J44" s="330" t="str">
        <f t="shared" si="17"/>
        <v/>
      </c>
      <c r="K44" s="331" t="str">
        <f>IFERROR(IF(($D44="Yes"), iac!$AP$289 + iac!$AX$289,""),"")</f>
        <v/>
      </c>
      <c r="L44" s="332" t="str">
        <f>IFERROR(IF(($D44="Yes"), iac!$AP$290 + iac!$AX$290,""),"")</f>
        <v/>
      </c>
      <c r="M44" s="333" t="str">
        <f>IFERROR(IF(($D44="Yes"), iac!$AP$291 + iac!$AX$291,""),"")</f>
        <v/>
      </c>
      <c r="N44" s="334" t="str">
        <f>IFERROR(IF(($D44="Yes"), iac!$AP$292 + iac!$AX$292,""),"")</f>
        <v/>
      </c>
      <c r="O44" s="335" t="str">
        <f>IFERROR(IF(($D44="Yes"), iac!$AP$293 + iac!$AX$293,""),"")</f>
        <v/>
      </c>
      <c r="P44" s="336" t="str">
        <f t="shared" si="3"/>
        <v/>
      </c>
      <c r="Q44" s="337"/>
      <c r="R44" s="332"/>
      <c r="S44" s="333"/>
      <c r="T44" s="334"/>
      <c r="U44" s="338"/>
      <c r="V44" s="336" t="str">
        <f t="shared" si="6"/>
        <v/>
      </c>
      <c r="W44" s="130" t="s">
        <v>480</v>
      </c>
      <c r="X44" s="130" t="b">
        <f>COUNTIF(C42:C47,"Yes")&gt;0</f>
        <v>0</v>
      </c>
      <c r="Y44" s="111" t="str">
        <f t="shared" si="18"/>
        <v>N</v>
      </c>
      <c r="Z44" s="340" t="s">
        <v>448</v>
      </c>
    </row>
    <row r="45" spans="1:31">
      <c r="A45" s="271"/>
      <c r="B45" s="256" t="s">
        <v>395</v>
      </c>
      <c r="C45" s="323" t="s">
        <v>61</v>
      </c>
      <c r="D45" s="324" t="s">
        <v>61</v>
      </c>
      <c r="E45" s="325"/>
      <c r="F45" s="326" t="str">
        <f t="shared" si="17"/>
        <v/>
      </c>
      <c r="G45" s="327" t="str">
        <f t="shared" si="17"/>
        <v/>
      </c>
      <c r="H45" s="328" t="str">
        <f t="shared" si="17"/>
        <v/>
      </c>
      <c r="I45" s="329" t="str">
        <f t="shared" si="17"/>
        <v/>
      </c>
      <c r="J45" s="330" t="str">
        <f t="shared" si="17"/>
        <v/>
      </c>
      <c r="K45" s="331" t="str">
        <f>IFERROR(IF(($D45="Yes"), iac!$AQ$289 + iac!$AY$289,""),"")</f>
        <v/>
      </c>
      <c r="L45" s="332" t="str">
        <f>IFERROR(IF(($D45="Yes"), iac!$AQ$290 + iac!$AY$290,""),"")</f>
        <v/>
      </c>
      <c r="M45" s="333" t="str">
        <f>IFERROR(IF(($D45="Yes"), iac!$AQ$291 + iac!$AY$291,""),"")</f>
        <v/>
      </c>
      <c r="N45" s="334" t="str">
        <f>IFERROR(IF(($D45="Yes"), iac!$AQ$292 + iac!$AY$292,""),"")</f>
        <v/>
      </c>
      <c r="O45" s="335" t="str">
        <f>IFERROR(IF(($D45="Yes"), iac!$AQ$293 + iac!$AY$293,""),"")</f>
        <v/>
      </c>
      <c r="P45" s="336" t="str">
        <f t="shared" ref="P45" si="19">IF($D45="Yes",SUM(K45:O45),"")</f>
        <v/>
      </c>
      <c r="Q45" s="337"/>
      <c r="R45" s="332"/>
      <c r="S45" s="333"/>
      <c r="T45" s="334"/>
      <c r="U45" s="338"/>
      <c r="V45" s="336" t="str">
        <f t="shared" ref="V45:V47" si="20">IF(SUM(Q45:U45)&gt;0,SUM(Q45:U45),"")</f>
        <v/>
      </c>
      <c r="W45" s="130" t="s">
        <v>480</v>
      </c>
      <c r="X45" s="130" t="b">
        <f>COUNTIF(C42:C47,"Yes")&gt;0</f>
        <v>0</v>
      </c>
      <c r="Y45" s="111" t="str">
        <f t="shared" si="18"/>
        <v>N</v>
      </c>
      <c r="Z45" s="340" t="s">
        <v>449</v>
      </c>
    </row>
    <row r="46" spans="1:31">
      <c r="A46" s="271"/>
      <c r="B46" s="256" t="s">
        <v>396</v>
      </c>
      <c r="C46" s="323" t="s">
        <v>61</v>
      </c>
      <c r="D46" s="324" t="s">
        <v>61</v>
      </c>
      <c r="E46" s="325"/>
      <c r="F46" s="326" t="str">
        <f t="shared" si="17"/>
        <v/>
      </c>
      <c r="G46" s="327" t="str">
        <f t="shared" si="17"/>
        <v/>
      </c>
      <c r="H46" s="328" t="str">
        <f t="shared" si="17"/>
        <v/>
      </c>
      <c r="I46" s="329" t="str">
        <f t="shared" si="17"/>
        <v/>
      </c>
      <c r="J46" s="330" t="str">
        <f t="shared" si="17"/>
        <v/>
      </c>
      <c r="K46" s="331" t="str">
        <f>IFERROR(IF(($D46="Yes"), iac!$AR$289 + iac!$AZ$289,""),"")</f>
        <v/>
      </c>
      <c r="L46" s="332" t="str">
        <f>IFERROR(IF(($D46="Yes"), iac!$AR$290 + iac!$AZ$290,""),"")</f>
        <v/>
      </c>
      <c r="M46" s="333" t="str">
        <f>IFERROR(IF(($D46="Yes"), iac!$AR$291 + iac!$AZ$291,""),"")</f>
        <v/>
      </c>
      <c r="N46" s="334" t="str">
        <f>IFERROR(IF(($D46="Yes"), iac!$AR$292 + iac!$AZ$292,""),"")</f>
        <v/>
      </c>
      <c r="O46" s="335" t="str">
        <f>IFERROR(IF(($D46="Yes"), iac!$AR$293 + iac!$AZ$293,""),"")</f>
        <v/>
      </c>
      <c r="P46" s="336" t="str">
        <f t="shared" ref="P46:P47" si="21">IF($D46="Yes",SUM(K46:O46),"")</f>
        <v/>
      </c>
      <c r="Q46" s="337"/>
      <c r="R46" s="332"/>
      <c r="S46" s="333"/>
      <c r="T46" s="334"/>
      <c r="U46" s="338"/>
      <c r="V46" s="336" t="str">
        <f t="shared" si="20"/>
        <v/>
      </c>
      <c r="W46" s="130" t="s">
        <v>480</v>
      </c>
      <c r="X46" s="130" t="b">
        <f>COUNTIF(C42:C47,"Yes")&gt;0</f>
        <v>0</v>
      </c>
      <c r="Y46" s="111" t="str">
        <f t="shared" si="18"/>
        <v>N</v>
      </c>
      <c r="Z46" s="340" t="s">
        <v>450</v>
      </c>
    </row>
    <row r="47" spans="1:31">
      <c r="A47" s="271"/>
      <c r="B47" s="256" t="s">
        <v>1496</v>
      </c>
      <c r="C47" s="323" t="s">
        <v>61</v>
      </c>
      <c r="D47" s="324" t="s">
        <v>61</v>
      </c>
      <c r="E47" s="325"/>
      <c r="F47" s="326" t="str">
        <f t="shared" si="17"/>
        <v/>
      </c>
      <c r="G47" s="327" t="str">
        <f t="shared" si="17"/>
        <v/>
      </c>
      <c r="H47" s="328" t="str">
        <f t="shared" si="17"/>
        <v/>
      </c>
      <c r="I47" s="329" t="str">
        <f t="shared" si="17"/>
        <v/>
      </c>
      <c r="J47" s="330" t="str">
        <f t="shared" si="17"/>
        <v/>
      </c>
      <c r="K47" s="331" t="str">
        <f>IFERROR(IF(($D47="Yes"), iac!$AS$289 + iac!$BA$289,""),"")</f>
        <v/>
      </c>
      <c r="L47" s="332" t="str">
        <f>IFERROR(IF(($D47="Yes"), iac!$AS$290 + iac!$BA$290,""),"")</f>
        <v/>
      </c>
      <c r="M47" s="333" t="str">
        <f>IFERROR(IF(($D47="Yes"), iac!$AS$291 + iac!$BA$291,""),"")</f>
        <v/>
      </c>
      <c r="N47" s="334" t="str">
        <f>IFERROR(IF(($D47="Yes"), iac!$AS$292 + iac!$BA$292,""),"")</f>
        <v/>
      </c>
      <c r="O47" s="335" t="str">
        <f>IFERROR(IF(($D47="Yes"), iac!$AS$293 + iac!$BA$293,""),"")</f>
        <v/>
      </c>
      <c r="P47" s="336" t="str">
        <f t="shared" si="21"/>
        <v/>
      </c>
      <c r="Q47" s="337"/>
      <c r="R47" s="332"/>
      <c r="S47" s="333"/>
      <c r="T47" s="334"/>
      <c r="U47" s="338"/>
      <c r="V47" s="336" t="str">
        <f t="shared" si="20"/>
        <v/>
      </c>
      <c r="W47" s="130" t="s">
        <v>480</v>
      </c>
      <c r="X47" s="130" t="b">
        <f>COUNTIF(C42:C47,"Yes")&gt;0</f>
        <v>0</v>
      </c>
      <c r="Y47" s="111" t="str">
        <f t="shared" si="18"/>
        <v>N</v>
      </c>
      <c r="Z47" s="340" t="s">
        <v>451</v>
      </c>
    </row>
    <row r="48" spans="1:31">
      <c r="A48" s="271"/>
      <c r="B48" s="256"/>
      <c r="C48" s="323" t="s">
        <v>61</v>
      </c>
      <c r="D48" s="324" t="s">
        <v>61</v>
      </c>
      <c r="E48" s="325"/>
      <c r="F48" s="326" t="str">
        <f t="shared" si="17"/>
        <v/>
      </c>
      <c r="G48" s="327" t="str">
        <f t="shared" si="17"/>
        <v/>
      </c>
      <c r="H48" s="328" t="str">
        <f t="shared" si="17"/>
        <v/>
      </c>
      <c r="I48" s="329" t="str">
        <f t="shared" si="17"/>
        <v/>
      </c>
      <c r="J48" s="330" t="str">
        <f t="shared" si="17"/>
        <v/>
      </c>
      <c r="K48" s="331"/>
      <c r="L48" s="332"/>
      <c r="M48" s="333"/>
      <c r="N48" s="334"/>
      <c r="O48" s="335"/>
      <c r="P48" s="336" t="str">
        <f t="shared" si="3"/>
        <v/>
      </c>
      <c r="Q48" s="337"/>
      <c r="R48" s="332"/>
      <c r="S48" s="333"/>
      <c r="T48" s="334"/>
      <c r="U48" s="338"/>
      <c r="V48" s="336" t="str">
        <f t="shared" si="6"/>
        <v/>
      </c>
      <c r="Y48" s="111"/>
    </row>
    <row r="49" spans="1:25">
      <c r="A49" s="271"/>
      <c r="B49" s="256"/>
      <c r="C49" s="323" t="s">
        <v>61</v>
      </c>
      <c r="D49" s="324" t="s">
        <v>61</v>
      </c>
      <c r="E49" s="325"/>
      <c r="F49" s="326" t="str">
        <f t="shared" si="17"/>
        <v/>
      </c>
      <c r="G49" s="327" t="str">
        <f t="shared" si="17"/>
        <v/>
      </c>
      <c r="H49" s="328" t="str">
        <f t="shared" si="17"/>
        <v/>
      </c>
      <c r="I49" s="329" t="str">
        <f t="shared" si="17"/>
        <v/>
      </c>
      <c r="J49" s="330" t="str">
        <f t="shared" si="17"/>
        <v/>
      </c>
      <c r="K49" s="331"/>
      <c r="L49" s="332"/>
      <c r="M49" s="333"/>
      <c r="N49" s="334"/>
      <c r="O49" s="335"/>
      <c r="P49" s="336" t="str">
        <f t="shared" si="3"/>
        <v/>
      </c>
      <c r="Q49" s="337"/>
      <c r="R49" s="332"/>
      <c r="S49" s="333"/>
      <c r="T49" s="334"/>
      <c r="U49" s="338"/>
      <c r="V49" s="336" t="str">
        <f t="shared" si="6"/>
        <v/>
      </c>
      <c r="Y49" s="111"/>
    </row>
    <row r="50" spans="1:25">
      <c r="A50" s="271"/>
      <c r="B50" s="256"/>
      <c r="C50" s="323" t="s">
        <v>61</v>
      </c>
      <c r="D50" s="324" t="s">
        <v>61</v>
      </c>
      <c r="E50" s="325"/>
      <c r="F50" s="326" t="str">
        <f t="shared" si="17"/>
        <v/>
      </c>
      <c r="G50" s="327" t="str">
        <f t="shared" si="17"/>
        <v/>
      </c>
      <c r="H50" s="328" t="str">
        <f t="shared" si="17"/>
        <v/>
      </c>
      <c r="I50" s="329" t="str">
        <f t="shared" si="17"/>
        <v/>
      </c>
      <c r="J50" s="330" t="str">
        <f t="shared" si="17"/>
        <v/>
      </c>
      <c r="K50" s="331"/>
      <c r="L50" s="332"/>
      <c r="M50" s="333"/>
      <c r="N50" s="334"/>
      <c r="O50" s="335"/>
      <c r="P50" s="336" t="str">
        <f t="shared" si="3"/>
        <v/>
      </c>
      <c r="Q50" s="337"/>
      <c r="R50" s="332"/>
      <c r="S50" s="333"/>
      <c r="T50" s="334"/>
      <c r="U50" s="338"/>
      <c r="V50" s="336" t="str">
        <f t="shared" si="6"/>
        <v/>
      </c>
      <c r="Y50" s="111"/>
    </row>
    <row r="51" spans="1:25" ht="17.25" thickBot="1">
      <c r="A51" s="293"/>
      <c r="B51" s="294"/>
      <c r="C51" s="295" t="s">
        <v>61</v>
      </c>
      <c r="D51" s="296" t="s">
        <v>61</v>
      </c>
      <c r="E51" s="341"/>
      <c r="F51" s="342" t="str">
        <f t="shared" si="17"/>
        <v/>
      </c>
      <c r="G51" s="343" t="str">
        <f t="shared" si="17"/>
        <v/>
      </c>
      <c r="H51" s="344" t="str">
        <f t="shared" si="17"/>
        <v/>
      </c>
      <c r="I51" s="345" t="str">
        <f t="shared" si="17"/>
        <v/>
      </c>
      <c r="J51" s="346" t="str">
        <f t="shared" si="17"/>
        <v/>
      </c>
      <c r="K51" s="303"/>
      <c r="L51" s="304"/>
      <c r="M51" s="305"/>
      <c r="N51" s="306"/>
      <c r="O51" s="307"/>
      <c r="P51" s="308" t="str">
        <f t="shared" si="3"/>
        <v/>
      </c>
      <c r="Q51" s="347"/>
      <c r="R51" s="304"/>
      <c r="S51" s="305"/>
      <c r="T51" s="306"/>
      <c r="U51" s="309"/>
      <c r="V51" s="336" t="str">
        <f t="shared" si="6"/>
        <v/>
      </c>
      <c r="Y51" s="111"/>
    </row>
    <row r="52" spans="1:25" ht="17.25" thickBot="1">
      <c r="C52" s="348"/>
      <c r="D52" s="348"/>
      <c r="E52" s="348"/>
      <c r="F52" s="473"/>
      <c r="G52" s="473"/>
      <c r="H52" s="473"/>
      <c r="I52" s="473"/>
      <c r="J52" s="473"/>
      <c r="K52" s="474"/>
      <c r="L52" s="474"/>
      <c r="M52" s="474"/>
      <c r="N52" s="474"/>
      <c r="O52" s="474"/>
      <c r="P52" s="475"/>
      <c r="Q52" s="474"/>
      <c r="R52" s="474"/>
      <c r="S52" s="474"/>
      <c r="T52" s="474"/>
      <c r="U52" s="474"/>
      <c r="V52" s="475"/>
    </row>
    <row r="53" spans="1:25">
      <c r="A53" s="650" t="s">
        <v>313</v>
      </c>
      <c r="B53" s="651"/>
      <c r="C53" s="251" t="s">
        <v>87</v>
      </c>
      <c r="D53" s="252" t="s">
        <v>81</v>
      </c>
      <c r="E53" s="348"/>
      <c r="F53" s="475"/>
      <c r="G53" s="475"/>
      <c r="H53" s="475"/>
      <c r="I53" s="475"/>
      <c r="J53" s="475"/>
      <c r="K53" s="474"/>
      <c r="L53" s="474"/>
      <c r="M53" s="474"/>
      <c r="N53" s="474"/>
      <c r="O53" s="474"/>
      <c r="P53" s="475"/>
      <c r="Q53" s="474"/>
      <c r="R53" s="474"/>
      <c r="S53" s="474"/>
      <c r="T53" s="474"/>
      <c r="U53" s="474"/>
      <c r="V53" s="475"/>
    </row>
    <row r="54" spans="1:25" ht="17.25" thickBot="1">
      <c r="A54" s="259" t="s">
        <v>84</v>
      </c>
      <c r="B54" s="260" t="s">
        <v>85</v>
      </c>
      <c r="C54" s="266" t="s">
        <v>88</v>
      </c>
      <c r="D54" s="269" t="s">
        <v>51</v>
      </c>
      <c r="E54" s="348"/>
      <c r="F54" s="475"/>
      <c r="G54" s="475"/>
      <c r="H54" s="475"/>
      <c r="I54" s="475"/>
      <c r="J54" s="475"/>
      <c r="K54" s="474"/>
      <c r="L54" s="474"/>
      <c r="M54" s="474"/>
      <c r="N54" s="474"/>
      <c r="O54" s="474"/>
      <c r="P54" s="475"/>
      <c r="Q54" s="474"/>
      <c r="R54" s="474"/>
      <c r="S54" s="474"/>
      <c r="T54" s="474"/>
      <c r="U54" s="474"/>
      <c r="V54" s="475"/>
    </row>
    <row r="55" spans="1:25">
      <c r="A55" s="635" t="s">
        <v>137</v>
      </c>
      <c r="B55" s="273" t="s">
        <v>320</v>
      </c>
      <c r="C55" s="274" t="s">
        <v>61</v>
      </c>
      <c r="D55" s="349" t="s">
        <v>61</v>
      </c>
      <c r="E55" s="348"/>
      <c r="F55" s="475"/>
      <c r="G55" s="475"/>
      <c r="H55" s="475"/>
      <c r="I55" s="475"/>
      <c r="J55" s="475"/>
      <c r="K55" s="474"/>
      <c r="L55" s="474"/>
      <c r="M55" s="474"/>
      <c r="N55" s="474"/>
      <c r="O55" s="474"/>
      <c r="P55" s="475"/>
      <c r="Q55" s="474"/>
      <c r="R55" s="474"/>
      <c r="S55" s="474"/>
      <c r="T55" s="474"/>
      <c r="U55" s="474"/>
      <c r="V55" s="475"/>
    </row>
    <row r="56" spans="1:25" ht="15" customHeight="1" thickBot="1">
      <c r="A56" s="636"/>
      <c r="B56" s="294" t="s">
        <v>321</v>
      </c>
      <c r="C56" s="295" t="s">
        <v>61</v>
      </c>
      <c r="D56" s="350" t="s">
        <v>61</v>
      </c>
      <c r="E56" s="348"/>
      <c r="F56" s="475"/>
      <c r="G56" s="475"/>
      <c r="H56" s="475"/>
      <c r="I56" s="475"/>
      <c r="J56" s="475"/>
      <c r="K56" s="474"/>
      <c r="L56" s="474"/>
      <c r="M56" s="474"/>
      <c r="N56" s="474"/>
      <c r="O56" s="474"/>
      <c r="P56" s="475"/>
      <c r="Q56" s="474"/>
      <c r="R56" s="474"/>
      <c r="S56" s="474"/>
      <c r="T56" s="474"/>
      <c r="U56" s="474"/>
      <c r="V56" s="475"/>
    </row>
    <row r="57" spans="1:25">
      <c r="A57" s="635" t="s">
        <v>140</v>
      </c>
      <c r="B57" s="273" t="s">
        <v>320</v>
      </c>
      <c r="C57" s="274" t="s">
        <v>61</v>
      </c>
      <c r="D57" s="349" t="s">
        <v>61</v>
      </c>
      <c r="E57" s="348"/>
      <c r="F57" s="475"/>
      <c r="G57" s="475"/>
      <c r="H57" s="475"/>
      <c r="I57" s="475"/>
      <c r="J57" s="475"/>
      <c r="K57" s="474"/>
      <c r="L57" s="474"/>
      <c r="M57" s="474"/>
      <c r="N57" s="474"/>
      <c r="O57" s="474"/>
      <c r="P57" s="475"/>
      <c r="Q57" s="474"/>
      <c r="R57" s="474"/>
      <c r="S57" s="474"/>
      <c r="T57" s="474"/>
      <c r="U57" s="474"/>
      <c r="V57" s="475"/>
    </row>
    <row r="58" spans="1:25" ht="15" customHeight="1" thickBot="1">
      <c r="A58" s="636"/>
      <c r="B58" s="294" t="s">
        <v>321</v>
      </c>
      <c r="C58" s="295" t="s">
        <v>61</v>
      </c>
      <c r="D58" s="350" t="s">
        <v>61</v>
      </c>
      <c r="E58" s="348"/>
      <c r="F58" s="475"/>
      <c r="G58" s="475"/>
      <c r="H58" s="475"/>
      <c r="I58" s="475"/>
      <c r="J58" s="475"/>
      <c r="K58" s="474"/>
      <c r="L58" s="474"/>
      <c r="M58" s="474"/>
      <c r="N58" s="474"/>
      <c r="O58" s="474"/>
      <c r="P58" s="475"/>
      <c r="Q58" s="474"/>
      <c r="R58" s="474"/>
      <c r="S58" s="474"/>
      <c r="T58" s="474"/>
      <c r="U58" s="474"/>
      <c r="V58" s="475"/>
    </row>
    <row r="59" spans="1:25">
      <c r="A59" s="635" t="s">
        <v>505</v>
      </c>
      <c r="B59" s="273" t="s">
        <v>320</v>
      </c>
      <c r="C59" s="274" t="s">
        <v>61</v>
      </c>
      <c r="D59" s="349" t="s">
        <v>61</v>
      </c>
      <c r="E59" s="348"/>
      <c r="F59" s="475"/>
      <c r="G59" s="475"/>
      <c r="H59" s="475"/>
      <c r="I59" s="475"/>
      <c r="J59" s="475"/>
      <c r="K59" s="474"/>
      <c r="L59" s="474"/>
      <c r="M59" s="474"/>
      <c r="N59" s="474"/>
      <c r="O59" s="474"/>
      <c r="P59" s="475"/>
      <c r="Q59" s="474"/>
      <c r="R59" s="474"/>
      <c r="S59" s="474"/>
      <c r="T59" s="474"/>
      <c r="U59" s="474"/>
      <c r="V59" s="475"/>
    </row>
    <row r="60" spans="1:25" ht="15" customHeight="1" thickBot="1">
      <c r="A60" s="636"/>
      <c r="B60" s="294" t="s">
        <v>321</v>
      </c>
      <c r="C60" s="295" t="s">
        <v>61</v>
      </c>
      <c r="D60" s="350" t="s">
        <v>61</v>
      </c>
      <c r="E60" s="348"/>
      <c r="F60" s="475"/>
      <c r="G60" s="475"/>
      <c r="H60" s="475"/>
      <c r="I60" s="475"/>
      <c r="J60" s="475"/>
      <c r="K60" s="474"/>
      <c r="L60" s="474"/>
      <c r="M60" s="474"/>
      <c r="N60" s="474"/>
      <c r="O60" s="474"/>
      <c r="P60" s="475"/>
      <c r="Q60" s="474"/>
      <c r="R60" s="474"/>
      <c r="S60" s="474"/>
      <c r="T60" s="474"/>
      <c r="U60" s="474"/>
      <c r="V60" s="475"/>
    </row>
    <row r="61" spans="1:25">
      <c r="A61" s="635" t="s">
        <v>499</v>
      </c>
      <c r="B61" s="273" t="s">
        <v>320</v>
      </c>
      <c r="C61" s="274" t="s">
        <v>61</v>
      </c>
      <c r="D61" s="349" t="s">
        <v>61</v>
      </c>
      <c r="E61" s="348"/>
      <c r="F61" s="475"/>
      <c r="G61" s="475"/>
      <c r="H61" s="475"/>
      <c r="I61" s="475"/>
      <c r="J61" s="475"/>
      <c r="K61" s="474"/>
      <c r="L61" s="474"/>
      <c r="M61" s="474"/>
      <c r="N61" s="474"/>
      <c r="O61" s="474"/>
      <c r="P61" s="475"/>
      <c r="Q61" s="474"/>
      <c r="R61" s="474"/>
      <c r="S61" s="474"/>
      <c r="T61" s="474"/>
      <c r="U61" s="474"/>
      <c r="V61" s="475"/>
    </row>
    <row r="62" spans="1:25" ht="15" customHeight="1" thickBot="1">
      <c r="A62" s="636"/>
      <c r="B62" s="294" t="s">
        <v>321</v>
      </c>
      <c r="C62" s="295" t="s">
        <v>61</v>
      </c>
      <c r="D62" s="350" t="s">
        <v>61</v>
      </c>
      <c r="E62" s="348"/>
      <c r="F62" s="475"/>
      <c r="G62" s="475"/>
      <c r="H62" s="475"/>
      <c r="I62" s="475"/>
      <c r="J62" s="475"/>
      <c r="K62" s="474"/>
      <c r="L62" s="474"/>
      <c r="M62" s="474"/>
      <c r="N62" s="474"/>
      <c r="O62" s="474"/>
      <c r="P62" s="475"/>
      <c r="Q62" s="474"/>
      <c r="R62" s="474"/>
      <c r="S62" s="474"/>
      <c r="T62" s="474"/>
      <c r="U62" s="474"/>
      <c r="V62" s="475"/>
    </row>
    <row r="63" spans="1:25">
      <c r="A63" s="635" t="s">
        <v>141</v>
      </c>
      <c r="B63" s="273" t="s">
        <v>320</v>
      </c>
      <c r="C63" s="274" t="s">
        <v>61</v>
      </c>
      <c r="D63" s="349" t="s">
        <v>61</v>
      </c>
      <c r="E63" s="348"/>
      <c r="F63" s="475"/>
      <c r="G63" s="475"/>
      <c r="H63" s="475"/>
      <c r="I63" s="475"/>
      <c r="J63" s="475"/>
      <c r="K63" s="474"/>
      <c r="L63" s="474"/>
      <c r="M63" s="474"/>
      <c r="N63" s="474"/>
      <c r="O63" s="474"/>
      <c r="P63" s="475"/>
      <c r="Q63" s="474"/>
      <c r="R63" s="474"/>
      <c r="S63" s="474"/>
      <c r="T63" s="474"/>
      <c r="U63" s="474"/>
      <c r="V63" s="475"/>
    </row>
    <row r="64" spans="1:25" ht="15" customHeight="1" thickBot="1">
      <c r="A64" s="636"/>
      <c r="B64" s="294" t="s">
        <v>321</v>
      </c>
      <c r="C64" s="295" t="s">
        <v>61</v>
      </c>
      <c r="D64" s="350" t="s">
        <v>61</v>
      </c>
      <c r="E64" s="348"/>
      <c r="F64" s="475"/>
      <c r="G64" s="475"/>
      <c r="H64" s="475"/>
      <c r="I64" s="475"/>
      <c r="J64" s="475"/>
      <c r="K64" s="474"/>
      <c r="L64" s="474"/>
      <c r="M64" s="474"/>
      <c r="N64" s="474"/>
      <c r="O64" s="474"/>
      <c r="P64" s="475"/>
      <c r="Q64" s="474"/>
      <c r="R64" s="474"/>
      <c r="S64" s="474"/>
      <c r="T64" s="474"/>
      <c r="U64" s="474"/>
      <c r="V64" s="475"/>
    </row>
    <row r="65" spans="1:22" ht="17.25" thickBot="1">
      <c r="A65" s="351" t="s">
        <v>142</v>
      </c>
      <c r="B65" s="352" t="s">
        <v>322</v>
      </c>
      <c r="C65" s="353" t="s">
        <v>61</v>
      </c>
      <c r="D65" s="354" t="s">
        <v>61</v>
      </c>
      <c r="E65" s="348"/>
      <c r="F65" s="475"/>
      <c r="G65" s="475"/>
      <c r="H65" s="475"/>
      <c r="I65" s="475"/>
      <c r="J65" s="475"/>
      <c r="K65" s="474"/>
      <c r="L65" s="474"/>
      <c r="M65" s="474"/>
      <c r="N65" s="474"/>
      <c r="O65" s="474"/>
      <c r="P65" s="475"/>
      <c r="Q65" s="474"/>
      <c r="R65" s="474"/>
      <c r="S65" s="474"/>
      <c r="T65" s="474"/>
      <c r="U65" s="474"/>
      <c r="V65" s="475"/>
    </row>
    <row r="66" spans="1:22" ht="17.25" thickBot="1">
      <c r="A66" s="351" t="s">
        <v>143</v>
      </c>
      <c r="B66" s="352" t="s">
        <v>322</v>
      </c>
      <c r="C66" s="353" t="s">
        <v>61</v>
      </c>
      <c r="D66" s="354" t="s">
        <v>61</v>
      </c>
      <c r="E66" s="348"/>
      <c r="F66" s="475"/>
      <c r="G66" s="475"/>
      <c r="H66" s="475"/>
      <c r="I66" s="475"/>
      <c r="J66" s="475"/>
      <c r="K66" s="474"/>
      <c r="L66" s="474"/>
      <c r="M66" s="474"/>
      <c r="N66" s="474"/>
      <c r="O66" s="474"/>
      <c r="P66" s="475"/>
      <c r="Q66" s="474"/>
      <c r="R66" s="474"/>
      <c r="S66" s="474"/>
      <c r="T66" s="474"/>
      <c r="U66" s="474"/>
      <c r="V66" s="475"/>
    </row>
    <row r="67" spans="1:22" ht="17.25" thickBot="1">
      <c r="A67" s="351" t="s">
        <v>144</v>
      </c>
      <c r="B67" s="352" t="s">
        <v>314</v>
      </c>
      <c r="C67" s="353" t="s">
        <v>61</v>
      </c>
      <c r="D67" s="354" t="s">
        <v>61</v>
      </c>
      <c r="E67" s="348"/>
      <c r="F67" s="475"/>
      <c r="G67" s="475"/>
      <c r="H67" s="475"/>
      <c r="I67" s="475"/>
      <c r="J67" s="475"/>
      <c r="K67" s="474"/>
      <c r="L67" s="474"/>
      <c r="M67" s="474"/>
      <c r="N67" s="474"/>
      <c r="O67" s="474"/>
      <c r="P67" s="475"/>
      <c r="Q67" s="474"/>
      <c r="R67" s="474"/>
      <c r="S67" s="474"/>
      <c r="T67" s="474"/>
      <c r="U67" s="474"/>
      <c r="V67" s="475"/>
    </row>
    <row r="68" spans="1:22">
      <c r="A68" s="635" t="s">
        <v>146</v>
      </c>
      <c r="B68" s="273" t="s">
        <v>320</v>
      </c>
      <c r="C68" s="274" t="s">
        <v>61</v>
      </c>
      <c r="D68" s="349" t="s">
        <v>61</v>
      </c>
      <c r="E68" s="348"/>
      <c r="F68" s="475"/>
      <c r="G68" s="475"/>
      <c r="H68" s="475"/>
      <c r="I68" s="475"/>
      <c r="J68" s="475"/>
      <c r="K68" s="474"/>
      <c r="L68" s="474"/>
      <c r="M68" s="474"/>
      <c r="N68" s="474"/>
      <c r="O68" s="474"/>
      <c r="P68" s="475"/>
      <c r="Q68" s="474"/>
      <c r="R68" s="474"/>
      <c r="S68" s="474"/>
      <c r="T68" s="474"/>
      <c r="U68" s="474"/>
      <c r="V68" s="475"/>
    </row>
    <row r="69" spans="1:22" ht="15" customHeight="1" thickBot="1">
      <c r="A69" s="636"/>
      <c r="B69" s="294" t="s">
        <v>321</v>
      </c>
      <c r="C69" s="295" t="s">
        <v>61</v>
      </c>
      <c r="D69" s="350" t="s">
        <v>61</v>
      </c>
      <c r="E69" s="348"/>
      <c r="F69" s="475"/>
      <c r="G69" s="475"/>
      <c r="H69" s="475"/>
      <c r="I69" s="475"/>
      <c r="J69" s="475"/>
      <c r="K69" s="474"/>
      <c r="L69" s="474"/>
      <c r="M69" s="474"/>
      <c r="N69" s="474"/>
      <c r="O69" s="474"/>
      <c r="P69" s="475"/>
      <c r="Q69" s="474"/>
      <c r="R69" s="474"/>
      <c r="S69" s="474"/>
      <c r="T69" s="474"/>
      <c r="U69" s="474"/>
      <c r="V69" s="475"/>
    </row>
    <row r="70" spans="1:22">
      <c r="A70" s="635" t="s">
        <v>145</v>
      </c>
      <c r="B70" s="273" t="s">
        <v>320</v>
      </c>
      <c r="C70" s="274" t="s">
        <v>61</v>
      </c>
      <c r="D70" s="349" t="s">
        <v>61</v>
      </c>
      <c r="E70" s="348"/>
      <c r="F70" s="475"/>
      <c r="G70" s="475"/>
      <c r="H70" s="475"/>
      <c r="I70" s="475"/>
      <c r="J70" s="475"/>
      <c r="K70" s="474"/>
      <c r="L70" s="474"/>
      <c r="M70" s="474"/>
      <c r="N70" s="474"/>
      <c r="O70" s="474"/>
      <c r="P70" s="475"/>
      <c r="Q70" s="474"/>
      <c r="R70" s="474"/>
      <c r="S70" s="474"/>
      <c r="T70" s="474"/>
      <c r="U70" s="474"/>
      <c r="V70" s="475"/>
    </row>
    <row r="71" spans="1:22" ht="14.45" customHeight="1">
      <c r="A71" s="659"/>
      <c r="B71" s="256" t="s">
        <v>321</v>
      </c>
      <c r="C71" s="323" t="s">
        <v>61</v>
      </c>
      <c r="D71" s="355" t="s">
        <v>61</v>
      </c>
      <c r="E71" s="348"/>
      <c r="F71" s="475"/>
      <c r="G71" s="475"/>
      <c r="H71" s="475"/>
      <c r="I71" s="475"/>
      <c r="J71" s="475"/>
      <c r="K71" s="474"/>
      <c r="L71" s="474"/>
      <c r="M71" s="474"/>
      <c r="N71" s="474"/>
      <c r="O71" s="474"/>
      <c r="P71" s="475"/>
      <c r="Q71" s="474"/>
      <c r="R71" s="474"/>
      <c r="S71" s="474"/>
      <c r="T71" s="474"/>
      <c r="U71" s="474"/>
      <c r="V71" s="475"/>
    </row>
    <row r="72" spans="1:22" ht="15" customHeight="1" thickBot="1">
      <c r="A72" s="636"/>
      <c r="B72" s="356" t="s">
        <v>322</v>
      </c>
      <c r="C72" s="357" t="s">
        <v>61</v>
      </c>
      <c r="D72" s="358" t="s">
        <v>61</v>
      </c>
      <c r="E72" s="348"/>
      <c r="F72" s="475"/>
      <c r="G72" s="475"/>
      <c r="H72" s="475"/>
      <c r="I72" s="475"/>
      <c r="J72" s="475"/>
      <c r="K72" s="474"/>
      <c r="L72" s="474"/>
      <c r="M72" s="474"/>
      <c r="N72" s="474"/>
      <c r="O72" s="474"/>
      <c r="P72" s="475"/>
      <c r="Q72" s="474"/>
      <c r="R72" s="474"/>
      <c r="S72" s="474"/>
      <c r="T72" s="474"/>
      <c r="U72" s="474"/>
      <c r="V72" s="475"/>
    </row>
    <row r="73" spans="1:22" hidden="1">
      <c r="A73" s="310"/>
      <c r="B73" s="311"/>
      <c r="C73" s="312" t="s">
        <v>61</v>
      </c>
      <c r="D73" s="359" t="s">
        <v>61</v>
      </c>
      <c r="E73" s="348"/>
      <c r="F73" s="476"/>
      <c r="G73" s="476"/>
      <c r="H73" s="476"/>
      <c r="I73" s="476"/>
      <c r="J73" s="476"/>
      <c r="K73" s="474"/>
      <c r="L73" s="474"/>
      <c r="M73" s="474"/>
      <c r="N73" s="474"/>
      <c r="O73" s="474"/>
      <c r="P73" s="475"/>
      <c r="Q73" s="474"/>
      <c r="R73" s="474"/>
      <c r="S73" s="474"/>
      <c r="T73" s="474"/>
      <c r="U73" s="474"/>
      <c r="V73" s="475"/>
    </row>
    <row r="74" spans="1:22" hidden="1">
      <c r="A74" s="271"/>
      <c r="B74" s="256"/>
      <c r="C74" s="323" t="s">
        <v>61</v>
      </c>
      <c r="D74" s="355" t="s">
        <v>61</v>
      </c>
      <c r="E74" s="348"/>
      <c r="F74" s="476"/>
      <c r="G74" s="476"/>
      <c r="H74" s="476"/>
      <c r="I74" s="476"/>
      <c r="J74" s="476"/>
      <c r="K74" s="474"/>
      <c r="L74" s="474"/>
      <c r="M74" s="474"/>
      <c r="N74" s="474"/>
      <c r="O74" s="474"/>
      <c r="P74" s="475"/>
      <c r="Q74" s="474"/>
      <c r="R74" s="474"/>
      <c r="S74" s="474"/>
      <c r="T74" s="474"/>
      <c r="U74" s="474"/>
      <c r="V74" s="475"/>
    </row>
    <row r="75" spans="1:22" hidden="1">
      <c r="A75" s="271"/>
      <c r="B75" s="256"/>
      <c r="C75" s="323" t="s">
        <v>61</v>
      </c>
      <c r="D75" s="355" t="s">
        <v>61</v>
      </c>
      <c r="E75" s="348"/>
      <c r="F75" s="476"/>
      <c r="G75" s="476"/>
      <c r="H75" s="476"/>
      <c r="I75" s="476"/>
      <c r="J75" s="476"/>
      <c r="K75" s="474"/>
      <c r="L75" s="474"/>
      <c r="M75" s="474"/>
      <c r="N75" s="474"/>
      <c r="O75" s="474"/>
      <c r="P75" s="475"/>
      <c r="Q75" s="474"/>
      <c r="R75" s="474"/>
      <c r="S75" s="474"/>
      <c r="T75" s="474"/>
      <c r="U75" s="474"/>
      <c r="V75" s="475"/>
    </row>
    <row r="76" spans="1:22" ht="17.25" hidden="1" thickBot="1">
      <c r="A76" s="293"/>
      <c r="B76" s="294"/>
      <c r="C76" s="295" t="s">
        <v>61</v>
      </c>
      <c r="D76" s="350" t="s">
        <v>61</v>
      </c>
      <c r="E76" s="348"/>
      <c r="F76" s="476"/>
      <c r="G76" s="476"/>
      <c r="H76" s="476"/>
      <c r="I76" s="476"/>
      <c r="J76" s="476"/>
      <c r="K76" s="474"/>
      <c r="L76" s="474"/>
      <c r="M76" s="474"/>
      <c r="N76" s="474"/>
      <c r="O76" s="474"/>
      <c r="P76" s="475"/>
      <c r="Q76" s="474"/>
      <c r="R76" s="474"/>
      <c r="S76" s="474"/>
      <c r="T76" s="474"/>
      <c r="U76" s="474"/>
      <c r="V76" s="475"/>
    </row>
    <row r="77" spans="1:22" hidden="1">
      <c r="C77" s="348"/>
      <c r="D77" s="348"/>
      <c r="E77" s="348"/>
      <c r="F77" s="476"/>
      <c r="G77" s="476"/>
      <c r="H77" s="476"/>
      <c r="I77" s="476"/>
      <c r="J77" s="476"/>
      <c r="K77" s="474"/>
      <c r="L77" s="474"/>
      <c r="M77" s="474"/>
      <c r="N77" s="474"/>
      <c r="O77" s="474"/>
      <c r="P77" s="475"/>
      <c r="Q77" s="474"/>
      <c r="R77" s="474"/>
      <c r="S77" s="474"/>
      <c r="T77" s="474"/>
      <c r="U77" s="474"/>
      <c r="V77" s="475"/>
    </row>
    <row r="78" spans="1:22" hidden="1">
      <c r="C78" s="348"/>
      <c r="D78" s="348"/>
      <c r="E78" s="348"/>
      <c r="F78" s="476"/>
      <c r="G78" s="476"/>
      <c r="H78" s="476"/>
      <c r="I78" s="476"/>
      <c r="J78" s="476"/>
      <c r="K78" s="474"/>
      <c r="L78" s="474"/>
      <c r="M78" s="474"/>
      <c r="N78" s="474"/>
      <c r="O78" s="474"/>
      <c r="P78" s="475"/>
      <c r="Q78" s="474"/>
      <c r="R78" s="474"/>
      <c r="S78" s="474"/>
      <c r="T78" s="474"/>
      <c r="U78" s="474"/>
      <c r="V78" s="475"/>
    </row>
    <row r="79" spans="1:22" hidden="1">
      <c r="C79" s="348"/>
      <c r="D79" s="348"/>
      <c r="E79" s="348"/>
      <c r="F79" s="476"/>
      <c r="G79" s="476"/>
      <c r="H79" s="476"/>
      <c r="I79" s="476"/>
      <c r="J79" s="476"/>
      <c r="K79" s="474"/>
      <c r="L79" s="474"/>
      <c r="M79" s="474"/>
      <c r="N79" s="474"/>
      <c r="O79" s="474"/>
      <c r="P79" s="475"/>
      <c r="Q79" s="474"/>
      <c r="R79" s="474"/>
      <c r="S79" s="474"/>
      <c r="T79" s="474"/>
      <c r="U79" s="474"/>
      <c r="V79" s="475"/>
    </row>
    <row r="80" spans="1:22" hidden="1">
      <c r="C80" s="348"/>
      <c r="D80" s="348"/>
      <c r="E80" s="348"/>
      <c r="F80" s="476"/>
      <c r="G80" s="476"/>
      <c r="H80" s="476"/>
      <c r="I80" s="476"/>
      <c r="J80" s="476"/>
      <c r="K80" s="474"/>
      <c r="L80" s="474"/>
      <c r="M80" s="474"/>
      <c r="N80" s="474"/>
      <c r="O80" s="474"/>
      <c r="P80" s="475"/>
      <c r="Q80" s="474"/>
      <c r="R80" s="474"/>
      <c r="S80" s="474"/>
      <c r="T80" s="474"/>
      <c r="U80" s="474"/>
      <c r="V80" s="475"/>
    </row>
    <row r="81" spans="3:22" hidden="1">
      <c r="C81" s="348"/>
      <c r="D81" s="348"/>
      <c r="E81" s="348"/>
      <c r="F81" s="476"/>
      <c r="G81" s="476"/>
      <c r="H81" s="476"/>
      <c r="I81" s="476"/>
      <c r="J81" s="476"/>
      <c r="K81" s="474"/>
      <c r="L81" s="474"/>
      <c r="M81" s="474"/>
      <c r="N81" s="474"/>
      <c r="O81" s="474"/>
      <c r="P81" s="475"/>
      <c r="Q81" s="474"/>
      <c r="R81" s="474"/>
      <c r="S81" s="474"/>
      <c r="T81" s="474"/>
      <c r="U81" s="474"/>
      <c r="V81" s="475"/>
    </row>
    <row r="82" spans="3:22" hidden="1">
      <c r="C82" s="348"/>
      <c r="D82" s="348"/>
      <c r="E82" s="348"/>
      <c r="F82" s="476"/>
      <c r="G82" s="476"/>
      <c r="H82" s="476"/>
      <c r="I82" s="476"/>
      <c r="J82" s="476"/>
      <c r="K82" s="474"/>
      <c r="L82" s="474"/>
      <c r="M82" s="474"/>
      <c r="N82" s="474"/>
      <c r="O82" s="474"/>
      <c r="P82" s="475"/>
      <c r="Q82" s="474"/>
      <c r="R82" s="474"/>
      <c r="S82" s="474"/>
      <c r="T82" s="474"/>
      <c r="U82" s="474"/>
      <c r="V82" s="475"/>
    </row>
    <row r="83" spans="3:22" hidden="1">
      <c r="C83" s="348"/>
      <c r="D83" s="348"/>
      <c r="E83" s="348"/>
      <c r="F83" s="476"/>
      <c r="G83" s="476"/>
      <c r="H83" s="476"/>
      <c r="I83" s="476"/>
      <c r="J83" s="476"/>
      <c r="K83" s="474"/>
      <c r="L83" s="474"/>
      <c r="M83" s="474"/>
      <c r="N83" s="474"/>
      <c r="O83" s="474"/>
      <c r="P83" s="475"/>
      <c r="Q83" s="474"/>
      <c r="R83" s="474"/>
      <c r="S83" s="474"/>
      <c r="T83" s="474"/>
      <c r="U83" s="474"/>
      <c r="V83" s="475"/>
    </row>
    <row r="84" spans="3:22" hidden="1">
      <c r="C84" s="348"/>
      <c r="D84" s="348"/>
      <c r="E84" s="348"/>
      <c r="F84" s="476"/>
      <c r="G84" s="476"/>
      <c r="H84" s="476"/>
      <c r="I84" s="476"/>
      <c r="J84" s="476"/>
      <c r="K84" s="474"/>
      <c r="L84" s="474"/>
      <c r="M84" s="474"/>
      <c r="N84" s="474"/>
      <c r="O84" s="474"/>
      <c r="P84" s="475"/>
      <c r="Q84" s="474"/>
      <c r="R84" s="474"/>
      <c r="S84" s="474"/>
      <c r="T84" s="474"/>
      <c r="U84" s="474"/>
      <c r="V84" s="475"/>
    </row>
    <row r="85" spans="3:22" hidden="1">
      <c r="C85" s="348"/>
      <c r="D85" s="348"/>
      <c r="E85" s="348"/>
      <c r="F85" s="476"/>
      <c r="G85" s="476"/>
      <c r="H85" s="476"/>
      <c r="I85" s="476"/>
      <c r="J85" s="476"/>
      <c r="K85" s="474"/>
      <c r="L85" s="474"/>
      <c r="M85" s="474"/>
      <c r="N85" s="474"/>
      <c r="O85" s="474"/>
      <c r="P85" s="475"/>
      <c r="Q85" s="474"/>
      <c r="R85" s="474"/>
      <c r="S85" s="474"/>
      <c r="T85" s="474"/>
      <c r="U85" s="474"/>
      <c r="V85" s="475"/>
    </row>
    <row r="86" spans="3:22" hidden="1">
      <c r="C86" s="348"/>
      <c r="D86" s="348"/>
      <c r="E86" s="348"/>
      <c r="F86" s="476"/>
      <c r="G86" s="476"/>
      <c r="H86" s="476"/>
      <c r="I86" s="476"/>
      <c r="J86" s="476"/>
      <c r="K86" s="474"/>
      <c r="L86" s="474"/>
      <c r="M86" s="474"/>
      <c r="N86" s="474"/>
      <c r="O86" s="474"/>
      <c r="P86" s="475"/>
      <c r="Q86" s="474"/>
      <c r="R86" s="474"/>
      <c r="S86" s="474"/>
      <c r="T86" s="474"/>
      <c r="U86" s="474"/>
      <c r="V86" s="475"/>
    </row>
    <row r="87" spans="3:22" hidden="1">
      <c r="C87" s="348"/>
      <c r="D87" s="348"/>
      <c r="E87" s="348"/>
      <c r="F87" s="476"/>
      <c r="G87" s="476"/>
      <c r="H87" s="476"/>
      <c r="I87" s="476"/>
      <c r="J87" s="476"/>
      <c r="K87" s="474"/>
      <c r="L87" s="474"/>
      <c r="M87" s="474"/>
      <c r="N87" s="474"/>
      <c r="O87" s="474"/>
      <c r="P87" s="475"/>
      <c r="Q87" s="474"/>
      <c r="R87" s="474"/>
      <c r="S87" s="474"/>
      <c r="T87" s="474"/>
      <c r="U87" s="474"/>
      <c r="V87" s="475"/>
    </row>
    <row r="88" spans="3:22" hidden="1">
      <c r="C88" s="348"/>
      <c r="D88" s="348"/>
      <c r="E88" s="348"/>
      <c r="F88" s="476"/>
      <c r="G88" s="476"/>
      <c r="H88" s="476"/>
      <c r="I88" s="476"/>
      <c r="J88" s="476"/>
      <c r="K88" s="474"/>
      <c r="L88" s="474"/>
      <c r="M88" s="474"/>
      <c r="N88" s="474"/>
      <c r="O88" s="474"/>
      <c r="P88" s="475"/>
      <c r="Q88" s="474"/>
      <c r="R88" s="474"/>
      <c r="S88" s="474"/>
      <c r="T88" s="474"/>
      <c r="U88" s="474"/>
      <c r="V88" s="475"/>
    </row>
    <row r="89" spans="3:22" hidden="1">
      <c r="C89" s="179" t="s">
        <v>60</v>
      </c>
      <c r="D89" s="179" t="s">
        <v>60</v>
      </c>
      <c r="E89" s="179" t="s">
        <v>90</v>
      </c>
      <c r="F89" s="475"/>
      <c r="G89" s="475"/>
      <c r="H89" s="475"/>
      <c r="I89" s="475"/>
      <c r="J89" s="475"/>
      <c r="K89" s="475"/>
      <c r="L89" s="475"/>
      <c r="M89" s="475"/>
      <c r="N89" s="475"/>
      <c r="O89" s="475"/>
      <c r="P89" s="475"/>
      <c r="Q89" s="475"/>
      <c r="R89" s="475"/>
      <c r="S89" s="475"/>
      <c r="T89" s="475"/>
      <c r="U89" s="475"/>
      <c r="V89" s="475"/>
    </row>
    <row r="90" spans="3:22" hidden="1">
      <c r="C90" s="179" t="s">
        <v>61</v>
      </c>
      <c r="D90" s="179" t="s">
        <v>61</v>
      </c>
      <c r="E90" s="179" t="s">
        <v>91</v>
      </c>
      <c r="F90" s="475"/>
      <c r="G90" s="475"/>
      <c r="H90" s="475"/>
      <c r="I90" s="475"/>
      <c r="J90" s="475"/>
      <c r="K90" s="475"/>
      <c r="L90" s="475"/>
      <c r="M90" s="475"/>
      <c r="N90" s="475"/>
      <c r="O90" s="475"/>
      <c r="P90" s="475"/>
      <c r="Q90" s="475"/>
      <c r="R90" s="475"/>
      <c r="S90" s="475"/>
      <c r="T90" s="475"/>
      <c r="U90" s="475"/>
      <c r="V90" s="475"/>
    </row>
    <row r="91" spans="3:22" hidden="1">
      <c r="C91" s="193"/>
      <c r="D91" s="193"/>
      <c r="E91" s="179" t="s">
        <v>92</v>
      </c>
      <c r="F91" s="475"/>
      <c r="G91" s="475"/>
      <c r="H91" s="475"/>
      <c r="I91" s="475"/>
      <c r="J91" s="475"/>
      <c r="K91" s="475"/>
      <c r="L91" s="475"/>
      <c r="M91" s="475"/>
      <c r="N91" s="475"/>
      <c r="O91" s="475"/>
      <c r="P91" s="475"/>
      <c r="Q91" s="475"/>
      <c r="R91" s="475"/>
      <c r="S91" s="475"/>
      <c r="T91" s="475"/>
      <c r="U91" s="475"/>
      <c r="V91" s="475"/>
    </row>
    <row r="92" spans="3:22" hidden="1">
      <c r="C92" s="193"/>
      <c r="D92" s="193"/>
      <c r="E92" s="179" t="s">
        <v>93</v>
      </c>
    </row>
    <row r="93" spans="3:22" hidden="1">
      <c r="C93" s="193"/>
      <c r="D93" s="193"/>
      <c r="E93" s="179" t="s">
        <v>86</v>
      </c>
    </row>
    <row r="94" spans="3:22" hidden="1">
      <c r="C94" s="193"/>
      <c r="D94" s="193"/>
    </row>
    <row r="95" spans="3:22" hidden="1">
      <c r="C95" s="193"/>
      <c r="D95" s="193"/>
    </row>
    <row r="96" spans="3:22" hidden="1"/>
    <row r="97" hidden="1"/>
    <row r="98" hidden="1"/>
    <row r="99" hidden="1"/>
  </sheetData>
  <sheetProtection algorithmName="SHA-512" hashValue="/0JgVLRZlskC1pmbea3QXuAi0HfSi3dgVW0xx+1zPn7sr5bvnkNQV7tgfWZ1oM5iS3X8F560zyQiirf91lx0BQ==" saltValue="WjnvSAoCkwwC4W/AADZjfQ==" spinCount="100000" sheet="1" objects="1" scenarios="1" formatCells="0" formatColumns="0" formatRows="0" insertHyperlinks="0" autoFilter="0"/>
  <mergeCells count="24">
    <mergeCell ref="A70:A72"/>
    <mergeCell ref="A53:B53"/>
    <mergeCell ref="A55:A56"/>
    <mergeCell ref="A57:A58"/>
    <mergeCell ref="A63:A64"/>
    <mergeCell ref="A68:A69"/>
    <mergeCell ref="C1:D1"/>
    <mergeCell ref="C2:D2"/>
    <mergeCell ref="A4:J4"/>
    <mergeCell ref="AP8:AQ8"/>
    <mergeCell ref="AR8:AS8"/>
    <mergeCell ref="AX8:AY8"/>
    <mergeCell ref="AZ8:BA8"/>
    <mergeCell ref="A61:A62"/>
    <mergeCell ref="A59:A60"/>
    <mergeCell ref="C5:J5"/>
    <mergeCell ref="C6:J6"/>
    <mergeCell ref="C7:J7"/>
    <mergeCell ref="AT8:AU8"/>
    <mergeCell ref="AV8:AW8"/>
    <mergeCell ref="K10:P10"/>
    <mergeCell ref="Q10:V10"/>
    <mergeCell ref="A10:B10"/>
    <mergeCell ref="F10:J10"/>
  </mergeCells>
  <phoneticPr fontId="33" type="noConversion"/>
  <conditionalFormatting sqref="C77:D88 C48:D52 C12:D44">
    <cfRule type="cellIs" dxfId="578" priority="34" operator="equal">
      <formula>"Yes"</formula>
    </cfRule>
  </conditionalFormatting>
  <conditionalFormatting sqref="C77:C88 C48:C52 C12:D44">
    <cfRule type="cellIs" dxfId="577" priority="33" operator="equal">
      <formula>"No"</formula>
    </cfRule>
  </conditionalFormatting>
  <conditionalFormatting sqref="E77:E88 E48:E52 E12:E44">
    <cfRule type="cellIs" dxfId="576" priority="28" operator="equal">
      <formula>"tbd"</formula>
    </cfRule>
    <cfRule type="cellIs" dxfId="575" priority="29" operator="equal">
      <formula>"D"</formula>
    </cfRule>
    <cfRule type="cellIs" dxfId="574" priority="30" operator="equal">
      <formula>"C"</formula>
    </cfRule>
    <cfRule type="cellIs" dxfId="573" priority="31" operator="equal">
      <formula>"B"</formula>
    </cfRule>
    <cfRule type="cellIs" dxfId="572" priority="32" operator="equal">
      <formula>"A"</formula>
    </cfRule>
  </conditionalFormatting>
  <conditionalFormatting sqref="D77:D88 D48:D52">
    <cfRule type="cellIs" dxfId="571" priority="27" operator="equal">
      <formula>"No"</formula>
    </cfRule>
  </conditionalFormatting>
  <conditionalFormatting sqref="C55:D76">
    <cfRule type="cellIs" dxfId="570" priority="26" operator="equal">
      <formula>"Yes"</formula>
    </cfRule>
  </conditionalFormatting>
  <conditionalFormatting sqref="C55:C76">
    <cfRule type="cellIs" dxfId="569" priority="25" operator="equal">
      <formula>"No"</formula>
    </cfRule>
  </conditionalFormatting>
  <conditionalFormatting sqref="E55:E76">
    <cfRule type="cellIs" dxfId="568" priority="20" operator="equal">
      <formula>"tbd"</formula>
    </cfRule>
    <cfRule type="cellIs" dxfId="567" priority="21" operator="equal">
      <formula>"D"</formula>
    </cfRule>
    <cfRule type="cellIs" dxfId="566" priority="22" operator="equal">
      <formula>"C"</formula>
    </cfRule>
    <cfRule type="cellIs" dxfId="565" priority="23" operator="equal">
      <formula>"B"</formula>
    </cfRule>
    <cfRule type="cellIs" dxfId="564" priority="24" operator="equal">
      <formula>"A"</formula>
    </cfRule>
  </conditionalFormatting>
  <conditionalFormatting sqref="D55:D76">
    <cfRule type="cellIs" dxfId="563" priority="19" operator="equal">
      <formula>"No"</formula>
    </cfRule>
  </conditionalFormatting>
  <conditionalFormatting sqref="E53:E54">
    <cfRule type="cellIs" dxfId="562" priority="14" operator="equal">
      <formula>"tbd"</formula>
    </cfRule>
    <cfRule type="cellIs" dxfId="561" priority="15" operator="equal">
      <formula>"D"</formula>
    </cfRule>
    <cfRule type="cellIs" dxfId="560" priority="16" operator="equal">
      <formula>"C"</formula>
    </cfRule>
    <cfRule type="cellIs" dxfId="559" priority="17" operator="equal">
      <formula>"B"</formula>
    </cfRule>
    <cfRule type="cellIs" dxfId="558" priority="18" operator="equal">
      <formula>"A"</formula>
    </cfRule>
  </conditionalFormatting>
  <conditionalFormatting sqref="F52:J52">
    <cfRule type="cellIs" dxfId="557" priority="9" operator="equal">
      <formula>"tbd"</formula>
    </cfRule>
    <cfRule type="cellIs" dxfId="556" priority="10" operator="equal">
      <formula>"D"</formula>
    </cfRule>
    <cfRule type="cellIs" dxfId="555" priority="11" operator="equal">
      <formula>"C"</formula>
    </cfRule>
    <cfRule type="cellIs" dxfId="554" priority="12" operator="equal">
      <formula>"B"</formula>
    </cfRule>
    <cfRule type="cellIs" dxfId="553" priority="13" operator="equal">
      <formula>"A"</formula>
    </cfRule>
  </conditionalFormatting>
  <conditionalFormatting sqref="C45:D47">
    <cfRule type="cellIs" dxfId="552" priority="8" operator="equal">
      <formula>"Yes"</formula>
    </cfRule>
  </conditionalFormatting>
  <conditionalFormatting sqref="C45:C47">
    <cfRule type="cellIs" dxfId="551" priority="7" operator="equal">
      <formula>"No"</formula>
    </cfRule>
  </conditionalFormatting>
  <conditionalFormatting sqref="E45:E47">
    <cfRule type="cellIs" dxfId="550" priority="2" operator="equal">
      <formula>"tbd"</formula>
    </cfRule>
    <cfRule type="cellIs" dxfId="549" priority="3" operator="equal">
      <formula>"D"</formula>
    </cfRule>
    <cfRule type="cellIs" dxfId="548" priority="4" operator="equal">
      <formula>"C"</formula>
    </cfRule>
    <cfRule type="cellIs" dxfId="547" priority="5" operator="equal">
      <formula>"B"</formula>
    </cfRule>
    <cfRule type="cellIs" dxfId="546" priority="6" operator="equal">
      <formula>"A"</formula>
    </cfRule>
  </conditionalFormatting>
  <conditionalFormatting sqref="D45:D47">
    <cfRule type="cellIs" dxfId="545" priority="1" operator="equal">
      <formula>"No"</formula>
    </cfRule>
  </conditionalFormatting>
  <dataValidations count="3">
    <dataValidation type="list" allowBlank="1" showInputMessage="1" showErrorMessage="1" sqref="F52:J52 E12:E88">
      <formula1>$E$89:$E$93</formula1>
    </dataValidation>
    <dataValidation type="list" allowBlank="1" showInputMessage="1" showErrorMessage="1" sqref="D55:D88 D12:D52">
      <formula1>$D$89:$D$90</formula1>
    </dataValidation>
    <dataValidation type="list" allowBlank="1" showInputMessage="1" showErrorMessage="1" sqref="C55:C88 C12:C52">
      <formula1>$C$89:$C$90</formula1>
    </dataValidation>
  </dataValidations>
  <hyperlinks>
    <hyperlink ref="A3" location="Coverpage!A1" display="Jump to Coverpage"/>
  </hyperlinks>
  <pageMargins left="0.7" right="0.7" top="0.75" bottom="0.75" header="0.3" footer="0.3"/>
  <pageSetup paperSize="9" orientation="portrait" horizontalDpi="300" verticalDpi="12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499984740745262"/>
  </sheetPr>
  <dimension ref="A1:D20"/>
  <sheetViews>
    <sheetView showGridLines="0" workbookViewId="0">
      <selection sqref="A1:XFD1048576"/>
    </sheetView>
  </sheetViews>
  <sheetFormatPr defaultColWidth="8.85546875" defaultRowHeight="16.5"/>
  <cols>
    <col min="1" max="1" width="19.28515625" style="130" customWidth="1"/>
    <col min="2" max="2" width="22.7109375" style="130" customWidth="1"/>
    <col min="3" max="3" width="24.7109375" style="130" customWidth="1"/>
    <col min="4" max="4" width="31.85546875" style="130" customWidth="1"/>
    <col min="5" max="16384" width="8.85546875" style="130"/>
  </cols>
  <sheetData>
    <row r="1" spans="1:4" ht="17.25" thickBot="1">
      <c r="A1" s="225" t="s">
        <v>274</v>
      </c>
      <c r="B1" s="226" t="s">
        <v>275</v>
      </c>
      <c r="C1" s="226" t="s">
        <v>276</v>
      </c>
      <c r="D1" s="227" t="s">
        <v>277</v>
      </c>
    </row>
    <row r="2" spans="1:4" ht="14.45" customHeight="1">
      <c r="A2" s="228"/>
      <c r="B2" s="229"/>
      <c r="C2" s="229"/>
      <c r="D2" s="230"/>
    </row>
    <row r="3" spans="1:4" ht="13.9" customHeight="1">
      <c r="A3" s="231"/>
      <c r="B3" s="232"/>
      <c r="C3" s="232"/>
      <c r="D3" s="230"/>
    </row>
    <row r="4" spans="1:4">
      <c r="A4" s="231"/>
      <c r="B4" s="232"/>
      <c r="C4" s="232"/>
      <c r="D4" s="233"/>
    </row>
    <row r="5" spans="1:4">
      <c r="A5" s="231"/>
      <c r="B5" s="232"/>
      <c r="C5" s="232"/>
      <c r="D5" s="233"/>
    </row>
    <row r="6" spans="1:4">
      <c r="A6" s="231"/>
      <c r="B6" s="232"/>
      <c r="C6" s="232"/>
      <c r="D6" s="233"/>
    </row>
    <row r="7" spans="1:4">
      <c r="A7" s="231"/>
      <c r="B7" s="232"/>
      <c r="C7" s="232"/>
      <c r="D7" s="233"/>
    </row>
    <row r="8" spans="1:4">
      <c r="A8" s="231"/>
      <c r="B8" s="232"/>
      <c r="C8" s="232"/>
      <c r="D8" s="233"/>
    </row>
    <row r="9" spans="1:4">
      <c r="A9" s="231"/>
      <c r="B9" s="232"/>
      <c r="C9" s="232"/>
      <c r="D9" s="233"/>
    </row>
    <row r="10" spans="1:4">
      <c r="A10" s="231"/>
      <c r="B10" s="232"/>
      <c r="C10" s="232"/>
      <c r="D10" s="233"/>
    </row>
    <row r="11" spans="1:4">
      <c r="A11" s="231"/>
      <c r="B11" s="232"/>
      <c r="C11" s="232"/>
      <c r="D11" s="233"/>
    </row>
    <row r="12" spans="1:4">
      <c r="A12" s="231"/>
      <c r="B12" s="232"/>
      <c r="C12" s="232"/>
      <c r="D12" s="233"/>
    </row>
    <row r="13" spans="1:4">
      <c r="A13" s="231"/>
      <c r="B13" s="232"/>
      <c r="C13" s="232"/>
      <c r="D13" s="233"/>
    </row>
    <row r="14" spans="1:4">
      <c r="A14" s="231"/>
      <c r="B14" s="232"/>
      <c r="C14" s="232"/>
      <c r="D14" s="233"/>
    </row>
    <row r="15" spans="1:4">
      <c r="A15" s="231"/>
      <c r="B15" s="232"/>
      <c r="C15" s="232"/>
      <c r="D15" s="233"/>
    </row>
    <row r="16" spans="1:4">
      <c r="A16" s="231"/>
      <c r="B16" s="232"/>
      <c r="C16" s="232"/>
      <c r="D16" s="233"/>
    </row>
    <row r="17" spans="1:4">
      <c r="A17" s="231"/>
      <c r="B17" s="232"/>
      <c r="C17" s="232"/>
      <c r="D17" s="233"/>
    </row>
    <row r="18" spans="1:4">
      <c r="A18" s="231"/>
      <c r="B18" s="232"/>
      <c r="C18" s="232"/>
      <c r="D18" s="233"/>
    </row>
    <row r="19" spans="1:4">
      <c r="A19" s="231"/>
      <c r="B19" s="232"/>
      <c r="C19" s="232"/>
      <c r="D19" s="233"/>
    </row>
    <row r="20" spans="1:4" ht="17.25" thickBot="1">
      <c r="A20" s="234"/>
      <c r="B20" s="235"/>
      <c r="C20" s="235"/>
      <c r="D20" s="236"/>
    </row>
  </sheetData>
  <sheetProtection algorithmName="SHA-512" hashValue="SDwkpAUNGIP6qpbG8+Z3y76oeWku949R0dBvby5VDdFxg1iMl9+CkBWCDYDGK3N44lBeETI/QCIzk/X5bIoo5A==" saltValue="bYj00EtRgVJlfHEC++NIxQ==" spinCount="100000" sheet="1" objects="1" scenarios="1" formatCells="0" formatColumns="0" formatRows="0" insertHyperlinks="0" autoFilter="0"/>
  <pageMargins left="0.7" right="0.7" top="0.75" bottom="0.75" header="0.3" footer="0.3"/>
  <pageSetup orientation="portrait" horizontalDpi="30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4" tint="-0.249977111117893"/>
    <pageSetUpPr fitToPage="1"/>
  </sheetPr>
  <dimension ref="A1:AG221"/>
  <sheetViews>
    <sheetView showGridLines="0" topLeftCell="A4" zoomScaleNormal="100" workbookViewId="0">
      <selection activeCell="Q1" sqref="Q1:AH1048576"/>
    </sheetView>
  </sheetViews>
  <sheetFormatPr defaultColWidth="11.42578125" defaultRowHeight="16.5"/>
  <cols>
    <col min="1" max="1" width="11.7109375" style="193" customWidth="1"/>
    <col min="2" max="2" width="7.85546875" style="193" customWidth="1"/>
    <col min="3" max="3" width="63.28515625" style="130" customWidth="1"/>
    <col min="4" max="6" width="7.7109375" style="194" customWidth="1"/>
    <col min="7" max="7" width="16.7109375" style="222" customWidth="1"/>
    <col min="8" max="9" width="38.85546875" style="199" customWidth="1"/>
    <col min="10" max="10" width="14.28515625" style="222" customWidth="1"/>
    <col min="11" max="11" width="37.140625" style="199" customWidth="1"/>
    <col min="12" max="12" width="24.28515625" style="199" customWidth="1"/>
    <col min="13" max="13" width="34.7109375" style="222" customWidth="1"/>
    <col min="14" max="14" width="37.140625" style="199" customWidth="1"/>
    <col min="15" max="15" width="19.7109375" style="199" customWidth="1"/>
    <col min="16" max="16" width="43.7109375" style="199" customWidth="1"/>
    <col min="17" max="17" width="46.140625" style="199" customWidth="1"/>
    <col min="18" max="33" width="0" style="130" hidden="1" customWidth="1"/>
    <col min="34" max="16384" width="11.42578125" style="130"/>
  </cols>
  <sheetData>
    <row r="1" spans="1:33" ht="15" customHeight="1">
      <c r="A1" s="200" t="s">
        <v>0</v>
      </c>
      <c r="B1" s="666" t="str">
        <f>IF(Coverpage!D5&lt;&gt;"",Coverpage!D5,"")</f>
        <v>[Company]</v>
      </c>
      <c r="C1" s="666"/>
      <c r="D1" s="201"/>
      <c r="E1" s="202"/>
      <c r="F1" s="203"/>
      <c r="G1" s="673" t="s">
        <v>10</v>
      </c>
      <c r="H1" s="674"/>
      <c r="I1" s="675"/>
      <c r="J1" s="684" t="s">
        <v>54</v>
      </c>
      <c r="K1" s="685"/>
      <c r="L1" s="685"/>
      <c r="M1" s="685"/>
      <c r="N1" s="686"/>
      <c r="O1" s="128"/>
      <c r="P1" s="128"/>
      <c r="Q1" s="128"/>
      <c r="R1" s="129"/>
      <c r="S1" s="129"/>
      <c r="T1" s="129"/>
      <c r="U1" s="129"/>
      <c r="V1" s="129"/>
      <c r="W1" s="129"/>
      <c r="X1" s="129"/>
      <c r="Y1" s="129"/>
      <c r="Z1" s="129"/>
      <c r="AA1" s="129"/>
      <c r="AB1" s="129"/>
      <c r="AC1" s="129"/>
      <c r="AD1" s="129"/>
      <c r="AE1" s="129"/>
      <c r="AF1" s="129"/>
      <c r="AG1" s="129"/>
    </row>
    <row r="2" spans="1:33">
      <c r="A2" s="200" t="s">
        <v>1</v>
      </c>
      <c r="B2" s="666" t="str">
        <f>IF(Coverpage!D6&lt;&gt;"",Coverpage!D6,"")</f>
        <v>[Site]</v>
      </c>
      <c r="C2" s="666"/>
      <c r="D2" s="132"/>
      <c r="E2" s="202"/>
      <c r="F2" s="202"/>
      <c r="G2" s="204" t="s">
        <v>33</v>
      </c>
      <c r="H2" s="678" t="str">
        <f>IF(Coverpage!D30&lt;&gt;"",Coverpage!D30,"")</f>
        <v/>
      </c>
      <c r="I2" s="679"/>
      <c r="J2" s="205" t="s">
        <v>16</v>
      </c>
      <c r="K2" s="687" t="str">
        <f>IF(Coverpage!D36&lt;&gt;"",Coverpage!D36,"")</f>
        <v/>
      </c>
      <c r="L2" s="688"/>
      <c r="M2" s="688"/>
      <c r="N2" s="689"/>
      <c r="O2" s="135"/>
      <c r="P2" s="135"/>
      <c r="Q2" s="135"/>
      <c r="R2" s="129"/>
      <c r="S2" s="129"/>
      <c r="T2" s="129"/>
      <c r="U2" s="129"/>
      <c r="V2" s="129"/>
      <c r="W2" s="129"/>
      <c r="X2" s="129"/>
      <c r="Y2" s="129"/>
      <c r="Z2" s="129"/>
      <c r="AA2" s="129"/>
      <c r="AB2" s="129"/>
      <c r="AC2" s="129"/>
      <c r="AD2" s="129"/>
      <c r="AE2" s="129"/>
      <c r="AF2" s="129"/>
      <c r="AG2" s="129"/>
    </row>
    <row r="3" spans="1:33" ht="14.45" customHeight="1">
      <c r="A3" s="676" t="s">
        <v>270</v>
      </c>
      <c r="B3" s="676"/>
      <c r="C3" s="676"/>
      <c r="D3" s="202"/>
      <c r="E3" s="202"/>
      <c r="F3" s="202"/>
      <c r="G3" s="204" t="s">
        <v>34</v>
      </c>
      <c r="H3" s="680" t="str">
        <f>IF(Coverpage!D31&gt;0,Coverpage!D31,"")</f>
        <v/>
      </c>
      <c r="I3" s="681"/>
      <c r="J3" s="205" t="s">
        <v>17</v>
      </c>
      <c r="K3" s="690" t="str">
        <f>IF(Coverpage!D44&gt;0,Coverpage!D44,"")</f>
        <v/>
      </c>
      <c r="L3" s="691"/>
      <c r="M3" s="691"/>
      <c r="N3" s="692"/>
      <c r="O3" s="139"/>
      <c r="P3" s="139"/>
      <c r="Q3" s="139"/>
      <c r="R3" s="129"/>
      <c r="S3" s="129"/>
      <c r="T3" s="129"/>
      <c r="U3" s="129"/>
      <c r="V3" s="129"/>
      <c r="W3" s="129"/>
      <c r="X3" s="129"/>
      <c r="Y3" s="129"/>
      <c r="Z3" s="129"/>
      <c r="AA3" s="129"/>
      <c r="AB3" s="129"/>
      <c r="AC3" s="129"/>
      <c r="AD3" s="129"/>
      <c r="AE3" s="129"/>
      <c r="AF3" s="129"/>
      <c r="AG3" s="129"/>
    </row>
    <row r="4" spans="1:33" ht="15" customHeight="1" thickBot="1">
      <c r="A4" s="677"/>
      <c r="B4" s="677"/>
      <c r="C4" s="677"/>
      <c r="D4" s="202"/>
      <c r="E4" s="202"/>
      <c r="F4" s="202"/>
      <c r="G4" s="206"/>
      <c r="H4" s="207"/>
      <c r="I4" s="208"/>
      <c r="J4" s="693"/>
      <c r="K4" s="694"/>
      <c r="L4" s="694"/>
      <c r="M4" s="694"/>
      <c r="N4" s="695"/>
      <c r="O4" s="128"/>
      <c r="P4" s="128"/>
      <c r="Q4" s="128"/>
      <c r="R4" s="129"/>
      <c r="S4" s="129"/>
      <c r="T4" s="129"/>
      <c r="U4" s="129"/>
      <c r="V4" s="129"/>
      <c r="W4" s="129"/>
      <c r="X4" s="129"/>
      <c r="Y4" s="129"/>
      <c r="Z4" s="129"/>
      <c r="AA4" s="129"/>
      <c r="AB4" s="129"/>
      <c r="AC4" s="129"/>
      <c r="AD4" s="129"/>
      <c r="AE4" s="129"/>
      <c r="AF4" s="129"/>
      <c r="AG4" s="129"/>
    </row>
    <row r="5" spans="1:33" s="147" customFormat="1" ht="45.6" customHeight="1" thickBot="1">
      <c r="A5" s="663" t="s">
        <v>14</v>
      </c>
      <c r="B5" s="664"/>
      <c r="C5" s="665"/>
      <c r="D5" s="209" t="s">
        <v>13</v>
      </c>
      <c r="E5" s="210" t="s">
        <v>38</v>
      </c>
      <c r="F5" s="210" t="s">
        <v>38</v>
      </c>
      <c r="G5" s="670" t="s">
        <v>15</v>
      </c>
      <c r="H5" s="671"/>
      <c r="I5" s="672"/>
      <c r="J5" s="667" t="s">
        <v>18</v>
      </c>
      <c r="K5" s="668"/>
      <c r="L5" s="669"/>
      <c r="M5" s="682" t="s">
        <v>39</v>
      </c>
      <c r="N5" s="683"/>
      <c r="O5" s="660" t="s">
        <v>293</v>
      </c>
      <c r="P5" s="661"/>
      <c r="Q5" s="662"/>
      <c r="R5" s="211" t="s">
        <v>94</v>
      </c>
      <c r="S5" s="211"/>
      <c r="T5" s="211"/>
      <c r="U5" s="211"/>
      <c r="V5" s="211"/>
      <c r="W5" s="211"/>
      <c r="X5" s="211"/>
      <c r="Y5" s="211"/>
      <c r="Z5" s="211" t="s">
        <v>78</v>
      </c>
      <c r="AA5" s="211"/>
      <c r="AB5" s="211"/>
      <c r="AC5" s="211"/>
      <c r="AD5" s="211"/>
      <c r="AE5" s="211"/>
      <c r="AF5" s="211"/>
      <c r="AG5" s="211"/>
    </row>
    <row r="6" spans="1:33" s="147" customFormat="1" ht="77.650000000000006" customHeight="1" thickBot="1">
      <c r="A6" s="212" t="s">
        <v>110</v>
      </c>
      <c r="B6" s="212" t="s">
        <v>3</v>
      </c>
      <c r="C6" s="213" t="s">
        <v>4</v>
      </c>
      <c r="D6" s="214" t="s">
        <v>45</v>
      </c>
      <c r="E6" s="215" t="s">
        <v>518</v>
      </c>
      <c r="F6" s="216" t="s">
        <v>519</v>
      </c>
      <c r="G6" s="172" t="s">
        <v>100</v>
      </c>
      <c r="H6" s="217" t="s">
        <v>114</v>
      </c>
      <c r="I6" s="218" t="s">
        <v>99</v>
      </c>
      <c r="J6" s="219" t="s">
        <v>55</v>
      </c>
      <c r="K6" s="158" t="s">
        <v>37</v>
      </c>
      <c r="L6" s="220" t="s">
        <v>108</v>
      </c>
      <c r="M6" s="160" t="s">
        <v>113</v>
      </c>
      <c r="N6" s="178" t="s">
        <v>119</v>
      </c>
      <c r="O6" s="160" t="str">
        <f>"Auditor requests additional evidence" &amp; CHAR(10) &amp; "Total: " &amp; COUNTIF(O7:O200,"Yes") &amp; " requests"</f>
        <v>Auditor requests additional evidence
Total: 0 requests</v>
      </c>
      <c r="P6" s="162" t="s">
        <v>294</v>
      </c>
      <c r="Q6" s="163" t="s">
        <v>295</v>
      </c>
      <c r="R6" s="211" t="s">
        <v>70</v>
      </c>
      <c r="S6" s="211" t="s">
        <v>71</v>
      </c>
      <c r="T6" s="211" t="s">
        <v>72</v>
      </c>
      <c r="U6" s="211" t="s">
        <v>73</v>
      </c>
      <c r="V6" s="211" t="s">
        <v>74</v>
      </c>
      <c r="W6" s="211" t="s">
        <v>75</v>
      </c>
      <c r="X6" s="211" t="s">
        <v>76</v>
      </c>
      <c r="Y6" s="211" t="s">
        <v>77</v>
      </c>
      <c r="Z6" s="211" t="str">
        <f>R6</f>
        <v>Product 1</v>
      </c>
      <c r="AA6" s="211" t="str">
        <f t="shared" ref="AA6:AG6" si="0">S6</f>
        <v>Product 2</v>
      </c>
      <c r="AB6" s="211" t="str">
        <f t="shared" si="0"/>
        <v>Product 3</v>
      </c>
      <c r="AC6" s="211" t="str">
        <f t="shared" si="0"/>
        <v>Product 4</v>
      </c>
      <c r="AD6" s="211" t="str">
        <f t="shared" si="0"/>
        <v>Product 5</v>
      </c>
      <c r="AE6" s="211" t="s">
        <v>517</v>
      </c>
      <c r="AF6" s="211" t="str">
        <f t="shared" si="0"/>
        <v>Product 7</v>
      </c>
      <c r="AG6" s="211" t="str">
        <f t="shared" si="0"/>
        <v>Product 8</v>
      </c>
    </row>
    <row r="7" spans="1:33" s="164" customFormat="1" ht="19.899999999999999" customHeight="1">
      <c r="A7" s="20" t="s">
        <v>527</v>
      </c>
      <c r="B7" s="21" t="s">
        <v>528</v>
      </c>
      <c r="C7" s="22" t="s">
        <v>529</v>
      </c>
      <c r="D7" s="25" t="s">
        <v>530</v>
      </c>
      <c r="E7" s="25"/>
      <c r="F7" s="26"/>
      <c r="G7" s="44" t="s">
        <v>86</v>
      </c>
      <c r="H7" s="45"/>
      <c r="I7" s="46"/>
      <c r="J7" s="123" t="s">
        <v>86</v>
      </c>
      <c r="K7" s="53"/>
      <c r="L7" s="54"/>
      <c r="M7" s="55"/>
      <c r="N7" s="54"/>
      <c r="O7" s="55" t="s">
        <v>61</v>
      </c>
      <c r="P7" s="53"/>
      <c r="Q7" s="63"/>
      <c r="R7" s="221" t="b">
        <v>1</v>
      </c>
      <c r="S7" s="221" t="b">
        <v>0</v>
      </c>
      <c r="T7" s="221" t="b">
        <v>0</v>
      </c>
      <c r="U7" s="221" t="b">
        <v>0</v>
      </c>
      <c r="V7" s="221" t="b">
        <v>0</v>
      </c>
      <c r="W7" s="221" t="b">
        <v>0</v>
      </c>
      <c r="X7" s="221" t="b">
        <v>0</v>
      </c>
      <c r="Y7" s="221" t="b">
        <v>0</v>
      </c>
      <c r="Z7" s="221" t="str">
        <f>IF(R7,$J7,"")</f>
        <v>tbd</v>
      </c>
      <c r="AA7" s="221" t="str">
        <f t="shared" ref="AA7:AG7" si="1">IF(S7,$J7,"")</f>
        <v/>
      </c>
      <c r="AB7" s="221" t="str">
        <f t="shared" si="1"/>
        <v/>
      </c>
      <c r="AC7" s="221" t="str">
        <f t="shared" si="1"/>
        <v/>
      </c>
      <c r="AD7" s="221" t="str">
        <f t="shared" si="1"/>
        <v/>
      </c>
      <c r="AE7" s="221" t="str">
        <f t="shared" si="1"/>
        <v/>
      </c>
      <c r="AF7" s="221" t="str">
        <f t="shared" si="1"/>
        <v/>
      </c>
      <c r="AG7" s="221" t="str">
        <f t="shared" si="1"/>
        <v/>
      </c>
    </row>
    <row r="8" spans="1:33" s="164" customFormat="1" ht="19.899999999999999" customHeight="1">
      <c r="A8" s="9" t="s">
        <v>531</v>
      </c>
      <c r="B8" s="7" t="s">
        <v>532</v>
      </c>
      <c r="C8" s="2" t="s">
        <v>533</v>
      </c>
      <c r="D8" s="4" t="s">
        <v>530</v>
      </c>
      <c r="E8" s="4"/>
      <c r="F8" s="15"/>
      <c r="G8" s="47" t="s">
        <v>86</v>
      </c>
      <c r="H8" s="48"/>
      <c r="I8" s="49"/>
      <c r="J8" s="124" t="s">
        <v>86</v>
      </c>
      <c r="K8" s="56"/>
      <c r="L8" s="57"/>
      <c r="M8" s="58"/>
      <c r="N8" s="57"/>
      <c r="O8" s="58" t="s">
        <v>61</v>
      </c>
      <c r="P8" s="56"/>
      <c r="Q8" s="49"/>
      <c r="R8" s="221" t="b">
        <f>R7</f>
        <v>1</v>
      </c>
      <c r="S8" s="221" t="b">
        <f t="shared" ref="S8:Y23" si="2">S7</f>
        <v>0</v>
      </c>
      <c r="T8" s="221" t="b">
        <f t="shared" si="2"/>
        <v>0</v>
      </c>
      <c r="U8" s="221" t="b">
        <f t="shared" si="2"/>
        <v>0</v>
      </c>
      <c r="V8" s="221" t="b">
        <f t="shared" si="2"/>
        <v>0</v>
      </c>
      <c r="W8" s="221" t="b">
        <f t="shared" si="2"/>
        <v>0</v>
      </c>
      <c r="X8" s="221" t="b">
        <f t="shared" si="2"/>
        <v>0</v>
      </c>
      <c r="Y8" s="221" t="b">
        <f t="shared" si="2"/>
        <v>0</v>
      </c>
      <c r="Z8" s="221" t="str">
        <f t="shared" ref="Z8:Z71" si="3">IF(R8,$J8,"")</f>
        <v>tbd</v>
      </c>
      <c r="AA8" s="221" t="str">
        <f t="shared" ref="AA8:AA71" si="4">IF(S8,$J8,"")</f>
        <v/>
      </c>
      <c r="AB8" s="221" t="str">
        <f t="shared" ref="AB8:AB71" si="5">IF(T8,$J8,"")</f>
        <v/>
      </c>
      <c r="AC8" s="221" t="str">
        <f t="shared" ref="AC8:AC71" si="6">IF(U8,$J8,"")</f>
        <v/>
      </c>
      <c r="AD8" s="221" t="str">
        <f t="shared" ref="AD8:AD71" si="7">IF(V8,$J8,"")</f>
        <v/>
      </c>
      <c r="AE8" s="221" t="str">
        <f t="shared" ref="AE8:AE71" si="8">IF(W8,$J8,"")</f>
        <v/>
      </c>
      <c r="AF8" s="221" t="str">
        <f t="shared" ref="AF8:AF71" si="9">IF(X8,$J8,"")</f>
        <v/>
      </c>
      <c r="AG8" s="221" t="str">
        <f t="shared" ref="AG8:AG71" si="10">IF(Y8,$J8,"")</f>
        <v/>
      </c>
    </row>
    <row r="9" spans="1:33" s="164" customFormat="1" ht="19.899999999999999" customHeight="1">
      <c r="A9" s="9" t="s">
        <v>540</v>
      </c>
      <c r="B9" s="7" t="s">
        <v>541</v>
      </c>
      <c r="C9" s="2" t="s">
        <v>542</v>
      </c>
      <c r="D9" s="4" t="s">
        <v>530</v>
      </c>
      <c r="E9" s="4"/>
      <c r="F9" s="15"/>
      <c r="G9" s="47" t="s">
        <v>86</v>
      </c>
      <c r="H9" s="48"/>
      <c r="I9" s="49"/>
      <c r="J9" s="124" t="s">
        <v>86</v>
      </c>
      <c r="K9" s="56"/>
      <c r="L9" s="57"/>
      <c r="M9" s="58"/>
      <c r="N9" s="57"/>
      <c r="O9" s="58" t="s">
        <v>61</v>
      </c>
      <c r="P9" s="56"/>
      <c r="Q9" s="49"/>
      <c r="R9" s="221" t="b">
        <f t="shared" ref="R9:Y24" si="11">R8</f>
        <v>1</v>
      </c>
      <c r="S9" s="221" t="b">
        <f t="shared" si="2"/>
        <v>0</v>
      </c>
      <c r="T9" s="221" t="b">
        <f t="shared" si="2"/>
        <v>0</v>
      </c>
      <c r="U9" s="221" t="b">
        <f t="shared" si="2"/>
        <v>0</v>
      </c>
      <c r="V9" s="221" t="b">
        <f t="shared" si="2"/>
        <v>0</v>
      </c>
      <c r="W9" s="221" t="b">
        <f t="shared" si="2"/>
        <v>0</v>
      </c>
      <c r="X9" s="221" t="b">
        <f t="shared" si="2"/>
        <v>0</v>
      </c>
      <c r="Y9" s="221" t="b">
        <f t="shared" si="2"/>
        <v>0</v>
      </c>
      <c r="Z9" s="221" t="str">
        <f t="shared" si="3"/>
        <v>tbd</v>
      </c>
      <c r="AA9" s="221" t="str">
        <f t="shared" si="4"/>
        <v/>
      </c>
      <c r="AB9" s="221" t="str">
        <f t="shared" si="5"/>
        <v/>
      </c>
      <c r="AC9" s="221" t="str">
        <f t="shared" si="6"/>
        <v/>
      </c>
      <c r="AD9" s="221" t="str">
        <f t="shared" si="7"/>
        <v/>
      </c>
      <c r="AE9" s="221" t="str">
        <f t="shared" si="8"/>
        <v/>
      </c>
      <c r="AF9" s="221" t="str">
        <f t="shared" si="9"/>
        <v/>
      </c>
      <c r="AG9" s="221" t="str">
        <f t="shared" si="10"/>
        <v/>
      </c>
    </row>
    <row r="10" spans="1:33" s="164" customFormat="1" ht="19.899999999999999" customHeight="1">
      <c r="A10" s="9" t="s">
        <v>546</v>
      </c>
      <c r="B10" s="7" t="s">
        <v>547</v>
      </c>
      <c r="C10" s="2" t="s">
        <v>548</v>
      </c>
      <c r="D10" s="4" t="s">
        <v>549</v>
      </c>
      <c r="E10" s="4"/>
      <c r="F10" s="15"/>
      <c r="G10" s="47" t="s">
        <v>86</v>
      </c>
      <c r="H10" s="48"/>
      <c r="I10" s="49"/>
      <c r="J10" s="124" t="s">
        <v>86</v>
      </c>
      <c r="K10" s="56"/>
      <c r="L10" s="57"/>
      <c r="M10" s="58"/>
      <c r="N10" s="57"/>
      <c r="O10" s="58" t="s">
        <v>61</v>
      </c>
      <c r="P10" s="56"/>
      <c r="Q10" s="49"/>
      <c r="R10" s="221" t="b">
        <f t="shared" si="11"/>
        <v>1</v>
      </c>
      <c r="S10" s="221" t="b">
        <f t="shared" si="2"/>
        <v>0</v>
      </c>
      <c r="T10" s="221" t="b">
        <f t="shared" si="2"/>
        <v>0</v>
      </c>
      <c r="U10" s="221" t="b">
        <f t="shared" si="2"/>
        <v>0</v>
      </c>
      <c r="V10" s="221" t="b">
        <f t="shared" si="2"/>
        <v>0</v>
      </c>
      <c r="W10" s="221" t="b">
        <f t="shared" si="2"/>
        <v>0</v>
      </c>
      <c r="X10" s="221" t="b">
        <f t="shared" si="2"/>
        <v>0</v>
      </c>
      <c r="Y10" s="221" t="b">
        <f t="shared" si="2"/>
        <v>0</v>
      </c>
      <c r="Z10" s="221" t="str">
        <f t="shared" si="3"/>
        <v>tbd</v>
      </c>
      <c r="AA10" s="221" t="str">
        <f t="shared" si="4"/>
        <v/>
      </c>
      <c r="AB10" s="221" t="str">
        <f t="shared" si="5"/>
        <v/>
      </c>
      <c r="AC10" s="221" t="str">
        <f t="shared" si="6"/>
        <v/>
      </c>
      <c r="AD10" s="221" t="str">
        <f t="shared" si="7"/>
        <v/>
      </c>
      <c r="AE10" s="221" t="str">
        <f t="shared" si="8"/>
        <v/>
      </c>
      <c r="AF10" s="221" t="str">
        <f t="shared" si="9"/>
        <v/>
      </c>
      <c r="AG10" s="221" t="str">
        <f t="shared" si="10"/>
        <v/>
      </c>
    </row>
    <row r="11" spans="1:33" s="164" customFormat="1" ht="19.899999999999999" customHeight="1">
      <c r="A11" s="9" t="s">
        <v>550</v>
      </c>
      <c r="B11" s="7" t="s">
        <v>551</v>
      </c>
      <c r="C11" s="2" t="s">
        <v>552</v>
      </c>
      <c r="D11" s="4" t="s">
        <v>549</v>
      </c>
      <c r="E11" s="4"/>
      <c r="F11" s="15"/>
      <c r="G11" s="47" t="s">
        <v>86</v>
      </c>
      <c r="H11" s="48"/>
      <c r="I11" s="49"/>
      <c r="J11" s="124" t="s">
        <v>86</v>
      </c>
      <c r="K11" s="56"/>
      <c r="L11" s="57"/>
      <c r="M11" s="58"/>
      <c r="N11" s="57"/>
      <c r="O11" s="58" t="s">
        <v>61</v>
      </c>
      <c r="P11" s="56"/>
      <c r="Q11" s="49"/>
      <c r="R11" s="221" t="b">
        <f t="shared" ref="R11:Y11" si="12">R10</f>
        <v>1</v>
      </c>
      <c r="S11" s="221" t="b">
        <f t="shared" si="12"/>
        <v>0</v>
      </c>
      <c r="T11" s="221" t="b">
        <f t="shared" si="12"/>
        <v>0</v>
      </c>
      <c r="U11" s="221" t="b">
        <f t="shared" si="12"/>
        <v>0</v>
      </c>
      <c r="V11" s="221" t="b">
        <f t="shared" si="12"/>
        <v>0</v>
      </c>
      <c r="W11" s="221" t="b">
        <f t="shared" si="12"/>
        <v>0</v>
      </c>
      <c r="X11" s="221" t="b">
        <f t="shared" si="12"/>
        <v>0</v>
      </c>
      <c r="Y11" s="221" t="b">
        <f t="shared" si="12"/>
        <v>0</v>
      </c>
      <c r="Z11" s="221" t="str">
        <f t="shared" si="3"/>
        <v>tbd</v>
      </c>
      <c r="AA11" s="221" t="str">
        <f t="shared" si="4"/>
        <v/>
      </c>
      <c r="AB11" s="221" t="str">
        <f t="shared" si="5"/>
        <v/>
      </c>
      <c r="AC11" s="221" t="str">
        <f t="shared" si="6"/>
        <v/>
      </c>
      <c r="AD11" s="221" t="str">
        <f t="shared" si="7"/>
        <v/>
      </c>
      <c r="AE11" s="221" t="str">
        <f t="shared" si="8"/>
        <v/>
      </c>
      <c r="AF11" s="221" t="str">
        <f t="shared" si="9"/>
        <v/>
      </c>
      <c r="AG11" s="221" t="str">
        <f t="shared" si="10"/>
        <v/>
      </c>
    </row>
    <row r="12" spans="1:33" s="164" customFormat="1" ht="19.899999999999999" customHeight="1">
      <c r="A12" s="9" t="s">
        <v>553</v>
      </c>
      <c r="B12" s="7" t="s">
        <v>554</v>
      </c>
      <c r="C12" s="2" t="s">
        <v>555</v>
      </c>
      <c r="D12" s="4" t="s">
        <v>549</v>
      </c>
      <c r="E12" s="4"/>
      <c r="F12" s="15"/>
      <c r="G12" s="47" t="s">
        <v>86</v>
      </c>
      <c r="H12" s="48"/>
      <c r="I12" s="49"/>
      <c r="J12" s="124" t="s">
        <v>86</v>
      </c>
      <c r="K12" s="56"/>
      <c r="L12" s="57"/>
      <c r="M12" s="58"/>
      <c r="N12" s="57"/>
      <c r="O12" s="58" t="s">
        <v>61</v>
      </c>
      <c r="P12" s="56"/>
      <c r="Q12" s="49"/>
      <c r="R12" s="221" t="b">
        <f t="shared" si="11"/>
        <v>1</v>
      </c>
      <c r="S12" s="221" t="b">
        <f t="shared" si="2"/>
        <v>0</v>
      </c>
      <c r="T12" s="221" t="b">
        <f t="shared" si="2"/>
        <v>0</v>
      </c>
      <c r="U12" s="221" t="b">
        <f t="shared" si="2"/>
        <v>0</v>
      </c>
      <c r="V12" s="221" t="b">
        <f t="shared" si="2"/>
        <v>0</v>
      </c>
      <c r="W12" s="221" t="b">
        <f t="shared" si="2"/>
        <v>0</v>
      </c>
      <c r="X12" s="221" t="b">
        <f t="shared" si="2"/>
        <v>0</v>
      </c>
      <c r="Y12" s="221" t="b">
        <f t="shared" si="2"/>
        <v>0</v>
      </c>
      <c r="Z12" s="221" t="str">
        <f t="shared" si="3"/>
        <v>tbd</v>
      </c>
      <c r="AA12" s="221" t="str">
        <f t="shared" si="4"/>
        <v/>
      </c>
      <c r="AB12" s="221" t="str">
        <f t="shared" si="5"/>
        <v/>
      </c>
      <c r="AC12" s="221" t="str">
        <f t="shared" si="6"/>
        <v/>
      </c>
      <c r="AD12" s="221" t="str">
        <f t="shared" si="7"/>
        <v/>
      </c>
      <c r="AE12" s="221" t="str">
        <f t="shared" si="8"/>
        <v/>
      </c>
      <c r="AF12" s="221" t="str">
        <f t="shared" si="9"/>
        <v/>
      </c>
      <c r="AG12" s="221" t="str">
        <f t="shared" si="10"/>
        <v/>
      </c>
    </row>
    <row r="13" spans="1:33" s="164" customFormat="1" ht="19.899999999999999" customHeight="1">
      <c r="A13" s="9" t="s">
        <v>556</v>
      </c>
      <c r="B13" s="7" t="s">
        <v>557</v>
      </c>
      <c r="C13" s="2" t="s">
        <v>558</v>
      </c>
      <c r="D13" s="4" t="s">
        <v>549</v>
      </c>
      <c r="E13" s="4"/>
      <c r="F13" s="15"/>
      <c r="G13" s="47" t="s">
        <v>86</v>
      </c>
      <c r="H13" s="48"/>
      <c r="I13" s="49"/>
      <c r="J13" s="124" t="s">
        <v>86</v>
      </c>
      <c r="K13" s="56"/>
      <c r="L13" s="57"/>
      <c r="M13" s="58"/>
      <c r="N13" s="57"/>
      <c r="O13" s="58" t="s">
        <v>61</v>
      </c>
      <c r="P13" s="56"/>
      <c r="Q13" s="49"/>
      <c r="R13" s="221" t="b">
        <f t="shared" si="11"/>
        <v>1</v>
      </c>
      <c r="S13" s="221" t="b">
        <f t="shared" si="2"/>
        <v>0</v>
      </c>
      <c r="T13" s="221" t="b">
        <f t="shared" si="2"/>
        <v>0</v>
      </c>
      <c r="U13" s="221" t="b">
        <f t="shared" si="2"/>
        <v>0</v>
      </c>
      <c r="V13" s="221" t="b">
        <f t="shared" si="2"/>
        <v>0</v>
      </c>
      <c r="W13" s="221" t="b">
        <f t="shared" si="2"/>
        <v>0</v>
      </c>
      <c r="X13" s="221" t="b">
        <f t="shared" si="2"/>
        <v>0</v>
      </c>
      <c r="Y13" s="221" t="b">
        <f t="shared" si="2"/>
        <v>0</v>
      </c>
      <c r="Z13" s="221" t="str">
        <f t="shared" si="3"/>
        <v>tbd</v>
      </c>
      <c r="AA13" s="221" t="str">
        <f t="shared" si="4"/>
        <v/>
      </c>
      <c r="AB13" s="221" t="str">
        <f t="shared" si="5"/>
        <v/>
      </c>
      <c r="AC13" s="221" t="str">
        <f t="shared" si="6"/>
        <v/>
      </c>
      <c r="AD13" s="221" t="str">
        <f t="shared" si="7"/>
        <v/>
      </c>
      <c r="AE13" s="221" t="str">
        <f t="shared" si="8"/>
        <v/>
      </c>
      <c r="AF13" s="221" t="str">
        <f t="shared" si="9"/>
        <v/>
      </c>
      <c r="AG13" s="221" t="str">
        <f t="shared" si="10"/>
        <v/>
      </c>
    </row>
    <row r="14" spans="1:33" s="164" customFormat="1" ht="19.899999999999999" customHeight="1">
      <c r="A14" s="9" t="s">
        <v>565</v>
      </c>
      <c r="B14" s="7" t="s">
        <v>566</v>
      </c>
      <c r="C14" s="2" t="s">
        <v>567</v>
      </c>
      <c r="D14" s="4" t="s">
        <v>549</v>
      </c>
      <c r="E14" s="4"/>
      <c r="F14" s="15"/>
      <c r="G14" s="47" t="s">
        <v>86</v>
      </c>
      <c r="H14" s="48"/>
      <c r="I14" s="49"/>
      <c r="J14" s="124" t="s">
        <v>86</v>
      </c>
      <c r="K14" s="56"/>
      <c r="L14" s="57"/>
      <c r="M14" s="58"/>
      <c r="N14" s="57"/>
      <c r="O14" s="58" t="s">
        <v>61</v>
      </c>
      <c r="P14" s="56"/>
      <c r="Q14" s="49"/>
      <c r="R14" s="221" t="b">
        <f t="shared" si="11"/>
        <v>1</v>
      </c>
      <c r="S14" s="221" t="b">
        <f t="shared" si="2"/>
        <v>0</v>
      </c>
      <c r="T14" s="221" t="b">
        <f t="shared" si="2"/>
        <v>0</v>
      </c>
      <c r="U14" s="221" t="b">
        <f t="shared" si="2"/>
        <v>0</v>
      </c>
      <c r="V14" s="221" t="b">
        <f t="shared" si="2"/>
        <v>0</v>
      </c>
      <c r="W14" s="221" t="b">
        <f t="shared" si="2"/>
        <v>0</v>
      </c>
      <c r="X14" s="221" t="b">
        <f t="shared" si="2"/>
        <v>0</v>
      </c>
      <c r="Y14" s="221" t="b">
        <f t="shared" si="2"/>
        <v>0</v>
      </c>
      <c r="Z14" s="221" t="str">
        <f t="shared" si="3"/>
        <v>tbd</v>
      </c>
      <c r="AA14" s="221" t="str">
        <f t="shared" si="4"/>
        <v/>
      </c>
      <c r="AB14" s="221" t="str">
        <f t="shared" si="5"/>
        <v/>
      </c>
      <c r="AC14" s="221" t="str">
        <f t="shared" si="6"/>
        <v/>
      </c>
      <c r="AD14" s="221" t="str">
        <f t="shared" si="7"/>
        <v/>
      </c>
      <c r="AE14" s="221" t="str">
        <f t="shared" si="8"/>
        <v/>
      </c>
      <c r="AF14" s="221" t="str">
        <f t="shared" si="9"/>
        <v/>
      </c>
      <c r="AG14" s="221" t="str">
        <f t="shared" si="10"/>
        <v/>
      </c>
    </row>
    <row r="15" spans="1:33" s="164" customFormat="1" ht="19.899999999999999" customHeight="1">
      <c r="A15" s="9" t="s">
        <v>580</v>
      </c>
      <c r="B15" s="7" t="s">
        <v>581</v>
      </c>
      <c r="C15" s="2" t="s">
        <v>582</v>
      </c>
      <c r="D15" s="4" t="s">
        <v>549</v>
      </c>
      <c r="E15" s="4"/>
      <c r="F15" s="15"/>
      <c r="G15" s="47" t="s">
        <v>86</v>
      </c>
      <c r="H15" s="48"/>
      <c r="I15" s="49"/>
      <c r="J15" s="124" t="s">
        <v>86</v>
      </c>
      <c r="K15" s="56"/>
      <c r="L15" s="57"/>
      <c r="M15" s="58"/>
      <c r="N15" s="57"/>
      <c r="O15" s="58" t="s">
        <v>61</v>
      </c>
      <c r="P15" s="56"/>
      <c r="Q15" s="49"/>
      <c r="R15" s="221" t="b">
        <f t="shared" si="11"/>
        <v>1</v>
      </c>
      <c r="S15" s="221" t="b">
        <f t="shared" si="2"/>
        <v>0</v>
      </c>
      <c r="T15" s="221" t="b">
        <f t="shared" si="2"/>
        <v>0</v>
      </c>
      <c r="U15" s="221" t="b">
        <f t="shared" si="2"/>
        <v>0</v>
      </c>
      <c r="V15" s="221" t="b">
        <f t="shared" si="2"/>
        <v>0</v>
      </c>
      <c r="W15" s="221" t="b">
        <f t="shared" si="2"/>
        <v>0</v>
      </c>
      <c r="X15" s="221" t="b">
        <f t="shared" si="2"/>
        <v>0</v>
      </c>
      <c r="Y15" s="221" t="b">
        <f t="shared" si="2"/>
        <v>0</v>
      </c>
      <c r="Z15" s="221" t="str">
        <f t="shared" si="3"/>
        <v>tbd</v>
      </c>
      <c r="AA15" s="221" t="str">
        <f t="shared" si="4"/>
        <v/>
      </c>
      <c r="AB15" s="221" t="str">
        <f t="shared" si="5"/>
        <v/>
      </c>
      <c r="AC15" s="221" t="str">
        <f t="shared" si="6"/>
        <v/>
      </c>
      <c r="AD15" s="221" t="str">
        <f t="shared" si="7"/>
        <v/>
      </c>
      <c r="AE15" s="221" t="str">
        <f t="shared" si="8"/>
        <v/>
      </c>
      <c r="AF15" s="221" t="str">
        <f t="shared" si="9"/>
        <v/>
      </c>
      <c r="AG15" s="221" t="str">
        <f t="shared" si="10"/>
        <v/>
      </c>
    </row>
    <row r="16" spans="1:33" s="164" customFormat="1" ht="19.899999999999999" customHeight="1">
      <c r="A16" s="9" t="s">
        <v>586</v>
      </c>
      <c r="B16" s="7" t="s">
        <v>587</v>
      </c>
      <c r="C16" s="2" t="s">
        <v>588</v>
      </c>
      <c r="D16" s="4" t="s">
        <v>549</v>
      </c>
      <c r="E16" s="4"/>
      <c r="F16" s="15"/>
      <c r="G16" s="47" t="s">
        <v>86</v>
      </c>
      <c r="H16" s="48"/>
      <c r="I16" s="49"/>
      <c r="J16" s="124" t="s">
        <v>86</v>
      </c>
      <c r="K16" s="56"/>
      <c r="L16" s="57"/>
      <c r="M16" s="58"/>
      <c r="N16" s="57"/>
      <c r="O16" s="58" t="s">
        <v>61</v>
      </c>
      <c r="P16" s="56"/>
      <c r="Q16" s="49"/>
      <c r="R16" s="221" t="b">
        <f t="shared" si="11"/>
        <v>1</v>
      </c>
      <c r="S16" s="221" t="b">
        <f t="shared" si="2"/>
        <v>0</v>
      </c>
      <c r="T16" s="221" t="b">
        <f t="shared" si="2"/>
        <v>0</v>
      </c>
      <c r="U16" s="221" t="b">
        <f t="shared" si="2"/>
        <v>0</v>
      </c>
      <c r="V16" s="221" t="b">
        <f t="shared" si="2"/>
        <v>0</v>
      </c>
      <c r="W16" s="221" t="b">
        <f t="shared" si="2"/>
        <v>0</v>
      </c>
      <c r="X16" s="221" t="b">
        <f t="shared" si="2"/>
        <v>0</v>
      </c>
      <c r="Y16" s="221" t="b">
        <f t="shared" si="2"/>
        <v>0</v>
      </c>
      <c r="Z16" s="221" t="str">
        <f t="shared" si="3"/>
        <v>tbd</v>
      </c>
      <c r="AA16" s="221" t="str">
        <f t="shared" si="4"/>
        <v/>
      </c>
      <c r="AB16" s="221" t="str">
        <f t="shared" si="5"/>
        <v/>
      </c>
      <c r="AC16" s="221" t="str">
        <f t="shared" si="6"/>
        <v/>
      </c>
      <c r="AD16" s="221" t="str">
        <f t="shared" si="7"/>
        <v/>
      </c>
      <c r="AE16" s="221" t="str">
        <f t="shared" si="8"/>
        <v/>
      </c>
      <c r="AF16" s="221" t="str">
        <f t="shared" si="9"/>
        <v/>
      </c>
      <c r="AG16" s="221" t="str">
        <f t="shared" si="10"/>
        <v/>
      </c>
    </row>
    <row r="17" spans="1:33" s="164" customFormat="1" ht="19.899999999999999" customHeight="1">
      <c r="A17" s="9" t="s">
        <v>589</v>
      </c>
      <c r="B17" s="7" t="s">
        <v>590</v>
      </c>
      <c r="C17" s="2" t="s">
        <v>591</v>
      </c>
      <c r="D17" s="4" t="s">
        <v>549</v>
      </c>
      <c r="E17" s="4"/>
      <c r="F17" s="15"/>
      <c r="G17" s="47" t="s">
        <v>86</v>
      </c>
      <c r="H17" s="48"/>
      <c r="I17" s="49"/>
      <c r="J17" s="124" t="s">
        <v>86</v>
      </c>
      <c r="K17" s="56"/>
      <c r="L17" s="57"/>
      <c r="M17" s="58"/>
      <c r="N17" s="57"/>
      <c r="O17" s="58" t="s">
        <v>61</v>
      </c>
      <c r="P17" s="56"/>
      <c r="Q17" s="49"/>
      <c r="R17" s="221" t="b">
        <f t="shared" si="11"/>
        <v>1</v>
      </c>
      <c r="S17" s="221" t="b">
        <f t="shared" si="2"/>
        <v>0</v>
      </c>
      <c r="T17" s="221" t="b">
        <f t="shared" si="2"/>
        <v>0</v>
      </c>
      <c r="U17" s="221" t="b">
        <f t="shared" si="2"/>
        <v>0</v>
      </c>
      <c r="V17" s="221" t="b">
        <f t="shared" si="2"/>
        <v>0</v>
      </c>
      <c r="W17" s="221" t="b">
        <f t="shared" si="2"/>
        <v>0</v>
      </c>
      <c r="X17" s="221" t="b">
        <f t="shared" si="2"/>
        <v>0</v>
      </c>
      <c r="Y17" s="221" t="b">
        <f t="shared" si="2"/>
        <v>0</v>
      </c>
      <c r="Z17" s="221" t="str">
        <f t="shared" si="3"/>
        <v>tbd</v>
      </c>
      <c r="AA17" s="221" t="str">
        <f t="shared" si="4"/>
        <v/>
      </c>
      <c r="AB17" s="221" t="str">
        <f t="shared" si="5"/>
        <v/>
      </c>
      <c r="AC17" s="221" t="str">
        <f t="shared" si="6"/>
        <v/>
      </c>
      <c r="AD17" s="221" t="str">
        <f t="shared" si="7"/>
        <v/>
      </c>
      <c r="AE17" s="221" t="str">
        <f t="shared" si="8"/>
        <v/>
      </c>
      <c r="AF17" s="221" t="str">
        <f t="shared" si="9"/>
        <v/>
      </c>
      <c r="AG17" s="221" t="str">
        <f t="shared" si="10"/>
        <v/>
      </c>
    </row>
    <row r="18" spans="1:33" s="164" customFormat="1" ht="19.899999999999999" customHeight="1">
      <c r="A18" s="9" t="s">
        <v>592</v>
      </c>
      <c r="B18" s="7" t="s">
        <v>593</v>
      </c>
      <c r="C18" s="2" t="s">
        <v>594</v>
      </c>
      <c r="D18" s="4" t="s">
        <v>530</v>
      </c>
      <c r="E18" s="4"/>
      <c r="F18" s="15"/>
      <c r="G18" s="47" t="s">
        <v>86</v>
      </c>
      <c r="H18" s="48"/>
      <c r="I18" s="49"/>
      <c r="J18" s="124" t="s">
        <v>86</v>
      </c>
      <c r="K18" s="56"/>
      <c r="L18" s="57"/>
      <c r="M18" s="58"/>
      <c r="N18" s="57"/>
      <c r="O18" s="58" t="s">
        <v>61</v>
      </c>
      <c r="P18" s="56"/>
      <c r="Q18" s="49"/>
      <c r="R18" s="221" t="b">
        <f t="shared" si="11"/>
        <v>1</v>
      </c>
      <c r="S18" s="221" t="b">
        <f t="shared" si="2"/>
        <v>0</v>
      </c>
      <c r="T18" s="221" t="b">
        <f t="shared" si="2"/>
        <v>0</v>
      </c>
      <c r="U18" s="221" t="b">
        <f t="shared" si="2"/>
        <v>0</v>
      </c>
      <c r="V18" s="221" t="b">
        <f t="shared" si="2"/>
        <v>0</v>
      </c>
      <c r="W18" s="221" t="b">
        <f t="shared" si="2"/>
        <v>0</v>
      </c>
      <c r="X18" s="221" t="b">
        <f t="shared" si="2"/>
        <v>0</v>
      </c>
      <c r="Y18" s="221" t="b">
        <f t="shared" si="2"/>
        <v>0</v>
      </c>
      <c r="Z18" s="221" t="str">
        <f t="shared" si="3"/>
        <v>tbd</v>
      </c>
      <c r="AA18" s="221" t="str">
        <f t="shared" si="4"/>
        <v/>
      </c>
      <c r="AB18" s="221" t="str">
        <f t="shared" si="5"/>
        <v/>
      </c>
      <c r="AC18" s="221" t="str">
        <f t="shared" si="6"/>
        <v/>
      </c>
      <c r="AD18" s="221" t="str">
        <f t="shared" si="7"/>
        <v/>
      </c>
      <c r="AE18" s="221" t="str">
        <f t="shared" si="8"/>
        <v/>
      </c>
      <c r="AF18" s="221" t="str">
        <f t="shared" si="9"/>
        <v/>
      </c>
      <c r="AG18" s="221" t="str">
        <f t="shared" si="10"/>
        <v/>
      </c>
    </row>
    <row r="19" spans="1:33" s="164" customFormat="1" ht="19.899999999999999" customHeight="1">
      <c r="A19" s="9" t="s">
        <v>595</v>
      </c>
      <c r="B19" s="7" t="s">
        <v>596</v>
      </c>
      <c r="C19" s="2" t="s">
        <v>597</v>
      </c>
      <c r="D19" s="4" t="s">
        <v>530</v>
      </c>
      <c r="E19" s="4"/>
      <c r="F19" s="15"/>
      <c r="G19" s="47" t="s">
        <v>86</v>
      </c>
      <c r="H19" s="48"/>
      <c r="I19" s="49"/>
      <c r="J19" s="124" t="s">
        <v>86</v>
      </c>
      <c r="K19" s="56"/>
      <c r="L19" s="57"/>
      <c r="M19" s="58"/>
      <c r="N19" s="57"/>
      <c r="O19" s="58" t="s">
        <v>61</v>
      </c>
      <c r="P19" s="56"/>
      <c r="Q19" s="49"/>
      <c r="R19" s="221" t="b">
        <f t="shared" si="11"/>
        <v>1</v>
      </c>
      <c r="S19" s="221" t="b">
        <f t="shared" si="2"/>
        <v>0</v>
      </c>
      <c r="T19" s="221" t="b">
        <f t="shared" si="2"/>
        <v>0</v>
      </c>
      <c r="U19" s="221" t="b">
        <f t="shared" si="2"/>
        <v>0</v>
      </c>
      <c r="V19" s="221" t="b">
        <f t="shared" si="2"/>
        <v>0</v>
      </c>
      <c r="W19" s="221" t="b">
        <f t="shared" si="2"/>
        <v>0</v>
      </c>
      <c r="X19" s="221" t="b">
        <f t="shared" si="2"/>
        <v>0</v>
      </c>
      <c r="Y19" s="221" t="b">
        <f t="shared" si="2"/>
        <v>0</v>
      </c>
      <c r="Z19" s="221" t="str">
        <f t="shared" si="3"/>
        <v>tbd</v>
      </c>
      <c r="AA19" s="221" t="str">
        <f t="shared" si="4"/>
        <v/>
      </c>
      <c r="AB19" s="221" t="str">
        <f t="shared" si="5"/>
        <v/>
      </c>
      <c r="AC19" s="221" t="str">
        <f t="shared" si="6"/>
        <v/>
      </c>
      <c r="AD19" s="221" t="str">
        <f t="shared" si="7"/>
        <v/>
      </c>
      <c r="AE19" s="221" t="str">
        <f t="shared" si="8"/>
        <v/>
      </c>
      <c r="AF19" s="221" t="str">
        <f t="shared" si="9"/>
        <v/>
      </c>
      <c r="AG19" s="221" t="str">
        <f t="shared" si="10"/>
        <v/>
      </c>
    </row>
    <row r="20" spans="1:33" s="164" customFormat="1" ht="19.899999999999999" customHeight="1">
      <c r="A20" s="9" t="s">
        <v>607</v>
      </c>
      <c r="B20" s="7" t="s">
        <v>608</v>
      </c>
      <c r="C20" s="2" t="s">
        <v>609</v>
      </c>
      <c r="D20" s="4" t="s">
        <v>549</v>
      </c>
      <c r="E20" s="4"/>
      <c r="F20" s="15"/>
      <c r="G20" s="47" t="s">
        <v>86</v>
      </c>
      <c r="H20" s="48"/>
      <c r="I20" s="49"/>
      <c r="J20" s="124" t="s">
        <v>86</v>
      </c>
      <c r="K20" s="56"/>
      <c r="L20" s="57"/>
      <c r="M20" s="58"/>
      <c r="N20" s="57"/>
      <c r="O20" s="58" t="s">
        <v>61</v>
      </c>
      <c r="P20" s="56"/>
      <c r="Q20" s="49"/>
      <c r="R20" s="221" t="b">
        <f t="shared" si="11"/>
        <v>1</v>
      </c>
      <c r="S20" s="221" t="b">
        <f t="shared" si="2"/>
        <v>0</v>
      </c>
      <c r="T20" s="221" t="b">
        <f t="shared" si="2"/>
        <v>0</v>
      </c>
      <c r="U20" s="221" t="b">
        <f t="shared" si="2"/>
        <v>0</v>
      </c>
      <c r="V20" s="221" t="b">
        <f t="shared" si="2"/>
        <v>0</v>
      </c>
      <c r="W20" s="221" t="b">
        <f t="shared" si="2"/>
        <v>0</v>
      </c>
      <c r="X20" s="221" t="b">
        <f t="shared" si="2"/>
        <v>0</v>
      </c>
      <c r="Y20" s="221" t="b">
        <f t="shared" si="2"/>
        <v>0</v>
      </c>
      <c r="Z20" s="221" t="str">
        <f t="shared" si="3"/>
        <v>tbd</v>
      </c>
      <c r="AA20" s="221" t="str">
        <f t="shared" si="4"/>
        <v/>
      </c>
      <c r="AB20" s="221" t="str">
        <f t="shared" si="5"/>
        <v/>
      </c>
      <c r="AC20" s="221" t="str">
        <f t="shared" si="6"/>
        <v/>
      </c>
      <c r="AD20" s="221" t="str">
        <f t="shared" si="7"/>
        <v/>
      </c>
      <c r="AE20" s="221" t="str">
        <f t="shared" si="8"/>
        <v/>
      </c>
      <c r="AF20" s="221" t="str">
        <f t="shared" si="9"/>
        <v/>
      </c>
      <c r="AG20" s="221" t="str">
        <f t="shared" si="10"/>
        <v/>
      </c>
    </row>
    <row r="21" spans="1:33" s="164" customFormat="1" ht="19.899999999999999" customHeight="1">
      <c r="A21" s="9" t="s">
        <v>610</v>
      </c>
      <c r="B21" s="7" t="s">
        <v>611</v>
      </c>
      <c r="C21" s="2" t="s">
        <v>612</v>
      </c>
      <c r="D21" s="4" t="s">
        <v>549</v>
      </c>
      <c r="E21" s="4"/>
      <c r="F21" s="15"/>
      <c r="G21" s="47" t="s">
        <v>86</v>
      </c>
      <c r="H21" s="48"/>
      <c r="I21" s="49"/>
      <c r="J21" s="124" t="s">
        <v>86</v>
      </c>
      <c r="K21" s="56"/>
      <c r="L21" s="57"/>
      <c r="M21" s="58"/>
      <c r="N21" s="57"/>
      <c r="O21" s="58" t="s">
        <v>61</v>
      </c>
      <c r="P21" s="56"/>
      <c r="Q21" s="49"/>
      <c r="R21" s="221" t="b">
        <f t="shared" si="11"/>
        <v>1</v>
      </c>
      <c r="S21" s="221" t="b">
        <f t="shared" si="2"/>
        <v>0</v>
      </c>
      <c r="T21" s="221" t="b">
        <f t="shared" si="2"/>
        <v>0</v>
      </c>
      <c r="U21" s="221" t="b">
        <f t="shared" si="2"/>
        <v>0</v>
      </c>
      <c r="V21" s="221" t="b">
        <f t="shared" si="2"/>
        <v>0</v>
      </c>
      <c r="W21" s="221" t="b">
        <f t="shared" si="2"/>
        <v>0</v>
      </c>
      <c r="X21" s="221" t="b">
        <f t="shared" si="2"/>
        <v>0</v>
      </c>
      <c r="Y21" s="221" t="b">
        <f t="shared" si="2"/>
        <v>0</v>
      </c>
      <c r="Z21" s="221" t="str">
        <f t="shared" si="3"/>
        <v>tbd</v>
      </c>
      <c r="AA21" s="221" t="str">
        <f t="shared" si="4"/>
        <v/>
      </c>
      <c r="AB21" s="221" t="str">
        <f t="shared" si="5"/>
        <v/>
      </c>
      <c r="AC21" s="221" t="str">
        <f t="shared" si="6"/>
        <v/>
      </c>
      <c r="AD21" s="221" t="str">
        <f t="shared" si="7"/>
        <v/>
      </c>
      <c r="AE21" s="221" t="str">
        <f t="shared" si="8"/>
        <v/>
      </c>
      <c r="AF21" s="221" t="str">
        <f t="shared" si="9"/>
        <v/>
      </c>
      <c r="AG21" s="221" t="str">
        <f t="shared" si="10"/>
        <v/>
      </c>
    </row>
    <row r="22" spans="1:33" s="164" customFormat="1" ht="19.899999999999999" customHeight="1">
      <c r="A22" s="9" t="s">
        <v>613</v>
      </c>
      <c r="B22" s="7" t="s">
        <v>614</v>
      </c>
      <c r="C22" s="2" t="s">
        <v>615</v>
      </c>
      <c r="D22" s="4" t="s">
        <v>549</v>
      </c>
      <c r="E22" s="4"/>
      <c r="F22" s="15"/>
      <c r="G22" s="47" t="s">
        <v>86</v>
      </c>
      <c r="H22" s="48"/>
      <c r="I22" s="49"/>
      <c r="J22" s="124" t="s">
        <v>86</v>
      </c>
      <c r="K22" s="56"/>
      <c r="L22" s="57"/>
      <c r="M22" s="58"/>
      <c r="N22" s="57"/>
      <c r="O22" s="58" t="s">
        <v>61</v>
      </c>
      <c r="P22" s="56"/>
      <c r="Q22" s="49"/>
      <c r="R22" s="221" t="b">
        <f t="shared" si="11"/>
        <v>1</v>
      </c>
      <c r="S22" s="221" t="b">
        <f t="shared" si="2"/>
        <v>0</v>
      </c>
      <c r="T22" s="221" t="b">
        <f t="shared" si="2"/>
        <v>0</v>
      </c>
      <c r="U22" s="221" t="b">
        <f t="shared" si="2"/>
        <v>0</v>
      </c>
      <c r="V22" s="221" t="b">
        <f t="shared" si="2"/>
        <v>0</v>
      </c>
      <c r="W22" s="221" t="b">
        <f t="shared" si="2"/>
        <v>0</v>
      </c>
      <c r="X22" s="221" t="b">
        <f t="shared" si="2"/>
        <v>0</v>
      </c>
      <c r="Y22" s="221" t="b">
        <f t="shared" si="2"/>
        <v>0</v>
      </c>
      <c r="Z22" s="221" t="str">
        <f t="shared" si="3"/>
        <v>tbd</v>
      </c>
      <c r="AA22" s="221" t="str">
        <f t="shared" si="4"/>
        <v/>
      </c>
      <c r="AB22" s="221" t="str">
        <f t="shared" si="5"/>
        <v/>
      </c>
      <c r="AC22" s="221" t="str">
        <f t="shared" si="6"/>
        <v/>
      </c>
      <c r="AD22" s="221" t="str">
        <f t="shared" si="7"/>
        <v/>
      </c>
      <c r="AE22" s="221" t="str">
        <f t="shared" si="8"/>
        <v/>
      </c>
      <c r="AF22" s="221" t="str">
        <f t="shared" si="9"/>
        <v/>
      </c>
      <c r="AG22" s="221" t="str">
        <f t="shared" si="10"/>
        <v/>
      </c>
    </row>
    <row r="23" spans="1:33" s="164" customFormat="1" ht="19.899999999999999" customHeight="1">
      <c r="A23" s="9" t="s">
        <v>619</v>
      </c>
      <c r="B23" s="7" t="s">
        <v>620</v>
      </c>
      <c r="C23" s="2" t="s">
        <v>621</v>
      </c>
      <c r="D23" s="4" t="s">
        <v>549</v>
      </c>
      <c r="E23" s="4"/>
      <c r="F23" s="15"/>
      <c r="G23" s="47" t="s">
        <v>86</v>
      </c>
      <c r="H23" s="48"/>
      <c r="I23" s="49"/>
      <c r="J23" s="124" t="s">
        <v>86</v>
      </c>
      <c r="K23" s="56"/>
      <c r="L23" s="57"/>
      <c r="M23" s="58"/>
      <c r="N23" s="57"/>
      <c r="O23" s="58" t="s">
        <v>61</v>
      </c>
      <c r="P23" s="56"/>
      <c r="Q23" s="49"/>
      <c r="R23" s="221" t="b">
        <f t="shared" si="11"/>
        <v>1</v>
      </c>
      <c r="S23" s="221" t="b">
        <f t="shared" si="2"/>
        <v>0</v>
      </c>
      <c r="T23" s="221" t="b">
        <f t="shared" si="2"/>
        <v>0</v>
      </c>
      <c r="U23" s="221" t="b">
        <f t="shared" si="2"/>
        <v>0</v>
      </c>
      <c r="V23" s="221" t="b">
        <f t="shared" si="2"/>
        <v>0</v>
      </c>
      <c r="W23" s="221" t="b">
        <f t="shared" si="2"/>
        <v>0</v>
      </c>
      <c r="X23" s="221" t="b">
        <f t="shared" si="2"/>
        <v>0</v>
      </c>
      <c r="Y23" s="221" t="b">
        <f t="shared" si="2"/>
        <v>0</v>
      </c>
      <c r="Z23" s="221" t="str">
        <f t="shared" si="3"/>
        <v>tbd</v>
      </c>
      <c r="AA23" s="221" t="str">
        <f t="shared" si="4"/>
        <v/>
      </c>
      <c r="AB23" s="221" t="str">
        <f t="shared" si="5"/>
        <v/>
      </c>
      <c r="AC23" s="221" t="str">
        <f t="shared" si="6"/>
        <v/>
      </c>
      <c r="AD23" s="221" t="str">
        <f t="shared" si="7"/>
        <v/>
      </c>
      <c r="AE23" s="221" t="str">
        <f t="shared" si="8"/>
        <v/>
      </c>
      <c r="AF23" s="221" t="str">
        <f t="shared" si="9"/>
        <v/>
      </c>
      <c r="AG23" s="221" t="str">
        <f t="shared" si="10"/>
        <v/>
      </c>
    </row>
    <row r="24" spans="1:33" s="164" customFormat="1" ht="19.899999999999999" customHeight="1">
      <c r="A24" s="9" t="s">
        <v>625</v>
      </c>
      <c r="B24" s="7" t="s">
        <v>626</v>
      </c>
      <c r="C24" s="2" t="s">
        <v>627</v>
      </c>
      <c r="D24" s="4" t="s">
        <v>530</v>
      </c>
      <c r="E24" s="4"/>
      <c r="F24" s="15"/>
      <c r="G24" s="47" t="s">
        <v>86</v>
      </c>
      <c r="H24" s="48"/>
      <c r="I24" s="49"/>
      <c r="J24" s="124" t="s">
        <v>86</v>
      </c>
      <c r="K24" s="56"/>
      <c r="L24" s="57"/>
      <c r="M24" s="58"/>
      <c r="N24" s="57"/>
      <c r="O24" s="58" t="s">
        <v>61</v>
      </c>
      <c r="P24" s="56"/>
      <c r="Q24" s="49"/>
      <c r="R24" s="221" t="b">
        <f t="shared" si="11"/>
        <v>1</v>
      </c>
      <c r="S24" s="221" t="b">
        <f t="shared" si="11"/>
        <v>0</v>
      </c>
      <c r="T24" s="221" t="b">
        <f t="shared" si="11"/>
        <v>0</v>
      </c>
      <c r="U24" s="221" t="b">
        <f t="shared" si="11"/>
        <v>0</v>
      </c>
      <c r="V24" s="221" t="b">
        <f t="shared" si="11"/>
        <v>0</v>
      </c>
      <c r="W24" s="221" t="b">
        <f t="shared" si="11"/>
        <v>0</v>
      </c>
      <c r="X24" s="221" t="b">
        <f t="shared" si="11"/>
        <v>0</v>
      </c>
      <c r="Y24" s="221" t="b">
        <f t="shared" si="11"/>
        <v>0</v>
      </c>
      <c r="Z24" s="221" t="str">
        <f t="shared" si="3"/>
        <v>tbd</v>
      </c>
      <c r="AA24" s="221" t="str">
        <f t="shared" si="4"/>
        <v/>
      </c>
      <c r="AB24" s="221" t="str">
        <f t="shared" si="5"/>
        <v/>
      </c>
      <c r="AC24" s="221" t="str">
        <f t="shared" si="6"/>
        <v/>
      </c>
      <c r="AD24" s="221" t="str">
        <f t="shared" si="7"/>
        <v/>
      </c>
      <c r="AE24" s="221" t="str">
        <f t="shared" si="8"/>
        <v/>
      </c>
      <c r="AF24" s="221" t="str">
        <f t="shared" si="9"/>
        <v/>
      </c>
      <c r="AG24" s="221" t="str">
        <f t="shared" si="10"/>
        <v/>
      </c>
    </row>
    <row r="25" spans="1:33" s="164" customFormat="1" ht="19.899999999999999" customHeight="1">
      <c r="A25" s="9" t="s">
        <v>628</v>
      </c>
      <c r="B25" s="7" t="s">
        <v>629</v>
      </c>
      <c r="C25" s="2" t="s">
        <v>630</v>
      </c>
      <c r="D25" s="4" t="s">
        <v>530</v>
      </c>
      <c r="E25" s="4"/>
      <c r="F25" s="15"/>
      <c r="G25" s="47" t="s">
        <v>86</v>
      </c>
      <c r="H25" s="48"/>
      <c r="I25" s="49"/>
      <c r="J25" s="124" t="s">
        <v>86</v>
      </c>
      <c r="K25" s="56"/>
      <c r="L25" s="57"/>
      <c r="M25" s="58"/>
      <c r="N25" s="57"/>
      <c r="O25" s="58" t="s">
        <v>61</v>
      </c>
      <c r="P25" s="56"/>
      <c r="Q25" s="49"/>
      <c r="R25" s="221" t="b">
        <f t="shared" ref="R25:Y40" si="13">R24</f>
        <v>1</v>
      </c>
      <c r="S25" s="221" t="b">
        <f t="shared" si="13"/>
        <v>0</v>
      </c>
      <c r="T25" s="221" t="b">
        <f t="shared" si="13"/>
        <v>0</v>
      </c>
      <c r="U25" s="221" t="b">
        <f t="shared" si="13"/>
        <v>0</v>
      </c>
      <c r="V25" s="221" t="b">
        <f t="shared" si="13"/>
        <v>0</v>
      </c>
      <c r="W25" s="221" t="b">
        <f t="shared" si="13"/>
        <v>0</v>
      </c>
      <c r="X25" s="221" t="b">
        <f t="shared" si="13"/>
        <v>0</v>
      </c>
      <c r="Y25" s="221" t="b">
        <f t="shared" si="13"/>
        <v>0</v>
      </c>
      <c r="Z25" s="221" t="str">
        <f t="shared" si="3"/>
        <v>tbd</v>
      </c>
      <c r="AA25" s="221" t="str">
        <f t="shared" si="4"/>
        <v/>
      </c>
      <c r="AB25" s="221" t="str">
        <f t="shared" si="5"/>
        <v/>
      </c>
      <c r="AC25" s="221" t="str">
        <f t="shared" si="6"/>
        <v/>
      </c>
      <c r="AD25" s="221" t="str">
        <f t="shared" si="7"/>
        <v/>
      </c>
      <c r="AE25" s="221" t="str">
        <f t="shared" si="8"/>
        <v/>
      </c>
      <c r="AF25" s="221" t="str">
        <f t="shared" si="9"/>
        <v/>
      </c>
      <c r="AG25" s="221" t="str">
        <f t="shared" si="10"/>
        <v/>
      </c>
    </row>
    <row r="26" spans="1:33" s="164" customFormat="1" ht="19.899999999999999" customHeight="1">
      <c r="A26" s="9" t="s">
        <v>637</v>
      </c>
      <c r="B26" s="7" t="s">
        <v>638</v>
      </c>
      <c r="C26" s="2" t="s">
        <v>639</v>
      </c>
      <c r="D26" s="4" t="s">
        <v>530</v>
      </c>
      <c r="E26" s="4"/>
      <c r="F26" s="15"/>
      <c r="G26" s="47" t="s">
        <v>86</v>
      </c>
      <c r="H26" s="48"/>
      <c r="I26" s="49"/>
      <c r="J26" s="124" t="s">
        <v>86</v>
      </c>
      <c r="K26" s="56"/>
      <c r="L26" s="57"/>
      <c r="M26" s="58"/>
      <c r="N26" s="57"/>
      <c r="O26" s="58" t="s">
        <v>61</v>
      </c>
      <c r="P26" s="56"/>
      <c r="Q26" s="49"/>
      <c r="R26" s="221" t="b">
        <f t="shared" si="13"/>
        <v>1</v>
      </c>
      <c r="S26" s="221" t="b">
        <f t="shared" si="13"/>
        <v>0</v>
      </c>
      <c r="T26" s="221" t="b">
        <f t="shared" si="13"/>
        <v>0</v>
      </c>
      <c r="U26" s="221" t="b">
        <f t="shared" si="13"/>
        <v>0</v>
      </c>
      <c r="V26" s="221" t="b">
        <f t="shared" si="13"/>
        <v>0</v>
      </c>
      <c r="W26" s="221" t="b">
        <f t="shared" si="13"/>
        <v>0</v>
      </c>
      <c r="X26" s="221" t="b">
        <f t="shared" si="13"/>
        <v>0</v>
      </c>
      <c r="Y26" s="221" t="b">
        <f t="shared" si="13"/>
        <v>0</v>
      </c>
      <c r="Z26" s="221" t="str">
        <f t="shared" si="3"/>
        <v>tbd</v>
      </c>
      <c r="AA26" s="221" t="str">
        <f t="shared" si="4"/>
        <v/>
      </c>
      <c r="AB26" s="221" t="str">
        <f t="shared" si="5"/>
        <v/>
      </c>
      <c r="AC26" s="221" t="str">
        <f t="shared" si="6"/>
        <v/>
      </c>
      <c r="AD26" s="221" t="str">
        <f t="shared" si="7"/>
        <v/>
      </c>
      <c r="AE26" s="221" t="str">
        <f t="shared" si="8"/>
        <v/>
      </c>
      <c r="AF26" s="221" t="str">
        <f t="shared" si="9"/>
        <v/>
      </c>
      <c r="AG26" s="221" t="str">
        <f t="shared" si="10"/>
        <v/>
      </c>
    </row>
    <row r="27" spans="1:33" s="164" customFormat="1" ht="19.899999999999999" customHeight="1">
      <c r="A27" s="9" t="s">
        <v>643</v>
      </c>
      <c r="B27" s="7" t="s">
        <v>644</v>
      </c>
      <c r="C27" s="2" t="s">
        <v>645</v>
      </c>
      <c r="D27" s="4" t="s">
        <v>549</v>
      </c>
      <c r="E27" s="4"/>
      <c r="F27" s="15"/>
      <c r="G27" s="47" t="s">
        <v>86</v>
      </c>
      <c r="H27" s="48"/>
      <c r="I27" s="49"/>
      <c r="J27" s="124" t="s">
        <v>86</v>
      </c>
      <c r="K27" s="56"/>
      <c r="L27" s="57"/>
      <c r="M27" s="58"/>
      <c r="N27" s="57"/>
      <c r="O27" s="58" t="s">
        <v>61</v>
      </c>
      <c r="P27" s="56"/>
      <c r="Q27" s="49"/>
      <c r="R27" s="221" t="b">
        <f t="shared" si="13"/>
        <v>1</v>
      </c>
      <c r="S27" s="221" t="b">
        <f t="shared" si="13"/>
        <v>0</v>
      </c>
      <c r="T27" s="221" t="b">
        <f t="shared" si="13"/>
        <v>0</v>
      </c>
      <c r="U27" s="221" t="b">
        <f t="shared" si="13"/>
        <v>0</v>
      </c>
      <c r="V27" s="221" t="b">
        <f t="shared" si="13"/>
        <v>0</v>
      </c>
      <c r="W27" s="221" t="b">
        <f t="shared" si="13"/>
        <v>0</v>
      </c>
      <c r="X27" s="221" t="b">
        <f t="shared" si="13"/>
        <v>0</v>
      </c>
      <c r="Y27" s="221" t="b">
        <f t="shared" si="13"/>
        <v>0</v>
      </c>
      <c r="Z27" s="221" t="str">
        <f t="shared" si="3"/>
        <v>tbd</v>
      </c>
      <c r="AA27" s="221" t="str">
        <f t="shared" si="4"/>
        <v/>
      </c>
      <c r="AB27" s="221" t="str">
        <f t="shared" si="5"/>
        <v/>
      </c>
      <c r="AC27" s="221" t="str">
        <f t="shared" si="6"/>
        <v/>
      </c>
      <c r="AD27" s="221" t="str">
        <f t="shared" si="7"/>
        <v/>
      </c>
      <c r="AE27" s="221" t="str">
        <f t="shared" si="8"/>
        <v/>
      </c>
      <c r="AF27" s="221" t="str">
        <f t="shared" si="9"/>
        <v/>
      </c>
      <c r="AG27" s="221" t="str">
        <f t="shared" si="10"/>
        <v/>
      </c>
    </row>
    <row r="28" spans="1:33" s="164" customFormat="1" ht="19.899999999999999" customHeight="1">
      <c r="A28" s="9" t="s">
        <v>646</v>
      </c>
      <c r="B28" s="7" t="s">
        <v>647</v>
      </c>
      <c r="C28" s="2" t="s">
        <v>648</v>
      </c>
      <c r="D28" s="4" t="s">
        <v>549</v>
      </c>
      <c r="E28" s="4"/>
      <c r="F28" s="15"/>
      <c r="G28" s="47" t="s">
        <v>86</v>
      </c>
      <c r="H28" s="48"/>
      <c r="I28" s="49"/>
      <c r="J28" s="124" t="s">
        <v>86</v>
      </c>
      <c r="K28" s="56"/>
      <c r="L28" s="57"/>
      <c r="M28" s="58"/>
      <c r="N28" s="57"/>
      <c r="O28" s="58" t="s">
        <v>61</v>
      </c>
      <c r="P28" s="56"/>
      <c r="Q28" s="49"/>
      <c r="R28" s="221" t="b">
        <f t="shared" si="13"/>
        <v>1</v>
      </c>
      <c r="S28" s="221" t="b">
        <f t="shared" si="13"/>
        <v>0</v>
      </c>
      <c r="T28" s="221" t="b">
        <f t="shared" si="13"/>
        <v>0</v>
      </c>
      <c r="U28" s="221" t="b">
        <f t="shared" si="13"/>
        <v>0</v>
      </c>
      <c r="V28" s="221" t="b">
        <f t="shared" si="13"/>
        <v>0</v>
      </c>
      <c r="W28" s="221" t="b">
        <f t="shared" si="13"/>
        <v>0</v>
      </c>
      <c r="X28" s="221" t="b">
        <f t="shared" si="13"/>
        <v>0</v>
      </c>
      <c r="Y28" s="221" t="b">
        <f t="shared" si="13"/>
        <v>0</v>
      </c>
      <c r="Z28" s="221" t="str">
        <f t="shared" si="3"/>
        <v>tbd</v>
      </c>
      <c r="AA28" s="221" t="str">
        <f t="shared" si="4"/>
        <v/>
      </c>
      <c r="AB28" s="221" t="str">
        <f t="shared" si="5"/>
        <v/>
      </c>
      <c r="AC28" s="221" t="str">
        <f t="shared" si="6"/>
        <v/>
      </c>
      <c r="AD28" s="221" t="str">
        <f t="shared" si="7"/>
        <v/>
      </c>
      <c r="AE28" s="221" t="str">
        <f t="shared" si="8"/>
        <v/>
      </c>
      <c r="AF28" s="221" t="str">
        <f t="shared" si="9"/>
        <v/>
      </c>
      <c r="AG28" s="221" t="str">
        <f t="shared" si="10"/>
        <v/>
      </c>
    </row>
    <row r="29" spans="1:33" s="164" customFormat="1" ht="19.899999999999999" customHeight="1">
      <c r="A29" s="9" t="s">
        <v>649</v>
      </c>
      <c r="B29" s="7" t="s">
        <v>650</v>
      </c>
      <c r="C29" s="2" t="s">
        <v>651</v>
      </c>
      <c r="D29" s="4" t="s">
        <v>549</v>
      </c>
      <c r="E29" s="4"/>
      <c r="F29" s="15"/>
      <c r="G29" s="47" t="s">
        <v>86</v>
      </c>
      <c r="H29" s="48"/>
      <c r="I29" s="49"/>
      <c r="J29" s="124" t="s">
        <v>86</v>
      </c>
      <c r="K29" s="56"/>
      <c r="L29" s="57"/>
      <c r="M29" s="58"/>
      <c r="N29" s="57"/>
      <c r="O29" s="58" t="s">
        <v>61</v>
      </c>
      <c r="P29" s="56"/>
      <c r="Q29" s="49"/>
      <c r="R29" s="221" t="b">
        <f t="shared" si="13"/>
        <v>1</v>
      </c>
      <c r="S29" s="221" t="b">
        <f t="shared" si="13"/>
        <v>0</v>
      </c>
      <c r="T29" s="221" t="b">
        <f t="shared" si="13"/>
        <v>0</v>
      </c>
      <c r="U29" s="221" t="b">
        <f t="shared" si="13"/>
        <v>0</v>
      </c>
      <c r="V29" s="221" t="b">
        <f t="shared" si="13"/>
        <v>0</v>
      </c>
      <c r="W29" s="221" t="b">
        <f t="shared" si="13"/>
        <v>0</v>
      </c>
      <c r="X29" s="221" t="b">
        <f t="shared" si="13"/>
        <v>0</v>
      </c>
      <c r="Y29" s="221" t="b">
        <f t="shared" si="13"/>
        <v>0</v>
      </c>
      <c r="Z29" s="221" t="str">
        <f t="shared" si="3"/>
        <v>tbd</v>
      </c>
      <c r="AA29" s="221" t="str">
        <f t="shared" si="4"/>
        <v/>
      </c>
      <c r="AB29" s="221" t="str">
        <f t="shared" si="5"/>
        <v/>
      </c>
      <c r="AC29" s="221" t="str">
        <f t="shared" si="6"/>
        <v/>
      </c>
      <c r="AD29" s="221" t="str">
        <f t="shared" si="7"/>
        <v/>
      </c>
      <c r="AE29" s="221" t="str">
        <f t="shared" si="8"/>
        <v/>
      </c>
      <c r="AF29" s="221" t="str">
        <f t="shared" si="9"/>
        <v/>
      </c>
      <c r="AG29" s="221" t="str">
        <f t="shared" si="10"/>
        <v/>
      </c>
    </row>
    <row r="30" spans="1:33" s="164" customFormat="1" ht="19.899999999999999" customHeight="1">
      <c r="A30" s="9" t="s">
        <v>652</v>
      </c>
      <c r="B30" s="7" t="s">
        <v>653</v>
      </c>
      <c r="C30" s="2" t="s">
        <v>654</v>
      </c>
      <c r="D30" s="5" t="s">
        <v>549</v>
      </c>
      <c r="E30" s="5"/>
      <c r="F30" s="16"/>
      <c r="G30" s="47" t="s">
        <v>86</v>
      </c>
      <c r="H30" s="48"/>
      <c r="I30" s="49"/>
      <c r="J30" s="124" t="s">
        <v>86</v>
      </c>
      <c r="K30" s="56"/>
      <c r="L30" s="57"/>
      <c r="M30" s="58"/>
      <c r="N30" s="57"/>
      <c r="O30" s="58" t="s">
        <v>61</v>
      </c>
      <c r="P30" s="56"/>
      <c r="Q30" s="49"/>
      <c r="R30" s="221" t="b">
        <f t="shared" si="13"/>
        <v>1</v>
      </c>
      <c r="S30" s="221" t="b">
        <f t="shared" si="13"/>
        <v>0</v>
      </c>
      <c r="T30" s="221" t="b">
        <f t="shared" si="13"/>
        <v>0</v>
      </c>
      <c r="U30" s="221" t="b">
        <f t="shared" si="13"/>
        <v>0</v>
      </c>
      <c r="V30" s="221" t="b">
        <f t="shared" si="13"/>
        <v>0</v>
      </c>
      <c r="W30" s="221" t="b">
        <f t="shared" si="13"/>
        <v>0</v>
      </c>
      <c r="X30" s="221" t="b">
        <f t="shared" si="13"/>
        <v>0</v>
      </c>
      <c r="Y30" s="221" t="b">
        <f t="shared" si="13"/>
        <v>0</v>
      </c>
      <c r="Z30" s="221" t="str">
        <f t="shared" si="3"/>
        <v>tbd</v>
      </c>
      <c r="AA30" s="221" t="str">
        <f t="shared" si="4"/>
        <v/>
      </c>
      <c r="AB30" s="221" t="str">
        <f t="shared" si="5"/>
        <v/>
      </c>
      <c r="AC30" s="221" t="str">
        <f t="shared" si="6"/>
        <v/>
      </c>
      <c r="AD30" s="221" t="str">
        <f t="shared" si="7"/>
        <v/>
      </c>
      <c r="AE30" s="221" t="str">
        <f t="shared" si="8"/>
        <v/>
      </c>
      <c r="AF30" s="221" t="str">
        <f t="shared" si="9"/>
        <v/>
      </c>
      <c r="AG30" s="221" t="str">
        <f t="shared" si="10"/>
        <v/>
      </c>
    </row>
    <row r="31" spans="1:33" s="164" customFormat="1" ht="19.899999999999999" customHeight="1">
      <c r="A31" s="9" t="s">
        <v>655</v>
      </c>
      <c r="B31" s="7" t="s">
        <v>656</v>
      </c>
      <c r="C31" s="2" t="s">
        <v>657</v>
      </c>
      <c r="D31" s="5" t="s">
        <v>530</v>
      </c>
      <c r="E31" s="5"/>
      <c r="F31" s="16"/>
      <c r="G31" s="47" t="s">
        <v>86</v>
      </c>
      <c r="H31" s="48"/>
      <c r="I31" s="49"/>
      <c r="J31" s="124" t="s">
        <v>86</v>
      </c>
      <c r="K31" s="56"/>
      <c r="L31" s="57"/>
      <c r="M31" s="58"/>
      <c r="N31" s="57"/>
      <c r="O31" s="58" t="s">
        <v>61</v>
      </c>
      <c r="P31" s="56"/>
      <c r="Q31" s="49"/>
      <c r="R31" s="221" t="b">
        <f t="shared" si="13"/>
        <v>1</v>
      </c>
      <c r="S31" s="221" t="b">
        <f t="shared" si="13"/>
        <v>0</v>
      </c>
      <c r="T31" s="221" t="b">
        <f t="shared" si="13"/>
        <v>0</v>
      </c>
      <c r="U31" s="221" t="b">
        <f t="shared" si="13"/>
        <v>0</v>
      </c>
      <c r="V31" s="221" t="b">
        <f t="shared" si="13"/>
        <v>0</v>
      </c>
      <c r="W31" s="221" t="b">
        <f t="shared" si="13"/>
        <v>0</v>
      </c>
      <c r="X31" s="221" t="b">
        <f t="shared" si="13"/>
        <v>0</v>
      </c>
      <c r="Y31" s="221" t="b">
        <f t="shared" si="13"/>
        <v>0</v>
      </c>
      <c r="Z31" s="221" t="str">
        <f t="shared" si="3"/>
        <v>tbd</v>
      </c>
      <c r="AA31" s="221" t="str">
        <f t="shared" si="4"/>
        <v/>
      </c>
      <c r="AB31" s="221" t="str">
        <f t="shared" si="5"/>
        <v/>
      </c>
      <c r="AC31" s="221" t="str">
        <f t="shared" si="6"/>
        <v/>
      </c>
      <c r="AD31" s="221" t="str">
        <f t="shared" si="7"/>
        <v/>
      </c>
      <c r="AE31" s="221" t="str">
        <f t="shared" si="8"/>
        <v/>
      </c>
      <c r="AF31" s="221" t="str">
        <f t="shared" si="9"/>
        <v/>
      </c>
      <c r="AG31" s="221" t="str">
        <f t="shared" si="10"/>
        <v/>
      </c>
    </row>
    <row r="32" spans="1:33" s="164" customFormat="1" ht="19.899999999999999" customHeight="1">
      <c r="A32" s="9" t="s">
        <v>658</v>
      </c>
      <c r="B32" s="7" t="s">
        <v>659</v>
      </c>
      <c r="C32" s="2" t="s">
        <v>660</v>
      </c>
      <c r="D32" s="5" t="s">
        <v>549</v>
      </c>
      <c r="E32" s="5"/>
      <c r="F32" s="16"/>
      <c r="G32" s="47" t="s">
        <v>86</v>
      </c>
      <c r="H32" s="48"/>
      <c r="I32" s="49"/>
      <c r="J32" s="124" t="s">
        <v>86</v>
      </c>
      <c r="K32" s="56"/>
      <c r="L32" s="57"/>
      <c r="M32" s="58"/>
      <c r="N32" s="57"/>
      <c r="O32" s="58" t="s">
        <v>61</v>
      </c>
      <c r="P32" s="56"/>
      <c r="Q32" s="49"/>
      <c r="R32" s="221" t="b">
        <f t="shared" si="13"/>
        <v>1</v>
      </c>
      <c r="S32" s="221" t="b">
        <f t="shared" si="13"/>
        <v>0</v>
      </c>
      <c r="T32" s="221" t="b">
        <f t="shared" si="13"/>
        <v>0</v>
      </c>
      <c r="U32" s="221" t="b">
        <f t="shared" si="13"/>
        <v>0</v>
      </c>
      <c r="V32" s="221" t="b">
        <f t="shared" si="13"/>
        <v>0</v>
      </c>
      <c r="W32" s="221" t="b">
        <f t="shared" si="13"/>
        <v>0</v>
      </c>
      <c r="X32" s="221" t="b">
        <f t="shared" si="13"/>
        <v>0</v>
      </c>
      <c r="Y32" s="221" t="b">
        <f t="shared" si="13"/>
        <v>0</v>
      </c>
      <c r="Z32" s="221" t="str">
        <f t="shared" si="3"/>
        <v>tbd</v>
      </c>
      <c r="AA32" s="221" t="str">
        <f t="shared" si="4"/>
        <v/>
      </c>
      <c r="AB32" s="221" t="str">
        <f t="shared" si="5"/>
        <v/>
      </c>
      <c r="AC32" s="221" t="str">
        <f t="shared" si="6"/>
        <v/>
      </c>
      <c r="AD32" s="221" t="str">
        <f t="shared" si="7"/>
        <v/>
      </c>
      <c r="AE32" s="221" t="str">
        <f t="shared" si="8"/>
        <v/>
      </c>
      <c r="AF32" s="221" t="str">
        <f t="shared" si="9"/>
        <v/>
      </c>
      <c r="AG32" s="221" t="str">
        <f t="shared" si="10"/>
        <v/>
      </c>
    </row>
    <row r="33" spans="1:33" s="164" customFormat="1" ht="19.899999999999999" customHeight="1">
      <c r="A33" s="9" t="s">
        <v>667</v>
      </c>
      <c r="B33" s="7" t="s">
        <v>668</v>
      </c>
      <c r="C33" s="2" t="s">
        <v>669</v>
      </c>
      <c r="D33" s="5" t="s">
        <v>530</v>
      </c>
      <c r="E33" s="5"/>
      <c r="F33" s="16"/>
      <c r="G33" s="47" t="s">
        <v>86</v>
      </c>
      <c r="H33" s="48"/>
      <c r="I33" s="49"/>
      <c r="J33" s="124" t="s">
        <v>86</v>
      </c>
      <c r="K33" s="56"/>
      <c r="L33" s="57"/>
      <c r="M33" s="58"/>
      <c r="N33" s="57"/>
      <c r="O33" s="58" t="s">
        <v>61</v>
      </c>
      <c r="P33" s="56"/>
      <c r="Q33" s="49"/>
      <c r="R33" s="221" t="b">
        <f t="shared" si="13"/>
        <v>1</v>
      </c>
      <c r="S33" s="221" t="b">
        <f t="shared" si="13"/>
        <v>0</v>
      </c>
      <c r="T33" s="221" t="b">
        <f t="shared" si="13"/>
        <v>0</v>
      </c>
      <c r="U33" s="221" t="b">
        <f t="shared" si="13"/>
        <v>0</v>
      </c>
      <c r="V33" s="221" t="b">
        <f t="shared" si="13"/>
        <v>0</v>
      </c>
      <c r="W33" s="221" t="b">
        <f t="shared" si="13"/>
        <v>0</v>
      </c>
      <c r="X33" s="221" t="b">
        <f t="shared" si="13"/>
        <v>0</v>
      </c>
      <c r="Y33" s="221" t="b">
        <f t="shared" si="13"/>
        <v>0</v>
      </c>
      <c r="Z33" s="221" t="str">
        <f t="shared" si="3"/>
        <v>tbd</v>
      </c>
      <c r="AA33" s="221" t="str">
        <f t="shared" si="4"/>
        <v/>
      </c>
      <c r="AB33" s="221" t="str">
        <f t="shared" si="5"/>
        <v/>
      </c>
      <c r="AC33" s="221" t="str">
        <f t="shared" si="6"/>
        <v/>
      </c>
      <c r="AD33" s="221" t="str">
        <f t="shared" si="7"/>
        <v/>
      </c>
      <c r="AE33" s="221" t="str">
        <f t="shared" si="8"/>
        <v/>
      </c>
      <c r="AF33" s="221" t="str">
        <f t="shared" si="9"/>
        <v/>
      </c>
      <c r="AG33" s="221" t="str">
        <f t="shared" si="10"/>
        <v/>
      </c>
    </row>
    <row r="34" spans="1:33" s="164" customFormat="1" ht="19.899999999999999" customHeight="1">
      <c r="A34" s="9" t="s">
        <v>670</v>
      </c>
      <c r="B34" s="7" t="s">
        <v>671</v>
      </c>
      <c r="C34" s="2" t="s">
        <v>672</v>
      </c>
      <c r="D34" s="5" t="s">
        <v>549</v>
      </c>
      <c r="E34" s="5"/>
      <c r="F34" s="16"/>
      <c r="G34" s="47" t="s">
        <v>86</v>
      </c>
      <c r="H34" s="48"/>
      <c r="I34" s="49"/>
      <c r="J34" s="124" t="s">
        <v>86</v>
      </c>
      <c r="K34" s="56"/>
      <c r="L34" s="57"/>
      <c r="M34" s="58"/>
      <c r="N34" s="57"/>
      <c r="O34" s="58" t="s">
        <v>61</v>
      </c>
      <c r="P34" s="56"/>
      <c r="Q34" s="49"/>
      <c r="R34" s="221" t="b">
        <f t="shared" si="13"/>
        <v>1</v>
      </c>
      <c r="S34" s="221" t="b">
        <f t="shared" si="13"/>
        <v>0</v>
      </c>
      <c r="T34" s="221" t="b">
        <f t="shared" si="13"/>
        <v>0</v>
      </c>
      <c r="U34" s="221" t="b">
        <f t="shared" si="13"/>
        <v>0</v>
      </c>
      <c r="V34" s="221" t="b">
        <f t="shared" si="13"/>
        <v>0</v>
      </c>
      <c r="W34" s="221" t="b">
        <f t="shared" si="13"/>
        <v>0</v>
      </c>
      <c r="X34" s="221" t="b">
        <f t="shared" si="13"/>
        <v>0</v>
      </c>
      <c r="Y34" s="221" t="b">
        <f t="shared" si="13"/>
        <v>0</v>
      </c>
      <c r="Z34" s="221" t="str">
        <f t="shared" si="3"/>
        <v>tbd</v>
      </c>
      <c r="AA34" s="221" t="str">
        <f t="shared" si="4"/>
        <v/>
      </c>
      <c r="AB34" s="221" t="str">
        <f t="shared" si="5"/>
        <v/>
      </c>
      <c r="AC34" s="221" t="str">
        <f t="shared" si="6"/>
        <v/>
      </c>
      <c r="AD34" s="221" t="str">
        <f t="shared" si="7"/>
        <v/>
      </c>
      <c r="AE34" s="221" t="str">
        <f t="shared" si="8"/>
        <v/>
      </c>
      <c r="AF34" s="221" t="str">
        <f t="shared" si="9"/>
        <v/>
      </c>
      <c r="AG34" s="221" t="str">
        <f t="shared" si="10"/>
        <v/>
      </c>
    </row>
    <row r="35" spans="1:33" s="164" customFormat="1" ht="19.899999999999999" customHeight="1">
      <c r="A35" s="9" t="s">
        <v>673</v>
      </c>
      <c r="B35" s="7" t="s">
        <v>674</v>
      </c>
      <c r="C35" s="2" t="s">
        <v>675</v>
      </c>
      <c r="D35" s="5" t="s">
        <v>549</v>
      </c>
      <c r="E35" s="5"/>
      <c r="F35" s="16"/>
      <c r="G35" s="47" t="s">
        <v>86</v>
      </c>
      <c r="H35" s="48"/>
      <c r="I35" s="49"/>
      <c r="J35" s="124" t="s">
        <v>86</v>
      </c>
      <c r="K35" s="56"/>
      <c r="L35" s="57"/>
      <c r="M35" s="58"/>
      <c r="N35" s="57"/>
      <c r="O35" s="58" t="s">
        <v>61</v>
      </c>
      <c r="P35" s="56"/>
      <c r="Q35" s="49"/>
      <c r="R35" s="221" t="b">
        <f t="shared" si="13"/>
        <v>1</v>
      </c>
      <c r="S35" s="221" t="b">
        <f t="shared" si="13"/>
        <v>0</v>
      </c>
      <c r="T35" s="221" t="b">
        <f t="shared" si="13"/>
        <v>0</v>
      </c>
      <c r="U35" s="221" t="b">
        <f t="shared" si="13"/>
        <v>0</v>
      </c>
      <c r="V35" s="221" t="b">
        <f t="shared" si="13"/>
        <v>0</v>
      </c>
      <c r="W35" s="221" t="b">
        <f t="shared" si="13"/>
        <v>0</v>
      </c>
      <c r="X35" s="221" t="b">
        <f t="shared" si="13"/>
        <v>0</v>
      </c>
      <c r="Y35" s="221" t="b">
        <f t="shared" si="13"/>
        <v>0</v>
      </c>
      <c r="Z35" s="221" t="str">
        <f t="shared" si="3"/>
        <v>tbd</v>
      </c>
      <c r="AA35" s="221" t="str">
        <f t="shared" si="4"/>
        <v/>
      </c>
      <c r="AB35" s="221" t="str">
        <f t="shared" si="5"/>
        <v/>
      </c>
      <c r="AC35" s="221" t="str">
        <f t="shared" si="6"/>
        <v/>
      </c>
      <c r="AD35" s="221" t="str">
        <f t="shared" si="7"/>
        <v/>
      </c>
      <c r="AE35" s="221" t="str">
        <f t="shared" si="8"/>
        <v/>
      </c>
      <c r="AF35" s="221" t="str">
        <f t="shared" si="9"/>
        <v/>
      </c>
      <c r="AG35" s="221" t="str">
        <f t="shared" si="10"/>
        <v/>
      </c>
    </row>
    <row r="36" spans="1:33" s="164" customFormat="1" ht="19.899999999999999" customHeight="1">
      <c r="A36" s="9" t="s">
        <v>688</v>
      </c>
      <c r="B36" s="7" t="s">
        <v>689</v>
      </c>
      <c r="C36" s="2" t="s">
        <v>690</v>
      </c>
      <c r="D36" s="5" t="s">
        <v>530</v>
      </c>
      <c r="E36" s="5"/>
      <c r="F36" s="16"/>
      <c r="G36" s="47" t="s">
        <v>86</v>
      </c>
      <c r="H36" s="48"/>
      <c r="I36" s="49"/>
      <c r="J36" s="124" t="s">
        <v>86</v>
      </c>
      <c r="K36" s="56"/>
      <c r="L36" s="57"/>
      <c r="M36" s="58"/>
      <c r="N36" s="57"/>
      <c r="O36" s="58" t="s">
        <v>61</v>
      </c>
      <c r="P36" s="56"/>
      <c r="Q36" s="49"/>
      <c r="R36" s="221" t="b">
        <f t="shared" si="13"/>
        <v>1</v>
      </c>
      <c r="S36" s="221" t="b">
        <f t="shared" si="13"/>
        <v>0</v>
      </c>
      <c r="T36" s="221" t="b">
        <f t="shared" si="13"/>
        <v>0</v>
      </c>
      <c r="U36" s="221" t="b">
        <f t="shared" si="13"/>
        <v>0</v>
      </c>
      <c r="V36" s="221" t="b">
        <f t="shared" si="13"/>
        <v>0</v>
      </c>
      <c r="W36" s="221" t="b">
        <f t="shared" si="13"/>
        <v>0</v>
      </c>
      <c r="X36" s="221" t="b">
        <f t="shared" si="13"/>
        <v>0</v>
      </c>
      <c r="Y36" s="221" t="b">
        <f t="shared" si="13"/>
        <v>0</v>
      </c>
      <c r="Z36" s="221" t="str">
        <f t="shared" si="3"/>
        <v>tbd</v>
      </c>
      <c r="AA36" s="221" t="str">
        <f t="shared" si="4"/>
        <v/>
      </c>
      <c r="AB36" s="221" t="str">
        <f t="shared" si="5"/>
        <v/>
      </c>
      <c r="AC36" s="221" t="str">
        <f t="shared" si="6"/>
        <v/>
      </c>
      <c r="AD36" s="221" t="str">
        <f t="shared" si="7"/>
        <v/>
      </c>
      <c r="AE36" s="221" t="str">
        <f t="shared" si="8"/>
        <v/>
      </c>
      <c r="AF36" s="221" t="str">
        <f t="shared" si="9"/>
        <v/>
      </c>
      <c r="AG36" s="221" t="str">
        <f t="shared" si="10"/>
        <v/>
      </c>
    </row>
    <row r="37" spans="1:33" s="164" customFormat="1" ht="19.899999999999999" customHeight="1">
      <c r="A37" s="9" t="s">
        <v>691</v>
      </c>
      <c r="B37" s="7" t="s">
        <v>692</v>
      </c>
      <c r="C37" s="2" t="s">
        <v>693</v>
      </c>
      <c r="D37" s="5" t="s">
        <v>549</v>
      </c>
      <c r="E37" s="5"/>
      <c r="F37" s="16"/>
      <c r="G37" s="47" t="s">
        <v>86</v>
      </c>
      <c r="H37" s="48"/>
      <c r="I37" s="49"/>
      <c r="J37" s="124" t="s">
        <v>86</v>
      </c>
      <c r="K37" s="56"/>
      <c r="L37" s="57"/>
      <c r="M37" s="58"/>
      <c r="N37" s="57"/>
      <c r="O37" s="58" t="s">
        <v>61</v>
      </c>
      <c r="P37" s="56"/>
      <c r="Q37" s="49"/>
      <c r="R37" s="221" t="b">
        <f t="shared" si="13"/>
        <v>1</v>
      </c>
      <c r="S37" s="221" t="b">
        <f t="shared" si="13"/>
        <v>0</v>
      </c>
      <c r="T37" s="221" t="b">
        <f t="shared" si="13"/>
        <v>0</v>
      </c>
      <c r="U37" s="221" t="b">
        <f t="shared" si="13"/>
        <v>0</v>
      </c>
      <c r="V37" s="221" t="b">
        <f t="shared" si="13"/>
        <v>0</v>
      </c>
      <c r="W37" s="221" t="b">
        <f t="shared" si="13"/>
        <v>0</v>
      </c>
      <c r="X37" s="221" t="b">
        <f t="shared" si="13"/>
        <v>0</v>
      </c>
      <c r="Y37" s="221" t="b">
        <f t="shared" si="13"/>
        <v>0</v>
      </c>
      <c r="Z37" s="221" t="str">
        <f t="shared" si="3"/>
        <v>tbd</v>
      </c>
      <c r="AA37" s="221" t="str">
        <f t="shared" si="4"/>
        <v/>
      </c>
      <c r="AB37" s="221" t="str">
        <f t="shared" si="5"/>
        <v/>
      </c>
      <c r="AC37" s="221" t="str">
        <f t="shared" si="6"/>
        <v/>
      </c>
      <c r="AD37" s="221" t="str">
        <f t="shared" si="7"/>
        <v/>
      </c>
      <c r="AE37" s="221" t="str">
        <f t="shared" si="8"/>
        <v/>
      </c>
      <c r="AF37" s="221" t="str">
        <f t="shared" si="9"/>
        <v/>
      </c>
      <c r="AG37" s="221" t="str">
        <f t="shared" si="10"/>
        <v/>
      </c>
    </row>
    <row r="38" spans="1:33" s="164" customFormat="1" ht="19.899999999999999" customHeight="1">
      <c r="A38" s="9" t="s">
        <v>697</v>
      </c>
      <c r="B38" s="7" t="s">
        <v>698</v>
      </c>
      <c r="C38" s="2" t="s">
        <v>699</v>
      </c>
      <c r="D38" s="5" t="s">
        <v>549</v>
      </c>
      <c r="E38" s="5"/>
      <c r="F38" s="16"/>
      <c r="G38" s="47" t="s">
        <v>86</v>
      </c>
      <c r="H38" s="48"/>
      <c r="I38" s="49"/>
      <c r="J38" s="124" t="s">
        <v>86</v>
      </c>
      <c r="K38" s="56"/>
      <c r="L38" s="57"/>
      <c r="M38" s="58"/>
      <c r="N38" s="57"/>
      <c r="O38" s="58" t="s">
        <v>61</v>
      </c>
      <c r="P38" s="56"/>
      <c r="Q38" s="49"/>
      <c r="R38" s="221" t="b">
        <f t="shared" si="13"/>
        <v>1</v>
      </c>
      <c r="S38" s="221" t="b">
        <f t="shared" si="13"/>
        <v>0</v>
      </c>
      <c r="T38" s="221" t="b">
        <f t="shared" si="13"/>
        <v>0</v>
      </c>
      <c r="U38" s="221" t="b">
        <f t="shared" si="13"/>
        <v>0</v>
      </c>
      <c r="V38" s="221" t="b">
        <f t="shared" si="13"/>
        <v>0</v>
      </c>
      <c r="W38" s="221" t="b">
        <f t="shared" si="13"/>
        <v>0</v>
      </c>
      <c r="X38" s="221" t="b">
        <f t="shared" si="13"/>
        <v>0</v>
      </c>
      <c r="Y38" s="221" t="b">
        <f t="shared" si="13"/>
        <v>0</v>
      </c>
      <c r="Z38" s="221" t="str">
        <f t="shared" si="3"/>
        <v>tbd</v>
      </c>
      <c r="AA38" s="221" t="str">
        <f t="shared" si="4"/>
        <v/>
      </c>
      <c r="AB38" s="221" t="str">
        <f t="shared" si="5"/>
        <v/>
      </c>
      <c r="AC38" s="221" t="str">
        <f t="shared" si="6"/>
        <v/>
      </c>
      <c r="AD38" s="221" t="str">
        <f t="shared" si="7"/>
        <v/>
      </c>
      <c r="AE38" s="221" t="str">
        <f t="shared" si="8"/>
        <v/>
      </c>
      <c r="AF38" s="221" t="str">
        <f t="shared" si="9"/>
        <v/>
      </c>
      <c r="AG38" s="221" t="str">
        <f t="shared" si="10"/>
        <v/>
      </c>
    </row>
    <row r="39" spans="1:33" s="164" customFormat="1" ht="19.899999999999999" customHeight="1">
      <c r="A39" s="9" t="s">
        <v>700</v>
      </c>
      <c r="B39" s="7" t="s">
        <v>701</v>
      </c>
      <c r="C39" s="2" t="s">
        <v>702</v>
      </c>
      <c r="D39" s="5" t="s">
        <v>549</v>
      </c>
      <c r="E39" s="5"/>
      <c r="F39" s="16"/>
      <c r="G39" s="47" t="s">
        <v>86</v>
      </c>
      <c r="H39" s="48"/>
      <c r="I39" s="49"/>
      <c r="J39" s="124" t="s">
        <v>86</v>
      </c>
      <c r="K39" s="56"/>
      <c r="L39" s="57"/>
      <c r="M39" s="58"/>
      <c r="N39" s="57"/>
      <c r="O39" s="58" t="s">
        <v>61</v>
      </c>
      <c r="P39" s="56"/>
      <c r="Q39" s="49"/>
      <c r="R39" s="221" t="b">
        <f t="shared" si="13"/>
        <v>1</v>
      </c>
      <c r="S39" s="221" t="b">
        <f t="shared" si="13"/>
        <v>0</v>
      </c>
      <c r="T39" s="221" t="b">
        <f t="shared" si="13"/>
        <v>0</v>
      </c>
      <c r="U39" s="221" t="b">
        <f t="shared" si="13"/>
        <v>0</v>
      </c>
      <c r="V39" s="221" t="b">
        <f t="shared" si="13"/>
        <v>0</v>
      </c>
      <c r="W39" s="221" t="b">
        <f t="shared" si="13"/>
        <v>0</v>
      </c>
      <c r="X39" s="221" t="b">
        <f t="shared" si="13"/>
        <v>0</v>
      </c>
      <c r="Y39" s="221" t="b">
        <f t="shared" si="13"/>
        <v>0</v>
      </c>
      <c r="Z39" s="221" t="str">
        <f t="shared" si="3"/>
        <v>tbd</v>
      </c>
      <c r="AA39" s="221" t="str">
        <f t="shared" si="4"/>
        <v/>
      </c>
      <c r="AB39" s="221" t="str">
        <f t="shared" si="5"/>
        <v/>
      </c>
      <c r="AC39" s="221" t="str">
        <f t="shared" si="6"/>
        <v/>
      </c>
      <c r="AD39" s="221" t="str">
        <f t="shared" si="7"/>
        <v/>
      </c>
      <c r="AE39" s="221" t="str">
        <f t="shared" si="8"/>
        <v/>
      </c>
      <c r="AF39" s="221" t="str">
        <f t="shared" si="9"/>
        <v/>
      </c>
      <c r="AG39" s="221" t="str">
        <f t="shared" si="10"/>
        <v/>
      </c>
    </row>
    <row r="40" spans="1:33" s="164" customFormat="1" ht="19.899999999999999" customHeight="1">
      <c r="A40" s="9" t="s">
        <v>703</v>
      </c>
      <c r="B40" s="7" t="s">
        <v>704</v>
      </c>
      <c r="C40" s="2" t="s">
        <v>705</v>
      </c>
      <c r="D40" s="5" t="s">
        <v>549</v>
      </c>
      <c r="E40" s="5"/>
      <c r="F40" s="16"/>
      <c r="G40" s="47" t="s">
        <v>86</v>
      </c>
      <c r="H40" s="48"/>
      <c r="I40" s="49"/>
      <c r="J40" s="124" t="s">
        <v>86</v>
      </c>
      <c r="K40" s="56"/>
      <c r="L40" s="57"/>
      <c r="M40" s="58"/>
      <c r="N40" s="57"/>
      <c r="O40" s="58" t="s">
        <v>61</v>
      </c>
      <c r="P40" s="56"/>
      <c r="Q40" s="49"/>
      <c r="R40" s="221" t="b">
        <f t="shared" si="13"/>
        <v>1</v>
      </c>
      <c r="S40" s="221" t="b">
        <f t="shared" si="13"/>
        <v>0</v>
      </c>
      <c r="T40" s="221" t="b">
        <f t="shared" si="13"/>
        <v>0</v>
      </c>
      <c r="U40" s="221" t="b">
        <f t="shared" si="13"/>
        <v>0</v>
      </c>
      <c r="V40" s="221" t="b">
        <f t="shared" si="13"/>
        <v>0</v>
      </c>
      <c r="W40" s="221" t="b">
        <f t="shared" si="13"/>
        <v>0</v>
      </c>
      <c r="X40" s="221" t="b">
        <f t="shared" si="13"/>
        <v>0</v>
      </c>
      <c r="Y40" s="221" t="b">
        <f t="shared" si="13"/>
        <v>0</v>
      </c>
      <c r="Z40" s="221" t="str">
        <f t="shared" si="3"/>
        <v>tbd</v>
      </c>
      <c r="AA40" s="221" t="str">
        <f t="shared" si="4"/>
        <v/>
      </c>
      <c r="AB40" s="221" t="str">
        <f t="shared" si="5"/>
        <v/>
      </c>
      <c r="AC40" s="221" t="str">
        <f t="shared" si="6"/>
        <v/>
      </c>
      <c r="AD40" s="221" t="str">
        <f t="shared" si="7"/>
        <v/>
      </c>
      <c r="AE40" s="221" t="str">
        <f t="shared" si="8"/>
        <v/>
      </c>
      <c r="AF40" s="221" t="str">
        <f t="shared" si="9"/>
        <v/>
      </c>
      <c r="AG40" s="221" t="str">
        <f t="shared" si="10"/>
        <v/>
      </c>
    </row>
    <row r="41" spans="1:33" s="164" customFormat="1" ht="19.899999999999999" customHeight="1">
      <c r="A41" s="9" t="s">
        <v>706</v>
      </c>
      <c r="B41" s="7" t="s">
        <v>707</v>
      </c>
      <c r="C41" s="2" t="s">
        <v>708</v>
      </c>
      <c r="D41" s="5" t="s">
        <v>530</v>
      </c>
      <c r="E41" s="5"/>
      <c r="F41" s="16"/>
      <c r="G41" s="47" t="s">
        <v>86</v>
      </c>
      <c r="H41" s="48"/>
      <c r="I41" s="49"/>
      <c r="J41" s="124" t="s">
        <v>86</v>
      </c>
      <c r="K41" s="56"/>
      <c r="L41" s="57"/>
      <c r="M41" s="58"/>
      <c r="N41" s="57"/>
      <c r="O41" s="58" t="s">
        <v>61</v>
      </c>
      <c r="P41" s="56"/>
      <c r="Q41" s="49"/>
      <c r="R41" s="221" t="b">
        <f t="shared" ref="R41:Y56" si="14">R40</f>
        <v>1</v>
      </c>
      <c r="S41" s="221" t="b">
        <f t="shared" si="14"/>
        <v>0</v>
      </c>
      <c r="T41" s="221" t="b">
        <f t="shared" si="14"/>
        <v>0</v>
      </c>
      <c r="U41" s="221" t="b">
        <f t="shared" si="14"/>
        <v>0</v>
      </c>
      <c r="V41" s="221" t="b">
        <f t="shared" si="14"/>
        <v>0</v>
      </c>
      <c r="W41" s="221" t="b">
        <f t="shared" si="14"/>
        <v>0</v>
      </c>
      <c r="X41" s="221" t="b">
        <f t="shared" si="14"/>
        <v>0</v>
      </c>
      <c r="Y41" s="221" t="b">
        <f t="shared" si="14"/>
        <v>0</v>
      </c>
      <c r="Z41" s="221" t="str">
        <f t="shared" si="3"/>
        <v>tbd</v>
      </c>
      <c r="AA41" s="221" t="str">
        <f t="shared" si="4"/>
        <v/>
      </c>
      <c r="AB41" s="221" t="str">
        <f t="shared" si="5"/>
        <v/>
      </c>
      <c r="AC41" s="221" t="str">
        <f t="shared" si="6"/>
        <v/>
      </c>
      <c r="AD41" s="221" t="str">
        <f t="shared" si="7"/>
        <v/>
      </c>
      <c r="AE41" s="221" t="str">
        <f t="shared" si="8"/>
        <v/>
      </c>
      <c r="AF41" s="221" t="str">
        <f t="shared" si="9"/>
        <v/>
      </c>
      <c r="AG41" s="221" t="str">
        <f t="shared" si="10"/>
        <v/>
      </c>
    </row>
    <row r="42" spans="1:33" s="164" customFormat="1" ht="19.899999999999999" customHeight="1">
      <c r="A42" s="9" t="s">
        <v>716</v>
      </c>
      <c r="B42" s="7" t="s">
        <v>717</v>
      </c>
      <c r="C42" s="2" t="s">
        <v>718</v>
      </c>
      <c r="D42" s="5" t="s">
        <v>549</v>
      </c>
      <c r="E42" s="5"/>
      <c r="F42" s="16" t="s">
        <v>715</v>
      </c>
      <c r="G42" s="47" t="s">
        <v>86</v>
      </c>
      <c r="H42" s="48"/>
      <c r="I42" s="49"/>
      <c r="J42" s="124" t="s">
        <v>86</v>
      </c>
      <c r="K42" s="56"/>
      <c r="L42" s="57"/>
      <c r="M42" s="58"/>
      <c r="N42" s="57"/>
      <c r="O42" s="58" t="s">
        <v>61</v>
      </c>
      <c r="P42" s="56"/>
      <c r="Q42" s="49"/>
      <c r="R42" s="221" t="b">
        <f t="shared" si="14"/>
        <v>1</v>
      </c>
      <c r="S42" s="221" t="b">
        <f t="shared" si="14"/>
        <v>0</v>
      </c>
      <c r="T42" s="221" t="b">
        <f t="shared" si="14"/>
        <v>0</v>
      </c>
      <c r="U42" s="221" t="b">
        <f t="shared" si="14"/>
        <v>0</v>
      </c>
      <c r="V42" s="221" t="b">
        <f t="shared" si="14"/>
        <v>0</v>
      </c>
      <c r="W42" s="221" t="b">
        <f t="shared" si="14"/>
        <v>0</v>
      </c>
      <c r="X42" s="221" t="b">
        <f t="shared" si="14"/>
        <v>0</v>
      </c>
      <c r="Y42" s="221" t="b">
        <f t="shared" si="14"/>
        <v>0</v>
      </c>
      <c r="Z42" s="221" t="str">
        <f t="shared" si="3"/>
        <v>tbd</v>
      </c>
      <c r="AA42" s="221" t="str">
        <f t="shared" si="4"/>
        <v/>
      </c>
      <c r="AB42" s="221" t="str">
        <f t="shared" si="5"/>
        <v/>
      </c>
      <c r="AC42" s="221" t="str">
        <f t="shared" si="6"/>
        <v/>
      </c>
      <c r="AD42" s="221" t="str">
        <f t="shared" si="7"/>
        <v/>
      </c>
      <c r="AE42" s="221" t="str">
        <f t="shared" si="8"/>
        <v/>
      </c>
      <c r="AF42" s="221" t="str">
        <f t="shared" si="9"/>
        <v/>
      </c>
      <c r="AG42" s="221" t="str">
        <f t="shared" si="10"/>
        <v/>
      </c>
    </row>
    <row r="43" spans="1:33" s="164" customFormat="1" ht="19.899999999999999" customHeight="1">
      <c r="A43" s="9" t="s">
        <v>719</v>
      </c>
      <c r="B43" s="7" t="s">
        <v>720</v>
      </c>
      <c r="C43" s="2" t="s">
        <v>721</v>
      </c>
      <c r="D43" s="5" t="s">
        <v>530</v>
      </c>
      <c r="E43" s="5"/>
      <c r="F43" s="16"/>
      <c r="G43" s="47" t="s">
        <v>86</v>
      </c>
      <c r="H43" s="48"/>
      <c r="I43" s="49"/>
      <c r="J43" s="124" t="s">
        <v>86</v>
      </c>
      <c r="K43" s="56"/>
      <c r="L43" s="57"/>
      <c r="M43" s="58"/>
      <c r="N43" s="57"/>
      <c r="O43" s="58" t="s">
        <v>61</v>
      </c>
      <c r="P43" s="56"/>
      <c r="Q43" s="49"/>
      <c r="R43" s="221" t="b">
        <f t="shared" si="14"/>
        <v>1</v>
      </c>
      <c r="S43" s="221" t="b">
        <f t="shared" si="14"/>
        <v>0</v>
      </c>
      <c r="T43" s="221" t="b">
        <f t="shared" si="14"/>
        <v>0</v>
      </c>
      <c r="U43" s="221" t="b">
        <f t="shared" si="14"/>
        <v>0</v>
      </c>
      <c r="V43" s="221" t="b">
        <f t="shared" si="14"/>
        <v>0</v>
      </c>
      <c r="W43" s="221" t="b">
        <f t="shared" si="14"/>
        <v>0</v>
      </c>
      <c r="X43" s="221" t="b">
        <f t="shared" si="14"/>
        <v>0</v>
      </c>
      <c r="Y43" s="221" t="b">
        <f t="shared" si="14"/>
        <v>0</v>
      </c>
      <c r="Z43" s="221" t="str">
        <f t="shared" si="3"/>
        <v>tbd</v>
      </c>
      <c r="AA43" s="221" t="str">
        <f t="shared" si="4"/>
        <v/>
      </c>
      <c r="AB43" s="221" t="str">
        <f t="shared" si="5"/>
        <v/>
      </c>
      <c r="AC43" s="221" t="str">
        <f t="shared" si="6"/>
        <v/>
      </c>
      <c r="AD43" s="221" t="str">
        <f t="shared" si="7"/>
        <v/>
      </c>
      <c r="AE43" s="221" t="str">
        <f t="shared" si="8"/>
        <v/>
      </c>
      <c r="AF43" s="221" t="str">
        <f t="shared" si="9"/>
        <v/>
      </c>
      <c r="AG43" s="221" t="str">
        <f t="shared" si="10"/>
        <v/>
      </c>
    </row>
    <row r="44" spans="1:33" s="164" customFormat="1" ht="19.899999999999999" customHeight="1">
      <c r="A44" s="9" t="s">
        <v>722</v>
      </c>
      <c r="B44" s="7" t="s">
        <v>723</v>
      </c>
      <c r="C44" s="2" t="s">
        <v>724</v>
      </c>
      <c r="D44" s="5" t="s">
        <v>530</v>
      </c>
      <c r="E44" s="5"/>
      <c r="F44" s="16"/>
      <c r="G44" s="47" t="s">
        <v>86</v>
      </c>
      <c r="H44" s="48"/>
      <c r="I44" s="49"/>
      <c r="J44" s="124" t="s">
        <v>86</v>
      </c>
      <c r="K44" s="56"/>
      <c r="L44" s="57"/>
      <c r="M44" s="58"/>
      <c r="N44" s="57"/>
      <c r="O44" s="58" t="s">
        <v>61</v>
      </c>
      <c r="P44" s="56"/>
      <c r="Q44" s="49"/>
      <c r="R44" s="221" t="b">
        <f t="shared" si="14"/>
        <v>1</v>
      </c>
      <c r="S44" s="221" t="b">
        <f t="shared" si="14"/>
        <v>0</v>
      </c>
      <c r="T44" s="221" t="b">
        <f t="shared" si="14"/>
        <v>0</v>
      </c>
      <c r="U44" s="221" t="b">
        <f t="shared" si="14"/>
        <v>0</v>
      </c>
      <c r="V44" s="221" t="b">
        <f t="shared" si="14"/>
        <v>0</v>
      </c>
      <c r="W44" s="221" t="b">
        <f t="shared" si="14"/>
        <v>0</v>
      </c>
      <c r="X44" s="221" t="b">
        <f t="shared" si="14"/>
        <v>0</v>
      </c>
      <c r="Y44" s="221" t="b">
        <f t="shared" si="14"/>
        <v>0</v>
      </c>
      <c r="Z44" s="221" t="str">
        <f t="shared" si="3"/>
        <v>tbd</v>
      </c>
      <c r="AA44" s="221" t="str">
        <f t="shared" si="4"/>
        <v/>
      </c>
      <c r="AB44" s="221" t="str">
        <f t="shared" si="5"/>
        <v/>
      </c>
      <c r="AC44" s="221" t="str">
        <f t="shared" si="6"/>
        <v/>
      </c>
      <c r="AD44" s="221" t="str">
        <f t="shared" si="7"/>
        <v/>
      </c>
      <c r="AE44" s="221" t="str">
        <f t="shared" si="8"/>
        <v/>
      </c>
      <c r="AF44" s="221" t="str">
        <f t="shared" si="9"/>
        <v/>
      </c>
      <c r="AG44" s="221" t="str">
        <f t="shared" si="10"/>
        <v/>
      </c>
    </row>
    <row r="45" spans="1:33" s="164" customFormat="1" ht="19.899999999999999" customHeight="1">
      <c r="A45" s="9" t="s">
        <v>725</v>
      </c>
      <c r="B45" s="7" t="s">
        <v>726</v>
      </c>
      <c r="C45" s="2" t="s">
        <v>727</v>
      </c>
      <c r="D45" s="5" t="s">
        <v>530</v>
      </c>
      <c r="E45" s="5"/>
      <c r="F45" s="16"/>
      <c r="G45" s="47" t="s">
        <v>86</v>
      </c>
      <c r="H45" s="48"/>
      <c r="I45" s="49"/>
      <c r="J45" s="124" t="s">
        <v>86</v>
      </c>
      <c r="K45" s="56"/>
      <c r="L45" s="57"/>
      <c r="M45" s="58"/>
      <c r="N45" s="57"/>
      <c r="O45" s="58" t="s">
        <v>61</v>
      </c>
      <c r="P45" s="56"/>
      <c r="Q45" s="49"/>
      <c r="R45" s="221" t="b">
        <f t="shared" si="14"/>
        <v>1</v>
      </c>
      <c r="S45" s="221" t="b">
        <f t="shared" si="14"/>
        <v>0</v>
      </c>
      <c r="T45" s="221" t="b">
        <f t="shared" si="14"/>
        <v>0</v>
      </c>
      <c r="U45" s="221" t="b">
        <f t="shared" si="14"/>
        <v>0</v>
      </c>
      <c r="V45" s="221" t="b">
        <f t="shared" si="14"/>
        <v>0</v>
      </c>
      <c r="W45" s="221" t="b">
        <f t="shared" si="14"/>
        <v>0</v>
      </c>
      <c r="X45" s="221" t="b">
        <f t="shared" si="14"/>
        <v>0</v>
      </c>
      <c r="Y45" s="221" t="b">
        <f t="shared" si="14"/>
        <v>0</v>
      </c>
      <c r="Z45" s="221" t="str">
        <f t="shared" si="3"/>
        <v>tbd</v>
      </c>
      <c r="AA45" s="221" t="str">
        <f t="shared" si="4"/>
        <v/>
      </c>
      <c r="AB45" s="221" t="str">
        <f t="shared" si="5"/>
        <v/>
      </c>
      <c r="AC45" s="221" t="str">
        <f t="shared" si="6"/>
        <v/>
      </c>
      <c r="AD45" s="221" t="str">
        <f t="shared" si="7"/>
        <v/>
      </c>
      <c r="AE45" s="221" t="str">
        <f t="shared" si="8"/>
        <v/>
      </c>
      <c r="AF45" s="221" t="str">
        <f t="shared" si="9"/>
        <v/>
      </c>
      <c r="AG45" s="221" t="str">
        <f t="shared" si="10"/>
        <v/>
      </c>
    </row>
    <row r="46" spans="1:33" s="164" customFormat="1" ht="19.899999999999999" customHeight="1">
      <c r="A46" s="9" t="s">
        <v>731</v>
      </c>
      <c r="B46" s="7" t="s">
        <v>732</v>
      </c>
      <c r="C46" s="2" t="s">
        <v>733</v>
      </c>
      <c r="D46" s="5" t="s">
        <v>549</v>
      </c>
      <c r="E46" s="5"/>
      <c r="F46" s="16"/>
      <c r="G46" s="47" t="s">
        <v>86</v>
      </c>
      <c r="H46" s="48"/>
      <c r="I46" s="49"/>
      <c r="J46" s="124" t="s">
        <v>86</v>
      </c>
      <c r="K46" s="56"/>
      <c r="L46" s="57"/>
      <c r="M46" s="58"/>
      <c r="N46" s="57"/>
      <c r="O46" s="58" t="s">
        <v>61</v>
      </c>
      <c r="P46" s="56"/>
      <c r="Q46" s="49"/>
      <c r="R46" s="221" t="b">
        <f t="shared" si="14"/>
        <v>1</v>
      </c>
      <c r="S46" s="221" t="b">
        <f t="shared" si="14"/>
        <v>0</v>
      </c>
      <c r="T46" s="221" t="b">
        <f t="shared" si="14"/>
        <v>0</v>
      </c>
      <c r="U46" s="221" t="b">
        <f t="shared" si="14"/>
        <v>0</v>
      </c>
      <c r="V46" s="221" t="b">
        <f t="shared" si="14"/>
        <v>0</v>
      </c>
      <c r="W46" s="221" t="b">
        <f t="shared" si="14"/>
        <v>0</v>
      </c>
      <c r="X46" s="221" t="b">
        <f t="shared" si="14"/>
        <v>0</v>
      </c>
      <c r="Y46" s="221" t="b">
        <f t="shared" si="14"/>
        <v>0</v>
      </c>
      <c r="Z46" s="221" t="str">
        <f t="shared" si="3"/>
        <v>tbd</v>
      </c>
      <c r="AA46" s="221" t="str">
        <f t="shared" si="4"/>
        <v/>
      </c>
      <c r="AB46" s="221" t="str">
        <f t="shared" si="5"/>
        <v/>
      </c>
      <c r="AC46" s="221" t="str">
        <f t="shared" si="6"/>
        <v/>
      </c>
      <c r="AD46" s="221" t="str">
        <f t="shared" si="7"/>
        <v/>
      </c>
      <c r="AE46" s="221" t="str">
        <f t="shared" si="8"/>
        <v/>
      </c>
      <c r="AF46" s="221" t="str">
        <f t="shared" si="9"/>
        <v/>
      </c>
      <c r="AG46" s="221" t="str">
        <f t="shared" si="10"/>
        <v/>
      </c>
    </row>
    <row r="47" spans="1:33" s="164" customFormat="1" ht="19.899999999999999" customHeight="1">
      <c r="A47" s="9" t="s">
        <v>734</v>
      </c>
      <c r="B47" s="7" t="s">
        <v>735</v>
      </c>
      <c r="C47" s="2" t="s">
        <v>736</v>
      </c>
      <c r="D47" s="5" t="s">
        <v>530</v>
      </c>
      <c r="E47" s="5"/>
      <c r="F47" s="16"/>
      <c r="G47" s="47" t="s">
        <v>86</v>
      </c>
      <c r="H47" s="48"/>
      <c r="I47" s="49"/>
      <c r="J47" s="124" t="s">
        <v>86</v>
      </c>
      <c r="K47" s="56"/>
      <c r="L47" s="57"/>
      <c r="M47" s="58"/>
      <c r="N47" s="57"/>
      <c r="O47" s="58" t="s">
        <v>61</v>
      </c>
      <c r="P47" s="56"/>
      <c r="Q47" s="49"/>
      <c r="R47" s="221" t="b">
        <f t="shared" si="14"/>
        <v>1</v>
      </c>
      <c r="S47" s="221" t="b">
        <f t="shared" si="14"/>
        <v>0</v>
      </c>
      <c r="T47" s="221" t="b">
        <f t="shared" si="14"/>
        <v>0</v>
      </c>
      <c r="U47" s="221" t="b">
        <f t="shared" si="14"/>
        <v>0</v>
      </c>
      <c r="V47" s="221" t="b">
        <f t="shared" si="14"/>
        <v>0</v>
      </c>
      <c r="W47" s="221" t="b">
        <f t="shared" si="14"/>
        <v>0</v>
      </c>
      <c r="X47" s="221" t="b">
        <f t="shared" si="14"/>
        <v>0</v>
      </c>
      <c r="Y47" s="221" t="b">
        <f t="shared" si="14"/>
        <v>0</v>
      </c>
      <c r="Z47" s="221" t="str">
        <f t="shared" si="3"/>
        <v>tbd</v>
      </c>
      <c r="AA47" s="221" t="str">
        <f t="shared" si="4"/>
        <v/>
      </c>
      <c r="AB47" s="221" t="str">
        <f t="shared" si="5"/>
        <v/>
      </c>
      <c r="AC47" s="221" t="str">
        <f t="shared" si="6"/>
        <v/>
      </c>
      <c r="AD47" s="221" t="str">
        <f t="shared" si="7"/>
        <v/>
      </c>
      <c r="AE47" s="221" t="str">
        <f t="shared" si="8"/>
        <v/>
      </c>
      <c r="AF47" s="221" t="str">
        <f t="shared" si="9"/>
        <v/>
      </c>
      <c r="AG47" s="221" t="str">
        <f t="shared" si="10"/>
        <v/>
      </c>
    </row>
    <row r="48" spans="1:33" s="164" customFormat="1" ht="19.899999999999999" hidden="1" customHeight="1">
      <c r="A48" s="9"/>
      <c r="B48" s="7"/>
      <c r="C48" s="2"/>
      <c r="D48" s="5"/>
      <c r="E48" s="5"/>
      <c r="F48" s="16"/>
      <c r="G48" s="47"/>
      <c r="H48" s="48"/>
      <c r="I48" s="49"/>
      <c r="J48" s="124"/>
      <c r="K48" s="56"/>
      <c r="L48" s="57"/>
      <c r="M48" s="58"/>
      <c r="N48" s="57"/>
      <c r="O48" s="58"/>
      <c r="P48" s="56"/>
      <c r="Q48" s="49"/>
      <c r="R48" s="221" t="b">
        <f t="shared" si="14"/>
        <v>1</v>
      </c>
      <c r="S48" s="221" t="b">
        <f t="shared" si="14"/>
        <v>0</v>
      </c>
      <c r="T48" s="221" t="b">
        <f t="shared" si="14"/>
        <v>0</v>
      </c>
      <c r="U48" s="221" t="b">
        <f t="shared" si="14"/>
        <v>0</v>
      </c>
      <c r="V48" s="221" t="b">
        <f t="shared" si="14"/>
        <v>0</v>
      </c>
      <c r="W48" s="221" t="b">
        <f t="shared" si="14"/>
        <v>0</v>
      </c>
      <c r="X48" s="221" t="b">
        <f t="shared" si="14"/>
        <v>0</v>
      </c>
      <c r="Y48" s="221" t="b">
        <f t="shared" si="14"/>
        <v>0</v>
      </c>
      <c r="Z48" s="221">
        <f t="shared" si="3"/>
        <v>0</v>
      </c>
      <c r="AA48" s="221" t="str">
        <f t="shared" si="4"/>
        <v/>
      </c>
      <c r="AB48" s="221" t="str">
        <f t="shared" si="5"/>
        <v/>
      </c>
      <c r="AC48" s="221" t="str">
        <f t="shared" si="6"/>
        <v/>
      </c>
      <c r="AD48" s="221" t="str">
        <f t="shared" si="7"/>
        <v/>
      </c>
      <c r="AE48" s="221" t="str">
        <f t="shared" si="8"/>
        <v/>
      </c>
      <c r="AF48" s="221" t="str">
        <f t="shared" si="9"/>
        <v/>
      </c>
      <c r="AG48" s="221" t="str">
        <f t="shared" si="10"/>
        <v/>
      </c>
    </row>
    <row r="49" spans="1:33" s="164" customFormat="1" ht="19.899999999999999" hidden="1" customHeight="1">
      <c r="A49" s="9"/>
      <c r="B49" s="7"/>
      <c r="C49" s="2"/>
      <c r="D49" s="5"/>
      <c r="E49" s="5"/>
      <c r="F49" s="16"/>
      <c r="G49" s="47"/>
      <c r="H49" s="48"/>
      <c r="I49" s="49"/>
      <c r="J49" s="124"/>
      <c r="K49" s="56"/>
      <c r="L49" s="57"/>
      <c r="M49" s="58"/>
      <c r="N49" s="57"/>
      <c r="O49" s="58"/>
      <c r="P49" s="56"/>
      <c r="Q49" s="49"/>
      <c r="R49" s="221" t="b">
        <f t="shared" si="14"/>
        <v>1</v>
      </c>
      <c r="S49" s="221" t="b">
        <f t="shared" si="14"/>
        <v>0</v>
      </c>
      <c r="T49" s="221" t="b">
        <f t="shared" si="14"/>
        <v>0</v>
      </c>
      <c r="U49" s="221" t="b">
        <f t="shared" si="14"/>
        <v>0</v>
      </c>
      <c r="V49" s="221" t="b">
        <f t="shared" si="14"/>
        <v>0</v>
      </c>
      <c r="W49" s="221" t="b">
        <f t="shared" si="14"/>
        <v>0</v>
      </c>
      <c r="X49" s="221" t="b">
        <f t="shared" si="14"/>
        <v>0</v>
      </c>
      <c r="Y49" s="221" t="b">
        <f t="shared" si="14"/>
        <v>0</v>
      </c>
      <c r="Z49" s="221">
        <f t="shared" si="3"/>
        <v>0</v>
      </c>
      <c r="AA49" s="221" t="str">
        <f t="shared" si="4"/>
        <v/>
      </c>
      <c r="AB49" s="221" t="str">
        <f t="shared" si="5"/>
        <v/>
      </c>
      <c r="AC49" s="221" t="str">
        <f t="shared" si="6"/>
        <v/>
      </c>
      <c r="AD49" s="221" t="str">
        <f t="shared" si="7"/>
        <v/>
      </c>
      <c r="AE49" s="221" t="str">
        <f t="shared" si="8"/>
        <v/>
      </c>
      <c r="AF49" s="221" t="str">
        <f t="shared" si="9"/>
        <v/>
      </c>
      <c r="AG49" s="221" t="str">
        <f t="shared" si="10"/>
        <v/>
      </c>
    </row>
    <row r="50" spans="1:33" s="164" customFormat="1" ht="19.899999999999999" hidden="1" customHeight="1">
      <c r="A50" s="9"/>
      <c r="B50" s="7"/>
      <c r="C50" s="2"/>
      <c r="D50" s="5"/>
      <c r="E50" s="5"/>
      <c r="F50" s="16"/>
      <c r="G50" s="47"/>
      <c r="H50" s="48"/>
      <c r="I50" s="49"/>
      <c r="J50" s="124"/>
      <c r="K50" s="56"/>
      <c r="L50" s="57"/>
      <c r="M50" s="58"/>
      <c r="N50" s="57"/>
      <c r="O50" s="58"/>
      <c r="P50" s="56"/>
      <c r="Q50" s="49"/>
      <c r="R50" s="221" t="b">
        <f t="shared" si="14"/>
        <v>1</v>
      </c>
      <c r="S50" s="221" t="b">
        <f t="shared" si="14"/>
        <v>0</v>
      </c>
      <c r="T50" s="221" t="b">
        <f t="shared" si="14"/>
        <v>0</v>
      </c>
      <c r="U50" s="221" t="b">
        <f t="shared" si="14"/>
        <v>0</v>
      </c>
      <c r="V50" s="221" t="b">
        <f t="shared" si="14"/>
        <v>0</v>
      </c>
      <c r="W50" s="221" t="b">
        <f t="shared" si="14"/>
        <v>0</v>
      </c>
      <c r="X50" s="221" t="b">
        <f t="shared" si="14"/>
        <v>0</v>
      </c>
      <c r="Y50" s="221" t="b">
        <f t="shared" si="14"/>
        <v>0</v>
      </c>
      <c r="Z50" s="221">
        <f t="shared" si="3"/>
        <v>0</v>
      </c>
      <c r="AA50" s="221" t="str">
        <f t="shared" si="4"/>
        <v/>
      </c>
      <c r="AB50" s="221" t="str">
        <f t="shared" si="5"/>
        <v/>
      </c>
      <c r="AC50" s="221" t="str">
        <f t="shared" si="6"/>
        <v/>
      </c>
      <c r="AD50" s="221" t="str">
        <f t="shared" si="7"/>
        <v/>
      </c>
      <c r="AE50" s="221" t="str">
        <f t="shared" si="8"/>
        <v/>
      </c>
      <c r="AF50" s="221" t="str">
        <f t="shared" si="9"/>
        <v/>
      </c>
      <c r="AG50" s="221" t="str">
        <f t="shared" si="10"/>
        <v/>
      </c>
    </row>
    <row r="51" spans="1:33" s="164" customFormat="1" ht="19.899999999999999" hidden="1" customHeight="1">
      <c r="A51" s="9"/>
      <c r="B51" s="7"/>
      <c r="C51" s="2"/>
      <c r="D51" s="5"/>
      <c r="E51" s="5"/>
      <c r="F51" s="16"/>
      <c r="G51" s="47"/>
      <c r="H51" s="48"/>
      <c r="I51" s="49"/>
      <c r="J51" s="124"/>
      <c r="K51" s="56"/>
      <c r="L51" s="57"/>
      <c r="M51" s="58"/>
      <c r="N51" s="57"/>
      <c r="O51" s="58"/>
      <c r="P51" s="56"/>
      <c r="Q51" s="49"/>
      <c r="R51" s="221" t="b">
        <f t="shared" si="14"/>
        <v>1</v>
      </c>
      <c r="S51" s="221" t="b">
        <f t="shared" si="14"/>
        <v>0</v>
      </c>
      <c r="T51" s="221" t="b">
        <f t="shared" si="14"/>
        <v>0</v>
      </c>
      <c r="U51" s="221" t="b">
        <f t="shared" si="14"/>
        <v>0</v>
      </c>
      <c r="V51" s="221" t="b">
        <f t="shared" si="14"/>
        <v>0</v>
      </c>
      <c r="W51" s="221" t="b">
        <f t="shared" si="14"/>
        <v>0</v>
      </c>
      <c r="X51" s="221" t="b">
        <f t="shared" si="14"/>
        <v>0</v>
      </c>
      <c r="Y51" s="221" t="b">
        <f t="shared" si="14"/>
        <v>0</v>
      </c>
      <c r="Z51" s="221">
        <f t="shared" si="3"/>
        <v>0</v>
      </c>
      <c r="AA51" s="221" t="str">
        <f t="shared" si="4"/>
        <v/>
      </c>
      <c r="AB51" s="221" t="str">
        <f t="shared" si="5"/>
        <v/>
      </c>
      <c r="AC51" s="221" t="str">
        <f t="shared" si="6"/>
        <v/>
      </c>
      <c r="AD51" s="221" t="str">
        <f t="shared" si="7"/>
        <v/>
      </c>
      <c r="AE51" s="221" t="str">
        <f t="shared" si="8"/>
        <v/>
      </c>
      <c r="AF51" s="221" t="str">
        <f t="shared" si="9"/>
        <v/>
      </c>
      <c r="AG51" s="221" t="str">
        <f t="shared" si="10"/>
        <v/>
      </c>
    </row>
    <row r="52" spans="1:33" s="164" customFormat="1" ht="19.899999999999999" hidden="1" customHeight="1">
      <c r="A52" s="9"/>
      <c r="B52" s="7"/>
      <c r="C52" s="2"/>
      <c r="D52" s="5"/>
      <c r="E52" s="5"/>
      <c r="F52" s="16"/>
      <c r="G52" s="47"/>
      <c r="H52" s="48"/>
      <c r="I52" s="49"/>
      <c r="J52" s="124"/>
      <c r="K52" s="56"/>
      <c r="L52" s="57"/>
      <c r="M52" s="58"/>
      <c r="N52" s="57"/>
      <c r="O52" s="58"/>
      <c r="P52" s="56"/>
      <c r="Q52" s="49"/>
      <c r="R52" s="221" t="b">
        <f t="shared" si="14"/>
        <v>1</v>
      </c>
      <c r="S52" s="221" t="b">
        <f t="shared" si="14"/>
        <v>0</v>
      </c>
      <c r="T52" s="221" t="b">
        <f t="shared" si="14"/>
        <v>0</v>
      </c>
      <c r="U52" s="221" t="b">
        <f t="shared" si="14"/>
        <v>0</v>
      </c>
      <c r="V52" s="221" t="b">
        <f t="shared" si="14"/>
        <v>0</v>
      </c>
      <c r="W52" s="221" t="b">
        <f t="shared" si="14"/>
        <v>0</v>
      </c>
      <c r="X52" s="221" t="b">
        <f t="shared" si="14"/>
        <v>0</v>
      </c>
      <c r="Y52" s="221" t="b">
        <f t="shared" si="14"/>
        <v>0</v>
      </c>
      <c r="Z52" s="221">
        <f t="shared" si="3"/>
        <v>0</v>
      </c>
      <c r="AA52" s="221" t="str">
        <f t="shared" si="4"/>
        <v/>
      </c>
      <c r="AB52" s="221" t="str">
        <f t="shared" si="5"/>
        <v/>
      </c>
      <c r="AC52" s="221" t="str">
        <f t="shared" si="6"/>
        <v/>
      </c>
      <c r="AD52" s="221" t="str">
        <f t="shared" si="7"/>
        <v/>
      </c>
      <c r="AE52" s="221" t="str">
        <f t="shared" si="8"/>
        <v/>
      </c>
      <c r="AF52" s="221" t="str">
        <f t="shared" si="9"/>
        <v/>
      </c>
      <c r="AG52" s="221" t="str">
        <f t="shared" si="10"/>
        <v/>
      </c>
    </row>
    <row r="53" spans="1:33" s="164" customFormat="1" ht="19.899999999999999" hidden="1" customHeight="1">
      <c r="A53" s="9"/>
      <c r="B53" s="7"/>
      <c r="C53" s="2"/>
      <c r="D53" s="5"/>
      <c r="E53" s="5"/>
      <c r="F53" s="16"/>
      <c r="G53" s="47"/>
      <c r="H53" s="48"/>
      <c r="I53" s="49"/>
      <c r="J53" s="124"/>
      <c r="K53" s="56"/>
      <c r="L53" s="57"/>
      <c r="M53" s="58"/>
      <c r="N53" s="57"/>
      <c r="O53" s="58"/>
      <c r="P53" s="56"/>
      <c r="Q53" s="49"/>
      <c r="R53" s="221" t="b">
        <f t="shared" si="14"/>
        <v>1</v>
      </c>
      <c r="S53" s="221" t="b">
        <f t="shared" si="14"/>
        <v>0</v>
      </c>
      <c r="T53" s="221" t="b">
        <f t="shared" si="14"/>
        <v>0</v>
      </c>
      <c r="U53" s="221" t="b">
        <f t="shared" si="14"/>
        <v>0</v>
      </c>
      <c r="V53" s="221" t="b">
        <f t="shared" si="14"/>
        <v>0</v>
      </c>
      <c r="W53" s="221" t="b">
        <f t="shared" si="14"/>
        <v>0</v>
      </c>
      <c r="X53" s="221" t="b">
        <f t="shared" si="14"/>
        <v>0</v>
      </c>
      <c r="Y53" s="221" t="b">
        <f t="shared" si="14"/>
        <v>0</v>
      </c>
      <c r="Z53" s="221">
        <f t="shared" si="3"/>
        <v>0</v>
      </c>
      <c r="AA53" s="221" t="str">
        <f t="shared" si="4"/>
        <v/>
      </c>
      <c r="AB53" s="221" t="str">
        <f t="shared" si="5"/>
        <v/>
      </c>
      <c r="AC53" s="221" t="str">
        <f t="shared" si="6"/>
        <v/>
      </c>
      <c r="AD53" s="221" t="str">
        <f t="shared" si="7"/>
        <v/>
      </c>
      <c r="AE53" s="221" t="str">
        <f t="shared" si="8"/>
        <v/>
      </c>
      <c r="AF53" s="221" t="str">
        <f t="shared" si="9"/>
        <v/>
      </c>
      <c r="AG53" s="221" t="str">
        <f t="shared" si="10"/>
        <v/>
      </c>
    </row>
    <row r="54" spans="1:33" s="164" customFormat="1" ht="19.899999999999999" hidden="1" customHeight="1">
      <c r="A54" s="9"/>
      <c r="B54" s="7"/>
      <c r="C54" s="2"/>
      <c r="D54" s="5"/>
      <c r="E54" s="5"/>
      <c r="F54" s="16"/>
      <c r="G54" s="47"/>
      <c r="H54" s="48"/>
      <c r="I54" s="49"/>
      <c r="J54" s="124"/>
      <c r="K54" s="56"/>
      <c r="L54" s="57"/>
      <c r="M54" s="58"/>
      <c r="N54" s="57"/>
      <c r="O54" s="58"/>
      <c r="P54" s="56"/>
      <c r="Q54" s="49"/>
      <c r="R54" s="221" t="b">
        <f t="shared" si="14"/>
        <v>1</v>
      </c>
      <c r="S54" s="221" t="b">
        <f t="shared" si="14"/>
        <v>0</v>
      </c>
      <c r="T54" s="221" t="b">
        <f t="shared" si="14"/>
        <v>0</v>
      </c>
      <c r="U54" s="221" t="b">
        <f t="shared" si="14"/>
        <v>0</v>
      </c>
      <c r="V54" s="221" t="b">
        <f t="shared" si="14"/>
        <v>0</v>
      </c>
      <c r="W54" s="221" t="b">
        <f t="shared" si="14"/>
        <v>0</v>
      </c>
      <c r="X54" s="221" t="b">
        <f t="shared" si="14"/>
        <v>0</v>
      </c>
      <c r="Y54" s="221" t="b">
        <f t="shared" si="14"/>
        <v>0</v>
      </c>
      <c r="Z54" s="221">
        <f t="shared" si="3"/>
        <v>0</v>
      </c>
      <c r="AA54" s="221" t="str">
        <f t="shared" si="4"/>
        <v/>
      </c>
      <c r="AB54" s="221" t="str">
        <f t="shared" si="5"/>
        <v/>
      </c>
      <c r="AC54" s="221" t="str">
        <f t="shared" si="6"/>
        <v/>
      </c>
      <c r="AD54" s="221" t="str">
        <f t="shared" si="7"/>
        <v/>
      </c>
      <c r="AE54" s="221" t="str">
        <f t="shared" si="8"/>
        <v/>
      </c>
      <c r="AF54" s="221" t="str">
        <f t="shared" si="9"/>
        <v/>
      </c>
      <c r="AG54" s="221" t="str">
        <f t="shared" si="10"/>
        <v/>
      </c>
    </row>
    <row r="55" spans="1:33" s="164" customFormat="1" ht="19.899999999999999" hidden="1" customHeight="1">
      <c r="A55" s="9"/>
      <c r="B55" s="7"/>
      <c r="C55" s="2"/>
      <c r="D55" s="5"/>
      <c r="E55" s="5"/>
      <c r="F55" s="16"/>
      <c r="G55" s="47"/>
      <c r="H55" s="48"/>
      <c r="I55" s="49"/>
      <c r="J55" s="124"/>
      <c r="K55" s="56"/>
      <c r="L55" s="57"/>
      <c r="M55" s="58"/>
      <c r="N55" s="57"/>
      <c r="O55" s="58"/>
      <c r="P55" s="56"/>
      <c r="Q55" s="49"/>
      <c r="R55" s="221" t="b">
        <f t="shared" si="14"/>
        <v>1</v>
      </c>
      <c r="S55" s="221" t="b">
        <f t="shared" si="14"/>
        <v>0</v>
      </c>
      <c r="T55" s="221" t="b">
        <f t="shared" si="14"/>
        <v>0</v>
      </c>
      <c r="U55" s="221" t="b">
        <f t="shared" si="14"/>
        <v>0</v>
      </c>
      <c r="V55" s="221" t="b">
        <f t="shared" si="14"/>
        <v>0</v>
      </c>
      <c r="W55" s="221" t="b">
        <f t="shared" si="14"/>
        <v>0</v>
      </c>
      <c r="X55" s="221" t="b">
        <f t="shared" si="14"/>
        <v>0</v>
      </c>
      <c r="Y55" s="221" t="b">
        <f t="shared" si="14"/>
        <v>0</v>
      </c>
      <c r="Z55" s="221">
        <f t="shared" si="3"/>
        <v>0</v>
      </c>
      <c r="AA55" s="221" t="str">
        <f t="shared" si="4"/>
        <v/>
      </c>
      <c r="AB55" s="221" t="str">
        <f t="shared" si="5"/>
        <v/>
      </c>
      <c r="AC55" s="221" t="str">
        <f t="shared" si="6"/>
        <v/>
      </c>
      <c r="AD55" s="221" t="str">
        <f t="shared" si="7"/>
        <v/>
      </c>
      <c r="AE55" s="221" t="str">
        <f t="shared" si="8"/>
        <v/>
      </c>
      <c r="AF55" s="221" t="str">
        <f t="shared" si="9"/>
        <v/>
      </c>
      <c r="AG55" s="221" t="str">
        <f t="shared" si="10"/>
        <v/>
      </c>
    </row>
    <row r="56" spans="1:33" s="164" customFormat="1" ht="19.899999999999999" hidden="1" customHeight="1">
      <c r="A56" s="9"/>
      <c r="B56" s="7"/>
      <c r="C56" s="2"/>
      <c r="D56" s="5"/>
      <c r="E56" s="5"/>
      <c r="F56" s="16"/>
      <c r="G56" s="47"/>
      <c r="H56" s="48"/>
      <c r="I56" s="49"/>
      <c r="J56" s="124"/>
      <c r="K56" s="56"/>
      <c r="L56" s="57"/>
      <c r="M56" s="58"/>
      <c r="N56" s="57"/>
      <c r="O56" s="58"/>
      <c r="P56" s="56"/>
      <c r="Q56" s="49"/>
      <c r="R56" s="221" t="b">
        <f t="shared" si="14"/>
        <v>1</v>
      </c>
      <c r="S56" s="221" t="b">
        <f t="shared" si="14"/>
        <v>0</v>
      </c>
      <c r="T56" s="221" t="b">
        <f t="shared" si="14"/>
        <v>0</v>
      </c>
      <c r="U56" s="221" t="b">
        <f t="shared" si="14"/>
        <v>0</v>
      </c>
      <c r="V56" s="221" t="b">
        <f t="shared" si="14"/>
        <v>0</v>
      </c>
      <c r="W56" s="221" t="b">
        <f t="shared" si="14"/>
        <v>0</v>
      </c>
      <c r="X56" s="221" t="b">
        <f t="shared" si="14"/>
        <v>0</v>
      </c>
      <c r="Y56" s="221" t="b">
        <f t="shared" si="14"/>
        <v>0</v>
      </c>
      <c r="Z56" s="221">
        <f t="shared" si="3"/>
        <v>0</v>
      </c>
      <c r="AA56" s="221" t="str">
        <f t="shared" si="4"/>
        <v/>
      </c>
      <c r="AB56" s="221" t="str">
        <f t="shared" si="5"/>
        <v/>
      </c>
      <c r="AC56" s="221" t="str">
        <f t="shared" si="6"/>
        <v/>
      </c>
      <c r="AD56" s="221" t="str">
        <f t="shared" si="7"/>
        <v/>
      </c>
      <c r="AE56" s="221" t="str">
        <f t="shared" si="8"/>
        <v/>
      </c>
      <c r="AF56" s="221" t="str">
        <f t="shared" si="9"/>
        <v/>
      </c>
      <c r="AG56" s="221" t="str">
        <f t="shared" si="10"/>
        <v/>
      </c>
    </row>
    <row r="57" spans="1:33" s="164" customFormat="1" ht="19.899999999999999" hidden="1" customHeight="1">
      <c r="A57" s="9"/>
      <c r="B57" s="7"/>
      <c r="C57" s="2"/>
      <c r="D57" s="5"/>
      <c r="E57" s="5"/>
      <c r="F57" s="16"/>
      <c r="G57" s="47"/>
      <c r="H57" s="48"/>
      <c r="I57" s="49"/>
      <c r="J57" s="124"/>
      <c r="K57" s="56"/>
      <c r="L57" s="57"/>
      <c r="M57" s="58"/>
      <c r="N57" s="57"/>
      <c r="O57" s="58"/>
      <c r="P57" s="56"/>
      <c r="Q57" s="49"/>
      <c r="R57" s="221" t="b">
        <f t="shared" ref="R57:Y72" si="15">R56</f>
        <v>1</v>
      </c>
      <c r="S57" s="221" t="b">
        <f t="shared" si="15"/>
        <v>0</v>
      </c>
      <c r="T57" s="221" t="b">
        <f t="shared" si="15"/>
        <v>0</v>
      </c>
      <c r="U57" s="221" t="b">
        <f t="shared" si="15"/>
        <v>0</v>
      </c>
      <c r="V57" s="221" t="b">
        <f t="shared" si="15"/>
        <v>0</v>
      </c>
      <c r="W57" s="221" t="b">
        <f t="shared" si="15"/>
        <v>0</v>
      </c>
      <c r="X57" s="221" t="b">
        <f t="shared" si="15"/>
        <v>0</v>
      </c>
      <c r="Y57" s="221" t="b">
        <f t="shared" si="15"/>
        <v>0</v>
      </c>
      <c r="Z57" s="221">
        <f t="shared" si="3"/>
        <v>0</v>
      </c>
      <c r="AA57" s="221" t="str">
        <f t="shared" si="4"/>
        <v/>
      </c>
      <c r="AB57" s="221" t="str">
        <f t="shared" si="5"/>
        <v/>
      </c>
      <c r="AC57" s="221" t="str">
        <f t="shared" si="6"/>
        <v/>
      </c>
      <c r="AD57" s="221" t="str">
        <f t="shared" si="7"/>
        <v/>
      </c>
      <c r="AE57" s="221" t="str">
        <f t="shared" si="8"/>
        <v/>
      </c>
      <c r="AF57" s="221" t="str">
        <f t="shared" si="9"/>
        <v/>
      </c>
      <c r="AG57" s="221" t="str">
        <f t="shared" si="10"/>
        <v/>
      </c>
    </row>
    <row r="58" spans="1:33" s="164" customFormat="1" ht="19.899999999999999" hidden="1" customHeight="1">
      <c r="A58" s="9"/>
      <c r="B58" s="7"/>
      <c r="C58" s="2"/>
      <c r="D58" s="5"/>
      <c r="E58" s="5"/>
      <c r="F58" s="16"/>
      <c r="G58" s="47"/>
      <c r="H58" s="48"/>
      <c r="I58" s="49"/>
      <c r="J58" s="124"/>
      <c r="K58" s="56"/>
      <c r="L58" s="57"/>
      <c r="M58" s="58"/>
      <c r="N58" s="57"/>
      <c r="O58" s="58"/>
      <c r="P58" s="56"/>
      <c r="Q58" s="49"/>
      <c r="R58" s="221" t="b">
        <f t="shared" si="15"/>
        <v>1</v>
      </c>
      <c r="S58" s="221" t="b">
        <f t="shared" si="15"/>
        <v>0</v>
      </c>
      <c r="T58" s="221" t="b">
        <f t="shared" si="15"/>
        <v>0</v>
      </c>
      <c r="U58" s="221" t="b">
        <f t="shared" si="15"/>
        <v>0</v>
      </c>
      <c r="V58" s="221" t="b">
        <f t="shared" si="15"/>
        <v>0</v>
      </c>
      <c r="W58" s="221" t="b">
        <f t="shared" si="15"/>
        <v>0</v>
      </c>
      <c r="X58" s="221" t="b">
        <f t="shared" si="15"/>
        <v>0</v>
      </c>
      <c r="Y58" s="221" t="b">
        <f t="shared" si="15"/>
        <v>0</v>
      </c>
      <c r="Z58" s="221">
        <f t="shared" si="3"/>
        <v>0</v>
      </c>
      <c r="AA58" s="221" t="str">
        <f t="shared" si="4"/>
        <v/>
      </c>
      <c r="AB58" s="221" t="str">
        <f t="shared" si="5"/>
        <v/>
      </c>
      <c r="AC58" s="221" t="str">
        <f t="shared" si="6"/>
        <v/>
      </c>
      <c r="AD58" s="221" t="str">
        <f t="shared" si="7"/>
        <v/>
      </c>
      <c r="AE58" s="221" t="str">
        <f t="shared" si="8"/>
        <v/>
      </c>
      <c r="AF58" s="221" t="str">
        <f t="shared" si="9"/>
        <v/>
      </c>
      <c r="AG58" s="221" t="str">
        <f t="shared" si="10"/>
        <v/>
      </c>
    </row>
    <row r="59" spans="1:33" s="164" customFormat="1" ht="19.899999999999999" hidden="1" customHeight="1">
      <c r="A59" s="9"/>
      <c r="B59" s="7"/>
      <c r="C59" s="2"/>
      <c r="D59" s="5"/>
      <c r="E59" s="5"/>
      <c r="F59" s="16"/>
      <c r="G59" s="47"/>
      <c r="H59" s="48"/>
      <c r="I59" s="49"/>
      <c r="J59" s="124"/>
      <c r="K59" s="56"/>
      <c r="L59" s="57"/>
      <c r="M59" s="58"/>
      <c r="N59" s="57"/>
      <c r="O59" s="58"/>
      <c r="P59" s="56"/>
      <c r="Q59" s="49"/>
      <c r="R59" s="221" t="b">
        <f t="shared" si="15"/>
        <v>1</v>
      </c>
      <c r="S59" s="221" t="b">
        <f t="shared" si="15"/>
        <v>0</v>
      </c>
      <c r="T59" s="221" t="b">
        <f t="shared" si="15"/>
        <v>0</v>
      </c>
      <c r="U59" s="221" t="b">
        <f t="shared" si="15"/>
        <v>0</v>
      </c>
      <c r="V59" s="221" t="b">
        <f t="shared" si="15"/>
        <v>0</v>
      </c>
      <c r="W59" s="221" t="b">
        <f t="shared" si="15"/>
        <v>0</v>
      </c>
      <c r="X59" s="221" t="b">
        <f t="shared" si="15"/>
        <v>0</v>
      </c>
      <c r="Y59" s="221" t="b">
        <f t="shared" si="15"/>
        <v>0</v>
      </c>
      <c r="Z59" s="221">
        <f t="shared" si="3"/>
        <v>0</v>
      </c>
      <c r="AA59" s="221" t="str">
        <f t="shared" si="4"/>
        <v/>
      </c>
      <c r="AB59" s="221" t="str">
        <f t="shared" si="5"/>
        <v/>
      </c>
      <c r="AC59" s="221" t="str">
        <f t="shared" si="6"/>
        <v/>
      </c>
      <c r="AD59" s="221" t="str">
        <f t="shared" si="7"/>
        <v/>
      </c>
      <c r="AE59" s="221" t="str">
        <f t="shared" si="8"/>
        <v/>
      </c>
      <c r="AF59" s="221" t="str">
        <f t="shared" si="9"/>
        <v/>
      </c>
      <c r="AG59" s="221" t="str">
        <f t="shared" si="10"/>
        <v/>
      </c>
    </row>
    <row r="60" spans="1:33" s="164" customFormat="1" ht="19.899999999999999" hidden="1" customHeight="1">
      <c r="A60" s="9"/>
      <c r="B60" s="7"/>
      <c r="C60" s="2"/>
      <c r="D60" s="5"/>
      <c r="E60" s="5"/>
      <c r="F60" s="16"/>
      <c r="G60" s="47"/>
      <c r="H60" s="48"/>
      <c r="I60" s="49"/>
      <c r="J60" s="124"/>
      <c r="K60" s="56"/>
      <c r="L60" s="57"/>
      <c r="M60" s="58"/>
      <c r="N60" s="57"/>
      <c r="O60" s="58"/>
      <c r="P60" s="56"/>
      <c r="Q60" s="49"/>
      <c r="R60" s="221" t="b">
        <f t="shared" si="15"/>
        <v>1</v>
      </c>
      <c r="S60" s="221" t="b">
        <f t="shared" si="15"/>
        <v>0</v>
      </c>
      <c r="T60" s="221" t="b">
        <f t="shared" si="15"/>
        <v>0</v>
      </c>
      <c r="U60" s="221" t="b">
        <f t="shared" si="15"/>
        <v>0</v>
      </c>
      <c r="V60" s="221" t="b">
        <f t="shared" si="15"/>
        <v>0</v>
      </c>
      <c r="W60" s="221" t="b">
        <f t="shared" si="15"/>
        <v>0</v>
      </c>
      <c r="X60" s="221" t="b">
        <f t="shared" si="15"/>
        <v>0</v>
      </c>
      <c r="Y60" s="221" t="b">
        <f t="shared" si="15"/>
        <v>0</v>
      </c>
      <c r="Z60" s="221">
        <f t="shared" si="3"/>
        <v>0</v>
      </c>
      <c r="AA60" s="221" t="str">
        <f t="shared" si="4"/>
        <v/>
      </c>
      <c r="AB60" s="221" t="str">
        <f t="shared" si="5"/>
        <v/>
      </c>
      <c r="AC60" s="221" t="str">
        <f t="shared" si="6"/>
        <v/>
      </c>
      <c r="AD60" s="221" t="str">
        <f t="shared" si="7"/>
        <v/>
      </c>
      <c r="AE60" s="221" t="str">
        <f t="shared" si="8"/>
        <v/>
      </c>
      <c r="AF60" s="221" t="str">
        <f t="shared" si="9"/>
        <v/>
      </c>
      <c r="AG60" s="221" t="str">
        <f t="shared" si="10"/>
        <v/>
      </c>
    </row>
    <row r="61" spans="1:33" s="164" customFormat="1" ht="19.899999999999999" hidden="1" customHeight="1">
      <c r="A61" s="9"/>
      <c r="B61" s="7"/>
      <c r="C61" s="2"/>
      <c r="D61" s="5"/>
      <c r="E61" s="5"/>
      <c r="F61" s="16"/>
      <c r="G61" s="47"/>
      <c r="H61" s="48"/>
      <c r="I61" s="49"/>
      <c r="J61" s="124"/>
      <c r="K61" s="56"/>
      <c r="L61" s="57"/>
      <c r="M61" s="58"/>
      <c r="N61" s="57"/>
      <c r="O61" s="58"/>
      <c r="P61" s="56"/>
      <c r="Q61" s="49"/>
      <c r="R61" s="221" t="b">
        <f t="shared" si="15"/>
        <v>1</v>
      </c>
      <c r="S61" s="221" t="b">
        <f t="shared" si="15"/>
        <v>0</v>
      </c>
      <c r="T61" s="221" t="b">
        <f t="shared" si="15"/>
        <v>0</v>
      </c>
      <c r="U61" s="221" t="b">
        <f t="shared" si="15"/>
        <v>0</v>
      </c>
      <c r="V61" s="221" t="b">
        <f t="shared" si="15"/>
        <v>0</v>
      </c>
      <c r="W61" s="221" t="b">
        <f t="shared" si="15"/>
        <v>0</v>
      </c>
      <c r="X61" s="221" t="b">
        <f t="shared" si="15"/>
        <v>0</v>
      </c>
      <c r="Y61" s="221" t="b">
        <f t="shared" si="15"/>
        <v>0</v>
      </c>
      <c r="Z61" s="221">
        <f t="shared" si="3"/>
        <v>0</v>
      </c>
      <c r="AA61" s="221" t="str">
        <f t="shared" si="4"/>
        <v/>
      </c>
      <c r="AB61" s="221" t="str">
        <f t="shared" si="5"/>
        <v/>
      </c>
      <c r="AC61" s="221" t="str">
        <f t="shared" si="6"/>
        <v/>
      </c>
      <c r="AD61" s="221" t="str">
        <f t="shared" si="7"/>
        <v/>
      </c>
      <c r="AE61" s="221" t="str">
        <f t="shared" si="8"/>
        <v/>
      </c>
      <c r="AF61" s="221" t="str">
        <f t="shared" si="9"/>
        <v/>
      </c>
      <c r="AG61" s="221" t="str">
        <f t="shared" si="10"/>
        <v/>
      </c>
    </row>
    <row r="62" spans="1:33" s="164" customFormat="1" ht="19.899999999999999" hidden="1" customHeight="1">
      <c r="A62" s="9"/>
      <c r="B62" s="7"/>
      <c r="C62" s="2"/>
      <c r="D62" s="5"/>
      <c r="E62" s="5"/>
      <c r="F62" s="16"/>
      <c r="G62" s="47"/>
      <c r="H62" s="48"/>
      <c r="I62" s="49"/>
      <c r="J62" s="124"/>
      <c r="K62" s="56"/>
      <c r="L62" s="57"/>
      <c r="M62" s="58"/>
      <c r="N62" s="57"/>
      <c r="O62" s="58"/>
      <c r="P62" s="56"/>
      <c r="Q62" s="49"/>
      <c r="R62" s="221" t="b">
        <f t="shared" si="15"/>
        <v>1</v>
      </c>
      <c r="S62" s="221" t="b">
        <f t="shared" si="15"/>
        <v>0</v>
      </c>
      <c r="T62" s="221" t="b">
        <f t="shared" si="15"/>
        <v>0</v>
      </c>
      <c r="U62" s="221" t="b">
        <f t="shared" si="15"/>
        <v>0</v>
      </c>
      <c r="V62" s="221" t="b">
        <f t="shared" si="15"/>
        <v>0</v>
      </c>
      <c r="W62" s="221" t="b">
        <f t="shared" si="15"/>
        <v>0</v>
      </c>
      <c r="X62" s="221" t="b">
        <f t="shared" si="15"/>
        <v>0</v>
      </c>
      <c r="Y62" s="221" t="b">
        <f t="shared" si="15"/>
        <v>0</v>
      </c>
      <c r="Z62" s="221">
        <f t="shared" si="3"/>
        <v>0</v>
      </c>
      <c r="AA62" s="221" t="str">
        <f t="shared" si="4"/>
        <v/>
      </c>
      <c r="AB62" s="221" t="str">
        <f t="shared" si="5"/>
        <v/>
      </c>
      <c r="AC62" s="221" t="str">
        <f t="shared" si="6"/>
        <v/>
      </c>
      <c r="AD62" s="221" t="str">
        <f t="shared" si="7"/>
        <v/>
      </c>
      <c r="AE62" s="221" t="str">
        <f t="shared" si="8"/>
        <v/>
      </c>
      <c r="AF62" s="221" t="str">
        <f t="shared" si="9"/>
        <v/>
      </c>
      <c r="AG62" s="221" t="str">
        <f t="shared" si="10"/>
        <v/>
      </c>
    </row>
    <row r="63" spans="1:33" s="164" customFormat="1" ht="19.899999999999999" hidden="1" customHeight="1">
      <c r="A63" s="9"/>
      <c r="B63" s="7"/>
      <c r="C63" s="2"/>
      <c r="D63" s="5"/>
      <c r="E63" s="5"/>
      <c r="F63" s="16"/>
      <c r="G63" s="47"/>
      <c r="H63" s="48"/>
      <c r="I63" s="49"/>
      <c r="J63" s="124"/>
      <c r="K63" s="56"/>
      <c r="L63" s="57"/>
      <c r="M63" s="58"/>
      <c r="N63" s="57"/>
      <c r="O63" s="58"/>
      <c r="P63" s="56"/>
      <c r="Q63" s="49"/>
      <c r="R63" s="221" t="b">
        <f t="shared" si="15"/>
        <v>1</v>
      </c>
      <c r="S63" s="221" t="b">
        <f t="shared" si="15"/>
        <v>0</v>
      </c>
      <c r="T63" s="221" t="b">
        <f t="shared" si="15"/>
        <v>0</v>
      </c>
      <c r="U63" s="221" t="b">
        <f t="shared" si="15"/>
        <v>0</v>
      </c>
      <c r="V63" s="221" t="b">
        <f t="shared" si="15"/>
        <v>0</v>
      </c>
      <c r="W63" s="221" t="b">
        <f t="shared" si="15"/>
        <v>0</v>
      </c>
      <c r="X63" s="221" t="b">
        <f t="shared" si="15"/>
        <v>0</v>
      </c>
      <c r="Y63" s="221" t="b">
        <f t="shared" si="15"/>
        <v>0</v>
      </c>
      <c r="Z63" s="221">
        <f t="shared" si="3"/>
        <v>0</v>
      </c>
      <c r="AA63" s="221" t="str">
        <f t="shared" si="4"/>
        <v/>
      </c>
      <c r="AB63" s="221" t="str">
        <f t="shared" si="5"/>
        <v/>
      </c>
      <c r="AC63" s="221" t="str">
        <f t="shared" si="6"/>
        <v/>
      </c>
      <c r="AD63" s="221" t="str">
        <f t="shared" si="7"/>
        <v/>
      </c>
      <c r="AE63" s="221" t="str">
        <f t="shared" si="8"/>
        <v/>
      </c>
      <c r="AF63" s="221" t="str">
        <f t="shared" si="9"/>
        <v/>
      </c>
      <c r="AG63" s="221" t="str">
        <f t="shared" si="10"/>
        <v/>
      </c>
    </row>
    <row r="64" spans="1:33" s="164" customFormat="1" ht="19.899999999999999" hidden="1" customHeight="1">
      <c r="A64" s="9"/>
      <c r="B64" s="7"/>
      <c r="C64" s="2"/>
      <c r="D64" s="5"/>
      <c r="E64" s="5"/>
      <c r="F64" s="16"/>
      <c r="G64" s="47"/>
      <c r="H64" s="48"/>
      <c r="I64" s="49"/>
      <c r="J64" s="124"/>
      <c r="K64" s="56"/>
      <c r="L64" s="57"/>
      <c r="M64" s="58"/>
      <c r="N64" s="57"/>
      <c r="O64" s="58"/>
      <c r="P64" s="56"/>
      <c r="Q64" s="49"/>
      <c r="R64" s="221" t="b">
        <f t="shared" si="15"/>
        <v>1</v>
      </c>
      <c r="S64" s="221" t="b">
        <f t="shared" si="15"/>
        <v>0</v>
      </c>
      <c r="T64" s="221" t="b">
        <f t="shared" si="15"/>
        <v>0</v>
      </c>
      <c r="U64" s="221" t="b">
        <f t="shared" si="15"/>
        <v>0</v>
      </c>
      <c r="V64" s="221" t="b">
        <f t="shared" si="15"/>
        <v>0</v>
      </c>
      <c r="W64" s="221" t="b">
        <f t="shared" si="15"/>
        <v>0</v>
      </c>
      <c r="X64" s="221" t="b">
        <f t="shared" si="15"/>
        <v>0</v>
      </c>
      <c r="Y64" s="221" t="b">
        <f t="shared" si="15"/>
        <v>0</v>
      </c>
      <c r="Z64" s="221">
        <f t="shared" si="3"/>
        <v>0</v>
      </c>
      <c r="AA64" s="221" t="str">
        <f t="shared" si="4"/>
        <v/>
      </c>
      <c r="AB64" s="221" t="str">
        <f t="shared" si="5"/>
        <v/>
      </c>
      <c r="AC64" s="221" t="str">
        <f t="shared" si="6"/>
        <v/>
      </c>
      <c r="AD64" s="221" t="str">
        <f t="shared" si="7"/>
        <v/>
      </c>
      <c r="AE64" s="221" t="str">
        <f t="shared" si="8"/>
        <v/>
      </c>
      <c r="AF64" s="221" t="str">
        <f t="shared" si="9"/>
        <v/>
      </c>
      <c r="AG64" s="221" t="str">
        <f t="shared" si="10"/>
        <v/>
      </c>
    </row>
    <row r="65" spans="1:33" s="164" customFormat="1" ht="19.899999999999999" hidden="1" customHeight="1">
      <c r="A65" s="9"/>
      <c r="B65" s="7"/>
      <c r="C65" s="2"/>
      <c r="D65" s="5"/>
      <c r="E65" s="5"/>
      <c r="F65" s="16"/>
      <c r="G65" s="47"/>
      <c r="H65" s="48"/>
      <c r="I65" s="49"/>
      <c r="J65" s="124"/>
      <c r="K65" s="56"/>
      <c r="L65" s="57"/>
      <c r="M65" s="58"/>
      <c r="N65" s="57"/>
      <c r="O65" s="58"/>
      <c r="P65" s="56"/>
      <c r="Q65" s="49"/>
      <c r="R65" s="221" t="b">
        <f t="shared" si="15"/>
        <v>1</v>
      </c>
      <c r="S65" s="221" t="b">
        <f t="shared" si="15"/>
        <v>0</v>
      </c>
      <c r="T65" s="221" t="b">
        <f t="shared" si="15"/>
        <v>0</v>
      </c>
      <c r="U65" s="221" t="b">
        <f t="shared" si="15"/>
        <v>0</v>
      </c>
      <c r="V65" s="221" t="b">
        <f t="shared" si="15"/>
        <v>0</v>
      </c>
      <c r="W65" s="221" t="b">
        <f t="shared" si="15"/>
        <v>0</v>
      </c>
      <c r="X65" s="221" t="b">
        <f t="shared" si="15"/>
        <v>0</v>
      </c>
      <c r="Y65" s="221" t="b">
        <f t="shared" si="15"/>
        <v>0</v>
      </c>
      <c r="Z65" s="221">
        <f t="shared" si="3"/>
        <v>0</v>
      </c>
      <c r="AA65" s="221" t="str">
        <f t="shared" si="4"/>
        <v/>
      </c>
      <c r="AB65" s="221" t="str">
        <f t="shared" si="5"/>
        <v/>
      </c>
      <c r="AC65" s="221" t="str">
        <f t="shared" si="6"/>
        <v/>
      </c>
      <c r="AD65" s="221" t="str">
        <f t="shared" si="7"/>
        <v/>
      </c>
      <c r="AE65" s="221" t="str">
        <f t="shared" si="8"/>
        <v/>
      </c>
      <c r="AF65" s="221" t="str">
        <f t="shared" si="9"/>
        <v/>
      </c>
      <c r="AG65" s="221" t="str">
        <f t="shared" si="10"/>
        <v/>
      </c>
    </row>
    <row r="66" spans="1:33" s="164" customFormat="1" ht="19.899999999999999" hidden="1" customHeight="1">
      <c r="A66" s="9"/>
      <c r="B66" s="7"/>
      <c r="C66" s="2"/>
      <c r="D66" s="5"/>
      <c r="E66" s="5"/>
      <c r="F66" s="16"/>
      <c r="G66" s="47"/>
      <c r="H66" s="48"/>
      <c r="I66" s="49"/>
      <c r="J66" s="124"/>
      <c r="K66" s="56"/>
      <c r="L66" s="57"/>
      <c r="M66" s="58"/>
      <c r="N66" s="57"/>
      <c r="O66" s="58"/>
      <c r="P66" s="56"/>
      <c r="Q66" s="49"/>
      <c r="R66" s="221" t="b">
        <f t="shared" si="15"/>
        <v>1</v>
      </c>
      <c r="S66" s="221" t="b">
        <f t="shared" si="15"/>
        <v>0</v>
      </c>
      <c r="T66" s="221" t="b">
        <f t="shared" si="15"/>
        <v>0</v>
      </c>
      <c r="U66" s="221" t="b">
        <f t="shared" si="15"/>
        <v>0</v>
      </c>
      <c r="V66" s="221" t="b">
        <f t="shared" si="15"/>
        <v>0</v>
      </c>
      <c r="W66" s="221" t="b">
        <f t="shared" si="15"/>
        <v>0</v>
      </c>
      <c r="X66" s="221" t="b">
        <f t="shared" si="15"/>
        <v>0</v>
      </c>
      <c r="Y66" s="221" t="b">
        <f t="shared" si="15"/>
        <v>0</v>
      </c>
      <c r="Z66" s="221">
        <f t="shared" si="3"/>
        <v>0</v>
      </c>
      <c r="AA66" s="221" t="str">
        <f t="shared" si="4"/>
        <v/>
      </c>
      <c r="AB66" s="221" t="str">
        <f t="shared" si="5"/>
        <v/>
      </c>
      <c r="AC66" s="221" t="str">
        <f t="shared" si="6"/>
        <v/>
      </c>
      <c r="AD66" s="221" t="str">
        <f t="shared" si="7"/>
        <v/>
      </c>
      <c r="AE66" s="221" t="str">
        <f t="shared" si="8"/>
        <v/>
      </c>
      <c r="AF66" s="221" t="str">
        <f t="shared" si="9"/>
        <v/>
      </c>
      <c r="AG66" s="221" t="str">
        <f t="shared" si="10"/>
        <v/>
      </c>
    </row>
    <row r="67" spans="1:33" s="164" customFormat="1" ht="19.899999999999999" hidden="1" customHeight="1">
      <c r="A67" s="9"/>
      <c r="B67" s="7"/>
      <c r="C67" s="2"/>
      <c r="D67" s="5"/>
      <c r="E67" s="5"/>
      <c r="F67" s="16"/>
      <c r="G67" s="47"/>
      <c r="H67" s="48"/>
      <c r="I67" s="49"/>
      <c r="J67" s="124"/>
      <c r="K67" s="56"/>
      <c r="L67" s="57"/>
      <c r="M67" s="58"/>
      <c r="N67" s="57"/>
      <c r="O67" s="58"/>
      <c r="P67" s="56"/>
      <c r="Q67" s="49"/>
      <c r="R67" s="221" t="b">
        <f t="shared" si="15"/>
        <v>1</v>
      </c>
      <c r="S67" s="221" t="b">
        <f t="shared" si="15"/>
        <v>0</v>
      </c>
      <c r="T67" s="221" t="b">
        <f t="shared" si="15"/>
        <v>0</v>
      </c>
      <c r="U67" s="221" t="b">
        <f t="shared" si="15"/>
        <v>0</v>
      </c>
      <c r="V67" s="221" t="b">
        <f t="shared" si="15"/>
        <v>0</v>
      </c>
      <c r="W67" s="221" t="b">
        <f t="shared" si="15"/>
        <v>0</v>
      </c>
      <c r="X67" s="221" t="b">
        <f t="shared" si="15"/>
        <v>0</v>
      </c>
      <c r="Y67" s="221" t="b">
        <f t="shared" si="15"/>
        <v>0</v>
      </c>
      <c r="Z67" s="221">
        <f t="shared" si="3"/>
        <v>0</v>
      </c>
      <c r="AA67" s="221" t="str">
        <f t="shared" si="4"/>
        <v/>
      </c>
      <c r="AB67" s="221" t="str">
        <f t="shared" si="5"/>
        <v/>
      </c>
      <c r="AC67" s="221" t="str">
        <f t="shared" si="6"/>
        <v/>
      </c>
      <c r="AD67" s="221" t="str">
        <f t="shared" si="7"/>
        <v/>
      </c>
      <c r="AE67" s="221" t="str">
        <f t="shared" si="8"/>
        <v/>
      </c>
      <c r="AF67" s="221" t="str">
        <f t="shared" si="9"/>
        <v/>
      </c>
      <c r="AG67" s="221" t="str">
        <f t="shared" si="10"/>
        <v/>
      </c>
    </row>
    <row r="68" spans="1:33" s="164" customFormat="1" ht="19.899999999999999" hidden="1" customHeight="1">
      <c r="A68" s="9"/>
      <c r="B68" s="7"/>
      <c r="C68" s="2"/>
      <c r="D68" s="5"/>
      <c r="E68" s="5"/>
      <c r="F68" s="16"/>
      <c r="G68" s="47"/>
      <c r="H68" s="48"/>
      <c r="I68" s="49"/>
      <c r="J68" s="124"/>
      <c r="K68" s="56"/>
      <c r="L68" s="57"/>
      <c r="M68" s="58"/>
      <c r="N68" s="57"/>
      <c r="O68" s="58"/>
      <c r="P68" s="56"/>
      <c r="Q68" s="49"/>
      <c r="R68" s="221" t="b">
        <f t="shared" si="15"/>
        <v>1</v>
      </c>
      <c r="S68" s="221" t="b">
        <f t="shared" si="15"/>
        <v>0</v>
      </c>
      <c r="T68" s="221" t="b">
        <f t="shared" si="15"/>
        <v>0</v>
      </c>
      <c r="U68" s="221" t="b">
        <f t="shared" si="15"/>
        <v>0</v>
      </c>
      <c r="V68" s="221" t="b">
        <f t="shared" si="15"/>
        <v>0</v>
      </c>
      <c r="W68" s="221" t="b">
        <f t="shared" si="15"/>
        <v>0</v>
      </c>
      <c r="X68" s="221" t="b">
        <f t="shared" si="15"/>
        <v>0</v>
      </c>
      <c r="Y68" s="221" t="b">
        <f t="shared" si="15"/>
        <v>0</v>
      </c>
      <c r="Z68" s="221">
        <f t="shared" si="3"/>
        <v>0</v>
      </c>
      <c r="AA68" s="221" t="str">
        <f t="shared" si="4"/>
        <v/>
      </c>
      <c r="AB68" s="221" t="str">
        <f t="shared" si="5"/>
        <v/>
      </c>
      <c r="AC68" s="221" t="str">
        <f t="shared" si="6"/>
        <v/>
      </c>
      <c r="AD68" s="221" t="str">
        <f t="shared" si="7"/>
        <v/>
      </c>
      <c r="AE68" s="221" t="str">
        <f t="shared" si="8"/>
        <v/>
      </c>
      <c r="AF68" s="221" t="str">
        <f t="shared" si="9"/>
        <v/>
      </c>
      <c r="AG68" s="221" t="str">
        <f t="shared" si="10"/>
        <v/>
      </c>
    </row>
    <row r="69" spans="1:33" s="164" customFormat="1" ht="19.899999999999999" hidden="1" customHeight="1">
      <c r="A69" s="9"/>
      <c r="B69" s="7"/>
      <c r="C69" s="2"/>
      <c r="D69" s="5"/>
      <c r="E69" s="5"/>
      <c r="F69" s="16"/>
      <c r="G69" s="47"/>
      <c r="H69" s="48"/>
      <c r="I69" s="49"/>
      <c r="J69" s="124"/>
      <c r="K69" s="56"/>
      <c r="L69" s="57"/>
      <c r="M69" s="58"/>
      <c r="N69" s="57"/>
      <c r="O69" s="58"/>
      <c r="P69" s="56"/>
      <c r="Q69" s="49"/>
      <c r="R69" s="221" t="b">
        <f t="shared" si="15"/>
        <v>1</v>
      </c>
      <c r="S69" s="221" t="b">
        <f t="shared" si="15"/>
        <v>0</v>
      </c>
      <c r="T69" s="221" t="b">
        <f t="shared" si="15"/>
        <v>0</v>
      </c>
      <c r="U69" s="221" t="b">
        <f t="shared" si="15"/>
        <v>0</v>
      </c>
      <c r="V69" s="221" t="b">
        <f t="shared" si="15"/>
        <v>0</v>
      </c>
      <c r="W69" s="221" t="b">
        <f t="shared" si="15"/>
        <v>0</v>
      </c>
      <c r="X69" s="221" t="b">
        <f t="shared" si="15"/>
        <v>0</v>
      </c>
      <c r="Y69" s="221" t="b">
        <f t="shared" si="15"/>
        <v>0</v>
      </c>
      <c r="Z69" s="221">
        <f t="shared" si="3"/>
        <v>0</v>
      </c>
      <c r="AA69" s="221" t="str">
        <f t="shared" si="4"/>
        <v/>
      </c>
      <c r="AB69" s="221" t="str">
        <f t="shared" si="5"/>
        <v/>
      </c>
      <c r="AC69" s="221" t="str">
        <f t="shared" si="6"/>
        <v/>
      </c>
      <c r="AD69" s="221" t="str">
        <f t="shared" si="7"/>
        <v/>
      </c>
      <c r="AE69" s="221" t="str">
        <f t="shared" si="8"/>
        <v/>
      </c>
      <c r="AF69" s="221" t="str">
        <f t="shared" si="9"/>
        <v/>
      </c>
      <c r="AG69" s="221" t="str">
        <f t="shared" si="10"/>
        <v/>
      </c>
    </row>
    <row r="70" spans="1:33" s="164" customFormat="1" ht="19.899999999999999" hidden="1" customHeight="1">
      <c r="A70" s="9"/>
      <c r="B70" s="7"/>
      <c r="C70" s="2"/>
      <c r="D70" s="5"/>
      <c r="E70" s="5"/>
      <c r="F70" s="16"/>
      <c r="G70" s="47"/>
      <c r="H70" s="48"/>
      <c r="I70" s="49"/>
      <c r="J70" s="124"/>
      <c r="K70" s="56"/>
      <c r="L70" s="57"/>
      <c r="M70" s="58"/>
      <c r="N70" s="57"/>
      <c r="O70" s="58"/>
      <c r="P70" s="56"/>
      <c r="Q70" s="49"/>
      <c r="R70" s="221" t="b">
        <f t="shared" si="15"/>
        <v>1</v>
      </c>
      <c r="S70" s="221" t="b">
        <f t="shared" si="15"/>
        <v>0</v>
      </c>
      <c r="T70" s="221" t="b">
        <f t="shared" si="15"/>
        <v>0</v>
      </c>
      <c r="U70" s="221" t="b">
        <f t="shared" si="15"/>
        <v>0</v>
      </c>
      <c r="V70" s="221" t="b">
        <f t="shared" si="15"/>
        <v>0</v>
      </c>
      <c r="W70" s="221" t="b">
        <f t="shared" si="15"/>
        <v>0</v>
      </c>
      <c r="X70" s="221" t="b">
        <f t="shared" si="15"/>
        <v>0</v>
      </c>
      <c r="Y70" s="221" t="b">
        <f t="shared" si="15"/>
        <v>0</v>
      </c>
      <c r="Z70" s="221">
        <f t="shared" si="3"/>
        <v>0</v>
      </c>
      <c r="AA70" s="221" t="str">
        <f t="shared" si="4"/>
        <v/>
      </c>
      <c r="AB70" s="221" t="str">
        <f t="shared" si="5"/>
        <v/>
      </c>
      <c r="AC70" s="221" t="str">
        <f t="shared" si="6"/>
        <v/>
      </c>
      <c r="AD70" s="221" t="str">
        <f t="shared" si="7"/>
        <v/>
      </c>
      <c r="AE70" s="221" t="str">
        <f t="shared" si="8"/>
        <v/>
      </c>
      <c r="AF70" s="221" t="str">
        <f t="shared" si="9"/>
        <v/>
      </c>
      <c r="AG70" s="221" t="str">
        <f t="shared" si="10"/>
        <v/>
      </c>
    </row>
    <row r="71" spans="1:33" s="164" customFormat="1" ht="19.899999999999999" hidden="1" customHeight="1">
      <c r="A71" s="9"/>
      <c r="B71" s="7"/>
      <c r="C71" s="2"/>
      <c r="D71" s="5"/>
      <c r="E71" s="5"/>
      <c r="F71" s="16"/>
      <c r="G71" s="47"/>
      <c r="H71" s="48"/>
      <c r="I71" s="49"/>
      <c r="J71" s="124"/>
      <c r="K71" s="56"/>
      <c r="L71" s="57"/>
      <c r="M71" s="58"/>
      <c r="N71" s="57"/>
      <c r="O71" s="58"/>
      <c r="P71" s="56"/>
      <c r="Q71" s="49"/>
      <c r="R71" s="221" t="b">
        <f t="shared" si="15"/>
        <v>1</v>
      </c>
      <c r="S71" s="221" t="b">
        <f t="shared" si="15"/>
        <v>0</v>
      </c>
      <c r="T71" s="221" t="b">
        <f t="shared" si="15"/>
        <v>0</v>
      </c>
      <c r="U71" s="221" t="b">
        <f t="shared" si="15"/>
        <v>0</v>
      </c>
      <c r="V71" s="221" t="b">
        <f t="shared" si="15"/>
        <v>0</v>
      </c>
      <c r="W71" s="221" t="b">
        <f t="shared" si="15"/>
        <v>0</v>
      </c>
      <c r="X71" s="221" t="b">
        <f t="shared" si="15"/>
        <v>0</v>
      </c>
      <c r="Y71" s="221" t="b">
        <f t="shared" si="15"/>
        <v>0</v>
      </c>
      <c r="Z71" s="221">
        <f t="shared" si="3"/>
        <v>0</v>
      </c>
      <c r="AA71" s="221" t="str">
        <f t="shared" si="4"/>
        <v/>
      </c>
      <c r="AB71" s="221" t="str">
        <f t="shared" si="5"/>
        <v/>
      </c>
      <c r="AC71" s="221" t="str">
        <f t="shared" si="6"/>
        <v/>
      </c>
      <c r="AD71" s="221" t="str">
        <f t="shared" si="7"/>
        <v/>
      </c>
      <c r="AE71" s="221" t="str">
        <f t="shared" si="8"/>
        <v/>
      </c>
      <c r="AF71" s="221" t="str">
        <f t="shared" si="9"/>
        <v/>
      </c>
      <c r="AG71" s="221" t="str">
        <f t="shared" si="10"/>
        <v/>
      </c>
    </row>
    <row r="72" spans="1:33" s="164" customFormat="1" ht="19.899999999999999" hidden="1" customHeight="1">
      <c r="A72" s="9"/>
      <c r="B72" s="7"/>
      <c r="C72" s="2"/>
      <c r="D72" s="5"/>
      <c r="E72" s="5"/>
      <c r="F72" s="16"/>
      <c r="G72" s="47"/>
      <c r="H72" s="48"/>
      <c r="I72" s="49"/>
      <c r="J72" s="124"/>
      <c r="K72" s="56"/>
      <c r="L72" s="57"/>
      <c r="M72" s="58"/>
      <c r="N72" s="57"/>
      <c r="O72" s="58"/>
      <c r="P72" s="56"/>
      <c r="Q72" s="49"/>
      <c r="R72" s="221" t="b">
        <f t="shared" si="15"/>
        <v>1</v>
      </c>
      <c r="S72" s="221" t="b">
        <f t="shared" si="15"/>
        <v>0</v>
      </c>
      <c r="T72" s="221" t="b">
        <f t="shared" si="15"/>
        <v>0</v>
      </c>
      <c r="U72" s="221" t="b">
        <f t="shared" si="15"/>
        <v>0</v>
      </c>
      <c r="V72" s="221" t="b">
        <f t="shared" si="15"/>
        <v>0</v>
      </c>
      <c r="W72" s="221" t="b">
        <f t="shared" si="15"/>
        <v>0</v>
      </c>
      <c r="X72" s="221" t="b">
        <f t="shared" si="15"/>
        <v>0</v>
      </c>
      <c r="Y72" s="221" t="b">
        <f t="shared" si="15"/>
        <v>0</v>
      </c>
      <c r="Z72" s="221">
        <f t="shared" ref="Z72:Z135" si="16">IF(R72,$J72,"")</f>
        <v>0</v>
      </c>
      <c r="AA72" s="221" t="str">
        <f t="shared" ref="AA72:AA135" si="17">IF(S72,$J72,"")</f>
        <v/>
      </c>
      <c r="AB72" s="221" t="str">
        <f t="shared" ref="AB72:AB135" si="18">IF(T72,$J72,"")</f>
        <v/>
      </c>
      <c r="AC72" s="221" t="str">
        <f t="shared" ref="AC72:AC135" si="19">IF(U72,$J72,"")</f>
        <v/>
      </c>
      <c r="AD72" s="221" t="str">
        <f t="shared" ref="AD72:AD135" si="20">IF(V72,$J72,"")</f>
        <v/>
      </c>
      <c r="AE72" s="221" t="str">
        <f t="shared" ref="AE72:AE135" si="21">IF(W72,$J72,"")</f>
        <v/>
      </c>
      <c r="AF72" s="221" t="str">
        <f t="shared" ref="AF72:AF135" si="22">IF(X72,$J72,"")</f>
        <v/>
      </c>
      <c r="AG72" s="221" t="str">
        <f t="shared" ref="AG72:AG135" si="23">IF(Y72,$J72,"")</f>
        <v/>
      </c>
    </row>
    <row r="73" spans="1:33" s="164" customFormat="1" ht="19.899999999999999" hidden="1" customHeight="1">
      <c r="A73" s="9"/>
      <c r="B73" s="7"/>
      <c r="C73" s="2"/>
      <c r="D73" s="5"/>
      <c r="E73" s="5"/>
      <c r="F73" s="16"/>
      <c r="G73" s="47"/>
      <c r="H73" s="48"/>
      <c r="I73" s="49"/>
      <c r="J73" s="124"/>
      <c r="K73" s="56"/>
      <c r="L73" s="57"/>
      <c r="M73" s="58"/>
      <c r="N73" s="57"/>
      <c r="O73" s="58"/>
      <c r="P73" s="56"/>
      <c r="Q73" s="49"/>
      <c r="R73" s="221" t="b">
        <f t="shared" ref="R73:Y88" si="24">R72</f>
        <v>1</v>
      </c>
      <c r="S73" s="221" t="b">
        <f t="shared" si="24"/>
        <v>0</v>
      </c>
      <c r="T73" s="221" t="b">
        <f t="shared" si="24"/>
        <v>0</v>
      </c>
      <c r="U73" s="221" t="b">
        <f t="shared" si="24"/>
        <v>0</v>
      </c>
      <c r="V73" s="221" t="b">
        <f t="shared" si="24"/>
        <v>0</v>
      </c>
      <c r="W73" s="221" t="b">
        <f t="shared" si="24"/>
        <v>0</v>
      </c>
      <c r="X73" s="221" t="b">
        <f t="shared" si="24"/>
        <v>0</v>
      </c>
      <c r="Y73" s="221" t="b">
        <f t="shared" si="24"/>
        <v>0</v>
      </c>
      <c r="Z73" s="221">
        <f t="shared" si="16"/>
        <v>0</v>
      </c>
      <c r="AA73" s="221" t="str">
        <f t="shared" si="17"/>
        <v/>
      </c>
      <c r="AB73" s="221" t="str">
        <f t="shared" si="18"/>
        <v/>
      </c>
      <c r="AC73" s="221" t="str">
        <f t="shared" si="19"/>
        <v/>
      </c>
      <c r="AD73" s="221" t="str">
        <f t="shared" si="20"/>
        <v/>
      </c>
      <c r="AE73" s="221" t="str">
        <f t="shared" si="21"/>
        <v/>
      </c>
      <c r="AF73" s="221" t="str">
        <f t="shared" si="22"/>
        <v/>
      </c>
      <c r="AG73" s="221" t="str">
        <f t="shared" si="23"/>
        <v/>
      </c>
    </row>
    <row r="74" spans="1:33" s="164" customFormat="1" ht="19.899999999999999" hidden="1" customHeight="1">
      <c r="A74" s="9"/>
      <c r="B74" s="7"/>
      <c r="C74" s="2"/>
      <c r="D74" s="5"/>
      <c r="E74" s="5"/>
      <c r="F74" s="16"/>
      <c r="G74" s="47"/>
      <c r="H74" s="48"/>
      <c r="I74" s="49"/>
      <c r="J74" s="124"/>
      <c r="K74" s="56"/>
      <c r="L74" s="57"/>
      <c r="M74" s="58"/>
      <c r="N74" s="57"/>
      <c r="O74" s="58"/>
      <c r="P74" s="56"/>
      <c r="Q74" s="49"/>
      <c r="R74" s="221" t="b">
        <f t="shared" si="24"/>
        <v>1</v>
      </c>
      <c r="S74" s="221" t="b">
        <f t="shared" si="24"/>
        <v>0</v>
      </c>
      <c r="T74" s="221" t="b">
        <f t="shared" si="24"/>
        <v>0</v>
      </c>
      <c r="U74" s="221" t="b">
        <f t="shared" si="24"/>
        <v>0</v>
      </c>
      <c r="V74" s="221" t="b">
        <f t="shared" si="24"/>
        <v>0</v>
      </c>
      <c r="W74" s="221" t="b">
        <f t="shared" si="24"/>
        <v>0</v>
      </c>
      <c r="X74" s="221" t="b">
        <f t="shared" si="24"/>
        <v>0</v>
      </c>
      <c r="Y74" s="221" t="b">
        <f t="shared" si="24"/>
        <v>0</v>
      </c>
      <c r="Z74" s="221">
        <f t="shared" si="16"/>
        <v>0</v>
      </c>
      <c r="AA74" s="221" t="str">
        <f t="shared" si="17"/>
        <v/>
      </c>
      <c r="AB74" s="221" t="str">
        <f t="shared" si="18"/>
        <v/>
      </c>
      <c r="AC74" s="221" t="str">
        <f t="shared" si="19"/>
        <v/>
      </c>
      <c r="AD74" s="221" t="str">
        <f t="shared" si="20"/>
        <v/>
      </c>
      <c r="AE74" s="221" t="str">
        <f t="shared" si="21"/>
        <v/>
      </c>
      <c r="AF74" s="221" t="str">
        <f t="shared" si="22"/>
        <v/>
      </c>
      <c r="AG74" s="221" t="str">
        <f t="shared" si="23"/>
        <v/>
      </c>
    </row>
    <row r="75" spans="1:33" s="164" customFormat="1" ht="19.899999999999999" hidden="1" customHeight="1">
      <c r="A75" s="9"/>
      <c r="B75" s="7"/>
      <c r="C75" s="2"/>
      <c r="D75" s="5"/>
      <c r="E75" s="5"/>
      <c r="F75" s="16"/>
      <c r="G75" s="47"/>
      <c r="H75" s="48"/>
      <c r="I75" s="49"/>
      <c r="J75" s="124"/>
      <c r="K75" s="56"/>
      <c r="L75" s="57"/>
      <c r="M75" s="58"/>
      <c r="N75" s="57"/>
      <c r="O75" s="58"/>
      <c r="P75" s="56"/>
      <c r="Q75" s="49"/>
      <c r="R75" s="221" t="b">
        <f t="shared" si="24"/>
        <v>1</v>
      </c>
      <c r="S75" s="221" t="b">
        <f t="shared" si="24"/>
        <v>0</v>
      </c>
      <c r="T75" s="221" t="b">
        <f t="shared" si="24"/>
        <v>0</v>
      </c>
      <c r="U75" s="221" t="b">
        <f t="shared" si="24"/>
        <v>0</v>
      </c>
      <c r="V75" s="221" t="b">
        <f t="shared" si="24"/>
        <v>0</v>
      </c>
      <c r="W75" s="221" t="b">
        <f t="shared" si="24"/>
        <v>0</v>
      </c>
      <c r="X75" s="221" t="b">
        <f t="shared" si="24"/>
        <v>0</v>
      </c>
      <c r="Y75" s="221" t="b">
        <f t="shared" si="24"/>
        <v>0</v>
      </c>
      <c r="Z75" s="221">
        <f t="shared" si="16"/>
        <v>0</v>
      </c>
      <c r="AA75" s="221" t="str">
        <f t="shared" si="17"/>
        <v/>
      </c>
      <c r="AB75" s="221" t="str">
        <f t="shared" si="18"/>
        <v/>
      </c>
      <c r="AC75" s="221" t="str">
        <f t="shared" si="19"/>
        <v/>
      </c>
      <c r="AD75" s="221" t="str">
        <f t="shared" si="20"/>
        <v/>
      </c>
      <c r="AE75" s="221" t="str">
        <f t="shared" si="21"/>
        <v/>
      </c>
      <c r="AF75" s="221" t="str">
        <f t="shared" si="22"/>
        <v/>
      </c>
      <c r="AG75" s="221" t="str">
        <f t="shared" si="23"/>
        <v/>
      </c>
    </row>
    <row r="76" spans="1:33" s="164" customFormat="1" ht="19.899999999999999" hidden="1" customHeight="1">
      <c r="A76" s="9"/>
      <c r="B76" s="7"/>
      <c r="C76" s="2"/>
      <c r="D76" s="5"/>
      <c r="E76" s="5"/>
      <c r="F76" s="16"/>
      <c r="G76" s="47"/>
      <c r="H76" s="48"/>
      <c r="I76" s="49"/>
      <c r="J76" s="124"/>
      <c r="K76" s="56"/>
      <c r="L76" s="57"/>
      <c r="M76" s="58"/>
      <c r="N76" s="57"/>
      <c r="O76" s="58"/>
      <c r="P76" s="56"/>
      <c r="Q76" s="49"/>
      <c r="R76" s="221" t="b">
        <f t="shared" si="24"/>
        <v>1</v>
      </c>
      <c r="S76" s="221" t="b">
        <f t="shared" si="24"/>
        <v>0</v>
      </c>
      <c r="T76" s="221" t="b">
        <f t="shared" si="24"/>
        <v>0</v>
      </c>
      <c r="U76" s="221" t="b">
        <f t="shared" si="24"/>
        <v>0</v>
      </c>
      <c r="V76" s="221" t="b">
        <f t="shared" si="24"/>
        <v>0</v>
      </c>
      <c r="W76" s="221" t="b">
        <f t="shared" si="24"/>
        <v>0</v>
      </c>
      <c r="X76" s="221" t="b">
        <f t="shared" si="24"/>
        <v>0</v>
      </c>
      <c r="Y76" s="221" t="b">
        <f t="shared" si="24"/>
        <v>0</v>
      </c>
      <c r="Z76" s="221">
        <f t="shared" si="16"/>
        <v>0</v>
      </c>
      <c r="AA76" s="221" t="str">
        <f t="shared" si="17"/>
        <v/>
      </c>
      <c r="AB76" s="221" t="str">
        <f t="shared" si="18"/>
        <v/>
      </c>
      <c r="AC76" s="221" t="str">
        <f t="shared" si="19"/>
        <v/>
      </c>
      <c r="AD76" s="221" t="str">
        <f t="shared" si="20"/>
        <v/>
      </c>
      <c r="AE76" s="221" t="str">
        <f t="shared" si="21"/>
        <v/>
      </c>
      <c r="AF76" s="221" t="str">
        <f t="shared" si="22"/>
        <v/>
      </c>
      <c r="AG76" s="221" t="str">
        <f t="shared" si="23"/>
        <v/>
      </c>
    </row>
    <row r="77" spans="1:33" s="164" customFormat="1" ht="19.899999999999999" hidden="1" customHeight="1">
      <c r="A77" s="9"/>
      <c r="B77" s="7"/>
      <c r="C77" s="2"/>
      <c r="D77" s="5"/>
      <c r="E77" s="5"/>
      <c r="F77" s="16"/>
      <c r="G77" s="47"/>
      <c r="H77" s="48"/>
      <c r="I77" s="49"/>
      <c r="J77" s="124"/>
      <c r="K77" s="56"/>
      <c r="L77" s="57"/>
      <c r="M77" s="58"/>
      <c r="N77" s="57"/>
      <c r="O77" s="58"/>
      <c r="P77" s="56"/>
      <c r="Q77" s="49"/>
      <c r="R77" s="221" t="b">
        <f t="shared" si="24"/>
        <v>1</v>
      </c>
      <c r="S77" s="221" t="b">
        <f t="shared" si="24"/>
        <v>0</v>
      </c>
      <c r="T77" s="221" t="b">
        <f t="shared" si="24"/>
        <v>0</v>
      </c>
      <c r="U77" s="221" t="b">
        <f t="shared" si="24"/>
        <v>0</v>
      </c>
      <c r="V77" s="221" t="b">
        <f t="shared" si="24"/>
        <v>0</v>
      </c>
      <c r="W77" s="221" t="b">
        <f t="shared" si="24"/>
        <v>0</v>
      </c>
      <c r="X77" s="221" t="b">
        <f t="shared" si="24"/>
        <v>0</v>
      </c>
      <c r="Y77" s="221" t="b">
        <f t="shared" si="24"/>
        <v>0</v>
      </c>
      <c r="Z77" s="221">
        <f t="shared" si="16"/>
        <v>0</v>
      </c>
      <c r="AA77" s="221" t="str">
        <f t="shared" si="17"/>
        <v/>
      </c>
      <c r="AB77" s="221" t="str">
        <f t="shared" si="18"/>
        <v/>
      </c>
      <c r="AC77" s="221" t="str">
        <f t="shared" si="19"/>
        <v/>
      </c>
      <c r="AD77" s="221" t="str">
        <f t="shared" si="20"/>
        <v/>
      </c>
      <c r="AE77" s="221" t="str">
        <f t="shared" si="21"/>
        <v/>
      </c>
      <c r="AF77" s="221" t="str">
        <f t="shared" si="22"/>
        <v/>
      </c>
      <c r="AG77" s="221" t="str">
        <f t="shared" si="23"/>
        <v/>
      </c>
    </row>
    <row r="78" spans="1:33" s="164" customFormat="1" ht="19.899999999999999" hidden="1" customHeight="1">
      <c r="A78" s="9"/>
      <c r="B78" s="7"/>
      <c r="C78" s="2"/>
      <c r="D78" s="5"/>
      <c r="E78" s="5"/>
      <c r="F78" s="16"/>
      <c r="G78" s="47"/>
      <c r="H78" s="48"/>
      <c r="I78" s="49"/>
      <c r="J78" s="124"/>
      <c r="K78" s="56"/>
      <c r="L78" s="57"/>
      <c r="M78" s="58"/>
      <c r="N78" s="57"/>
      <c r="O78" s="58"/>
      <c r="P78" s="56"/>
      <c r="Q78" s="49"/>
      <c r="R78" s="221" t="b">
        <f t="shared" si="24"/>
        <v>1</v>
      </c>
      <c r="S78" s="221" t="b">
        <f t="shared" si="24"/>
        <v>0</v>
      </c>
      <c r="T78" s="221" t="b">
        <f t="shared" si="24"/>
        <v>0</v>
      </c>
      <c r="U78" s="221" t="b">
        <f t="shared" si="24"/>
        <v>0</v>
      </c>
      <c r="V78" s="221" t="b">
        <f t="shared" si="24"/>
        <v>0</v>
      </c>
      <c r="W78" s="221" t="b">
        <f t="shared" si="24"/>
        <v>0</v>
      </c>
      <c r="X78" s="221" t="b">
        <f t="shared" si="24"/>
        <v>0</v>
      </c>
      <c r="Y78" s="221" t="b">
        <f t="shared" si="24"/>
        <v>0</v>
      </c>
      <c r="Z78" s="221">
        <f t="shared" si="16"/>
        <v>0</v>
      </c>
      <c r="AA78" s="221" t="str">
        <f t="shared" si="17"/>
        <v/>
      </c>
      <c r="AB78" s="221" t="str">
        <f t="shared" si="18"/>
        <v/>
      </c>
      <c r="AC78" s="221" t="str">
        <f t="shared" si="19"/>
        <v/>
      </c>
      <c r="AD78" s="221" t="str">
        <f t="shared" si="20"/>
        <v/>
      </c>
      <c r="AE78" s="221" t="str">
        <f t="shared" si="21"/>
        <v/>
      </c>
      <c r="AF78" s="221" t="str">
        <f t="shared" si="22"/>
        <v/>
      </c>
      <c r="AG78" s="221" t="str">
        <f t="shared" si="23"/>
        <v/>
      </c>
    </row>
    <row r="79" spans="1:33" s="164" customFormat="1" ht="19.899999999999999" hidden="1" customHeight="1">
      <c r="A79" s="9"/>
      <c r="B79" s="7"/>
      <c r="C79" s="2"/>
      <c r="D79" s="5"/>
      <c r="E79" s="5"/>
      <c r="F79" s="16"/>
      <c r="G79" s="47"/>
      <c r="H79" s="48"/>
      <c r="I79" s="49"/>
      <c r="J79" s="124"/>
      <c r="K79" s="56"/>
      <c r="L79" s="57"/>
      <c r="M79" s="58"/>
      <c r="N79" s="57"/>
      <c r="O79" s="58"/>
      <c r="P79" s="56"/>
      <c r="Q79" s="49"/>
      <c r="R79" s="221" t="b">
        <f t="shared" si="24"/>
        <v>1</v>
      </c>
      <c r="S79" s="221" t="b">
        <f t="shared" si="24"/>
        <v>0</v>
      </c>
      <c r="T79" s="221" t="b">
        <f t="shared" si="24"/>
        <v>0</v>
      </c>
      <c r="U79" s="221" t="b">
        <f t="shared" si="24"/>
        <v>0</v>
      </c>
      <c r="V79" s="221" t="b">
        <f t="shared" si="24"/>
        <v>0</v>
      </c>
      <c r="W79" s="221" t="b">
        <f t="shared" si="24"/>
        <v>0</v>
      </c>
      <c r="X79" s="221" t="b">
        <f t="shared" si="24"/>
        <v>0</v>
      </c>
      <c r="Y79" s="221" t="b">
        <f t="shared" si="24"/>
        <v>0</v>
      </c>
      <c r="Z79" s="221">
        <f t="shared" si="16"/>
        <v>0</v>
      </c>
      <c r="AA79" s="221" t="str">
        <f t="shared" si="17"/>
        <v/>
      </c>
      <c r="AB79" s="221" t="str">
        <f t="shared" si="18"/>
        <v/>
      </c>
      <c r="AC79" s="221" t="str">
        <f t="shared" si="19"/>
        <v/>
      </c>
      <c r="AD79" s="221" t="str">
        <f t="shared" si="20"/>
        <v/>
      </c>
      <c r="AE79" s="221" t="str">
        <f t="shared" si="21"/>
        <v/>
      </c>
      <c r="AF79" s="221" t="str">
        <f t="shared" si="22"/>
        <v/>
      </c>
      <c r="AG79" s="221" t="str">
        <f t="shared" si="23"/>
        <v/>
      </c>
    </row>
    <row r="80" spans="1:33" s="164" customFormat="1" ht="19.899999999999999" hidden="1" customHeight="1">
      <c r="A80" s="9"/>
      <c r="B80" s="7"/>
      <c r="C80" s="2"/>
      <c r="D80" s="5"/>
      <c r="E80" s="5"/>
      <c r="F80" s="16"/>
      <c r="G80" s="47"/>
      <c r="H80" s="48"/>
      <c r="I80" s="49"/>
      <c r="J80" s="124"/>
      <c r="K80" s="56"/>
      <c r="L80" s="57"/>
      <c r="M80" s="58"/>
      <c r="N80" s="57"/>
      <c r="O80" s="58"/>
      <c r="P80" s="56"/>
      <c r="Q80" s="49"/>
      <c r="R80" s="221" t="b">
        <f t="shared" si="24"/>
        <v>1</v>
      </c>
      <c r="S80" s="221" t="b">
        <f t="shared" si="24"/>
        <v>0</v>
      </c>
      <c r="T80" s="221" t="b">
        <f t="shared" si="24"/>
        <v>0</v>
      </c>
      <c r="U80" s="221" t="b">
        <f t="shared" si="24"/>
        <v>0</v>
      </c>
      <c r="V80" s="221" t="b">
        <f t="shared" si="24"/>
        <v>0</v>
      </c>
      <c r="W80" s="221" t="b">
        <f t="shared" si="24"/>
        <v>0</v>
      </c>
      <c r="X80" s="221" t="b">
        <f t="shared" si="24"/>
        <v>0</v>
      </c>
      <c r="Y80" s="221" t="b">
        <f t="shared" si="24"/>
        <v>0</v>
      </c>
      <c r="Z80" s="221">
        <f t="shared" si="16"/>
        <v>0</v>
      </c>
      <c r="AA80" s="221" t="str">
        <f t="shared" si="17"/>
        <v/>
      </c>
      <c r="AB80" s="221" t="str">
        <f t="shared" si="18"/>
        <v/>
      </c>
      <c r="AC80" s="221" t="str">
        <f t="shared" si="19"/>
        <v/>
      </c>
      <c r="AD80" s="221" t="str">
        <f t="shared" si="20"/>
        <v/>
      </c>
      <c r="AE80" s="221" t="str">
        <f t="shared" si="21"/>
        <v/>
      </c>
      <c r="AF80" s="221" t="str">
        <f t="shared" si="22"/>
        <v/>
      </c>
      <c r="AG80" s="221" t="str">
        <f t="shared" si="23"/>
        <v/>
      </c>
    </row>
    <row r="81" spans="1:33" s="164" customFormat="1" ht="19.899999999999999" hidden="1" customHeight="1">
      <c r="A81" s="9"/>
      <c r="B81" s="7"/>
      <c r="C81" s="2"/>
      <c r="D81" s="5"/>
      <c r="E81" s="5"/>
      <c r="F81" s="16"/>
      <c r="G81" s="47"/>
      <c r="H81" s="48"/>
      <c r="I81" s="49"/>
      <c r="J81" s="124"/>
      <c r="K81" s="56"/>
      <c r="L81" s="57"/>
      <c r="M81" s="58"/>
      <c r="N81" s="57"/>
      <c r="O81" s="58"/>
      <c r="P81" s="56"/>
      <c r="Q81" s="49"/>
      <c r="R81" s="221" t="b">
        <f t="shared" si="24"/>
        <v>1</v>
      </c>
      <c r="S81" s="221" t="b">
        <f t="shared" si="24"/>
        <v>0</v>
      </c>
      <c r="T81" s="221" t="b">
        <f t="shared" si="24"/>
        <v>0</v>
      </c>
      <c r="U81" s="221" t="b">
        <f t="shared" si="24"/>
        <v>0</v>
      </c>
      <c r="V81" s="221" t="b">
        <f t="shared" si="24"/>
        <v>0</v>
      </c>
      <c r="W81" s="221" t="b">
        <f t="shared" si="24"/>
        <v>0</v>
      </c>
      <c r="X81" s="221" t="b">
        <f t="shared" si="24"/>
        <v>0</v>
      </c>
      <c r="Y81" s="221" t="b">
        <f t="shared" si="24"/>
        <v>0</v>
      </c>
      <c r="Z81" s="221">
        <f t="shared" si="16"/>
        <v>0</v>
      </c>
      <c r="AA81" s="221" t="str">
        <f t="shared" si="17"/>
        <v/>
      </c>
      <c r="AB81" s="221" t="str">
        <f t="shared" si="18"/>
        <v/>
      </c>
      <c r="AC81" s="221" t="str">
        <f t="shared" si="19"/>
        <v/>
      </c>
      <c r="AD81" s="221" t="str">
        <f t="shared" si="20"/>
        <v/>
      </c>
      <c r="AE81" s="221" t="str">
        <f t="shared" si="21"/>
        <v/>
      </c>
      <c r="AF81" s="221" t="str">
        <f t="shared" si="22"/>
        <v/>
      </c>
      <c r="AG81" s="221" t="str">
        <f t="shared" si="23"/>
        <v/>
      </c>
    </row>
    <row r="82" spans="1:33" s="164" customFormat="1" ht="19.899999999999999" hidden="1" customHeight="1">
      <c r="A82" s="9"/>
      <c r="B82" s="7"/>
      <c r="C82" s="2"/>
      <c r="D82" s="5"/>
      <c r="E82" s="5"/>
      <c r="F82" s="16"/>
      <c r="G82" s="47"/>
      <c r="H82" s="48"/>
      <c r="I82" s="49"/>
      <c r="J82" s="124"/>
      <c r="K82" s="56"/>
      <c r="L82" s="57"/>
      <c r="M82" s="58"/>
      <c r="N82" s="57"/>
      <c r="O82" s="58"/>
      <c r="P82" s="56"/>
      <c r="Q82" s="49"/>
      <c r="R82" s="221" t="b">
        <f t="shared" si="24"/>
        <v>1</v>
      </c>
      <c r="S82" s="221" t="b">
        <f t="shared" si="24"/>
        <v>0</v>
      </c>
      <c r="T82" s="221" t="b">
        <f t="shared" si="24"/>
        <v>0</v>
      </c>
      <c r="U82" s="221" t="b">
        <f t="shared" si="24"/>
        <v>0</v>
      </c>
      <c r="V82" s="221" t="b">
        <f t="shared" si="24"/>
        <v>0</v>
      </c>
      <c r="W82" s="221" t="b">
        <f t="shared" si="24"/>
        <v>0</v>
      </c>
      <c r="X82" s="221" t="b">
        <f t="shared" si="24"/>
        <v>0</v>
      </c>
      <c r="Y82" s="221" t="b">
        <f t="shared" si="24"/>
        <v>0</v>
      </c>
      <c r="Z82" s="221">
        <f t="shared" si="16"/>
        <v>0</v>
      </c>
      <c r="AA82" s="221" t="str">
        <f t="shared" si="17"/>
        <v/>
      </c>
      <c r="AB82" s="221" t="str">
        <f t="shared" si="18"/>
        <v/>
      </c>
      <c r="AC82" s="221" t="str">
        <f t="shared" si="19"/>
        <v/>
      </c>
      <c r="AD82" s="221" t="str">
        <f t="shared" si="20"/>
        <v/>
      </c>
      <c r="AE82" s="221" t="str">
        <f t="shared" si="21"/>
        <v/>
      </c>
      <c r="AF82" s="221" t="str">
        <f t="shared" si="22"/>
        <v/>
      </c>
      <c r="AG82" s="221" t="str">
        <f t="shared" si="23"/>
        <v/>
      </c>
    </row>
    <row r="83" spans="1:33" s="164" customFormat="1" ht="19.899999999999999" hidden="1" customHeight="1">
      <c r="A83" s="9"/>
      <c r="B83" s="7"/>
      <c r="C83" s="2"/>
      <c r="D83" s="5"/>
      <c r="E83" s="5"/>
      <c r="F83" s="16"/>
      <c r="G83" s="47"/>
      <c r="H83" s="48"/>
      <c r="I83" s="49"/>
      <c r="J83" s="124"/>
      <c r="K83" s="56"/>
      <c r="L83" s="57"/>
      <c r="M83" s="58"/>
      <c r="N83" s="57"/>
      <c r="O83" s="58"/>
      <c r="P83" s="56"/>
      <c r="Q83" s="49"/>
      <c r="R83" s="221" t="b">
        <f t="shared" si="24"/>
        <v>1</v>
      </c>
      <c r="S83" s="221" t="b">
        <f t="shared" si="24"/>
        <v>0</v>
      </c>
      <c r="T83" s="221" t="b">
        <f t="shared" si="24"/>
        <v>0</v>
      </c>
      <c r="U83" s="221" t="b">
        <f t="shared" si="24"/>
        <v>0</v>
      </c>
      <c r="V83" s="221" t="b">
        <f t="shared" si="24"/>
        <v>0</v>
      </c>
      <c r="W83" s="221" t="b">
        <f t="shared" si="24"/>
        <v>0</v>
      </c>
      <c r="X83" s="221" t="b">
        <f t="shared" si="24"/>
        <v>0</v>
      </c>
      <c r="Y83" s="221" t="b">
        <f t="shared" si="24"/>
        <v>0</v>
      </c>
      <c r="Z83" s="221">
        <f t="shared" si="16"/>
        <v>0</v>
      </c>
      <c r="AA83" s="221" t="str">
        <f t="shared" si="17"/>
        <v/>
      </c>
      <c r="AB83" s="221" t="str">
        <f t="shared" si="18"/>
        <v/>
      </c>
      <c r="AC83" s="221" t="str">
        <f t="shared" si="19"/>
        <v/>
      </c>
      <c r="AD83" s="221" t="str">
        <f t="shared" si="20"/>
        <v/>
      </c>
      <c r="AE83" s="221" t="str">
        <f t="shared" si="21"/>
        <v/>
      </c>
      <c r="AF83" s="221" t="str">
        <f t="shared" si="22"/>
        <v/>
      </c>
      <c r="AG83" s="221" t="str">
        <f t="shared" si="23"/>
        <v/>
      </c>
    </row>
    <row r="84" spans="1:33" s="164" customFormat="1" ht="19.899999999999999" hidden="1" customHeight="1">
      <c r="A84" s="9"/>
      <c r="B84" s="7"/>
      <c r="C84" s="2"/>
      <c r="D84" s="5"/>
      <c r="E84" s="5"/>
      <c r="F84" s="16"/>
      <c r="G84" s="47"/>
      <c r="H84" s="48"/>
      <c r="I84" s="49"/>
      <c r="J84" s="124"/>
      <c r="K84" s="56"/>
      <c r="L84" s="57"/>
      <c r="M84" s="58"/>
      <c r="N84" s="57"/>
      <c r="O84" s="58"/>
      <c r="P84" s="56"/>
      <c r="Q84" s="49"/>
      <c r="R84" s="221" t="b">
        <f t="shared" si="24"/>
        <v>1</v>
      </c>
      <c r="S84" s="221" t="b">
        <f t="shared" si="24"/>
        <v>0</v>
      </c>
      <c r="T84" s="221" t="b">
        <f t="shared" si="24"/>
        <v>0</v>
      </c>
      <c r="U84" s="221" t="b">
        <f t="shared" si="24"/>
        <v>0</v>
      </c>
      <c r="V84" s="221" t="b">
        <f t="shared" si="24"/>
        <v>0</v>
      </c>
      <c r="W84" s="221" t="b">
        <f t="shared" si="24"/>
        <v>0</v>
      </c>
      <c r="X84" s="221" t="b">
        <f t="shared" si="24"/>
        <v>0</v>
      </c>
      <c r="Y84" s="221" t="b">
        <f t="shared" si="24"/>
        <v>0</v>
      </c>
      <c r="Z84" s="221">
        <f t="shared" si="16"/>
        <v>0</v>
      </c>
      <c r="AA84" s="221" t="str">
        <f t="shared" si="17"/>
        <v/>
      </c>
      <c r="AB84" s="221" t="str">
        <f t="shared" si="18"/>
        <v/>
      </c>
      <c r="AC84" s="221" t="str">
        <f t="shared" si="19"/>
        <v/>
      </c>
      <c r="AD84" s="221" t="str">
        <f t="shared" si="20"/>
        <v/>
      </c>
      <c r="AE84" s="221" t="str">
        <f t="shared" si="21"/>
        <v/>
      </c>
      <c r="AF84" s="221" t="str">
        <f t="shared" si="22"/>
        <v/>
      </c>
      <c r="AG84" s="221" t="str">
        <f t="shared" si="23"/>
        <v/>
      </c>
    </row>
    <row r="85" spans="1:33" s="164" customFormat="1" ht="19.899999999999999" hidden="1" customHeight="1">
      <c r="A85" s="9"/>
      <c r="B85" s="7"/>
      <c r="C85" s="2"/>
      <c r="D85" s="5"/>
      <c r="E85" s="5"/>
      <c r="F85" s="16"/>
      <c r="G85" s="47"/>
      <c r="H85" s="48"/>
      <c r="I85" s="49"/>
      <c r="J85" s="124"/>
      <c r="K85" s="56"/>
      <c r="L85" s="57"/>
      <c r="M85" s="58"/>
      <c r="N85" s="57"/>
      <c r="O85" s="58"/>
      <c r="P85" s="56"/>
      <c r="Q85" s="49"/>
      <c r="R85" s="221" t="b">
        <f t="shared" si="24"/>
        <v>1</v>
      </c>
      <c r="S85" s="221" t="b">
        <f t="shared" si="24"/>
        <v>0</v>
      </c>
      <c r="T85" s="221" t="b">
        <f t="shared" si="24"/>
        <v>0</v>
      </c>
      <c r="U85" s="221" t="b">
        <f t="shared" si="24"/>
        <v>0</v>
      </c>
      <c r="V85" s="221" t="b">
        <f t="shared" si="24"/>
        <v>0</v>
      </c>
      <c r="W85" s="221" t="b">
        <f t="shared" si="24"/>
        <v>0</v>
      </c>
      <c r="X85" s="221" t="b">
        <f t="shared" si="24"/>
        <v>0</v>
      </c>
      <c r="Y85" s="221" t="b">
        <f t="shared" si="24"/>
        <v>0</v>
      </c>
      <c r="Z85" s="221">
        <f t="shared" si="16"/>
        <v>0</v>
      </c>
      <c r="AA85" s="221" t="str">
        <f t="shared" si="17"/>
        <v/>
      </c>
      <c r="AB85" s="221" t="str">
        <f t="shared" si="18"/>
        <v/>
      </c>
      <c r="AC85" s="221" t="str">
        <f t="shared" si="19"/>
        <v/>
      </c>
      <c r="AD85" s="221" t="str">
        <f t="shared" si="20"/>
        <v/>
      </c>
      <c r="AE85" s="221" t="str">
        <f t="shared" si="21"/>
        <v/>
      </c>
      <c r="AF85" s="221" t="str">
        <f t="shared" si="22"/>
        <v/>
      </c>
      <c r="AG85" s="221" t="str">
        <f t="shared" si="23"/>
        <v/>
      </c>
    </row>
    <row r="86" spans="1:33" s="164" customFormat="1" ht="19.899999999999999" hidden="1" customHeight="1">
      <c r="A86" s="9"/>
      <c r="B86" s="7"/>
      <c r="C86" s="2"/>
      <c r="D86" s="5"/>
      <c r="E86" s="5"/>
      <c r="F86" s="16"/>
      <c r="G86" s="47"/>
      <c r="H86" s="48"/>
      <c r="I86" s="49"/>
      <c r="J86" s="124"/>
      <c r="K86" s="56"/>
      <c r="L86" s="57"/>
      <c r="M86" s="58"/>
      <c r="N86" s="57"/>
      <c r="O86" s="58"/>
      <c r="P86" s="56"/>
      <c r="Q86" s="49"/>
      <c r="R86" s="221" t="b">
        <f t="shared" si="24"/>
        <v>1</v>
      </c>
      <c r="S86" s="221" t="b">
        <f t="shared" si="24"/>
        <v>0</v>
      </c>
      <c r="T86" s="221" t="b">
        <f t="shared" si="24"/>
        <v>0</v>
      </c>
      <c r="U86" s="221" t="b">
        <f t="shared" si="24"/>
        <v>0</v>
      </c>
      <c r="V86" s="221" t="b">
        <f t="shared" si="24"/>
        <v>0</v>
      </c>
      <c r="W86" s="221" t="b">
        <f t="shared" si="24"/>
        <v>0</v>
      </c>
      <c r="X86" s="221" t="b">
        <f t="shared" si="24"/>
        <v>0</v>
      </c>
      <c r="Y86" s="221" t="b">
        <f t="shared" si="24"/>
        <v>0</v>
      </c>
      <c r="Z86" s="221">
        <f t="shared" si="16"/>
        <v>0</v>
      </c>
      <c r="AA86" s="221" t="str">
        <f t="shared" si="17"/>
        <v/>
      </c>
      <c r="AB86" s="221" t="str">
        <f t="shared" si="18"/>
        <v/>
      </c>
      <c r="AC86" s="221" t="str">
        <f t="shared" si="19"/>
        <v/>
      </c>
      <c r="AD86" s="221" t="str">
        <f t="shared" si="20"/>
        <v/>
      </c>
      <c r="AE86" s="221" t="str">
        <f t="shared" si="21"/>
        <v/>
      </c>
      <c r="AF86" s="221" t="str">
        <f t="shared" si="22"/>
        <v/>
      </c>
      <c r="AG86" s="221" t="str">
        <f t="shared" si="23"/>
        <v/>
      </c>
    </row>
    <row r="87" spans="1:33" s="164" customFormat="1" ht="19.899999999999999" hidden="1" customHeight="1">
      <c r="A87" s="9"/>
      <c r="B87" s="7"/>
      <c r="C87" s="2"/>
      <c r="D87" s="5"/>
      <c r="E87" s="5"/>
      <c r="F87" s="16"/>
      <c r="G87" s="47"/>
      <c r="H87" s="48"/>
      <c r="I87" s="49"/>
      <c r="J87" s="124"/>
      <c r="K87" s="56"/>
      <c r="L87" s="57"/>
      <c r="M87" s="58"/>
      <c r="N87" s="57"/>
      <c r="O87" s="58"/>
      <c r="P87" s="56"/>
      <c r="Q87" s="49"/>
      <c r="R87" s="221" t="b">
        <f t="shared" si="24"/>
        <v>1</v>
      </c>
      <c r="S87" s="221" t="b">
        <f t="shared" si="24"/>
        <v>0</v>
      </c>
      <c r="T87" s="221" t="b">
        <f t="shared" si="24"/>
        <v>0</v>
      </c>
      <c r="U87" s="221" t="b">
        <f t="shared" si="24"/>
        <v>0</v>
      </c>
      <c r="V87" s="221" t="b">
        <f t="shared" si="24"/>
        <v>0</v>
      </c>
      <c r="W87" s="221" t="b">
        <f t="shared" si="24"/>
        <v>0</v>
      </c>
      <c r="X87" s="221" t="b">
        <f t="shared" si="24"/>
        <v>0</v>
      </c>
      <c r="Y87" s="221" t="b">
        <f t="shared" si="24"/>
        <v>0</v>
      </c>
      <c r="Z87" s="221">
        <f t="shared" si="16"/>
        <v>0</v>
      </c>
      <c r="AA87" s="221" t="str">
        <f t="shared" si="17"/>
        <v/>
      </c>
      <c r="AB87" s="221" t="str">
        <f t="shared" si="18"/>
        <v/>
      </c>
      <c r="AC87" s="221" t="str">
        <f t="shared" si="19"/>
        <v/>
      </c>
      <c r="AD87" s="221" t="str">
        <f t="shared" si="20"/>
        <v/>
      </c>
      <c r="AE87" s="221" t="str">
        <f t="shared" si="21"/>
        <v/>
      </c>
      <c r="AF87" s="221" t="str">
        <f t="shared" si="22"/>
        <v/>
      </c>
      <c r="AG87" s="221" t="str">
        <f t="shared" si="23"/>
        <v/>
      </c>
    </row>
    <row r="88" spans="1:33" s="164" customFormat="1" ht="19.899999999999999" hidden="1" customHeight="1">
      <c r="A88" s="9"/>
      <c r="B88" s="7"/>
      <c r="C88" s="2"/>
      <c r="D88" s="5"/>
      <c r="E88" s="5"/>
      <c r="F88" s="16"/>
      <c r="G88" s="47"/>
      <c r="H88" s="48"/>
      <c r="I88" s="49"/>
      <c r="J88" s="124"/>
      <c r="K88" s="56"/>
      <c r="L88" s="57"/>
      <c r="M88" s="58"/>
      <c r="N88" s="57"/>
      <c r="O88" s="58"/>
      <c r="P88" s="56"/>
      <c r="Q88" s="49"/>
      <c r="R88" s="221" t="b">
        <f t="shared" si="24"/>
        <v>1</v>
      </c>
      <c r="S88" s="221" t="b">
        <f t="shared" si="24"/>
        <v>0</v>
      </c>
      <c r="T88" s="221" t="b">
        <f t="shared" si="24"/>
        <v>0</v>
      </c>
      <c r="U88" s="221" t="b">
        <f t="shared" si="24"/>
        <v>0</v>
      </c>
      <c r="V88" s="221" t="b">
        <f t="shared" si="24"/>
        <v>0</v>
      </c>
      <c r="W88" s="221" t="b">
        <f t="shared" si="24"/>
        <v>0</v>
      </c>
      <c r="X88" s="221" t="b">
        <f t="shared" si="24"/>
        <v>0</v>
      </c>
      <c r="Y88" s="221" t="b">
        <f t="shared" si="24"/>
        <v>0</v>
      </c>
      <c r="Z88" s="221">
        <f t="shared" si="16"/>
        <v>0</v>
      </c>
      <c r="AA88" s="221" t="str">
        <f t="shared" si="17"/>
        <v/>
      </c>
      <c r="AB88" s="221" t="str">
        <f t="shared" si="18"/>
        <v/>
      </c>
      <c r="AC88" s="221" t="str">
        <f t="shared" si="19"/>
        <v/>
      </c>
      <c r="AD88" s="221" t="str">
        <f t="shared" si="20"/>
        <v/>
      </c>
      <c r="AE88" s="221" t="str">
        <f t="shared" si="21"/>
        <v/>
      </c>
      <c r="AF88" s="221" t="str">
        <f t="shared" si="22"/>
        <v/>
      </c>
      <c r="AG88" s="221" t="str">
        <f t="shared" si="23"/>
        <v/>
      </c>
    </row>
    <row r="89" spans="1:33" s="164" customFormat="1" ht="19.899999999999999" hidden="1" customHeight="1">
      <c r="A89" s="9"/>
      <c r="B89" s="7"/>
      <c r="C89" s="2"/>
      <c r="D89" s="5"/>
      <c r="E89" s="5"/>
      <c r="F89" s="16"/>
      <c r="G89" s="47"/>
      <c r="H89" s="48"/>
      <c r="I89" s="49"/>
      <c r="J89" s="124"/>
      <c r="K89" s="56"/>
      <c r="L89" s="57"/>
      <c r="M89" s="58"/>
      <c r="N89" s="57"/>
      <c r="O89" s="58"/>
      <c r="P89" s="56"/>
      <c r="Q89" s="49"/>
      <c r="R89" s="221" t="b">
        <f t="shared" ref="R89:Y104" si="25">R88</f>
        <v>1</v>
      </c>
      <c r="S89" s="221" t="b">
        <f t="shared" si="25"/>
        <v>0</v>
      </c>
      <c r="T89" s="221" t="b">
        <f t="shared" si="25"/>
        <v>0</v>
      </c>
      <c r="U89" s="221" t="b">
        <f t="shared" si="25"/>
        <v>0</v>
      </c>
      <c r="V89" s="221" t="b">
        <f t="shared" si="25"/>
        <v>0</v>
      </c>
      <c r="W89" s="221" t="b">
        <f t="shared" si="25"/>
        <v>0</v>
      </c>
      <c r="X89" s="221" t="b">
        <f t="shared" si="25"/>
        <v>0</v>
      </c>
      <c r="Y89" s="221" t="b">
        <f t="shared" si="25"/>
        <v>0</v>
      </c>
      <c r="Z89" s="221">
        <f t="shared" si="16"/>
        <v>0</v>
      </c>
      <c r="AA89" s="221" t="str">
        <f t="shared" si="17"/>
        <v/>
      </c>
      <c r="AB89" s="221" t="str">
        <f t="shared" si="18"/>
        <v/>
      </c>
      <c r="AC89" s="221" t="str">
        <f t="shared" si="19"/>
        <v/>
      </c>
      <c r="AD89" s="221" t="str">
        <f t="shared" si="20"/>
        <v/>
      </c>
      <c r="AE89" s="221" t="str">
        <f t="shared" si="21"/>
        <v/>
      </c>
      <c r="AF89" s="221" t="str">
        <f t="shared" si="22"/>
        <v/>
      </c>
      <c r="AG89" s="221" t="str">
        <f t="shared" si="23"/>
        <v/>
      </c>
    </row>
    <row r="90" spans="1:33" s="164" customFormat="1" ht="19.899999999999999" hidden="1" customHeight="1">
      <c r="A90" s="9"/>
      <c r="B90" s="7"/>
      <c r="C90" s="2"/>
      <c r="D90" s="5"/>
      <c r="E90" s="5"/>
      <c r="F90" s="16"/>
      <c r="G90" s="47"/>
      <c r="H90" s="48"/>
      <c r="I90" s="49"/>
      <c r="J90" s="124"/>
      <c r="K90" s="56"/>
      <c r="L90" s="57"/>
      <c r="M90" s="58"/>
      <c r="N90" s="57"/>
      <c r="O90" s="58"/>
      <c r="P90" s="56"/>
      <c r="Q90" s="49"/>
      <c r="R90" s="221" t="b">
        <f t="shared" si="25"/>
        <v>1</v>
      </c>
      <c r="S90" s="221" t="b">
        <f t="shared" si="25"/>
        <v>0</v>
      </c>
      <c r="T90" s="221" t="b">
        <f t="shared" si="25"/>
        <v>0</v>
      </c>
      <c r="U90" s="221" t="b">
        <f t="shared" si="25"/>
        <v>0</v>
      </c>
      <c r="V90" s="221" t="b">
        <f t="shared" si="25"/>
        <v>0</v>
      </c>
      <c r="W90" s="221" t="b">
        <f t="shared" si="25"/>
        <v>0</v>
      </c>
      <c r="X90" s="221" t="b">
        <f t="shared" si="25"/>
        <v>0</v>
      </c>
      <c r="Y90" s="221" t="b">
        <f t="shared" si="25"/>
        <v>0</v>
      </c>
      <c r="Z90" s="221">
        <f t="shared" si="16"/>
        <v>0</v>
      </c>
      <c r="AA90" s="221" t="str">
        <f t="shared" si="17"/>
        <v/>
      </c>
      <c r="AB90" s="221" t="str">
        <f t="shared" si="18"/>
        <v/>
      </c>
      <c r="AC90" s="221" t="str">
        <f t="shared" si="19"/>
        <v/>
      </c>
      <c r="AD90" s="221" t="str">
        <f t="shared" si="20"/>
        <v/>
      </c>
      <c r="AE90" s="221" t="str">
        <f t="shared" si="21"/>
        <v/>
      </c>
      <c r="AF90" s="221" t="str">
        <f t="shared" si="22"/>
        <v/>
      </c>
      <c r="AG90" s="221" t="str">
        <f t="shared" si="23"/>
        <v/>
      </c>
    </row>
    <row r="91" spans="1:33" s="164" customFormat="1" ht="19.899999999999999" hidden="1" customHeight="1">
      <c r="A91" s="9"/>
      <c r="B91" s="7"/>
      <c r="C91" s="2"/>
      <c r="D91" s="5"/>
      <c r="E91" s="5"/>
      <c r="F91" s="16"/>
      <c r="G91" s="47"/>
      <c r="H91" s="48"/>
      <c r="I91" s="49"/>
      <c r="J91" s="124"/>
      <c r="K91" s="56"/>
      <c r="L91" s="57"/>
      <c r="M91" s="58"/>
      <c r="N91" s="57"/>
      <c r="O91" s="58"/>
      <c r="P91" s="56"/>
      <c r="Q91" s="49"/>
      <c r="R91" s="221" t="b">
        <f t="shared" si="25"/>
        <v>1</v>
      </c>
      <c r="S91" s="221" t="b">
        <f t="shared" si="25"/>
        <v>0</v>
      </c>
      <c r="T91" s="221" t="b">
        <f t="shared" si="25"/>
        <v>0</v>
      </c>
      <c r="U91" s="221" t="b">
        <f t="shared" si="25"/>
        <v>0</v>
      </c>
      <c r="V91" s="221" t="b">
        <f t="shared" si="25"/>
        <v>0</v>
      </c>
      <c r="W91" s="221" t="b">
        <f t="shared" si="25"/>
        <v>0</v>
      </c>
      <c r="X91" s="221" t="b">
        <f t="shared" si="25"/>
        <v>0</v>
      </c>
      <c r="Y91" s="221" t="b">
        <f t="shared" si="25"/>
        <v>0</v>
      </c>
      <c r="Z91" s="221">
        <f t="shared" si="16"/>
        <v>0</v>
      </c>
      <c r="AA91" s="221" t="str">
        <f t="shared" si="17"/>
        <v/>
      </c>
      <c r="AB91" s="221" t="str">
        <f t="shared" si="18"/>
        <v/>
      </c>
      <c r="AC91" s="221" t="str">
        <f t="shared" si="19"/>
        <v/>
      </c>
      <c r="AD91" s="221" t="str">
        <f t="shared" si="20"/>
        <v/>
      </c>
      <c r="AE91" s="221" t="str">
        <f t="shared" si="21"/>
        <v/>
      </c>
      <c r="AF91" s="221" t="str">
        <f t="shared" si="22"/>
        <v/>
      </c>
      <c r="AG91" s="221" t="str">
        <f t="shared" si="23"/>
        <v/>
      </c>
    </row>
    <row r="92" spans="1:33" s="164" customFormat="1" ht="19.899999999999999" hidden="1" customHeight="1">
      <c r="A92" s="9"/>
      <c r="B92" s="7"/>
      <c r="C92" s="2"/>
      <c r="D92" s="5"/>
      <c r="E92" s="5"/>
      <c r="F92" s="16"/>
      <c r="G92" s="47"/>
      <c r="H92" s="48"/>
      <c r="I92" s="49"/>
      <c r="J92" s="124"/>
      <c r="K92" s="56"/>
      <c r="L92" s="57"/>
      <c r="M92" s="58"/>
      <c r="N92" s="57"/>
      <c r="O92" s="58"/>
      <c r="P92" s="56"/>
      <c r="Q92" s="49"/>
      <c r="R92" s="221" t="b">
        <f t="shared" si="25"/>
        <v>1</v>
      </c>
      <c r="S92" s="221" t="b">
        <f t="shared" si="25"/>
        <v>0</v>
      </c>
      <c r="T92" s="221" t="b">
        <f t="shared" si="25"/>
        <v>0</v>
      </c>
      <c r="U92" s="221" t="b">
        <f t="shared" si="25"/>
        <v>0</v>
      </c>
      <c r="V92" s="221" t="b">
        <f t="shared" si="25"/>
        <v>0</v>
      </c>
      <c r="W92" s="221" t="b">
        <f t="shared" si="25"/>
        <v>0</v>
      </c>
      <c r="X92" s="221" t="b">
        <f t="shared" si="25"/>
        <v>0</v>
      </c>
      <c r="Y92" s="221" t="b">
        <f t="shared" si="25"/>
        <v>0</v>
      </c>
      <c r="Z92" s="221">
        <f t="shared" si="16"/>
        <v>0</v>
      </c>
      <c r="AA92" s="221" t="str">
        <f t="shared" si="17"/>
        <v/>
      </c>
      <c r="AB92" s="221" t="str">
        <f t="shared" si="18"/>
        <v/>
      </c>
      <c r="AC92" s="221" t="str">
        <f t="shared" si="19"/>
        <v/>
      </c>
      <c r="AD92" s="221" t="str">
        <f t="shared" si="20"/>
        <v/>
      </c>
      <c r="AE92" s="221" t="str">
        <f t="shared" si="21"/>
        <v/>
      </c>
      <c r="AF92" s="221" t="str">
        <f t="shared" si="22"/>
        <v/>
      </c>
      <c r="AG92" s="221" t="str">
        <f t="shared" si="23"/>
        <v/>
      </c>
    </row>
    <row r="93" spans="1:33" s="164" customFormat="1" ht="19.899999999999999" hidden="1" customHeight="1">
      <c r="A93" s="9"/>
      <c r="B93" s="7"/>
      <c r="C93" s="2"/>
      <c r="D93" s="5"/>
      <c r="E93" s="5"/>
      <c r="F93" s="16"/>
      <c r="G93" s="47"/>
      <c r="H93" s="48"/>
      <c r="I93" s="49"/>
      <c r="J93" s="124"/>
      <c r="K93" s="56"/>
      <c r="L93" s="57"/>
      <c r="M93" s="58"/>
      <c r="N93" s="57"/>
      <c r="O93" s="58"/>
      <c r="P93" s="56"/>
      <c r="Q93" s="49"/>
      <c r="R93" s="221" t="b">
        <f t="shared" si="25"/>
        <v>1</v>
      </c>
      <c r="S93" s="221" t="b">
        <f t="shared" si="25"/>
        <v>0</v>
      </c>
      <c r="T93" s="221" t="b">
        <f t="shared" si="25"/>
        <v>0</v>
      </c>
      <c r="U93" s="221" t="b">
        <f t="shared" si="25"/>
        <v>0</v>
      </c>
      <c r="V93" s="221" t="b">
        <f t="shared" si="25"/>
        <v>0</v>
      </c>
      <c r="W93" s="221" t="b">
        <f t="shared" si="25"/>
        <v>0</v>
      </c>
      <c r="X93" s="221" t="b">
        <f t="shared" si="25"/>
        <v>0</v>
      </c>
      <c r="Y93" s="221" t="b">
        <f t="shared" si="25"/>
        <v>0</v>
      </c>
      <c r="Z93" s="221">
        <f t="shared" si="16"/>
        <v>0</v>
      </c>
      <c r="AA93" s="221" t="str">
        <f t="shared" si="17"/>
        <v/>
      </c>
      <c r="AB93" s="221" t="str">
        <f t="shared" si="18"/>
        <v/>
      </c>
      <c r="AC93" s="221" t="str">
        <f t="shared" si="19"/>
        <v/>
      </c>
      <c r="AD93" s="221" t="str">
        <f t="shared" si="20"/>
        <v/>
      </c>
      <c r="AE93" s="221" t="str">
        <f t="shared" si="21"/>
        <v/>
      </c>
      <c r="AF93" s="221" t="str">
        <f t="shared" si="22"/>
        <v/>
      </c>
      <c r="AG93" s="221" t="str">
        <f t="shared" si="23"/>
        <v/>
      </c>
    </row>
    <row r="94" spans="1:33" s="164" customFormat="1" ht="19.899999999999999" hidden="1" customHeight="1">
      <c r="A94" s="9"/>
      <c r="B94" s="7"/>
      <c r="C94" s="2"/>
      <c r="D94" s="5"/>
      <c r="E94" s="5"/>
      <c r="F94" s="16"/>
      <c r="G94" s="47"/>
      <c r="H94" s="48"/>
      <c r="I94" s="49"/>
      <c r="J94" s="124"/>
      <c r="K94" s="56"/>
      <c r="L94" s="57"/>
      <c r="M94" s="58"/>
      <c r="N94" s="57"/>
      <c r="O94" s="58"/>
      <c r="P94" s="56"/>
      <c r="Q94" s="49"/>
      <c r="R94" s="221" t="b">
        <f t="shared" si="25"/>
        <v>1</v>
      </c>
      <c r="S94" s="221" t="b">
        <f t="shared" si="25"/>
        <v>0</v>
      </c>
      <c r="T94" s="221" t="b">
        <f t="shared" si="25"/>
        <v>0</v>
      </c>
      <c r="U94" s="221" t="b">
        <f t="shared" si="25"/>
        <v>0</v>
      </c>
      <c r="V94" s="221" t="b">
        <f t="shared" si="25"/>
        <v>0</v>
      </c>
      <c r="W94" s="221" t="b">
        <f t="shared" si="25"/>
        <v>0</v>
      </c>
      <c r="X94" s="221" t="b">
        <f t="shared" si="25"/>
        <v>0</v>
      </c>
      <c r="Y94" s="221" t="b">
        <f t="shared" si="25"/>
        <v>0</v>
      </c>
      <c r="Z94" s="221">
        <f t="shared" si="16"/>
        <v>0</v>
      </c>
      <c r="AA94" s="221" t="str">
        <f t="shared" si="17"/>
        <v/>
      </c>
      <c r="AB94" s="221" t="str">
        <f t="shared" si="18"/>
        <v/>
      </c>
      <c r="AC94" s="221" t="str">
        <f t="shared" si="19"/>
        <v/>
      </c>
      <c r="AD94" s="221" t="str">
        <f t="shared" si="20"/>
        <v/>
      </c>
      <c r="AE94" s="221" t="str">
        <f t="shared" si="21"/>
        <v/>
      </c>
      <c r="AF94" s="221" t="str">
        <f t="shared" si="22"/>
        <v/>
      </c>
      <c r="AG94" s="221" t="str">
        <f t="shared" si="23"/>
        <v/>
      </c>
    </row>
    <row r="95" spans="1:33" s="164" customFormat="1" ht="19.899999999999999" hidden="1" customHeight="1">
      <c r="A95" s="9"/>
      <c r="B95" s="7"/>
      <c r="C95" s="2"/>
      <c r="D95" s="5"/>
      <c r="E95" s="5"/>
      <c r="F95" s="16"/>
      <c r="G95" s="47"/>
      <c r="H95" s="48"/>
      <c r="I95" s="49"/>
      <c r="J95" s="124"/>
      <c r="K95" s="56"/>
      <c r="L95" s="57"/>
      <c r="M95" s="58"/>
      <c r="N95" s="57"/>
      <c r="O95" s="58"/>
      <c r="P95" s="56"/>
      <c r="Q95" s="49"/>
      <c r="R95" s="221" t="b">
        <f t="shared" si="25"/>
        <v>1</v>
      </c>
      <c r="S95" s="221" t="b">
        <f t="shared" si="25"/>
        <v>0</v>
      </c>
      <c r="T95" s="221" t="b">
        <f t="shared" si="25"/>
        <v>0</v>
      </c>
      <c r="U95" s="221" t="b">
        <f t="shared" si="25"/>
        <v>0</v>
      </c>
      <c r="V95" s="221" t="b">
        <f t="shared" si="25"/>
        <v>0</v>
      </c>
      <c r="W95" s="221" t="b">
        <f t="shared" si="25"/>
        <v>0</v>
      </c>
      <c r="X95" s="221" t="b">
        <f t="shared" si="25"/>
        <v>0</v>
      </c>
      <c r="Y95" s="221" t="b">
        <f t="shared" si="25"/>
        <v>0</v>
      </c>
      <c r="Z95" s="221">
        <f t="shared" si="16"/>
        <v>0</v>
      </c>
      <c r="AA95" s="221" t="str">
        <f t="shared" si="17"/>
        <v/>
      </c>
      <c r="AB95" s="221" t="str">
        <f t="shared" si="18"/>
        <v/>
      </c>
      <c r="AC95" s="221" t="str">
        <f t="shared" si="19"/>
        <v/>
      </c>
      <c r="AD95" s="221" t="str">
        <f t="shared" si="20"/>
        <v/>
      </c>
      <c r="AE95" s="221" t="str">
        <f t="shared" si="21"/>
        <v/>
      </c>
      <c r="AF95" s="221" t="str">
        <f t="shared" si="22"/>
        <v/>
      </c>
      <c r="AG95" s="221" t="str">
        <f t="shared" si="23"/>
        <v/>
      </c>
    </row>
    <row r="96" spans="1:33" s="164" customFormat="1" ht="19.899999999999999" hidden="1" customHeight="1">
      <c r="A96" s="9"/>
      <c r="B96" s="7"/>
      <c r="C96" s="2"/>
      <c r="D96" s="5"/>
      <c r="E96" s="5"/>
      <c r="F96" s="16"/>
      <c r="G96" s="47"/>
      <c r="H96" s="48"/>
      <c r="I96" s="49"/>
      <c r="J96" s="124"/>
      <c r="K96" s="56"/>
      <c r="L96" s="57"/>
      <c r="M96" s="58"/>
      <c r="N96" s="57"/>
      <c r="O96" s="58"/>
      <c r="P96" s="56"/>
      <c r="Q96" s="49"/>
      <c r="R96" s="221" t="b">
        <f t="shared" si="25"/>
        <v>1</v>
      </c>
      <c r="S96" s="221" t="b">
        <f t="shared" si="25"/>
        <v>0</v>
      </c>
      <c r="T96" s="221" t="b">
        <f t="shared" si="25"/>
        <v>0</v>
      </c>
      <c r="U96" s="221" t="b">
        <f t="shared" si="25"/>
        <v>0</v>
      </c>
      <c r="V96" s="221" t="b">
        <f t="shared" si="25"/>
        <v>0</v>
      </c>
      <c r="W96" s="221" t="b">
        <f t="shared" si="25"/>
        <v>0</v>
      </c>
      <c r="X96" s="221" t="b">
        <f t="shared" si="25"/>
        <v>0</v>
      </c>
      <c r="Y96" s="221" t="b">
        <f t="shared" si="25"/>
        <v>0</v>
      </c>
      <c r="Z96" s="221">
        <f t="shared" si="16"/>
        <v>0</v>
      </c>
      <c r="AA96" s="221" t="str">
        <f t="shared" si="17"/>
        <v/>
      </c>
      <c r="AB96" s="221" t="str">
        <f t="shared" si="18"/>
        <v/>
      </c>
      <c r="AC96" s="221" t="str">
        <f t="shared" si="19"/>
        <v/>
      </c>
      <c r="AD96" s="221" t="str">
        <f t="shared" si="20"/>
        <v/>
      </c>
      <c r="AE96" s="221" t="str">
        <f t="shared" si="21"/>
        <v/>
      </c>
      <c r="AF96" s="221" t="str">
        <f t="shared" si="22"/>
        <v/>
      </c>
      <c r="AG96" s="221" t="str">
        <f t="shared" si="23"/>
        <v/>
      </c>
    </row>
    <row r="97" spans="1:33" s="164" customFormat="1" ht="19.899999999999999" hidden="1" customHeight="1">
      <c r="A97" s="9"/>
      <c r="B97" s="7"/>
      <c r="C97" s="2"/>
      <c r="D97" s="5"/>
      <c r="E97" s="5"/>
      <c r="F97" s="16"/>
      <c r="G97" s="47"/>
      <c r="H97" s="48"/>
      <c r="I97" s="49"/>
      <c r="J97" s="124"/>
      <c r="K97" s="56"/>
      <c r="L97" s="57"/>
      <c r="M97" s="58"/>
      <c r="N97" s="57"/>
      <c r="O97" s="58"/>
      <c r="P97" s="56"/>
      <c r="Q97" s="49"/>
      <c r="R97" s="221" t="b">
        <f t="shared" si="25"/>
        <v>1</v>
      </c>
      <c r="S97" s="221" t="b">
        <f t="shared" si="25"/>
        <v>0</v>
      </c>
      <c r="T97" s="221" t="b">
        <f t="shared" si="25"/>
        <v>0</v>
      </c>
      <c r="U97" s="221" t="b">
        <f t="shared" si="25"/>
        <v>0</v>
      </c>
      <c r="V97" s="221" t="b">
        <f t="shared" si="25"/>
        <v>0</v>
      </c>
      <c r="W97" s="221" t="b">
        <f t="shared" si="25"/>
        <v>0</v>
      </c>
      <c r="X97" s="221" t="b">
        <f t="shared" si="25"/>
        <v>0</v>
      </c>
      <c r="Y97" s="221" t="b">
        <f t="shared" si="25"/>
        <v>0</v>
      </c>
      <c r="Z97" s="221">
        <f t="shared" si="16"/>
        <v>0</v>
      </c>
      <c r="AA97" s="221" t="str">
        <f t="shared" si="17"/>
        <v/>
      </c>
      <c r="AB97" s="221" t="str">
        <f t="shared" si="18"/>
        <v/>
      </c>
      <c r="AC97" s="221" t="str">
        <f t="shared" si="19"/>
        <v/>
      </c>
      <c r="AD97" s="221" t="str">
        <f t="shared" si="20"/>
        <v/>
      </c>
      <c r="AE97" s="221" t="str">
        <f t="shared" si="21"/>
        <v/>
      </c>
      <c r="AF97" s="221" t="str">
        <f t="shared" si="22"/>
        <v/>
      </c>
      <c r="AG97" s="221" t="str">
        <f t="shared" si="23"/>
        <v/>
      </c>
    </row>
    <row r="98" spans="1:33" s="164" customFormat="1" ht="19.899999999999999" hidden="1" customHeight="1">
      <c r="A98" s="9"/>
      <c r="B98" s="7"/>
      <c r="C98" s="2"/>
      <c r="D98" s="5"/>
      <c r="E98" s="5"/>
      <c r="F98" s="16"/>
      <c r="G98" s="47"/>
      <c r="H98" s="48"/>
      <c r="I98" s="49"/>
      <c r="J98" s="124"/>
      <c r="K98" s="56"/>
      <c r="L98" s="57"/>
      <c r="M98" s="58"/>
      <c r="N98" s="57"/>
      <c r="O98" s="58"/>
      <c r="P98" s="56"/>
      <c r="Q98" s="49"/>
      <c r="R98" s="221" t="b">
        <f t="shared" si="25"/>
        <v>1</v>
      </c>
      <c r="S98" s="221" t="b">
        <f t="shared" si="25"/>
        <v>0</v>
      </c>
      <c r="T98" s="221" t="b">
        <f t="shared" si="25"/>
        <v>0</v>
      </c>
      <c r="U98" s="221" t="b">
        <f t="shared" si="25"/>
        <v>0</v>
      </c>
      <c r="V98" s="221" t="b">
        <f t="shared" si="25"/>
        <v>0</v>
      </c>
      <c r="W98" s="221" t="b">
        <f t="shared" si="25"/>
        <v>0</v>
      </c>
      <c r="X98" s="221" t="b">
        <f t="shared" si="25"/>
        <v>0</v>
      </c>
      <c r="Y98" s="221" t="b">
        <f t="shared" si="25"/>
        <v>0</v>
      </c>
      <c r="Z98" s="221">
        <f t="shared" si="16"/>
        <v>0</v>
      </c>
      <c r="AA98" s="221" t="str">
        <f t="shared" si="17"/>
        <v/>
      </c>
      <c r="AB98" s="221" t="str">
        <f t="shared" si="18"/>
        <v/>
      </c>
      <c r="AC98" s="221" t="str">
        <f t="shared" si="19"/>
        <v/>
      </c>
      <c r="AD98" s="221" t="str">
        <f t="shared" si="20"/>
        <v/>
      </c>
      <c r="AE98" s="221" t="str">
        <f t="shared" si="21"/>
        <v/>
      </c>
      <c r="AF98" s="221" t="str">
        <f t="shared" si="22"/>
        <v/>
      </c>
      <c r="AG98" s="221" t="str">
        <f t="shared" si="23"/>
        <v/>
      </c>
    </row>
    <row r="99" spans="1:33" s="164" customFormat="1" ht="19.899999999999999" hidden="1" customHeight="1">
      <c r="A99" s="9"/>
      <c r="B99" s="7"/>
      <c r="C99" s="2"/>
      <c r="D99" s="5"/>
      <c r="E99" s="5"/>
      <c r="F99" s="16"/>
      <c r="G99" s="47"/>
      <c r="H99" s="48"/>
      <c r="I99" s="49"/>
      <c r="J99" s="124"/>
      <c r="K99" s="56"/>
      <c r="L99" s="57"/>
      <c r="M99" s="58"/>
      <c r="N99" s="57"/>
      <c r="O99" s="58"/>
      <c r="P99" s="56"/>
      <c r="Q99" s="49"/>
      <c r="R99" s="221" t="b">
        <f t="shared" si="25"/>
        <v>1</v>
      </c>
      <c r="S99" s="221" t="b">
        <f t="shared" si="25"/>
        <v>0</v>
      </c>
      <c r="T99" s="221" t="b">
        <f t="shared" si="25"/>
        <v>0</v>
      </c>
      <c r="U99" s="221" t="b">
        <f t="shared" si="25"/>
        <v>0</v>
      </c>
      <c r="V99" s="221" t="b">
        <f t="shared" si="25"/>
        <v>0</v>
      </c>
      <c r="W99" s="221" t="b">
        <f t="shared" si="25"/>
        <v>0</v>
      </c>
      <c r="X99" s="221" t="b">
        <f t="shared" si="25"/>
        <v>0</v>
      </c>
      <c r="Y99" s="221" t="b">
        <f t="shared" si="25"/>
        <v>0</v>
      </c>
      <c r="Z99" s="221">
        <f t="shared" si="16"/>
        <v>0</v>
      </c>
      <c r="AA99" s="221" t="str">
        <f t="shared" si="17"/>
        <v/>
      </c>
      <c r="AB99" s="221" t="str">
        <f t="shared" si="18"/>
        <v/>
      </c>
      <c r="AC99" s="221" t="str">
        <f t="shared" si="19"/>
        <v/>
      </c>
      <c r="AD99" s="221" t="str">
        <f t="shared" si="20"/>
        <v/>
      </c>
      <c r="AE99" s="221" t="str">
        <f t="shared" si="21"/>
        <v/>
      </c>
      <c r="AF99" s="221" t="str">
        <f t="shared" si="22"/>
        <v/>
      </c>
      <c r="AG99" s="221" t="str">
        <f t="shared" si="23"/>
        <v/>
      </c>
    </row>
    <row r="100" spans="1:33" s="164" customFormat="1" ht="19.899999999999999" hidden="1" customHeight="1">
      <c r="A100" s="9"/>
      <c r="B100" s="7"/>
      <c r="C100" s="2"/>
      <c r="D100" s="5"/>
      <c r="E100" s="5"/>
      <c r="F100" s="16"/>
      <c r="G100" s="47"/>
      <c r="H100" s="48"/>
      <c r="I100" s="49"/>
      <c r="J100" s="124"/>
      <c r="K100" s="56"/>
      <c r="L100" s="57"/>
      <c r="M100" s="58"/>
      <c r="N100" s="57"/>
      <c r="O100" s="58"/>
      <c r="P100" s="56"/>
      <c r="Q100" s="49"/>
      <c r="R100" s="221" t="b">
        <f t="shared" si="25"/>
        <v>1</v>
      </c>
      <c r="S100" s="221" t="b">
        <f t="shared" si="25"/>
        <v>0</v>
      </c>
      <c r="T100" s="221" t="b">
        <f t="shared" si="25"/>
        <v>0</v>
      </c>
      <c r="U100" s="221" t="b">
        <f t="shared" si="25"/>
        <v>0</v>
      </c>
      <c r="V100" s="221" t="b">
        <f t="shared" si="25"/>
        <v>0</v>
      </c>
      <c r="W100" s="221" t="b">
        <f t="shared" si="25"/>
        <v>0</v>
      </c>
      <c r="X100" s="221" t="b">
        <f t="shared" si="25"/>
        <v>0</v>
      </c>
      <c r="Y100" s="221" t="b">
        <f t="shared" si="25"/>
        <v>0</v>
      </c>
      <c r="Z100" s="221">
        <f t="shared" si="16"/>
        <v>0</v>
      </c>
      <c r="AA100" s="221" t="str">
        <f t="shared" si="17"/>
        <v/>
      </c>
      <c r="AB100" s="221" t="str">
        <f t="shared" si="18"/>
        <v/>
      </c>
      <c r="AC100" s="221" t="str">
        <f t="shared" si="19"/>
        <v/>
      </c>
      <c r="AD100" s="221" t="str">
        <f t="shared" si="20"/>
        <v/>
      </c>
      <c r="AE100" s="221" t="str">
        <f t="shared" si="21"/>
        <v/>
      </c>
      <c r="AF100" s="221" t="str">
        <f t="shared" si="22"/>
        <v/>
      </c>
      <c r="AG100" s="221" t="str">
        <f t="shared" si="23"/>
        <v/>
      </c>
    </row>
    <row r="101" spans="1:33" s="164" customFormat="1" ht="17.25" hidden="1" customHeight="1">
      <c r="A101" s="9"/>
      <c r="B101" s="7"/>
      <c r="C101" s="2"/>
      <c r="D101" s="5"/>
      <c r="E101" s="5"/>
      <c r="F101" s="16"/>
      <c r="G101" s="47"/>
      <c r="H101" s="48"/>
      <c r="I101" s="49"/>
      <c r="J101" s="124"/>
      <c r="K101" s="56"/>
      <c r="L101" s="57"/>
      <c r="M101" s="58"/>
      <c r="N101" s="57"/>
      <c r="O101" s="58"/>
      <c r="P101" s="56"/>
      <c r="Q101" s="49"/>
      <c r="R101" s="221" t="b">
        <f t="shared" si="25"/>
        <v>1</v>
      </c>
      <c r="S101" s="221" t="b">
        <f t="shared" si="25"/>
        <v>0</v>
      </c>
      <c r="T101" s="221" t="b">
        <f t="shared" si="25"/>
        <v>0</v>
      </c>
      <c r="U101" s="221" t="b">
        <f t="shared" si="25"/>
        <v>0</v>
      </c>
      <c r="V101" s="221" t="b">
        <f t="shared" si="25"/>
        <v>0</v>
      </c>
      <c r="W101" s="221" t="b">
        <f t="shared" si="25"/>
        <v>0</v>
      </c>
      <c r="X101" s="221" t="b">
        <f t="shared" si="25"/>
        <v>0</v>
      </c>
      <c r="Y101" s="221" t="b">
        <f t="shared" si="25"/>
        <v>0</v>
      </c>
      <c r="Z101" s="221">
        <f t="shared" si="16"/>
        <v>0</v>
      </c>
      <c r="AA101" s="221" t="str">
        <f t="shared" si="17"/>
        <v/>
      </c>
      <c r="AB101" s="221" t="str">
        <f t="shared" si="18"/>
        <v/>
      </c>
      <c r="AC101" s="221" t="str">
        <f t="shared" si="19"/>
        <v/>
      </c>
      <c r="AD101" s="221" t="str">
        <f t="shared" si="20"/>
        <v/>
      </c>
      <c r="AE101" s="221" t="str">
        <f t="shared" si="21"/>
        <v/>
      </c>
      <c r="AF101" s="221" t="str">
        <f t="shared" si="22"/>
        <v/>
      </c>
      <c r="AG101" s="221" t="str">
        <f t="shared" si="23"/>
        <v/>
      </c>
    </row>
    <row r="102" spans="1:33" s="164" customFormat="1" ht="17.25" hidden="1" customHeight="1">
      <c r="A102" s="9"/>
      <c r="B102" s="7"/>
      <c r="C102" s="2"/>
      <c r="D102" s="5"/>
      <c r="E102" s="5"/>
      <c r="F102" s="16"/>
      <c r="G102" s="47"/>
      <c r="H102" s="48"/>
      <c r="I102" s="49"/>
      <c r="J102" s="124"/>
      <c r="K102" s="56"/>
      <c r="L102" s="57"/>
      <c r="M102" s="58"/>
      <c r="N102" s="57"/>
      <c r="O102" s="58"/>
      <c r="P102" s="56"/>
      <c r="Q102" s="49"/>
      <c r="R102" s="221" t="b">
        <f t="shared" si="25"/>
        <v>1</v>
      </c>
      <c r="S102" s="221" t="b">
        <f t="shared" si="25"/>
        <v>0</v>
      </c>
      <c r="T102" s="221" t="b">
        <f t="shared" si="25"/>
        <v>0</v>
      </c>
      <c r="U102" s="221" t="b">
        <f t="shared" si="25"/>
        <v>0</v>
      </c>
      <c r="V102" s="221" t="b">
        <f t="shared" si="25"/>
        <v>0</v>
      </c>
      <c r="W102" s="221" t="b">
        <f t="shared" si="25"/>
        <v>0</v>
      </c>
      <c r="X102" s="221" t="b">
        <f t="shared" si="25"/>
        <v>0</v>
      </c>
      <c r="Y102" s="221" t="b">
        <f t="shared" si="25"/>
        <v>0</v>
      </c>
      <c r="Z102" s="221">
        <f t="shared" si="16"/>
        <v>0</v>
      </c>
      <c r="AA102" s="221" t="str">
        <f t="shared" si="17"/>
        <v/>
      </c>
      <c r="AB102" s="221" t="str">
        <f t="shared" si="18"/>
        <v/>
      </c>
      <c r="AC102" s="221" t="str">
        <f t="shared" si="19"/>
        <v/>
      </c>
      <c r="AD102" s="221" t="str">
        <f t="shared" si="20"/>
        <v/>
      </c>
      <c r="AE102" s="221" t="str">
        <f t="shared" si="21"/>
        <v/>
      </c>
      <c r="AF102" s="221" t="str">
        <f t="shared" si="22"/>
        <v/>
      </c>
      <c r="AG102" s="221" t="str">
        <f t="shared" si="23"/>
        <v/>
      </c>
    </row>
    <row r="103" spans="1:33" s="164" customFormat="1" ht="17.25" hidden="1" customHeight="1">
      <c r="A103" s="9"/>
      <c r="B103" s="7"/>
      <c r="C103" s="2"/>
      <c r="D103" s="5"/>
      <c r="E103" s="5"/>
      <c r="F103" s="16"/>
      <c r="G103" s="47"/>
      <c r="H103" s="48"/>
      <c r="I103" s="49"/>
      <c r="J103" s="124"/>
      <c r="K103" s="56"/>
      <c r="L103" s="57"/>
      <c r="M103" s="58"/>
      <c r="N103" s="57"/>
      <c r="O103" s="58"/>
      <c r="P103" s="56"/>
      <c r="Q103" s="49"/>
      <c r="R103" s="221" t="b">
        <f t="shared" si="25"/>
        <v>1</v>
      </c>
      <c r="S103" s="221" t="b">
        <f t="shared" si="25"/>
        <v>0</v>
      </c>
      <c r="T103" s="221" t="b">
        <f t="shared" si="25"/>
        <v>0</v>
      </c>
      <c r="U103" s="221" t="b">
        <f t="shared" si="25"/>
        <v>0</v>
      </c>
      <c r="V103" s="221" t="b">
        <f t="shared" si="25"/>
        <v>0</v>
      </c>
      <c r="W103" s="221" t="b">
        <f t="shared" si="25"/>
        <v>0</v>
      </c>
      <c r="X103" s="221" t="b">
        <f t="shared" si="25"/>
        <v>0</v>
      </c>
      <c r="Y103" s="221" t="b">
        <f t="shared" si="25"/>
        <v>0</v>
      </c>
      <c r="Z103" s="221">
        <f t="shared" si="16"/>
        <v>0</v>
      </c>
      <c r="AA103" s="221" t="str">
        <f t="shared" si="17"/>
        <v/>
      </c>
      <c r="AB103" s="221" t="str">
        <f t="shared" si="18"/>
        <v/>
      </c>
      <c r="AC103" s="221" t="str">
        <f t="shared" si="19"/>
        <v/>
      </c>
      <c r="AD103" s="221" t="str">
        <f t="shared" si="20"/>
        <v/>
      </c>
      <c r="AE103" s="221" t="str">
        <f t="shared" si="21"/>
        <v/>
      </c>
      <c r="AF103" s="221" t="str">
        <f t="shared" si="22"/>
        <v/>
      </c>
      <c r="AG103" s="221" t="str">
        <f t="shared" si="23"/>
        <v/>
      </c>
    </row>
    <row r="104" spans="1:33" s="164" customFormat="1" ht="17.25" hidden="1" customHeight="1">
      <c r="A104" s="9"/>
      <c r="B104" s="7"/>
      <c r="C104" s="2"/>
      <c r="D104" s="5"/>
      <c r="E104" s="5"/>
      <c r="F104" s="16"/>
      <c r="G104" s="47"/>
      <c r="H104" s="48"/>
      <c r="I104" s="49"/>
      <c r="J104" s="124"/>
      <c r="K104" s="56"/>
      <c r="L104" s="57"/>
      <c r="M104" s="58"/>
      <c r="N104" s="57"/>
      <c r="O104" s="58"/>
      <c r="P104" s="56"/>
      <c r="Q104" s="49"/>
      <c r="R104" s="221" t="b">
        <f t="shared" si="25"/>
        <v>1</v>
      </c>
      <c r="S104" s="221" t="b">
        <f t="shared" si="25"/>
        <v>0</v>
      </c>
      <c r="T104" s="221" t="b">
        <f t="shared" si="25"/>
        <v>0</v>
      </c>
      <c r="U104" s="221" t="b">
        <f t="shared" si="25"/>
        <v>0</v>
      </c>
      <c r="V104" s="221" t="b">
        <f t="shared" si="25"/>
        <v>0</v>
      </c>
      <c r="W104" s="221" t="b">
        <f t="shared" si="25"/>
        <v>0</v>
      </c>
      <c r="X104" s="221" t="b">
        <f t="shared" si="25"/>
        <v>0</v>
      </c>
      <c r="Y104" s="221" t="b">
        <f t="shared" si="25"/>
        <v>0</v>
      </c>
      <c r="Z104" s="221">
        <f t="shared" si="16"/>
        <v>0</v>
      </c>
      <c r="AA104" s="221" t="str">
        <f t="shared" si="17"/>
        <v/>
      </c>
      <c r="AB104" s="221" t="str">
        <f t="shared" si="18"/>
        <v/>
      </c>
      <c r="AC104" s="221" t="str">
        <f t="shared" si="19"/>
        <v/>
      </c>
      <c r="AD104" s="221" t="str">
        <f t="shared" si="20"/>
        <v/>
      </c>
      <c r="AE104" s="221" t="str">
        <f t="shared" si="21"/>
        <v/>
      </c>
      <c r="AF104" s="221" t="str">
        <f t="shared" si="22"/>
        <v/>
      </c>
      <c r="AG104" s="221" t="str">
        <f t="shared" si="23"/>
        <v/>
      </c>
    </row>
    <row r="105" spans="1:33" s="164" customFormat="1" ht="17.25" hidden="1" customHeight="1">
      <c r="A105" s="9"/>
      <c r="B105" s="7"/>
      <c r="C105" s="2"/>
      <c r="D105" s="5"/>
      <c r="E105" s="5"/>
      <c r="F105" s="16"/>
      <c r="G105" s="47"/>
      <c r="H105" s="48"/>
      <c r="I105" s="49"/>
      <c r="J105" s="124"/>
      <c r="K105" s="56"/>
      <c r="L105" s="57"/>
      <c r="M105" s="58"/>
      <c r="N105" s="57"/>
      <c r="O105" s="58"/>
      <c r="P105" s="56"/>
      <c r="Q105" s="49"/>
      <c r="R105" s="221" t="b">
        <f t="shared" ref="R105:Y120" si="26">R104</f>
        <v>1</v>
      </c>
      <c r="S105" s="221" t="b">
        <f t="shared" si="26"/>
        <v>0</v>
      </c>
      <c r="T105" s="221" t="b">
        <f t="shared" si="26"/>
        <v>0</v>
      </c>
      <c r="U105" s="221" t="b">
        <f t="shared" si="26"/>
        <v>0</v>
      </c>
      <c r="V105" s="221" t="b">
        <f t="shared" si="26"/>
        <v>0</v>
      </c>
      <c r="W105" s="221" t="b">
        <f t="shared" si="26"/>
        <v>0</v>
      </c>
      <c r="X105" s="221" t="b">
        <f t="shared" si="26"/>
        <v>0</v>
      </c>
      <c r="Y105" s="221" t="b">
        <f t="shared" si="26"/>
        <v>0</v>
      </c>
      <c r="Z105" s="221">
        <f t="shared" si="16"/>
        <v>0</v>
      </c>
      <c r="AA105" s="221" t="str">
        <f t="shared" si="17"/>
        <v/>
      </c>
      <c r="AB105" s="221" t="str">
        <f t="shared" si="18"/>
        <v/>
      </c>
      <c r="AC105" s="221" t="str">
        <f t="shared" si="19"/>
        <v/>
      </c>
      <c r="AD105" s="221" t="str">
        <f t="shared" si="20"/>
        <v/>
      </c>
      <c r="AE105" s="221" t="str">
        <f t="shared" si="21"/>
        <v/>
      </c>
      <c r="AF105" s="221" t="str">
        <f t="shared" si="22"/>
        <v/>
      </c>
      <c r="AG105" s="221" t="str">
        <f t="shared" si="23"/>
        <v/>
      </c>
    </row>
    <row r="106" spans="1:33" s="164" customFormat="1" ht="17.25" hidden="1" customHeight="1">
      <c r="A106" s="9"/>
      <c r="B106" s="7"/>
      <c r="C106" s="2"/>
      <c r="D106" s="5"/>
      <c r="E106" s="5"/>
      <c r="F106" s="16"/>
      <c r="G106" s="47"/>
      <c r="H106" s="48"/>
      <c r="I106" s="49"/>
      <c r="J106" s="124"/>
      <c r="K106" s="56"/>
      <c r="L106" s="57"/>
      <c r="M106" s="58"/>
      <c r="N106" s="57"/>
      <c r="O106" s="58"/>
      <c r="P106" s="56"/>
      <c r="Q106" s="49"/>
      <c r="R106" s="221" t="b">
        <f t="shared" si="26"/>
        <v>1</v>
      </c>
      <c r="S106" s="221" t="b">
        <f t="shared" si="26"/>
        <v>0</v>
      </c>
      <c r="T106" s="221" t="b">
        <f t="shared" si="26"/>
        <v>0</v>
      </c>
      <c r="U106" s="221" t="b">
        <f t="shared" si="26"/>
        <v>0</v>
      </c>
      <c r="V106" s="221" t="b">
        <f t="shared" si="26"/>
        <v>0</v>
      </c>
      <c r="W106" s="221" t="b">
        <f t="shared" si="26"/>
        <v>0</v>
      </c>
      <c r="X106" s="221" t="b">
        <f t="shared" si="26"/>
        <v>0</v>
      </c>
      <c r="Y106" s="221" t="b">
        <f t="shared" si="26"/>
        <v>0</v>
      </c>
      <c r="Z106" s="221">
        <f t="shared" si="16"/>
        <v>0</v>
      </c>
      <c r="AA106" s="221" t="str">
        <f t="shared" si="17"/>
        <v/>
      </c>
      <c r="AB106" s="221" t="str">
        <f t="shared" si="18"/>
        <v/>
      </c>
      <c r="AC106" s="221" t="str">
        <f t="shared" si="19"/>
        <v/>
      </c>
      <c r="AD106" s="221" t="str">
        <f t="shared" si="20"/>
        <v/>
      </c>
      <c r="AE106" s="221" t="str">
        <f t="shared" si="21"/>
        <v/>
      </c>
      <c r="AF106" s="221" t="str">
        <f t="shared" si="22"/>
        <v/>
      </c>
      <c r="AG106" s="221" t="str">
        <f t="shared" si="23"/>
        <v/>
      </c>
    </row>
    <row r="107" spans="1:33" s="164" customFormat="1" ht="17.25" hidden="1" customHeight="1">
      <c r="A107" s="9"/>
      <c r="B107" s="7"/>
      <c r="C107" s="2"/>
      <c r="D107" s="5"/>
      <c r="E107" s="5"/>
      <c r="F107" s="16"/>
      <c r="G107" s="47"/>
      <c r="H107" s="48"/>
      <c r="I107" s="49"/>
      <c r="J107" s="124"/>
      <c r="K107" s="56"/>
      <c r="L107" s="57"/>
      <c r="M107" s="58"/>
      <c r="N107" s="57"/>
      <c r="O107" s="58"/>
      <c r="P107" s="56"/>
      <c r="Q107" s="49"/>
      <c r="R107" s="221" t="b">
        <f t="shared" si="26"/>
        <v>1</v>
      </c>
      <c r="S107" s="221" t="b">
        <f t="shared" si="26"/>
        <v>0</v>
      </c>
      <c r="T107" s="221" t="b">
        <f t="shared" si="26"/>
        <v>0</v>
      </c>
      <c r="U107" s="221" t="b">
        <f t="shared" si="26"/>
        <v>0</v>
      </c>
      <c r="V107" s="221" t="b">
        <f t="shared" si="26"/>
        <v>0</v>
      </c>
      <c r="W107" s="221" t="b">
        <f t="shared" si="26"/>
        <v>0</v>
      </c>
      <c r="X107" s="221" t="b">
        <f t="shared" si="26"/>
        <v>0</v>
      </c>
      <c r="Y107" s="221" t="b">
        <f t="shared" si="26"/>
        <v>0</v>
      </c>
      <c r="Z107" s="221">
        <f t="shared" si="16"/>
        <v>0</v>
      </c>
      <c r="AA107" s="221" t="str">
        <f t="shared" si="17"/>
        <v/>
      </c>
      <c r="AB107" s="221" t="str">
        <f t="shared" si="18"/>
        <v/>
      </c>
      <c r="AC107" s="221" t="str">
        <f t="shared" si="19"/>
        <v/>
      </c>
      <c r="AD107" s="221" t="str">
        <f t="shared" si="20"/>
        <v/>
      </c>
      <c r="AE107" s="221" t="str">
        <f t="shared" si="21"/>
        <v/>
      </c>
      <c r="AF107" s="221" t="str">
        <f t="shared" si="22"/>
        <v/>
      </c>
      <c r="AG107" s="221" t="str">
        <f t="shared" si="23"/>
        <v/>
      </c>
    </row>
    <row r="108" spans="1:33" s="164" customFormat="1" ht="17.25" hidden="1" customHeight="1">
      <c r="A108" s="9"/>
      <c r="B108" s="7"/>
      <c r="C108" s="2"/>
      <c r="D108" s="5"/>
      <c r="E108" s="5"/>
      <c r="F108" s="16"/>
      <c r="G108" s="47"/>
      <c r="H108" s="48"/>
      <c r="I108" s="49"/>
      <c r="J108" s="124"/>
      <c r="K108" s="56"/>
      <c r="L108" s="57"/>
      <c r="M108" s="58"/>
      <c r="N108" s="57"/>
      <c r="O108" s="58"/>
      <c r="P108" s="56"/>
      <c r="Q108" s="49"/>
      <c r="R108" s="221" t="b">
        <f t="shared" si="26"/>
        <v>1</v>
      </c>
      <c r="S108" s="221" t="b">
        <f t="shared" si="26"/>
        <v>0</v>
      </c>
      <c r="T108" s="221" t="b">
        <f t="shared" si="26"/>
        <v>0</v>
      </c>
      <c r="U108" s="221" t="b">
        <f t="shared" si="26"/>
        <v>0</v>
      </c>
      <c r="V108" s="221" t="b">
        <f t="shared" si="26"/>
        <v>0</v>
      </c>
      <c r="W108" s="221" t="b">
        <f t="shared" si="26"/>
        <v>0</v>
      </c>
      <c r="X108" s="221" t="b">
        <f t="shared" si="26"/>
        <v>0</v>
      </c>
      <c r="Y108" s="221" t="b">
        <f t="shared" si="26"/>
        <v>0</v>
      </c>
      <c r="Z108" s="221">
        <f t="shared" si="16"/>
        <v>0</v>
      </c>
      <c r="AA108" s="221" t="str">
        <f t="shared" si="17"/>
        <v/>
      </c>
      <c r="AB108" s="221" t="str">
        <f t="shared" si="18"/>
        <v/>
      </c>
      <c r="AC108" s="221" t="str">
        <f t="shared" si="19"/>
        <v/>
      </c>
      <c r="AD108" s="221" t="str">
        <f t="shared" si="20"/>
        <v/>
      </c>
      <c r="AE108" s="221" t="str">
        <f t="shared" si="21"/>
        <v/>
      </c>
      <c r="AF108" s="221" t="str">
        <f t="shared" si="22"/>
        <v/>
      </c>
      <c r="AG108" s="221" t="str">
        <f t="shared" si="23"/>
        <v/>
      </c>
    </row>
    <row r="109" spans="1:33" s="164" customFormat="1" ht="17.25" hidden="1" customHeight="1">
      <c r="A109" s="9"/>
      <c r="B109" s="7"/>
      <c r="C109" s="2"/>
      <c r="D109" s="5"/>
      <c r="E109" s="5"/>
      <c r="F109" s="16"/>
      <c r="G109" s="47"/>
      <c r="H109" s="48"/>
      <c r="I109" s="49"/>
      <c r="J109" s="124"/>
      <c r="K109" s="56"/>
      <c r="L109" s="57"/>
      <c r="M109" s="58"/>
      <c r="N109" s="57"/>
      <c r="O109" s="58"/>
      <c r="P109" s="56"/>
      <c r="Q109" s="49"/>
      <c r="R109" s="221" t="b">
        <f t="shared" si="26"/>
        <v>1</v>
      </c>
      <c r="S109" s="221" t="b">
        <f t="shared" si="26"/>
        <v>0</v>
      </c>
      <c r="T109" s="221" t="b">
        <f t="shared" si="26"/>
        <v>0</v>
      </c>
      <c r="U109" s="221" t="b">
        <f t="shared" si="26"/>
        <v>0</v>
      </c>
      <c r="V109" s="221" t="b">
        <f t="shared" si="26"/>
        <v>0</v>
      </c>
      <c r="W109" s="221" t="b">
        <f t="shared" si="26"/>
        <v>0</v>
      </c>
      <c r="X109" s="221" t="b">
        <f t="shared" si="26"/>
        <v>0</v>
      </c>
      <c r="Y109" s="221" t="b">
        <f t="shared" si="26"/>
        <v>0</v>
      </c>
      <c r="Z109" s="221">
        <f t="shared" si="16"/>
        <v>0</v>
      </c>
      <c r="AA109" s="221" t="str">
        <f t="shared" si="17"/>
        <v/>
      </c>
      <c r="AB109" s="221" t="str">
        <f t="shared" si="18"/>
        <v/>
      </c>
      <c r="AC109" s="221" t="str">
        <f t="shared" si="19"/>
        <v/>
      </c>
      <c r="AD109" s="221" t="str">
        <f t="shared" si="20"/>
        <v/>
      </c>
      <c r="AE109" s="221" t="str">
        <f t="shared" si="21"/>
        <v/>
      </c>
      <c r="AF109" s="221" t="str">
        <f t="shared" si="22"/>
        <v/>
      </c>
      <c r="AG109" s="221" t="str">
        <f t="shared" si="23"/>
        <v/>
      </c>
    </row>
    <row r="110" spans="1:33" s="164" customFormat="1" ht="17.25" hidden="1" customHeight="1">
      <c r="A110" s="9"/>
      <c r="B110" s="7"/>
      <c r="C110" s="2"/>
      <c r="D110" s="5"/>
      <c r="E110" s="5"/>
      <c r="F110" s="16"/>
      <c r="G110" s="47"/>
      <c r="H110" s="48"/>
      <c r="I110" s="49"/>
      <c r="J110" s="124"/>
      <c r="K110" s="56"/>
      <c r="L110" s="57"/>
      <c r="M110" s="58"/>
      <c r="N110" s="57"/>
      <c r="O110" s="58"/>
      <c r="P110" s="56"/>
      <c r="Q110" s="49"/>
      <c r="R110" s="221" t="b">
        <f t="shared" si="26"/>
        <v>1</v>
      </c>
      <c r="S110" s="221" t="b">
        <f t="shared" si="26"/>
        <v>0</v>
      </c>
      <c r="T110" s="221" t="b">
        <f t="shared" si="26"/>
        <v>0</v>
      </c>
      <c r="U110" s="221" t="b">
        <f t="shared" si="26"/>
        <v>0</v>
      </c>
      <c r="V110" s="221" t="b">
        <f t="shared" si="26"/>
        <v>0</v>
      </c>
      <c r="W110" s="221" t="b">
        <f t="shared" si="26"/>
        <v>0</v>
      </c>
      <c r="X110" s="221" t="b">
        <f t="shared" si="26"/>
        <v>0</v>
      </c>
      <c r="Y110" s="221" t="b">
        <f t="shared" si="26"/>
        <v>0</v>
      </c>
      <c r="Z110" s="221">
        <f t="shared" si="16"/>
        <v>0</v>
      </c>
      <c r="AA110" s="221" t="str">
        <f t="shared" si="17"/>
        <v/>
      </c>
      <c r="AB110" s="221" t="str">
        <f t="shared" si="18"/>
        <v/>
      </c>
      <c r="AC110" s="221" t="str">
        <f t="shared" si="19"/>
        <v/>
      </c>
      <c r="AD110" s="221" t="str">
        <f t="shared" si="20"/>
        <v/>
      </c>
      <c r="AE110" s="221" t="str">
        <f t="shared" si="21"/>
        <v/>
      </c>
      <c r="AF110" s="221" t="str">
        <f t="shared" si="22"/>
        <v/>
      </c>
      <c r="AG110" s="221" t="str">
        <f t="shared" si="23"/>
        <v/>
      </c>
    </row>
    <row r="111" spans="1:33" s="164" customFormat="1" ht="17.25" hidden="1" customHeight="1">
      <c r="A111" s="9"/>
      <c r="B111" s="7"/>
      <c r="C111" s="2"/>
      <c r="D111" s="5"/>
      <c r="E111" s="5"/>
      <c r="F111" s="16"/>
      <c r="G111" s="47"/>
      <c r="H111" s="48"/>
      <c r="I111" s="49"/>
      <c r="J111" s="124"/>
      <c r="K111" s="56"/>
      <c r="L111" s="57"/>
      <c r="M111" s="58"/>
      <c r="N111" s="57"/>
      <c r="O111" s="58"/>
      <c r="P111" s="56"/>
      <c r="Q111" s="49"/>
      <c r="R111" s="221" t="b">
        <f t="shared" si="26"/>
        <v>1</v>
      </c>
      <c r="S111" s="221" t="b">
        <f t="shared" si="26"/>
        <v>0</v>
      </c>
      <c r="T111" s="221" t="b">
        <f t="shared" si="26"/>
        <v>0</v>
      </c>
      <c r="U111" s="221" t="b">
        <f t="shared" si="26"/>
        <v>0</v>
      </c>
      <c r="V111" s="221" t="b">
        <f t="shared" si="26"/>
        <v>0</v>
      </c>
      <c r="W111" s="221" t="b">
        <f t="shared" si="26"/>
        <v>0</v>
      </c>
      <c r="X111" s="221" t="b">
        <f t="shared" si="26"/>
        <v>0</v>
      </c>
      <c r="Y111" s="221" t="b">
        <f t="shared" si="26"/>
        <v>0</v>
      </c>
      <c r="Z111" s="221">
        <f t="shared" si="16"/>
        <v>0</v>
      </c>
      <c r="AA111" s="221" t="str">
        <f t="shared" si="17"/>
        <v/>
      </c>
      <c r="AB111" s="221" t="str">
        <f t="shared" si="18"/>
        <v/>
      </c>
      <c r="AC111" s="221" t="str">
        <f t="shared" si="19"/>
        <v/>
      </c>
      <c r="AD111" s="221" t="str">
        <f t="shared" si="20"/>
        <v/>
      </c>
      <c r="AE111" s="221" t="str">
        <f t="shared" si="21"/>
        <v/>
      </c>
      <c r="AF111" s="221" t="str">
        <f t="shared" si="22"/>
        <v/>
      </c>
      <c r="AG111" s="221" t="str">
        <f t="shared" si="23"/>
        <v/>
      </c>
    </row>
    <row r="112" spans="1:33" s="164" customFormat="1" ht="17.25" hidden="1" customHeight="1">
      <c r="A112" s="9"/>
      <c r="B112" s="7"/>
      <c r="C112" s="2"/>
      <c r="D112" s="5"/>
      <c r="E112" s="5"/>
      <c r="F112" s="16"/>
      <c r="G112" s="47"/>
      <c r="H112" s="48"/>
      <c r="I112" s="49"/>
      <c r="J112" s="124"/>
      <c r="K112" s="56"/>
      <c r="L112" s="57"/>
      <c r="M112" s="58"/>
      <c r="N112" s="57"/>
      <c r="O112" s="58"/>
      <c r="P112" s="56"/>
      <c r="Q112" s="49"/>
      <c r="R112" s="221" t="b">
        <f t="shared" si="26"/>
        <v>1</v>
      </c>
      <c r="S112" s="221" t="b">
        <f t="shared" si="26"/>
        <v>0</v>
      </c>
      <c r="T112" s="221" t="b">
        <f t="shared" si="26"/>
        <v>0</v>
      </c>
      <c r="U112" s="221" t="b">
        <f t="shared" si="26"/>
        <v>0</v>
      </c>
      <c r="V112" s="221" t="b">
        <f t="shared" si="26"/>
        <v>0</v>
      </c>
      <c r="W112" s="221" t="b">
        <f t="shared" si="26"/>
        <v>0</v>
      </c>
      <c r="X112" s="221" t="b">
        <f t="shared" si="26"/>
        <v>0</v>
      </c>
      <c r="Y112" s="221" t="b">
        <f t="shared" si="26"/>
        <v>0</v>
      </c>
      <c r="Z112" s="221">
        <f t="shared" si="16"/>
        <v>0</v>
      </c>
      <c r="AA112" s="221" t="str">
        <f t="shared" si="17"/>
        <v/>
      </c>
      <c r="AB112" s="221" t="str">
        <f t="shared" si="18"/>
        <v/>
      </c>
      <c r="AC112" s="221" t="str">
        <f t="shared" si="19"/>
        <v/>
      </c>
      <c r="AD112" s="221" t="str">
        <f t="shared" si="20"/>
        <v/>
      </c>
      <c r="AE112" s="221" t="str">
        <f t="shared" si="21"/>
        <v/>
      </c>
      <c r="AF112" s="221" t="str">
        <f t="shared" si="22"/>
        <v/>
      </c>
      <c r="AG112" s="221" t="str">
        <f t="shared" si="23"/>
        <v/>
      </c>
    </row>
    <row r="113" spans="1:33" s="164" customFormat="1" ht="17.25" hidden="1" customHeight="1">
      <c r="A113" s="9"/>
      <c r="B113" s="7"/>
      <c r="C113" s="2"/>
      <c r="D113" s="5"/>
      <c r="E113" s="5"/>
      <c r="F113" s="16"/>
      <c r="G113" s="47"/>
      <c r="H113" s="48"/>
      <c r="I113" s="49"/>
      <c r="J113" s="124"/>
      <c r="K113" s="56"/>
      <c r="L113" s="57"/>
      <c r="M113" s="58"/>
      <c r="N113" s="57"/>
      <c r="O113" s="58"/>
      <c r="P113" s="56"/>
      <c r="Q113" s="49"/>
      <c r="R113" s="221" t="b">
        <f t="shared" si="26"/>
        <v>1</v>
      </c>
      <c r="S113" s="221" t="b">
        <f t="shared" si="26"/>
        <v>0</v>
      </c>
      <c r="T113" s="221" t="b">
        <f t="shared" si="26"/>
        <v>0</v>
      </c>
      <c r="U113" s="221" t="b">
        <f t="shared" si="26"/>
        <v>0</v>
      </c>
      <c r="V113" s="221" t="b">
        <f t="shared" si="26"/>
        <v>0</v>
      </c>
      <c r="W113" s="221" t="b">
        <f t="shared" si="26"/>
        <v>0</v>
      </c>
      <c r="X113" s="221" t="b">
        <f t="shared" si="26"/>
        <v>0</v>
      </c>
      <c r="Y113" s="221" t="b">
        <f t="shared" si="26"/>
        <v>0</v>
      </c>
      <c r="Z113" s="221">
        <f t="shared" si="16"/>
        <v>0</v>
      </c>
      <c r="AA113" s="221" t="str">
        <f t="shared" si="17"/>
        <v/>
      </c>
      <c r="AB113" s="221" t="str">
        <f t="shared" si="18"/>
        <v/>
      </c>
      <c r="AC113" s="221" t="str">
        <f t="shared" si="19"/>
        <v/>
      </c>
      <c r="AD113" s="221" t="str">
        <f t="shared" si="20"/>
        <v/>
      </c>
      <c r="AE113" s="221" t="str">
        <f t="shared" si="21"/>
        <v/>
      </c>
      <c r="AF113" s="221" t="str">
        <f t="shared" si="22"/>
        <v/>
      </c>
      <c r="AG113" s="221" t="str">
        <f t="shared" si="23"/>
        <v/>
      </c>
    </row>
    <row r="114" spans="1:33" s="164" customFormat="1" ht="17.25" hidden="1" customHeight="1">
      <c r="A114" s="9"/>
      <c r="B114" s="7"/>
      <c r="C114" s="2"/>
      <c r="D114" s="5"/>
      <c r="E114" s="5"/>
      <c r="F114" s="16"/>
      <c r="G114" s="47"/>
      <c r="H114" s="48"/>
      <c r="I114" s="49"/>
      <c r="J114" s="124"/>
      <c r="K114" s="56"/>
      <c r="L114" s="57"/>
      <c r="M114" s="58"/>
      <c r="N114" s="57"/>
      <c r="O114" s="58"/>
      <c r="P114" s="56"/>
      <c r="Q114" s="49"/>
      <c r="R114" s="221" t="b">
        <f t="shared" si="26"/>
        <v>1</v>
      </c>
      <c r="S114" s="221" t="b">
        <f t="shared" si="26"/>
        <v>0</v>
      </c>
      <c r="T114" s="221" t="b">
        <f t="shared" si="26"/>
        <v>0</v>
      </c>
      <c r="U114" s="221" t="b">
        <f t="shared" si="26"/>
        <v>0</v>
      </c>
      <c r="V114" s="221" t="b">
        <f t="shared" si="26"/>
        <v>0</v>
      </c>
      <c r="W114" s="221" t="b">
        <f t="shared" si="26"/>
        <v>0</v>
      </c>
      <c r="X114" s="221" t="b">
        <f t="shared" si="26"/>
        <v>0</v>
      </c>
      <c r="Y114" s="221" t="b">
        <f t="shared" si="26"/>
        <v>0</v>
      </c>
      <c r="Z114" s="221">
        <f t="shared" si="16"/>
        <v>0</v>
      </c>
      <c r="AA114" s="221" t="str">
        <f t="shared" si="17"/>
        <v/>
      </c>
      <c r="AB114" s="221" t="str">
        <f t="shared" si="18"/>
        <v/>
      </c>
      <c r="AC114" s="221" t="str">
        <f t="shared" si="19"/>
        <v/>
      </c>
      <c r="AD114" s="221" t="str">
        <f t="shared" si="20"/>
        <v/>
      </c>
      <c r="AE114" s="221" t="str">
        <f t="shared" si="21"/>
        <v/>
      </c>
      <c r="AF114" s="221" t="str">
        <f t="shared" si="22"/>
        <v/>
      </c>
      <c r="AG114" s="221" t="str">
        <f t="shared" si="23"/>
        <v/>
      </c>
    </row>
    <row r="115" spans="1:33" s="164" customFormat="1" ht="17.25" hidden="1" customHeight="1">
      <c r="A115" s="9"/>
      <c r="B115" s="7"/>
      <c r="C115" s="2"/>
      <c r="D115" s="5"/>
      <c r="E115" s="5"/>
      <c r="F115" s="16"/>
      <c r="G115" s="47"/>
      <c r="H115" s="48"/>
      <c r="I115" s="49"/>
      <c r="J115" s="124"/>
      <c r="K115" s="56"/>
      <c r="L115" s="57"/>
      <c r="M115" s="58"/>
      <c r="N115" s="57"/>
      <c r="O115" s="58"/>
      <c r="P115" s="56"/>
      <c r="Q115" s="49"/>
      <c r="R115" s="221" t="b">
        <f t="shared" si="26"/>
        <v>1</v>
      </c>
      <c r="S115" s="221" t="b">
        <f t="shared" si="26"/>
        <v>0</v>
      </c>
      <c r="T115" s="221" t="b">
        <f t="shared" si="26"/>
        <v>0</v>
      </c>
      <c r="U115" s="221" t="b">
        <f t="shared" si="26"/>
        <v>0</v>
      </c>
      <c r="V115" s="221" t="b">
        <f t="shared" si="26"/>
        <v>0</v>
      </c>
      <c r="W115" s="221" t="b">
        <f t="shared" si="26"/>
        <v>0</v>
      </c>
      <c r="X115" s="221" t="b">
        <f t="shared" si="26"/>
        <v>0</v>
      </c>
      <c r="Y115" s="221" t="b">
        <f t="shared" si="26"/>
        <v>0</v>
      </c>
      <c r="Z115" s="221">
        <f t="shared" si="16"/>
        <v>0</v>
      </c>
      <c r="AA115" s="221" t="str">
        <f t="shared" si="17"/>
        <v/>
      </c>
      <c r="AB115" s="221" t="str">
        <f t="shared" si="18"/>
        <v/>
      </c>
      <c r="AC115" s="221" t="str">
        <f t="shared" si="19"/>
        <v/>
      </c>
      <c r="AD115" s="221" t="str">
        <f t="shared" si="20"/>
        <v/>
      </c>
      <c r="AE115" s="221" t="str">
        <f t="shared" si="21"/>
        <v/>
      </c>
      <c r="AF115" s="221" t="str">
        <f t="shared" si="22"/>
        <v/>
      </c>
      <c r="AG115" s="221" t="str">
        <f t="shared" si="23"/>
        <v/>
      </c>
    </row>
    <row r="116" spans="1:33" s="164" customFormat="1" ht="17.25" hidden="1" customHeight="1">
      <c r="A116" s="9"/>
      <c r="B116" s="7"/>
      <c r="C116" s="2"/>
      <c r="D116" s="5"/>
      <c r="E116" s="5"/>
      <c r="F116" s="16"/>
      <c r="G116" s="47"/>
      <c r="H116" s="48"/>
      <c r="I116" s="49"/>
      <c r="J116" s="124"/>
      <c r="K116" s="56"/>
      <c r="L116" s="57"/>
      <c r="M116" s="58"/>
      <c r="N116" s="57"/>
      <c r="O116" s="58"/>
      <c r="P116" s="56"/>
      <c r="Q116" s="49"/>
      <c r="R116" s="221" t="b">
        <f t="shared" si="26"/>
        <v>1</v>
      </c>
      <c r="S116" s="221" t="b">
        <f t="shared" si="26"/>
        <v>0</v>
      </c>
      <c r="T116" s="221" t="b">
        <f t="shared" si="26"/>
        <v>0</v>
      </c>
      <c r="U116" s="221" t="b">
        <f t="shared" si="26"/>
        <v>0</v>
      </c>
      <c r="V116" s="221" t="b">
        <f t="shared" si="26"/>
        <v>0</v>
      </c>
      <c r="W116" s="221" t="b">
        <f t="shared" si="26"/>
        <v>0</v>
      </c>
      <c r="X116" s="221" t="b">
        <f t="shared" si="26"/>
        <v>0</v>
      </c>
      <c r="Y116" s="221" t="b">
        <f t="shared" si="26"/>
        <v>0</v>
      </c>
      <c r="Z116" s="221">
        <f t="shared" si="16"/>
        <v>0</v>
      </c>
      <c r="AA116" s="221" t="str">
        <f t="shared" si="17"/>
        <v/>
      </c>
      <c r="AB116" s="221" t="str">
        <f t="shared" si="18"/>
        <v/>
      </c>
      <c r="AC116" s="221" t="str">
        <f t="shared" si="19"/>
        <v/>
      </c>
      <c r="AD116" s="221" t="str">
        <f t="shared" si="20"/>
        <v/>
      </c>
      <c r="AE116" s="221" t="str">
        <f t="shared" si="21"/>
        <v/>
      </c>
      <c r="AF116" s="221" t="str">
        <f t="shared" si="22"/>
        <v/>
      </c>
      <c r="AG116" s="221" t="str">
        <f t="shared" si="23"/>
        <v/>
      </c>
    </row>
    <row r="117" spans="1:33" s="164" customFormat="1" ht="17.25" hidden="1" customHeight="1">
      <c r="A117" s="9"/>
      <c r="B117" s="7"/>
      <c r="C117" s="2"/>
      <c r="D117" s="5"/>
      <c r="E117" s="5"/>
      <c r="F117" s="16"/>
      <c r="G117" s="47"/>
      <c r="H117" s="48"/>
      <c r="I117" s="49"/>
      <c r="J117" s="124"/>
      <c r="K117" s="56"/>
      <c r="L117" s="57"/>
      <c r="M117" s="58"/>
      <c r="N117" s="57"/>
      <c r="O117" s="58"/>
      <c r="P117" s="56"/>
      <c r="Q117" s="49"/>
      <c r="R117" s="221" t="b">
        <f t="shared" si="26"/>
        <v>1</v>
      </c>
      <c r="S117" s="221" t="b">
        <f t="shared" si="26"/>
        <v>0</v>
      </c>
      <c r="T117" s="221" t="b">
        <f t="shared" si="26"/>
        <v>0</v>
      </c>
      <c r="U117" s="221" t="b">
        <f t="shared" si="26"/>
        <v>0</v>
      </c>
      <c r="V117" s="221" t="b">
        <f t="shared" si="26"/>
        <v>0</v>
      </c>
      <c r="W117" s="221" t="b">
        <f t="shared" si="26"/>
        <v>0</v>
      </c>
      <c r="X117" s="221" t="b">
        <f t="shared" si="26"/>
        <v>0</v>
      </c>
      <c r="Y117" s="221" t="b">
        <f t="shared" si="26"/>
        <v>0</v>
      </c>
      <c r="Z117" s="221">
        <f t="shared" si="16"/>
        <v>0</v>
      </c>
      <c r="AA117" s="221" t="str">
        <f t="shared" si="17"/>
        <v/>
      </c>
      <c r="AB117" s="221" t="str">
        <f t="shared" si="18"/>
        <v/>
      </c>
      <c r="AC117" s="221" t="str">
        <f t="shared" si="19"/>
        <v/>
      </c>
      <c r="AD117" s="221" t="str">
        <f t="shared" si="20"/>
        <v/>
      </c>
      <c r="AE117" s="221" t="str">
        <f t="shared" si="21"/>
        <v/>
      </c>
      <c r="AF117" s="221" t="str">
        <f t="shared" si="22"/>
        <v/>
      </c>
      <c r="AG117" s="221" t="str">
        <f t="shared" si="23"/>
        <v/>
      </c>
    </row>
    <row r="118" spans="1:33" s="164" customFormat="1" ht="17.25" hidden="1" customHeight="1">
      <c r="A118" s="9"/>
      <c r="B118" s="7"/>
      <c r="C118" s="2"/>
      <c r="D118" s="5"/>
      <c r="E118" s="5"/>
      <c r="F118" s="16"/>
      <c r="G118" s="47"/>
      <c r="H118" s="48"/>
      <c r="I118" s="49"/>
      <c r="J118" s="124"/>
      <c r="K118" s="56"/>
      <c r="L118" s="57"/>
      <c r="M118" s="58"/>
      <c r="N118" s="57"/>
      <c r="O118" s="58"/>
      <c r="P118" s="56"/>
      <c r="Q118" s="49"/>
      <c r="R118" s="221" t="b">
        <f t="shared" si="26"/>
        <v>1</v>
      </c>
      <c r="S118" s="221" t="b">
        <f t="shared" si="26"/>
        <v>0</v>
      </c>
      <c r="T118" s="221" t="b">
        <f t="shared" si="26"/>
        <v>0</v>
      </c>
      <c r="U118" s="221" t="b">
        <f t="shared" si="26"/>
        <v>0</v>
      </c>
      <c r="V118" s="221" t="b">
        <f t="shared" si="26"/>
        <v>0</v>
      </c>
      <c r="W118" s="221" t="b">
        <f t="shared" si="26"/>
        <v>0</v>
      </c>
      <c r="X118" s="221" t="b">
        <f t="shared" si="26"/>
        <v>0</v>
      </c>
      <c r="Y118" s="221" t="b">
        <f t="shared" si="26"/>
        <v>0</v>
      </c>
      <c r="Z118" s="221">
        <f t="shared" si="16"/>
        <v>0</v>
      </c>
      <c r="AA118" s="221" t="str">
        <f t="shared" si="17"/>
        <v/>
      </c>
      <c r="AB118" s="221" t="str">
        <f t="shared" si="18"/>
        <v/>
      </c>
      <c r="AC118" s="221" t="str">
        <f t="shared" si="19"/>
        <v/>
      </c>
      <c r="AD118" s="221" t="str">
        <f t="shared" si="20"/>
        <v/>
      </c>
      <c r="AE118" s="221" t="str">
        <f t="shared" si="21"/>
        <v/>
      </c>
      <c r="AF118" s="221" t="str">
        <f t="shared" si="22"/>
        <v/>
      </c>
      <c r="AG118" s="221" t="str">
        <f t="shared" si="23"/>
        <v/>
      </c>
    </row>
    <row r="119" spans="1:33" s="164" customFormat="1" ht="17.25" hidden="1" customHeight="1">
      <c r="A119" s="9"/>
      <c r="B119" s="7"/>
      <c r="C119" s="2"/>
      <c r="D119" s="5"/>
      <c r="E119" s="5"/>
      <c r="F119" s="16"/>
      <c r="G119" s="47"/>
      <c r="H119" s="48"/>
      <c r="I119" s="49"/>
      <c r="J119" s="124"/>
      <c r="K119" s="56"/>
      <c r="L119" s="57"/>
      <c r="M119" s="58"/>
      <c r="N119" s="57"/>
      <c r="O119" s="58"/>
      <c r="P119" s="56"/>
      <c r="Q119" s="49"/>
      <c r="R119" s="221" t="b">
        <f t="shared" si="26"/>
        <v>1</v>
      </c>
      <c r="S119" s="221" t="b">
        <f t="shared" si="26"/>
        <v>0</v>
      </c>
      <c r="T119" s="221" t="b">
        <f t="shared" si="26"/>
        <v>0</v>
      </c>
      <c r="U119" s="221" t="b">
        <f t="shared" si="26"/>
        <v>0</v>
      </c>
      <c r="V119" s="221" t="b">
        <f t="shared" si="26"/>
        <v>0</v>
      </c>
      <c r="W119" s="221" t="b">
        <f t="shared" si="26"/>
        <v>0</v>
      </c>
      <c r="X119" s="221" t="b">
        <f t="shared" si="26"/>
        <v>0</v>
      </c>
      <c r="Y119" s="221" t="b">
        <f t="shared" si="26"/>
        <v>0</v>
      </c>
      <c r="Z119" s="221">
        <f t="shared" si="16"/>
        <v>0</v>
      </c>
      <c r="AA119" s="221" t="str">
        <f t="shared" si="17"/>
        <v/>
      </c>
      <c r="AB119" s="221" t="str">
        <f t="shared" si="18"/>
        <v/>
      </c>
      <c r="AC119" s="221" t="str">
        <f t="shared" si="19"/>
        <v/>
      </c>
      <c r="AD119" s="221" t="str">
        <f t="shared" si="20"/>
        <v/>
      </c>
      <c r="AE119" s="221" t="str">
        <f t="shared" si="21"/>
        <v/>
      </c>
      <c r="AF119" s="221" t="str">
        <f t="shared" si="22"/>
        <v/>
      </c>
      <c r="AG119" s="221" t="str">
        <f t="shared" si="23"/>
        <v/>
      </c>
    </row>
    <row r="120" spans="1:33" s="164" customFormat="1" ht="17.25" hidden="1" customHeight="1">
      <c r="A120" s="9"/>
      <c r="B120" s="7"/>
      <c r="C120" s="2"/>
      <c r="D120" s="5"/>
      <c r="E120" s="5"/>
      <c r="F120" s="16"/>
      <c r="G120" s="47"/>
      <c r="H120" s="48"/>
      <c r="I120" s="49"/>
      <c r="J120" s="124"/>
      <c r="K120" s="56"/>
      <c r="L120" s="57"/>
      <c r="M120" s="58"/>
      <c r="N120" s="57"/>
      <c r="O120" s="58"/>
      <c r="P120" s="56"/>
      <c r="Q120" s="49"/>
      <c r="R120" s="221" t="b">
        <f t="shared" si="26"/>
        <v>1</v>
      </c>
      <c r="S120" s="221" t="b">
        <f t="shared" si="26"/>
        <v>0</v>
      </c>
      <c r="T120" s="221" t="b">
        <f t="shared" si="26"/>
        <v>0</v>
      </c>
      <c r="U120" s="221" t="b">
        <f t="shared" si="26"/>
        <v>0</v>
      </c>
      <c r="V120" s="221" t="b">
        <f t="shared" si="26"/>
        <v>0</v>
      </c>
      <c r="W120" s="221" t="b">
        <f t="shared" si="26"/>
        <v>0</v>
      </c>
      <c r="X120" s="221" t="b">
        <f t="shared" si="26"/>
        <v>0</v>
      </c>
      <c r="Y120" s="221" t="b">
        <f t="shared" si="26"/>
        <v>0</v>
      </c>
      <c r="Z120" s="221">
        <f t="shared" si="16"/>
        <v>0</v>
      </c>
      <c r="AA120" s="221" t="str">
        <f t="shared" si="17"/>
        <v/>
      </c>
      <c r="AB120" s="221" t="str">
        <f t="shared" si="18"/>
        <v/>
      </c>
      <c r="AC120" s="221" t="str">
        <f t="shared" si="19"/>
        <v/>
      </c>
      <c r="AD120" s="221" t="str">
        <f t="shared" si="20"/>
        <v/>
      </c>
      <c r="AE120" s="221" t="str">
        <f t="shared" si="21"/>
        <v/>
      </c>
      <c r="AF120" s="221" t="str">
        <f t="shared" si="22"/>
        <v/>
      </c>
      <c r="AG120" s="221" t="str">
        <f t="shared" si="23"/>
        <v/>
      </c>
    </row>
    <row r="121" spans="1:33" s="164" customFormat="1" ht="17.25" hidden="1" customHeight="1">
      <c r="A121" s="9"/>
      <c r="B121" s="7"/>
      <c r="C121" s="2"/>
      <c r="D121" s="5"/>
      <c r="E121" s="5"/>
      <c r="F121" s="16"/>
      <c r="G121" s="47"/>
      <c r="H121" s="48"/>
      <c r="I121" s="49"/>
      <c r="J121" s="124"/>
      <c r="K121" s="56"/>
      <c r="L121" s="57"/>
      <c r="M121" s="58"/>
      <c r="N121" s="57"/>
      <c r="O121" s="58"/>
      <c r="P121" s="56"/>
      <c r="Q121" s="49"/>
      <c r="R121" s="221" t="b">
        <f t="shared" ref="R121:Y136" si="27">R120</f>
        <v>1</v>
      </c>
      <c r="S121" s="221" t="b">
        <f t="shared" si="27"/>
        <v>0</v>
      </c>
      <c r="T121" s="221" t="b">
        <f t="shared" si="27"/>
        <v>0</v>
      </c>
      <c r="U121" s="221" t="b">
        <f t="shared" si="27"/>
        <v>0</v>
      </c>
      <c r="V121" s="221" t="b">
        <f t="shared" si="27"/>
        <v>0</v>
      </c>
      <c r="W121" s="221" t="b">
        <f t="shared" si="27"/>
        <v>0</v>
      </c>
      <c r="X121" s="221" t="b">
        <f t="shared" si="27"/>
        <v>0</v>
      </c>
      <c r="Y121" s="221" t="b">
        <f t="shared" si="27"/>
        <v>0</v>
      </c>
      <c r="Z121" s="221">
        <f t="shared" si="16"/>
        <v>0</v>
      </c>
      <c r="AA121" s="221" t="str">
        <f t="shared" si="17"/>
        <v/>
      </c>
      <c r="AB121" s="221" t="str">
        <f t="shared" si="18"/>
        <v/>
      </c>
      <c r="AC121" s="221" t="str">
        <f t="shared" si="19"/>
        <v/>
      </c>
      <c r="AD121" s="221" t="str">
        <f t="shared" si="20"/>
        <v/>
      </c>
      <c r="AE121" s="221" t="str">
        <f t="shared" si="21"/>
        <v/>
      </c>
      <c r="AF121" s="221" t="str">
        <f t="shared" si="22"/>
        <v/>
      </c>
      <c r="AG121" s="221" t="str">
        <f t="shared" si="23"/>
        <v/>
      </c>
    </row>
    <row r="122" spans="1:33" s="164" customFormat="1" ht="17.25" hidden="1" customHeight="1">
      <c r="A122" s="9"/>
      <c r="B122" s="7"/>
      <c r="C122" s="2"/>
      <c r="D122" s="5"/>
      <c r="E122" s="5"/>
      <c r="F122" s="16"/>
      <c r="G122" s="47"/>
      <c r="H122" s="48"/>
      <c r="I122" s="49"/>
      <c r="J122" s="124"/>
      <c r="K122" s="56"/>
      <c r="L122" s="57"/>
      <c r="M122" s="58"/>
      <c r="N122" s="57"/>
      <c r="O122" s="58"/>
      <c r="P122" s="56"/>
      <c r="Q122" s="49"/>
      <c r="R122" s="221" t="b">
        <f t="shared" si="27"/>
        <v>1</v>
      </c>
      <c r="S122" s="221" t="b">
        <f t="shared" si="27"/>
        <v>0</v>
      </c>
      <c r="T122" s="221" t="b">
        <f t="shared" si="27"/>
        <v>0</v>
      </c>
      <c r="U122" s="221" t="b">
        <f t="shared" si="27"/>
        <v>0</v>
      </c>
      <c r="V122" s="221" t="b">
        <f t="shared" si="27"/>
        <v>0</v>
      </c>
      <c r="W122" s="221" t="b">
        <f t="shared" si="27"/>
        <v>0</v>
      </c>
      <c r="X122" s="221" t="b">
        <f t="shared" si="27"/>
        <v>0</v>
      </c>
      <c r="Y122" s="221" t="b">
        <f t="shared" si="27"/>
        <v>0</v>
      </c>
      <c r="Z122" s="221">
        <f t="shared" si="16"/>
        <v>0</v>
      </c>
      <c r="AA122" s="221" t="str">
        <f t="shared" si="17"/>
        <v/>
      </c>
      <c r="AB122" s="221" t="str">
        <f t="shared" si="18"/>
        <v/>
      </c>
      <c r="AC122" s="221" t="str">
        <f t="shared" si="19"/>
        <v/>
      </c>
      <c r="AD122" s="221" t="str">
        <f t="shared" si="20"/>
        <v/>
      </c>
      <c r="AE122" s="221" t="str">
        <f t="shared" si="21"/>
        <v/>
      </c>
      <c r="AF122" s="221" t="str">
        <f t="shared" si="22"/>
        <v/>
      </c>
      <c r="AG122" s="221" t="str">
        <f t="shared" si="23"/>
        <v/>
      </c>
    </row>
    <row r="123" spans="1:33" s="164" customFormat="1" ht="17.25" hidden="1" customHeight="1">
      <c r="A123" s="9"/>
      <c r="B123" s="7"/>
      <c r="C123" s="2"/>
      <c r="D123" s="5"/>
      <c r="E123" s="5"/>
      <c r="F123" s="16"/>
      <c r="G123" s="47"/>
      <c r="H123" s="48"/>
      <c r="I123" s="49"/>
      <c r="J123" s="124"/>
      <c r="K123" s="56"/>
      <c r="L123" s="57"/>
      <c r="M123" s="58"/>
      <c r="N123" s="57"/>
      <c r="O123" s="58"/>
      <c r="P123" s="56"/>
      <c r="Q123" s="49"/>
      <c r="R123" s="221" t="b">
        <f t="shared" si="27"/>
        <v>1</v>
      </c>
      <c r="S123" s="221" t="b">
        <f t="shared" si="27"/>
        <v>0</v>
      </c>
      <c r="T123" s="221" t="b">
        <f t="shared" si="27"/>
        <v>0</v>
      </c>
      <c r="U123" s="221" t="b">
        <f t="shared" si="27"/>
        <v>0</v>
      </c>
      <c r="V123" s="221" t="b">
        <f t="shared" si="27"/>
        <v>0</v>
      </c>
      <c r="W123" s="221" t="b">
        <f t="shared" si="27"/>
        <v>0</v>
      </c>
      <c r="X123" s="221" t="b">
        <f t="shared" si="27"/>
        <v>0</v>
      </c>
      <c r="Y123" s="221" t="b">
        <f t="shared" si="27"/>
        <v>0</v>
      </c>
      <c r="Z123" s="221">
        <f t="shared" si="16"/>
        <v>0</v>
      </c>
      <c r="AA123" s="221" t="str">
        <f t="shared" si="17"/>
        <v/>
      </c>
      <c r="AB123" s="221" t="str">
        <f t="shared" si="18"/>
        <v/>
      </c>
      <c r="AC123" s="221" t="str">
        <f t="shared" si="19"/>
        <v/>
      </c>
      <c r="AD123" s="221" t="str">
        <f t="shared" si="20"/>
        <v/>
      </c>
      <c r="AE123" s="221" t="str">
        <f t="shared" si="21"/>
        <v/>
      </c>
      <c r="AF123" s="221" t="str">
        <f t="shared" si="22"/>
        <v/>
      </c>
      <c r="AG123" s="221" t="str">
        <f t="shared" si="23"/>
        <v/>
      </c>
    </row>
    <row r="124" spans="1:33" s="164" customFormat="1" ht="17.25" hidden="1" customHeight="1">
      <c r="A124" s="9"/>
      <c r="B124" s="7"/>
      <c r="C124" s="2"/>
      <c r="D124" s="5"/>
      <c r="E124" s="5"/>
      <c r="F124" s="16"/>
      <c r="G124" s="47"/>
      <c r="H124" s="48"/>
      <c r="I124" s="49"/>
      <c r="J124" s="124"/>
      <c r="K124" s="56"/>
      <c r="L124" s="57"/>
      <c r="M124" s="58"/>
      <c r="N124" s="57"/>
      <c r="O124" s="58"/>
      <c r="P124" s="56"/>
      <c r="Q124" s="49"/>
      <c r="R124" s="221" t="b">
        <f t="shared" si="27"/>
        <v>1</v>
      </c>
      <c r="S124" s="221" t="b">
        <f t="shared" si="27"/>
        <v>0</v>
      </c>
      <c r="T124" s="221" t="b">
        <f t="shared" si="27"/>
        <v>0</v>
      </c>
      <c r="U124" s="221" t="b">
        <f t="shared" si="27"/>
        <v>0</v>
      </c>
      <c r="V124" s="221" t="b">
        <f t="shared" si="27"/>
        <v>0</v>
      </c>
      <c r="W124" s="221" t="b">
        <f t="shared" si="27"/>
        <v>0</v>
      </c>
      <c r="X124" s="221" t="b">
        <f t="shared" si="27"/>
        <v>0</v>
      </c>
      <c r="Y124" s="221" t="b">
        <f t="shared" si="27"/>
        <v>0</v>
      </c>
      <c r="Z124" s="221">
        <f t="shared" si="16"/>
        <v>0</v>
      </c>
      <c r="AA124" s="221" t="str">
        <f t="shared" si="17"/>
        <v/>
      </c>
      <c r="AB124" s="221" t="str">
        <f t="shared" si="18"/>
        <v/>
      </c>
      <c r="AC124" s="221" t="str">
        <f t="shared" si="19"/>
        <v/>
      </c>
      <c r="AD124" s="221" t="str">
        <f t="shared" si="20"/>
        <v/>
      </c>
      <c r="AE124" s="221" t="str">
        <f t="shared" si="21"/>
        <v/>
      </c>
      <c r="AF124" s="221" t="str">
        <f t="shared" si="22"/>
        <v/>
      </c>
      <c r="AG124" s="221" t="str">
        <f t="shared" si="23"/>
        <v/>
      </c>
    </row>
    <row r="125" spans="1:33" s="164" customFormat="1" ht="17.25" hidden="1" customHeight="1">
      <c r="A125" s="9"/>
      <c r="B125" s="7"/>
      <c r="C125" s="2"/>
      <c r="D125" s="5"/>
      <c r="E125" s="5"/>
      <c r="F125" s="16"/>
      <c r="G125" s="47"/>
      <c r="H125" s="48"/>
      <c r="I125" s="49"/>
      <c r="J125" s="124"/>
      <c r="K125" s="56"/>
      <c r="L125" s="57"/>
      <c r="M125" s="58"/>
      <c r="N125" s="57"/>
      <c r="O125" s="58"/>
      <c r="P125" s="56"/>
      <c r="Q125" s="49"/>
      <c r="R125" s="221" t="b">
        <f t="shared" si="27"/>
        <v>1</v>
      </c>
      <c r="S125" s="221" t="b">
        <f t="shared" si="27"/>
        <v>0</v>
      </c>
      <c r="T125" s="221" t="b">
        <f t="shared" si="27"/>
        <v>0</v>
      </c>
      <c r="U125" s="221" t="b">
        <f t="shared" si="27"/>
        <v>0</v>
      </c>
      <c r="V125" s="221" t="b">
        <f t="shared" si="27"/>
        <v>0</v>
      </c>
      <c r="W125" s="221" t="b">
        <f t="shared" si="27"/>
        <v>0</v>
      </c>
      <c r="X125" s="221" t="b">
        <f t="shared" si="27"/>
        <v>0</v>
      </c>
      <c r="Y125" s="221" t="b">
        <f t="shared" si="27"/>
        <v>0</v>
      </c>
      <c r="Z125" s="221">
        <f t="shared" si="16"/>
        <v>0</v>
      </c>
      <c r="AA125" s="221" t="str">
        <f t="shared" si="17"/>
        <v/>
      </c>
      <c r="AB125" s="221" t="str">
        <f t="shared" si="18"/>
        <v/>
      </c>
      <c r="AC125" s="221" t="str">
        <f t="shared" si="19"/>
        <v/>
      </c>
      <c r="AD125" s="221" t="str">
        <f t="shared" si="20"/>
        <v/>
      </c>
      <c r="AE125" s="221" t="str">
        <f t="shared" si="21"/>
        <v/>
      </c>
      <c r="AF125" s="221" t="str">
        <f t="shared" si="22"/>
        <v/>
      </c>
      <c r="AG125" s="221" t="str">
        <f t="shared" si="23"/>
        <v/>
      </c>
    </row>
    <row r="126" spans="1:33" s="164" customFormat="1" ht="17.25" hidden="1" customHeight="1">
      <c r="A126" s="9"/>
      <c r="B126" s="7"/>
      <c r="C126" s="2"/>
      <c r="D126" s="5"/>
      <c r="E126" s="5"/>
      <c r="F126" s="16"/>
      <c r="G126" s="47"/>
      <c r="H126" s="48"/>
      <c r="I126" s="49"/>
      <c r="J126" s="124"/>
      <c r="K126" s="56"/>
      <c r="L126" s="57"/>
      <c r="M126" s="58"/>
      <c r="N126" s="57"/>
      <c r="O126" s="58"/>
      <c r="P126" s="56"/>
      <c r="Q126" s="49"/>
      <c r="R126" s="221" t="b">
        <f t="shared" si="27"/>
        <v>1</v>
      </c>
      <c r="S126" s="221" t="b">
        <f t="shared" si="27"/>
        <v>0</v>
      </c>
      <c r="T126" s="221" t="b">
        <f t="shared" si="27"/>
        <v>0</v>
      </c>
      <c r="U126" s="221" t="b">
        <f t="shared" si="27"/>
        <v>0</v>
      </c>
      <c r="V126" s="221" t="b">
        <f t="shared" si="27"/>
        <v>0</v>
      </c>
      <c r="W126" s="221" t="b">
        <f t="shared" si="27"/>
        <v>0</v>
      </c>
      <c r="X126" s="221" t="b">
        <f t="shared" si="27"/>
        <v>0</v>
      </c>
      <c r="Y126" s="221" t="b">
        <f t="shared" si="27"/>
        <v>0</v>
      </c>
      <c r="Z126" s="221">
        <f t="shared" si="16"/>
        <v>0</v>
      </c>
      <c r="AA126" s="221" t="str">
        <f t="shared" si="17"/>
        <v/>
      </c>
      <c r="AB126" s="221" t="str">
        <f t="shared" si="18"/>
        <v/>
      </c>
      <c r="AC126" s="221" t="str">
        <f t="shared" si="19"/>
        <v/>
      </c>
      <c r="AD126" s="221" t="str">
        <f t="shared" si="20"/>
        <v/>
      </c>
      <c r="AE126" s="221" t="str">
        <f t="shared" si="21"/>
        <v/>
      </c>
      <c r="AF126" s="221" t="str">
        <f t="shared" si="22"/>
        <v/>
      </c>
      <c r="AG126" s="221" t="str">
        <f t="shared" si="23"/>
        <v/>
      </c>
    </row>
    <row r="127" spans="1:33" s="164" customFormat="1" ht="17.25" hidden="1" customHeight="1">
      <c r="A127" s="9"/>
      <c r="B127" s="7"/>
      <c r="C127" s="2"/>
      <c r="D127" s="5"/>
      <c r="E127" s="5"/>
      <c r="F127" s="16"/>
      <c r="G127" s="47"/>
      <c r="H127" s="48"/>
      <c r="I127" s="49"/>
      <c r="J127" s="124"/>
      <c r="K127" s="56"/>
      <c r="L127" s="57"/>
      <c r="M127" s="58"/>
      <c r="N127" s="57"/>
      <c r="O127" s="58"/>
      <c r="P127" s="56"/>
      <c r="Q127" s="49"/>
      <c r="R127" s="221" t="b">
        <f t="shared" si="27"/>
        <v>1</v>
      </c>
      <c r="S127" s="221" t="b">
        <f t="shared" si="27"/>
        <v>0</v>
      </c>
      <c r="T127" s="221" t="b">
        <f t="shared" si="27"/>
        <v>0</v>
      </c>
      <c r="U127" s="221" t="b">
        <f t="shared" si="27"/>
        <v>0</v>
      </c>
      <c r="V127" s="221" t="b">
        <f t="shared" si="27"/>
        <v>0</v>
      </c>
      <c r="W127" s="221" t="b">
        <f t="shared" si="27"/>
        <v>0</v>
      </c>
      <c r="X127" s="221" t="b">
        <f t="shared" si="27"/>
        <v>0</v>
      </c>
      <c r="Y127" s="221" t="b">
        <f t="shared" si="27"/>
        <v>0</v>
      </c>
      <c r="Z127" s="221">
        <f t="shared" si="16"/>
        <v>0</v>
      </c>
      <c r="AA127" s="221" t="str">
        <f t="shared" si="17"/>
        <v/>
      </c>
      <c r="AB127" s="221" t="str">
        <f t="shared" si="18"/>
        <v/>
      </c>
      <c r="AC127" s="221" t="str">
        <f t="shared" si="19"/>
        <v/>
      </c>
      <c r="AD127" s="221" t="str">
        <f t="shared" si="20"/>
        <v/>
      </c>
      <c r="AE127" s="221" t="str">
        <f t="shared" si="21"/>
        <v/>
      </c>
      <c r="AF127" s="221" t="str">
        <f t="shared" si="22"/>
        <v/>
      </c>
      <c r="AG127" s="221" t="str">
        <f t="shared" si="23"/>
        <v/>
      </c>
    </row>
    <row r="128" spans="1:33" s="164" customFormat="1" ht="17.25" hidden="1" customHeight="1">
      <c r="A128" s="9"/>
      <c r="B128" s="7"/>
      <c r="C128" s="2"/>
      <c r="D128" s="5"/>
      <c r="E128" s="5"/>
      <c r="F128" s="16"/>
      <c r="G128" s="47"/>
      <c r="H128" s="48"/>
      <c r="I128" s="49"/>
      <c r="J128" s="124"/>
      <c r="K128" s="56"/>
      <c r="L128" s="57"/>
      <c r="M128" s="58"/>
      <c r="N128" s="57"/>
      <c r="O128" s="58"/>
      <c r="P128" s="56"/>
      <c r="Q128" s="49"/>
      <c r="R128" s="221" t="b">
        <f t="shared" si="27"/>
        <v>1</v>
      </c>
      <c r="S128" s="221" t="b">
        <f t="shared" si="27"/>
        <v>0</v>
      </c>
      <c r="T128" s="221" t="b">
        <f t="shared" si="27"/>
        <v>0</v>
      </c>
      <c r="U128" s="221" t="b">
        <f t="shared" si="27"/>
        <v>0</v>
      </c>
      <c r="V128" s="221" t="b">
        <f t="shared" si="27"/>
        <v>0</v>
      </c>
      <c r="W128" s="221" t="b">
        <f t="shared" si="27"/>
        <v>0</v>
      </c>
      <c r="X128" s="221" t="b">
        <f t="shared" si="27"/>
        <v>0</v>
      </c>
      <c r="Y128" s="221" t="b">
        <f t="shared" si="27"/>
        <v>0</v>
      </c>
      <c r="Z128" s="221">
        <f t="shared" si="16"/>
        <v>0</v>
      </c>
      <c r="AA128" s="221" t="str">
        <f t="shared" si="17"/>
        <v/>
      </c>
      <c r="AB128" s="221" t="str">
        <f t="shared" si="18"/>
        <v/>
      </c>
      <c r="AC128" s="221" t="str">
        <f t="shared" si="19"/>
        <v/>
      </c>
      <c r="AD128" s="221" t="str">
        <f t="shared" si="20"/>
        <v/>
      </c>
      <c r="AE128" s="221" t="str">
        <f t="shared" si="21"/>
        <v/>
      </c>
      <c r="AF128" s="221" t="str">
        <f t="shared" si="22"/>
        <v/>
      </c>
      <c r="AG128" s="221" t="str">
        <f t="shared" si="23"/>
        <v/>
      </c>
    </row>
    <row r="129" spans="1:33" s="164" customFormat="1" ht="17.25" hidden="1" customHeight="1">
      <c r="A129" s="9"/>
      <c r="B129" s="7"/>
      <c r="C129" s="2"/>
      <c r="D129" s="5"/>
      <c r="E129" s="5"/>
      <c r="F129" s="16"/>
      <c r="G129" s="47"/>
      <c r="H129" s="48"/>
      <c r="I129" s="49"/>
      <c r="J129" s="124"/>
      <c r="K129" s="56"/>
      <c r="L129" s="57"/>
      <c r="M129" s="58"/>
      <c r="N129" s="57"/>
      <c r="O129" s="58"/>
      <c r="P129" s="56"/>
      <c r="Q129" s="49"/>
      <c r="R129" s="221" t="b">
        <f t="shared" si="27"/>
        <v>1</v>
      </c>
      <c r="S129" s="221" t="b">
        <f t="shared" si="27"/>
        <v>0</v>
      </c>
      <c r="T129" s="221" t="b">
        <f t="shared" si="27"/>
        <v>0</v>
      </c>
      <c r="U129" s="221" t="b">
        <f t="shared" si="27"/>
        <v>0</v>
      </c>
      <c r="V129" s="221" t="b">
        <f t="shared" si="27"/>
        <v>0</v>
      </c>
      <c r="W129" s="221" t="b">
        <f t="shared" si="27"/>
        <v>0</v>
      </c>
      <c r="X129" s="221" t="b">
        <f t="shared" si="27"/>
        <v>0</v>
      </c>
      <c r="Y129" s="221" t="b">
        <f t="shared" si="27"/>
        <v>0</v>
      </c>
      <c r="Z129" s="221">
        <f t="shared" si="16"/>
        <v>0</v>
      </c>
      <c r="AA129" s="221" t="str">
        <f t="shared" si="17"/>
        <v/>
      </c>
      <c r="AB129" s="221" t="str">
        <f t="shared" si="18"/>
        <v/>
      </c>
      <c r="AC129" s="221" t="str">
        <f t="shared" si="19"/>
        <v/>
      </c>
      <c r="AD129" s="221" t="str">
        <f t="shared" si="20"/>
        <v/>
      </c>
      <c r="AE129" s="221" t="str">
        <f t="shared" si="21"/>
        <v/>
      </c>
      <c r="AF129" s="221" t="str">
        <f t="shared" si="22"/>
        <v/>
      </c>
      <c r="AG129" s="221" t="str">
        <f t="shared" si="23"/>
        <v/>
      </c>
    </row>
    <row r="130" spans="1:33" s="164" customFormat="1" ht="17.25" hidden="1" customHeight="1">
      <c r="A130" s="9"/>
      <c r="B130" s="7"/>
      <c r="C130" s="2"/>
      <c r="D130" s="5"/>
      <c r="E130" s="5"/>
      <c r="F130" s="16"/>
      <c r="G130" s="47"/>
      <c r="H130" s="48"/>
      <c r="I130" s="49"/>
      <c r="J130" s="124"/>
      <c r="K130" s="56"/>
      <c r="L130" s="57"/>
      <c r="M130" s="58"/>
      <c r="N130" s="57"/>
      <c r="O130" s="58"/>
      <c r="P130" s="56"/>
      <c r="Q130" s="49"/>
      <c r="R130" s="221" t="b">
        <f t="shared" si="27"/>
        <v>1</v>
      </c>
      <c r="S130" s="221" t="b">
        <f t="shared" si="27"/>
        <v>0</v>
      </c>
      <c r="T130" s="221" t="b">
        <f t="shared" si="27"/>
        <v>0</v>
      </c>
      <c r="U130" s="221" t="b">
        <f t="shared" si="27"/>
        <v>0</v>
      </c>
      <c r="V130" s="221" t="b">
        <f t="shared" si="27"/>
        <v>0</v>
      </c>
      <c r="W130" s="221" t="b">
        <f t="shared" si="27"/>
        <v>0</v>
      </c>
      <c r="X130" s="221" t="b">
        <f t="shared" si="27"/>
        <v>0</v>
      </c>
      <c r="Y130" s="221" t="b">
        <f t="shared" si="27"/>
        <v>0</v>
      </c>
      <c r="Z130" s="221">
        <f t="shared" si="16"/>
        <v>0</v>
      </c>
      <c r="AA130" s="221" t="str">
        <f t="shared" si="17"/>
        <v/>
      </c>
      <c r="AB130" s="221" t="str">
        <f t="shared" si="18"/>
        <v/>
      </c>
      <c r="AC130" s="221" t="str">
        <f t="shared" si="19"/>
        <v/>
      </c>
      <c r="AD130" s="221" t="str">
        <f t="shared" si="20"/>
        <v/>
      </c>
      <c r="AE130" s="221" t="str">
        <f t="shared" si="21"/>
        <v/>
      </c>
      <c r="AF130" s="221" t="str">
        <f t="shared" si="22"/>
        <v/>
      </c>
      <c r="AG130" s="221" t="str">
        <f t="shared" si="23"/>
        <v/>
      </c>
    </row>
    <row r="131" spans="1:33" s="164" customFormat="1" ht="17.25" hidden="1" customHeight="1">
      <c r="A131" s="9"/>
      <c r="B131" s="7"/>
      <c r="C131" s="2"/>
      <c r="D131" s="5"/>
      <c r="E131" s="5"/>
      <c r="F131" s="16"/>
      <c r="G131" s="47"/>
      <c r="H131" s="48"/>
      <c r="I131" s="49"/>
      <c r="J131" s="124"/>
      <c r="K131" s="56"/>
      <c r="L131" s="57"/>
      <c r="M131" s="58"/>
      <c r="N131" s="57"/>
      <c r="O131" s="58"/>
      <c r="P131" s="56"/>
      <c r="Q131" s="49"/>
      <c r="R131" s="221" t="b">
        <f t="shared" si="27"/>
        <v>1</v>
      </c>
      <c r="S131" s="221" t="b">
        <f t="shared" si="27"/>
        <v>0</v>
      </c>
      <c r="T131" s="221" t="b">
        <f t="shared" si="27"/>
        <v>0</v>
      </c>
      <c r="U131" s="221" t="b">
        <f t="shared" si="27"/>
        <v>0</v>
      </c>
      <c r="V131" s="221" t="b">
        <f t="shared" si="27"/>
        <v>0</v>
      </c>
      <c r="W131" s="221" t="b">
        <f t="shared" si="27"/>
        <v>0</v>
      </c>
      <c r="X131" s="221" t="b">
        <f t="shared" si="27"/>
        <v>0</v>
      </c>
      <c r="Y131" s="221" t="b">
        <f t="shared" si="27"/>
        <v>0</v>
      </c>
      <c r="Z131" s="221">
        <f t="shared" si="16"/>
        <v>0</v>
      </c>
      <c r="AA131" s="221" t="str">
        <f t="shared" si="17"/>
        <v/>
      </c>
      <c r="AB131" s="221" t="str">
        <f t="shared" si="18"/>
        <v/>
      </c>
      <c r="AC131" s="221" t="str">
        <f t="shared" si="19"/>
        <v/>
      </c>
      <c r="AD131" s="221" t="str">
        <f t="shared" si="20"/>
        <v/>
      </c>
      <c r="AE131" s="221" t="str">
        <f t="shared" si="21"/>
        <v/>
      </c>
      <c r="AF131" s="221" t="str">
        <f t="shared" si="22"/>
        <v/>
      </c>
      <c r="AG131" s="221" t="str">
        <f t="shared" si="23"/>
        <v/>
      </c>
    </row>
    <row r="132" spans="1:33" s="164" customFormat="1" ht="17.25" hidden="1" customHeight="1">
      <c r="A132" s="9"/>
      <c r="B132" s="7"/>
      <c r="C132" s="2"/>
      <c r="D132" s="5"/>
      <c r="E132" s="5"/>
      <c r="F132" s="16"/>
      <c r="G132" s="47"/>
      <c r="H132" s="48"/>
      <c r="I132" s="49"/>
      <c r="J132" s="124"/>
      <c r="K132" s="56"/>
      <c r="L132" s="57"/>
      <c r="M132" s="58"/>
      <c r="N132" s="57"/>
      <c r="O132" s="58"/>
      <c r="P132" s="56"/>
      <c r="Q132" s="49"/>
      <c r="R132" s="221" t="b">
        <f t="shared" si="27"/>
        <v>1</v>
      </c>
      <c r="S132" s="221" t="b">
        <f t="shared" si="27"/>
        <v>0</v>
      </c>
      <c r="T132" s="221" t="b">
        <f t="shared" si="27"/>
        <v>0</v>
      </c>
      <c r="U132" s="221" t="b">
        <f t="shared" si="27"/>
        <v>0</v>
      </c>
      <c r="V132" s="221" t="b">
        <f t="shared" si="27"/>
        <v>0</v>
      </c>
      <c r="W132" s="221" t="b">
        <f t="shared" si="27"/>
        <v>0</v>
      </c>
      <c r="X132" s="221" t="b">
        <f t="shared" si="27"/>
        <v>0</v>
      </c>
      <c r="Y132" s="221" t="b">
        <f t="shared" si="27"/>
        <v>0</v>
      </c>
      <c r="Z132" s="221">
        <f t="shared" si="16"/>
        <v>0</v>
      </c>
      <c r="AA132" s="221" t="str">
        <f t="shared" si="17"/>
        <v/>
      </c>
      <c r="AB132" s="221" t="str">
        <f t="shared" si="18"/>
        <v/>
      </c>
      <c r="AC132" s="221" t="str">
        <f t="shared" si="19"/>
        <v/>
      </c>
      <c r="AD132" s="221" t="str">
        <f t="shared" si="20"/>
        <v/>
      </c>
      <c r="AE132" s="221" t="str">
        <f t="shared" si="21"/>
        <v/>
      </c>
      <c r="AF132" s="221" t="str">
        <f t="shared" si="22"/>
        <v/>
      </c>
      <c r="AG132" s="221" t="str">
        <f t="shared" si="23"/>
        <v/>
      </c>
    </row>
    <row r="133" spans="1:33" s="164" customFormat="1" ht="17.25" hidden="1" customHeight="1">
      <c r="A133" s="9"/>
      <c r="B133" s="7"/>
      <c r="C133" s="2"/>
      <c r="D133" s="5"/>
      <c r="E133" s="5"/>
      <c r="F133" s="16"/>
      <c r="G133" s="47"/>
      <c r="H133" s="48"/>
      <c r="I133" s="49"/>
      <c r="J133" s="124"/>
      <c r="K133" s="56"/>
      <c r="L133" s="57"/>
      <c r="M133" s="58"/>
      <c r="N133" s="57"/>
      <c r="O133" s="58"/>
      <c r="P133" s="56"/>
      <c r="Q133" s="49"/>
      <c r="R133" s="221" t="b">
        <f t="shared" si="27"/>
        <v>1</v>
      </c>
      <c r="S133" s="221" t="b">
        <f t="shared" si="27"/>
        <v>0</v>
      </c>
      <c r="T133" s="221" t="b">
        <f t="shared" si="27"/>
        <v>0</v>
      </c>
      <c r="U133" s="221" t="b">
        <f t="shared" si="27"/>
        <v>0</v>
      </c>
      <c r="V133" s="221" t="b">
        <f t="shared" si="27"/>
        <v>0</v>
      </c>
      <c r="W133" s="221" t="b">
        <f t="shared" si="27"/>
        <v>0</v>
      </c>
      <c r="X133" s="221" t="b">
        <f t="shared" si="27"/>
        <v>0</v>
      </c>
      <c r="Y133" s="221" t="b">
        <f t="shared" si="27"/>
        <v>0</v>
      </c>
      <c r="Z133" s="221">
        <f t="shared" si="16"/>
        <v>0</v>
      </c>
      <c r="AA133" s="221" t="str">
        <f t="shared" si="17"/>
        <v/>
      </c>
      <c r="AB133" s="221" t="str">
        <f t="shared" si="18"/>
        <v/>
      </c>
      <c r="AC133" s="221" t="str">
        <f t="shared" si="19"/>
        <v/>
      </c>
      <c r="AD133" s="221" t="str">
        <f t="shared" si="20"/>
        <v/>
      </c>
      <c r="AE133" s="221" t="str">
        <f t="shared" si="21"/>
        <v/>
      </c>
      <c r="AF133" s="221" t="str">
        <f t="shared" si="22"/>
        <v/>
      </c>
      <c r="AG133" s="221" t="str">
        <f t="shared" si="23"/>
        <v/>
      </c>
    </row>
    <row r="134" spans="1:33" s="164" customFormat="1" ht="17.25" hidden="1" customHeight="1">
      <c r="A134" s="9"/>
      <c r="B134" s="7"/>
      <c r="C134" s="2"/>
      <c r="D134" s="5"/>
      <c r="E134" s="5"/>
      <c r="F134" s="16"/>
      <c r="G134" s="47"/>
      <c r="H134" s="48"/>
      <c r="I134" s="49"/>
      <c r="J134" s="124"/>
      <c r="K134" s="56"/>
      <c r="L134" s="57"/>
      <c r="M134" s="58"/>
      <c r="N134" s="57"/>
      <c r="O134" s="58"/>
      <c r="P134" s="56"/>
      <c r="Q134" s="49"/>
      <c r="R134" s="221" t="b">
        <f t="shared" si="27"/>
        <v>1</v>
      </c>
      <c r="S134" s="221" t="b">
        <f t="shared" si="27"/>
        <v>0</v>
      </c>
      <c r="T134" s="221" t="b">
        <f t="shared" si="27"/>
        <v>0</v>
      </c>
      <c r="U134" s="221" t="b">
        <f t="shared" si="27"/>
        <v>0</v>
      </c>
      <c r="V134" s="221" t="b">
        <f t="shared" si="27"/>
        <v>0</v>
      </c>
      <c r="W134" s="221" t="b">
        <f t="shared" si="27"/>
        <v>0</v>
      </c>
      <c r="X134" s="221" t="b">
        <f t="shared" si="27"/>
        <v>0</v>
      </c>
      <c r="Y134" s="221" t="b">
        <f t="shared" si="27"/>
        <v>0</v>
      </c>
      <c r="Z134" s="221">
        <f t="shared" si="16"/>
        <v>0</v>
      </c>
      <c r="AA134" s="221" t="str">
        <f t="shared" si="17"/>
        <v/>
      </c>
      <c r="AB134" s="221" t="str">
        <f t="shared" si="18"/>
        <v/>
      </c>
      <c r="AC134" s="221" t="str">
        <f t="shared" si="19"/>
        <v/>
      </c>
      <c r="AD134" s="221" t="str">
        <f t="shared" si="20"/>
        <v/>
      </c>
      <c r="AE134" s="221" t="str">
        <f t="shared" si="21"/>
        <v/>
      </c>
      <c r="AF134" s="221" t="str">
        <f t="shared" si="22"/>
        <v/>
      </c>
      <c r="AG134" s="221" t="str">
        <f t="shared" si="23"/>
        <v/>
      </c>
    </row>
    <row r="135" spans="1:33" s="164" customFormat="1" ht="17.25" hidden="1" customHeight="1">
      <c r="A135" s="9"/>
      <c r="B135" s="7"/>
      <c r="C135" s="2"/>
      <c r="D135" s="5"/>
      <c r="E135" s="5"/>
      <c r="F135" s="16"/>
      <c r="G135" s="47"/>
      <c r="H135" s="48"/>
      <c r="I135" s="49"/>
      <c r="J135" s="124"/>
      <c r="K135" s="56"/>
      <c r="L135" s="57"/>
      <c r="M135" s="58"/>
      <c r="N135" s="57"/>
      <c r="O135" s="58"/>
      <c r="P135" s="56"/>
      <c r="Q135" s="49"/>
      <c r="R135" s="221" t="b">
        <f t="shared" si="27"/>
        <v>1</v>
      </c>
      <c r="S135" s="221" t="b">
        <f t="shared" si="27"/>
        <v>0</v>
      </c>
      <c r="T135" s="221" t="b">
        <f t="shared" si="27"/>
        <v>0</v>
      </c>
      <c r="U135" s="221" t="b">
        <f t="shared" si="27"/>
        <v>0</v>
      </c>
      <c r="V135" s="221" t="b">
        <f t="shared" si="27"/>
        <v>0</v>
      </c>
      <c r="W135" s="221" t="b">
        <f t="shared" si="27"/>
        <v>0</v>
      </c>
      <c r="X135" s="221" t="b">
        <f t="shared" si="27"/>
        <v>0</v>
      </c>
      <c r="Y135" s="221" t="b">
        <f t="shared" si="27"/>
        <v>0</v>
      </c>
      <c r="Z135" s="221">
        <f t="shared" si="16"/>
        <v>0</v>
      </c>
      <c r="AA135" s="221" t="str">
        <f t="shared" si="17"/>
        <v/>
      </c>
      <c r="AB135" s="221" t="str">
        <f t="shared" si="18"/>
        <v/>
      </c>
      <c r="AC135" s="221" t="str">
        <f t="shared" si="19"/>
        <v/>
      </c>
      <c r="AD135" s="221" t="str">
        <f t="shared" si="20"/>
        <v/>
      </c>
      <c r="AE135" s="221" t="str">
        <f t="shared" si="21"/>
        <v/>
      </c>
      <c r="AF135" s="221" t="str">
        <f t="shared" si="22"/>
        <v/>
      </c>
      <c r="AG135" s="221" t="str">
        <f t="shared" si="23"/>
        <v/>
      </c>
    </row>
    <row r="136" spans="1:33" s="164" customFormat="1" ht="17.25" hidden="1" customHeight="1">
      <c r="A136" s="9"/>
      <c r="B136" s="7"/>
      <c r="C136" s="2"/>
      <c r="D136" s="5"/>
      <c r="E136" s="5"/>
      <c r="F136" s="16"/>
      <c r="G136" s="47"/>
      <c r="H136" s="48"/>
      <c r="I136" s="49"/>
      <c r="J136" s="124"/>
      <c r="K136" s="56"/>
      <c r="L136" s="57"/>
      <c r="M136" s="58"/>
      <c r="N136" s="57"/>
      <c r="O136" s="58"/>
      <c r="P136" s="56"/>
      <c r="Q136" s="49"/>
      <c r="R136" s="221" t="b">
        <f t="shared" si="27"/>
        <v>1</v>
      </c>
      <c r="S136" s="221" t="b">
        <f t="shared" si="27"/>
        <v>0</v>
      </c>
      <c r="T136" s="221" t="b">
        <f t="shared" si="27"/>
        <v>0</v>
      </c>
      <c r="U136" s="221" t="b">
        <f t="shared" si="27"/>
        <v>0</v>
      </c>
      <c r="V136" s="221" t="b">
        <f t="shared" si="27"/>
        <v>0</v>
      </c>
      <c r="W136" s="221" t="b">
        <f t="shared" si="27"/>
        <v>0</v>
      </c>
      <c r="X136" s="221" t="b">
        <f t="shared" si="27"/>
        <v>0</v>
      </c>
      <c r="Y136" s="221" t="b">
        <f t="shared" si="27"/>
        <v>0</v>
      </c>
      <c r="Z136" s="221">
        <f t="shared" ref="Z136:Z199" si="28">IF(R136,$J136,"")</f>
        <v>0</v>
      </c>
      <c r="AA136" s="221" t="str">
        <f t="shared" ref="AA136:AA199" si="29">IF(S136,$J136,"")</f>
        <v/>
      </c>
      <c r="AB136" s="221" t="str">
        <f t="shared" ref="AB136:AB199" si="30">IF(T136,$J136,"")</f>
        <v/>
      </c>
      <c r="AC136" s="221" t="str">
        <f t="shared" ref="AC136:AC199" si="31">IF(U136,$J136,"")</f>
        <v/>
      </c>
      <c r="AD136" s="221" t="str">
        <f t="shared" ref="AD136:AD199" si="32">IF(V136,$J136,"")</f>
        <v/>
      </c>
      <c r="AE136" s="221" t="str">
        <f t="shared" ref="AE136:AE199" si="33">IF(W136,$J136,"")</f>
        <v/>
      </c>
      <c r="AF136" s="221" t="str">
        <f t="shared" ref="AF136:AF199" si="34">IF(X136,$J136,"")</f>
        <v/>
      </c>
      <c r="AG136" s="221" t="str">
        <f t="shared" ref="AG136:AG199" si="35">IF(Y136,$J136,"")</f>
        <v/>
      </c>
    </row>
    <row r="137" spans="1:33" s="164" customFormat="1" ht="17.25" hidden="1" customHeight="1">
      <c r="A137" s="9"/>
      <c r="B137" s="7"/>
      <c r="C137" s="2"/>
      <c r="D137" s="5"/>
      <c r="E137" s="5"/>
      <c r="F137" s="16"/>
      <c r="G137" s="47"/>
      <c r="H137" s="48"/>
      <c r="I137" s="49"/>
      <c r="J137" s="124"/>
      <c r="K137" s="56"/>
      <c r="L137" s="57"/>
      <c r="M137" s="58"/>
      <c r="N137" s="57"/>
      <c r="O137" s="58"/>
      <c r="P137" s="56"/>
      <c r="Q137" s="49"/>
      <c r="R137" s="221" t="b">
        <f t="shared" ref="R137:Y152" si="36">R136</f>
        <v>1</v>
      </c>
      <c r="S137" s="221" t="b">
        <f t="shared" si="36"/>
        <v>0</v>
      </c>
      <c r="T137" s="221" t="b">
        <f t="shared" si="36"/>
        <v>0</v>
      </c>
      <c r="U137" s="221" t="b">
        <f t="shared" si="36"/>
        <v>0</v>
      </c>
      <c r="V137" s="221" t="b">
        <f t="shared" si="36"/>
        <v>0</v>
      </c>
      <c r="W137" s="221" t="b">
        <f t="shared" si="36"/>
        <v>0</v>
      </c>
      <c r="X137" s="221" t="b">
        <f t="shared" si="36"/>
        <v>0</v>
      </c>
      <c r="Y137" s="221" t="b">
        <f t="shared" si="36"/>
        <v>0</v>
      </c>
      <c r="Z137" s="221">
        <f t="shared" si="28"/>
        <v>0</v>
      </c>
      <c r="AA137" s="221" t="str">
        <f t="shared" si="29"/>
        <v/>
      </c>
      <c r="AB137" s="221" t="str">
        <f t="shared" si="30"/>
        <v/>
      </c>
      <c r="AC137" s="221" t="str">
        <f t="shared" si="31"/>
        <v/>
      </c>
      <c r="AD137" s="221" t="str">
        <f t="shared" si="32"/>
        <v/>
      </c>
      <c r="AE137" s="221" t="str">
        <f t="shared" si="33"/>
        <v/>
      </c>
      <c r="AF137" s="221" t="str">
        <f t="shared" si="34"/>
        <v/>
      </c>
      <c r="AG137" s="221" t="str">
        <f t="shared" si="35"/>
        <v/>
      </c>
    </row>
    <row r="138" spans="1:33" s="164" customFormat="1" ht="17.25" hidden="1" customHeight="1">
      <c r="A138" s="9"/>
      <c r="B138" s="7"/>
      <c r="C138" s="2"/>
      <c r="D138" s="5"/>
      <c r="E138" s="5"/>
      <c r="F138" s="16"/>
      <c r="G138" s="47"/>
      <c r="H138" s="48"/>
      <c r="I138" s="49"/>
      <c r="J138" s="124"/>
      <c r="K138" s="56"/>
      <c r="L138" s="57"/>
      <c r="M138" s="58"/>
      <c r="N138" s="57"/>
      <c r="O138" s="58"/>
      <c r="P138" s="56"/>
      <c r="Q138" s="49"/>
      <c r="R138" s="221" t="b">
        <f t="shared" si="36"/>
        <v>1</v>
      </c>
      <c r="S138" s="221" t="b">
        <f t="shared" si="36"/>
        <v>0</v>
      </c>
      <c r="T138" s="221" t="b">
        <f t="shared" si="36"/>
        <v>0</v>
      </c>
      <c r="U138" s="221" t="b">
        <f t="shared" si="36"/>
        <v>0</v>
      </c>
      <c r="V138" s="221" t="b">
        <f t="shared" si="36"/>
        <v>0</v>
      </c>
      <c r="W138" s="221" t="b">
        <f t="shared" si="36"/>
        <v>0</v>
      </c>
      <c r="X138" s="221" t="b">
        <f t="shared" si="36"/>
        <v>0</v>
      </c>
      <c r="Y138" s="221" t="b">
        <f t="shared" si="36"/>
        <v>0</v>
      </c>
      <c r="Z138" s="221">
        <f t="shared" si="28"/>
        <v>0</v>
      </c>
      <c r="AA138" s="221" t="str">
        <f t="shared" si="29"/>
        <v/>
      </c>
      <c r="AB138" s="221" t="str">
        <f t="shared" si="30"/>
        <v/>
      </c>
      <c r="AC138" s="221" t="str">
        <f t="shared" si="31"/>
        <v/>
      </c>
      <c r="AD138" s="221" t="str">
        <f t="shared" si="32"/>
        <v/>
      </c>
      <c r="AE138" s="221" t="str">
        <f t="shared" si="33"/>
        <v/>
      </c>
      <c r="AF138" s="221" t="str">
        <f t="shared" si="34"/>
        <v/>
      </c>
      <c r="AG138" s="221" t="str">
        <f t="shared" si="35"/>
        <v/>
      </c>
    </row>
    <row r="139" spans="1:33" s="164" customFormat="1" ht="17.25" hidden="1" customHeight="1">
      <c r="A139" s="9"/>
      <c r="B139" s="7"/>
      <c r="C139" s="2"/>
      <c r="D139" s="5"/>
      <c r="E139" s="5"/>
      <c r="F139" s="16"/>
      <c r="G139" s="47"/>
      <c r="H139" s="48"/>
      <c r="I139" s="49"/>
      <c r="J139" s="124"/>
      <c r="K139" s="56"/>
      <c r="L139" s="57"/>
      <c r="M139" s="58"/>
      <c r="N139" s="57"/>
      <c r="O139" s="58"/>
      <c r="P139" s="56"/>
      <c r="Q139" s="49"/>
      <c r="R139" s="221" t="b">
        <f t="shared" si="36"/>
        <v>1</v>
      </c>
      <c r="S139" s="221" t="b">
        <f t="shared" si="36"/>
        <v>0</v>
      </c>
      <c r="T139" s="221" t="b">
        <f t="shared" si="36"/>
        <v>0</v>
      </c>
      <c r="U139" s="221" t="b">
        <f t="shared" si="36"/>
        <v>0</v>
      </c>
      <c r="V139" s="221" t="b">
        <f t="shared" si="36"/>
        <v>0</v>
      </c>
      <c r="W139" s="221" t="b">
        <f t="shared" si="36"/>
        <v>0</v>
      </c>
      <c r="X139" s="221" t="b">
        <f t="shared" si="36"/>
        <v>0</v>
      </c>
      <c r="Y139" s="221" t="b">
        <f t="shared" si="36"/>
        <v>0</v>
      </c>
      <c r="Z139" s="221">
        <f t="shared" si="28"/>
        <v>0</v>
      </c>
      <c r="AA139" s="221" t="str">
        <f t="shared" si="29"/>
        <v/>
      </c>
      <c r="AB139" s="221" t="str">
        <f t="shared" si="30"/>
        <v/>
      </c>
      <c r="AC139" s="221" t="str">
        <f t="shared" si="31"/>
        <v/>
      </c>
      <c r="AD139" s="221" t="str">
        <f t="shared" si="32"/>
        <v/>
      </c>
      <c r="AE139" s="221" t="str">
        <f t="shared" si="33"/>
        <v/>
      </c>
      <c r="AF139" s="221" t="str">
        <f t="shared" si="34"/>
        <v/>
      </c>
      <c r="AG139" s="221" t="str">
        <f t="shared" si="35"/>
        <v/>
      </c>
    </row>
    <row r="140" spans="1:33" s="164" customFormat="1" ht="17.25" hidden="1" customHeight="1">
      <c r="A140" s="9"/>
      <c r="B140" s="7"/>
      <c r="C140" s="2"/>
      <c r="D140" s="5"/>
      <c r="E140" s="5"/>
      <c r="F140" s="16"/>
      <c r="G140" s="47"/>
      <c r="H140" s="48"/>
      <c r="I140" s="49"/>
      <c r="J140" s="124"/>
      <c r="K140" s="56"/>
      <c r="L140" s="57"/>
      <c r="M140" s="58"/>
      <c r="N140" s="57"/>
      <c r="O140" s="58"/>
      <c r="P140" s="56"/>
      <c r="Q140" s="49"/>
      <c r="R140" s="221" t="b">
        <f t="shared" si="36"/>
        <v>1</v>
      </c>
      <c r="S140" s="221" t="b">
        <f t="shared" si="36"/>
        <v>0</v>
      </c>
      <c r="T140" s="221" t="b">
        <f t="shared" si="36"/>
        <v>0</v>
      </c>
      <c r="U140" s="221" t="b">
        <f t="shared" si="36"/>
        <v>0</v>
      </c>
      <c r="V140" s="221" t="b">
        <f t="shared" si="36"/>
        <v>0</v>
      </c>
      <c r="W140" s="221" t="b">
        <f t="shared" si="36"/>
        <v>0</v>
      </c>
      <c r="X140" s="221" t="b">
        <f t="shared" si="36"/>
        <v>0</v>
      </c>
      <c r="Y140" s="221" t="b">
        <f t="shared" si="36"/>
        <v>0</v>
      </c>
      <c r="Z140" s="221">
        <f t="shared" si="28"/>
        <v>0</v>
      </c>
      <c r="AA140" s="221" t="str">
        <f t="shared" si="29"/>
        <v/>
      </c>
      <c r="AB140" s="221" t="str">
        <f t="shared" si="30"/>
        <v/>
      </c>
      <c r="AC140" s="221" t="str">
        <f t="shared" si="31"/>
        <v/>
      </c>
      <c r="AD140" s="221" t="str">
        <f t="shared" si="32"/>
        <v/>
      </c>
      <c r="AE140" s="221" t="str">
        <f t="shared" si="33"/>
        <v/>
      </c>
      <c r="AF140" s="221" t="str">
        <f t="shared" si="34"/>
        <v/>
      </c>
      <c r="AG140" s="221" t="str">
        <f t="shared" si="35"/>
        <v/>
      </c>
    </row>
    <row r="141" spans="1:33" s="164" customFormat="1" ht="17.25" hidden="1" customHeight="1">
      <c r="A141" s="9"/>
      <c r="B141" s="7"/>
      <c r="C141" s="2"/>
      <c r="D141" s="5"/>
      <c r="E141" s="5"/>
      <c r="F141" s="16"/>
      <c r="G141" s="47"/>
      <c r="H141" s="48"/>
      <c r="I141" s="49"/>
      <c r="J141" s="124"/>
      <c r="K141" s="56"/>
      <c r="L141" s="57"/>
      <c r="M141" s="58"/>
      <c r="N141" s="57"/>
      <c r="O141" s="58"/>
      <c r="P141" s="56"/>
      <c r="Q141" s="49"/>
      <c r="R141" s="221" t="b">
        <f t="shared" si="36"/>
        <v>1</v>
      </c>
      <c r="S141" s="221" t="b">
        <f t="shared" si="36"/>
        <v>0</v>
      </c>
      <c r="T141" s="221" t="b">
        <f t="shared" si="36"/>
        <v>0</v>
      </c>
      <c r="U141" s="221" t="b">
        <f t="shared" si="36"/>
        <v>0</v>
      </c>
      <c r="V141" s="221" t="b">
        <f t="shared" si="36"/>
        <v>0</v>
      </c>
      <c r="W141" s="221" t="b">
        <f t="shared" si="36"/>
        <v>0</v>
      </c>
      <c r="X141" s="221" t="b">
        <f t="shared" si="36"/>
        <v>0</v>
      </c>
      <c r="Y141" s="221" t="b">
        <f t="shared" si="36"/>
        <v>0</v>
      </c>
      <c r="Z141" s="221">
        <f t="shared" si="28"/>
        <v>0</v>
      </c>
      <c r="AA141" s="221" t="str">
        <f t="shared" si="29"/>
        <v/>
      </c>
      <c r="AB141" s="221" t="str">
        <f t="shared" si="30"/>
        <v/>
      </c>
      <c r="AC141" s="221" t="str">
        <f t="shared" si="31"/>
        <v/>
      </c>
      <c r="AD141" s="221" t="str">
        <f t="shared" si="32"/>
        <v/>
      </c>
      <c r="AE141" s="221" t="str">
        <f t="shared" si="33"/>
        <v/>
      </c>
      <c r="AF141" s="221" t="str">
        <f t="shared" si="34"/>
        <v/>
      </c>
      <c r="AG141" s="221" t="str">
        <f t="shared" si="35"/>
        <v/>
      </c>
    </row>
    <row r="142" spans="1:33" s="164" customFormat="1" ht="17.25" hidden="1" customHeight="1">
      <c r="A142" s="9"/>
      <c r="B142" s="7"/>
      <c r="C142" s="2"/>
      <c r="D142" s="5"/>
      <c r="E142" s="5"/>
      <c r="F142" s="16"/>
      <c r="G142" s="47"/>
      <c r="H142" s="48"/>
      <c r="I142" s="49"/>
      <c r="J142" s="124"/>
      <c r="K142" s="56"/>
      <c r="L142" s="57"/>
      <c r="M142" s="58"/>
      <c r="N142" s="57"/>
      <c r="O142" s="58"/>
      <c r="P142" s="56"/>
      <c r="Q142" s="49"/>
      <c r="R142" s="221" t="b">
        <f t="shared" si="36"/>
        <v>1</v>
      </c>
      <c r="S142" s="221" t="b">
        <f t="shared" si="36"/>
        <v>0</v>
      </c>
      <c r="T142" s="221" t="b">
        <f t="shared" si="36"/>
        <v>0</v>
      </c>
      <c r="U142" s="221" t="b">
        <f t="shared" si="36"/>
        <v>0</v>
      </c>
      <c r="V142" s="221" t="b">
        <f t="shared" si="36"/>
        <v>0</v>
      </c>
      <c r="W142" s="221" t="b">
        <f t="shared" si="36"/>
        <v>0</v>
      </c>
      <c r="X142" s="221" t="b">
        <f t="shared" si="36"/>
        <v>0</v>
      </c>
      <c r="Y142" s="221" t="b">
        <f t="shared" si="36"/>
        <v>0</v>
      </c>
      <c r="Z142" s="221">
        <f t="shared" si="28"/>
        <v>0</v>
      </c>
      <c r="AA142" s="221" t="str">
        <f t="shared" si="29"/>
        <v/>
      </c>
      <c r="AB142" s="221" t="str">
        <f t="shared" si="30"/>
        <v/>
      </c>
      <c r="AC142" s="221" t="str">
        <f t="shared" si="31"/>
        <v/>
      </c>
      <c r="AD142" s="221" t="str">
        <f t="shared" si="32"/>
        <v/>
      </c>
      <c r="AE142" s="221" t="str">
        <f t="shared" si="33"/>
        <v/>
      </c>
      <c r="AF142" s="221" t="str">
        <f t="shared" si="34"/>
        <v/>
      </c>
      <c r="AG142" s="221" t="str">
        <f t="shared" si="35"/>
        <v/>
      </c>
    </row>
    <row r="143" spans="1:33" s="164" customFormat="1" ht="17.25" hidden="1" customHeight="1">
      <c r="A143" s="9"/>
      <c r="B143" s="7"/>
      <c r="C143" s="2"/>
      <c r="D143" s="5"/>
      <c r="E143" s="5"/>
      <c r="F143" s="16"/>
      <c r="G143" s="47"/>
      <c r="H143" s="48"/>
      <c r="I143" s="49"/>
      <c r="J143" s="124"/>
      <c r="K143" s="56"/>
      <c r="L143" s="57"/>
      <c r="M143" s="58"/>
      <c r="N143" s="57"/>
      <c r="O143" s="58"/>
      <c r="P143" s="56"/>
      <c r="Q143" s="49"/>
      <c r="R143" s="221" t="b">
        <f t="shared" si="36"/>
        <v>1</v>
      </c>
      <c r="S143" s="221" t="b">
        <f t="shared" si="36"/>
        <v>0</v>
      </c>
      <c r="T143" s="221" t="b">
        <f t="shared" si="36"/>
        <v>0</v>
      </c>
      <c r="U143" s="221" t="b">
        <f t="shared" si="36"/>
        <v>0</v>
      </c>
      <c r="V143" s="221" t="b">
        <f t="shared" si="36"/>
        <v>0</v>
      </c>
      <c r="W143" s="221" t="b">
        <f t="shared" si="36"/>
        <v>0</v>
      </c>
      <c r="X143" s="221" t="b">
        <f t="shared" si="36"/>
        <v>0</v>
      </c>
      <c r="Y143" s="221" t="b">
        <f t="shared" si="36"/>
        <v>0</v>
      </c>
      <c r="Z143" s="221">
        <f t="shared" si="28"/>
        <v>0</v>
      </c>
      <c r="AA143" s="221" t="str">
        <f t="shared" si="29"/>
        <v/>
      </c>
      <c r="AB143" s="221" t="str">
        <f t="shared" si="30"/>
        <v/>
      </c>
      <c r="AC143" s="221" t="str">
        <f t="shared" si="31"/>
        <v/>
      </c>
      <c r="AD143" s="221" t="str">
        <f t="shared" si="32"/>
        <v/>
      </c>
      <c r="AE143" s="221" t="str">
        <f t="shared" si="33"/>
        <v/>
      </c>
      <c r="AF143" s="221" t="str">
        <f t="shared" si="34"/>
        <v/>
      </c>
      <c r="AG143" s="221" t="str">
        <f t="shared" si="35"/>
        <v/>
      </c>
    </row>
    <row r="144" spans="1:33" s="164" customFormat="1" ht="17.25" hidden="1" customHeight="1">
      <c r="A144" s="9"/>
      <c r="B144" s="7"/>
      <c r="C144" s="2"/>
      <c r="D144" s="5"/>
      <c r="E144" s="5"/>
      <c r="F144" s="16"/>
      <c r="G144" s="47"/>
      <c r="H144" s="48"/>
      <c r="I144" s="49"/>
      <c r="J144" s="124"/>
      <c r="K144" s="56"/>
      <c r="L144" s="57"/>
      <c r="M144" s="58"/>
      <c r="N144" s="57"/>
      <c r="O144" s="58"/>
      <c r="P144" s="56"/>
      <c r="Q144" s="49"/>
      <c r="R144" s="221" t="b">
        <f t="shared" si="36"/>
        <v>1</v>
      </c>
      <c r="S144" s="221" t="b">
        <f t="shared" si="36"/>
        <v>0</v>
      </c>
      <c r="T144" s="221" t="b">
        <f t="shared" si="36"/>
        <v>0</v>
      </c>
      <c r="U144" s="221" t="b">
        <f t="shared" si="36"/>
        <v>0</v>
      </c>
      <c r="V144" s="221" t="b">
        <f t="shared" si="36"/>
        <v>0</v>
      </c>
      <c r="W144" s="221" t="b">
        <f t="shared" si="36"/>
        <v>0</v>
      </c>
      <c r="X144" s="221" t="b">
        <f t="shared" si="36"/>
        <v>0</v>
      </c>
      <c r="Y144" s="221" t="b">
        <f t="shared" si="36"/>
        <v>0</v>
      </c>
      <c r="Z144" s="221">
        <f t="shared" si="28"/>
        <v>0</v>
      </c>
      <c r="AA144" s="221" t="str">
        <f t="shared" si="29"/>
        <v/>
      </c>
      <c r="AB144" s="221" t="str">
        <f t="shared" si="30"/>
        <v/>
      </c>
      <c r="AC144" s="221" t="str">
        <f t="shared" si="31"/>
        <v/>
      </c>
      <c r="AD144" s="221" t="str">
        <f t="shared" si="32"/>
        <v/>
      </c>
      <c r="AE144" s="221" t="str">
        <f t="shared" si="33"/>
        <v/>
      </c>
      <c r="AF144" s="221" t="str">
        <f t="shared" si="34"/>
        <v/>
      </c>
      <c r="AG144" s="221" t="str">
        <f t="shared" si="35"/>
        <v/>
      </c>
    </row>
    <row r="145" spans="1:33" s="164" customFormat="1" ht="17.25" hidden="1" customHeight="1">
      <c r="A145" s="9"/>
      <c r="B145" s="7"/>
      <c r="C145" s="2"/>
      <c r="D145" s="5"/>
      <c r="E145" s="5"/>
      <c r="F145" s="16"/>
      <c r="G145" s="47"/>
      <c r="H145" s="48"/>
      <c r="I145" s="49"/>
      <c r="J145" s="124"/>
      <c r="K145" s="56"/>
      <c r="L145" s="57"/>
      <c r="M145" s="58"/>
      <c r="N145" s="57"/>
      <c r="O145" s="58"/>
      <c r="P145" s="56"/>
      <c r="Q145" s="49"/>
      <c r="R145" s="221" t="b">
        <f t="shared" si="36"/>
        <v>1</v>
      </c>
      <c r="S145" s="221" t="b">
        <f t="shared" si="36"/>
        <v>0</v>
      </c>
      <c r="T145" s="221" t="b">
        <f t="shared" si="36"/>
        <v>0</v>
      </c>
      <c r="U145" s="221" t="b">
        <f t="shared" si="36"/>
        <v>0</v>
      </c>
      <c r="V145" s="221" t="b">
        <f t="shared" si="36"/>
        <v>0</v>
      </c>
      <c r="W145" s="221" t="b">
        <f t="shared" si="36"/>
        <v>0</v>
      </c>
      <c r="X145" s="221" t="b">
        <f t="shared" si="36"/>
        <v>0</v>
      </c>
      <c r="Y145" s="221" t="b">
        <f t="shared" si="36"/>
        <v>0</v>
      </c>
      <c r="Z145" s="221">
        <f t="shared" si="28"/>
        <v>0</v>
      </c>
      <c r="AA145" s="221" t="str">
        <f t="shared" si="29"/>
        <v/>
      </c>
      <c r="AB145" s="221" t="str">
        <f t="shared" si="30"/>
        <v/>
      </c>
      <c r="AC145" s="221" t="str">
        <f t="shared" si="31"/>
        <v/>
      </c>
      <c r="AD145" s="221" t="str">
        <f t="shared" si="32"/>
        <v/>
      </c>
      <c r="AE145" s="221" t="str">
        <f t="shared" si="33"/>
        <v/>
      </c>
      <c r="AF145" s="221" t="str">
        <f t="shared" si="34"/>
        <v/>
      </c>
      <c r="AG145" s="221" t="str">
        <f t="shared" si="35"/>
        <v/>
      </c>
    </row>
    <row r="146" spans="1:33" s="164" customFormat="1" ht="17.25" hidden="1" customHeight="1">
      <c r="A146" s="9"/>
      <c r="B146" s="7"/>
      <c r="C146" s="2"/>
      <c r="D146" s="5"/>
      <c r="E146" s="5"/>
      <c r="F146" s="16"/>
      <c r="G146" s="47"/>
      <c r="H146" s="48"/>
      <c r="I146" s="49"/>
      <c r="J146" s="124"/>
      <c r="K146" s="56"/>
      <c r="L146" s="57"/>
      <c r="M146" s="58"/>
      <c r="N146" s="57"/>
      <c r="O146" s="58"/>
      <c r="P146" s="56"/>
      <c r="Q146" s="49"/>
      <c r="R146" s="221" t="b">
        <f t="shared" si="36"/>
        <v>1</v>
      </c>
      <c r="S146" s="221" t="b">
        <f t="shared" si="36"/>
        <v>0</v>
      </c>
      <c r="T146" s="221" t="b">
        <f t="shared" si="36"/>
        <v>0</v>
      </c>
      <c r="U146" s="221" t="b">
        <f t="shared" si="36"/>
        <v>0</v>
      </c>
      <c r="V146" s="221" t="b">
        <f t="shared" si="36"/>
        <v>0</v>
      </c>
      <c r="W146" s="221" t="b">
        <f t="shared" si="36"/>
        <v>0</v>
      </c>
      <c r="X146" s="221" t="b">
        <f t="shared" si="36"/>
        <v>0</v>
      </c>
      <c r="Y146" s="221" t="b">
        <f t="shared" si="36"/>
        <v>0</v>
      </c>
      <c r="Z146" s="221">
        <f t="shared" si="28"/>
        <v>0</v>
      </c>
      <c r="AA146" s="221" t="str">
        <f t="shared" si="29"/>
        <v/>
      </c>
      <c r="AB146" s="221" t="str">
        <f t="shared" si="30"/>
        <v/>
      </c>
      <c r="AC146" s="221" t="str">
        <f t="shared" si="31"/>
        <v/>
      </c>
      <c r="AD146" s="221" t="str">
        <f t="shared" si="32"/>
        <v/>
      </c>
      <c r="AE146" s="221" t="str">
        <f t="shared" si="33"/>
        <v/>
      </c>
      <c r="AF146" s="221" t="str">
        <f t="shared" si="34"/>
        <v/>
      </c>
      <c r="AG146" s="221" t="str">
        <f t="shared" si="35"/>
        <v/>
      </c>
    </row>
    <row r="147" spans="1:33" s="164" customFormat="1" ht="17.25" hidden="1" customHeight="1">
      <c r="A147" s="9"/>
      <c r="B147" s="7"/>
      <c r="C147" s="2"/>
      <c r="D147" s="5"/>
      <c r="E147" s="5"/>
      <c r="F147" s="16"/>
      <c r="G147" s="47"/>
      <c r="H147" s="48"/>
      <c r="I147" s="49"/>
      <c r="J147" s="124"/>
      <c r="K147" s="56"/>
      <c r="L147" s="57"/>
      <c r="M147" s="58"/>
      <c r="N147" s="57"/>
      <c r="O147" s="58"/>
      <c r="P147" s="56"/>
      <c r="Q147" s="49"/>
      <c r="R147" s="221" t="b">
        <f t="shared" si="36"/>
        <v>1</v>
      </c>
      <c r="S147" s="221" t="b">
        <f t="shared" si="36"/>
        <v>0</v>
      </c>
      <c r="T147" s="221" t="b">
        <f t="shared" si="36"/>
        <v>0</v>
      </c>
      <c r="U147" s="221" t="b">
        <f t="shared" si="36"/>
        <v>0</v>
      </c>
      <c r="V147" s="221" t="b">
        <f t="shared" si="36"/>
        <v>0</v>
      </c>
      <c r="W147" s="221" t="b">
        <f t="shared" si="36"/>
        <v>0</v>
      </c>
      <c r="X147" s="221" t="b">
        <f t="shared" si="36"/>
        <v>0</v>
      </c>
      <c r="Y147" s="221" t="b">
        <f t="shared" si="36"/>
        <v>0</v>
      </c>
      <c r="Z147" s="221">
        <f t="shared" si="28"/>
        <v>0</v>
      </c>
      <c r="AA147" s="221" t="str">
        <f t="shared" si="29"/>
        <v/>
      </c>
      <c r="AB147" s="221" t="str">
        <f t="shared" si="30"/>
        <v/>
      </c>
      <c r="AC147" s="221" t="str">
        <f t="shared" si="31"/>
        <v/>
      </c>
      <c r="AD147" s="221" t="str">
        <f t="shared" si="32"/>
        <v/>
      </c>
      <c r="AE147" s="221" t="str">
        <f t="shared" si="33"/>
        <v/>
      </c>
      <c r="AF147" s="221" t="str">
        <f t="shared" si="34"/>
        <v/>
      </c>
      <c r="AG147" s="221" t="str">
        <f t="shared" si="35"/>
        <v/>
      </c>
    </row>
    <row r="148" spans="1:33" s="164" customFormat="1" ht="17.25" hidden="1" customHeight="1">
      <c r="A148" s="9"/>
      <c r="B148" s="7"/>
      <c r="C148" s="2"/>
      <c r="D148" s="5"/>
      <c r="E148" s="5"/>
      <c r="F148" s="16"/>
      <c r="G148" s="47"/>
      <c r="H148" s="48"/>
      <c r="I148" s="49"/>
      <c r="J148" s="124"/>
      <c r="K148" s="56"/>
      <c r="L148" s="57"/>
      <c r="M148" s="58"/>
      <c r="N148" s="57"/>
      <c r="O148" s="58"/>
      <c r="P148" s="56"/>
      <c r="Q148" s="49"/>
      <c r="R148" s="221" t="b">
        <f t="shared" si="36"/>
        <v>1</v>
      </c>
      <c r="S148" s="221" t="b">
        <f t="shared" si="36"/>
        <v>0</v>
      </c>
      <c r="T148" s="221" t="b">
        <f t="shared" si="36"/>
        <v>0</v>
      </c>
      <c r="U148" s="221" t="b">
        <f t="shared" si="36"/>
        <v>0</v>
      </c>
      <c r="V148" s="221" t="b">
        <f t="shared" si="36"/>
        <v>0</v>
      </c>
      <c r="W148" s="221" t="b">
        <f t="shared" si="36"/>
        <v>0</v>
      </c>
      <c r="X148" s="221" t="b">
        <f t="shared" si="36"/>
        <v>0</v>
      </c>
      <c r="Y148" s="221" t="b">
        <f t="shared" si="36"/>
        <v>0</v>
      </c>
      <c r="Z148" s="221">
        <f t="shared" si="28"/>
        <v>0</v>
      </c>
      <c r="AA148" s="221" t="str">
        <f t="shared" si="29"/>
        <v/>
      </c>
      <c r="AB148" s="221" t="str">
        <f t="shared" si="30"/>
        <v/>
      </c>
      <c r="AC148" s="221" t="str">
        <f t="shared" si="31"/>
        <v/>
      </c>
      <c r="AD148" s="221" t="str">
        <f t="shared" si="32"/>
        <v/>
      </c>
      <c r="AE148" s="221" t="str">
        <f t="shared" si="33"/>
        <v/>
      </c>
      <c r="AF148" s="221" t="str">
        <f t="shared" si="34"/>
        <v/>
      </c>
      <c r="AG148" s="221" t="str">
        <f t="shared" si="35"/>
        <v/>
      </c>
    </row>
    <row r="149" spans="1:33" s="164" customFormat="1" ht="17.25" hidden="1" customHeight="1">
      <c r="A149" s="9"/>
      <c r="B149" s="7"/>
      <c r="C149" s="2"/>
      <c r="D149" s="5"/>
      <c r="E149" s="5"/>
      <c r="F149" s="16"/>
      <c r="G149" s="47"/>
      <c r="H149" s="48"/>
      <c r="I149" s="49"/>
      <c r="J149" s="124"/>
      <c r="K149" s="56"/>
      <c r="L149" s="57"/>
      <c r="M149" s="58"/>
      <c r="N149" s="57"/>
      <c r="O149" s="58"/>
      <c r="P149" s="56"/>
      <c r="Q149" s="49"/>
      <c r="R149" s="221" t="b">
        <f t="shared" si="36"/>
        <v>1</v>
      </c>
      <c r="S149" s="221" t="b">
        <f t="shared" si="36"/>
        <v>0</v>
      </c>
      <c r="T149" s="221" t="b">
        <f t="shared" si="36"/>
        <v>0</v>
      </c>
      <c r="U149" s="221" t="b">
        <f t="shared" si="36"/>
        <v>0</v>
      </c>
      <c r="V149" s="221" t="b">
        <f t="shared" si="36"/>
        <v>0</v>
      </c>
      <c r="W149" s="221" t="b">
        <f t="shared" si="36"/>
        <v>0</v>
      </c>
      <c r="X149" s="221" t="b">
        <f t="shared" si="36"/>
        <v>0</v>
      </c>
      <c r="Y149" s="221" t="b">
        <f t="shared" si="36"/>
        <v>0</v>
      </c>
      <c r="Z149" s="221">
        <f t="shared" si="28"/>
        <v>0</v>
      </c>
      <c r="AA149" s="221" t="str">
        <f t="shared" si="29"/>
        <v/>
      </c>
      <c r="AB149" s="221" t="str">
        <f t="shared" si="30"/>
        <v/>
      </c>
      <c r="AC149" s="221" t="str">
        <f t="shared" si="31"/>
        <v/>
      </c>
      <c r="AD149" s="221" t="str">
        <f t="shared" si="32"/>
        <v/>
      </c>
      <c r="AE149" s="221" t="str">
        <f t="shared" si="33"/>
        <v/>
      </c>
      <c r="AF149" s="221" t="str">
        <f t="shared" si="34"/>
        <v/>
      </c>
      <c r="AG149" s="221" t="str">
        <f t="shared" si="35"/>
        <v/>
      </c>
    </row>
    <row r="150" spans="1:33" s="164" customFormat="1" ht="17.25" hidden="1" customHeight="1">
      <c r="A150" s="9"/>
      <c r="B150" s="7"/>
      <c r="C150" s="2"/>
      <c r="D150" s="5"/>
      <c r="E150" s="5"/>
      <c r="F150" s="16"/>
      <c r="G150" s="47"/>
      <c r="H150" s="48"/>
      <c r="I150" s="49"/>
      <c r="J150" s="124"/>
      <c r="K150" s="56"/>
      <c r="L150" s="57"/>
      <c r="M150" s="58"/>
      <c r="N150" s="57"/>
      <c r="O150" s="58"/>
      <c r="P150" s="56"/>
      <c r="Q150" s="49"/>
      <c r="R150" s="221" t="b">
        <f t="shared" si="36"/>
        <v>1</v>
      </c>
      <c r="S150" s="221" t="b">
        <f t="shared" si="36"/>
        <v>0</v>
      </c>
      <c r="T150" s="221" t="b">
        <f t="shared" si="36"/>
        <v>0</v>
      </c>
      <c r="U150" s="221" t="b">
        <f t="shared" si="36"/>
        <v>0</v>
      </c>
      <c r="V150" s="221" t="b">
        <f t="shared" si="36"/>
        <v>0</v>
      </c>
      <c r="W150" s="221" t="b">
        <f t="shared" si="36"/>
        <v>0</v>
      </c>
      <c r="X150" s="221" t="b">
        <f t="shared" si="36"/>
        <v>0</v>
      </c>
      <c r="Y150" s="221" t="b">
        <f t="shared" si="36"/>
        <v>0</v>
      </c>
      <c r="Z150" s="221">
        <f t="shared" si="28"/>
        <v>0</v>
      </c>
      <c r="AA150" s="221" t="str">
        <f t="shared" si="29"/>
        <v/>
      </c>
      <c r="AB150" s="221" t="str">
        <f t="shared" si="30"/>
        <v/>
      </c>
      <c r="AC150" s="221" t="str">
        <f t="shared" si="31"/>
        <v/>
      </c>
      <c r="AD150" s="221" t="str">
        <f t="shared" si="32"/>
        <v/>
      </c>
      <c r="AE150" s="221" t="str">
        <f t="shared" si="33"/>
        <v/>
      </c>
      <c r="AF150" s="221" t="str">
        <f t="shared" si="34"/>
        <v/>
      </c>
      <c r="AG150" s="221" t="str">
        <f t="shared" si="35"/>
        <v/>
      </c>
    </row>
    <row r="151" spans="1:33" s="164" customFormat="1" ht="17.25" hidden="1" customHeight="1">
      <c r="A151" s="9"/>
      <c r="B151" s="7"/>
      <c r="C151" s="2"/>
      <c r="D151" s="5"/>
      <c r="E151" s="5"/>
      <c r="F151" s="16"/>
      <c r="G151" s="47"/>
      <c r="H151" s="48"/>
      <c r="I151" s="49"/>
      <c r="J151" s="124"/>
      <c r="K151" s="56"/>
      <c r="L151" s="57"/>
      <c r="M151" s="58"/>
      <c r="N151" s="57"/>
      <c r="O151" s="58"/>
      <c r="P151" s="56"/>
      <c r="Q151" s="49"/>
      <c r="R151" s="221" t="b">
        <f t="shared" si="36"/>
        <v>1</v>
      </c>
      <c r="S151" s="221" t="b">
        <f t="shared" si="36"/>
        <v>0</v>
      </c>
      <c r="T151" s="221" t="b">
        <f t="shared" si="36"/>
        <v>0</v>
      </c>
      <c r="U151" s="221" t="b">
        <f t="shared" si="36"/>
        <v>0</v>
      </c>
      <c r="V151" s="221" t="b">
        <f t="shared" si="36"/>
        <v>0</v>
      </c>
      <c r="W151" s="221" t="b">
        <f t="shared" si="36"/>
        <v>0</v>
      </c>
      <c r="X151" s="221" t="b">
        <f t="shared" si="36"/>
        <v>0</v>
      </c>
      <c r="Y151" s="221" t="b">
        <f t="shared" si="36"/>
        <v>0</v>
      </c>
      <c r="Z151" s="221">
        <f t="shared" si="28"/>
        <v>0</v>
      </c>
      <c r="AA151" s="221" t="str">
        <f t="shared" si="29"/>
        <v/>
      </c>
      <c r="AB151" s="221" t="str">
        <f t="shared" si="30"/>
        <v/>
      </c>
      <c r="AC151" s="221" t="str">
        <f t="shared" si="31"/>
        <v/>
      </c>
      <c r="AD151" s="221" t="str">
        <f t="shared" si="32"/>
        <v/>
      </c>
      <c r="AE151" s="221" t="str">
        <f t="shared" si="33"/>
        <v/>
      </c>
      <c r="AF151" s="221" t="str">
        <f t="shared" si="34"/>
        <v/>
      </c>
      <c r="AG151" s="221" t="str">
        <f t="shared" si="35"/>
        <v/>
      </c>
    </row>
    <row r="152" spans="1:33" s="164" customFormat="1" ht="17.25" hidden="1" customHeight="1">
      <c r="A152" s="9"/>
      <c r="B152" s="7"/>
      <c r="C152" s="2"/>
      <c r="D152" s="5"/>
      <c r="E152" s="5"/>
      <c r="F152" s="16"/>
      <c r="G152" s="47"/>
      <c r="H152" s="48"/>
      <c r="I152" s="49"/>
      <c r="J152" s="124"/>
      <c r="K152" s="56"/>
      <c r="L152" s="57"/>
      <c r="M152" s="58"/>
      <c r="N152" s="57"/>
      <c r="O152" s="58"/>
      <c r="P152" s="56"/>
      <c r="Q152" s="49"/>
      <c r="R152" s="221" t="b">
        <f t="shared" si="36"/>
        <v>1</v>
      </c>
      <c r="S152" s="221" t="b">
        <f t="shared" si="36"/>
        <v>0</v>
      </c>
      <c r="T152" s="221" t="b">
        <f t="shared" si="36"/>
        <v>0</v>
      </c>
      <c r="U152" s="221" t="b">
        <f t="shared" si="36"/>
        <v>0</v>
      </c>
      <c r="V152" s="221" t="b">
        <f t="shared" si="36"/>
        <v>0</v>
      </c>
      <c r="W152" s="221" t="b">
        <f t="shared" si="36"/>
        <v>0</v>
      </c>
      <c r="X152" s="221" t="b">
        <f t="shared" si="36"/>
        <v>0</v>
      </c>
      <c r="Y152" s="221" t="b">
        <f t="shared" si="36"/>
        <v>0</v>
      </c>
      <c r="Z152" s="221">
        <f t="shared" si="28"/>
        <v>0</v>
      </c>
      <c r="AA152" s="221" t="str">
        <f t="shared" si="29"/>
        <v/>
      </c>
      <c r="AB152" s="221" t="str">
        <f t="shared" si="30"/>
        <v/>
      </c>
      <c r="AC152" s="221" t="str">
        <f t="shared" si="31"/>
        <v/>
      </c>
      <c r="AD152" s="221" t="str">
        <f t="shared" si="32"/>
        <v/>
      </c>
      <c r="AE152" s="221" t="str">
        <f t="shared" si="33"/>
        <v/>
      </c>
      <c r="AF152" s="221" t="str">
        <f t="shared" si="34"/>
        <v/>
      </c>
      <c r="AG152" s="221" t="str">
        <f t="shared" si="35"/>
        <v/>
      </c>
    </row>
    <row r="153" spans="1:33" s="164" customFormat="1" ht="17.25" hidden="1" customHeight="1">
      <c r="A153" s="9"/>
      <c r="B153" s="7"/>
      <c r="C153" s="2"/>
      <c r="D153" s="5"/>
      <c r="E153" s="5"/>
      <c r="F153" s="16"/>
      <c r="G153" s="47"/>
      <c r="H153" s="48"/>
      <c r="I153" s="49"/>
      <c r="J153" s="124"/>
      <c r="K153" s="56"/>
      <c r="L153" s="57"/>
      <c r="M153" s="58"/>
      <c r="N153" s="57"/>
      <c r="O153" s="58"/>
      <c r="P153" s="56"/>
      <c r="Q153" s="49"/>
      <c r="R153" s="221" t="b">
        <f t="shared" ref="R153:Y168" si="37">R152</f>
        <v>1</v>
      </c>
      <c r="S153" s="221" t="b">
        <f t="shared" si="37"/>
        <v>0</v>
      </c>
      <c r="T153" s="221" t="b">
        <f t="shared" si="37"/>
        <v>0</v>
      </c>
      <c r="U153" s="221" t="b">
        <f t="shared" si="37"/>
        <v>0</v>
      </c>
      <c r="V153" s="221" t="b">
        <f t="shared" si="37"/>
        <v>0</v>
      </c>
      <c r="W153" s="221" t="b">
        <f t="shared" si="37"/>
        <v>0</v>
      </c>
      <c r="X153" s="221" t="b">
        <f t="shared" si="37"/>
        <v>0</v>
      </c>
      <c r="Y153" s="221" t="b">
        <f t="shared" si="37"/>
        <v>0</v>
      </c>
      <c r="Z153" s="221">
        <f t="shared" si="28"/>
        <v>0</v>
      </c>
      <c r="AA153" s="221" t="str">
        <f t="shared" si="29"/>
        <v/>
      </c>
      <c r="AB153" s="221" t="str">
        <f t="shared" si="30"/>
        <v/>
      </c>
      <c r="AC153" s="221" t="str">
        <f t="shared" si="31"/>
        <v/>
      </c>
      <c r="AD153" s="221" t="str">
        <f t="shared" si="32"/>
        <v/>
      </c>
      <c r="AE153" s="221" t="str">
        <f t="shared" si="33"/>
        <v/>
      </c>
      <c r="AF153" s="221" t="str">
        <f t="shared" si="34"/>
        <v/>
      </c>
      <c r="AG153" s="221" t="str">
        <f t="shared" si="35"/>
        <v/>
      </c>
    </row>
    <row r="154" spans="1:33" s="164" customFormat="1" ht="17.25" hidden="1" customHeight="1">
      <c r="A154" s="9"/>
      <c r="B154" s="7"/>
      <c r="C154" s="2"/>
      <c r="D154" s="5"/>
      <c r="E154" s="5"/>
      <c r="F154" s="16"/>
      <c r="G154" s="47"/>
      <c r="H154" s="48"/>
      <c r="I154" s="49"/>
      <c r="J154" s="124"/>
      <c r="K154" s="56"/>
      <c r="L154" s="57"/>
      <c r="M154" s="58"/>
      <c r="N154" s="57"/>
      <c r="O154" s="58"/>
      <c r="P154" s="56"/>
      <c r="Q154" s="49"/>
      <c r="R154" s="221" t="b">
        <f t="shared" si="37"/>
        <v>1</v>
      </c>
      <c r="S154" s="221" t="b">
        <f t="shared" si="37"/>
        <v>0</v>
      </c>
      <c r="T154" s="221" t="b">
        <f t="shared" si="37"/>
        <v>0</v>
      </c>
      <c r="U154" s="221" t="b">
        <f t="shared" si="37"/>
        <v>0</v>
      </c>
      <c r="V154" s="221" t="b">
        <f t="shared" si="37"/>
        <v>0</v>
      </c>
      <c r="W154" s="221" t="b">
        <f t="shared" si="37"/>
        <v>0</v>
      </c>
      <c r="X154" s="221" t="b">
        <f t="shared" si="37"/>
        <v>0</v>
      </c>
      <c r="Y154" s="221" t="b">
        <f t="shared" si="37"/>
        <v>0</v>
      </c>
      <c r="Z154" s="221">
        <f t="shared" si="28"/>
        <v>0</v>
      </c>
      <c r="AA154" s="221" t="str">
        <f t="shared" si="29"/>
        <v/>
      </c>
      <c r="AB154" s="221" t="str">
        <f t="shared" si="30"/>
        <v/>
      </c>
      <c r="AC154" s="221" t="str">
        <f t="shared" si="31"/>
        <v/>
      </c>
      <c r="AD154" s="221" t="str">
        <f t="shared" si="32"/>
        <v/>
      </c>
      <c r="AE154" s="221" t="str">
        <f t="shared" si="33"/>
        <v/>
      </c>
      <c r="AF154" s="221" t="str">
        <f t="shared" si="34"/>
        <v/>
      </c>
      <c r="AG154" s="221" t="str">
        <f t="shared" si="35"/>
        <v/>
      </c>
    </row>
    <row r="155" spans="1:33" s="164" customFormat="1" ht="17.25" hidden="1" customHeight="1">
      <c r="A155" s="9"/>
      <c r="B155" s="7"/>
      <c r="C155" s="2"/>
      <c r="D155" s="5"/>
      <c r="E155" s="5"/>
      <c r="F155" s="16"/>
      <c r="G155" s="47"/>
      <c r="H155" s="48"/>
      <c r="I155" s="49"/>
      <c r="J155" s="124"/>
      <c r="K155" s="56"/>
      <c r="L155" s="57"/>
      <c r="M155" s="58"/>
      <c r="N155" s="57"/>
      <c r="O155" s="58"/>
      <c r="P155" s="56"/>
      <c r="Q155" s="49"/>
      <c r="R155" s="221" t="b">
        <f t="shared" si="37"/>
        <v>1</v>
      </c>
      <c r="S155" s="221" t="b">
        <f t="shared" si="37"/>
        <v>0</v>
      </c>
      <c r="T155" s="221" t="b">
        <f t="shared" si="37"/>
        <v>0</v>
      </c>
      <c r="U155" s="221" t="b">
        <f t="shared" si="37"/>
        <v>0</v>
      </c>
      <c r="V155" s="221" t="b">
        <f t="shared" si="37"/>
        <v>0</v>
      </c>
      <c r="W155" s="221" t="b">
        <f t="shared" si="37"/>
        <v>0</v>
      </c>
      <c r="X155" s="221" t="b">
        <f t="shared" si="37"/>
        <v>0</v>
      </c>
      <c r="Y155" s="221" t="b">
        <f t="shared" si="37"/>
        <v>0</v>
      </c>
      <c r="Z155" s="221">
        <f t="shared" si="28"/>
        <v>0</v>
      </c>
      <c r="AA155" s="221" t="str">
        <f t="shared" si="29"/>
        <v/>
      </c>
      <c r="AB155" s="221" t="str">
        <f t="shared" si="30"/>
        <v/>
      </c>
      <c r="AC155" s="221" t="str">
        <f t="shared" si="31"/>
        <v/>
      </c>
      <c r="AD155" s="221" t="str">
        <f t="shared" si="32"/>
        <v/>
      </c>
      <c r="AE155" s="221" t="str">
        <f t="shared" si="33"/>
        <v/>
      </c>
      <c r="AF155" s="221" t="str">
        <f t="shared" si="34"/>
        <v/>
      </c>
      <c r="AG155" s="221" t="str">
        <f t="shared" si="35"/>
        <v/>
      </c>
    </row>
    <row r="156" spans="1:33" s="164" customFormat="1" ht="17.25" hidden="1" customHeight="1">
      <c r="A156" s="9"/>
      <c r="B156" s="7"/>
      <c r="C156" s="2"/>
      <c r="D156" s="5"/>
      <c r="E156" s="5"/>
      <c r="F156" s="16"/>
      <c r="G156" s="47"/>
      <c r="H156" s="48"/>
      <c r="I156" s="49"/>
      <c r="J156" s="124"/>
      <c r="K156" s="56"/>
      <c r="L156" s="57"/>
      <c r="M156" s="58"/>
      <c r="N156" s="57"/>
      <c r="O156" s="58"/>
      <c r="P156" s="56"/>
      <c r="Q156" s="49"/>
      <c r="R156" s="221" t="b">
        <f t="shared" si="37"/>
        <v>1</v>
      </c>
      <c r="S156" s="221" t="b">
        <f t="shared" si="37"/>
        <v>0</v>
      </c>
      <c r="T156" s="221" t="b">
        <f t="shared" si="37"/>
        <v>0</v>
      </c>
      <c r="U156" s="221" t="b">
        <f t="shared" si="37"/>
        <v>0</v>
      </c>
      <c r="V156" s="221" t="b">
        <f t="shared" si="37"/>
        <v>0</v>
      </c>
      <c r="W156" s="221" t="b">
        <f t="shared" si="37"/>
        <v>0</v>
      </c>
      <c r="X156" s="221" t="b">
        <f t="shared" si="37"/>
        <v>0</v>
      </c>
      <c r="Y156" s="221" t="b">
        <f t="shared" si="37"/>
        <v>0</v>
      </c>
      <c r="Z156" s="221">
        <f t="shared" si="28"/>
        <v>0</v>
      </c>
      <c r="AA156" s="221" t="str">
        <f t="shared" si="29"/>
        <v/>
      </c>
      <c r="AB156" s="221" t="str">
        <f t="shared" si="30"/>
        <v/>
      </c>
      <c r="AC156" s="221" t="str">
        <f t="shared" si="31"/>
        <v/>
      </c>
      <c r="AD156" s="221" t="str">
        <f t="shared" si="32"/>
        <v/>
      </c>
      <c r="AE156" s="221" t="str">
        <f t="shared" si="33"/>
        <v/>
      </c>
      <c r="AF156" s="221" t="str">
        <f t="shared" si="34"/>
        <v/>
      </c>
      <c r="AG156" s="221" t="str">
        <f t="shared" si="35"/>
        <v/>
      </c>
    </row>
    <row r="157" spans="1:33" s="164" customFormat="1" ht="17.25" hidden="1" customHeight="1">
      <c r="A157" s="9"/>
      <c r="B157" s="7"/>
      <c r="C157" s="2"/>
      <c r="D157" s="5"/>
      <c r="E157" s="5"/>
      <c r="F157" s="16"/>
      <c r="G157" s="47"/>
      <c r="H157" s="48"/>
      <c r="I157" s="49"/>
      <c r="J157" s="124"/>
      <c r="K157" s="56"/>
      <c r="L157" s="57"/>
      <c r="M157" s="58"/>
      <c r="N157" s="57"/>
      <c r="O157" s="58"/>
      <c r="P157" s="56"/>
      <c r="Q157" s="49"/>
      <c r="R157" s="221" t="b">
        <f t="shared" si="37"/>
        <v>1</v>
      </c>
      <c r="S157" s="221" t="b">
        <f t="shared" si="37"/>
        <v>0</v>
      </c>
      <c r="T157" s="221" t="b">
        <f t="shared" si="37"/>
        <v>0</v>
      </c>
      <c r="U157" s="221" t="b">
        <f t="shared" si="37"/>
        <v>0</v>
      </c>
      <c r="V157" s="221" t="b">
        <f t="shared" si="37"/>
        <v>0</v>
      </c>
      <c r="W157" s="221" t="b">
        <f t="shared" si="37"/>
        <v>0</v>
      </c>
      <c r="X157" s="221" t="b">
        <f t="shared" si="37"/>
        <v>0</v>
      </c>
      <c r="Y157" s="221" t="b">
        <f t="shared" si="37"/>
        <v>0</v>
      </c>
      <c r="Z157" s="221">
        <f t="shared" si="28"/>
        <v>0</v>
      </c>
      <c r="AA157" s="221" t="str">
        <f t="shared" si="29"/>
        <v/>
      </c>
      <c r="AB157" s="221" t="str">
        <f t="shared" si="30"/>
        <v/>
      </c>
      <c r="AC157" s="221" t="str">
        <f t="shared" si="31"/>
        <v/>
      </c>
      <c r="AD157" s="221" t="str">
        <f t="shared" si="32"/>
        <v/>
      </c>
      <c r="AE157" s="221" t="str">
        <f t="shared" si="33"/>
        <v/>
      </c>
      <c r="AF157" s="221" t="str">
        <f t="shared" si="34"/>
        <v/>
      </c>
      <c r="AG157" s="221" t="str">
        <f t="shared" si="35"/>
        <v/>
      </c>
    </row>
    <row r="158" spans="1:33" s="164" customFormat="1" ht="17.25" hidden="1" customHeight="1">
      <c r="A158" s="9"/>
      <c r="B158" s="7"/>
      <c r="C158" s="2"/>
      <c r="D158" s="5"/>
      <c r="E158" s="5"/>
      <c r="F158" s="16"/>
      <c r="G158" s="47"/>
      <c r="H158" s="48"/>
      <c r="I158" s="49"/>
      <c r="J158" s="124"/>
      <c r="K158" s="56"/>
      <c r="L158" s="57"/>
      <c r="M158" s="58"/>
      <c r="N158" s="57"/>
      <c r="O158" s="58"/>
      <c r="P158" s="56"/>
      <c r="Q158" s="49"/>
      <c r="R158" s="221" t="b">
        <f t="shared" si="37"/>
        <v>1</v>
      </c>
      <c r="S158" s="221" t="b">
        <f t="shared" si="37"/>
        <v>0</v>
      </c>
      <c r="T158" s="221" t="b">
        <f t="shared" si="37"/>
        <v>0</v>
      </c>
      <c r="U158" s="221" t="b">
        <f t="shared" si="37"/>
        <v>0</v>
      </c>
      <c r="V158" s="221" t="b">
        <f t="shared" si="37"/>
        <v>0</v>
      </c>
      <c r="W158" s="221" t="b">
        <f t="shared" si="37"/>
        <v>0</v>
      </c>
      <c r="X158" s="221" t="b">
        <f t="shared" si="37"/>
        <v>0</v>
      </c>
      <c r="Y158" s="221" t="b">
        <f t="shared" si="37"/>
        <v>0</v>
      </c>
      <c r="Z158" s="221">
        <f t="shared" si="28"/>
        <v>0</v>
      </c>
      <c r="AA158" s="221" t="str">
        <f t="shared" si="29"/>
        <v/>
      </c>
      <c r="AB158" s="221" t="str">
        <f t="shared" si="30"/>
        <v/>
      </c>
      <c r="AC158" s="221" t="str">
        <f t="shared" si="31"/>
        <v/>
      </c>
      <c r="AD158" s="221" t="str">
        <f t="shared" si="32"/>
        <v/>
      </c>
      <c r="AE158" s="221" t="str">
        <f t="shared" si="33"/>
        <v/>
      </c>
      <c r="AF158" s="221" t="str">
        <f t="shared" si="34"/>
        <v/>
      </c>
      <c r="AG158" s="221" t="str">
        <f t="shared" si="35"/>
        <v/>
      </c>
    </row>
    <row r="159" spans="1:33" s="164" customFormat="1" ht="17.25" hidden="1" customHeight="1">
      <c r="A159" s="9"/>
      <c r="B159" s="7"/>
      <c r="C159" s="2"/>
      <c r="D159" s="5"/>
      <c r="E159" s="5"/>
      <c r="F159" s="16"/>
      <c r="G159" s="47"/>
      <c r="H159" s="48"/>
      <c r="I159" s="49"/>
      <c r="J159" s="124"/>
      <c r="K159" s="56"/>
      <c r="L159" s="57"/>
      <c r="M159" s="58"/>
      <c r="N159" s="57"/>
      <c r="O159" s="58"/>
      <c r="P159" s="56"/>
      <c r="Q159" s="49"/>
      <c r="R159" s="221" t="b">
        <f t="shared" si="37"/>
        <v>1</v>
      </c>
      <c r="S159" s="221" t="b">
        <f t="shared" si="37"/>
        <v>0</v>
      </c>
      <c r="T159" s="221" t="b">
        <f t="shared" si="37"/>
        <v>0</v>
      </c>
      <c r="U159" s="221" t="b">
        <f t="shared" si="37"/>
        <v>0</v>
      </c>
      <c r="V159" s="221" t="b">
        <f t="shared" si="37"/>
        <v>0</v>
      </c>
      <c r="W159" s="221" t="b">
        <f t="shared" si="37"/>
        <v>0</v>
      </c>
      <c r="X159" s="221" t="b">
        <f t="shared" si="37"/>
        <v>0</v>
      </c>
      <c r="Y159" s="221" t="b">
        <f t="shared" si="37"/>
        <v>0</v>
      </c>
      <c r="Z159" s="221">
        <f t="shared" si="28"/>
        <v>0</v>
      </c>
      <c r="AA159" s="221" t="str">
        <f t="shared" si="29"/>
        <v/>
      </c>
      <c r="AB159" s="221" t="str">
        <f t="shared" si="30"/>
        <v/>
      </c>
      <c r="AC159" s="221" t="str">
        <f t="shared" si="31"/>
        <v/>
      </c>
      <c r="AD159" s="221" t="str">
        <f t="shared" si="32"/>
        <v/>
      </c>
      <c r="AE159" s="221" t="str">
        <f t="shared" si="33"/>
        <v/>
      </c>
      <c r="AF159" s="221" t="str">
        <f t="shared" si="34"/>
        <v/>
      </c>
      <c r="AG159" s="221" t="str">
        <f t="shared" si="35"/>
        <v/>
      </c>
    </row>
    <row r="160" spans="1:33" s="164" customFormat="1" ht="17.25" hidden="1" customHeight="1">
      <c r="A160" s="9"/>
      <c r="B160" s="7"/>
      <c r="C160" s="2"/>
      <c r="D160" s="5"/>
      <c r="E160" s="5"/>
      <c r="F160" s="16"/>
      <c r="G160" s="47"/>
      <c r="H160" s="48"/>
      <c r="I160" s="49"/>
      <c r="J160" s="124"/>
      <c r="K160" s="56"/>
      <c r="L160" s="57"/>
      <c r="M160" s="58"/>
      <c r="N160" s="57"/>
      <c r="O160" s="58"/>
      <c r="P160" s="56"/>
      <c r="Q160" s="49"/>
      <c r="R160" s="221" t="b">
        <f t="shared" si="37"/>
        <v>1</v>
      </c>
      <c r="S160" s="221" t="b">
        <f t="shared" si="37"/>
        <v>0</v>
      </c>
      <c r="T160" s="221" t="b">
        <f t="shared" si="37"/>
        <v>0</v>
      </c>
      <c r="U160" s="221" t="b">
        <f t="shared" si="37"/>
        <v>0</v>
      </c>
      <c r="V160" s="221" t="b">
        <f t="shared" si="37"/>
        <v>0</v>
      </c>
      <c r="W160" s="221" t="b">
        <f t="shared" si="37"/>
        <v>0</v>
      </c>
      <c r="X160" s="221" t="b">
        <f t="shared" si="37"/>
        <v>0</v>
      </c>
      <c r="Y160" s="221" t="b">
        <f t="shared" si="37"/>
        <v>0</v>
      </c>
      <c r="Z160" s="221">
        <f t="shared" si="28"/>
        <v>0</v>
      </c>
      <c r="AA160" s="221" t="str">
        <f t="shared" si="29"/>
        <v/>
      </c>
      <c r="AB160" s="221" t="str">
        <f t="shared" si="30"/>
        <v/>
      </c>
      <c r="AC160" s="221" t="str">
        <f t="shared" si="31"/>
        <v/>
      </c>
      <c r="AD160" s="221" t="str">
        <f t="shared" si="32"/>
        <v/>
      </c>
      <c r="AE160" s="221" t="str">
        <f t="shared" si="33"/>
        <v/>
      </c>
      <c r="AF160" s="221" t="str">
        <f t="shared" si="34"/>
        <v/>
      </c>
      <c r="AG160" s="221" t="str">
        <f t="shared" si="35"/>
        <v/>
      </c>
    </row>
    <row r="161" spans="1:33" s="164" customFormat="1" ht="17.25" hidden="1" customHeight="1">
      <c r="A161" s="9"/>
      <c r="B161" s="7"/>
      <c r="C161" s="2"/>
      <c r="D161" s="5"/>
      <c r="E161" s="5"/>
      <c r="F161" s="16"/>
      <c r="G161" s="47"/>
      <c r="H161" s="48"/>
      <c r="I161" s="49"/>
      <c r="J161" s="124"/>
      <c r="K161" s="56"/>
      <c r="L161" s="57"/>
      <c r="M161" s="58"/>
      <c r="N161" s="57"/>
      <c r="O161" s="58"/>
      <c r="P161" s="56"/>
      <c r="Q161" s="49"/>
      <c r="R161" s="221" t="b">
        <f t="shared" si="37"/>
        <v>1</v>
      </c>
      <c r="S161" s="221" t="b">
        <f t="shared" si="37"/>
        <v>0</v>
      </c>
      <c r="T161" s="221" t="b">
        <f t="shared" si="37"/>
        <v>0</v>
      </c>
      <c r="U161" s="221" t="b">
        <f t="shared" si="37"/>
        <v>0</v>
      </c>
      <c r="V161" s="221" t="b">
        <f t="shared" si="37"/>
        <v>0</v>
      </c>
      <c r="W161" s="221" t="b">
        <f t="shared" si="37"/>
        <v>0</v>
      </c>
      <c r="X161" s="221" t="b">
        <f t="shared" si="37"/>
        <v>0</v>
      </c>
      <c r="Y161" s="221" t="b">
        <f t="shared" si="37"/>
        <v>0</v>
      </c>
      <c r="Z161" s="221">
        <f t="shared" si="28"/>
        <v>0</v>
      </c>
      <c r="AA161" s="221" t="str">
        <f t="shared" si="29"/>
        <v/>
      </c>
      <c r="AB161" s="221" t="str">
        <f t="shared" si="30"/>
        <v/>
      </c>
      <c r="AC161" s="221" t="str">
        <f t="shared" si="31"/>
        <v/>
      </c>
      <c r="AD161" s="221" t="str">
        <f t="shared" si="32"/>
        <v/>
      </c>
      <c r="AE161" s="221" t="str">
        <f t="shared" si="33"/>
        <v/>
      </c>
      <c r="AF161" s="221" t="str">
        <f t="shared" si="34"/>
        <v/>
      </c>
      <c r="AG161" s="221" t="str">
        <f t="shared" si="35"/>
        <v/>
      </c>
    </row>
    <row r="162" spans="1:33" s="164" customFormat="1" ht="17.25" hidden="1" customHeight="1">
      <c r="A162" s="9"/>
      <c r="B162" s="7"/>
      <c r="C162" s="2"/>
      <c r="D162" s="5"/>
      <c r="E162" s="5"/>
      <c r="F162" s="16"/>
      <c r="G162" s="47"/>
      <c r="H162" s="48"/>
      <c r="I162" s="49"/>
      <c r="J162" s="124"/>
      <c r="K162" s="56"/>
      <c r="L162" s="57"/>
      <c r="M162" s="58"/>
      <c r="N162" s="57"/>
      <c r="O162" s="58"/>
      <c r="P162" s="56"/>
      <c r="Q162" s="49"/>
      <c r="R162" s="221" t="b">
        <f t="shared" si="37"/>
        <v>1</v>
      </c>
      <c r="S162" s="221" t="b">
        <f t="shared" si="37"/>
        <v>0</v>
      </c>
      <c r="T162" s="221" t="b">
        <f t="shared" si="37"/>
        <v>0</v>
      </c>
      <c r="U162" s="221" t="b">
        <f t="shared" si="37"/>
        <v>0</v>
      </c>
      <c r="V162" s="221" t="b">
        <f t="shared" si="37"/>
        <v>0</v>
      </c>
      <c r="W162" s="221" t="b">
        <f t="shared" si="37"/>
        <v>0</v>
      </c>
      <c r="X162" s="221" t="b">
        <f t="shared" si="37"/>
        <v>0</v>
      </c>
      <c r="Y162" s="221" t="b">
        <f t="shared" si="37"/>
        <v>0</v>
      </c>
      <c r="Z162" s="221">
        <f t="shared" si="28"/>
        <v>0</v>
      </c>
      <c r="AA162" s="221" t="str">
        <f t="shared" si="29"/>
        <v/>
      </c>
      <c r="AB162" s="221" t="str">
        <f t="shared" si="30"/>
        <v/>
      </c>
      <c r="AC162" s="221" t="str">
        <f t="shared" si="31"/>
        <v/>
      </c>
      <c r="AD162" s="221" t="str">
        <f t="shared" si="32"/>
        <v/>
      </c>
      <c r="AE162" s="221" t="str">
        <f t="shared" si="33"/>
        <v/>
      </c>
      <c r="AF162" s="221" t="str">
        <f t="shared" si="34"/>
        <v/>
      </c>
      <c r="AG162" s="221" t="str">
        <f t="shared" si="35"/>
        <v/>
      </c>
    </row>
    <row r="163" spans="1:33" s="164" customFormat="1" ht="17.25" hidden="1" customHeight="1">
      <c r="A163" s="9"/>
      <c r="B163" s="7"/>
      <c r="C163" s="2"/>
      <c r="D163" s="5"/>
      <c r="E163" s="5"/>
      <c r="F163" s="16"/>
      <c r="G163" s="47"/>
      <c r="H163" s="48"/>
      <c r="I163" s="49"/>
      <c r="J163" s="124"/>
      <c r="K163" s="56"/>
      <c r="L163" s="57"/>
      <c r="M163" s="58"/>
      <c r="N163" s="57"/>
      <c r="O163" s="58"/>
      <c r="P163" s="56"/>
      <c r="Q163" s="49"/>
      <c r="R163" s="221" t="b">
        <f t="shared" si="37"/>
        <v>1</v>
      </c>
      <c r="S163" s="221" t="b">
        <f t="shared" si="37"/>
        <v>0</v>
      </c>
      <c r="T163" s="221" t="b">
        <f t="shared" si="37"/>
        <v>0</v>
      </c>
      <c r="U163" s="221" t="b">
        <f t="shared" si="37"/>
        <v>0</v>
      </c>
      <c r="V163" s="221" t="b">
        <f t="shared" si="37"/>
        <v>0</v>
      </c>
      <c r="W163" s="221" t="b">
        <f t="shared" si="37"/>
        <v>0</v>
      </c>
      <c r="X163" s="221" t="b">
        <f t="shared" si="37"/>
        <v>0</v>
      </c>
      <c r="Y163" s="221" t="b">
        <f t="shared" si="37"/>
        <v>0</v>
      </c>
      <c r="Z163" s="221">
        <f t="shared" si="28"/>
        <v>0</v>
      </c>
      <c r="AA163" s="221" t="str">
        <f t="shared" si="29"/>
        <v/>
      </c>
      <c r="AB163" s="221" t="str">
        <f t="shared" si="30"/>
        <v/>
      </c>
      <c r="AC163" s="221" t="str">
        <f t="shared" si="31"/>
        <v/>
      </c>
      <c r="AD163" s="221" t="str">
        <f t="shared" si="32"/>
        <v/>
      </c>
      <c r="AE163" s="221" t="str">
        <f t="shared" si="33"/>
        <v/>
      </c>
      <c r="AF163" s="221" t="str">
        <f t="shared" si="34"/>
        <v/>
      </c>
      <c r="AG163" s="221" t="str">
        <f t="shared" si="35"/>
        <v/>
      </c>
    </row>
    <row r="164" spans="1:33" s="164" customFormat="1" ht="17.25" hidden="1" customHeight="1">
      <c r="A164" s="9"/>
      <c r="B164" s="7"/>
      <c r="C164" s="2"/>
      <c r="D164" s="5"/>
      <c r="E164" s="5"/>
      <c r="F164" s="16"/>
      <c r="G164" s="47"/>
      <c r="H164" s="48"/>
      <c r="I164" s="49"/>
      <c r="J164" s="124"/>
      <c r="K164" s="56"/>
      <c r="L164" s="57"/>
      <c r="M164" s="58"/>
      <c r="N164" s="57"/>
      <c r="O164" s="58"/>
      <c r="P164" s="56"/>
      <c r="Q164" s="49"/>
      <c r="R164" s="221" t="b">
        <f t="shared" si="37"/>
        <v>1</v>
      </c>
      <c r="S164" s="221" t="b">
        <f t="shared" si="37"/>
        <v>0</v>
      </c>
      <c r="T164" s="221" t="b">
        <f t="shared" si="37"/>
        <v>0</v>
      </c>
      <c r="U164" s="221" t="b">
        <f t="shared" si="37"/>
        <v>0</v>
      </c>
      <c r="V164" s="221" t="b">
        <f t="shared" si="37"/>
        <v>0</v>
      </c>
      <c r="W164" s="221" t="b">
        <f t="shared" si="37"/>
        <v>0</v>
      </c>
      <c r="X164" s="221" t="b">
        <f t="shared" si="37"/>
        <v>0</v>
      </c>
      <c r="Y164" s="221" t="b">
        <f t="shared" si="37"/>
        <v>0</v>
      </c>
      <c r="Z164" s="221">
        <f t="shared" si="28"/>
        <v>0</v>
      </c>
      <c r="AA164" s="221" t="str">
        <f t="shared" si="29"/>
        <v/>
      </c>
      <c r="AB164" s="221" t="str">
        <f t="shared" si="30"/>
        <v/>
      </c>
      <c r="AC164" s="221" t="str">
        <f t="shared" si="31"/>
        <v/>
      </c>
      <c r="AD164" s="221" t="str">
        <f t="shared" si="32"/>
        <v/>
      </c>
      <c r="AE164" s="221" t="str">
        <f t="shared" si="33"/>
        <v/>
      </c>
      <c r="AF164" s="221" t="str">
        <f t="shared" si="34"/>
        <v/>
      </c>
      <c r="AG164" s="221" t="str">
        <f t="shared" si="35"/>
        <v/>
      </c>
    </row>
    <row r="165" spans="1:33" s="164" customFormat="1" ht="17.25" hidden="1" customHeight="1">
      <c r="A165" s="9"/>
      <c r="B165" s="7"/>
      <c r="C165" s="2"/>
      <c r="D165" s="5"/>
      <c r="E165" s="5"/>
      <c r="F165" s="16"/>
      <c r="G165" s="47"/>
      <c r="H165" s="48"/>
      <c r="I165" s="49"/>
      <c r="J165" s="124"/>
      <c r="K165" s="56"/>
      <c r="L165" s="57"/>
      <c r="M165" s="58"/>
      <c r="N165" s="57"/>
      <c r="O165" s="58"/>
      <c r="P165" s="56"/>
      <c r="Q165" s="49"/>
      <c r="R165" s="221" t="b">
        <f t="shared" si="37"/>
        <v>1</v>
      </c>
      <c r="S165" s="221" t="b">
        <f t="shared" si="37"/>
        <v>0</v>
      </c>
      <c r="T165" s="221" t="b">
        <f t="shared" si="37"/>
        <v>0</v>
      </c>
      <c r="U165" s="221" t="b">
        <f t="shared" si="37"/>
        <v>0</v>
      </c>
      <c r="V165" s="221" t="b">
        <f t="shared" si="37"/>
        <v>0</v>
      </c>
      <c r="W165" s="221" t="b">
        <f t="shared" si="37"/>
        <v>0</v>
      </c>
      <c r="X165" s="221" t="b">
        <f t="shared" si="37"/>
        <v>0</v>
      </c>
      <c r="Y165" s="221" t="b">
        <f t="shared" si="37"/>
        <v>0</v>
      </c>
      <c r="Z165" s="221">
        <f t="shared" si="28"/>
        <v>0</v>
      </c>
      <c r="AA165" s="221" t="str">
        <f t="shared" si="29"/>
        <v/>
      </c>
      <c r="AB165" s="221" t="str">
        <f t="shared" si="30"/>
        <v/>
      </c>
      <c r="AC165" s="221" t="str">
        <f t="shared" si="31"/>
        <v/>
      </c>
      <c r="AD165" s="221" t="str">
        <f t="shared" si="32"/>
        <v/>
      </c>
      <c r="AE165" s="221" t="str">
        <f t="shared" si="33"/>
        <v/>
      </c>
      <c r="AF165" s="221" t="str">
        <f t="shared" si="34"/>
        <v/>
      </c>
      <c r="AG165" s="221" t="str">
        <f t="shared" si="35"/>
        <v/>
      </c>
    </row>
    <row r="166" spans="1:33" s="164" customFormat="1" ht="17.25" hidden="1" customHeight="1">
      <c r="A166" s="9"/>
      <c r="B166" s="7"/>
      <c r="C166" s="2"/>
      <c r="D166" s="5"/>
      <c r="E166" s="5"/>
      <c r="F166" s="16"/>
      <c r="G166" s="47"/>
      <c r="H166" s="48"/>
      <c r="I166" s="49"/>
      <c r="J166" s="124"/>
      <c r="K166" s="56"/>
      <c r="L166" s="57"/>
      <c r="M166" s="58"/>
      <c r="N166" s="57"/>
      <c r="O166" s="58"/>
      <c r="P166" s="56"/>
      <c r="Q166" s="49"/>
      <c r="R166" s="221" t="b">
        <f t="shared" si="37"/>
        <v>1</v>
      </c>
      <c r="S166" s="221" t="b">
        <f t="shared" si="37"/>
        <v>0</v>
      </c>
      <c r="T166" s="221" t="b">
        <f t="shared" si="37"/>
        <v>0</v>
      </c>
      <c r="U166" s="221" t="b">
        <f t="shared" si="37"/>
        <v>0</v>
      </c>
      <c r="V166" s="221" t="b">
        <f t="shared" si="37"/>
        <v>0</v>
      </c>
      <c r="W166" s="221" t="b">
        <f t="shared" si="37"/>
        <v>0</v>
      </c>
      <c r="X166" s="221" t="b">
        <f t="shared" si="37"/>
        <v>0</v>
      </c>
      <c r="Y166" s="221" t="b">
        <f t="shared" si="37"/>
        <v>0</v>
      </c>
      <c r="Z166" s="221">
        <f t="shared" si="28"/>
        <v>0</v>
      </c>
      <c r="AA166" s="221" t="str">
        <f t="shared" si="29"/>
        <v/>
      </c>
      <c r="AB166" s="221" t="str">
        <f t="shared" si="30"/>
        <v/>
      </c>
      <c r="AC166" s="221" t="str">
        <f t="shared" si="31"/>
        <v/>
      </c>
      <c r="AD166" s="221" t="str">
        <f t="shared" si="32"/>
        <v/>
      </c>
      <c r="AE166" s="221" t="str">
        <f t="shared" si="33"/>
        <v/>
      </c>
      <c r="AF166" s="221" t="str">
        <f t="shared" si="34"/>
        <v/>
      </c>
      <c r="AG166" s="221" t="str">
        <f t="shared" si="35"/>
        <v/>
      </c>
    </row>
    <row r="167" spans="1:33" s="164" customFormat="1" ht="17.25" hidden="1" customHeight="1">
      <c r="A167" s="9"/>
      <c r="B167" s="7"/>
      <c r="C167" s="2"/>
      <c r="D167" s="5"/>
      <c r="E167" s="5"/>
      <c r="F167" s="16"/>
      <c r="G167" s="47"/>
      <c r="H167" s="48"/>
      <c r="I167" s="49"/>
      <c r="J167" s="124"/>
      <c r="K167" s="56"/>
      <c r="L167" s="57"/>
      <c r="M167" s="58"/>
      <c r="N167" s="57"/>
      <c r="O167" s="58"/>
      <c r="P167" s="56"/>
      <c r="Q167" s="49"/>
      <c r="R167" s="221" t="b">
        <f t="shared" si="37"/>
        <v>1</v>
      </c>
      <c r="S167" s="221" t="b">
        <f t="shared" si="37"/>
        <v>0</v>
      </c>
      <c r="T167" s="221" t="b">
        <f t="shared" si="37"/>
        <v>0</v>
      </c>
      <c r="U167" s="221" t="b">
        <f t="shared" si="37"/>
        <v>0</v>
      </c>
      <c r="V167" s="221" t="b">
        <f t="shared" si="37"/>
        <v>0</v>
      </c>
      <c r="W167" s="221" t="b">
        <f t="shared" si="37"/>
        <v>0</v>
      </c>
      <c r="X167" s="221" t="b">
        <f t="shared" si="37"/>
        <v>0</v>
      </c>
      <c r="Y167" s="221" t="b">
        <f t="shared" si="37"/>
        <v>0</v>
      </c>
      <c r="Z167" s="221">
        <f t="shared" si="28"/>
        <v>0</v>
      </c>
      <c r="AA167" s="221" t="str">
        <f t="shared" si="29"/>
        <v/>
      </c>
      <c r="AB167" s="221" t="str">
        <f t="shared" si="30"/>
        <v/>
      </c>
      <c r="AC167" s="221" t="str">
        <f t="shared" si="31"/>
        <v/>
      </c>
      <c r="AD167" s="221" t="str">
        <f t="shared" si="32"/>
        <v/>
      </c>
      <c r="AE167" s="221" t="str">
        <f t="shared" si="33"/>
        <v/>
      </c>
      <c r="AF167" s="221" t="str">
        <f t="shared" si="34"/>
        <v/>
      </c>
      <c r="AG167" s="221" t="str">
        <f t="shared" si="35"/>
        <v/>
      </c>
    </row>
    <row r="168" spans="1:33" s="164" customFormat="1" ht="17.25" hidden="1" customHeight="1">
      <c r="A168" s="9"/>
      <c r="B168" s="7"/>
      <c r="C168" s="2"/>
      <c r="D168" s="5"/>
      <c r="E168" s="5"/>
      <c r="F168" s="16"/>
      <c r="G168" s="47"/>
      <c r="H168" s="48"/>
      <c r="I168" s="49"/>
      <c r="J168" s="124"/>
      <c r="K168" s="56"/>
      <c r="L168" s="57"/>
      <c r="M168" s="58"/>
      <c r="N168" s="57"/>
      <c r="O168" s="58"/>
      <c r="P168" s="56"/>
      <c r="Q168" s="49"/>
      <c r="R168" s="221" t="b">
        <f t="shared" si="37"/>
        <v>1</v>
      </c>
      <c r="S168" s="221" t="b">
        <f t="shared" si="37"/>
        <v>0</v>
      </c>
      <c r="T168" s="221" t="b">
        <f t="shared" si="37"/>
        <v>0</v>
      </c>
      <c r="U168" s="221" t="b">
        <f t="shared" si="37"/>
        <v>0</v>
      </c>
      <c r="V168" s="221" t="b">
        <f t="shared" si="37"/>
        <v>0</v>
      </c>
      <c r="W168" s="221" t="b">
        <f t="shared" si="37"/>
        <v>0</v>
      </c>
      <c r="X168" s="221" t="b">
        <f t="shared" si="37"/>
        <v>0</v>
      </c>
      <c r="Y168" s="221" t="b">
        <f t="shared" si="37"/>
        <v>0</v>
      </c>
      <c r="Z168" s="221">
        <f t="shared" si="28"/>
        <v>0</v>
      </c>
      <c r="AA168" s="221" t="str">
        <f t="shared" si="29"/>
        <v/>
      </c>
      <c r="AB168" s="221" t="str">
        <f t="shared" si="30"/>
        <v/>
      </c>
      <c r="AC168" s="221" t="str">
        <f t="shared" si="31"/>
        <v/>
      </c>
      <c r="AD168" s="221" t="str">
        <f t="shared" si="32"/>
        <v/>
      </c>
      <c r="AE168" s="221" t="str">
        <f t="shared" si="33"/>
        <v/>
      </c>
      <c r="AF168" s="221" t="str">
        <f t="shared" si="34"/>
        <v/>
      </c>
      <c r="AG168" s="221" t="str">
        <f t="shared" si="35"/>
        <v/>
      </c>
    </row>
    <row r="169" spans="1:33" s="164" customFormat="1" ht="17.25" hidden="1" customHeight="1">
      <c r="A169" s="9"/>
      <c r="B169" s="7"/>
      <c r="C169" s="2"/>
      <c r="D169" s="5"/>
      <c r="E169" s="5"/>
      <c r="F169" s="16"/>
      <c r="G169" s="47"/>
      <c r="H169" s="48"/>
      <c r="I169" s="49"/>
      <c r="J169" s="124"/>
      <c r="K169" s="56"/>
      <c r="L169" s="57"/>
      <c r="M169" s="58"/>
      <c r="N169" s="57"/>
      <c r="O169" s="58"/>
      <c r="P169" s="56"/>
      <c r="Q169" s="49"/>
      <c r="R169" s="221" t="b">
        <f t="shared" ref="R169:Y184" si="38">R168</f>
        <v>1</v>
      </c>
      <c r="S169" s="221" t="b">
        <f t="shared" si="38"/>
        <v>0</v>
      </c>
      <c r="T169" s="221" t="b">
        <f t="shared" si="38"/>
        <v>0</v>
      </c>
      <c r="U169" s="221" t="b">
        <f t="shared" si="38"/>
        <v>0</v>
      </c>
      <c r="V169" s="221" t="b">
        <f t="shared" si="38"/>
        <v>0</v>
      </c>
      <c r="W169" s="221" t="b">
        <f t="shared" si="38"/>
        <v>0</v>
      </c>
      <c r="X169" s="221" t="b">
        <f t="shared" si="38"/>
        <v>0</v>
      </c>
      <c r="Y169" s="221" t="b">
        <f t="shared" si="38"/>
        <v>0</v>
      </c>
      <c r="Z169" s="221">
        <f t="shared" si="28"/>
        <v>0</v>
      </c>
      <c r="AA169" s="221" t="str">
        <f t="shared" si="29"/>
        <v/>
      </c>
      <c r="AB169" s="221" t="str">
        <f t="shared" si="30"/>
        <v/>
      </c>
      <c r="AC169" s="221" t="str">
        <f t="shared" si="31"/>
        <v/>
      </c>
      <c r="AD169" s="221" t="str">
        <f t="shared" si="32"/>
        <v/>
      </c>
      <c r="AE169" s="221" t="str">
        <f t="shared" si="33"/>
        <v/>
      </c>
      <c r="AF169" s="221" t="str">
        <f t="shared" si="34"/>
        <v/>
      </c>
      <c r="AG169" s="221" t="str">
        <f t="shared" si="35"/>
        <v/>
      </c>
    </row>
    <row r="170" spans="1:33" s="164" customFormat="1" ht="17.25" hidden="1" customHeight="1">
      <c r="A170" s="9"/>
      <c r="B170" s="7"/>
      <c r="C170" s="2"/>
      <c r="D170" s="5"/>
      <c r="E170" s="5"/>
      <c r="F170" s="16"/>
      <c r="G170" s="47"/>
      <c r="H170" s="48"/>
      <c r="I170" s="49"/>
      <c r="J170" s="124"/>
      <c r="K170" s="56"/>
      <c r="L170" s="57"/>
      <c r="M170" s="58"/>
      <c r="N170" s="57"/>
      <c r="O170" s="58"/>
      <c r="P170" s="56"/>
      <c r="Q170" s="49"/>
      <c r="R170" s="221" t="b">
        <f t="shared" si="38"/>
        <v>1</v>
      </c>
      <c r="S170" s="221" t="b">
        <f t="shared" si="38"/>
        <v>0</v>
      </c>
      <c r="T170" s="221" t="b">
        <f t="shared" si="38"/>
        <v>0</v>
      </c>
      <c r="U170" s="221" t="b">
        <f t="shared" si="38"/>
        <v>0</v>
      </c>
      <c r="V170" s="221" t="b">
        <f t="shared" si="38"/>
        <v>0</v>
      </c>
      <c r="W170" s="221" t="b">
        <f t="shared" si="38"/>
        <v>0</v>
      </c>
      <c r="X170" s="221" t="b">
        <f t="shared" si="38"/>
        <v>0</v>
      </c>
      <c r="Y170" s="221" t="b">
        <f t="shared" si="38"/>
        <v>0</v>
      </c>
      <c r="Z170" s="221">
        <f t="shared" si="28"/>
        <v>0</v>
      </c>
      <c r="AA170" s="221" t="str">
        <f t="shared" si="29"/>
        <v/>
      </c>
      <c r="AB170" s="221" t="str">
        <f t="shared" si="30"/>
        <v/>
      </c>
      <c r="AC170" s="221" t="str">
        <f t="shared" si="31"/>
        <v/>
      </c>
      <c r="AD170" s="221" t="str">
        <f t="shared" si="32"/>
        <v/>
      </c>
      <c r="AE170" s="221" t="str">
        <f t="shared" si="33"/>
        <v/>
      </c>
      <c r="AF170" s="221" t="str">
        <f t="shared" si="34"/>
        <v/>
      </c>
      <c r="AG170" s="221" t="str">
        <f t="shared" si="35"/>
        <v/>
      </c>
    </row>
    <row r="171" spans="1:33" s="164" customFormat="1" ht="17.25" hidden="1" customHeight="1">
      <c r="A171" s="9"/>
      <c r="B171" s="7"/>
      <c r="C171" s="2"/>
      <c r="D171" s="5"/>
      <c r="E171" s="5"/>
      <c r="F171" s="16"/>
      <c r="G171" s="47"/>
      <c r="H171" s="48"/>
      <c r="I171" s="49"/>
      <c r="J171" s="124"/>
      <c r="K171" s="56"/>
      <c r="L171" s="57"/>
      <c r="M171" s="58"/>
      <c r="N171" s="57"/>
      <c r="O171" s="58"/>
      <c r="P171" s="56"/>
      <c r="Q171" s="49"/>
      <c r="R171" s="221" t="b">
        <f t="shared" si="38"/>
        <v>1</v>
      </c>
      <c r="S171" s="221" t="b">
        <f t="shared" si="38"/>
        <v>0</v>
      </c>
      <c r="T171" s="221" t="b">
        <f t="shared" si="38"/>
        <v>0</v>
      </c>
      <c r="U171" s="221" t="b">
        <f t="shared" si="38"/>
        <v>0</v>
      </c>
      <c r="V171" s="221" t="b">
        <f t="shared" si="38"/>
        <v>0</v>
      </c>
      <c r="W171" s="221" t="b">
        <f t="shared" si="38"/>
        <v>0</v>
      </c>
      <c r="X171" s="221" t="b">
        <f t="shared" si="38"/>
        <v>0</v>
      </c>
      <c r="Y171" s="221" t="b">
        <f t="shared" si="38"/>
        <v>0</v>
      </c>
      <c r="Z171" s="221">
        <f t="shared" si="28"/>
        <v>0</v>
      </c>
      <c r="AA171" s="221" t="str">
        <f t="shared" si="29"/>
        <v/>
      </c>
      <c r="AB171" s="221" t="str">
        <f t="shared" si="30"/>
        <v/>
      </c>
      <c r="AC171" s="221" t="str">
        <f t="shared" si="31"/>
        <v/>
      </c>
      <c r="AD171" s="221" t="str">
        <f t="shared" si="32"/>
        <v/>
      </c>
      <c r="AE171" s="221" t="str">
        <f t="shared" si="33"/>
        <v/>
      </c>
      <c r="AF171" s="221" t="str">
        <f t="shared" si="34"/>
        <v/>
      </c>
      <c r="AG171" s="221" t="str">
        <f t="shared" si="35"/>
        <v/>
      </c>
    </row>
    <row r="172" spans="1:33" s="164" customFormat="1" ht="17.25" hidden="1" customHeight="1">
      <c r="A172" s="9"/>
      <c r="B172" s="7"/>
      <c r="C172" s="2"/>
      <c r="D172" s="5"/>
      <c r="E172" s="5"/>
      <c r="F172" s="16"/>
      <c r="G172" s="47"/>
      <c r="H172" s="48"/>
      <c r="I172" s="49"/>
      <c r="J172" s="124"/>
      <c r="K172" s="56"/>
      <c r="L172" s="57"/>
      <c r="M172" s="58"/>
      <c r="N172" s="57"/>
      <c r="O172" s="58"/>
      <c r="P172" s="56"/>
      <c r="Q172" s="49"/>
      <c r="R172" s="221" t="b">
        <f t="shared" si="38"/>
        <v>1</v>
      </c>
      <c r="S172" s="221" t="b">
        <f t="shared" si="38"/>
        <v>0</v>
      </c>
      <c r="T172" s="221" t="b">
        <f t="shared" si="38"/>
        <v>0</v>
      </c>
      <c r="U172" s="221" t="b">
        <f t="shared" si="38"/>
        <v>0</v>
      </c>
      <c r="V172" s="221" t="b">
        <f t="shared" si="38"/>
        <v>0</v>
      </c>
      <c r="W172" s="221" t="b">
        <f t="shared" si="38"/>
        <v>0</v>
      </c>
      <c r="X172" s="221" t="b">
        <f t="shared" si="38"/>
        <v>0</v>
      </c>
      <c r="Y172" s="221" t="b">
        <f t="shared" si="38"/>
        <v>0</v>
      </c>
      <c r="Z172" s="221">
        <f t="shared" si="28"/>
        <v>0</v>
      </c>
      <c r="AA172" s="221" t="str">
        <f t="shared" si="29"/>
        <v/>
      </c>
      <c r="AB172" s="221" t="str">
        <f t="shared" si="30"/>
        <v/>
      </c>
      <c r="AC172" s="221" t="str">
        <f t="shared" si="31"/>
        <v/>
      </c>
      <c r="AD172" s="221" t="str">
        <f t="shared" si="32"/>
        <v/>
      </c>
      <c r="AE172" s="221" t="str">
        <f t="shared" si="33"/>
        <v/>
      </c>
      <c r="AF172" s="221" t="str">
        <f t="shared" si="34"/>
        <v/>
      </c>
      <c r="AG172" s="221" t="str">
        <f t="shared" si="35"/>
        <v/>
      </c>
    </row>
    <row r="173" spans="1:33" s="164" customFormat="1" ht="17.25" hidden="1" customHeight="1">
      <c r="A173" s="9"/>
      <c r="B173" s="7"/>
      <c r="C173" s="2"/>
      <c r="D173" s="5"/>
      <c r="E173" s="5"/>
      <c r="F173" s="16"/>
      <c r="G173" s="47"/>
      <c r="H173" s="48"/>
      <c r="I173" s="49"/>
      <c r="J173" s="124"/>
      <c r="K173" s="56"/>
      <c r="L173" s="57"/>
      <c r="M173" s="58"/>
      <c r="N173" s="57"/>
      <c r="O173" s="58"/>
      <c r="P173" s="56"/>
      <c r="Q173" s="49"/>
      <c r="R173" s="221" t="b">
        <f t="shared" si="38"/>
        <v>1</v>
      </c>
      <c r="S173" s="221" t="b">
        <f t="shared" si="38"/>
        <v>0</v>
      </c>
      <c r="T173" s="221" t="b">
        <f t="shared" si="38"/>
        <v>0</v>
      </c>
      <c r="U173" s="221" t="b">
        <f t="shared" si="38"/>
        <v>0</v>
      </c>
      <c r="V173" s="221" t="b">
        <f t="shared" si="38"/>
        <v>0</v>
      </c>
      <c r="W173" s="221" t="b">
        <f t="shared" si="38"/>
        <v>0</v>
      </c>
      <c r="X173" s="221" t="b">
        <f t="shared" si="38"/>
        <v>0</v>
      </c>
      <c r="Y173" s="221" t="b">
        <f t="shared" si="38"/>
        <v>0</v>
      </c>
      <c r="Z173" s="221">
        <f t="shared" si="28"/>
        <v>0</v>
      </c>
      <c r="AA173" s="221" t="str">
        <f t="shared" si="29"/>
        <v/>
      </c>
      <c r="AB173" s="221" t="str">
        <f t="shared" si="30"/>
        <v/>
      </c>
      <c r="AC173" s="221" t="str">
        <f t="shared" si="31"/>
        <v/>
      </c>
      <c r="AD173" s="221" t="str">
        <f t="shared" si="32"/>
        <v/>
      </c>
      <c r="AE173" s="221" t="str">
        <f t="shared" si="33"/>
        <v/>
      </c>
      <c r="AF173" s="221" t="str">
        <f t="shared" si="34"/>
        <v/>
      </c>
      <c r="AG173" s="221" t="str">
        <f t="shared" si="35"/>
        <v/>
      </c>
    </row>
    <row r="174" spans="1:33" s="164" customFormat="1" ht="17.25" hidden="1" customHeight="1">
      <c r="A174" s="9"/>
      <c r="B174" s="7"/>
      <c r="C174" s="2"/>
      <c r="D174" s="5"/>
      <c r="E174" s="5"/>
      <c r="F174" s="16"/>
      <c r="G174" s="47"/>
      <c r="H174" s="48"/>
      <c r="I174" s="49"/>
      <c r="J174" s="124"/>
      <c r="K174" s="56"/>
      <c r="L174" s="57"/>
      <c r="M174" s="58"/>
      <c r="N174" s="57"/>
      <c r="O174" s="58"/>
      <c r="P174" s="56"/>
      <c r="Q174" s="49"/>
      <c r="R174" s="221" t="b">
        <f t="shared" si="38"/>
        <v>1</v>
      </c>
      <c r="S174" s="221" t="b">
        <f t="shared" si="38"/>
        <v>0</v>
      </c>
      <c r="T174" s="221" t="b">
        <f t="shared" si="38"/>
        <v>0</v>
      </c>
      <c r="U174" s="221" t="b">
        <f t="shared" si="38"/>
        <v>0</v>
      </c>
      <c r="V174" s="221" t="b">
        <f t="shared" si="38"/>
        <v>0</v>
      </c>
      <c r="W174" s="221" t="b">
        <f t="shared" si="38"/>
        <v>0</v>
      </c>
      <c r="X174" s="221" t="b">
        <f t="shared" si="38"/>
        <v>0</v>
      </c>
      <c r="Y174" s="221" t="b">
        <f t="shared" si="38"/>
        <v>0</v>
      </c>
      <c r="Z174" s="221">
        <f t="shared" si="28"/>
        <v>0</v>
      </c>
      <c r="AA174" s="221" t="str">
        <f t="shared" si="29"/>
        <v/>
      </c>
      <c r="AB174" s="221" t="str">
        <f t="shared" si="30"/>
        <v/>
      </c>
      <c r="AC174" s="221" t="str">
        <f t="shared" si="31"/>
        <v/>
      </c>
      <c r="AD174" s="221" t="str">
        <f t="shared" si="32"/>
        <v/>
      </c>
      <c r="AE174" s="221" t="str">
        <f t="shared" si="33"/>
        <v/>
      </c>
      <c r="AF174" s="221" t="str">
        <f t="shared" si="34"/>
        <v/>
      </c>
      <c r="AG174" s="221" t="str">
        <f t="shared" si="35"/>
        <v/>
      </c>
    </row>
    <row r="175" spans="1:33" s="164" customFormat="1" ht="17.25" hidden="1" customHeight="1">
      <c r="A175" s="9"/>
      <c r="B175" s="7"/>
      <c r="C175" s="2"/>
      <c r="D175" s="5"/>
      <c r="E175" s="5"/>
      <c r="F175" s="16"/>
      <c r="G175" s="47"/>
      <c r="H175" s="48"/>
      <c r="I175" s="49"/>
      <c r="J175" s="124"/>
      <c r="K175" s="56"/>
      <c r="L175" s="57"/>
      <c r="M175" s="58"/>
      <c r="N175" s="57"/>
      <c r="O175" s="58"/>
      <c r="P175" s="56"/>
      <c r="Q175" s="49"/>
      <c r="R175" s="221" t="b">
        <f t="shared" si="38"/>
        <v>1</v>
      </c>
      <c r="S175" s="221" t="b">
        <f t="shared" si="38"/>
        <v>0</v>
      </c>
      <c r="T175" s="221" t="b">
        <f t="shared" si="38"/>
        <v>0</v>
      </c>
      <c r="U175" s="221" t="b">
        <f t="shared" si="38"/>
        <v>0</v>
      </c>
      <c r="V175" s="221" t="b">
        <f t="shared" si="38"/>
        <v>0</v>
      </c>
      <c r="W175" s="221" t="b">
        <f t="shared" si="38"/>
        <v>0</v>
      </c>
      <c r="X175" s="221" t="b">
        <f t="shared" si="38"/>
        <v>0</v>
      </c>
      <c r="Y175" s="221" t="b">
        <f t="shared" si="38"/>
        <v>0</v>
      </c>
      <c r="Z175" s="221">
        <f t="shared" si="28"/>
        <v>0</v>
      </c>
      <c r="AA175" s="221" t="str">
        <f t="shared" si="29"/>
        <v/>
      </c>
      <c r="AB175" s="221" t="str">
        <f t="shared" si="30"/>
        <v/>
      </c>
      <c r="AC175" s="221" t="str">
        <f t="shared" si="31"/>
        <v/>
      </c>
      <c r="AD175" s="221" t="str">
        <f t="shared" si="32"/>
        <v/>
      </c>
      <c r="AE175" s="221" t="str">
        <f t="shared" si="33"/>
        <v/>
      </c>
      <c r="AF175" s="221" t="str">
        <f t="shared" si="34"/>
        <v/>
      </c>
      <c r="AG175" s="221" t="str">
        <f t="shared" si="35"/>
        <v/>
      </c>
    </row>
    <row r="176" spans="1:33" s="164" customFormat="1" ht="17.25" hidden="1" customHeight="1">
      <c r="A176" s="9"/>
      <c r="B176" s="7"/>
      <c r="C176" s="2"/>
      <c r="D176" s="5"/>
      <c r="E176" s="5"/>
      <c r="F176" s="16"/>
      <c r="G176" s="47"/>
      <c r="H176" s="48"/>
      <c r="I176" s="49"/>
      <c r="J176" s="124"/>
      <c r="K176" s="56"/>
      <c r="L176" s="57"/>
      <c r="M176" s="58"/>
      <c r="N176" s="57"/>
      <c r="O176" s="58"/>
      <c r="P176" s="56"/>
      <c r="Q176" s="49"/>
      <c r="R176" s="221" t="b">
        <f t="shared" si="38"/>
        <v>1</v>
      </c>
      <c r="S176" s="221" t="b">
        <f t="shared" si="38"/>
        <v>0</v>
      </c>
      <c r="T176" s="221" t="b">
        <f t="shared" si="38"/>
        <v>0</v>
      </c>
      <c r="U176" s="221" t="b">
        <f t="shared" si="38"/>
        <v>0</v>
      </c>
      <c r="V176" s="221" t="b">
        <f t="shared" si="38"/>
        <v>0</v>
      </c>
      <c r="W176" s="221" t="b">
        <f t="shared" si="38"/>
        <v>0</v>
      </c>
      <c r="X176" s="221" t="b">
        <f t="shared" si="38"/>
        <v>0</v>
      </c>
      <c r="Y176" s="221" t="b">
        <f t="shared" si="38"/>
        <v>0</v>
      </c>
      <c r="Z176" s="221">
        <f t="shared" si="28"/>
        <v>0</v>
      </c>
      <c r="AA176" s="221" t="str">
        <f t="shared" si="29"/>
        <v/>
      </c>
      <c r="AB176" s="221" t="str">
        <f t="shared" si="30"/>
        <v/>
      </c>
      <c r="AC176" s="221" t="str">
        <f t="shared" si="31"/>
        <v/>
      </c>
      <c r="AD176" s="221" t="str">
        <f t="shared" si="32"/>
        <v/>
      </c>
      <c r="AE176" s="221" t="str">
        <f t="shared" si="33"/>
        <v/>
      </c>
      <c r="AF176" s="221" t="str">
        <f t="shared" si="34"/>
        <v/>
      </c>
      <c r="AG176" s="221" t="str">
        <f t="shared" si="35"/>
        <v/>
      </c>
    </row>
    <row r="177" spans="1:33" s="164" customFormat="1" ht="17.25" hidden="1" customHeight="1">
      <c r="A177" s="9"/>
      <c r="B177" s="7"/>
      <c r="C177" s="2"/>
      <c r="D177" s="5"/>
      <c r="E177" s="5"/>
      <c r="F177" s="16"/>
      <c r="G177" s="47"/>
      <c r="H177" s="48"/>
      <c r="I177" s="49"/>
      <c r="J177" s="124"/>
      <c r="K177" s="56"/>
      <c r="L177" s="57"/>
      <c r="M177" s="58"/>
      <c r="N177" s="57"/>
      <c r="O177" s="58"/>
      <c r="P177" s="56"/>
      <c r="Q177" s="49"/>
      <c r="R177" s="221" t="b">
        <f t="shared" si="38"/>
        <v>1</v>
      </c>
      <c r="S177" s="221" t="b">
        <f t="shared" si="38"/>
        <v>0</v>
      </c>
      <c r="T177" s="221" t="b">
        <f t="shared" si="38"/>
        <v>0</v>
      </c>
      <c r="U177" s="221" t="b">
        <f t="shared" si="38"/>
        <v>0</v>
      </c>
      <c r="V177" s="221" t="b">
        <f t="shared" si="38"/>
        <v>0</v>
      </c>
      <c r="W177" s="221" t="b">
        <f t="shared" si="38"/>
        <v>0</v>
      </c>
      <c r="X177" s="221" t="b">
        <f t="shared" si="38"/>
        <v>0</v>
      </c>
      <c r="Y177" s="221" t="b">
        <f t="shared" si="38"/>
        <v>0</v>
      </c>
      <c r="Z177" s="221">
        <f t="shared" si="28"/>
        <v>0</v>
      </c>
      <c r="AA177" s="221" t="str">
        <f t="shared" si="29"/>
        <v/>
      </c>
      <c r="AB177" s="221" t="str">
        <f t="shared" si="30"/>
        <v/>
      </c>
      <c r="AC177" s="221" t="str">
        <f t="shared" si="31"/>
        <v/>
      </c>
      <c r="AD177" s="221" t="str">
        <f t="shared" si="32"/>
        <v/>
      </c>
      <c r="AE177" s="221" t="str">
        <f t="shared" si="33"/>
        <v/>
      </c>
      <c r="AF177" s="221" t="str">
        <f t="shared" si="34"/>
        <v/>
      </c>
      <c r="AG177" s="221" t="str">
        <f t="shared" si="35"/>
        <v/>
      </c>
    </row>
    <row r="178" spans="1:33" s="164" customFormat="1" ht="17.25" hidden="1" customHeight="1">
      <c r="A178" s="9"/>
      <c r="B178" s="7"/>
      <c r="C178" s="2"/>
      <c r="D178" s="5"/>
      <c r="E178" s="5"/>
      <c r="F178" s="16"/>
      <c r="G178" s="47"/>
      <c r="H178" s="48"/>
      <c r="I178" s="49"/>
      <c r="J178" s="124"/>
      <c r="K178" s="56"/>
      <c r="L178" s="57"/>
      <c r="M178" s="58"/>
      <c r="N178" s="57"/>
      <c r="O178" s="58"/>
      <c r="P178" s="56"/>
      <c r="Q178" s="49"/>
      <c r="R178" s="221" t="b">
        <f t="shared" si="38"/>
        <v>1</v>
      </c>
      <c r="S178" s="221" t="b">
        <f t="shared" si="38"/>
        <v>0</v>
      </c>
      <c r="T178" s="221" t="b">
        <f t="shared" si="38"/>
        <v>0</v>
      </c>
      <c r="U178" s="221" t="b">
        <f t="shared" si="38"/>
        <v>0</v>
      </c>
      <c r="V178" s="221" t="b">
        <f t="shared" si="38"/>
        <v>0</v>
      </c>
      <c r="W178" s="221" t="b">
        <f t="shared" si="38"/>
        <v>0</v>
      </c>
      <c r="X178" s="221" t="b">
        <f t="shared" si="38"/>
        <v>0</v>
      </c>
      <c r="Y178" s="221" t="b">
        <f t="shared" si="38"/>
        <v>0</v>
      </c>
      <c r="Z178" s="221">
        <f t="shared" si="28"/>
        <v>0</v>
      </c>
      <c r="AA178" s="221" t="str">
        <f t="shared" si="29"/>
        <v/>
      </c>
      <c r="AB178" s="221" t="str">
        <f t="shared" si="30"/>
        <v/>
      </c>
      <c r="AC178" s="221" t="str">
        <f t="shared" si="31"/>
        <v/>
      </c>
      <c r="AD178" s="221" t="str">
        <f t="shared" si="32"/>
        <v/>
      </c>
      <c r="AE178" s="221" t="str">
        <f t="shared" si="33"/>
        <v/>
      </c>
      <c r="AF178" s="221" t="str">
        <f t="shared" si="34"/>
        <v/>
      </c>
      <c r="AG178" s="221" t="str">
        <f t="shared" si="35"/>
        <v/>
      </c>
    </row>
    <row r="179" spans="1:33" s="164" customFormat="1" ht="17.25" hidden="1" customHeight="1">
      <c r="A179" s="9"/>
      <c r="B179" s="7"/>
      <c r="C179" s="2"/>
      <c r="D179" s="5"/>
      <c r="E179" s="5"/>
      <c r="F179" s="16"/>
      <c r="G179" s="47"/>
      <c r="H179" s="48"/>
      <c r="I179" s="49"/>
      <c r="J179" s="124"/>
      <c r="K179" s="56"/>
      <c r="L179" s="57"/>
      <c r="M179" s="58"/>
      <c r="N179" s="57"/>
      <c r="O179" s="58"/>
      <c r="P179" s="56"/>
      <c r="Q179" s="49"/>
      <c r="R179" s="221" t="b">
        <f t="shared" si="38"/>
        <v>1</v>
      </c>
      <c r="S179" s="221" t="b">
        <f t="shared" si="38"/>
        <v>0</v>
      </c>
      <c r="T179" s="221" t="b">
        <f t="shared" si="38"/>
        <v>0</v>
      </c>
      <c r="U179" s="221" t="b">
        <f t="shared" si="38"/>
        <v>0</v>
      </c>
      <c r="V179" s="221" t="b">
        <f t="shared" si="38"/>
        <v>0</v>
      </c>
      <c r="W179" s="221" t="b">
        <f t="shared" si="38"/>
        <v>0</v>
      </c>
      <c r="X179" s="221" t="b">
        <f t="shared" si="38"/>
        <v>0</v>
      </c>
      <c r="Y179" s="221" t="b">
        <f t="shared" si="38"/>
        <v>0</v>
      </c>
      <c r="Z179" s="221">
        <f t="shared" si="28"/>
        <v>0</v>
      </c>
      <c r="AA179" s="221" t="str">
        <f t="shared" si="29"/>
        <v/>
      </c>
      <c r="AB179" s="221" t="str">
        <f t="shared" si="30"/>
        <v/>
      </c>
      <c r="AC179" s="221" t="str">
        <f t="shared" si="31"/>
        <v/>
      </c>
      <c r="AD179" s="221" t="str">
        <f t="shared" si="32"/>
        <v/>
      </c>
      <c r="AE179" s="221" t="str">
        <f t="shared" si="33"/>
        <v/>
      </c>
      <c r="AF179" s="221" t="str">
        <f t="shared" si="34"/>
        <v/>
      </c>
      <c r="AG179" s="221" t="str">
        <f t="shared" si="35"/>
        <v/>
      </c>
    </row>
    <row r="180" spans="1:33" s="164" customFormat="1" ht="17.25" hidden="1" customHeight="1">
      <c r="A180" s="9"/>
      <c r="B180" s="7"/>
      <c r="C180" s="2"/>
      <c r="D180" s="5"/>
      <c r="E180" s="5"/>
      <c r="F180" s="16"/>
      <c r="G180" s="47"/>
      <c r="H180" s="48"/>
      <c r="I180" s="49"/>
      <c r="J180" s="124"/>
      <c r="K180" s="56"/>
      <c r="L180" s="57"/>
      <c r="M180" s="58"/>
      <c r="N180" s="57"/>
      <c r="O180" s="58"/>
      <c r="P180" s="56"/>
      <c r="Q180" s="49"/>
      <c r="R180" s="221" t="b">
        <f t="shared" si="38"/>
        <v>1</v>
      </c>
      <c r="S180" s="221" t="b">
        <f t="shared" si="38"/>
        <v>0</v>
      </c>
      <c r="T180" s="221" t="b">
        <f t="shared" si="38"/>
        <v>0</v>
      </c>
      <c r="U180" s="221" t="b">
        <f t="shared" si="38"/>
        <v>0</v>
      </c>
      <c r="V180" s="221" t="b">
        <f t="shared" si="38"/>
        <v>0</v>
      </c>
      <c r="W180" s="221" t="b">
        <f t="shared" si="38"/>
        <v>0</v>
      </c>
      <c r="X180" s="221" t="b">
        <f t="shared" si="38"/>
        <v>0</v>
      </c>
      <c r="Y180" s="221" t="b">
        <f t="shared" si="38"/>
        <v>0</v>
      </c>
      <c r="Z180" s="221">
        <f t="shared" si="28"/>
        <v>0</v>
      </c>
      <c r="AA180" s="221" t="str">
        <f t="shared" si="29"/>
        <v/>
      </c>
      <c r="AB180" s="221" t="str">
        <f t="shared" si="30"/>
        <v/>
      </c>
      <c r="AC180" s="221" t="str">
        <f t="shared" si="31"/>
        <v/>
      </c>
      <c r="AD180" s="221" t="str">
        <f t="shared" si="32"/>
        <v/>
      </c>
      <c r="AE180" s="221" t="str">
        <f t="shared" si="33"/>
        <v/>
      </c>
      <c r="AF180" s="221" t="str">
        <f t="shared" si="34"/>
        <v/>
      </c>
      <c r="AG180" s="221" t="str">
        <f t="shared" si="35"/>
        <v/>
      </c>
    </row>
    <row r="181" spans="1:33" s="164" customFormat="1" ht="17.25" hidden="1" customHeight="1">
      <c r="A181" s="9"/>
      <c r="B181" s="7"/>
      <c r="C181" s="2"/>
      <c r="D181" s="5"/>
      <c r="E181" s="5"/>
      <c r="F181" s="16"/>
      <c r="G181" s="47"/>
      <c r="H181" s="48"/>
      <c r="I181" s="49"/>
      <c r="J181" s="124"/>
      <c r="K181" s="56"/>
      <c r="L181" s="57"/>
      <c r="M181" s="58"/>
      <c r="N181" s="57"/>
      <c r="O181" s="58"/>
      <c r="P181" s="56"/>
      <c r="Q181" s="49"/>
      <c r="R181" s="221" t="b">
        <f t="shared" si="38"/>
        <v>1</v>
      </c>
      <c r="S181" s="221" t="b">
        <f t="shared" si="38"/>
        <v>0</v>
      </c>
      <c r="T181" s="221" t="b">
        <f t="shared" si="38"/>
        <v>0</v>
      </c>
      <c r="U181" s="221" t="b">
        <f t="shared" si="38"/>
        <v>0</v>
      </c>
      <c r="V181" s="221" t="b">
        <f t="shared" si="38"/>
        <v>0</v>
      </c>
      <c r="W181" s="221" t="b">
        <f t="shared" si="38"/>
        <v>0</v>
      </c>
      <c r="X181" s="221" t="b">
        <f t="shared" si="38"/>
        <v>0</v>
      </c>
      <c r="Y181" s="221" t="b">
        <f t="shared" si="38"/>
        <v>0</v>
      </c>
      <c r="Z181" s="221">
        <f t="shared" si="28"/>
        <v>0</v>
      </c>
      <c r="AA181" s="221" t="str">
        <f t="shared" si="29"/>
        <v/>
      </c>
      <c r="AB181" s="221" t="str">
        <f t="shared" si="30"/>
        <v/>
      </c>
      <c r="AC181" s="221" t="str">
        <f t="shared" si="31"/>
        <v/>
      </c>
      <c r="AD181" s="221" t="str">
        <f t="shared" si="32"/>
        <v/>
      </c>
      <c r="AE181" s="221" t="str">
        <f t="shared" si="33"/>
        <v/>
      </c>
      <c r="AF181" s="221" t="str">
        <f t="shared" si="34"/>
        <v/>
      </c>
      <c r="AG181" s="221" t="str">
        <f t="shared" si="35"/>
        <v/>
      </c>
    </row>
    <row r="182" spans="1:33" s="164" customFormat="1" ht="17.25" hidden="1" customHeight="1">
      <c r="A182" s="9"/>
      <c r="B182" s="7"/>
      <c r="C182" s="2"/>
      <c r="D182" s="5"/>
      <c r="E182" s="5"/>
      <c r="F182" s="16"/>
      <c r="G182" s="47"/>
      <c r="H182" s="48"/>
      <c r="I182" s="49"/>
      <c r="J182" s="124"/>
      <c r="K182" s="56"/>
      <c r="L182" s="57"/>
      <c r="M182" s="58"/>
      <c r="N182" s="57"/>
      <c r="O182" s="58"/>
      <c r="P182" s="56"/>
      <c r="Q182" s="49"/>
      <c r="R182" s="221" t="b">
        <f t="shared" si="38"/>
        <v>1</v>
      </c>
      <c r="S182" s="221" t="b">
        <f t="shared" si="38"/>
        <v>0</v>
      </c>
      <c r="T182" s="221" t="b">
        <f t="shared" si="38"/>
        <v>0</v>
      </c>
      <c r="U182" s="221" t="b">
        <f t="shared" si="38"/>
        <v>0</v>
      </c>
      <c r="V182" s="221" t="b">
        <f t="shared" si="38"/>
        <v>0</v>
      </c>
      <c r="W182" s="221" t="b">
        <f t="shared" si="38"/>
        <v>0</v>
      </c>
      <c r="X182" s="221" t="b">
        <f t="shared" si="38"/>
        <v>0</v>
      </c>
      <c r="Y182" s="221" t="b">
        <f t="shared" si="38"/>
        <v>0</v>
      </c>
      <c r="Z182" s="221">
        <f t="shared" si="28"/>
        <v>0</v>
      </c>
      <c r="AA182" s="221" t="str">
        <f t="shared" si="29"/>
        <v/>
      </c>
      <c r="AB182" s="221" t="str">
        <f t="shared" si="30"/>
        <v/>
      </c>
      <c r="AC182" s="221" t="str">
        <f t="shared" si="31"/>
        <v/>
      </c>
      <c r="AD182" s="221" t="str">
        <f t="shared" si="32"/>
        <v/>
      </c>
      <c r="AE182" s="221" t="str">
        <f t="shared" si="33"/>
        <v/>
      </c>
      <c r="AF182" s="221" t="str">
        <f t="shared" si="34"/>
        <v/>
      </c>
      <c r="AG182" s="221" t="str">
        <f t="shared" si="35"/>
        <v/>
      </c>
    </row>
    <row r="183" spans="1:33" s="164" customFormat="1" ht="17.25" hidden="1" customHeight="1">
      <c r="A183" s="9"/>
      <c r="B183" s="7"/>
      <c r="C183" s="2"/>
      <c r="D183" s="5"/>
      <c r="E183" s="5"/>
      <c r="F183" s="16"/>
      <c r="G183" s="47"/>
      <c r="H183" s="48"/>
      <c r="I183" s="49"/>
      <c r="J183" s="124"/>
      <c r="K183" s="56"/>
      <c r="L183" s="57"/>
      <c r="M183" s="58"/>
      <c r="N183" s="57"/>
      <c r="O183" s="58"/>
      <c r="P183" s="56"/>
      <c r="Q183" s="49"/>
      <c r="R183" s="221" t="b">
        <f t="shared" si="38"/>
        <v>1</v>
      </c>
      <c r="S183" s="221" t="b">
        <f t="shared" si="38"/>
        <v>0</v>
      </c>
      <c r="T183" s="221" t="b">
        <f t="shared" si="38"/>
        <v>0</v>
      </c>
      <c r="U183" s="221" t="b">
        <f t="shared" si="38"/>
        <v>0</v>
      </c>
      <c r="V183" s="221" t="b">
        <f t="shared" si="38"/>
        <v>0</v>
      </c>
      <c r="W183" s="221" t="b">
        <f t="shared" si="38"/>
        <v>0</v>
      </c>
      <c r="X183" s="221" t="b">
        <f t="shared" si="38"/>
        <v>0</v>
      </c>
      <c r="Y183" s="221" t="b">
        <f t="shared" si="38"/>
        <v>0</v>
      </c>
      <c r="Z183" s="221">
        <f t="shared" si="28"/>
        <v>0</v>
      </c>
      <c r="AA183" s="221" t="str">
        <f t="shared" si="29"/>
        <v/>
      </c>
      <c r="AB183" s="221" t="str">
        <f t="shared" si="30"/>
        <v/>
      </c>
      <c r="AC183" s="221" t="str">
        <f t="shared" si="31"/>
        <v/>
      </c>
      <c r="AD183" s="221" t="str">
        <f t="shared" si="32"/>
        <v/>
      </c>
      <c r="AE183" s="221" t="str">
        <f t="shared" si="33"/>
        <v/>
      </c>
      <c r="AF183" s="221" t="str">
        <f t="shared" si="34"/>
        <v/>
      </c>
      <c r="AG183" s="221" t="str">
        <f t="shared" si="35"/>
        <v/>
      </c>
    </row>
    <row r="184" spans="1:33" s="164" customFormat="1" ht="17.25" hidden="1" customHeight="1">
      <c r="A184" s="9"/>
      <c r="B184" s="7"/>
      <c r="C184" s="2"/>
      <c r="D184" s="5"/>
      <c r="E184" s="5"/>
      <c r="F184" s="16"/>
      <c r="G184" s="47"/>
      <c r="H184" s="48"/>
      <c r="I184" s="49"/>
      <c r="J184" s="124"/>
      <c r="K184" s="56"/>
      <c r="L184" s="57"/>
      <c r="M184" s="58"/>
      <c r="N184" s="57"/>
      <c r="O184" s="58"/>
      <c r="P184" s="56"/>
      <c r="Q184" s="49"/>
      <c r="R184" s="221" t="b">
        <f t="shared" si="38"/>
        <v>1</v>
      </c>
      <c r="S184" s="221" t="b">
        <f t="shared" si="38"/>
        <v>0</v>
      </c>
      <c r="T184" s="221" t="b">
        <f t="shared" si="38"/>
        <v>0</v>
      </c>
      <c r="U184" s="221" t="b">
        <f t="shared" si="38"/>
        <v>0</v>
      </c>
      <c r="V184" s="221" t="b">
        <f t="shared" si="38"/>
        <v>0</v>
      </c>
      <c r="W184" s="221" t="b">
        <f t="shared" si="38"/>
        <v>0</v>
      </c>
      <c r="X184" s="221" t="b">
        <f t="shared" si="38"/>
        <v>0</v>
      </c>
      <c r="Y184" s="221" t="b">
        <f t="shared" si="38"/>
        <v>0</v>
      </c>
      <c r="Z184" s="221">
        <f t="shared" si="28"/>
        <v>0</v>
      </c>
      <c r="AA184" s="221" t="str">
        <f t="shared" si="29"/>
        <v/>
      </c>
      <c r="AB184" s="221" t="str">
        <f t="shared" si="30"/>
        <v/>
      </c>
      <c r="AC184" s="221" t="str">
        <f t="shared" si="31"/>
        <v/>
      </c>
      <c r="AD184" s="221" t="str">
        <f t="shared" si="32"/>
        <v/>
      </c>
      <c r="AE184" s="221" t="str">
        <f t="shared" si="33"/>
        <v/>
      </c>
      <c r="AF184" s="221" t="str">
        <f t="shared" si="34"/>
        <v/>
      </c>
      <c r="AG184" s="221" t="str">
        <f t="shared" si="35"/>
        <v/>
      </c>
    </row>
    <row r="185" spans="1:33" s="164" customFormat="1" ht="17.25" hidden="1" customHeight="1">
      <c r="A185" s="9"/>
      <c r="B185" s="7"/>
      <c r="C185" s="2"/>
      <c r="D185" s="5"/>
      <c r="E185" s="5"/>
      <c r="F185" s="16"/>
      <c r="G185" s="47"/>
      <c r="H185" s="48"/>
      <c r="I185" s="49"/>
      <c r="J185" s="124"/>
      <c r="K185" s="56"/>
      <c r="L185" s="57"/>
      <c r="M185" s="58"/>
      <c r="N185" s="57"/>
      <c r="O185" s="58"/>
      <c r="P185" s="56"/>
      <c r="Q185" s="49"/>
      <c r="R185" s="221" t="b">
        <f t="shared" ref="R185:Y200" si="39">R184</f>
        <v>1</v>
      </c>
      <c r="S185" s="221" t="b">
        <f t="shared" si="39"/>
        <v>0</v>
      </c>
      <c r="T185" s="221" t="b">
        <f t="shared" si="39"/>
        <v>0</v>
      </c>
      <c r="U185" s="221" t="b">
        <f t="shared" si="39"/>
        <v>0</v>
      </c>
      <c r="V185" s="221" t="b">
        <f t="shared" si="39"/>
        <v>0</v>
      </c>
      <c r="W185" s="221" t="b">
        <f t="shared" si="39"/>
        <v>0</v>
      </c>
      <c r="X185" s="221" t="b">
        <f t="shared" si="39"/>
        <v>0</v>
      </c>
      <c r="Y185" s="221" t="b">
        <f t="shared" si="39"/>
        <v>0</v>
      </c>
      <c r="Z185" s="221">
        <f t="shared" si="28"/>
        <v>0</v>
      </c>
      <c r="AA185" s="221" t="str">
        <f t="shared" si="29"/>
        <v/>
      </c>
      <c r="AB185" s="221" t="str">
        <f t="shared" si="30"/>
        <v/>
      </c>
      <c r="AC185" s="221" t="str">
        <f t="shared" si="31"/>
        <v/>
      </c>
      <c r="AD185" s="221" t="str">
        <f t="shared" si="32"/>
        <v/>
      </c>
      <c r="AE185" s="221" t="str">
        <f t="shared" si="33"/>
        <v/>
      </c>
      <c r="AF185" s="221" t="str">
        <f t="shared" si="34"/>
        <v/>
      </c>
      <c r="AG185" s="221" t="str">
        <f t="shared" si="35"/>
        <v/>
      </c>
    </row>
    <row r="186" spans="1:33" s="164" customFormat="1" ht="17.25" hidden="1" customHeight="1">
      <c r="A186" s="9"/>
      <c r="B186" s="7"/>
      <c r="C186" s="2"/>
      <c r="D186" s="5"/>
      <c r="E186" s="5"/>
      <c r="F186" s="16"/>
      <c r="G186" s="47"/>
      <c r="H186" s="48"/>
      <c r="I186" s="49"/>
      <c r="J186" s="124"/>
      <c r="K186" s="56"/>
      <c r="L186" s="57"/>
      <c r="M186" s="58"/>
      <c r="N186" s="57"/>
      <c r="O186" s="58"/>
      <c r="P186" s="56"/>
      <c r="Q186" s="49"/>
      <c r="R186" s="221" t="b">
        <f t="shared" si="39"/>
        <v>1</v>
      </c>
      <c r="S186" s="221" t="b">
        <f t="shared" si="39"/>
        <v>0</v>
      </c>
      <c r="T186" s="221" t="b">
        <f t="shared" si="39"/>
        <v>0</v>
      </c>
      <c r="U186" s="221" t="b">
        <f t="shared" si="39"/>
        <v>0</v>
      </c>
      <c r="V186" s="221" t="b">
        <f t="shared" si="39"/>
        <v>0</v>
      </c>
      <c r="W186" s="221" t="b">
        <f t="shared" si="39"/>
        <v>0</v>
      </c>
      <c r="X186" s="221" t="b">
        <f t="shared" si="39"/>
        <v>0</v>
      </c>
      <c r="Y186" s="221" t="b">
        <f t="shared" si="39"/>
        <v>0</v>
      </c>
      <c r="Z186" s="221">
        <f t="shared" si="28"/>
        <v>0</v>
      </c>
      <c r="AA186" s="221" t="str">
        <f t="shared" si="29"/>
        <v/>
      </c>
      <c r="AB186" s="221" t="str">
        <f t="shared" si="30"/>
        <v/>
      </c>
      <c r="AC186" s="221" t="str">
        <f t="shared" si="31"/>
        <v/>
      </c>
      <c r="AD186" s="221" t="str">
        <f t="shared" si="32"/>
        <v/>
      </c>
      <c r="AE186" s="221" t="str">
        <f t="shared" si="33"/>
        <v/>
      </c>
      <c r="AF186" s="221" t="str">
        <f t="shared" si="34"/>
        <v/>
      </c>
      <c r="AG186" s="221" t="str">
        <f t="shared" si="35"/>
        <v/>
      </c>
    </row>
    <row r="187" spans="1:33" s="164" customFormat="1" ht="17.25" hidden="1" customHeight="1">
      <c r="A187" s="9"/>
      <c r="B187" s="7"/>
      <c r="C187" s="2"/>
      <c r="D187" s="5"/>
      <c r="E187" s="5"/>
      <c r="F187" s="16"/>
      <c r="G187" s="47"/>
      <c r="H187" s="48"/>
      <c r="I187" s="49"/>
      <c r="J187" s="124"/>
      <c r="K187" s="56"/>
      <c r="L187" s="57"/>
      <c r="M187" s="58"/>
      <c r="N187" s="57"/>
      <c r="O187" s="58"/>
      <c r="P187" s="56"/>
      <c r="Q187" s="49"/>
      <c r="R187" s="221" t="b">
        <f t="shared" si="39"/>
        <v>1</v>
      </c>
      <c r="S187" s="221" t="b">
        <f t="shared" si="39"/>
        <v>0</v>
      </c>
      <c r="T187" s="221" t="b">
        <f t="shared" si="39"/>
        <v>0</v>
      </c>
      <c r="U187" s="221" t="b">
        <f t="shared" si="39"/>
        <v>0</v>
      </c>
      <c r="V187" s="221" t="b">
        <f t="shared" si="39"/>
        <v>0</v>
      </c>
      <c r="W187" s="221" t="b">
        <f t="shared" si="39"/>
        <v>0</v>
      </c>
      <c r="X187" s="221" t="b">
        <f t="shared" si="39"/>
        <v>0</v>
      </c>
      <c r="Y187" s="221" t="b">
        <f t="shared" si="39"/>
        <v>0</v>
      </c>
      <c r="Z187" s="221">
        <f t="shared" si="28"/>
        <v>0</v>
      </c>
      <c r="AA187" s="221" t="str">
        <f t="shared" si="29"/>
        <v/>
      </c>
      <c r="AB187" s="221" t="str">
        <f t="shared" si="30"/>
        <v/>
      </c>
      <c r="AC187" s="221" t="str">
        <f t="shared" si="31"/>
        <v/>
      </c>
      <c r="AD187" s="221" t="str">
        <f t="shared" si="32"/>
        <v/>
      </c>
      <c r="AE187" s="221" t="str">
        <f t="shared" si="33"/>
        <v/>
      </c>
      <c r="AF187" s="221" t="str">
        <f t="shared" si="34"/>
        <v/>
      </c>
      <c r="AG187" s="221" t="str">
        <f t="shared" si="35"/>
        <v/>
      </c>
    </row>
    <row r="188" spans="1:33" s="164" customFormat="1" ht="17.25" hidden="1" customHeight="1">
      <c r="A188" s="9"/>
      <c r="B188" s="7"/>
      <c r="C188" s="2"/>
      <c r="D188" s="5"/>
      <c r="E188" s="5"/>
      <c r="F188" s="16"/>
      <c r="G188" s="47"/>
      <c r="H188" s="48"/>
      <c r="I188" s="49"/>
      <c r="J188" s="124"/>
      <c r="K188" s="56"/>
      <c r="L188" s="57"/>
      <c r="M188" s="58"/>
      <c r="N188" s="57"/>
      <c r="O188" s="58"/>
      <c r="P188" s="56"/>
      <c r="Q188" s="49"/>
      <c r="R188" s="221" t="b">
        <f t="shared" si="39"/>
        <v>1</v>
      </c>
      <c r="S188" s="221" t="b">
        <f t="shared" si="39"/>
        <v>0</v>
      </c>
      <c r="T188" s="221" t="b">
        <f t="shared" si="39"/>
        <v>0</v>
      </c>
      <c r="U188" s="221" t="b">
        <f t="shared" si="39"/>
        <v>0</v>
      </c>
      <c r="V188" s="221" t="b">
        <f t="shared" si="39"/>
        <v>0</v>
      </c>
      <c r="W188" s="221" t="b">
        <f t="shared" si="39"/>
        <v>0</v>
      </c>
      <c r="X188" s="221" t="b">
        <f t="shared" si="39"/>
        <v>0</v>
      </c>
      <c r="Y188" s="221" t="b">
        <f t="shared" si="39"/>
        <v>0</v>
      </c>
      <c r="Z188" s="221">
        <f t="shared" si="28"/>
        <v>0</v>
      </c>
      <c r="AA188" s="221" t="str">
        <f t="shared" si="29"/>
        <v/>
      </c>
      <c r="AB188" s="221" t="str">
        <f t="shared" si="30"/>
        <v/>
      </c>
      <c r="AC188" s="221" t="str">
        <f t="shared" si="31"/>
        <v/>
      </c>
      <c r="AD188" s="221" t="str">
        <f t="shared" si="32"/>
        <v/>
      </c>
      <c r="AE188" s="221" t="str">
        <f t="shared" si="33"/>
        <v/>
      </c>
      <c r="AF188" s="221" t="str">
        <f t="shared" si="34"/>
        <v/>
      </c>
      <c r="AG188" s="221" t="str">
        <f t="shared" si="35"/>
        <v/>
      </c>
    </row>
    <row r="189" spans="1:33" s="164" customFormat="1" ht="17.25" hidden="1" customHeight="1">
      <c r="A189" s="9"/>
      <c r="B189" s="7"/>
      <c r="C189" s="2"/>
      <c r="D189" s="5"/>
      <c r="E189" s="5"/>
      <c r="F189" s="16"/>
      <c r="G189" s="47"/>
      <c r="H189" s="48"/>
      <c r="I189" s="49"/>
      <c r="J189" s="124"/>
      <c r="K189" s="56"/>
      <c r="L189" s="57"/>
      <c r="M189" s="58"/>
      <c r="N189" s="57"/>
      <c r="O189" s="58"/>
      <c r="P189" s="56"/>
      <c r="Q189" s="49"/>
      <c r="R189" s="221" t="b">
        <f t="shared" si="39"/>
        <v>1</v>
      </c>
      <c r="S189" s="221" t="b">
        <f t="shared" si="39"/>
        <v>0</v>
      </c>
      <c r="T189" s="221" t="b">
        <f t="shared" si="39"/>
        <v>0</v>
      </c>
      <c r="U189" s="221" t="b">
        <f t="shared" si="39"/>
        <v>0</v>
      </c>
      <c r="V189" s="221" t="b">
        <f t="shared" si="39"/>
        <v>0</v>
      </c>
      <c r="W189" s="221" t="b">
        <f t="shared" si="39"/>
        <v>0</v>
      </c>
      <c r="X189" s="221" t="b">
        <f t="shared" si="39"/>
        <v>0</v>
      </c>
      <c r="Y189" s="221" t="b">
        <f t="shared" si="39"/>
        <v>0</v>
      </c>
      <c r="Z189" s="221">
        <f t="shared" si="28"/>
        <v>0</v>
      </c>
      <c r="AA189" s="221" t="str">
        <f t="shared" si="29"/>
        <v/>
      </c>
      <c r="AB189" s="221" t="str">
        <f t="shared" si="30"/>
        <v/>
      </c>
      <c r="AC189" s="221" t="str">
        <f t="shared" si="31"/>
        <v/>
      </c>
      <c r="AD189" s="221" t="str">
        <f t="shared" si="32"/>
        <v/>
      </c>
      <c r="AE189" s="221" t="str">
        <f t="shared" si="33"/>
        <v/>
      </c>
      <c r="AF189" s="221" t="str">
        <f t="shared" si="34"/>
        <v/>
      </c>
      <c r="AG189" s="221" t="str">
        <f t="shared" si="35"/>
        <v/>
      </c>
    </row>
    <row r="190" spans="1:33" s="164" customFormat="1" ht="17.25" hidden="1" customHeight="1">
      <c r="A190" s="9"/>
      <c r="B190" s="7"/>
      <c r="C190" s="2"/>
      <c r="D190" s="5"/>
      <c r="E190" s="5"/>
      <c r="F190" s="16"/>
      <c r="G190" s="47"/>
      <c r="H190" s="48"/>
      <c r="I190" s="49"/>
      <c r="J190" s="124"/>
      <c r="K190" s="56"/>
      <c r="L190" s="57"/>
      <c r="M190" s="58"/>
      <c r="N190" s="57"/>
      <c r="O190" s="58"/>
      <c r="P190" s="56"/>
      <c r="Q190" s="49"/>
      <c r="R190" s="221" t="b">
        <f t="shared" si="39"/>
        <v>1</v>
      </c>
      <c r="S190" s="221" t="b">
        <f t="shared" si="39"/>
        <v>0</v>
      </c>
      <c r="T190" s="221" t="b">
        <f t="shared" si="39"/>
        <v>0</v>
      </c>
      <c r="U190" s="221" t="b">
        <f t="shared" si="39"/>
        <v>0</v>
      </c>
      <c r="V190" s="221" t="b">
        <f t="shared" si="39"/>
        <v>0</v>
      </c>
      <c r="W190" s="221" t="b">
        <f t="shared" si="39"/>
        <v>0</v>
      </c>
      <c r="X190" s="221" t="b">
        <f t="shared" si="39"/>
        <v>0</v>
      </c>
      <c r="Y190" s="221" t="b">
        <f t="shared" si="39"/>
        <v>0</v>
      </c>
      <c r="Z190" s="221">
        <f t="shared" si="28"/>
        <v>0</v>
      </c>
      <c r="AA190" s="221" t="str">
        <f t="shared" si="29"/>
        <v/>
      </c>
      <c r="AB190" s="221" t="str">
        <f t="shared" si="30"/>
        <v/>
      </c>
      <c r="AC190" s="221" t="str">
        <f t="shared" si="31"/>
        <v/>
      </c>
      <c r="AD190" s="221" t="str">
        <f t="shared" si="32"/>
        <v/>
      </c>
      <c r="AE190" s="221" t="str">
        <f t="shared" si="33"/>
        <v/>
      </c>
      <c r="AF190" s="221" t="str">
        <f t="shared" si="34"/>
        <v/>
      </c>
      <c r="AG190" s="221" t="str">
        <f t="shared" si="35"/>
        <v/>
      </c>
    </row>
    <row r="191" spans="1:33" s="164" customFormat="1" ht="17.25" hidden="1" customHeight="1">
      <c r="A191" s="9"/>
      <c r="B191" s="7"/>
      <c r="C191" s="2"/>
      <c r="D191" s="5"/>
      <c r="E191" s="5"/>
      <c r="F191" s="16"/>
      <c r="G191" s="47"/>
      <c r="H191" s="48"/>
      <c r="I191" s="49"/>
      <c r="J191" s="124"/>
      <c r="K191" s="56"/>
      <c r="L191" s="57"/>
      <c r="M191" s="58"/>
      <c r="N191" s="57"/>
      <c r="O191" s="58"/>
      <c r="P191" s="56"/>
      <c r="Q191" s="49"/>
      <c r="R191" s="221" t="b">
        <f t="shared" si="39"/>
        <v>1</v>
      </c>
      <c r="S191" s="221" t="b">
        <f t="shared" si="39"/>
        <v>0</v>
      </c>
      <c r="T191" s="221" t="b">
        <f t="shared" si="39"/>
        <v>0</v>
      </c>
      <c r="U191" s="221" t="b">
        <f t="shared" si="39"/>
        <v>0</v>
      </c>
      <c r="V191" s="221" t="b">
        <f t="shared" si="39"/>
        <v>0</v>
      </c>
      <c r="W191" s="221" t="b">
        <f t="shared" si="39"/>
        <v>0</v>
      </c>
      <c r="X191" s="221" t="b">
        <f t="shared" si="39"/>
        <v>0</v>
      </c>
      <c r="Y191" s="221" t="b">
        <f t="shared" si="39"/>
        <v>0</v>
      </c>
      <c r="Z191" s="221">
        <f t="shared" si="28"/>
        <v>0</v>
      </c>
      <c r="AA191" s="221" t="str">
        <f t="shared" si="29"/>
        <v/>
      </c>
      <c r="AB191" s="221" t="str">
        <f t="shared" si="30"/>
        <v/>
      </c>
      <c r="AC191" s="221" t="str">
        <f t="shared" si="31"/>
        <v/>
      </c>
      <c r="AD191" s="221" t="str">
        <f t="shared" si="32"/>
        <v/>
      </c>
      <c r="AE191" s="221" t="str">
        <f t="shared" si="33"/>
        <v/>
      </c>
      <c r="AF191" s="221" t="str">
        <f t="shared" si="34"/>
        <v/>
      </c>
      <c r="AG191" s="221" t="str">
        <f t="shared" si="35"/>
        <v/>
      </c>
    </row>
    <row r="192" spans="1:33" s="164" customFormat="1" ht="17.25" hidden="1" customHeight="1">
      <c r="A192" s="9"/>
      <c r="B192" s="7"/>
      <c r="C192" s="2"/>
      <c r="D192" s="5"/>
      <c r="E192" s="5"/>
      <c r="F192" s="16"/>
      <c r="G192" s="47"/>
      <c r="H192" s="48"/>
      <c r="I192" s="49"/>
      <c r="J192" s="124"/>
      <c r="K192" s="56"/>
      <c r="L192" s="57"/>
      <c r="M192" s="58"/>
      <c r="N192" s="57"/>
      <c r="O192" s="58"/>
      <c r="P192" s="56"/>
      <c r="Q192" s="49"/>
      <c r="R192" s="221" t="b">
        <f t="shared" si="39"/>
        <v>1</v>
      </c>
      <c r="S192" s="221" t="b">
        <f t="shared" si="39"/>
        <v>0</v>
      </c>
      <c r="T192" s="221" t="b">
        <f t="shared" si="39"/>
        <v>0</v>
      </c>
      <c r="U192" s="221" t="b">
        <f t="shared" si="39"/>
        <v>0</v>
      </c>
      <c r="V192" s="221" t="b">
        <f t="shared" si="39"/>
        <v>0</v>
      </c>
      <c r="W192" s="221" t="b">
        <f t="shared" si="39"/>
        <v>0</v>
      </c>
      <c r="X192" s="221" t="b">
        <f t="shared" si="39"/>
        <v>0</v>
      </c>
      <c r="Y192" s="221" t="b">
        <f t="shared" si="39"/>
        <v>0</v>
      </c>
      <c r="Z192" s="221">
        <f t="shared" si="28"/>
        <v>0</v>
      </c>
      <c r="AA192" s="221" t="str">
        <f t="shared" si="29"/>
        <v/>
      </c>
      <c r="AB192" s="221" t="str">
        <f t="shared" si="30"/>
        <v/>
      </c>
      <c r="AC192" s="221" t="str">
        <f t="shared" si="31"/>
        <v/>
      </c>
      <c r="AD192" s="221" t="str">
        <f t="shared" si="32"/>
        <v/>
      </c>
      <c r="AE192" s="221" t="str">
        <f t="shared" si="33"/>
        <v/>
      </c>
      <c r="AF192" s="221" t="str">
        <f t="shared" si="34"/>
        <v/>
      </c>
      <c r="AG192" s="221" t="str">
        <f t="shared" si="35"/>
        <v/>
      </c>
    </row>
    <row r="193" spans="1:33" s="164" customFormat="1" ht="17.25" hidden="1" customHeight="1">
      <c r="A193" s="9"/>
      <c r="B193" s="7"/>
      <c r="C193" s="2"/>
      <c r="D193" s="5"/>
      <c r="E193" s="5"/>
      <c r="F193" s="16"/>
      <c r="G193" s="47"/>
      <c r="H193" s="48"/>
      <c r="I193" s="49"/>
      <c r="J193" s="124"/>
      <c r="K193" s="56"/>
      <c r="L193" s="57"/>
      <c r="M193" s="58"/>
      <c r="N193" s="57"/>
      <c r="O193" s="58"/>
      <c r="P193" s="56"/>
      <c r="Q193" s="49"/>
      <c r="R193" s="221" t="b">
        <f t="shared" si="39"/>
        <v>1</v>
      </c>
      <c r="S193" s="221" t="b">
        <f t="shared" si="39"/>
        <v>0</v>
      </c>
      <c r="T193" s="221" t="b">
        <f t="shared" si="39"/>
        <v>0</v>
      </c>
      <c r="U193" s="221" t="b">
        <f t="shared" si="39"/>
        <v>0</v>
      </c>
      <c r="V193" s="221" t="b">
        <f t="shared" si="39"/>
        <v>0</v>
      </c>
      <c r="W193" s="221" t="b">
        <f t="shared" si="39"/>
        <v>0</v>
      </c>
      <c r="X193" s="221" t="b">
        <f t="shared" si="39"/>
        <v>0</v>
      </c>
      <c r="Y193" s="221" t="b">
        <f t="shared" si="39"/>
        <v>0</v>
      </c>
      <c r="Z193" s="221">
        <f t="shared" si="28"/>
        <v>0</v>
      </c>
      <c r="AA193" s="221" t="str">
        <f t="shared" si="29"/>
        <v/>
      </c>
      <c r="AB193" s="221" t="str">
        <f t="shared" si="30"/>
        <v/>
      </c>
      <c r="AC193" s="221" t="str">
        <f t="shared" si="31"/>
        <v/>
      </c>
      <c r="AD193" s="221" t="str">
        <f t="shared" si="32"/>
        <v/>
      </c>
      <c r="AE193" s="221" t="str">
        <f t="shared" si="33"/>
        <v/>
      </c>
      <c r="AF193" s="221" t="str">
        <f t="shared" si="34"/>
        <v/>
      </c>
      <c r="AG193" s="221" t="str">
        <f t="shared" si="35"/>
        <v/>
      </c>
    </row>
    <row r="194" spans="1:33" s="164" customFormat="1" ht="17.25" hidden="1" customHeight="1">
      <c r="A194" s="9"/>
      <c r="B194" s="7"/>
      <c r="C194" s="2"/>
      <c r="D194" s="5"/>
      <c r="E194" s="5"/>
      <c r="F194" s="16"/>
      <c r="G194" s="47"/>
      <c r="H194" s="48"/>
      <c r="I194" s="49"/>
      <c r="J194" s="124"/>
      <c r="K194" s="56"/>
      <c r="L194" s="57"/>
      <c r="M194" s="58"/>
      <c r="N194" s="57"/>
      <c r="O194" s="58"/>
      <c r="P194" s="56"/>
      <c r="Q194" s="49"/>
      <c r="R194" s="221" t="b">
        <f t="shared" si="39"/>
        <v>1</v>
      </c>
      <c r="S194" s="221" t="b">
        <f t="shared" si="39"/>
        <v>0</v>
      </c>
      <c r="T194" s="221" t="b">
        <f t="shared" si="39"/>
        <v>0</v>
      </c>
      <c r="U194" s="221" t="b">
        <f t="shared" si="39"/>
        <v>0</v>
      </c>
      <c r="V194" s="221" t="b">
        <f t="shared" si="39"/>
        <v>0</v>
      </c>
      <c r="W194" s="221" t="b">
        <f t="shared" si="39"/>
        <v>0</v>
      </c>
      <c r="X194" s="221" t="b">
        <f t="shared" si="39"/>
        <v>0</v>
      </c>
      <c r="Y194" s="221" t="b">
        <f t="shared" si="39"/>
        <v>0</v>
      </c>
      <c r="Z194" s="221">
        <f t="shared" si="28"/>
        <v>0</v>
      </c>
      <c r="AA194" s="221" t="str">
        <f t="shared" si="29"/>
        <v/>
      </c>
      <c r="AB194" s="221" t="str">
        <f t="shared" si="30"/>
        <v/>
      </c>
      <c r="AC194" s="221" t="str">
        <f t="shared" si="31"/>
        <v/>
      </c>
      <c r="AD194" s="221" t="str">
        <f t="shared" si="32"/>
        <v/>
      </c>
      <c r="AE194" s="221" t="str">
        <f t="shared" si="33"/>
        <v/>
      </c>
      <c r="AF194" s="221" t="str">
        <f t="shared" si="34"/>
        <v/>
      </c>
      <c r="AG194" s="221" t="str">
        <f t="shared" si="35"/>
        <v/>
      </c>
    </row>
    <row r="195" spans="1:33" s="164" customFormat="1" ht="17.25" hidden="1" customHeight="1">
      <c r="A195" s="9"/>
      <c r="B195" s="7"/>
      <c r="C195" s="2"/>
      <c r="D195" s="5"/>
      <c r="E195" s="5"/>
      <c r="F195" s="16"/>
      <c r="G195" s="47"/>
      <c r="H195" s="48"/>
      <c r="I195" s="49"/>
      <c r="J195" s="124"/>
      <c r="K195" s="56"/>
      <c r="L195" s="57"/>
      <c r="M195" s="58"/>
      <c r="N195" s="57"/>
      <c r="O195" s="58"/>
      <c r="P195" s="56"/>
      <c r="Q195" s="49"/>
      <c r="R195" s="221" t="b">
        <f t="shared" si="39"/>
        <v>1</v>
      </c>
      <c r="S195" s="221" t="b">
        <f t="shared" si="39"/>
        <v>0</v>
      </c>
      <c r="T195" s="221" t="b">
        <f t="shared" si="39"/>
        <v>0</v>
      </c>
      <c r="U195" s="221" t="b">
        <f t="shared" si="39"/>
        <v>0</v>
      </c>
      <c r="V195" s="221" t="b">
        <f t="shared" si="39"/>
        <v>0</v>
      </c>
      <c r="W195" s="221" t="b">
        <f t="shared" si="39"/>
        <v>0</v>
      </c>
      <c r="X195" s="221" t="b">
        <f t="shared" si="39"/>
        <v>0</v>
      </c>
      <c r="Y195" s="221" t="b">
        <f t="shared" si="39"/>
        <v>0</v>
      </c>
      <c r="Z195" s="221">
        <f t="shared" si="28"/>
        <v>0</v>
      </c>
      <c r="AA195" s="221" t="str">
        <f t="shared" si="29"/>
        <v/>
      </c>
      <c r="AB195" s="221" t="str">
        <f t="shared" si="30"/>
        <v/>
      </c>
      <c r="AC195" s="221" t="str">
        <f t="shared" si="31"/>
        <v/>
      </c>
      <c r="AD195" s="221" t="str">
        <f t="shared" si="32"/>
        <v/>
      </c>
      <c r="AE195" s="221" t="str">
        <f t="shared" si="33"/>
        <v/>
      </c>
      <c r="AF195" s="221" t="str">
        <f t="shared" si="34"/>
        <v/>
      </c>
      <c r="AG195" s="221" t="str">
        <f t="shared" si="35"/>
        <v/>
      </c>
    </row>
    <row r="196" spans="1:33" s="164" customFormat="1" ht="17.25" hidden="1" customHeight="1">
      <c r="A196" s="9"/>
      <c r="B196" s="7"/>
      <c r="C196" s="2"/>
      <c r="D196" s="5"/>
      <c r="E196" s="5"/>
      <c r="F196" s="16"/>
      <c r="G196" s="47"/>
      <c r="H196" s="48"/>
      <c r="I196" s="49"/>
      <c r="J196" s="124"/>
      <c r="K196" s="56"/>
      <c r="L196" s="57"/>
      <c r="M196" s="58"/>
      <c r="N196" s="57"/>
      <c r="O196" s="58"/>
      <c r="P196" s="56"/>
      <c r="Q196" s="49"/>
      <c r="R196" s="221" t="b">
        <f t="shared" si="39"/>
        <v>1</v>
      </c>
      <c r="S196" s="221" t="b">
        <f t="shared" si="39"/>
        <v>0</v>
      </c>
      <c r="T196" s="221" t="b">
        <f t="shared" si="39"/>
        <v>0</v>
      </c>
      <c r="U196" s="221" t="b">
        <f t="shared" si="39"/>
        <v>0</v>
      </c>
      <c r="V196" s="221" t="b">
        <f t="shared" si="39"/>
        <v>0</v>
      </c>
      <c r="W196" s="221" t="b">
        <f t="shared" si="39"/>
        <v>0</v>
      </c>
      <c r="X196" s="221" t="b">
        <f t="shared" si="39"/>
        <v>0</v>
      </c>
      <c r="Y196" s="221" t="b">
        <f t="shared" si="39"/>
        <v>0</v>
      </c>
      <c r="Z196" s="221">
        <f t="shared" si="28"/>
        <v>0</v>
      </c>
      <c r="AA196" s="221" t="str">
        <f t="shared" si="29"/>
        <v/>
      </c>
      <c r="AB196" s="221" t="str">
        <f t="shared" si="30"/>
        <v/>
      </c>
      <c r="AC196" s="221" t="str">
        <f t="shared" si="31"/>
        <v/>
      </c>
      <c r="AD196" s="221" t="str">
        <f t="shared" si="32"/>
        <v/>
      </c>
      <c r="AE196" s="221" t="str">
        <f t="shared" si="33"/>
        <v/>
      </c>
      <c r="AF196" s="221" t="str">
        <f t="shared" si="34"/>
        <v/>
      </c>
      <c r="AG196" s="221" t="str">
        <f t="shared" si="35"/>
        <v/>
      </c>
    </row>
    <row r="197" spans="1:33" s="164" customFormat="1" ht="17.25" hidden="1" customHeight="1">
      <c r="A197" s="9"/>
      <c r="B197" s="7"/>
      <c r="C197" s="2"/>
      <c r="D197" s="5"/>
      <c r="E197" s="5"/>
      <c r="F197" s="16"/>
      <c r="G197" s="47"/>
      <c r="H197" s="48"/>
      <c r="I197" s="49"/>
      <c r="J197" s="124"/>
      <c r="K197" s="56"/>
      <c r="L197" s="57"/>
      <c r="M197" s="58"/>
      <c r="N197" s="57"/>
      <c r="O197" s="58"/>
      <c r="P197" s="56"/>
      <c r="Q197" s="49"/>
      <c r="R197" s="221" t="b">
        <f t="shared" si="39"/>
        <v>1</v>
      </c>
      <c r="S197" s="221" t="b">
        <f t="shared" si="39"/>
        <v>0</v>
      </c>
      <c r="T197" s="221" t="b">
        <f t="shared" si="39"/>
        <v>0</v>
      </c>
      <c r="U197" s="221" t="b">
        <f t="shared" si="39"/>
        <v>0</v>
      </c>
      <c r="V197" s="221" t="b">
        <f t="shared" si="39"/>
        <v>0</v>
      </c>
      <c r="W197" s="221" t="b">
        <f t="shared" si="39"/>
        <v>0</v>
      </c>
      <c r="X197" s="221" t="b">
        <f t="shared" si="39"/>
        <v>0</v>
      </c>
      <c r="Y197" s="221" t="b">
        <f t="shared" si="39"/>
        <v>0</v>
      </c>
      <c r="Z197" s="221">
        <f t="shared" si="28"/>
        <v>0</v>
      </c>
      <c r="AA197" s="221" t="str">
        <f t="shared" si="29"/>
        <v/>
      </c>
      <c r="AB197" s="221" t="str">
        <f t="shared" si="30"/>
        <v/>
      </c>
      <c r="AC197" s="221" t="str">
        <f t="shared" si="31"/>
        <v/>
      </c>
      <c r="AD197" s="221" t="str">
        <f t="shared" si="32"/>
        <v/>
      </c>
      <c r="AE197" s="221" t="str">
        <f t="shared" si="33"/>
        <v/>
      </c>
      <c r="AF197" s="221" t="str">
        <f t="shared" si="34"/>
        <v/>
      </c>
      <c r="AG197" s="221" t="str">
        <f t="shared" si="35"/>
        <v/>
      </c>
    </row>
    <row r="198" spans="1:33" s="164" customFormat="1" ht="17.25" hidden="1" customHeight="1">
      <c r="A198" s="9"/>
      <c r="B198" s="7"/>
      <c r="C198" s="2"/>
      <c r="D198" s="5"/>
      <c r="E198" s="5"/>
      <c r="F198" s="16"/>
      <c r="G198" s="47"/>
      <c r="H198" s="48"/>
      <c r="I198" s="49"/>
      <c r="J198" s="124"/>
      <c r="K198" s="56"/>
      <c r="L198" s="57"/>
      <c r="M198" s="58"/>
      <c r="N198" s="57"/>
      <c r="O198" s="58"/>
      <c r="P198" s="56"/>
      <c r="Q198" s="49"/>
      <c r="R198" s="221" t="b">
        <f t="shared" si="39"/>
        <v>1</v>
      </c>
      <c r="S198" s="221" t="b">
        <f t="shared" si="39"/>
        <v>0</v>
      </c>
      <c r="T198" s="221" t="b">
        <f t="shared" si="39"/>
        <v>0</v>
      </c>
      <c r="U198" s="221" t="b">
        <f t="shared" si="39"/>
        <v>0</v>
      </c>
      <c r="V198" s="221" t="b">
        <f t="shared" si="39"/>
        <v>0</v>
      </c>
      <c r="W198" s="221" t="b">
        <f t="shared" si="39"/>
        <v>0</v>
      </c>
      <c r="X198" s="221" t="b">
        <f t="shared" si="39"/>
        <v>0</v>
      </c>
      <c r="Y198" s="221" t="b">
        <f t="shared" si="39"/>
        <v>0</v>
      </c>
      <c r="Z198" s="221">
        <f t="shared" si="28"/>
        <v>0</v>
      </c>
      <c r="AA198" s="221" t="str">
        <f t="shared" si="29"/>
        <v/>
      </c>
      <c r="AB198" s="221" t="str">
        <f t="shared" si="30"/>
        <v/>
      </c>
      <c r="AC198" s="221" t="str">
        <f t="shared" si="31"/>
        <v/>
      </c>
      <c r="AD198" s="221" t="str">
        <f t="shared" si="32"/>
        <v/>
      </c>
      <c r="AE198" s="221" t="str">
        <f t="shared" si="33"/>
        <v/>
      </c>
      <c r="AF198" s="221" t="str">
        <f t="shared" si="34"/>
        <v/>
      </c>
      <c r="AG198" s="221" t="str">
        <f t="shared" si="35"/>
        <v/>
      </c>
    </row>
    <row r="199" spans="1:33" s="164" customFormat="1" ht="17.25" hidden="1" customHeight="1">
      <c r="A199" s="9"/>
      <c r="B199" s="7"/>
      <c r="C199" s="2"/>
      <c r="D199" s="5"/>
      <c r="E199" s="5"/>
      <c r="F199" s="16"/>
      <c r="G199" s="47"/>
      <c r="H199" s="48"/>
      <c r="I199" s="49"/>
      <c r="J199" s="124"/>
      <c r="K199" s="56"/>
      <c r="L199" s="57"/>
      <c r="M199" s="58"/>
      <c r="N199" s="57"/>
      <c r="O199" s="58"/>
      <c r="P199" s="56"/>
      <c r="Q199" s="49"/>
      <c r="R199" s="221" t="b">
        <f t="shared" si="39"/>
        <v>1</v>
      </c>
      <c r="S199" s="221" t="b">
        <f t="shared" si="39"/>
        <v>0</v>
      </c>
      <c r="T199" s="221" t="b">
        <f t="shared" si="39"/>
        <v>0</v>
      </c>
      <c r="U199" s="221" t="b">
        <f t="shared" si="39"/>
        <v>0</v>
      </c>
      <c r="V199" s="221" t="b">
        <f t="shared" si="39"/>
        <v>0</v>
      </c>
      <c r="W199" s="221" t="b">
        <f t="shared" si="39"/>
        <v>0</v>
      </c>
      <c r="X199" s="221" t="b">
        <f t="shared" si="39"/>
        <v>0</v>
      </c>
      <c r="Y199" s="221" t="b">
        <f t="shared" si="39"/>
        <v>0</v>
      </c>
      <c r="Z199" s="221">
        <f t="shared" si="28"/>
        <v>0</v>
      </c>
      <c r="AA199" s="221" t="str">
        <f t="shared" si="29"/>
        <v/>
      </c>
      <c r="AB199" s="221" t="str">
        <f t="shared" si="30"/>
        <v/>
      </c>
      <c r="AC199" s="221" t="str">
        <f t="shared" si="31"/>
        <v/>
      </c>
      <c r="AD199" s="221" t="str">
        <f t="shared" si="32"/>
        <v/>
      </c>
      <c r="AE199" s="221" t="str">
        <f t="shared" si="33"/>
        <v/>
      </c>
      <c r="AF199" s="221" t="str">
        <f t="shared" si="34"/>
        <v/>
      </c>
      <c r="AG199" s="221" t="str">
        <f t="shared" si="35"/>
        <v/>
      </c>
    </row>
    <row r="200" spans="1:33" s="164" customFormat="1" ht="17.25" hidden="1" customHeight="1" thickBot="1">
      <c r="A200" s="10"/>
      <c r="B200" s="11"/>
      <c r="C200" s="3"/>
      <c r="D200" s="6"/>
      <c r="E200" s="6"/>
      <c r="F200" s="17"/>
      <c r="G200" s="50"/>
      <c r="H200" s="51"/>
      <c r="I200" s="52"/>
      <c r="J200" s="59"/>
      <c r="K200" s="60"/>
      <c r="L200" s="61"/>
      <c r="M200" s="62"/>
      <c r="N200" s="61"/>
      <c r="O200" s="62"/>
      <c r="P200" s="60"/>
      <c r="Q200" s="52"/>
      <c r="R200" s="221" t="b">
        <f t="shared" si="39"/>
        <v>1</v>
      </c>
      <c r="S200" s="221" t="b">
        <f t="shared" si="39"/>
        <v>0</v>
      </c>
      <c r="T200" s="221" t="b">
        <f t="shared" si="39"/>
        <v>0</v>
      </c>
      <c r="U200" s="221" t="b">
        <f t="shared" si="39"/>
        <v>0</v>
      </c>
      <c r="V200" s="221" t="b">
        <f t="shared" si="39"/>
        <v>0</v>
      </c>
      <c r="W200" s="221" t="b">
        <f t="shared" si="39"/>
        <v>0</v>
      </c>
      <c r="X200" s="221" t="b">
        <f t="shared" si="39"/>
        <v>0</v>
      </c>
      <c r="Y200" s="221" t="b">
        <f t="shared" si="39"/>
        <v>0</v>
      </c>
      <c r="Z200" s="221">
        <f t="shared" ref="Z200" si="40">IF(R200,$J200,"")</f>
        <v>0</v>
      </c>
      <c r="AA200" s="221" t="str">
        <f t="shared" ref="AA200" si="41">IF(S200,$J200,"")</f>
        <v/>
      </c>
      <c r="AB200" s="221" t="str">
        <f t="shared" ref="AB200" si="42">IF(T200,$J200,"")</f>
        <v/>
      </c>
      <c r="AC200" s="221" t="str">
        <f t="shared" ref="AC200" si="43">IF(U200,$J200,"")</f>
        <v/>
      </c>
      <c r="AD200" s="221" t="str">
        <f t="shared" ref="AD200" si="44">IF(V200,$J200,"")</f>
        <v/>
      </c>
      <c r="AE200" s="221" t="str">
        <f t="shared" ref="AE200" si="45">IF(W200,$J200,"")</f>
        <v/>
      </c>
      <c r="AF200" s="221" t="str">
        <f t="shared" ref="AF200" si="46">IF(X200,$J200,"")</f>
        <v/>
      </c>
      <c r="AG200" s="221" t="str">
        <f t="shared" ref="AG200" si="47">IF(Y200,$J200,"")</f>
        <v/>
      </c>
    </row>
    <row r="201" spans="1:33">
      <c r="R201" s="129"/>
      <c r="S201" s="129"/>
      <c r="T201" s="129"/>
      <c r="U201" s="129"/>
      <c r="V201" s="129"/>
      <c r="W201" s="129"/>
      <c r="X201" s="129"/>
      <c r="Y201" s="129" t="s">
        <v>56</v>
      </c>
      <c r="Z201" s="223">
        <f t="shared" ref="Z201:AG201" si="48">COUNTIF(Z7:Z200,"NC+")</f>
        <v>0</v>
      </c>
      <c r="AA201" s="223">
        <f t="shared" si="48"/>
        <v>0</v>
      </c>
      <c r="AB201" s="223">
        <f t="shared" si="48"/>
        <v>0</v>
      </c>
      <c r="AC201" s="223">
        <f t="shared" si="48"/>
        <v>0</v>
      </c>
      <c r="AD201" s="223">
        <f t="shared" si="48"/>
        <v>0</v>
      </c>
      <c r="AE201" s="223">
        <f t="shared" si="48"/>
        <v>0</v>
      </c>
      <c r="AF201" s="223">
        <f t="shared" si="48"/>
        <v>0</v>
      </c>
      <c r="AG201" s="223">
        <f t="shared" si="48"/>
        <v>0</v>
      </c>
    </row>
    <row r="202" spans="1:33" hidden="1">
      <c r="G202" s="222" t="s">
        <v>60</v>
      </c>
      <c r="J202" s="224" t="s">
        <v>56</v>
      </c>
      <c r="O202" s="188" t="s">
        <v>60</v>
      </c>
      <c r="R202" s="129"/>
      <c r="S202" s="129"/>
      <c r="T202" s="129"/>
      <c r="U202" s="129"/>
      <c r="V202" s="129"/>
      <c r="W202" s="129"/>
      <c r="X202" s="129"/>
      <c r="Y202" s="129" t="s">
        <v>57</v>
      </c>
      <c r="Z202" s="223">
        <f t="shared" ref="Z202:AG202" si="49">COUNTIF(Z7:Z200,"nc-")</f>
        <v>0</v>
      </c>
      <c r="AA202" s="223">
        <f t="shared" si="49"/>
        <v>0</v>
      </c>
      <c r="AB202" s="223">
        <f t="shared" si="49"/>
        <v>0</v>
      </c>
      <c r="AC202" s="223">
        <f t="shared" si="49"/>
        <v>0</v>
      </c>
      <c r="AD202" s="223">
        <f t="shared" si="49"/>
        <v>0</v>
      </c>
      <c r="AE202" s="223">
        <f t="shared" si="49"/>
        <v>0</v>
      </c>
      <c r="AF202" s="223">
        <f t="shared" si="49"/>
        <v>0</v>
      </c>
      <c r="AG202" s="223">
        <f t="shared" si="49"/>
        <v>0</v>
      </c>
    </row>
    <row r="203" spans="1:33" hidden="1">
      <c r="G203" s="222" t="s">
        <v>66</v>
      </c>
      <c r="J203" s="224" t="s">
        <v>57</v>
      </c>
      <c r="O203" s="188" t="s">
        <v>61</v>
      </c>
      <c r="R203" s="129"/>
      <c r="S203" s="129"/>
      <c r="T203" s="129"/>
      <c r="U203" s="129"/>
      <c r="V203" s="129"/>
      <c r="W203" s="129"/>
      <c r="X203" s="129"/>
      <c r="Y203" s="129" t="s">
        <v>58</v>
      </c>
      <c r="Z203" s="179">
        <f t="shared" ref="Z203:AG203" si="50">COUNTIF(Z7:Z200,"RI")</f>
        <v>0</v>
      </c>
      <c r="AA203" s="179">
        <f t="shared" si="50"/>
        <v>0</v>
      </c>
      <c r="AB203" s="179">
        <f t="shared" si="50"/>
        <v>0</v>
      </c>
      <c r="AC203" s="179">
        <f t="shared" si="50"/>
        <v>0</v>
      </c>
      <c r="AD203" s="179">
        <f t="shared" si="50"/>
        <v>0</v>
      </c>
      <c r="AE203" s="179">
        <f t="shared" si="50"/>
        <v>0</v>
      </c>
      <c r="AF203" s="179">
        <f t="shared" si="50"/>
        <v>0</v>
      </c>
      <c r="AG203" s="179">
        <f t="shared" si="50"/>
        <v>0</v>
      </c>
    </row>
    <row r="204" spans="1:33" hidden="1">
      <c r="G204" s="222" t="s">
        <v>67</v>
      </c>
      <c r="J204" s="224" t="s">
        <v>58</v>
      </c>
      <c r="O204" s="130" t="s">
        <v>340</v>
      </c>
      <c r="R204" s="129"/>
      <c r="S204" s="129"/>
      <c r="T204" s="129"/>
      <c r="U204" s="129"/>
      <c r="V204" s="129"/>
      <c r="W204" s="129"/>
      <c r="X204" s="129"/>
      <c r="Y204" s="129" t="s">
        <v>59</v>
      </c>
      <c r="Z204" s="179">
        <f t="shared" ref="Z204:AG204" si="51">COUNTIF(Z7:Z200,"Full")</f>
        <v>0</v>
      </c>
      <c r="AA204" s="179">
        <f t="shared" si="51"/>
        <v>0</v>
      </c>
      <c r="AB204" s="179">
        <f t="shared" si="51"/>
        <v>0</v>
      </c>
      <c r="AC204" s="179">
        <f t="shared" si="51"/>
        <v>0</v>
      </c>
      <c r="AD204" s="179">
        <f t="shared" si="51"/>
        <v>0</v>
      </c>
      <c r="AE204" s="179">
        <f t="shared" si="51"/>
        <v>0</v>
      </c>
      <c r="AF204" s="179">
        <f t="shared" si="51"/>
        <v>0</v>
      </c>
      <c r="AG204" s="179">
        <f t="shared" si="51"/>
        <v>0</v>
      </c>
    </row>
    <row r="205" spans="1:33" hidden="1">
      <c r="G205" s="222" t="s">
        <v>61</v>
      </c>
      <c r="J205" s="192" t="s">
        <v>59</v>
      </c>
      <c r="O205" s="130" t="s">
        <v>339</v>
      </c>
      <c r="R205" s="129"/>
      <c r="S205" s="129"/>
      <c r="T205" s="129"/>
      <c r="U205" s="129"/>
      <c r="V205" s="129"/>
      <c r="W205" s="129"/>
      <c r="X205" s="129"/>
      <c r="Y205" s="129" t="s">
        <v>86</v>
      </c>
      <c r="Z205" s="179">
        <f>COUNTIF(Z7:Z200,"tbd")</f>
        <v>41</v>
      </c>
      <c r="AA205" s="179">
        <f t="shared" ref="AA205:AG205" si="52">COUNTIF(AA7:AA200,"tbd")</f>
        <v>0</v>
      </c>
      <c r="AB205" s="179">
        <f t="shared" si="52"/>
        <v>0</v>
      </c>
      <c r="AC205" s="179">
        <f t="shared" si="52"/>
        <v>0</v>
      </c>
      <c r="AD205" s="179">
        <f t="shared" si="52"/>
        <v>0</v>
      </c>
      <c r="AE205" s="179">
        <f t="shared" si="52"/>
        <v>0</v>
      </c>
      <c r="AF205" s="179">
        <f t="shared" si="52"/>
        <v>0</v>
      </c>
      <c r="AG205" s="179">
        <f t="shared" si="52"/>
        <v>0</v>
      </c>
    </row>
    <row r="206" spans="1:33" hidden="1">
      <c r="G206" s="222" t="s">
        <v>86</v>
      </c>
      <c r="J206" s="222" t="s">
        <v>86</v>
      </c>
      <c r="O206" s="188" t="s">
        <v>86</v>
      </c>
      <c r="R206" s="129"/>
      <c r="S206" s="129"/>
      <c r="T206" s="129"/>
      <c r="U206" s="129"/>
      <c r="V206" s="129"/>
      <c r="W206" s="129"/>
      <c r="X206" s="129"/>
      <c r="Y206" s="129"/>
      <c r="Z206" s="129"/>
      <c r="AA206" s="129"/>
      <c r="AB206" s="129"/>
      <c r="AC206" s="129"/>
      <c r="AD206" s="129"/>
      <c r="AE206" s="129"/>
      <c r="AF206" s="129"/>
      <c r="AG206" s="129"/>
    </row>
    <row r="207" spans="1:33" ht="49.5" hidden="1">
      <c r="G207" s="222" t="s">
        <v>68</v>
      </c>
      <c r="J207" s="222" t="s">
        <v>104</v>
      </c>
      <c r="O207" s="188" t="s">
        <v>68</v>
      </c>
      <c r="R207" s="129"/>
      <c r="S207" s="129"/>
      <c r="T207" s="129"/>
      <c r="U207" s="129"/>
      <c r="V207" s="129"/>
      <c r="W207" s="129"/>
      <c r="X207" s="129"/>
      <c r="Y207" s="129"/>
      <c r="Z207" s="129"/>
      <c r="AA207" s="129"/>
      <c r="AB207" s="129"/>
      <c r="AC207" s="129"/>
      <c r="AD207" s="129"/>
      <c r="AE207" s="129"/>
      <c r="AF207" s="129"/>
      <c r="AG207" s="129"/>
    </row>
    <row r="208" spans="1:33" hidden="1">
      <c r="J208" s="222" t="s">
        <v>68</v>
      </c>
      <c r="R208" s="129"/>
      <c r="S208" s="129"/>
      <c r="T208" s="129"/>
      <c r="U208" s="129"/>
      <c r="V208" s="129"/>
      <c r="W208" s="129"/>
      <c r="X208" s="129"/>
      <c r="Y208" s="129"/>
      <c r="Z208" s="129"/>
      <c r="AA208" s="129"/>
      <c r="AB208" s="129"/>
      <c r="AC208" s="129"/>
      <c r="AD208" s="129"/>
      <c r="AE208" s="129"/>
      <c r="AF208" s="129"/>
      <c r="AG208" s="129"/>
    </row>
    <row r="209" spans="9:10" hidden="1"/>
    <row r="210" spans="9:10" hidden="1">
      <c r="I210" s="188" t="str">
        <f>J202 &amp; ":"</f>
        <v>NC+:</v>
      </c>
      <c r="J210" s="190">
        <f>COUNTIF($J$7:$J$200,$J202)</f>
        <v>0</v>
      </c>
    </row>
    <row r="211" spans="9:10" hidden="1">
      <c r="I211" s="188" t="str">
        <f t="shared" ref="I211:I216" si="53">J203 &amp; ":"</f>
        <v>nc-:</v>
      </c>
      <c r="J211" s="190">
        <f t="shared" ref="J211:J216" si="54">COUNTIF($J$7:$J$200,$J203)</f>
        <v>0</v>
      </c>
    </row>
    <row r="212" spans="9:10" hidden="1">
      <c r="I212" s="188" t="str">
        <f t="shared" si="53"/>
        <v>RI:</v>
      </c>
      <c r="J212" s="190">
        <f t="shared" si="54"/>
        <v>0</v>
      </c>
    </row>
    <row r="213" spans="9:10" hidden="1">
      <c r="I213" s="188" t="str">
        <f t="shared" si="53"/>
        <v>Full:</v>
      </c>
      <c r="J213" s="190">
        <f t="shared" si="54"/>
        <v>0</v>
      </c>
    </row>
    <row r="214" spans="9:10" hidden="1">
      <c r="I214" s="188" t="str">
        <f t="shared" si="53"/>
        <v>tbd:</v>
      </c>
      <c r="J214" s="190">
        <f t="shared" si="54"/>
        <v>41</v>
      </c>
    </row>
    <row r="215" spans="9:10" hidden="1">
      <c r="I215" s="188" t="str">
        <f t="shared" si="53"/>
        <v>Not assessed (timing constraints):</v>
      </c>
      <c r="J215" s="190">
        <f t="shared" si="54"/>
        <v>0</v>
      </c>
    </row>
    <row r="216" spans="9:10" hidden="1">
      <c r="I216" s="188" t="str">
        <f t="shared" si="53"/>
        <v>n/a:</v>
      </c>
      <c r="J216" s="190">
        <f t="shared" si="54"/>
        <v>0</v>
      </c>
    </row>
    <row r="217" spans="9:10" hidden="1"/>
    <row r="218" spans="9:10" hidden="1"/>
    <row r="219" spans="9:10" hidden="1"/>
    <row r="220" spans="9:10" hidden="1"/>
    <row r="221" spans="9:10" hidden="1"/>
  </sheetData>
  <sheetProtection algorithmName="SHA-512" hashValue="OaAeVOurc+DXwOJ9FoXsCg3FzVHXVoRgGD+PV9LqKI9hxcF5SWt9n2kzKqzIk8aUiz6w7rwPuyyndeXQHy7RlA==" saltValue="BPHXF/AfZDe9tokqQBW2Zw==" spinCount="100000" sheet="1" objects="1" scenarios="1" formatCells="0" formatColumns="0" formatRows="0" insertHyperlinks="0" autoFilter="0"/>
  <mergeCells count="15">
    <mergeCell ref="O5:Q5"/>
    <mergeCell ref="A5:C5"/>
    <mergeCell ref="B1:C1"/>
    <mergeCell ref="B2:C2"/>
    <mergeCell ref="J5:L5"/>
    <mergeCell ref="G5:I5"/>
    <mergeCell ref="G1:I1"/>
    <mergeCell ref="A3:C4"/>
    <mergeCell ref="H2:I2"/>
    <mergeCell ref="H3:I3"/>
    <mergeCell ref="M5:N5"/>
    <mergeCell ref="J1:N1"/>
    <mergeCell ref="K2:N2"/>
    <mergeCell ref="K3:N3"/>
    <mergeCell ref="J4:N4"/>
  </mergeCells>
  <conditionalFormatting sqref="J7:J200">
    <cfRule type="cellIs" dxfId="544" priority="24" stopIfTrue="1" operator="equal">
      <formula>"n/a"</formula>
    </cfRule>
    <cfRule type="cellIs" dxfId="543" priority="25" stopIfTrue="1" operator="equal">
      <formula>"tbd"</formula>
    </cfRule>
    <cfRule type="cellIs" dxfId="542" priority="26" stopIfTrue="1" operator="equal">
      <formula>"Full"</formula>
    </cfRule>
    <cfRule type="cellIs" dxfId="541" priority="27" stopIfTrue="1" operator="equal">
      <formula>"RI"</formula>
    </cfRule>
    <cfRule type="cellIs" dxfId="540" priority="28" stopIfTrue="1" operator="equal">
      <formula>"nc-"</formula>
    </cfRule>
    <cfRule type="cellIs" dxfId="539" priority="29" stopIfTrue="1" operator="equal">
      <formula>"NC+"</formula>
    </cfRule>
  </conditionalFormatting>
  <conditionalFormatting sqref="G7:G200">
    <cfRule type="cellIs" dxfId="538" priority="18" stopIfTrue="1" operator="equal">
      <formula>"n/a"</formula>
    </cfRule>
    <cfRule type="cellIs" dxfId="537" priority="19" stopIfTrue="1" operator="equal">
      <formula>"tbd"</formula>
    </cfRule>
    <cfRule type="cellIs" dxfId="536" priority="20" stopIfTrue="1" operator="equal">
      <formula>"No"</formula>
    </cfRule>
    <cfRule type="cellIs" dxfId="535" priority="21" stopIfTrue="1" operator="equal">
      <formula>"Practice only"</formula>
    </cfRule>
    <cfRule type="cellIs" dxfId="534" priority="22" stopIfTrue="1" operator="equal">
      <formula>"Procedure only"</formula>
    </cfRule>
    <cfRule type="cellIs" dxfId="533" priority="23" stopIfTrue="1" operator="equal">
      <formula>"Yes"</formula>
    </cfRule>
  </conditionalFormatting>
  <conditionalFormatting sqref="M7:M200">
    <cfRule type="cellIs" dxfId="532" priority="15" stopIfTrue="1" operator="equal">
      <formula>"n/a"</formula>
    </cfRule>
    <cfRule type="cellIs" dxfId="531" priority="16" stopIfTrue="1" operator="equal">
      <formula>"No"</formula>
    </cfRule>
    <cfRule type="cellIs" dxfId="530" priority="17" stopIfTrue="1" operator="equal">
      <formula>"Yes"</formula>
    </cfRule>
  </conditionalFormatting>
  <conditionalFormatting sqref="O7:O200">
    <cfRule type="cellIs" dxfId="529" priority="1" operator="equal">
      <formula>"Received"</formula>
    </cfRule>
    <cfRule type="cellIs" dxfId="528" priority="2" operator="equal">
      <formula>"Reviewed"</formula>
    </cfRule>
    <cfRule type="cellIs" dxfId="527" priority="3" stopIfTrue="1" operator="equal">
      <formula>"n/a"</formula>
    </cfRule>
    <cfRule type="cellIs" dxfId="526" priority="4" stopIfTrue="1" operator="equal">
      <formula>"tbd"</formula>
    </cfRule>
    <cfRule type="cellIs" dxfId="525" priority="5" stopIfTrue="1" operator="equal">
      <formula>"No"</formula>
    </cfRule>
    <cfRule type="cellIs" dxfId="524" priority="8" stopIfTrue="1" operator="equal">
      <formula>"Yes"</formula>
    </cfRule>
  </conditionalFormatting>
  <dataValidations count="3">
    <dataValidation type="list" allowBlank="1" showInputMessage="1" showErrorMessage="1" sqref="G7:G200">
      <formula1>$G$202:$G$207</formula1>
    </dataValidation>
    <dataValidation type="list" allowBlank="1" showInputMessage="1" showErrorMessage="1" sqref="J7:J200">
      <formula1>$J$202:$J$208</formula1>
    </dataValidation>
    <dataValidation type="list" allowBlank="1" showInputMessage="1" showErrorMessage="1" sqref="O7:O200">
      <formula1>$O$202:$O$207</formula1>
    </dataValidation>
  </dataValidations>
  <hyperlinks>
    <hyperlink ref="A3:C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verticalDpi="4294967295"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pageSetUpPr fitToPage="1"/>
  </sheetPr>
  <dimension ref="A1:AG221"/>
  <sheetViews>
    <sheetView showGridLines="0" topLeftCell="A38" zoomScaleNormal="100" workbookViewId="0">
      <selection activeCell="C36" sqref="C36"/>
    </sheetView>
  </sheetViews>
  <sheetFormatPr defaultColWidth="11.42578125" defaultRowHeight="16.5"/>
  <cols>
    <col min="1" max="1" width="11.7109375" style="193" customWidth="1"/>
    <col min="2" max="2" width="7.85546875" style="193" customWidth="1"/>
    <col min="3" max="3" width="63.28515625" style="130" customWidth="1"/>
    <col min="4" max="6" width="7.7109375" style="194" customWidth="1"/>
    <col min="7" max="7" width="16.7109375" style="222" customWidth="1"/>
    <col min="8" max="9" width="38.85546875" style="199" customWidth="1"/>
    <col min="10" max="10" width="14.28515625" style="222" customWidth="1"/>
    <col min="11" max="11" width="37.140625" style="199" customWidth="1"/>
    <col min="12" max="12" width="24.28515625" style="199" customWidth="1"/>
    <col min="13" max="13" width="34.7109375" style="222" customWidth="1"/>
    <col min="14" max="14" width="37.140625" style="199" customWidth="1"/>
    <col min="15" max="15" width="19.7109375" style="199" customWidth="1"/>
    <col min="16" max="16" width="43.7109375" style="199" customWidth="1"/>
    <col min="17" max="17" width="46.140625" style="199" customWidth="1"/>
    <col min="18" max="33" width="0" style="130" hidden="1" customWidth="1"/>
    <col min="34" max="16384" width="11.42578125" style="130"/>
  </cols>
  <sheetData>
    <row r="1" spans="1:33" ht="15" customHeight="1">
      <c r="A1" s="200" t="s">
        <v>0</v>
      </c>
      <c r="B1" s="666" t="str">
        <f>IF(Coverpage!D5&lt;&gt;"",Coverpage!D5,"")</f>
        <v>[Company]</v>
      </c>
      <c r="C1" s="666"/>
      <c r="D1" s="201"/>
      <c r="E1" s="202"/>
      <c r="F1" s="203"/>
      <c r="G1" s="673" t="s">
        <v>10</v>
      </c>
      <c r="H1" s="674"/>
      <c r="I1" s="675"/>
      <c r="J1" s="684" t="s">
        <v>54</v>
      </c>
      <c r="K1" s="685"/>
      <c r="L1" s="685"/>
      <c r="M1" s="685"/>
      <c r="N1" s="686"/>
      <c r="O1" s="128"/>
      <c r="P1" s="128"/>
      <c r="Q1" s="128"/>
      <c r="R1" s="129"/>
      <c r="S1" s="129"/>
      <c r="T1" s="129"/>
      <c r="U1" s="129"/>
      <c r="V1" s="129"/>
      <c r="W1" s="129"/>
      <c r="X1" s="129"/>
      <c r="Y1" s="129"/>
      <c r="Z1" s="129"/>
      <c r="AA1" s="129"/>
      <c r="AB1" s="129"/>
      <c r="AC1" s="129"/>
      <c r="AD1" s="129"/>
      <c r="AE1" s="129"/>
      <c r="AF1" s="129"/>
      <c r="AG1" s="129"/>
    </row>
    <row r="2" spans="1:33">
      <c r="A2" s="200" t="s">
        <v>1</v>
      </c>
      <c r="B2" s="666" t="str">
        <f>IF(Coverpage!D6&lt;&gt;"",Coverpage!D6,"")</f>
        <v>[Site]</v>
      </c>
      <c r="C2" s="666"/>
      <c r="D2" s="132"/>
      <c r="E2" s="202"/>
      <c r="F2" s="202"/>
      <c r="G2" s="204" t="s">
        <v>33</v>
      </c>
      <c r="H2" s="678" t="str">
        <f>IF(Coverpage!D30&lt;&gt;"",Coverpage!D30,"")</f>
        <v/>
      </c>
      <c r="I2" s="679"/>
      <c r="J2" s="205" t="s">
        <v>16</v>
      </c>
      <c r="K2" s="687" t="str">
        <f>IF(Coverpage!D36&lt;&gt;"",Coverpage!D36,"")</f>
        <v/>
      </c>
      <c r="L2" s="688"/>
      <c r="M2" s="688"/>
      <c r="N2" s="689"/>
      <c r="O2" s="135"/>
      <c r="P2" s="135"/>
      <c r="Q2" s="135"/>
      <c r="R2" s="129"/>
      <c r="S2" s="129"/>
      <c r="T2" s="129"/>
      <c r="U2" s="129"/>
      <c r="V2" s="129"/>
      <c r="W2" s="129"/>
      <c r="X2" s="129"/>
      <c r="Y2" s="129"/>
      <c r="Z2" s="129"/>
      <c r="AA2" s="129"/>
      <c r="AB2" s="129"/>
      <c r="AC2" s="129"/>
      <c r="AD2" s="129"/>
      <c r="AE2" s="129"/>
      <c r="AF2" s="129"/>
      <c r="AG2" s="129"/>
    </row>
    <row r="3" spans="1:33" ht="14.45" customHeight="1">
      <c r="A3" s="676" t="s">
        <v>270</v>
      </c>
      <c r="B3" s="676"/>
      <c r="C3" s="676"/>
      <c r="D3" s="202"/>
      <c r="E3" s="202"/>
      <c r="F3" s="202"/>
      <c r="G3" s="204" t="s">
        <v>34</v>
      </c>
      <c r="H3" s="680" t="str">
        <f>IF(Coverpage!D31&gt;0,Coverpage!D31,"")</f>
        <v/>
      </c>
      <c r="I3" s="681"/>
      <c r="J3" s="205" t="s">
        <v>17</v>
      </c>
      <c r="K3" s="690" t="str">
        <f>IF(Coverpage!D44&gt;0,Coverpage!D44,"")</f>
        <v/>
      </c>
      <c r="L3" s="691"/>
      <c r="M3" s="691"/>
      <c r="N3" s="692"/>
      <c r="O3" s="139"/>
      <c r="P3" s="139"/>
      <c r="Q3" s="139"/>
      <c r="R3" s="129"/>
      <c r="S3" s="129"/>
      <c r="T3" s="129"/>
      <c r="U3" s="129"/>
      <c r="V3" s="129"/>
      <c r="W3" s="129"/>
      <c r="X3" s="129"/>
      <c r="Y3" s="129"/>
      <c r="Z3" s="129"/>
      <c r="AA3" s="129"/>
      <c r="AB3" s="129"/>
      <c r="AC3" s="129"/>
      <c r="AD3" s="129"/>
      <c r="AE3" s="129"/>
      <c r="AF3" s="129"/>
      <c r="AG3" s="129"/>
    </row>
    <row r="4" spans="1:33" ht="15" customHeight="1" thickBot="1">
      <c r="A4" s="677"/>
      <c r="B4" s="677"/>
      <c r="C4" s="677"/>
      <c r="D4" s="202"/>
      <c r="E4" s="202"/>
      <c r="F4" s="202"/>
      <c r="G4" s="206"/>
      <c r="H4" s="207"/>
      <c r="I4" s="208"/>
      <c r="J4" s="693"/>
      <c r="K4" s="694"/>
      <c r="L4" s="694"/>
      <c r="M4" s="694"/>
      <c r="N4" s="695"/>
      <c r="O4" s="128"/>
      <c r="P4" s="128"/>
      <c r="Q4" s="128"/>
      <c r="R4" s="129"/>
      <c r="S4" s="129"/>
      <c r="T4" s="129"/>
      <c r="U4" s="129"/>
      <c r="V4" s="129"/>
      <c r="W4" s="129"/>
      <c r="X4" s="129"/>
      <c r="Y4" s="129"/>
      <c r="Z4" s="129"/>
      <c r="AA4" s="129"/>
      <c r="AB4" s="129"/>
      <c r="AC4" s="129"/>
      <c r="AD4" s="129"/>
      <c r="AE4" s="129"/>
      <c r="AF4" s="129"/>
      <c r="AG4" s="129"/>
    </row>
    <row r="5" spans="1:33" s="147" customFormat="1" ht="45.6" customHeight="1" thickBot="1">
      <c r="A5" s="663" t="s">
        <v>14</v>
      </c>
      <c r="B5" s="664"/>
      <c r="C5" s="665"/>
      <c r="D5" s="209" t="s">
        <v>13</v>
      </c>
      <c r="E5" s="210" t="s">
        <v>38</v>
      </c>
      <c r="F5" s="210" t="s">
        <v>38</v>
      </c>
      <c r="G5" s="670" t="s">
        <v>15</v>
      </c>
      <c r="H5" s="671"/>
      <c r="I5" s="672"/>
      <c r="J5" s="667" t="s">
        <v>18</v>
      </c>
      <c r="K5" s="668"/>
      <c r="L5" s="669"/>
      <c r="M5" s="682" t="s">
        <v>39</v>
      </c>
      <c r="N5" s="683"/>
      <c r="O5" s="660" t="s">
        <v>293</v>
      </c>
      <c r="P5" s="661"/>
      <c r="Q5" s="662"/>
      <c r="R5" s="211" t="s">
        <v>94</v>
      </c>
      <c r="S5" s="211"/>
      <c r="T5" s="211"/>
      <c r="U5" s="211"/>
      <c r="V5" s="211"/>
      <c r="W5" s="211"/>
      <c r="X5" s="211"/>
      <c r="Y5" s="211"/>
      <c r="Z5" s="211" t="s">
        <v>78</v>
      </c>
      <c r="AA5" s="211"/>
      <c r="AB5" s="211"/>
      <c r="AC5" s="211"/>
      <c r="AD5" s="211"/>
      <c r="AE5" s="211"/>
      <c r="AF5" s="211"/>
      <c r="AG5" s="211"/>
    </row>
    <row r="6" spans="1:33" s="147" customFormat="1" ht="77.650000000000006" customHeight="1" thickBot="1">
      <c r="A6" s="212" t="s">
        <v>110</v>
      </c>
      <c r="B6" s="212" t="s">
        <v>3</v>
      </c>
      <c r="C6" s="213" t="s">
        <v>4</v>
      </c>
      <c r="D6" s="214" t="s">
        <v>45</v>
      </c>
      <c r="E6" s="215" t="s">
        <v>518</v>
      </c>
      <c r="F6" s="216" t="s">
        <v>519</v>
      </c>
      <c r="G6" s="172" t="s">
        <v>100</v>
      </c>
      <c r="H6" s="217" t="s">
        <v>114</v>
      </c>
      <c r="I6" s="218" t="s">
        <v>99</v>
      </c>
      <c r="J6" s="219" t="s">
        <v>55</v>
      </c>
      <c r="K6" s="158" t="s">
        <v>37</v>
      </c>
      <c r="L6" s="220" t="s">
        <v>108</v>
      </c>
      <c r="M6" s="160" t="s">
        <v>113</v>
      </c>
      <c r="N6" s="178" t="s">
        <v>119</v>
      </c>
      <c r="O6" s="160" t="str">
        <f>"Auditor requests additional evidence" &amp; CHAR(10) &amp; "Total: " &amp; COUNTIF(O7:O200,"Yes") &amp; " requests"</f>
        <v>Auditor requests additional evidence
Total: 0 requests</v>
      </c>
      <c r="P6" s="162" t="s">
        <v>294</v>
      </c>
      <c r="Q6" s="163" t="s">
        <v>295</v>
      </c>
      <c r="R6" s="211" t="s">
        <v>70</v>
      </c>
      <c r="S6" s="211" t="s">
        <v>71</v>
      </c>
      <c r="T6" s="211" t="s">
        <v>72</v>
      </c>
      <c r="U6" s="211" t="s">
        <v>73</v>
      </c>
      <c r="V6" s="211" t="s">
        <v>74</v>
      </c>
      <c r="W6" s="211" t="s">
        <v>75</v>
      </c>
      <c r="X6" s="211" t="s">
        <v>76</v>
      </c>
      <c r="Y6" s="211" t="s">
        <v>77</v>
      </c>
      <c r="Z6" s="211" t="str">
        <f>R6</f>
        <v>Product 1</v>
      </c>
      <c r="AA6" s="211" t="str">
        <f t="shared" ref="AA6:AG6" si="0">S6</f>
        <v>Product 2</v>
      </c>
      <c r="AB6" s="211" t="str">
        <f t="shared" si="0"/>
        <v>Product 3</v>
      </c>
      <c r="AC6" s="211" t="str">
        <f t="shared" si="0"/>
        <v>Product 4</v>
      </c>
      <c r="AD6" s="211" t="str">
        <f t="shared" si="0"/>
        <v>Product 5</v>
      </c>
      <c r="AE6" s="211" t="s">
        <v>517</v>
      </c>
      <c r="AF6" s="211" t="str">
        <f t="shared" si="0"/>
        <v>Product 7</v>
      </c>
      <c r="AG6" s="211" t="str">
        <f t="shared" si="0"/>
        <v>Product 8</v>
      </c>
    </row>
    <row r="7" spans="1:33" s="164" customFormat="1" ht="19.899999999999999" customHeight="1">
      <c r="A7" s="20" t="s">
        <v>520</v>
      </c>
      <c r="B7" s="21" t="s">
        <v>521</v>
      </c>
      <c r="C7" s="22" t="s">
        <v>522</v>
      </c>
      <c r="D7" s="25" t="s">
        <v>523</v>
      </c>
      <c r="E7" s="25"/>
      <c r="F7" s="26"/>
      <c r="G7" s="44" t="s">
        <v>86</v>
      </c>
      <c r="H7" s="45"/>
      <c r="I7" s="46"/>
      <c r="J7" s="123" t="s">
        <v>86</v>
      </c>
      <c r="K7" s="53"/>
      <c r="L7" s="54"/>
      <c r="M7" s="55"/>
      <c r="N7" s="54"/>
      <c r="O7" s="55" t="s">
        <v>61</v>
      </c>
      <c r="P7" s="53"/>
      <c r="Q7" s="63"/>
      <c r="R7" s="221" t="b">
        <v>1</v>
      </c>
      <c r="S7" s="221" t="b">
        <v>0</v>
      </c>
      <c r="T7" s="221" t="b">
        <v>0</v>
      </c>
      <c r="U7" s="221" t="b">
        <v>0</v>
      </c>
      <c r="V7" s="221" t="b">
        <v>0</v>
      </c>
      <c r="W7" s="221" t="b">
        <v>0</v>
      </c>
      <c r="X7" s="221" t="b">
        <v>0</v>
      </c>
      <c r="Y7" s="221" t="b">
        <v>0</v>
      </c>
      <c r="Z7" s="221" t="str">
        <f>IF(R7,$J7,"")</f>
        <v>tbd</v>
      </c>
      <c r="AA7" s="221" t="str">
        <f t="shared" ref="AA7:AG22" si="1">IF(S7,$J7,"")</f>
        <v/>
      </c>
      <c r="AB7" s="221" t="str">
        <f t="shared" si="1"/>
        <v/>
      </c>
      <c r="AC7" s="221" t="str">
        <f t="shared" si="1"/>
        <v/>
      </c>
      <c r="AD7" s="221" t="str">
        <f t="shared" si="1"/>
        <v/>
      </c>
      <c r="AE7" s="221" t="str">
        <f t="shared" si="1"/>
        <v/>
      </c>
      <c r="AF7" s="221" t="str">
        <f t="shared" si="1"/>
        <v/>
      </c>
      <c r="AG7" s="221" t="str">
        <f t="shared" si="1"/>
        <v/>
      </c>
    </row>
    <row r="8" spans="1:33" s="164" customFormat="1" ht="19.899999999999999" customHeight="1">
      <c r="A8" s="9" t="s">
        <v>524</v>
      </c>
      <c r="B8" s="7" t="s">
        <v>525</v>
      </c>
      <c r="C8" s="2" t="s">
        <v>526</v>
      </c>
      <c r="D8" s="4" t="s">
        <v>523</v>
      </c>
      <c r="E8" s="4"/>
      <c r="F8" s="15"/>
      <c r="G8" s="47" t="s">
        <v>86</v>
      </c>
      <c r="H8" s="48"/>
      <c r="I8" s="49"/>
      <c r="J8" s="124" t="s">
        <v>86</v>
      </c>
      <c r="K8" s="56"/>
      <c r="L8" s="57"/>
      <c r="M8" s="58"/>
      <c r="N8" s="57"/>
      <c r="O8" s="58" t="s">
        <v>61</v>
      </c>
      <c r="P8" s="56"/>
      <c r="Q8" s="49"/>
      <c r="R8" s="221" t="b">
        <f>R7</f>
        <v>1</v>
      </c>
      <c r="S8" s="221" t="b">
        <f t="shared" ref="S8:Y23" si="2">S7</f>
        <v>0</v>
      </c>
      <c r="T8" s="221" t="b">
        <f t="shared" si="2"/>
        <v>0</v>
      </c>
      <c r="U8" s="221" t="b">
        <f t="shared" si="2"/>
        <v>0</v>
      </c>
      <c r="V8" s="221" t="b">
        <f t="shared" si="2"/>
        <v>0</v>
      </c>
      <c r="W8" s="221" t="b">
        <f t="shared" si="2"/>
        <v>0</v>
      </c>
      <c r="X8" s="221" t="b">
        <f t="shared" si="2"/>
        <v>0</v>
      </c>
      <c r="Y8" s="221" t="b">
        <f t="shared" si="2"/>
        <v>0</v>
      </c>
      <c r="Z8" s="221" t="str">
        <f t="shared" ref="Z8:AG52" si="3">IF(R8,$J8,"")</f>
        <v>tbd</v>
      </c>
      <c r="AA8" s="221" t="str">
        <f t="shared" si="1"/>
        <v/>
      </c>
      <c r="AB8" s="221" t="str">
        <f t="shared" si="1"/>
        <v/>
      </c>
      <c r="AC8" s="221" t="str">
        <f t="shared" si="1"/>
        <v/>
      </c>
      <c r="AD8" s="221" t="str">
        <f t="shared" si="1"/>
        <v/>
      </c>
      <c r="AE8" s="221" t="str">
        <f t="shared" si="1"/>
        <v/>
      </c>
      <c r="AF8" s="221" t="str">
        <f t="shared" si="1"/>
        <v/>
      </c>
      <c r="AG8" s="221" t="str">
        <f t="shared" si="1"/>
        <v/>
      </c>
    </row>
    <row r="9" spans="1:33" s="164" customFormat="1" ht="19.899999999999999" customHeight="1">
      <c r="A9" s="9" t="s">
        <v>527</v>
      </c>
      <c r="B9" s="7" t="s">
        <v>528</v>
      </c>
      <c r="C9" s="2" t="s">
        <v>529</v>
      </c>
      <c r="D9" s="4" t="s">
        <v>530</v>
      </c>
      <c r="E9" s="4"/>
      <c r="F9" s="15"/>
      <c r="G9" s="47" t="s">
        <v>86</v>
      </c>
      <c r="H9" s="48"/>
      <c r="I9" s="49"/>
      <c r="J9" s="124" t="s">
        <v>86</v>
      </c>
      <c r="K9" s="56"/>
      <c r="L9" s="57"/>
      <c r="M9" s="58"/>
      <c r="N9" s="57"/>
      <c r="O9" s="58" t="s">
        <v>61</v>
      </c>
      <c r="P9" s="56"/>
      <c r="Q9" s="49"/>
      <c r="R9" s="221" t="b">
        <f t="shared" ref="R9:Y24" si="4">R8</f>
        <v>1</v>
      </c>
      <c r="S9" s="221" t="b">
        <f t="shared" si="2"/>
        <v>0</v>
      </c>
      <c r="T9" s="221" t="b">
        <f t="shared" si="2"/>
        <v>0</v>
      </c>
      <c r="U9" s="221" t="b">
        <f t="shared" si="2"/>
        <v>0</v>
      </c>
      <c r="V9" s="221" t="b">
        <f t="shared" si="2"/>
        <v>0</v>
      </c>
      <c r="W9" s="221" t="b">
        <f t="shared" si="2"/>
        <v>0</v>
      </c>
      <c r="X9" s="221" t="b">
        <f t="shared" si="2"/>
        <v>0</v>
      </c>
      <c r="Y9" s="221" t="b">
        <f t="shared" si="2"/>
        <v>0</v>
      </c>
      <c r="Z9" s="221" t="str">
        <f t="shared" si="3"/>
        <v>tbd</v>
      </c>
      <c r="AA9" s="221" t="str">
        <f t="shared" si="1"/>
        <v/>
      </c>
      <c r="AB9" s="221" t="str">
        <f t="shared" si="1"/>
        <v/>
      </c>
      <c r="AC9" s="221" t="str">
        <f t="shared" si="1"/>
        <v/>
      </c>
      <c r="AD9" s="221" t="str">
        <f t="shared" si="1"/>
        <v/>
      </c>
      <c r="AE9" s="221" t="str">
        <f t="shared" si="1"/>
        <v/>
      </c>
      <c r="AF9" s="221" t="str">
        <f t="shared" si="1"/>
        <v/>
      </c>
      <c r="AG9" s="221" t="str">
        <f t="shared" si="1"/>
        <v/>
      </c>
    </row>
    <row r="10" spans="1:33" s="164" customFormat="1" ht="19.899999999999999" customHeight="1">
      <c r="A10" s="9" t="s">
        <v>531</v>
      </c>
      <c r="B10" s="7" t="s">
        <v>532</v>
      </c>
      <c r="C10" s="2" t="s">
        <v>533</v>
      </c>
      <c r="D10" s="4" t="s">
        <v>530</v>
      </c>
      <c r="E10" s="4"/>
      <c r="F10" s="15"/>
      <c r="G10" s="47" t="s">
        <v>86</v>
      </c>
      <c r="H10" s="48"/>
      <c r="I10" s="49"/>
      <c r="J10" s="124" t="s">
        <v>86</v>
      </c>
      <c r="K10" s="56"/>
      <c r="L10" s="57"/>
      <c r="M10" s="58"/>
      <c r="N10" s="57"/>
      <c r="O10" s="58" t="s">
        <v>61</v>
      </c>
      <c r="P10" s="56"/>
      <c r="Q10" s="49"/>
      <c r="R10" s="221" t="b">
        <f t="shared" si="4"/>
        <v>1</v>
      </c>
      <c r="S10" s="221" t="b">
        <f t="shared" si="2"/>
        <v>0</v>
      </c>
      <c r="T10" s="221" t="b">
        <f t="shared" si="2"/>
        <v>0</v>
      </c>
      <c r="U10" s="221" t="b">
        <f t="shared" si="2"/>
        <v>0</v>
      </c>
      <c r="V10" s="221" t="b">
        <f t="shared" si="2"/>
        <v>0</v>
      </c>
      <c r="W10" s="221" t="b">
        <f t="shared" si="2"/>
        <v>0</v>
      </c>
      <c r="X10" s="221" t="b">
        <f t="shared" si="2"/>
        <v>0</v>
      </c>
      <c r="Y10" s="221" t="b">
        <f t="shared" si="2"/>
        <v>0</v>
      </c>
      <c r="Z10" s="221" t="str">
        <f t="shared" si="3"/>
        <v>tbd</v>
      </c>
      <c r="AA10" s="221" t="str">
        <f t="shared" si="1"/>
        <v/>
      </c>
      <c r="AB10" s="221" t="str">
        <f t="shared" si="1"/>
        <v/>
      </c>
      <c r="AC10" s="221" t="str">
        <f t="shared" si="1"/>
        <v/>
      </c>
      <c r="AD10" s="221" t="str">
        <f t="shared" si="1"/>
        <v/>
      </c>
      <c r="AE10" s="221" t="str">
        <f t="shared" si="1"/>
        <v/>
      </c>
      <c r="AF10" s="221" t="str">
        <f t="shared" si="1"/>
        <v/>
      </c>
      <c r="AG10" s="221" t="str">
        <f t="shared" si="1"/>
        <v/>
      </c>
    </row>
    <row r="11" spans="1:33" s="164" customFormat="1" ht="19.899999999999999" customHeight="1">
      <c r="A11" s="9" t="s">
        <v>534</v>
      </c>
      <c r="B11" s="7" t="s">
        <v>535</v>
      </c>
      <c r="C11" s="2" t="s">
        <v>536</v>
      </c>
      <c r="D11" s="4" t="s">
        <v>523</v>
      </c>
      <c r="E11" s="4"/>
      <c r="F11" s="15"/>
      <c r="G11" s="47" t="s">
        <v>86</v>
      </c>
      <c r="H11" s="48"/>
      <c r="I11" s="49"/>
      <c r="J11" s="124" t="s">
        <v>86</v>
      </c>
      <c r="K11" s="56"/>
      <c r="L11" s="57"/>
      <c r="M11" s="58"/>
      <c r="N11" s="57"/>
      <c r="O11" s="58" t="s">
        <v>61</v>
      </c>
      <c r="P11" s="56"/>
      <c r="Q11" s="49"/>
      <c r="R11" s="221" t="b">
        <f t="shared" si="4"/>
        <v>1</v>
      </c>
      <c r="S11" s="221" t="b">
        <f t="shared" si="4"/>
        <v>0</v>
      </c>
      <c r="T11" s="221" t="b">
        <f t="shared" si="4"/>
        <v>0</v>
      </c>
      <c r="U11" s="221" t="b">
        <f t="shared" si="4"/>
        <v>0</v>
      </c>
      <c r="V11" s="221" t="b">
        <f t="shared" si="4"/>
        <v>0</v>
      </c>
      <c r="W11" s="221" t="b">
        <f t="shared" si="4"/>
        <v>0</v>
      </c>
      <c r="X11" s="221" t="b">
        <f t="shared" si="4"/>
        <v>0</v>
      </c>
      <c r="Y11" s="221" t="b">
        <f t="shared" si="4"/>
        <v>0</v>
      </c>
      <c r="Z11" s="221" t="str">
        <f t="shared" si="3"/>
        <v>tbd</v>
      </c>
      <c r="AA11" s="221" t="str">
        <f t="shared" si="1"/>
        <v/>
      </c>
      <c r="AB11" s="221" t="str">
        <f t="shared" si="1"/>
        <v/>
      </c>
      <c r="AC11" s="221" t="str">
        <f t="shared" si="1"/>
        <v/>
      </c>
      <c r="AD11" s="221" t="str">
        <f t="shared" si="1"/>
        <v/>
      </c>
      <c r="AE11" s="221" t="str">
        <f t="shared" si="1"/>
        <v/>
      </c>
      <c r="AF11" s="221" t="str">
        <f t="shared" si="1"/>
        <v/>
      </c>
      <c r="AG11" s="221" t="str">
        <f t="shared" si="1"/>
        <v/>
      </c>
    </row>
    <row r="12" spans="1:33" s="164" customFormat="1" ht="19.899999999999999" customHeight="1">
      <c r="A12" s="9" t="s">
        <v>537</v>
      </c>
      <c r="B12" s="7" t="s">
        <v>538</v>
      </c>
      <c r="C12" s="2" t="s">
        <v>539</v>
      </c>
      <c r="D12" s="4" t="s">
        <v>523</v>
      </c>
      <c r="E12" s="4"/>
      <c r="F12" s="15"/>
      <c r="G12" s="47" t="s">
        <v>86</v>
      </c>
      <c r="H12" s="48"/>
      <c r="I12" s="49"/>
      <c r="J12" s="124" t="s">
        <v>86</v>
      </c>
      <c r="K12" s="56"/>
      <c r="L12" s="57"/>
      <c r="M12" s="58"/>
      <c r="N12" s="57"/>
      <c r="O12" s="58" t="s">
        <v>61</v>
      </c>
      <c r="P12" s="56"/>
      <c r="Q12" s="49"/>
      <c r="R12" s="221" t="b">
        <f t="shared" si="4"/>
        <v>1</v>
      </c>
      <c r="S12" s="221" t="b">
        <f t="shared" si="2"/>
        <v>0</v>
      </c>
      <c r="T12" s="221" t="b">
        <f t="shared" si="2"/>
        <v>0</v>
      </c>
      <c r="U12" s="221" t="b">
        <f t="shared" si="2"/>
        <v>0</v>
      </c>
      <c r="V12" s="221" t="b">
        <f t="shared" si="2"/>
        <v>0</v>
      </c>
      <c r="W12" s="221" t="b">
        <f t="shared" si="2"/>
        <v>0</v>
      </c>
      <c r="X12" s="221" t="b">
        <f t="shared" si="2"/>
        <v>0</v>
      </c>
      <c r="Y12" s="221" t="b">
        <f t="shared" si="2"/>
        <v>0</v>
      </c>
      <c r="Z12" s="221" t="str">
        <f t="shared" si="3"/>
        <v>tbd</v>
      </c>
      <c r="AA12" s="221" t="str">
        <f t="shared" si="1"/>
        <v/>
      </c>
      <c r="AB12" s="221" t="str">
        <f t="shared" si="1"/>
        <v/>
      </c>
      <c r="AC12" s="221" t="str">
        <f t="shared" si="1"/>
        <v/>
      </c>
      <c r="AD12" s="221" t="str">
        <f t="shared" si="1"/>
        <v/>
      </c>
      <c r="AE12" s="221" t="str">
        <f t="shared" si="1"/>
        <v/>
      </c>
      <c r="AF12" s="221" t="str">
        <f t="shared" si="1"/>
        <v/>
      </c>
      <c r="AG12" s="221" t="str">
        <f t="shared" si="1"/>
        <v/>
      </c>
    </row>
    <row r="13" spans="1:33" s="164" customFormat="1" ht="19.899999999999999" customHeight="1">
      <c r="A13" s="9" t="s">
        <v>540</v>
      </c>
      <c r="B13" s="7" t="s">
        <v>541</v>
      </c>
      <c r="C13" s="2" t="s">
        <v>542</v>
      </c>
      <c r="D13" s="4" t="s">
        <v>530</v>
      </c>
      <c r="E13" s="4"/>
      <c r="F13" s="15"/>
      <c r="G13" s="47" t="s">
        <v>86</v>
      </c>
      <c r="H13" s="48"/>
      <c r="I13" s="49"/>
      <c r="J13" s="124" t="s">
        <v>86</v>
      </c>
      <c r="K13" s="56"/>
      <c r="L13" s="57"/>
      <c r="M13" s="58"/>
      <c r="N13" s="57"/>
      <c r="O13" s="58" t="s">
        <v>61</v>
      </c>
      <c r="P13" s="56"/>
      <c r="Q13" s="49"/>
      <c r="R13" s="221" t="b">
        <f t="shared" si="4"/>
        <v>1</v>
      </c>
      <c r="S13" s="221" t="b">
        <f t="shared" si="2"/>
        <v>0</v>
      </c>
      <c r="T13" s="221" t="b">
        <f t="shared" si="2"/>
        <v>0</v>
      </c>
      <c r="U13" s="221" t="b">
        <f t="shared" si="2"/>
        <v>0</v>
      </c>
      <c r="V13" s="221" t="b">
        <f t="shared" si="2"/>
        <v>0</v>
      </c>
      <c r="W13" s="221" t="b">
        <f t="shared" si="2"/>
        <v>0</v>
      </c>
      <c r="X13" s="221" t="b">
        <f t="shared" si="2"/>
        <v>0</v>
      </c>
      <c r="Y13" s="221" t="b">
        <f t="shared" si="2"/>
        <v>0</v>
      </c>
      <c r="Z13" s="221" t="str">
        <f t="shared" si="3"/>
        <v>tbd</v>
      </c>
      <c r="AA13" s="221" t="str">
        <f t="shared" si="1"/>
        <v/>
      </c>
      <c r="AB13" s="221" t="str">
        <f t="shared" si="1"/>
        <v/>
      </c>
      <c r="AC13" s="221" t="str">
        <f t="shared" si="1"/>
        <v/>
      </c>
      <c r="AD13" s="221" t="str">
        <f t="shared" si="1"/>
        <v/>
      </c>
      <c r="AE13" s="221" t="str">
        <f t="shared" si="1"/>
        <v/>
      </c>
      <c r="AF13" s="221" t="str">
        <f t="shared" si="1"/>
        <v/>
      </c>
      <c r="AG13" s="221" t="str">
        <f t="shared" si="1"/>
        <v/>
      </c>
    </row>
    <row r="14" spans="1:33" s="164" customFormat="1" ht="19.899999999999999" customHeight="1">
      <c r="A14" s="9" t="s">
        <v>543</v>
      </c>
      <c r="B14" s="7" t="s">
        <v>544</v>
      </c>
      <c r="C14" s="2" t="s">
        <v>545</v>
      </c>
      <c r="D14" s="4" t="s">
        <v>523</v>
      </c>
      <c r="E14" s="4"/>
      <c r="F14" s="15"/>
      <c r="G14" s="47" t="s">
        <v>86</v>
      </c>
      <c r="H14" s="48"/>
      <c r="I14" s="49"/>
      <c r="J14" s="124" t="s">
        <v>86</v>
      </c>
      <c r="K14" s="56"/>
      <c r="L14" s="57"/>
      <c r="M14" s="58"/>
      <c r="N14" s="57"/>
      <c r="O14" s="58" t="s">
        <v>61</v>
      </c>
      <c r="P14" s="56"/>
      <c r="Q14" s="49"/>
      <c r="R14" s="221" t="b">
        <f t="shared" si="4"/>
        <v>1</v>
      </c>
      <c r="S14" s="221" t="b">
        <f t="shared" si="2"/>
        <v>0</v>
      </c>
      <c r="T14" s="221" t="b">
        <f t="shared" si="2"/>
        <v>0</v>
      </c>
      <c r="U14" s="221" t="b">
        <f t="shared" si="2"/>
        <v>0</v>
      </c>
      <c r="V14" s="221" t="b">
        <f t="shared" si="2"/>
        <v>0</v>
      </c>
      <c r="W14" s="221" t="b">
        <f t="shared" si="2"/>
        <v>0</v>
      </c>
      <c r="X14" s="221" t="b">
        <f t="shared" si="2"/>
        <v>0</v>
      </c>
      <c r="Y14" s="221" t="b">
        <f t="shared" si="2"/>
        <v>0</v>
      </c>
      <c r="Z14" s="221" t="str">
        <f t="shared" si="3"/>
        <v>tbd</v>
      </c>
      <c r="AA14" s="221" t="str">
        <f t="shared" si="1"/>
        <v/>
      </c>
      <c r="AB14" s="221" t="str">
        <f t="shared" si="1"/>
        <v/>
      </c>
      <c r="AC14" s="221" t="str">
        <f t="shared" si="1"/>
        <v/>
      </c>
      <c r="AD14" s="221" t="str">
        <f t="shared" si="1"/>
        <v/>
      </c>
      <c r="AE14" s="221" t="str">
        <f t="shared" si="1"/>
        <v/>
      </c>
      <c r="AF14" s="221" t="str">
        <f t="shared" si="1"/>
        <v/>
      </c>
      <c r="AG14" s="221" t="str">
        <f t="shared" si="1"/>
        <v/>
      </c>
    </row>
    <row r="15" spans="1:33" s="164" customFormat="1" ht="19.899999999999999" customHeight="1">
      <c r="A15" s="9" t="s">
        <v>546</v>
      </c>
      <c r="B15" s="7" t="s">
        <v>547</v>
      </c>
      <c r="C15" s="2" t="s">
        <v>548</v>
      </c>
      <c r="D15" s="4" t="s">
        <v>549</v>
      </c>
      <c r="E15" s="4"/>
      <c r="F15" s="15"/>
      <c r="G15" s="47" t="s">
        <v>86</v>
      </c>
      <c r="H15" s="48"/>
      <c r="I15" s="49"/>
      <c r="J15" s="124" t="s">
        <v>86</v>
      </c>
      <c r="K15" s="56"/>
      <c r="L15" s="57"/>
      <c r="M15" s="58"/>
      <c r="N15" s="57"/>
      <c r="O15" s="58" t="s">
        <v>61</v>
      </c>
      <c r="P15" s="56"/>
      <c r="Q15" s="49"/>
      <c r="R15" s="221" t="b">
        <f t="shared" si="4"/>
        <v>1</v>
      </c>
      <c r="S15" s="221" t="b">
        <f t="shared" si="2"/>
        <v>0</v>
      </c>
      <c r="T15" s="221" t="b">
        <f t="shared" si="2"/>
        <v>0</v>
      </c>
      <c r="U15" s="221" t="b">
        <f t="shared" si="2"/>
        <v>0</v>
      </c>
      <c r="V15" s="221" t="b">
        <f t="shared" si="2"/>
        <v>0</v>
      </c>
      <c r="W15" s="221" t="b">
        <f t="shared" si="2"/>
        <v>0</v>
      </c>
      <c r="X15" s="221" t="b">
        <f t="shared" si="2"/>
        <v>0</v>
      </c>
      <c r="Y15" s="221" t="b">
        <f t="shared" si="2"/>
        <v>0</v>
      </c>
      <c r="Z15" s="221" t="str">
        <f t="shared" si="3"/>
        <v>tbd</v>
      </c>
      <c r="AA15" s="221" t="str">
        <f t="shared" si="1"/>
        <v/>
      </c>
      <c r="AB15" s="221" t="str">
        <f t="shared" si="1"/>
        <v/>
      </c>
      <c r="AC15" s="221" t="str">
        <f t="shared" si="1"/>
        <v/>
      </c>
      <c r="AD15" s="221" t="str">
        <f t="shared" si="1"/>
        <v/>
      </c>
      <c r="AE15" s="221" t="str">
        <f t="shared" si="1"/>
        <v/>
      </c>
      <c r="AF15" s="221" t="str">
        <f t="shared" si="1"/>
        <v/>
      </c>
      <c r="AG15" s="221" t="str">
        <f t="shared" si="1"/>
        <v/>
      </c>
    </row>
    <row r="16" spans="1:33" s="164" customFormat="1" ht="19.899999999999999" customHeight="1">
      <c r="A16" s="9" t="s">
        <v>550</v>
      </c>
      <c r="B16" s="7" t="s">
        <v>551</v>
      </c>
      <c r="C16" s="2" t="s">
        <v>552</v>
      </c>
      <c r="D16" s="4" t="s">
        <v>549</v>
      </c>
      <c r="E16" s="4"/>
      <c r="F16" s="15"/>
      <c r="G16" s="47" t="s">
        <v>86</v>
      </c>
      <c r="H16" s="48"/>
      <c r="I16" s="49"/>
      <c r="J16" s="124" t="s">
        <v>86</v>
      </c>
      <c r="K16" s="56"/>
      <c r="L16" s="57"/>
      <c r="M16" s="58"/>
      <c r="N16" s="57"/>
      <c r="O16" s="58" t="s">
        <v>61</v>
      </c>
      <c r="P16" s="56"/>
      <c r="Q16" s="49"/>
      <c r="R16" s="221" t="b">
        <f t="shared" si="4"/>
        <v>1</v>
      </c>
      <c r="S16" s="221" t="b">
        <f t="shared" si="2"/>
        <v>0</v>
      </c>
      <c r="T16" s="221" t="b">
        <f t="shared" si="2"/>
        <v>0</v>
      </c>
      <c r="U16" s="221" t="b">
        <f t="shared" si="2"/>
        <v>0</v>
      </c>
      <c r="V16" s="221" t="b">
        <f t="shared" si="2"/>
        <v>0</v>
      </c>
      <c r="W16" s="221" t="b">
        <f t="shared" si="2"/>
        <v>0</v>
      </c>
      <c r="X16" s="221" t="b">
        <f t="shared" si="2"/>
        <v>0</v>
      </c>
      <c r="Y16" s="221" t="b">
        <f t="shared" si="2"/>
        <v>0</v>
      </c>
      <c r="Z16" s="221" t="str">
        <f t="shared" si="3"/>
        <v>tbd</v>
      </c>
      <c r="AA16" s="221" t="str">
        <f t="shared" si="1"/>
        <v/>
      </c>
      <c r="AB16" s="221" t="str">
        <f t="shared" si="1"/>
        <v/>
      </c>
      <c r="AC16" s="221" t="str">
        <f t="shared" si="1"/>
        <v/>
      </c>
      <c r="AD16" s="221" t="str">
        <f t="shared" si="1"/>
        <v/>
      </c>
      <c r="AE16" s="221" t="str">
        <f t="shared" si="1"/>
        <v/>
      </c>
      <c r="AF16" s="221" t="str">
        <f t="shared" si="1"/>
        <v/>
      </c>
      <c r="AG16" s="221" t="str">
        <f t="shared" si="1"/>
        <v/>
      </c>
    </row>
    <row r="17" spans="1:33" s="164" customFormat="1" ht="19.899999999999999" customHeight="1">
      <c r="A17" s="9" t="s">
        <v>553</v>
      </c>
      <c r="B17" s="7" t="s">
        <v>554</v>
      </c>
      <c r="C17" s="2" t="s">
        <v>555</v>
      </c>
      <c r="D17" s="4" t="s">
        <v>549</v>
      </c>
      <c r="E17" s="4"/>
      <c r="F17" s="15"/>
      <c r="G17" s="47" t="s">
        <v>86</v>
      </c>
      <c r="H17" s="48"/>
      <c r="I17" s="49"/>
      <c r="J17" s="124" t="s">
        <v>86</v>
      </c>
      <c r="K17" s="56"/>
      <c r="L17" s="57"/>
      <c r="M17" s="58"/>
      <c r="N17" s="57"/>
      <c r="O17" s="58" t="s">
        <v>61</v>
      </c>
      <c r="P17" s="56"/>
      <c r="Q17" s="49"/>
      <c r="R17" s="221" t="b">
        <f t="shared" si="4"/>
        <v>1</v>
      </c>
      <c r="S17" s="221" t="b">
        <f t="shared" si="2"/>
        <v>0</v>
      </c>
      <c r="T17" s="221" t="b">
        <f t="shared" si="2"/>
        <v>0</v>
      </c>
      <c r="U17" s="221" t="b">
        <f t="shared" si="2"/>
        <v>0</v>
      </c>
      <c r="V17" s="221" t="b">
        <f t="shared" si="2"/>
        <v>0</v>
      </c>
      <c r="W17" s="221" t="b">
        <f t="shared" si="2"/>
        <v>0</v>
      </c>
      <c r="X17" s="221" t="b">
        <f t="shared" si="2"/>
        <v>0</v>
      </c>
      <c r="Y17" s="221" t="b">
        <f t="shared" si="2"/>
        <v>0</v>
      </c>
      <c r="Z17" s="221" t="str">
        <f t="shared" si="3"/>
        <v>tbd</v>
      </c>
      <c r="AA17" s="221" t="str">
        <f t="shared" si="1"/>
        <v/>
      </c>
      <c r="AB17" s="221" t="str">
        <f t="shared" si="1"/>
        <v/>
      </c>
      <c r="AC17" s="221" t="str">
        <f t="shared" si="1"/>
        <v/>
      </c>
      <c r="AD17" s="221" t="str">
        <f t="shared" si="1"/>
        <v/>
      </c>
      <c r="AE17" s="221" t="str">
        <f t="shared" si="1"/>
        <v/>
      </c>
      <c r="AF17" s="221" t="str">
        <f t="shared" si="1"/>
        <v/>
      </c>
      <c r="AG17" s="221" t="str">
        <f t="shared" si="1"/>
        <v/>
      </c>
    </row>
    <row r="18" spans="1:33" s="164" customFormat="1" ht="19.899999999999999" customHeight="1">
      <c r="A18" s="9" t="s">
        <v>556</v>
      </c>
      <c r="B18" s="7" t="s">
        <v>557</v>
      </c>
      <c r="C18" s="2" t="s">
        <v>558</v>
      </c>
      <c r="D18" s="4" t="s">
        <v>549</v>
      </c>
      <c r="E18" s="4"/>
      <c r="F18" s="15"/>
      <c r="G18" s="47" t="s">
        <v>86</v>
      </c>
      <c r="H18" s="48"/>
      <c r="I18" s="49"/>
      <c r="J18" s="124" t="s">
        <v>86</v>
      </c>
      <c r="K18" s="56"/>
      <c r="L18" s="57"/>
      <c r="M18" s="58"/>
      <c r="N18" s="57"/>
      <c r="O18" s="58" t="s">
        <v>61</v>
      </c>
      <c r="P18" s="56"/>
      <c r="Q18" s="49"/>
      <c r="R18" s="221" t="b">
        <f t="shared" si="4"/>
        <v>1</v>
      </c>
      <c r="S18" s="221" t="b">
        <f t="shared" si="2"/>
        <v>0</v>
      </c>
      <c r="T18" s="221" t="b">
        <f t="shared" si="2"/>
        <v>0</v>
      </c>
      <c r="U18" s="221" t="b">
        <f t="shared" si="2"/>
        <v>0</v>
      </c>
      <c r="V18" s="221" t="b">
        <f t="shared" si="2"/>
        <v>0</v>
      </c>
      <c r="W18" s="221" t="b">
        <f t="shared" si="2"/>
        <v>0</v>
      </c>
      <c r="X18" s="221" t="b">
        <f t="shared" si="2"/>
        <v>0</v>
      </c>
      <c r="Y18" s="221" t="b">
        <f t="shared" si="2"/>
        <v>0</v>
      </c>
      <c r="Z18" s="221" t="str">
        <f t="shared" si="3"/>
        <v>tbd</v>
      </c>
      <c r="AA18" s="221" t="str">
        <f t="shared" si="1"/>
        <v/>
      </c>
      <c r="AB18" s="221" t="str">
        <f t="shared" si="1"/>
        <v/>
      </c>
      <c r="AC18" s="221" t="str">
        <f t="shared" si="1"/>
        <v/>
      </c>
      <c r="AD18" s="221" t="str">
        <f t="shared" si="1"/>
        <v/>
      </c>
      <c r="AE18" s="221" t="str">
        <f t="shared" si="1"/>
        <v/>
      </c>
      <c r="AF18" s="221" t="str">
        <f t="shared" si="1"/>
        <v/>
      </c>
      <c r="AG18" s="221" t="str">
        <f t="shared" si="1"/>
        <v/>
      </c>
    </row>
    <row r="19" spans="1:33" s="164" customFormat="1" ht="19.899999999999999" customHeight="1">
      <c r="A19" s="9" t="s">
        <v>559</v>
      </c>
      <c r="B19" s="7" t="s">
        <v>560</v>
      </c>
      <c r="C19" s="2" t="s">
        <v>561</v>
      </c>
      <c r="D19" s="4" t="s">
        <v>523</v>
      </c>
      <c r="E19" s="4"/>
      <c r="F19" s="15"/>
      <c r="G19" s="47" t="s">
        <v>86</v>
      </c>
      <c r="H19" s="48"/>
      <c r="I19" s="49"/>
      <c r="J19" s="124" t="s">
        <v>86</v>
      </c>
      <c r="K19" s="56"/>
      <c r="L19" s="57"/>
      <c r="M19" s="58"/>
      <c r="N19" s="57"/>
      <c r="O19" s="58" t="s">
        <v>61</v>
      </c>
      <c r="P19" s="56"/>
      <c r="Q19" s="49"/>
      <c r="R19" s="221" t="b">
        <f t="shared" si="4"/>
        <v>1</v>
      </c>
      <c r="S19" s="221" t="b">
        <f t="shared" si="2"/>
        <v>0</v>
      </c>
      <c r="T19" s="221" t="b">
        <f t="shared" si="2"/>
        <v>0</v>
      </c>
      <c r="U19" s="221" t="b">
        <f t="shared" si="2"/>
        <v>0</v>
      </c>
      <c r="V19" s="221" t="b">
        <f t="shared" si="2"/>
        <v>0</v>
      </c>
      <c r="W19" s="221" t="b">
        <f t="shared" si="2"/>
        <v>0</v>
      </c>
      <c r="X19" s="221" t="b">
        <f t="shared" si="2"/>
        <v>0</v>
      </c>
      <c r="Y19" s="221" t="b">
        <f t="shared" si="2"/>
        <v>0</v>
      </c>
      <c r="Z19" s="221" t="str">
        <f t="shared" si="3"/>
        <v>tbd</v>
      </c>
      <c r="AA19" s="221" t="str">
        <f t="shared" si="1"/>
        <v/>
      </c>
      <c r="AB19" s="221" t="str">
        <f t="shared" si="1"/>
        <v/>
      </c>
      <c r="AC19" s="221" t="str">
        <f t="shared" si="1"/>
        <v/>
      </c>
      <c r="AD19" s="221" t="str">
        <f t="shared" si="1"/>
        <v/>
      </c>
      <c r="AE19" s="221" t="str">
        <f t="shared" si="1"/>
        <v/>
      </c>
      <c r="AF19" s="221" t="str">
        <f t="shared" si="1"/>
        <v/>
      </c>
      <c r="AG19" s="221" t="str">
        <f t="shared" si="1"/>
        <v/>
      </c>
    </row>
    <row r="20" spans="1:33" s="164" customFormat="1" ht="19.899999999999999" customHeight="1">
      <c r="A20" s="9" t="s">
        <v>562</v>
      </c>
      <c r="B20" s="7" t="s">
        <v>563</v>
      </c>
      <c r="C20" s="2" t="s">
        <v>564</v>
      </c>
      <c r="D20" s="4" t="s">
        <v>523</v>
      </c>
      <c r="E20" s="4"/>
      <c r="F20" s="15"/>
      <c r="G20" s="47" t="s">
        <v>86</v>
      </c>
      <c r="H20" s="48"/>
      <c r="I20" s="49"/>
      <c r="J20" s="124" t="s">
        <v>86</v>
      </c>
      <c r="K20" s="56"/>
      <c r="L20" s="57"/>
      <c r="M20" s="58"/>
      <c r="N20" s="57"/>
      <c r="O20" s="58" t="s">
        <v>61</v>
      </c>
      <c r="P20" s="56"/>
      <c r="Q20" s="49"/>
      <c r="R20" s="221" t="b">
        <f t="shared" si="4"/>
        <v>1</v>
      </c>
      <c r="S20" s="221" t="b">
        <f t="shared" si="2"/>
        <v>0</v>
      </c>
      <c r="T20" s="221" t="b">
        <f t="shared" si="2"/>
        <v>0</v>
      </c>
      <c r="U20" s="221" t="b">
        <f t="shared" si="2"/>
        <v>0</v>
      </c>
      <c r="V20" s="221" t="b">
        <f t="shared" si="2"/>
        <v>0</v>
      </c>
      <c r="W20" s="221" t="b">
        <f t="shared" si="2"/>
        <v>0</v>
      </c>
      <c r="X20" s="221" t="b">
        <f t="shared" si="2"/>
        <v>0</v>
      </c>
      <c r="Y20" s="221" t="b">
        <f t="shared" si="2"/>
        <v>0</v>
      </c>
      <c r="Z20" s="221" t="str">
        <f t="shared" si="3"/>
        <v>tbd</v>
      </c>
      <c r="AA20" s="221" t="str">
        <f t="shared" si="1"/>
        <v/>
      </c>
      <c r="AB20" s="221" t="str">
        <f t="shared" si="1"/>
        <v/>
      </c>
      <c r="AC20" s="221" t="str">
        <f t="shared" si="1"/>
        <v/>
      </c>
      <c r="AD20" s="221" t="str">
        <f t="shared" si="1"/>
        <v/>
      </c>
      <c r="AE20" s="221" t="str">
        <f t="shared" si="1"/>
        <v/>
      </c>
      <c r="AF20" s="221" t="str">
        <f t="shared" si="1"/>
        <v/>
      </c>
      <c r="AG20" s="221" t="str">
        <f t="shared" si="1"/>
        <v/>
      </c>
    </row>
    <row r="21" spans="1:33" s="164" customFormat="1" ht="19.899999999999999" customHeight="1">
      <c r="A21" s="9" t="s">
        <v>565</v>
      </c>
      <c r="B21" s="7" t="s">
        <v>566</v>
      </c>
      <c r="C21" s="2" t="s">
        <v>567</v>
      </c>
      <c r="D21" s="4" t="s">
        <v>549</v>
      </c>
      <c r="E21" s="4"/>
      <c r="F21" s="15"/>
      <c r="G21" s="47" t="s">
        <v>86</v>
      </c>
      <c r="H21" s="48"/>
      <c r="I21" s="49"/>
      <c r="J21" s="124" t="s">
        <v>86</v>
      </c>
      <c r="K21" s="56"/>
      <c r="L21" s="57"/>
      <c r="M21" s="58"/>
      <c r="N21" s="57"/>
      <c r="O21" s="58" t="s">
        <v>61</v>
      </c>
      <c r="P21" s="56"/>
      <c r="Q21" s="49"/>
      <c r="R21" s="221" t="b">
        <f t="shared" si="4"/>
        <v>1</v>
      </c>
      <c r="S21" s="221" t="b">
        <f t="shared" si="2"/>
        <v>0</v>
      </c>
      <c r="T21" s="221" t="b">
        <f t="shared" si="2"/>
        <v>0</v>
      </c>
      <c r="U21" s="221" t="b">
        <f t="shared" si="2"/>
        <v>0</v>
      </c>
      <c r="V21" s="221" t="b">
        <f t="shared" si="2"/>
        <v>0</v>
      </c>
      <c r="W21" s="221" t="b">
        <f t="shared" si="2"/>
        <v>0</v>
      </c>
      <c r="X21" s="221" t="b">
        <f t="shared" si="2"/>
        <v>0</v>
      </c>
      <c r="Y21" s="221" t="b">
        <f t="shared" si="2"/>
        <v>0</v>
      </c>
      <c r="Z21" s="221" t="str">
        <f t="shared" si="3"/>
        <v>tbd</v>
      </c>
      <c r="AA21" s="221" t="str">
        <f t="shared" si="1"/>
        <v/>
      </c>
      <c r="AB21" s="221" t="str">
        <f t="shared" si="1"/>
        <v/>
      </c>
      <c r="AC21" s="221" t="str">
        <f t="shared" si="1"/>
        <v/>
      </c>
      <c r="AD21" s="221" t="str">
        <f t="shared" si="1"/>
        <v/>
      </c>
      <c r="AE21" s="221" t="str">
        <f t="shared" si="1"/>
        <v/>
      </c>
      <c r="AF21" s="221" t="str">
        <f t="shared" si="1"/>
        <v/>
      </c>
      <c r="AG21" s="221" t="str">
        <f t="shared" si="1"/>
        <v/>
      </c>
    </row>
    <row r="22" spans="1:33" s="164" customFormat="1" ht="19.899999999999999" customHeight="1">
      <c r="A22" s="9" t="s">
        <v>568</v>
      </c>
      <c r="B22" s="7" t="s">
        <v>569</v>
      </c>
      <c r="C22" s="2" t="s">
        <v>570</v>
      </c>
      <c r="D22" s="4" t="s">
        <v>523</v>
      </c>
      <c r="E22" s="4"/>
      <c r="F22" s="15"/>
      <c r="G22" s="47" t="s">
        <v>86</v>
      </c>
      <c r="H22" s="48"/>
      <c r="I22" s="49"/>
      <c r="J22" s="124" t="s">
        <v>86</v>
      </c>
      <c r="K22" s="56"/>
      <c r="L22" s="57"/>
      <c r="M22" s="58"/>
      <c r="N22" s="57"/>
      <c r="O22" s="58" t="s">
        <v>61</v>
      </c>
      <c r="P22" s="56"/>
      <c r="Q22" s="49"/>
      <c r="R22" s="221" t="b">
        <f t="shared" si="4"/>
        <v>1</v>
      </c>
      <c r="S22" s="221" t="b">
        <f t="shared" si="2"/>
        <v>0</v>
      </c>
      <c r="T22" s="221" t="b">
        <f t="shared" si="2"/>
        <v>0</v>
      </c>
      <c r="U22" s="221" t="b">
        <f t="shared" si="2"/>
        <v>0</v>
      </c>
      <c r="V22" s="221" t="b">
        <f t="shared" si="2"/>
        <v>0</v>
      </c>
      <c r="W22" s="221" t="b">
        <f t="shared" si="2"/>
        <v>0</v>
      </c>
      <c r="X22" s="221" t="b">
        <f t="shared" si="2"/>
        <v>0</v>
      </c>
      <c r="Y22" s="221" t="b">
        <f t="shared" si="2"/>
        <v>0</v>
      </c>
      <c r="Z22" s="221" t="str">
        <f t="shared" si="3"/>
        <v>tbd</v>
      </c>
      <c r="AA22" s="221" t="str">
        <f t="shared" si="1"/>
        <v/>
      </c>
      <c r="AB22" s="221" t="str">
        <f t="shared" si="1"/>
        <v/>
      </c>
      <c r="AC22" s="221" t="str">
        <f t="shared" si="1"/>
        <v/>
      </c>
      <c r="AD22" s="221" t="str">
        <f t="shared" si="1"/>
        <v/>
      </c>
      <c r="AE22" s="221" t="str">
        <f t="shared" si="1"/>
        <v/>
      </c>
      <c r="AF22" s="221" t="str">
        <f t="shared" si="1"/>
        <v/>
      </c>
      <c r="AG22" s="221" t="str">
        <f t="shared" si="1"/>
        <v/>
      </c>
    </row>
    <row r="23" spans="1:33" s="164" customFormat="1" ht="19.899999999999999" customHeight="1">
      <c r="A23" s="9" t="s">
        <v>571</v>
      </c>
      <c r="B23" s="7" t="s">
        <v>572</v>
      </c>
      <c r="C23" s="2" t="s">
        <v>573</v>
      </c>
      <c r="D23" s="4" t="s">
        <v>523</v>
      </c>
      <c r="E23" s="4"/>
      <c r="F23" s="15"/>
      <c r="G23" s="47" t="s">
        <v>86</v>
      </c>
      <c r="H23" s="48"/>
      <c r="I23" s="49"/>
      <c r="J23" s="124" t="s">
        <v>86</v>
      </c>
      <c r="K23" s="56"/>
      <c r="L23" s="57"/>
      <c r="M23" s="58"/>
      <c r="N23" s="57"/>
      <c r="O23" s="58" t="s">
        <v>61</v>
      </c>
      <c r="P23" s="56"/>
      <c r="Q23" s="49"/>
      <c r="R23" s="221" t="b">
        <f t="shared" si="4"/>
        <v>1</v>
      </c>
      <c r="S23" s="221" t="b">
        <f t="shared" si="2"/>
        <v>0</v>
      </c>
      <c r="T23" s="221" t="b">
        <f t="shared" si="2"/>
        <v>0</v>
      </c>
      <c r="U23" s="221" t="b">
        <f t="shared" si="2"/>
        <v>0</v>
      </c>
      <c r="V23" s="221" t="b">
        <f t="shared" si="2"/>
        <v>0</v>
      </c>
      <c r="W23" s="221" t="b">
        <f t="shared" si="2"/>
        <v>0</v>
      </c>
      <c r="X23" s="221" t="b">
        <f t="shared" si="2"/>
        <v>0</v>
      </c>
      <c r="Y23" s="221" t="b">
        <f t="shared" si="2"/>
        <v>0</v>
      </c>
      <c r="Z23" s="221" t="str">
        <f t="shared" si="3"/>
        <v>tbd</v>
      </c>
      <c r="AA23" s="221" t="str">
        <f t="shared" si="3"/>
        <v/>
      </c>
      <c r="AB23" s="221" t="str">
        <f t="shared" si="3"/>
        <v/>
      </c>
      <c r="AC23" s="221" t="str">
        <f t="shared" si="3"/>
        <v/>
      </c>
      <c r="AD23" s="221" t="str">
        <f t="shared" si="3"/>
        <v/>
      </c>
      <c r="AE23" s="221" t="str">
        <f t="shared" si="3"/>
        <v/>
      </c>
      <c r="AF23" s="221" t="str">
        <f t="shared" si="3"/>
        <v/>
      </c>
      <c r="AG23" s="221" t="str">
        <f t="shared" si="3"/>
        <v/>
      </c>
    </row>
    <row r="24" spans="1:33" s="164" customFormat="1" ht="19.899999999999999" customHeight="1">
      <c r="A24" s="9" t="s">
        <v>574</v>
      </c>
      <c r="B24" s="7" t="s">
        <v>575</v>
      </c>
      <c r="C24" s="2" t="s">
        <v>576</v>
      </c>
      <c r="D24" s="4" t="s">
        <v>523</v>
      </c>
      <c r="E24" s="4"/>
      <c r="F24" s="15"/>
      <c r="G24" s="47" t="s">
        <v>86</v>
      </c>
      <c r="H24" s="48"/>
      <c r="I24" s="49"/>
      <c r="J24" s="124" t="s">
        <v>86</v>
      </c>
      <c r="K24" s="56"/>
      <c r="L24" s="57"/>
      <c r="M24" s="58"/>
      <c r="N24" s="57"/>
      <c r="O24" s="58" t="s">
        <v>61</v>
      </c>
      <c r="P24" s="56"/>
      <c r="Q24" s="49"/>
      <c r="R24" s="221" t="b">
        <f t="shared" si="4"/>
        <v>1</v>
      </c>
      <c r="S24" s="221" t="b">
        <f t="shared" si="4"/>
        <v>0</v>
      </c>
      <c r="T24" s="221" t="b">
        <f t="shared" si="4"/>
        <v>0</v>
      </c>
      <c r="U24" s="221" t="b">
        <f t="shared" si="4"/>
        <v>0</v>
      </c>
      <c r="V24" s="221" t="b">
        <f t="shared" si="4"/>
        <v>0</v>
      </c>
      <c r="W24" s="221" t="b">
        <f t="shared" si="4"/>
        <v>0</v>
      </c>
      <c r="X24" s="221" t="b">
        <f t="shared" si="4"/>
        <v>0</v>
      </c>
      <c r="Y24" s="221" t="b">
        <f t="shared" si="4"/>
        <v>0</v>
      </c>
      <c r="Z24" s="221" t="str">
        <f t="shared" si="3"/>
        <v>tbd</v>
      </c>
      <c r="AA24" s="221" t="str">
        <f t="shared" si="3"/>
        <v/>
      </c>
      <c r="AB24" s="221" t="str">
        <f t="shared" si="3"/>
        <v/>
      </c>
      <c r="AC24" s="221" t="str">
        <f t="shared" si="3"/>
        <v/>
      </c>
      <c r="AD24" s="221" t="str">
        <f t="shared" si="3"/>
        <v/>
      </c>
      <c r="AE24" s="221" t="str">
        <f t="shared" si="3"/>
        <v/>
      </c>
      <c r="AF24" s="221" t="str">
        <f t="shared" si="3"/>
        <v/>
      </c>
      <c r="AG24" s="221" t="str">
        <f t="shared" si="3"/>
        <v/>
      </c>
    </row>
    <row r="25" spans="1:33" s="164" customFormat="1" ht="19.899999999999999" customHeight="1">
      <c r="A25" s="9" t="s">
        <v>577</v>
      </c>
      <c r="B25" s="7" t="s">
        <v>578</v>
      </c>
      <c r="C25" s="2" t="s">
        <v>579</v>
      </c>
      <c r="D25" s="4" t="s">
        <v>523</v>
      </c>
      <c r="E25" s="4"/>
      <c r="F25" s="15"/>
      <c r="G25" s="47" t="s">
        <v>86</v>
      </c>
      <c r="H25" s="48"/>
      <c r="I25" s="49"/>
      <c r="J25" s="124" t="s">
        <v>86</v>
      </c>
      <c r="K25" s="56"/>
      <c r="L25" s="57"/>
      <c r="M25" s="58"/>
      <c r="N25" s="57"/>
      <c r="O25" s="58" t="s">
        <v>61</v>
      </c>
      <c r="P25" s="56"/>
      <c r="Q25" s="49"/>
      <c r="R25" s="221" t="b">
        <f t="shared" ref="R25:Y40" si="5">R24</f>
        <v>1</v>
      </c>
      <c r="S25" s="221" t="b">
        <f t="shared" si="5"/>
        <v>0</v>
      </c>
      <c r="T25" s="221" t="b">
        <f t="shared" si="5"/>
        <v>0</v>
      </c>
      <c r="U25" s="221" t="b">
        <f t="shared" si="5"/>
        <v>0</v>
      </c>
      <c r="V25" s="221" t="b">
        <f t="shared" si="5"/>
        <v>0</v>
      </c>
      <c r="W25" s="221" t="b">
        <f t="shared" si="5"/>
        <v>0</v>
      </c>
      <c r="X25" s="221" t="b">
        <f t="shared" si="5"/>
        <v>0</v>
      </c>
      <c r="Y25" s="221" t="b">
        <f t="shared" si="5"/>
        <v>0</v>
      </c>
      <c r="Z25" s="221" t="str">
        <f t="shared" si="3"/>
        <v>tbd</v>
      </c>
      <c r="AA25" s="221" t="str">
        <f t="shared" si="3"/>
        <v/>
      </c>
      <c r="AB25" s="221" t="str">
        <f t="shared" si="3"/>
        <v/>
      </c>
      <c r="AC25" s="221" t="str">
        <f t="shared" si="3"/>
        <v/>
      </c>
      <c r="AD25" s="221" t="str">
        <f t="shared" si="3"/>
        <v/>
      </c>
      <c r="AE25" s="221" t="str">
        <f t="shared" si="3"/>
        <v/>
      </c>
      <c r="AF25" s="221" t="str">
        <f t="shared" si="3"/>
        <v/>
      </c>
      <c r="AG25" s="221" t="str">
        <f t="shared" si="3"/>
        <v/>
      </c>
    </row>
    <row r="26" spans="1:33" s="164" customFormat="1" ht="19.899999999999999" customHeight="1">
      <c r="A26" s="9" t="s">
        <v>580</v>
      </c>
      <c r="B26" s="7" t="s">
        <v>581</v>
      </c>
      <c r="C26" s="2" t="s">
        <v>582</v>
      </c>
      <c r="D26" s="4" t="s">
        <v>549</v>
      </c>
      <c r="E26" s="4"/>
      <c r="F26" s="15"/>
      <c r="G26" s="47" t="s">
        <v>86</v>
      </c>
      <c r="H26" s="48"/>
      <c r="I26" s="49"/>
      <c r="J26" s="124" t="s">
        <v>86</v>
      </c>
      <c r="K26" s="56"/>
      <c r="L26" s="57"/>
      <c r="M26" s="58"/>
      <c r="N26" s="57"/>
      <c r="O26" s="58" t="s">
        <v>61</v>
      </c>
      <c r="P26" s="56"/>
      <c r="Q26" s="49"/>
      <c r="R26" s="221" t="b">
        <f t="shared" si="5"/>
        <v>1</v>
      </c>
      <c r="S26" s="221" t="b">
        <f t="shared" si="5"/>
        <v>0</v>
      </c>
      <c r="T26" s="221" t="b">
        <f t="shared" si="5"/>
        <v>0</v>
      </c>
      <c r="U26" s="221" t="b">
        <f t="shared" si="5"/>
        <v>0</v>
      </c>
      <c r="V26" s="221" t="b">
        <f t="shared" si="5"/>
        <v>0</v>
      </c>
      <c r="W26" s="221" t="b">
        <f t="shared" si="5"/>
        <v>0</v>
      </c>
      <c r="X26" s="221" t="b">
        <f t="shared" si="5"/>
        <v>0</v>
      </c>
      <c r="Y26" s="221" t="b">
        <f t="shared" si="5"/>
        <v>0</v>
      </c>
      <c r="Z26" s="221" t="str">
        <f t="shared" si="3"/>
        <v>tbd</v>
      </c>
      <c r="AA26" s="221" t="str">
        <f t="shared" si="3"/>
        <v/>
      </c>
      <c r="AB26" s="221" t="str">
        <f t="shared" si="3"/>
        <v/>
      </c>
      <c r="AC26" s="221" t="str">
        <f t="shared" si="3"/>
        <v/>
      </c>
      <c r="AD26" s="221" t="str">
        <f t="shared" si="3"/>
        <v/>
      </c>
      <c r="AE26" s="221" t="str">
        <f t="shared" si="3"/>
        <v/>
      </c>
      <c r="AF26" s="221" t="str">
        <f t="shared" si="3"/>
        <v/>
      </c>
      <c r="AG26" s="221" t="str">
        <f t="shared" si="3"/>
        <v/>
      </c>
    </row>
    <row r="27" spans="1:33" s="164" customFormat="1" ht="19.899999999999999" customHeight="1">
      <c r="A27" s="9" t="s">
        <v>583</v>
      </c>
      <c r="B27" s="7" t="s">
        <v>584</v>
      </c>
      <c r="C27" s="2" t="s">
        <v>585</v>
      </c>
      <c r="D27" s="4" t="s">
        <v>523</v>
      </c>
      <c r="E27" s="4"/>
      <c r="F27" s="15"/>
      <c r="G27" s="47" t="s">
        <v>86</v>
      </c>
      <c r="H27" s="48"/>
      <c r="I27" s="49"/>
      <c r="J27" s="124" t="s">
        <v>86</v>
      </c>
      <c r="K27" s="56"/>
      <c r="L27" s="57"/>
      <c r="M27" s="58"/>
      <c r="N27" s="57"/>
      <c r="O27" s="58" t="s">
        <v>61</v>
      </c>
      <c r="P27" s="56"/>
      <c r="Q27" s="49"/>
      <c r="R27" s="221" t="b">
        <f t="shared" si="5"/>
        <v>1</v>
      </c>
      <c r="S27" s="221" t="b">
        <f t="shared" si="5"/>
        <v>0</v>
      </c>
      <c r="T27" s="221" t="b">
        <f t="shared" si="5"/>
        <v>0</v>
      </c>
      <c r="U27" s="221" t="b">
        <f t="shared" si="5"/>
        <v>0</v>
      </c>
      <c r="V27" s="221" t="b">
        <f t="shared" si="5"/>
        <v>0</v>
      </c>
      <c r="W27" s="221" t="b">
        <f t="shared" si="5"/>
        <v>0</v>
      </c>
      <c r="X27" s="221" t="b">
        <f t="shared" si="5"/>
        <v>0</v>
      </c>
      <c r="Y27" s="221" t="b">
        <f t="shared" si="5"/>
        <v>0</v>
      </c>
      <c r="Z27" s="221" t="str">
        <f t="shared" si="3"/>
        <v>tbd</v>
      </c>
      <c r="AA27" s="221" t="str">
        <f t="shared" si="3"/>
        <v/>
      </c>
      <c r="AB27" s="221" t="str">
        <f t="shared" si="3"/>
        <v/>
      </c>
      <c r="AC27" s="221" t="str">
        <f t="shared" si="3"/>
        <v/>
      </c>
      <c r="AD27" s="221" t="str">
        <f t="shared" si="3"/>
        <v/>
      </c>
      <c r="AE27" s="221" t="str">
        <f t="shared" si="3"/>
        <v/>
      </c>
      <c r="AF27" s="221" t="str">
        <f t="shared" si="3"/>
        <v/>
      </c>
      <c r="AG27" s="221" t="str">
        <f t="shared" si="3"/>
        <v/>
      </c>
    </row>
    <row r="28" spans="1:33" s="164" customFormat="1" ht="19.899999999999999" customHeight="1">
      <c r="A28" s="9" t="s">
        <v>586</v>
      </c>
      <c r="B28" s="7" t="s">
        <v>587</v>
      </c>
      <c r="C28" s="2" t="s">
        <v>588</v>
      </c>
      <c r="D28" s="4" t="s">
        <v>549</v>
      </c>
      <c r="E28" s="4"/>
      <c r="F28" s="15"/>
      <c r="G28" s="47" t="s">
        <v>86</v>
      </c>
      <c r="H28" s="48"/>
      <c r="I28" s="49"/>
      <c r="J28" s="124" t="s">
        <v>86</v>
      </c>
      <c r="K28" s="56"/>
      <c r="L28" s="57"/>
      <c r="M28" s="58"/>
      <c r="N28" s="57"/>
      <c r="O28" s="58" t="s">
        <v>61</v>
      </c>
      <c r="P28" s="56"/>
      <c r="Q28" s="49"/>
      <c r="R28" s="221" t="b">
        <f t="shared" si="5"/>
        <v>1</v>
      </c>
      <c r="S28" s="221" t="b">
        <f t="shared" si="5"/>
        <v>0</v>
      </c>
      <c r="T28" s="221" t="b">
        <f t="shared" si="5"/>
        <v>0</v>
      </c>
      <c r="U28" s="221" t="b">
        <f t="shared" si="5"/>
        <v>0</v>
      </c>
      <c r="V28" s="221" t="b">
        <f t="shared" si="5"/>
        <v>0</v>
      </c>
      <c r="W28" s="221" t="b">
        <f t="shared" si="5"/>
        <v>0</v>
      </c>
      <c r="X28" s="221" t="b">
        <f t="shared" si="5"/>
        <v>0</v>
      </c>
      <c r="Y28" s="221" t="b">
        <f t="shared" si="5"/>
        <v>0</v>
      </c>
      <c r="Z28" s="221" t="str">
        <f t="shared" si="3"/>
        <v>tbd</v>
      </c>
      <c r="AA28" s="221" t="str">
        <f t="shared" si="3"/>
        <v/>
      </c>
      <c r="AB28" s="221" t="str">
        <f t="shared" si="3"/>
        <v/>
      </c>
      <c r="AC28" s="221" t="str">
        <f t="shared" si="3"/>
        <v/>
      </c>
      <c r="AD28" s="221" t="str">
        <f t="shared" si="3"/>
        <v/>
      </c>
      <c r="AE28" s="221" t="str">
        <f t="shared" si="3"/>
        <v/>
      </c>
      <c r="AF28" s="221" t="str">
        <f t="shared" si="3"/>
        <v/>
      </c>
      <c r="AG28" s="221" t="str">
        <f t="shared" si="3"/>
        <v/>
      </c>
    </row>
    <row r="29" spans="1:33" s="164" customFormat="1" ht="19.899999999999999" customHeight="1">
      <c r="A29" s="9" t="s">
        <v>589</v>
      </c>
      <c r="B29" s="7" t="s">
        <v>590</v>
      </c>
      <c r="C29" s="2" t="s">
        <v>591</v>
      </c>
      <c r="D29" s="4" t="s">
        <v>549</v>
      </c>
      <c r="E29" s="4"/>
      <c r="F29" s="15"/>
      <c r="G29" s="47" t="s">
        <v>86</v>
      </c>
      <c r="H29" s="48"/>
      <c r="I29" s="49"/>
      <c r="J29" s="124" t="s">
        <v>86</v>
      </c>
      <c r="K29" s="56"/>
      <c r="L29" s="57"/>
      <c r="M29" s="58"/>
      <c r="N29" s="57"/>
      <c r="O29" s="58" t="s">
        <v>61</v>
      </c>
      <c r="P29" s="56"/>
      <c r="Q29" s="49"/>
      <c r="R29" s="221" t="b">
        <f t="shared" si="5"/>
        <v>1</v>
      </c>
      <c r="S29" s="221" t="b">
        <f t="shared" si="5"/>
        <v>0</v>
      </c>
      <c r="T29" s="221" t="b">
        <f t="shared" si="5"/>
        <v>0</v>
      </c>
      <c r="U29" s="221" t="b">
        <f t="shared" si="5"/>
        <v>0</v>
      </c>
      <c r="V29" s="221" t="b">
        <f t="shared" si="5"/>
        <v>0</v>
      </c>
      <c r="W29" s="221" t="b">
        <f t="shared" si="5"/>
        <v>0</v>
      </c>
      <c r="X29" s="221" t="b">
        <f t="shared" si="5"/>
        <v>0</v>
      </c>
      <c r="Y29" s="221" t="b">
        <f t="shared" si="5"/>
        <v>0</v>
      </c>
      <c r="Z29" s="221" t="str">
        <f t="shared" si="3"/>
        <v>tbd</v>
      </c>
      <c r="AA29" s="221" t="str">
        <f t="shared" si="3"/>
        <v/>
      </c>
      <c r="AB29" s="221" t="str">
        <f t="shared" si="3"/>
        <v/>
      </c>
      <c r="AC29" s="221" t="str">
        <f t="shared" si="3"/>
        <v/>
      </c>
      <c r="AD29" s="221" t="str">
        <f t="shared" si="3"/>
        <v/>
      </c>
      <c r="AE29" s="221" t="str">
        <f t="shared" si="3"/>
        <v/>
      </c>
      <c r="AF29" s="221" t="str">
        <f t="shared" si="3"/>
        <v/>
      </c>
      <c r="AG29" s="221" t="str">
        <f t="shared" si="3"/>
        <v/>
      </c>
    </row>
    <row r="30" spans="1:33" s="164" customFormat="1" ht="19.899999999999999" customHeight="1">
      <c r="A30" s="9" t="s">
        <v>592</v>
      </c>
      <c r="B30" s="7" t="s">
        <v>593</v>
      </c>
      <c r="C30" s="2" t="s">
        <v>594</v>
      </c>
      <c r="D30" s="5" t="s">
        <v>530</v>
      </c>
      <c r="E30" s="5"/>
      <c r="F30" s="16"/>
      <c r="G30" s="47" t="s">
        <v>86</v>
      </c>
      <c r="H30" s="48"/>
      <c r="I30" s="49"/>
      <c r="J30" s="124" t="s">
        <v>86</v>
      </c>
      <c r="K30" s="56"/>
      <c r="L30" s="57"/>
      <c r="M30" s="58"/>
      <c r="N30" s="57"/>
      <c r="O30" s="58" t="s">
        <v>61</v>
      </c>
      <c r="P30" s="56"/>
      <c r="Q30" s="49"/>
      <c r="R30" s="221" t="b">
        <f t="shared" si="5"/>
        <v>1</v>
      </c>
      <c r="S30" s="221" t="b">
        <f t="shared" si="5"/>
        <v>0</v>
      </c>
      <c r="T30" s="221" t="b">
        <f t="shared" si="5"/>
        <v>0</v>
      </c>
      <c r="U30" s="221" t="b">
        <f t="shared" si="5"/>
        <v>0</v>
      </c>
      <c r="V30" s="221" t="b">
        <f t="shared" si="5"/>
        <v>0</v>
      </c>
      <c r="W30" s="221" t="b">
        <f t="shared" si="5"/>
        <v>0</v>
      </c>
      <c r="X30" s="221" t="b">
        <f t="shared" si="5"/>
        <v>0</v>
      </c>
      <c r="Y30" s="221" t="b">
        <f t="shared" si="5"/>
        <v>0</v>
      </c>
      <c r="Z30" s="221" t="str">
        <f t="shared" si="3"/>
        <v>tbd</v>
      </c>
      <c r="AA30" s="221" t="str">
        <f t="shared" si="3"/>
        <v/>
      </c>
      <c r="AB30" s="221" t="str">
        <f t="shared" si="3"/>
        <v/>
      </c>
      <c r="AC30" s="221" t="str">
        <f t="shared" si="3"/>
        <v/>
      </c>
      <c r="AD30" s="221" t="str">
        <f t="shared" si="3"/>
        <v/>
      </c>
      <c r="AE30" s="221" t="str">
        <f t="shared" si="3"/>
        <v/>
      </c>
      <c r="AF30" s="221" t="str">
        <f t="shared" si="3"/>
        <v/>
      </c>
      <c r="AG30" s="221" t="str">
        <f t="shared" si="3"/>
        <v/>
      </c>
    </row>
    <row r="31" spans="1:33" s="164" customFormat="1" ht="19.899999999999999" customHeight="1">
      <c r="A31" s="9" t="s">
        <v>595</v>
      </c>
      <c r="B31" s="7" t="s">
        <v>596</v>
      </c>
      <c r="C31" s="2" t="s">
        <v>597</v>
      </c>
      <c r="D31" s="5" t="s">
        <v>530</v>
      </c>
      <c r="E31" s="5"/>
      <c r="F31" s="16"/>
      <c r="G31" s="47" t="s">
        <v>86</v>
      </c>
      <c r="H31" s="48"/>
      <c r="I31" s="49"/>
      <c r="J31" s="124" t="s">
        <v>86</v>
      </c>
      <c r="K31" s="56"/>
      <c r="L31" s="57"/>
      <c r="M31" s="58"/>
      <c r="N31" s="57"/>
      <c r="O31" s="58" t="s">
        <v>61</v>
      </c>
      <c r="P31" s="56"/>
      <c r="Q31" s="49"/>
      <c r="R31" s="221" t="b">
        <f t="shared" si="5"/>
        <v>1</v>
      </c>
      <c r="S31" s="221" t="b">
        <f t="shared" si="5"/>
        <v>0</v>
      </c>
      <c r="T31" s="221" t="b">
        <f t="shared" si="5"/>
        <v>0</v>
      </c>
      <c r="U31" s="221" t="b">
        <f t="shared" si="5"/>
        <v>0</v>
      </c>
      <c r="V31" s="221" t="b">
        <f t="shared" si="5"/>
        <v>0</v>
      </c>
      <c r="W31" s="221" t="b">
        <f t="shared" si="5"/>
        <v>0</v>
      </c>
      <c r="X31" s="221" t="b">
        <f t="shared" si="5"/>
        <v>0</v>
      </c>
      <c r="Y31" s="221" t="b">
        <f t="shared" si="5"/>
        <v>0</v>
      </c>
      <c r="Z31" s="221" t="str">
        <f t="shared" si="3"/>
        <v>tbd</v>
      </c>
      <c r="AA31" s="221" t="str">
        <f t="shared" si="3"/>
        <v/>
      </c>
      <c r="AB31" s="221" t="str">
        <f t="shared" si="3"/>
        <v/>
      </c>
      <c r="AC31" s="221" t="str">
        <f t="shared" si="3"/>
        <v/>
      </c>
      <c r="AD31" s="221" t="str">
        <f t="shared" si="3"/>
        <v/>
      </c>
      <c r="AE31" s="221" t="str">
        <f t="shared" si="3"/>
        <v/>
      </c>
      <c r="AF31" s="221" t="str">
        <f t="shared" si="3"/>
        <v/>
      </c>
      <c r="AG31" s="221" t="str">
        <f t="shared" si="3"/>
        <v/>
      </c>
    </row>
    <row r="32" spans="1:33" s="164" customFormat="1" ht="19.899999999999999" customHeight="1">
      <c r="A32" s="9" t="s">
        <v>598</v>
      </c>
      <c r="B32" s="7" t="s">
        <v>599</v>
      </c>
      <c r="C32" s="2" t="s">
        <v>600</v>
      </c>
      <c r="D32" s="5" t="s">
        <v>523</v>
      </c>
      <c r="E32" s="5"/>
      <c r="F32" s="16"/>
      <c r="G32" s="47" t="s">
        <v>86</v>
      </c>
      <c r="H32" s="48"/>
      <c r="I32" s="49"/>
      <c r="J32" s="124" t="s">
        <v>86</v>
      </c>
      <c r="K32" s="56"/>
      <c r="L32" s="57"/>
      <c r="M32" s="58"/>
      <c r="N32" s="57"/>
      <c r="O32" s="58" t="s">
        <v>61</v>
      </c>
      <c r="P32" s="56"/>
      <c r="Q32" s="49"/>
      <c r="R32" s="221" t="b">
        <f t="shared" si="5"/>
        <v>1</v>
      </c>
      <c r="S32" s="221" t="b">
        <f t="shared" si="5"/>
        <v>0</v>
      </c>
      <c r="T32" s="221" t="b">
        <f t="shared" si="5"/>
        <v>0</v>
      </c>
      <c r="U32" s="221" t="b">
        <f t="shared" si="5"/>
        <v>0</v>
      </c>
      <c r="V32" s="221" t="b">
        <f t="shared" si="5"/>
        <v>0</v>
      </c>
      <c r="W32" s="221" t="b">
        <f t="shared" si="5"/>
        <v>0</v>
      </c>
      <c r="X32" s="221" t="b">
        <f t="shared" si="5"/>
        <v>0</v>
      </c>
      <c r="Y32" s="221" t="b">
        <f t="shared" si="5"/>
        <v>0</v>
      </c>
      <c r="Z32" s="221" t="str">
        <f t="shared" si="3"/>
        <v>tbd</v>
      </c>
      <c r="AA32" s="221" t="str">
        <f t="shared" si="3"/>
        <v/>
      </c>
      <c r="AB32" s="221" t="str">
        <f t="shared" si="3"/>
        <v/>
      </c>
      <c r="AC32" s="221" t="str">
        <f t="shared" si="3"/>
        <v/>
      </c>
      <c r="AD32" s="221" t="str">
        <f t="shared" si="3"/>
        <v/>
      </c>
      <c r="AE32" s="221" t="str">
        <f t="shared" si="3"/>
        <v/>
      </c>
      <c r="AF32" s="221" t="str">
        <f t="shared" si="3"/>
        <v/>
      </c>
      <c r="AG32" s="221" t="str">
        <f t="shared" si="3"/>
        <v/>
      </c>
    </row>
    <row r="33" spans="1:33" s="164" customFormat="1" ht="19.899999999999999" customHeight="1">
      <c r="A33" s="9" t="s">
        <v>601</v>
      </c>
      <c r="B33" s="7" t="s">
        <v>602</v>
      </c>
      <c r="C33" s="2" t="s">
        <v>603</v>
      </c>
      <c r="D33" s="5" t="s">
        <v>523</v>
      </c>
      <c r="E33" s="5"/>
      <c r="F33" s="16"/>
      <c r="G33" s="47" t="s">
        <v>86</v>
      </c>
      <c r="H33" s="48"/>
      <c r="I33" s="49"/>
      <c r="J33" s="124" t="s">
        <v>86</v>
      </c>
      <c r="K33" s="56"/>
      <c r="L33" s="57"/>
      <c r="M33" s="58"/>
      <c r="N33" s="57"/>
      <c r="O33" s="58" t="s">
        <v>61</v>
      </c>
      <c r="P33" s="56"/>
      <c r="Q33" s="49"/>
      <c r="R33" s="221" t="b">
        <f t="shared" si="5"/>
        <v>1</v>
      </c>
      <c r="S33" s="221" t="b">
        <f t="shared" si="5"/>
        <v>0</v>
      </c>
      <c r="T33" s="221" t="b">
        <f t="shared" si="5"/>
        <v>0</v>
      </c>
      <c r="U33" s="221" t="b">
        <f t="shared" si="5"/>
        <v>0</v>
      </c>
      <c r="V33" s="221" t="b">
        <f t="shared" si="5"/>
        <v>0</v>
      </c>
      <c r="W33" s="221" t="b">
        <f t="shared" si="5"/>
        <v>0</v>
      </c>
      <c r="X33" s="221" t="b">
        <f t="shared" si="5"/>
        <v>0</v>
      </c>
      <c r="Y33" s="221" t="b">
        <f t="shared" si="5"/>
        <v>0</v>
      </c>
      <c r="Z33" s="221" t="str">
        <f t="shared" si="3"/>
        <v>tbd</v>
      </c>
      <c r="AA33" s="221" t="str">
        <f t="shared" si="3"/>
        <v/>
      </c>
      <c r="AB33" s="221" t="str">
        <f t="shared" si="3"/>
        <v/>
      </c>
      <c r="AC33" s="221" t="str">
        <f t="shared" si="3"/>
        <v/>
      </c>
      <c r="AD33" s="221" t="str">
        <f t="shared" si="3"/>
        <v/>
      </c>
      <c r="AE33" s="221" t="str">
        <f t="shared" si="3"/>
        <v/>
      </c>
      <c r="AF33" s="221" t="str">
        <f t="shared" si="3"/>
        <v/>
      </c>
      <c r="AG33" s="221" t="str">
        <f t="shared" si="3"/>
        <v/>
      </c>
    </row>
    <row r="34" spans="1:33" s="164" customFormat="1" ht="19.899999999999999" customHeight="1">
      <c r="A34" s="9" t="s">
        <v>604</v>
      </c>
      <c r="B34" s="7" t="s">
        <v>605</v>
      </c>
      <c r="C34" s="2" t="s">
        <v>606</v>
      </c>
      <c r="D34" s="5" t="s">
        <v>523</v>
      </c>
      <c r="E34" s="5"/>
      <c r="F34" s="16"/>
      <c r="G34" s="47" t="s">
        <v>86</v>
      </c>
      <c r="H34" s="48"/>
      <c r="I34" s="49"/>
      <c r="J34" s="124" t="s">
        <v>86</v>
      </c>
      <c r="K34" s="56"/>
      <c r="L34" s="57"/>
      <c r="M34" s="58"/>
      <c r="N34" s="57"/>
      <c r="O34" s="58" t="s">
        <v>61</v>
      </c>
      <c r="P34" s="56"/>
      <c r="Q34" s="49"/>
      <c r="R34" s="221" t="b">
        <f t="shared" si="5"/>
        <v>1</v>
      </c>
      <c r="S34" s="221" t="b">
        <f t="shared" si="5"/>
        <v>0</v>
      </c>
      <c r="T34" s="221" t="b">
        <f t="shared" si="5"/>
        <v>0</v>
      </c>
      <c r="U34" s="221" t="b">
        <f t="shared" si="5"/>
        <v>0</v>
      </c>
      <c r="V34" s="221" t="b">
        <f t="shared" si="5"/>
        <v>0</v>
      </c>
      <c r="W34" s="221" t="b">
        <f t="shared" si="5"/>
        <v>0</v>
      </c>
      <c r="X34" s="221" t="b">
        <f t="shared" si="5"/>
        <v>0</v>
      </c>
      <c r="Y34" s="221" t="b">
        <f t="shared" si="5"/>
        <v>0</v>
      </c>
      <c r="Z34" s="221" t="str">
        <f t="shared" si="3"/>
        <v>tbd</v>
      </c>
      <c r="AA34" s="221" t="str">
        <f t="shared" si="3"/>
        <v/>
      </c>
      <c r="AB34" s="221" t="str">
        <f t="shared" si="3"/>
        <v/>
      </c>
      <c r="AC34" s="221" t="str">
        <f t="shared" si="3"/>
        <v/>
      </c>
      <c r="AD34" s="221" t="str">
        <f t="shared" si="3"/>
        <v/>
      </c>
      <c r="AE34" s="221" t="str">
        <f t="shared" si="3"/>
        <v/>
      </c>
      <c r="AF34" s="221" t="str">
        <f t="shared" si="3"/>
        <v/>
      </c>
      <c r="AG34" s="221" t="str">
        <f t="shared" si="3"/>
        <v/>
      </c>
    </row>
    <row r="35" spans="1:33" s="164" customFormat="1" ht="19.899999999999999" customHeight="1">
      <c r="A35" s="9" t="s">
        <v>607</v>
      </c>
      <c r="B35" s="7" t="s">
        <v>608</v>
      </c>
      <c r="C35" s="2" t="s">
        <v>609</v>
      </c>
      <c r="D35" s="5" t="s">
        <v>549</v>
      </c>
      <c r="E35" s="5"/>
      <c r="F35" s="16"/>
      <c r="G35" s="47" t="s">
        <v>86</v>
      </c>
      <c r="H35" s="48"/>
      <c r="I35" s="49"/>
      <c r="J35" s="124" t="s">
        <v>86</v>
      </c>
      <c r="K35" s="56"/>
      <c r="L35" s="57"/>
      <c r="M35" s="58"/>
      <c r="N35" s="57"/>
      <c r="O35" s="58" t="s">
        <v>61</v>
      </c>
      <c r="P35" s="56"/>
      <c r="Q35" s="49"/>
      <c r="R35" s="221" t="b">
        <f t="shared" si="5"/>
        <v>1</v>
      </c>
      <c r="S35" s="221" t="b">
        <f t="shared" si="5"/>
        <v>0</v>
      </c>
      <c r="T35" s="221" t="b">
        <f t="shared" si="5"/>
        <v>0</v>
      </c>
      <c r="U35" s="221" t="b">
        <f t="shared" si="5"/>
        <v>0</v>
      </c>
      <c r="V35" s="221" t="b">
        <f t="shared" si="5"/>
        <v>0</v>
      </c>
      <c r="W35" s="221" t="b">
        <f t="shared" si="5"/>
        <v>0</v>
      </c>
      <c r="X35" s="221" t="b">
        <f t="shared" si="5"/>
        <v>0</v>
      </c>
      <c r="Y35" s="221" t="b">
        <f t="shared" si="5"/>
        <v>0</v>
      </c>
      <c r="Z35" s="221" t="str">
        <f t="shared" si="3"/>
        <v>tbd</v>
      </c>
      <c r="AA35" s="221" t="str">
        <f t="shared" si="3"/>
        <v/>
      </c>
      <c r="AB35" s="221" t="str">
        <f t="shared" si="3"/>
        <v/>
      </c>
      <c r="AC35" s="221" t="str">
        <f t="shared" si="3"/>
        <v/>
      </c>
      <c r="AD35" s="221" t="str">
        <f t="shared" si="3"/>
        <v/>
      </c>
      <c r="AE35" s="221" t="str">
        <f t="shared" si="3"/>
        <v/>
      </c>
      <c r="AF35" s="221" t="str">
        <f t="shared" si="3"/>
        <v/>
      </c>
      <c r="AG35" s="221" t="str">
        <f t="shared" si="3"/>
        <v/>
      </c>
    </row>
    <row r="36" spans="1:33" s="164" customFormat="1" ht="19.899999999999999" customHeight="1">
      <c r="A36" s="9" t="s">
        <v>610</v>
      </c>
      <c r="B36" s="7" t="s">
        <v>611</v>
      </c>
      <c r="C36" s="2" t="s">
        <v>612</v>
      </c>
      <c r="D36" s="5" t="s">
        <v>549</v>
      </c>
      <c r="E36" s="5"/>
      <c r="F36" s="16"/>
      <c r="G36" s="47" t="s">
        <v>86</v>
      </c>
      <c r="H36" s="48"/>
      <c r="I36" s="49"/>
      <c r="J36" s="124" t="s">
        <v>86</v>
      </c>
      <c r="K36" s="56"/>
      <c r="L36" s="57"/>
      <c r="M36" s="58"/>
      <c r="N36" s="57"/>
      <c r="O36" s="58" t="s">
        <v>61</v>
      </c>
      <c r="P36" s="56"/>
      <c r="Q36" s="49"/>
      <c r="R36" s="221" t="b">
        <f t="shared" si="5"/>
        <v>1</v>
      </c>
      <c r="S36" s="221" t="b">
        <f t="shared" si="5"/>
        <v>0</v>
      </c>
      <c r="T36" s="221" t="b">
        <f t="shared" si="5"/>
        <v>0</v>
      </c>
      <c r="U36" s="221" t="b">
        <f t="shared" si="5"/>
        <v>0</v>
      </c>
      <c r="V36" s="221" t="b">
        <f t="shared" si="5"/>
        <v>0</v>
      </c>
      <c r="W36" s="221" t="b">
        <f t="shared" si="5"/>
        <v>0</v>
      </c>
      <c r="X36" s="221" t="b">
        <f t="shared" si="5"/>
        <v>0</v>
      </c>
      <c r="Y36" s="221" t="b">
        <f t="shared" si="5"/>
        <v>0</v>
      </c>
      <c r="Z36" s="221" t="str">
        <f t="shared" si="3"/>
        <v>tbd</v>
      </c>
      <c r="AA36" s="221" t="str">
        <f t="shared" si="3"/>
        <v/>
      </c>
      <c r="AB36" s="221" t="str">
        <f t="shared" si="3"/>
        <v/>
      </c>
      <c r="AC36" s="221" t="str">
        <f t="shared" si="3"/>
        <v/>
      </c>
      <c r="AD36" s="221" t="str">
        <f t="shared" si="3"/>
        <v/>
      </c>
      <c r="AE36" s="221" t="str">
        <f t="shared" si="3"/>
        <v/>
      </c>
      <c r="AF36" s="221" t="str">
        <f t="shared" si="3"/>
        <v/>
      </c>
      <c r="AG36" s="221" t="str">
        <f t="shared" si="3"/>
        <v/>
      </c>
    </row>
    <row r="37" spans="1:33" s="164" customFormat="1" ht="19.899999999999999" customHeight="1">
      <c r="A37" s="9" t="s">
        <v>613</v>
      </c>
      <c r="B37" s="7" t="s">
        <v>614</v>
      </c>
      <c r="C37" s="2" t="s">
        <v>615</v>
      </c>
      <c r="D37" s="5" t="s">
        <v>549</v>
      </c>
      <c r="E37" s="5"/>
      <c r="F37" s="16"/>
      <c r="G37" s="47" t="s">
        <v>86</v>
      </c>
      <c r="H37" s="48"/>
      <c r="I37" s="49"/>
      <c r="J37" s="124" t="s">
        <v>86</v>
      </c>
      <c r="K37" s="56"/>
      <c r="L37" s="57"/>
      <c r="M37" s="58"/>
      <c r="N37" s="57"/>
      <c r="O37" s="58" t="s">
        <v>61</v>
      </c>
      <c r="P37" s="56"/>
      <c r="Q37" s="49"/>
      <c r="R37" s="221" t="b">
        <f t="shared" si="5"/>
        <v>1</v>
      </c>
      <c r="S37" s="221" t="b">
        <f t="shared" si="5"/>
        <v>0</v>
      </c>
      <c r="T37" s="221" t="b">
        <f t="shared" si="5"/>
        <v>0</v>
      </c>
      <c r="U37" s="221" t="b">
        <f t="shared" si="5"/>
        <v>0</v>
      </c>
      <c r="V37" s="221" t="b">
        <f t="shared" si="5"/>
        <v>0</v>
      </c>
      <c r="W37" s="221" t="b">
        <f t="shared" si="5"/>
        <v>0</v>
      </c>
      <c r="X37" s="221" t="b">
        <f t="shared" si="5"/>
        <v>0</v>
      </c>
      <c r="Y37" s="221" t="b">
        <f t="shared" si="5"/>
        <v>0</v>
      </c>
      <c r="Z37" s="221" t="str">
        <f t="shared" si="3"/>
        <v>tbd</v>
      </c>
      <c r="AA37" s="221" t="str">
        <f t="shared" si="3"/>
        <v/>
      </c>
      <c r="AB37" s="221" t="str">
        <f t="shared" si="3"/>
        <v/>
      </c>
      <c r="AC37" s="221" t="str">
        <f t="shared" si="3"/>
        <v/>
      </c>
      <c r="AD37" s="221" t="str">
        <f t="shared" si="3"/>
        <v/>
      </c>
      <c r="AE37" s="221" t="str">
        <f t="shared" si="3"/>
        <v/>
      </c>
      <c r="AF37" s="221" t="str">
        <f t="shared" si="3"/>
        <v/>
      </c>
      <c r="AG37" s="221" t="str">
        <f t="shared" si="3"/>
        <v/>
      </c>
    </row>
    <row r="38" spans="1:33" s="164" customFormat="1" ht="19.899999999999999" customHeight="1">
      <c r="A38" s="9" t="s">
        <v>616</v>
      </c>
      <c r="B38" s="7" t="s">
        <v>617</v>
      </c>
      <c r="C38" s="2" t="s">
        <v>618</v>
      </c>
      <c r="D38" s="5" t="s">
        <v>523</v>
      </c>
      <c r="E38" s="5"/>
      <c r="F38" s="16"/>
      <c r="G38" s="47" t="s">
        <v>86</v>
      </c>
      <c r="H38" s="48"/>
      <c r="I38" s="49"/>
      <c r="J38" s="124" t="s">
        <v>86</v>
      </c>
      <c r="K38" s="56"/>
      <c r="L38" s="57"/>
      <c r="M38" s="58"/>
      <c r="N38" s="57"/>
      <c r="O38" s="58" t="s">
        <v>61</v>
      </c>
      <c r="P38" s="56"/>
      <c r="Q38" s="49"/>
      <c r="R38" s="221" t="b">
        <f t="shared" si="5"/>
        <v>1</v>
      </c>
      <c r="S38" s="221" t="b">
        <f t="shared" si="5"/>
        <v>0</v>
      </c>
      <c r="T38" s="221" t="b">
        <f t="shared" si="5"/>
        <v>0</v>
      </c>
      <c r="U38" s="221" t="b">
        <f t="shared" si="5"/>
        <v>0</v>
      </c>
      <c r="V38" s="221" t="b">
        <f t="shared" si="5"/>
        <v>0</v>
      </c>
      <c r="W38" s="221" t="b">
        <f t="shared" si="5"/>
        <v>0</v>
      </c>
      <c r="X38" s="221" t="b">
        <f t="shared" si="5"/>
        <v>0</v>
      </c>
      <c r="Y38" s="221" t="b">
        <f t="shared" si="5"/>
        <v>0</v>
      </c>
      <c r="Z38" s="221" t="str">
        <f t="shared" si="3"/>
        <v>tbd</v>
      </c>
      <c r="AA38" s="221" t="str">
        <f t="shared" si="3"/>
        <v/>
      </c>
      <c r="AB38" s="221" t="str">
        <f t="shared" si="3"/>
        <v/>
      </c>
      <c r="AC38" s="221" t="str">
        <f t="shared" si="3"/>
        <v/>
      </c>
      <c r="AD38" s="221" t="str">
        <f t="shared" si="3"/>
        <v/>
      </c>
      <c r="AE38" s="221" t="str">
        <f t="shared" si="3"/>
        <v/>
      </c>
      <c r="AF38" s="221" t="str">
        <f t="shared" si="3"/>
        <v/>
      </c>
      <c r="AG38" s="221" t="str">
        <f t="shared" si="3"/>
        <v/>
      </c>
    </row>
    <row r="39" spans="1:33" s="164" customFormat="1" ht="19.899999999999999" customHeight="1">
      <c r="A39" s="9" t="s">
        <v>619</v>
      </c>
      <c r="B39" s="7" t="s">
        <v>620</v>
      </c>
      <c r="C39" s="2" t="s">
        <v>621</v>
      </c>
      <c r="D39" s="5" t="s">
        <v>549</v>
      </c>
      <c r="E39" s="5"/>
      <c r="F39" s="16"/>
      <c r="G39" s="47" t="s">
        <v>86</v>
      </c>
      <c r="H39" s="48"/>
      <c r="I39" s="49"/>
      <c r="J39" s="124" t="s">
        <v>86</v>
      </c>
      <c r="K39" s="56"/>
      <c r="L39" s="57"/>
      <c r="M39" s="58"/>
      <c r="N39" s="57"/>
      <c r="O39" s="58" t="s">
        <v>61</v>
      </c>
      <c r="P39" s="56"/>
      <c r="Q39" s="49"/>
      <c r="R39" s="221" t="b">
        <f t="shared" si="5"/>
        <v>1</v>
      </c>
      <c r="S39" s="221" t="b">
        <f t="shared" si="5"/>
        <v>0</v>
      </c>
      <c r="T39" s="221" t="b">
        <f t="shared" si="5"/>
        <v>0</v>
      </c>
      <c r="U39" s="221" t="b">
        <f t="shared" si="5"/>
        <v>0</v>
      </c>
      <c r="V39" s="221" t="b">
        <f t="shared" si="5"/>
        <v>0</v>
      </c>
      <c r="W39" s="221" t="b">
        <f t="shared" si="5"/>
        <v>0</v>
      </c>
      <c r="X39" s="221" t="b">
        <f t="shared" si="5"/>
        <v>0</v>
      </c>
      <c r="Y39" s="221" t="b">
        <f t="shared" si="5"/>
        <v>0</v>
      </c>
      <c r="Z39" s="221" t="str">
        <f t="shared" si="3"/>
        <v>tbd</v>
      </c>
      <c r="AA39" s="221" t="str">
        <f t="shared" si="3"/>
        <v/>
      </c>
      <c r="AB39" s="221" t="str">
        <f t="shared" si="3"/>
        <v/>
      </c>
      <c r="AC39" s="221" t="str">
        <f t="shared" si="3"/>
        <v/>
      </c>
      <c r="AD39" s="221" t="str">
        <f t="shared" si="3"/>
        <v/>
      </c>
      <c r="AE39" s="221" t="str">
        <f t="shared" si="3"/>
        <v/>
      </c>
      <c r="AF39" s="221" t="str">
        <f t="shared" si="3"/>
        <v/>
      </c>
      <c r="AG39" s="221" t="str">
        <f t="shared" si="3"/>
        <v/>
      </c>
    </row>
    <row r="40" spans="1:33" s="164" customFormat="1" ht="19.899999999999999" customHeight="1">
      <c r="A40" s="9" t="s">
        <v>622</v>
      </c>
      <c r="B40" s="7" t="s">
        <v>623</v>
      </c>
      <c r="C40" s="2" t="s">
        <v>624</v>
      </c>
      <c r="D40" s="5" t="s">
        <v>523</v>
      </c>
      <c r="E40" s="5"/>
      <c r="F40" s="16"/>
      <c r="G40" s="47" t="s">
        <v>86</v>
      </c>
      <c r="H40" s="48"/>
      <c r="I40" s="49"/>
      <c r="J40" s="124" t="s">
        <v>86</v>
      </c>
      <c r="K40" s="56"/>
      <c r="L40" s="57"/>
      <c r="M40" s="58"/>
      <c r="N40" s="57"/>
      <c r="O40" s="58" t="s">
        <v>61</v>
      </c>
      <c r="P40" s="56"/>
      <c r="Q40" s="49"/>
      <c r="R40" s="221" t="b">
        <f t="shared" si="5"/>
        <v>1</v>
      </c>
      <c r="S40" s="221" t="b">
        <f t="shared" si="5"/>
        <v>0</v>
      </c>
      <c r="T40" s="221" t="b">
        <f t="shared" si="5"/>
        <v>0</v>
      </c>
      <c r="U40" s="221" t="b">
        <f t="shared" si="5"/>
        <v>0</v>
      </c>
      <c r="V40" s="221" t="b">
        <f t="shared" si="5"/>
        <v>0</v>
      </c>
      <c r="W40" s="221" t="b">
        <f t="shared" si="5"/>
        <v>0</v>
      </c>
      <c r="X40" s="221" t="b">
        <f t="shared" si="5"/>
        <v>0</v>
      </c>
      <c r="Y40" s="221" t="b">
        <f t="shared" si="5"/>
        <v>0</v>
      </c>
      <c r="Z40" s="221" t="str">
        <f t="shared" si="3"/>
        <v>tbd</v>
      </c>
      <c r="AA40" s="221" t="str">
        <f t="shared" si="3"/>
        <v/>
      </c>
      <c r="AB40" s="221" t="str">
        <f t="shared" si="3"/>
        <v/>
      </c>
      <c r="AC40" s="221" t="str">
        <f t="shared" si="3"/>
        <v/>
      </c>
      <c r="AD40" s="221" t="str">
        <f t="shared" si="3"/>
        <v/>
      </c>
      <c r="AE40" s="221" t="str">
        <f t="shared" si="3"/>
        <v/>
      </c>
      <c r="AF40" s="221" t="str">
        <f t="shared" si="3"/>
        <v/>
      </c>
      <c r="AG40" s="221" t="str">
        <f t="shared" si="3"/>
        <v/>
      </c>
    </row>
    <row r="41" spans="1:33" s="164" customFormat="1" ht="19.899999999999999" customHeight="1">
      <c r="A41" s="9" t="s">
        <v>625</v>
      </c>
      <c r="B41" s="7" t="s">
        <v>626</v>
      </c>
      <c r="C41" s="2" t="s">
        <v>627</v>
      </c>
      <c r="D41" s="5" t="s">
        <v>530</v>
      </c>
      <c r="E41" s="5"/>
      <c r="F41" s="16"/>
      <c r="G41" s="47" t="s">
        <v>86</v>
      </c>
      <c r="H41" s="48"/>
      <c r="I41" s="49"/>
      <c r="J41" s="124" t="s">
        <v>86</v>
      </c>
      <c r="K41" s="56"/>
      <c r="L41" s="57"/>
      <c r="M41" s="58"/>
      <c r="N41" s="57"/>
      <c r="O41" s="58" t="s">
        <v>61</v>
      </c>
      <c r="P41" s="56"/>
      <c r="Q41" s="49"/>
      <c r="R41" s="221" t="b">
        <f t="shared" ref="R41:Y56" si="6">R40</f>
        <v>1</v>
      </c>
      <c r="S41" s="221" t="b">
        <f t="shared" si="6"/>
        <v>0</v>
      </c>
      <c r="T41" s="221" t="b">
        <f t="shared" si="6"/>
        <v>0</v>
      </c>
      <c r="U41" s="221" t="b">
        <f t="shared" si="6"/>
        <v>0</v>
      </c>
      <c r="V41" s="221" t="b">
        <f t="shared" si="6"/>
        <v>0</v>
      </c>
      <c r="W41" s="221" t="b">
        <f t="shared" si="6"/>
        <v>0</v>
      </c>
      <c r="X41" s="221" t="b">
        <f t="shared" si="6"/>
        <v>0</v>
      </c>
      <c r="Y41" s="221" t="b">
        <f t="shared" si="6"/>
        <v>0</v>
      </c>
      <c r="Z41" s="221" t="str">
        <f t="shared" si="3"/>
        <v>tbd</v>
      </c>
      <c r="AA41" s="221" t="str">
        <f t="shared" si="3"/>
        <v/>
      </c>
      <c r="AB41" s="221" t="str">
        <f t="shared" si="3"/>
        <v/>
      </c>
      <c r="AC41" s="221" t="str">
        <f t="shared" si="3"/>
        <v/>
      </c>
      <c r="AD41" s="221" t="str">
        <f t="shared" si="3"/>
        <v/>
      </c>
      <c r="AE41" s="221" t="str">
        <f t="shared" si="3"/>
        <v/>
      </c>
      <c r="AF41" s="221" t="str">
        <f t="shared" si="3"/>
        <v/>
      </c>
      <c r="AG41" s="221" t="str">
        <f t="shared" si="3"/>
        <v/>
      </c>
    </row>
    <row r="42" spans="1:33" s="164" customFormat="1" ht="19.899999999999999" customHeight="1">
      <c r="A42" s="9" t="s">
        <v>628</v>
      </c>
      <c r="B42" s="7" t="s">
        <v>629</v>
      </c>
      <c r="C42" s="2" t="s">
        <v>630</v>
      </c>
      <c r="D42" s="5" t="s">
        <v>530</v>
      </c>
      <c r="E42" s="5"/>
      <c r="F42" s="16"/>
      <c r="G42" s="47" t="s">
        <v>86</v>
      </c>
      <c r="H42" s="48"/>
      <c r="I42" s="49"/>
      <c r="J42" s="124" t="s">
        <v>86</v>
      </c>
      <c r="K42" s="56"/>
      <c r="L42" s="57"/>
      <c r="M42" s="58"/>
      <c r="N42" s="57"/>
      <c r="O42" s="58" t="s">
        <v>61</v>
      </c>
      <c r="P42" s="56"/>
      <c r="Q42" s="49"/>
      <c r="R42" s="221" t="b">
        <f t="shared" si="6"/>
        <v>1</v>
      </c>
      <c r="S42" s="221" t="b">
        <f t="shared" si="6"/>
        <v>0</v>
      </c>
      <c r="T42" s="221" t="b">
        <f t="shared" si="6"/>
        <v>0</v>
      </c>
      <c r="U42" s="221" t="b">
        <f t="shared" si="6"/>
        <v>0</v>
      </c>
      <c r="V42" s="221" t="b">
        <f t="shared" si="6"/>
        <v>0</v>
      </c>
      <c r="W42" s="221" t="b">
        <f t="shared" si="6"/>
        <v>0</v>
      </c>
      <c r="X42" s="221" t="b">
        <f t="shared" si="6"/>
        <v>0</v>
      </c>
      <c r="Y42" s="221" t="b">
        <f t="shared" si="6"/>
        <v>0</v>
      </c>
      <c r="Z42" s="221" t="str">
        <f t="shared" si="3"/>
        <v>tbd</v>
      </c>
      <c r="AA42" s="221" t="str">
        <f t="shared" si="3"/>
        <v/>
      </c>
      <c r="AB42" s="221" t="str">
        <f t="shared" si="3"/>
        <v/>
      </c>
      <c r="AC42" s="221" t="str">
        <f t="shared" si="3"/>
        <v/>
      </c>
      <c r="AD42" s="221" t="str">
        <f t="shared" si="3"/>
        <v/>
      </c>
      <c r="AE42" s="221" t="str">
        <f t="shared" si="3"/>
        <v/>
      </c>
      <c r="AF42" s="221" t="str">
        <f t="shared" si="3"/>
        <v/>
      </c>
      <c r="AG42" s="221" t="str">
        <f t="shared" si="3"/>
        <v/>
      </c>
    </row>
    <row r="43" spans="1:33" s="164" customFormat="1" ht="19.899999999999999" customHeight="1">
      <c r="A43" s="9" t="s">
        <v>631</v>
      </c>
      <c r="B43" s="7" t="s">
        <v>632</v>
      </c>
      <c r="C43" s="2" t="s">
        <v>633</v>
      </c>
      <c r="D43" s="5" t="s">
        <v>523</v>
      </c>
      <c r="E43" s="5"/>
      <c r="F43" s="16"/>
      <c r="G43" s="47" t="s">
        <v>86</v>
      </c>
      <c r="H43" s="48"/>
      <c r="I43" s="49"/>
      <c r="J43" s="124" t="s">
        <v>86</v>
      </c>
      <c r="K43" s="56"/>
      <c r="L43" s="57"/>
      <c r="M43" s="58"/>
      <c r="N43" s="57"/>
      <c r="O43" s="58" t="s">
        <v>61</v>
      </c>
      <c r="P43" s="56"/>
      <c r="Q43" s="49"/>
      <c r="R43" s="221" t="b">
        <f t="shared" si="6"/>
        <v>1</v>
      </c>
      <c r="S43" s="221" t="b">
        <f t="shared" si="6"/>
        <v>0</v>
      </c>
      <c r="T43" s="221" t="b">
        <f t="shared" si="6"/>
        <v>0</v>
      </c>
      <c r="U43" s="221" t="b">
        <f t="shared" si="6"/>
        <v>0</v>
      </c>
      <c r="V43" s="221" t="b">
        <f t="shared" si="6"/>
        <v>0</v>
      </c>
      <c r="W43" s="221" t="b">
        <f t="shared" si="6"/>
        <v>0</v>
      </c>
      <c r="X43" s="221" t="b">
        <f t="shared" si="6"/>
        <v>0</v>
      </c>
      <c r="Y43" s="221" t="b">
        <f t="shared" si="6"/>
        <v>0</v>
      </c>
      <c r="Z43" s="221" t="str">
        <f t="shared" si="3"/>
        <v>tbd</v>
      </c>
      <c r="AA43" s="221" t="str">
        <f t="shared" si="3"/>
        <v/>
      </c>
      <c r="AB43" s="221" t="str">
        <f t="shared" si="3"/>
        <v/>
      </c>
      <c r="AC43" s="221" t="str">
        <f t="shared" si="3"/>
        <v/>
      </c>
      <c r="AD43" s="221" t="str">
        <f t="shared" si="3"/>
        <v/>
      </c>
      <c r="AE43" s="221" t="str">
        <f t="shared" si="3"/>
        <v/>
      </c>
      <c r="AF43" s="221" t="str">
        <f t="shared" si="3"/>
        <v/>
      </c>
      <c r="AG43" s="221" t="str">
        <f t="shared" si="3"/>
        <v/>
      </c>
    </row>
    <row r="44" spans="1:33" s="164" customFormat="1" ht="19.899999999999999" customHeight="1">
      <c r="A44" s="9" t="s">
        <v>634</v>
      </c>
      <c r="B44" s="7" t="s">
        <v>635</v>
      </c>
      <c r="C44" s="2" t="s">
        <v>636</v>
      </c>
      <c r="D44" s="5" t="s">
        <v>523</v>
      </c>
      <c r="E44" s="5"/>
      <c r="F44" s="16"/>
      <c r="G44" s="47" t="s">
        <v>86</v>
      </c>
      <c r="H44" s="48"/>
      <c r="I44" s="49"/>
      <c r="J44" s="124" t="s">
        <v>86</v>
      </c>
      <c r="K44" s="56"/>
      <c r="L44" s="57"/>
      <c r="M44" s="58"/>
      <c r="N44" s="57"/>
      <c r="O44" s="58" t="s">
        <v>61</v>
      </c>
      <c r="P44" s="56"/>
      <c r="Q44" s="49"/>
      <c r="R44" s="221" t="b">
        <f t="shared" si="6"/>
        <v>1</v>
      </c>
      <c r="S44" s="221" t="b">
        <f t="shared" si="6"/>
        <v>0</v>
      </c>
      <c r="T44" s="221" t="b">
        <f t="shared" si="6"/>
        <v>0</v>
      </c>
      <c r="U44" s="221" t="b">
        <f t="shared" si="6"/>
        <v>0</v>
      </c>
      <c r="V44" s="221" t="b">
        <f t="shared" si="6"/>
        <v>0</v>
      </c>
      <c r="W44" s="221" t="b">
        <f t="shared" si="6"/>
        <v>0</v>
      </c>
      <c r="X44" s="221" t="b">
        <f t="shared" si="6"/>
        <v>0</v>
      </c>
      <c r="Y44" s="221" t="b">
        <f t="shared" si="6"/>
        <v>0</v>
      </c>
      <c r="Z44" s="221" t="str">
        <f t="shared" si="3"/>
        <v>tbd</v>
      </c>
      <c r="AA44" s="221" t="str">
        <f t="shared" si="3"/>
        <v/>
      </c>
      <c r="AB44" s="221" t="str">
        <f t="shared" si="3"/>
        <v/>
      </c>
      <c r="AC44" s="221" t="str">
        <f t="shared" si="3"/>
        <v/>
      </c>
      <c r="AD44" s="221" t="str">
        <f t="shared" si="3"/>
        <v/>
      </c>
      <c r="AE44" s="221" t="str">
        <f t="shared" si="3"/>
        <v/>
      </c>
      <c r="AF44" s="221" t="str">
        <f t="shared" si="3"/>
        <v/>
      </c>
      <c r="AG44" s="221" t="str">
        <f t="shared" si="3"/>
        <v/>
      </c>
    </row>
    <row r="45" spans="1:33" s="164" customFormat="1" ht="19.899999999999999" customHeight="1">
      <c r="A45" s="9" t="s">
        <v>637</v>
      </c>
      <c r="B45" s="7" t="s">
        <v>638</v>
      </c>
      <c r="C45" s="2" t="s">
        <v>639</v>
      </c>
      <c r="D45" s="5" t="s">
        <v>530</v>
      </c>
      <c r="E45" s="5"/>
      <c r="F45" s="16"/>
      <c r="G45" s="47" t="s">
        <v>86</v>
      </c>
      <c r="H45" s="48"/>
      <c r="I45" s="49"/>
      <c r="J45" s="124" t="s">
        <v>86</v>
      </c>
      <c r="K45" s="56"/>
      <c r="L45" s="57"/>
      <c r="M45" s="58"/>
      <c r="N45" s="57"/>
      <c r="O45" s="58" t="s">
        <v>61</v>
      </c>
      <c r="P45" s="56"/>
      <c r="Q45" s="49"/>
      <c r="R45" s="221" t="b">
        <f t="shared" si="6"/>
        <v>1</v>
      </c>
      <c r="S45" s="221" t="b">
        <f t="shared" si="6"/>
        <v>0</v>
      </c>
      <c r="T45" s="221" t="b">
        <f t="shared" si="6"/>
        <v>0</v>
      </c>
      <c r="U45" s="221" t="b">
        <f t="shared" si="6"/>
        <v>0</v>
      </c>
      <c r="V45" s="221" t="b">
        <f t="shared" si="6"/>
        <v>0</v>
      </c>
      <c r="W45" s="221" t="b">
        <f t="shared" si="6"/>
        <v>0</v>
      </c>
      <c r="X45" s="221" t="b">
        <f t="shared" si="6"/>
        <v>0</v>
      </c>
      <c r="Y45" s="221" t="b">
        <f t="shared" si="6"/>
        <v>0</v>
      </c>
      <c r="Z45" s="221" t="str">
        <f t="shared" si="3"/>
        <v>tbd</v>
      </c>
      <c r="AA45" s="221" t="str">
        <f t="shared" si="3"/>
        <v/>
      </c>
      <c r="AB45" s="221" t="str">
        <f t="shared" si="3"/>
        <v/>
      </c>
      <c r="AC45" s="221" t="str">
        <f t="shared" si="3"/>
        <v/>
      </c>
      <c r="AD45" s="221" t="str">
        <f t="shared" si="3"/>
        <v/>
      </c>
      <c r="AE45" s="221" t="str">
        <f t="shared" si="3"/>
        <v/>
      </c>
      <c r="AF45" s="221" t="str">
        <f t="shared" si="3"/>
        <v/>
      </c>
      <c r="AG45" s="221" t="str">
        <f t="shared" si="3"/>
        <v/>
      </c>
    </row>
    <row r="46" spans="1:33" s="164" customFormat="1" ht="19.899999999999999" customHeight="1">
      <c r="A46" s="9" t="s">
        <v>640</v>
      </c>
      <c r="B46" s="7" t="s">
        <v>641</v>
      </c>
      <c r="C46" s="2" t="s">
        <v>642</v>
      </c>
      <c r="D46" s="5" t="s">
        <v>523</v>
      </c>
      <c r="E46" s="5"/>
      <c r="F46" s="16"/>
      <c r="G46" s="47" t="s">
        <v>86</v>
      </c>
      <c r="H46" s="48"/>
      <c r="I46" s="49"/>
      <c r="J46" s="124" t="s">
        <v>86</v>
      </c>
      <c r="K46" s="56"/>
      <c r="L46" s="57"/>
      <c r="M46" s="58"/>
      <c r="N46" s="57"/>
      <c r="O46" s="58" t="s">
        <v>61</v>
      </c>
      <c r="P46" s="56"/>
      <c r="Q46" s="49"/>
      <c r="R46" s="221" t="b">
        <f t="shared" si="6"/>
        <v>1</v>
      </c>
      <c r="S46" s="221" t="b">
        <f t="shared" si="6"/>
        <v>0</v>
      </c>
      <c r="T46" s="221" t="b">
        <f t="shared" si="6"/>
        <v>0</v>
      </c>
      <c r="U46" s="221" t="b">
        <f t="shared" si="6"/>
        <v>0</v>
      </c>
      <c r="V46" s="221" t="b">
        <f t="shared" si="6"/>
        <v>0</v>
      </c>
      <c r="W46" s="221" t="b">
        <f t="shared" si="6"/>
        <v>0</v>
      </c>
      <c r="X46" s="221" t="b">
        <f t="shared" si="6"/>
        <v>0</v>
      </c>
      <c r="Y46" s="221" t="b">
        <f t="shared" si="6"/>
        <v>0</v>
      </c>
      <c r="Z46" s="221" t="str">
        <f t="shared" si="3"/>
        <v>tbd</v>
      </c>
      <c r="AA46" s="221" t="str">
        <f t="shared" si="3"/>
        <v/>
      </c>
      <c r="AB46" s="221" t="str">
        <f t="shared" si="3"/>
        <v/>
      </c>
      <c r="AC46" s="221" t="str">
        <f t="shared" si="3"/>
        <v/>
      </c>
      <c r="AD46" s="221" t="str">
        <f t="shared" si="3"/>
        <v/>
      </c>
      <c r="AE46" s="221" t="str">
        <f t="shared" si="3"/>
        <v/>
      </c>
      <c r="AF46" s="221" t="str">
        <f t="shared" si="3"/>
        <v/>
      </c>
      <c r="AG46" s="221" t="str">
        <f t="shared" si="3"/>
        <v/>
      </c>
    </row>
    <row r="47" spans="1:33" s="164" customFormat="1" ht="19.899999999999999" customHeight="1">
      <c r="A47" s="9" t="s">
        <v>643</v>
      </c>
      <c r="B47" s="7" t="s">
        <v>644</v>
      </c>
      <c r="C47" s="2" t="s">
        <v>645</v>
      </c>
      <c r="D47" s="5" t="s">
        <v>549</v>
      </c>
      <c r="E47" s="5"/>
      <c r="F47" s="16"/>
      <c r="G47" s="47" t="s">
        <v>86</v>
      </c>
      <c r="H47" s="48"/>
      <c r="I47" s="49"/>
      <c r="J47" s="124" t="s">
        <v>86</v>
      </c>
      <c r="K47" s="56"/>
      <c r="L47" s="57"/>
      <c r="M47" s="58"/>
      <c r="N47" s="57"/>
      <c r="O47" s="58" t="s">
        <v>61</v>
      </c>
      <c r="P47" s="56"/>
      <c r="Q47" s="49"/>
      <c r="R47" s="221" t="b">
        <f t="shared" si="6"/>
        <v>1</v>
      </c>
      <c r="S47" s="221" t="b">
        <f t="shared" si="6"/>
        <v>0</v>
      </c>
      <c r="T47" s="221" t="b">
        <f t="shared" si="6"/>
        <v>0</v>
      </c>
      <c r="U47" s="221" t="b">
        <f t="shared" si="6"/>
        <v>0</v>
      </c>
      <c r="V47" s="221" t="b">
        <f t="shared" si="6"/>
        <v>0</v>
      </c>
      <c r="W47" s="221" t="b">
        <f t="shared" si="6"/>
        <v>0</v>
      </c>
      <c r="X47" s="221" t="b">
        <f t="shared" si="6"/>
        <v>0</v>
      </c>
      <c r="Y47" s="221" t="b">
        <f t="shared" si="6"/>
        <v>0</v>
      </c>
      <c r="Z47" s="221" t="str">
        <f t="shared" si="3"/>
        <v>tbd</v>
      </c>
      <c r="AA47" s="221" t="str">
        <f t="shared" si="3"/>
        <v/>
      </c>
      <c r="AB47" s="221" t="str">
        <f t="shared" si="3"/>
        <v/>
      </c>
      <c r="AC47" s="221" t="str">
        <f t="shared" si="3"/>
        <v/>
      </c>
      <c r="AD47" s="221" t="str">
        <f t="shared" si="3"/>
        <v/>
      </c>
      <c r="AE47" s="221" t="str">
        <f t="shared" si="3"/>
        <v/>
      </c>
      <c r="AF47" s="221" t="str">
        <f t="shared" si="3"/>
        <v/>
      </c>
      <c r="AG47" s="221" t="str">
        <f t="shared" si="3"/>
        <v/>
      </c>
    </row>
    <row r="48" spans="1:33" s="164" customFormat="1" ht="19.899999999999999" customHeight="1">
      <c r="A48" s="9" t="s">
        <v>646</v>
      </c>
      <c r="B48" s="7" t="s">
        <v>647</v>
      </c>
      <c r="C48" s="2" t="s">
        <v>648</v>
      </c>
      <c r="D48" s="5" t="s">
        <v>549</v>
      </c>
      <c r="E48" s="5"/>
      <c r="F48" s="16"/>
      <c r="G48" s="47" t="s">
        <v>86</v>
      </c>
      <c r="H48" s="48"/>
      <c r="I48" s="49"/>
      <c r="J48" s="124" t="s">
        <v>86</v>
      </c>
      <c r="K48" s="56"/>
      <c r="L48" s="57"/>
      <c r="M48" s="58"/>
      <c r="N48" s="57"/>
      <c r="O48" s="58" t="s">
        <v>61</v>
      </c>
      <c r="P48" s="56"/>
      <c r="Q48" s="49"/>
      <c r="R48" s="221" t="b">
        <f t="shared" si="6"/>
        <v>1</v>
      </c>
      <c r="S48" s="221" t="b">
        <f t="shared" si="6"/>
        <v>0</v>
      </c>
      <c r="T48" s="221" t="b">
        <f t="shared" si="6"/>
        <v>0</v>
      </c>
      <c r="U48" s="221" t="b">
        <f t="shared" si="6"/>
        <v>0</v>
      </c>
      <c r="V48" s="221" t="b">
        <f t="shared" si="6"/>
        <v>0</v>
      </c>
      <c r="W48" s="221" t="b">
        <f t="shared" si="6"/>
        <v>0</v>
      </c>
      <c r="X48" s="221" t="b">
        <f t="shared" si="6"/>
        <v>0</v>
      </c>
      <c r="Y48" s="221" t="b">
        <f t="shared" si="6"/>
        <v>0</v>
      </c>
      <c r="Z48" s="221" t="str">
        <f t="shared" si="3"/>
        <v>tbd</v>
      </c>
      <c r="AA48" s="221" t="str">
        <f t="shared" si="3"/>
        <v/>
      </c>
      <c r="AB48" s="221" t="str">
        <f t="shared" si="3"/>
        <v/>
      </c>
      <c r="AC48" s="221" t="str">
        <f t="shared" si="3"/>
        <v/>
      </c>
      <c r="AD48" s="221" t="str">
        <f t="shared" si="3"/>
        <v/>
      </c>
      <c r="AE48" s="221" t="str">
        <f t="shared" si="3"/>
        <v/>
      </c>
      <c r="AF48" s="221" t="str">
        <f t="shared" si="3"/>
        <v/>
      </c>
      <c r="AG48" s="221" t="str">
        <f t="shared" si="3"/>
        <v/>
      </c>
    </row>
    <row r="49" spans="1:33" s="164" customFormat="1" ht="19.899999999999999" customHeight="1">
      <c r="A49" s="9" t="s">
        <v>649</v>
      </c>
      <c r="B49" s="7" t="s">
        <v>650</v>
      </c>
      <c r="C49" s="2" t="s">
        <v>651</v>
      </c>
      <c r="D49" s="5" t="s">
        <v>549</v>
      </c>
      <c r="E49" s="5"/>
      <c r="F49" s="16"/>
      <c r="G49" s="47" t="s">
        <v>86</v>
      </c>
      <c r="H49" s="48"/>
      <c r="I49" s="49"/>
      <c r="J49" s="124" t="s">
        <v>86</v>
      </c>
      <c r="K49" s="56"/>
      <c r="L49" s="57"/>
      <c r="M49" s="58"/>
      <c r="N49" s="57"/>
      <c r="O49" s="58" t="s">
        <v>61</v>
      </c>
      <c r="P49" s="56"/>
      <c r="Q49" s="49"/>
      <c r="R49" s="221" t="b">
        <f t="shared" si="6"/>
        <v>1</v>
      </c>
      <c r="S49" s="221" t="b">
        <f t="shared" si="6"/>
        <v>0</v>
      </c>
      <c r="T49" s="221" t="b">
        <f t="shared" si="6"/>
        <v>0</v>
      </c>
      <c r="U49" s="221" t="b">
        <f t="shared" si="6"/>
        <v>0</v>
      </c>
      <c r="V49" s="221" t="b">
        <f t="shared" si="6"/>
        <v>0</v>
      </c>
      <c r="W49" s="221" t="b">
        <f t="shared" si="6"/>
        <v>0</v>
      </c>
      <c r="X49" s="221" t="b">
        <f t="shared" si="6"/>
        <v>0</v>
      </c>
      <c r="Y49" s="221" t="b">
        <f t="shared" si="6"/>
        <v>0</v>
      </c>
      <c r="Z49" s="221" t="str">
        <f t="shared" si="3"/>
        <v>tbd</v>
      </c>
      <c r="AA49" s="221" t="str">
        <f t="shared" si="3"/>
        <v/>
      </c>
      <c r="AB49" s="221" t="str">
        <f t="shared" si="3"/>
        <v/>
      </c>
      <c r="AC49" s="221" t="str">
        <f t="shared" si="3"/>
        <v/>
      </c>
      <c r="AD49" s="221" t="str">
        <f t="shared" si="3"/>
        <v/>
      </c>
      <c r="AE49" s="221" t="str">
        <f t="shared" si="3"/>
        <v/>
      </c>
      <c r="AF49" s="221" t="str">
        <f t="shared" si="3"/>
        <v/>
      </c>
      <c r="AG49" s="221" t="str">
        <f t="shared" si="3"/>
        <v/>
      </c>
    </row>
    <row r="50" spans="1:33" s="164" customFormat="1" ht="19.899999999999999" customHeight="1">
      <c r="A50" s="9" t="s">
        <v>652</v>
      </c>
      <c r="B50" s="7" t="s">
        <v>653</v>
      </c>
      <c r="C50" s="2" t="s">
        <v>654</v>
      </c>
      <c r="D50" s="5" t="s">
        <v>549</v>
      </c>
      <c r="E50" s="5"/>
      <c r="F50" s="16"/>
      <c r="G50" s="47" t="s">
        <v>86</v>
      </c>
      <c r="H50" s="48"/>
      <c r="I50" s="49"/>
      <c r="J50" s="124" t="s">
        <v>86</v>
      </c>
      <c r="K50" s="56"/>
      <c r="L50" s="57"/>
      <c r="M50" s="58"/>
      <c r="N50" s="57"/>
      <c r="O50" s="58" t="s">
        <v>61</v>
      </c>
      <c r="P50" s="56"/>
      <c r="Q50" s="49"/>
      <c r="R50" s="221" t="b">
        <f t="shared" si="6"/>
        <v>1</v>
      </c>
      <c r="S50" s="221" t="b">
        <f t="shared" si="6"/>
        <v>0</v>
      </c>
      <c r="T50" s="221" t="b">
        <f t="shared" si="6"/>
        <v>0</v>
      </c>
      <c r="U50" s="221" t="b">
        <f t="shared" si="6"/>
        <v>0</v>
      </c>
      <c r="V50" s="221" t="b">
        <f t="shared" si="6"/>
        <v>0</v>
      </c>
      <c r="W50" s="221" t="b">
        <f t="shared" si="6"/>
        <v>0</v>
      </c>
      <c r="X50" s="221" t="b">
        <f t="shared" si="6"/>
        <v>0</v>
      </c>
      <c r="Y50" s="221" t="b">
        <f t="shared" si="6"/>
        <v>0</v>
      </c>
      <c r="Z50" s="221" t="str">
        <f t="shared" si="3"/>
        <v>tbd</v>
      </c>
      <c r="AA50" s="221" t="str">
        <f t="shared" si="3"/>
        <v/>
      </c>
      <c r="AB50" s="221" t="str">
        <f t="shared" si="3"/>
        <v/>
      </c>
      <c r="AC50" s="221" t="str">
        <f t="shared" si="3"/>
        <v/>
      </c>
      <c r="AD50" s="221" t="str">
        <f t="shared" si="3"/>
        <v/>
      </c>
      <c r="AE50" s="221" t="str">
        <f t="shared" si="3"/>
        <v/>
      </c>
      <c r="AF50" s="221" t="str">
        <f t="shared" si="3"/>
        <v/>
      </c>
      <c r="AG50" s="221" t="str">
        <f t="shared" si="3"/>
        <v/>
      </c>
    </row>
    <row r="51" spans="1:33" s="164" customFormat="1" ht="19.899999999999999" customHeight="1">
      <c r="A51" s="9" t="s">
        <v>655</v>
      </c>
      <c r="B51" s="7" t="s">
        <v>656</v>
      </c>
      <c r="C51" s="2" t="s">
        <v>657</v>
      </c>
      <c r="D51" s="5" t="s">
        <v>530</v>
      </c>
      <c r="E51" s="5"/>
      <c r="F51" s="16"/>
      <c r="G51" s="47" t="s">
        <v>86</v>
      </c>
      <c r="H51" s="48"/>
      <c r="I51" s="49"/>
      <c r="J51" s="124" t="s">
        <v>86</v>
      </c>
      <c r="K51" s="56"/>
      <c r="L51" s="57"/>
      <c r="M51" s="58"/>
      <c r="N51" s="57"/>
      <c r="O51" s="58" t="s">
        <v>61</v>
      </c>
      <c r="P51" s="56"/>
      <c r="Q51" s="49"/>
      <c r="R51" s="221" t="b">
        <f t="shared" si="6"/>
        <v>1</v>
      </c>
      <c r="S51" s="221" t="b">
        <f t="shared" si="6"/>
        <v>0</v>
      </c>
      <c r="T51" s="221" t="b">
        <f t="shared" si="6"/>
        <v>0</v>
      </c>
      <c r="U51" s="221" t="b">
        <f t="shared" si="6"/>
        <v>0</v>
      </c>
      <c r="V51" s="221" t="b">
        <f t="shared" si="6"/>
        <v>0</v>
      </c>
      <c r="W51" s="221" t="b">
        <f t="shared" si="6"/>
        <v>0</v>
      </c>
      <c r="X51" s="221" t="b">
        <f t="shared" si="6"/>
        <v>0</v>
      </c>
      <c r="Y51" s="221" t="b">
        <f t="shared" si="6"/>
        <v>0</v>
      </c>
      <c r="Z51" s="221" t="str">
        <f t="shared" si="3"/>
        <v>tbd</v>
      </c>
      <c r="AA51" s="221" t="str">
        <f t="shared" si="3"/>
        <v/>
      </c>
      <c r="AB51" s="221" t="str">
        <f t="shared" si="3"/>
        <v/>
      </c>
      <c r="AC51" s="221" t="str">
        <f t="shared" si="3"/>
        <v/>
      </c>
      <c r="AD51" s="221" t="str">
        <f t="shared" si="3"/>
        <v/>
      </c>
      <c r="AE51" s="221" t="str">
        <f t="shared" si="3"/>
        <v/>
      </c>
      <c r="AF51" s="221" t="str">
        <f t="shared" si="3"/>
        <v/>
      </c>
      <c r="AG51" s="221" t="str">
        <f t="shared" si="3"/>
        <v/>
      </c>
    </row>
    <row r="52" spans="1:33" s="164" customFormat="1" ht="19.899999999999999" customHeight="1">
      <c r="A52" s="9" t="s">
        <v>658</v>
      </c>
      <c r="B52" s="7" t="s">
        <v>659</v>
      </c>
      <c r="C52" s="2" t="s">
        <v>660</v>
      </c>
      <c r="D52" s="5" t="s">
        <v>549</v>
      </c>
      <c r="E52" s="5"/>
      <c r="F52" s="16"/>
      <c r="G52" s="47" t="s">
        <v>86</v>
      </c>
      <c r="H52" s="48"/>
      <c r="I52" s="49"/>
      <c r="J52" s="124" t="s">
        <v>86</v>
      </c>
      <c r="K52" s="56"/>
      <c r="L52" s="57"/>
      <c r="M52" s="58"/>
      <c r="N52" s="57"/>
      <c r="O52" s="58" t="s">
        <v>61</v>
      </c>
      <c r="P52" s="56"/>
      <c r="Q52" s="49"/>
      <c r="R52" s="221" t="b">
        <f t="shared" si="6"/>
        <v>1</v>
      </c>
      <c r="S52" s="221" t="b">
        <f t="shared" si="6"/>
        <v>0</v>
      </c>
      <c r="T52" s="221" t="b">
        <f t="shared" si="6"/>
        <v>0</v>
      </c>
      <c r="U52" s="221" t="b">
        <f t="shared" si="6"/>
        <v>0</v>
      </c>
      <c r="V52" s="221" t="b">
        <f t="shared" si="6"/>
        <v>0</v>
      </c>
      <c r="W52" s="221" t="b">
        <f t="shared" si="6"/>
        <v>0</v>
      </c>
      <c r="X52" s="221" t="b">
        <f t="shared" si="6"/>
        <v>0</v>
      </c>
      <c r="Y52" s="221" t="b">
        <f t="shared" si="6"/>
        <v>0</v>
      </c>
      <c r="Z52" s="221" t="str">
        <f t="shared" si="3"/>
        <v>tbd</v>
      </c>
      <c r="AA52" s="221" t="str">
        <f t="shared" si="3"/>
        <v/>
      </c>
      <c r="AB52" s="221" t="str">
        <f t="shared" si="3"/>
        <v/>
      </c>
      <c r="AC52" s="221" t="str">
        <f t="shared" si="3"/>
        <v/>
      </c>
      <c r="AD52" s="221" t="str">
        <f t="shared" si="3"/>
        <v/>
      </c>
      <c r="AE52" s="221" t="str">
        <f t="shared" si="3"/>
        <v/>
      </c>
      <c r="AF52" s="221" t="str">
        <f t="shared" si="3"/>
        <v/>
      </c>
      <c r="AG52" s="221" t="str">
        <f t="shared" si="3"/>
        <v/>
      </c>
    </row>
    <row r="53" spans="1:33" s="164" customFormat="1" ht="19.899999999999999" customHeight="1">
      <c r="A53" s="9" t="s">
        <v>661</v>
      </c>
      <c r="B53" s="7" t="s">
        <v>662</v>
      </c>
      <c r="C53" s="2" t="s">
        <v>663</v>
      </c>
      <c r="D53" s="5" t="s">
        <v>523</v>
      </c>
      <c r="E53" s="5"/>
      <c r="F53" s="16"/>
      <c r="G53" s="47" t="s">
        <v>86</v>
      </c>
      <c r="H53" s="48"/>
      <c r="I53" s="49"/>
      <c r="J53" s="124" t="s">
        <v>86</v>
      </c>
      <c r="K53" s="56"/>
      <c r="L53" s="57"/>
      <c r="M53" s="58"/>
      <c r="N53" s="57"/>
      <c r="O53" s="58" t="s">
        <v>61</v>
      </c>
      <c r="P53" s="56"/>
      <c r="Q53" s="49"/>
      <c r="R53" s="221" t="b">
        <f t="shared" si="6"/>
        <v>1</v>
      </c>
      <c r="S53" s="221" t="b">
        <f t="shared" si="6"/>
        <v>0</v>
      </c>
      <c r="T53" s="221" t="b">
        <f t="shared" si="6"/>
        <v>0</v>
      </c>
      <c r="U53" s="221" t="b">
        <f t="shared" si="6"/>
        <v>0</v>
      </c>
      <c r="V53" s="221" t="b">
        <f t="shared" si="6"/>
        <v>0</v>
      </c>
      <c r="W53" s="221" t="b">
        <f t="shared" si="6"/>
        <v>0</v>
      </c>
      <c r="X53" s="221" t="b">
        <f t="shared" si="6"/>
        <v>0</v>
      </c>
      <c r="Y53" s="221" t="b">
        <f t="shared" si="6"/>
        <v>0</v>
      </c>
      <c r="Z53" s="221" t="str">
        <f t="shared" ref="Z53:AG84" si="7">IF(R53,$J53,"")</f>
        <v>tbd</v>
      </c>
      <c r="AA53" s="221" t="str">
        <f t="shared" si="7"/>
        <v/>
      </c>
      <c r="AB53" s="221" t="str">
        <f t="shared" si="7"/>
        <v/>
      </c>
      <c r="AC53" s="221" t="str">
        <f t="shared" si="7"/>
        <v/>
      </c>
      <c r="AD53" s="221" t="str">
        <f t="shared" si="7"/>
        <v/>
      </c>
      <c r="AE53" s="221" t="str">
        <f t="shared" si="7"/>
        <v/>
      </c>
      <c r="AF53" s="221" t="str">
        <f t="shared" si="7"/>
        <v/>
      </c>
      <c r="AG53" s="221" t="str">
        <f t="shared" si="7"/>
        <v/>
      </c>
    </row>
    <row r="54" spans="1:33" s="164" customFormat="1" ht="19.899999999999999" customHeight="1">
      <c r="A54" s="9" t="s">
        <v>664</v>
      </c>
      <c r="B54" s="7" t="s">
        <v>665</v>
      </c>
      <c r="C54" s="2" t="s">
        <v>666</v>
      </c>
      <c r="D54" s="5" t="s">
        <v>523</v>
      </c>
      <c r="E54" s="5"/>
      <c r="F54" s="16"/>
      <c r="G54" s="47" t="s">
        <v>86</v>
      </c>
      <c r="H54" s="48"/>
      <c r="I54" s="49"/>
      <c r="J54" s="124" t="s">
        <v>86</v>
      </c>
      <c r="K54" s="56"/>
      <c r="L54" s="57"/>
      <c r="M54" s="58"/>
      <c r="N54" s="57"/>
      <c r="O54" s="58" t="s">
        <v>61</v>
      </c>
      <c r="P54" s="56"/>
      <c r="Q54" s="49"/>
      <c r="R54" s="221" t="b">
        <f t="shared" si="6"/>
        <v>1</v>
      </c>
      <c r="S54" s="221" t="b">
        <f t="shared" si="6"/>
        <v>0</v>
      </c>
      <c r="T54" s="221" t="b">
        <f t="shared" si="6"/>
        <v>0</v>
      </c>
      <c r="U54" s="221" t="b">
        <f t="shared" si="6"/>
        <v>0</v>
      </c>
      <c r="V54" s="221" t="b">
        <f t="shared" si="6"/>
        <v>0</v>
      </c>
      <c r="W54" s="221" t="b">
        <f t="shared" si="6"/>
        <v>0</v>
      </c>
      <c r="X54" s="221" t="b">
        <f t="shared" si="6"/>
        <v>0</v>
      </c>
      <c r="Y54" s="221" t="b">
        <f t="shared" si="6"/>
        <v>0</v>
      </c>
      <c r="Z54" s="221" t="str">
        <f t="shared" si="7"/>
        <v>tbd</v>
      </c>
      <c r="AA54" s="221" t="str">
        <f t="shared" si="7"/>
        <v/>
      </c>
      <c r="AB54" s="221" t="str">
        <f t="shared" si="7"/>
        <v/>
      </c>
      <c r="AC54" s="221" t="str">
        <f t="shared" si="7"/>
        <v/>
      </c>
      <c r="AD54" s="221" t="str">
        <f t="shared" si="7"/>
        <v/>
      </c>
      <c r="AE54" s="221" t="str">
        <f t="shared" si="7"/>
        <v/>
      </c>
      <c r="AF54" s="221" t="str">
        <f t="shared" si="7"/>
        <v/>
      </c>
      <c r="AG54" s="221" t="str">
        <f t="shared" si="7"/>
        <v/>
      </c>
    </row>
    <row r="55" spans="1:33" s="164" customFormat="1" ht="19.899999999999999" customHeight="1">
      <c r="A55" s="9" t="s">
        <v>667</v>
      </c>
      <c r="B55" s="7" t="s">
        <v>668</v>
      </c>
      <c r="C55" s="2" t="s">
        <v>669</v>
      </c>
      <c r="D55" s="5" t="s">
        <v>530</v>
      </c>
      <c r="E55" s="5"/>
      <c r="F55" s="16"/>
      <c r="G55" s="47" t="s">
        <v>86</v>
      </c>
      <c r="H55" s="48"/>
      <c r="I55" s="49"/>
      <c r="J55" s="124" t="s">
        <v>86</v>
      </c>
      <c r="K55" s="56"/>
      <c r="L55" s="57"/>
      <c r="M55" s="58"/>
      <c r="N55" s="57"/>
      <c r="O55" s="58" t="s">
        <v>61</v>
      </c>
      <c r="P55" s="56"/>
      <c r="Q55" s="49"/>
      <c r="R55" s="221" t="b">
        <f t="shared" si="6"/>
        <v>1</v>
      </c>
      <c r="S55" s="221" t="b">
        <f t="shared" si="6"/>
        <v>0</v>
      </c>
      <c r="T55" s="221" t="b">
        <f t="shared" si="6"/>
        <v>0</v>
      </c>
      <c r="U55" s="221" t="b">
        <f t="shared" si="6"/>
        <v>0</v>
      </c>
      <c r="V55" s="221" t="b">
        <f t="shared" si="6"/>
        <v>0</v>
      </c>
      <c r="W55" s="221" t="b">
        <f t="shared" si="6"/>
        <v>0</v>
      </c>
      <c r="X55" s="221" t="b">
        <f t="shared" si="6"/>
        <v>0</v>
      </c>
      <c r="Y55" s="221" t="b">
        <f t="shared" si="6"/>
        <v>0</v>
      </c>
      <c r="Z55" s="221" t="str">
        <f t="shared" si="7"/>
        <v>tbd</v>
      </c>
      <c r="AA55" s="221" t="str">
        <f t="shared" si="7"/>
        <v/>
      </c>
      <c r="AB55" s="221" t="str">
        <f t="shared" si="7"/>
        <v/>
      </c>
      <c r="AC55" s="221" t="str">
        <f t="shared" si="7"/>
        <v/>
      </c>
      <c r="AD55" s="221" t="str">
        <f t="shared" si="7"/>
        <v/>
      </c>
      <c r="AE55" s="221" t="str">
        <f t="shared" si="7"/>
        <v/>
      </c>
      <c r="AF55" s="221" t="str">
        <f t="shared" si="7"/>
        <v/>
      </c>
      <c r="AG55" s="221" t="str">
        <f t="shared" si="7"/>
        <v/>
      </c>
    </row>
    <row r="56" spans="1:33" s="164" customFormat="1" ht="19.899999999999999" customHeight="1">
      <c r="A56" s="9" t="s">
        <v>670</v>
      </c>
      <c r="B56" s="7" t="s">
        <v>671</v>
      </c>
      <c r="C56" s="2" t="s">
        <v>672</v>
      </c>
      <c r="D56" s="5" t="s">
        <v>549</v>
      </c>
      <c r="E56" s="5"/>
      <c r="F56" s="16"/>
      <c r="G56" s="47" t="s">
        <v>86</v>
      </c>
      <c r="H56" s="48"/>
      <c r="I56" s="49"/>
      <c r="J56" s="124" t="s">
        <v>86</v>
      </c>
      <c r="K56" s="56"/>
      <c r="L56" s="57"/>
      <c r="M56" s="58"/>
      <c r="N56" s="57"/>
      <c r="O56" s="58" t="s">
        <v>61</v>
      </c>
      <c r="P56" s="56"/>
      <c r="Q56" s="49"/>
      <c r="R56" s="221" t="b">
        <f t="shared" si="6"/>
        <v>1</v>
      </c>
      <c r="S56" s="221" t="b">
        <f t="shared" si="6"/>
        <v>0</v>
      </c>
      <c r="T56" s="221" t="b">
        <f t="shared" si="6"/>
        <v>0</v>
      </c>
      <c r="U56" s="221" t="b">
        <f t="shared" si="6"/>
        <v>0</v>
      </c>
      <c r="V56" s="221" t="b">
        <f t="shared" si="6"/>
        <v>0</v>
      </c>
      <c r="W56" s="221" t="b">
        <f t="shared" si="6"/>
        <v>0</v>
      </c>
      <c r="X56" s="221" t="b">
        <f t="shared" si="6"/>
        <v>0</v>
      </c>
      <c r="Y56" s="221" t="b">
        <f t="shared" si="6"/>
        <v>0</v>
      </c>
      <c r="Z56" s="221" t="str">
        <f t="shared" si="7"/>
        <v>tbd</v>
      </c>
      <c r="AA56" s="221" t="str">
        <f t="shared" si="7"/>
        <v/>
      </c>
      <c r="AB56" s="221" t="str">
        <f t="shared" si="7"/>
        <v/>
      </c>
      <c r="AC56" s="221" t="str">
        <f t="shared" si="7"/>
        <v/>
      </c>
      <c r="AD56" s="221" t="str">
        <f t="shared" si="7"/>
        <v/>
      </c>
      <c r="AE56" s="221" t="str">
        <f t="shared" si="7"/>
        <v/>
      </c>
      <c r="AF56" s="221" t="str">
        <f t="shared" si="7"/>
        <v/>
      </c>
      <c r="AG56" s="221" t="str">
        <f t="shared" si="7"/>
        <v/>
      </c>
    </row>
    <row r="57" spans="1:33" s="164" customFormat="1" ht="19.899999999999999" customHeight="1">
      <c r="A57" s="9" t="s">
        <v>673</v>
      </c>
      <c r="B57" s="7" t="s">
        <v>674</v>
      </c>
      <c r="C57" s="2" t="s">
        <v>675</v>
      </c>
      <c r="D57" s="5" t="s">
        <v>549</v>
      </c>
      <c r="E57" s="5"/>
      <c r="F57" s="16"/>
      <c r="G57" s="47" t="s">
        <v>86</v>
      </c>
      <c r="H57" s="48"/>
      <c r="I57" s="49"/>
      <c r="J57" s="124" t="s">
        <v>86</v>
      </c>
      <c r="K57" s="56"/>
      <c r="L57" s="57"/>
      <c r="M57" s="58"/>
      <c r="N57" s="57"/>
      <c r="O57" s="58" t="s">
        <v>61</v>
      </c>
      <c r="P57" s="56"/>
      <c r="Q57" s="49"/>
      <c r="R57" s="221" t="b">
        <f t="shared" ref="R57:Y72" si="8">R56</f>
        <v>1</v>
      </c>
      <c r="S57" s="221" t="b">
        <f t="shared" si="8"/>
        <v>0</v>
      </c>
      <c r="T57" s="221" t="b">
        <f t="shared" si="8"/>
        <v>0</v>
      </c>
      <c r="U57" s="221" t="b">
        <f t="shared" si="8"/>
        <v>0</v>
      </c>
      <c r="V57" s="221" t="b">
        <f t="shared" si="8"/>
        <v>0</v>
      </c>
      <c r="W57" s="221" t="b">
        <f t="shared" si="8"/>
        <v>0</v>
      </c>
      <c r="X57" s="221" t="b">
        <f t="shared" si="8"/>
        <v>0</v>
      </c>
      <c r="Y57" s="221" t="b">
        <f t="shared" si="8"/>
        <v>0</v>
      </c>
      <c r="Z57" s="221" t="str">
        <f t="shared" si="7"/>
        <v>tbd</v>
      </c>
      <c r="AA57" s="221" t="str">
        <f t="shared" si="7"/>
        <v/>
      </c>
      <c r="AB57" s="221" t="str">
        <f t="shared" si="7"/>
        <v/>
      </c>
      <c r="AC57" s="221" t="str">
        <f t="shared" si="7"/>
        <v/>
      </c>
      <c r="AD57" s="221" t="str">
        <f t="shared" si="7"/>
        <v/>
      </c>
      <c r="AE57" s="221" t="str">
        <f t="shared" si="7"/>
        <v/>
      </c>
      <c r="AF57" s="221" t="str">
        <f t="shared" si="7"/>
        <v/>
      </c>
      <c r="AG57" s="221" t="str">
        <f t="shared" si="7"/>
        <v/>
      </c>
    </row>
    <row r="58" spans="1:33" s="164" customFormat="1" ht="19.899999999999999" customHeight="1">
      <c r="A58" s="9" t="s">
        <v>676</v>
      </c>
      <c r="B58" s="7" t="s">
        <v>677</v>
      </c>
      <c r="C58" s="2" t="s">
        <v>678</v>
      </c>
      <c r="D58" s="5" t="s">
        <v>523</v>
      </c>
      <c r="E58" s="5"/>
      <c r="F58" s="16"/>
      <c r="G58" s="47" t="s">
        <v>86</v>
      </c>
      <c r="H58" s="48"/>
      <c r="I58" s="49"/>
      <c r="J58" s="124" t="s">
        <v>86</v>
      </c>
      <c r="K58" s="56"/>
      <c r="L58" s="57"/>
      <c r="M58" s="58"/>
      <c r="N58" s="57"/>
      <c r="O58" s="58" t="s">
        <v>61</v>
      </c>
      <c r="P58" s="56"/>
      <c r="Q58" s="49"/>
      <c r="R58" s="221" t="b">
        <f t="shared" si="8"/>
        <v>1</v>
      </c>
      <c r="S58" s="221" t="b">
        <f t="shared" si="8"/>
        <v>0</v>
      </c>
      <c r="T58" s="221" t="b">
        <f t="shared" si="8"/>
        <v>0</v>
      </c>
      <c r="U58" s="221" t="b">
        <f t="shared" si="8"/>
        <v>0</v>
      </c>
      <c r="V58" s="221" t="b">
        <f t="shared" si="8"/>
        <v>0</v>
      </c>
      <c r="W58" s="221" t="b">
        <f t="shared" si="8"/>
        <v>0</v>
      </c>
      <c r="X58" s="221" t="b">
        <f t="shared" si="8"/>
        <v>0</v>
      </c>
      <c r="Y58" s="221" t="b">
        <f t="shared" si="8"/>
        <v>0</v>
      </c>
      <c r="Z58" s="221" t="str">
        <f t="shared" si="7"/>
        <v>tbd</v>
      </c>
      <c r="AA58" s="221" t="str">
        <f t="shared" si="7"/>
        <v/>
      </c>
      <c r="AB58" s="221" t="str">
        <f t="shared" si="7"/>
        <v/>
      </c>
      <c r="AC58" s="221" t="str">
        <f t="shared" si="7"/>
        <v/>
      </c>
      <c r="AD58" s="221" t="str">
        <f t="shared" si="7"/>
        <v/>
      </c>
      <c r="AE58" s="221" t="str">
        <f t="shared" si="7"/>
        <v/>
      </c>
      <c r="AF58" s="221" t="str">
        <f t="shared" si="7"/>
        <v/>
      </c>
      <c r="AG58" s="221" t="str">
        <f t="shared" si="7"/>
        <v/>
      </c>
    </row>
    <row r="59" spans="1:33" s="164" customFormat="1" ht="19.899999999999999" customHeight="1">
      <c r="A59" s="9" t="s">
        <v>679</v>
      </c>
      <c r="B59" s="7" t="s">
        <v>680</v>
      </c>
      <c r="C59" s="2" t="s">
        <v>681</v>
      </c>
      <c r="D59" s="5" t="s">
        <v>523</v>
      </c>
      <c r="E59" s="5"/>
      <c r="F59" s="16"/>
      <c r="G59" s="47" t="s">
        <v>86</v>
      </c>
      <c r="H59" s="48"/>
      <c r="I59" s="49"/>
      <c r="J59" s="124" t="s">
        <v>86</v>
      </c>
      <c r="K59" s="56"/>
      <c r="L59" s="57"/>
      <c r="M59" s="58"/>
      <c r="N59" s="57"/>
      <c r="O59" s="58" t="s">
        <v>61</v>
      </c>
      <c r="P59" s="56"/>
      <c r="Q59" s="49"/>
      <c r="R59" s="221" t="b">
        <f t="shared" si="8"/>
        <v>1</v>
      </c>
      <c r="S59" s="221" t="b">
        <f t="shared" si="8"/>
        <v>0</v>
      </c>
      <c r="T59" s="221" t="b">
        <f t="shared" si="8"/>
        <v>0</v>
      </c>
      <c r="U59" s="221" t="b">
        <f t="shared" si="8"/>
        <v>0</v>
      </c>
      <c r="V59" s="221" t="b">
        <f t="shared" si="8"/>
        <v>0</v>
      </c>
      <c r="W59" s="221" t="b">
        <f t="shared" si="8"/>
        <v>0</v>
      </c>
      <c r="X59" s="221" t="b">
        <f t="shared" si="8"/>
        <v>0</v>
      </c>
      <c r="Y59" s="221" t="b">
        <f t="shared" si="8"/>
        <v>0</v>
      </c>
      <c r="Z59" s="221" t="str">
        <f t="shared" si="7"/>
        <v>tbd</v>
      </c>
      <c r="AA59" s="221" t="str">
        <f t="shared" si="7"/>
        <v/>
      </c>
      <c r="AB59" s="221" t="str">
        <f t="shared" si="7"/>
        <v/>
      </c>
      <c r="AC59" s="221" t="str">
        <f t="shared" si="7"/>
        <v/>
      </c>
      <c r="AD59" s="221" t="str">
        <f t="shared" si="7"/>
        <v/>
      </c>
      <c r="AE59" s="221" t="str">
        <f t="shared" si="7"/>
        <v/>
      </c>
      <c r="AF59" s="221" t="str">
        <f t="shared" si="7"/>
        <v/>
      </c>
      <c r="AG59" s="221" t="str">
        <f t="shared" si="7"/>
        <v/>
      </c>
    </row>
    <row r="60" spans="1:33" s="164" customFormat="1" ht="19.899999999999999" customHeight="1">
      <c r="A60" s="9" t="s">
        <v>682</v>
      </c>
      <c r="B60" s="7" t="s">
        <v>683</v>
      </c>
      <c r="C60" s="2" t="s">
        <v>684</v>
      </c>
      <c r="D60" s="5" t="s">
        <v>523</v>
      </c>
      <c r="E60" s="5"/>
      <c r="F60" s="16"/>
      <c r="G60" s="47" t="s">
        <v>86</v>
      </c>
      <c r="H60" s="48"/>
      <c r="I60" s="49"/>
      <c r="J60" s="124" t="s">
        <v>86</v>
      </c>
      <c r="K60" s="56"/>
      <c r="L60" s="57"/>
      <c r="M60" s="58"/>
      <c r="N60" s="57"/>
      <c r="O60" s="58" t="s">
        <v>61</v>
      </c>
      <c r="P60" s="56"/>
      <c r="Q60" s="49"/>
      <c r="R60" s="221" t="b">
        <f t="shared" si="8"/>
        <v>1</v>
      </c>
      <c r="S60" s="221" t="b">
        <f t="shared" si="8"/>
        <v>0</v>
      </c>
      <c r="T60" s="221" t="b">
        <f t="shared" si="8"/>
        <v>0</v>
      </c>
      <c r="U60" s="221" t="b">
        <f t="shared" si="8"/>
        <v>0</v>
      </c>
      <c r="V60" s="221" t="b">
        <f t="shared" si="8"/>
        <v>0</v>
      </c>
      <c r="W60" s="221" t="b">
        <f t="shared" si="8"/>
        <v>0</v>
      </c>
      <c r="X60" s="221" t="b">
        <f t="shared" si="8"/>
        <v>0</v>
      </c>
      <c r="Y60" s="221" t="b">
        <f t="shared" si="8"/>
        <v>0</v>
      </c>
      <c r="Z60" s="221" t="str">
        <f t="shared" si="7"/>
        <v>tbd</v>
      </c>
      <c r="AA60" s="221" t="str">
        <f t="shared" si="7"/>
        <v/>
      </c>
      <c r="AB60" s="221" t="str">
        <f t="shared" si="7"/>
        <v/>
      </c>
      <c r="AC60" s="221" t="str">
        <f t="shared" si="7"/>
        <v/>
      </c>
      <c r="AD60" s="221" t="str">
        <f t="shared" si="7"/>
        <v/>
      </c>
      <c r="AE60" s="221" t="str">
        <f t="shared" si="7"/>
        <v/>
      </c>
      <c r="AF60" s="221" t="str">
        <f t="shared" si="7"/>
        <v/>
      </c>
      <c r="AG60" s="221" t="str">
        <f t="shared" si="7"/>
        <v/>
      </c>
    </row>
    <row r="61" spans="1:33" s="164" customFormat="1" ht="19.899999999999999" customHeight="1">
      <c r="A61" s="9" t="s">
        <v>685</v>
      </c>
      <c r="B61" s="7" t="s">
        <v>686</v>
      </c>
      <c r="C61" s="2" t="s">
        <v>687</v>
      </c>
      <c r="D61" s="5" t="s">
        <v>523</v>
      </c>
      <c r="E61" s="5"/>
      <c r="F61" s="16"/>
      <c r="G61" s="47" t="s">
        <v>86</v>
      </c>
      <c r="H61" s="48"/>
      <c r="I61" s="49"/>
      <c r="J61" s="124" t="s">
        <v>86</v>
      </c>
      <c r="K61" s="56"/>
      <c r="L61" s="57"/>
      <c r="M61" s="58"/>
      <c r="N61" s="57"/>
      <c r="O61" s="58" t="s">
        <v>61</v>
      </c>
      <c r="P61" s="56"/>
      <c r="Q61" s="49"/>
      <c r="R61" s="221" t="b">
        <f t="shared" si="8"/>
        <v>1</v>
      </c>
      <c r="S61" s="221" t="b">
        <f t="shared" si="8"/>
        <v>0</v>
      </c>
      <c r="T61" s="221" t="b">
        <f t="shared" si="8"/>
        <v>0</v>
      </c>
      <c r="U61" s="221" t="b">
        <f t="shared" si="8"/>
        <v>0</v>
      </c>
      <c r="V61" s="221" t="b">
        <f t="shared" si="8"/>
        <v>0</v>
      </c>
      <c r="W61" s="221" t="b">
        <f t="shared" si="8"/>
        <v>0</v>
      </c>
      <c r="X61" s="221" t="b">
        <f t="shared" si="8"/>
        <v>0</v>
      </c>
      <c r="Y61" s="221" t="b">
        <f t="shared" si="8"/>
        <v>0</v>
      </c>
      <c r="Z61" s="221" t="str">
        <f t="shared" si="7"/>
        <v>tbd</v>
      </c>
      <c r="AA61" s="221" t="str">
        <f t="shared" si="7"/>
        <v/>
      </c>
      <c r="AB61" s="221" t="str">
        <f t="shared" si="7"/>
        <v/>
      </c>
      <c r="AC61" s="221" t="str">
        <f t="shared" si="7"/>
        <v/>
      </c>
      <c r="AD61" s="221" t="str">
        <f t="shared" si="7"/>
        <v/>
      </c>
      <c r="AE61" s="221" t="str">
        <f t="shared" si="7"/>
        <v/>
      </c>
      <c r="AF61" s="221" t="str">
        <f t="shared" si="7"/>
        <v/>
      </c>
      <c r="AG61" s="221" t="str">
        <f t="shared" si="7"/>
        <v/>
      </c>
    </row>
    <row r="62" spans="1:33" s="164" customFormat="1" ht="19.899999999999999" customHeight="1">
      <c r="A62" s="9" t="s">
        <v>688</v>
      </c>
      <c r="B62" s="7" t="s">
        <v>689</v>
      </c>
      <c r="C62" s="2" t="s">
        <v>690</v>
      </c>
      <c r="D62" s="5" t="s">
        <v>530</v>
      </c>
      <c r="E62" s="5"/>
      <c r="F62" s="16"/>
      <c r="G62" s="47" t="s">
        <v>86</v>
      </c>
      <c r="H62" s="48"/>
      <c r="I62" s="49"/>
      <c r="J62" s="124" t="s">
        <v>86</v>
      </c>
      <c r="K62" s="56"/>
      <c r="L62" s="57"/>
      <c r="M62" s="58"/>
      <c r="N62" s="57"/>
      <c r="O62" s="58" t="s">
        <v>61</v>
      </c>
      <c r="P62" s="56"/>
      <c r="Q62" s="49"/>
      <c r="R62" s="221" t="b">
        <f t="shared" si="8"/>
        <v>1</v>
      </c>
      <c r="S62" s="221" t="b">
        <f t="shared" si="8"/>
        <v>0</v>
      </c>
      <c r="T62" s="221" t="b">
        <f t="shared" si="8"/>
        <v>0</v>
      </c>
      <c r="U62" s="221" t="b">
        <f t="shared" si="8"/>
        <v>0</v>
      </c>
      <c r="V62" s="221" t="b">
        <f t="shared" si="8"/>
        <v>0</v>
      </c>
      <c r="W62" s="221" t="b">
        <f t="shared" si="8"/>
        <v>0</v>
      </c>
      <c r="X62" s="221" t="b">
        <f t="shared" si="8"/>
        <v>0</v>
      </c>
      <c r="Y62" s="221" t="b">
        <f t="shared" si="8"/>
        <v>0</v>
      </c>
      <c r="Z62" s="221" t="str">
        <f t="shared" si="7"/>
        <v>tbd</v>
      </c>
      <c r="AA62" s="221" t="str">
        <f t="shared" si="7"/>
        <v/>
      </c>
      <c r="AB62" s="221" t="str">
        <f t="shared" si="7"/>
        <v/>
      </c>
      <c r="AC62" s="221" t="str">
        <f t="shared" si="7"/>
        <v/>
      </c>
      <c r="AD62" s="221" t="str">
        <f t="shared" si="7"/>
        <v/>
      </c>
      <c r="AE62" s="221" t="str">
        <f t="shared" si="7"/>
        <v/>
      </c>
      <c r="AF62" s="221" t="str">
        <f t="shared" si="7"/>
        <v/>
      </c>
      <c r="AG62" s="221" t="str">
        <f t="shared" si="7"/>
        <v/>
      </c>
    </row>
    <row r="63" spans="1:33" s="164" customFormat="1" ht="19.899999999999999" customHeight="1">
      <c r="A63" s="9" t="s">
        <v>691</v>
      </c>
      <c r="B63" s="7" t="s">
        <v>692</v>
      </c>
      <c r="C63" s="2" t="s">
        <v>693</v>
      </c>
      <c r="D63" s="5" t="s">
        <v>549</v>
      </c>
      <c r="E63" s="5"/>
      <c r="F63" s="16"/>
      <c r="G63" s="47" t="s">
        <v>86</v>
      </c>
      <c r="H63" s="48"/>
      <c r="I63" s="49"/>
      <c r="J63" s="124" t="s">
        <v>86</v>
      </c>
      <c r="K63" s="56"/>
      <c r="L63" s="57"/>
      <c r="M63" s="58"/>
      <c r="N63" s="57"/>
      <c r="O63" s="58" t="s">
        <v>61</v>
      </c>
      <c r="P63" s="56"/>
      <c r="Q63" s="49"/>
      <c r="R63" s="221" t="b">
        <f t="shared" si="8"/>
        <v>1</v>
      </c>
      <c r="S63" s="221" t="b">
        <f t="shared" si="8"/>
        <v>0</v>
      </c>
      <c r="T63" s="221" t="b">
        <f t="shared" si="8"/>
        <v>0</v>
      </c>
      <c r="U63" s="221" t="b">
        <f t="shared" si="8"/>
        <v>0</v>
      </c>
      <c r="V63" s="221" t="b">
        <f t="shared" si="8"/>
        <v>0</v>
      </c>
      <c r="W63" s="221" t="b">
        <f t="shared" si="8"/>
        <v>0</v>
      </c>
      <c r="X63" s="221" t="b">
        <f t="shared" si="8"/>
        <v>0</v>
      </c>
      <c r="Y63" s="221" t="b">
        <f t="shared" si="8"/>
        <v>0</v>
      </c>
      <c r="Z63" s="221" t="str">
        <f t="shared" si="7"/>
        <v>tbd</v>
      </c>
      <c r="AA63" s="221" t="str">
        <f t="shared" si="7"/>
        <v/>
      </c>
      <c r="AB63" s="221" t="str">
        <f t="shared" si="7"/>
        <v/>
      </c>
      <c r="AC63" s="221" t="str">
        <f t="shared" si="7"/>
        <v/>
      </c>
      <c r="AD63" s="221" t="str">
        <f t="shared" si="7"/>
        <v/>
      </c>
      <c r="AE63" s="221" t="str">
        <f t="shared" si="7"/>
        <v/>
      </c>
      <c r="AF63" s="221" t="str">
        <f t="shared" si="7"/>
        <v/>
      </c>
      <c r="AG63" s="221" t="str">
        <f t="shared" si="7"/>
        <v/>
      </c>
    </row>
    <row r="64" spans="1:33" s="164" customFormat="1" ht="19.899999999999999" customHeight="1">
      <c r="A64" s="9" t="s">
        <v>694</v>
      </c>
      <c r="B64" s="7" t="s">
        <v>695</v>
      </c>
      <c r="C64" s="2" t="s">
        <v>696</v>
      </c>
      <c r="D64" s="5" t="s">
        <v>523</v>
      </c>
      <c r="E64" s="5"/>
      <c r="F64" s="16"/>
      <c r="G64" s="47" t="s">
        <v>86</v>
      </c>
      <c r="H64" s="48"/>
      <c r="I64" s="49"/>
      <c r="J64" s="124" t="s">
        <v>86</v>
      </c>
      <c r="K64" s="56"/>
      <c r="L64" s="57"/>
      <c r="M64" s="58"/>
      <c r="N64" s="57"/>
      <c r="O64" s="58" t="s">
        <v>61</v>
      </c>
      <c r="P64" s="56"/>
      <c r="Q64" s="49"/>
      <c r="R64" s="221" t="b">
        <f t="shared" si="8"/>
        <v>1</v>
      </c>
      <c r="S64" s="221" t="b">
        <f t="shared" si="8"/>
        <v>0</v>
      </c>
      <c r="T64" s="221" t="b">
        <f t="shared" si="8"/>
        <v>0</v>
      </c>
      <c r="U64" s="221" t="b">
        <f t="shared" si="8"/>
        <v>0</v>
      </c>
      <c r="V64" s="221" t="b">
        <f t="shared" si="8"/>
        <v>0</v>
      </c>
      <c r="W64" s="221" t="b">
        <f t="shared" si="8"/>
        <v>0</v>
      </c>
      <c r="X64" s="221" t="b">
        <f t="shared" si="8"/>
        <v>0</v>
      </c>
      <c r="Y64" s="221" t="b">
        <f t="shared" si="8"/>
        <v>0</v>
      </c>
      <c r="Z64" s="221" t="str">
        <f t="shared" si="7"/>
        <v>tbd</v>
      </c>
      <c r="AA64" s="221" t="str">
        <f t="shared" si="7"/>
        <v/>
      </c>
      <c r="AB64" s="221" t="str">
        <f t="shared" si="7"/>
        <v/>
      </c>
      <c r="AC64" s="221" t="str">
        <f t="shared" si="7"/>
        <v/>
      </c>
      <c r="AD64" s="221" t="str">
        <f t="shared" si="7"/>
        <v/>
      </c>
      <c r="AE64" s="221" t="str">
        <f t="shared" si="7"/>
        <v/>
      </c>
      <c r="AF64" s="221" t="str">
        <f t="shared" si="7"/>
        <v/>
      </c>
      <c r="AG64" s="221" t="str">
        <f t="shared" si="7"/>
        <v/>
      </c>
    </row>
    <row r="65" spans="1:33" s="164" customFormat="1" ht="19.899999999999999" customHeight="1">
      <c r="A65" s="9" t="s">
        <v>697</v>
      </c>
      <c r="B65" s="7" t="s">
        <v>698</v>
      </c>
      <c r="C65" s="2" t="s">
        <v>699</v>
      </c>
      <c r="D65" s="5" t="s">
        <v>549</v>
      </c>
      <c r="E65" s="5"/>
      <c r="F65" s="16"/>
      <c r="G65" s="47" t="s">
        <v>86</v>
      </c>
      <c r="H65" s="48"/>
      <c r="I65" s="49"/>
      <c r="J65" s="124" t="s">
        <v>86</v>
      </c>
      <c r="K65" s="56"/>
      <c r="L65" s="57"/>
      <c r="M65" s="58"/>
      <c r="N65" s="57"/>
      <c r="O65" s="58" t="s">
        <v>61</v>
      </c>
      <c r="P65" s="56"/>
      <c r="Q65" s="49"/>
      <c r="R65" s="221" t="b">
        <f t="shared" si="8"/>
        <v>1</v>
      </c>
      <c r="S65" s="221" t="b">
        <f t="shared" si="8"/>
        <v>0</v>
      </c>
      <c r="T65" s="221" t="b">
        <f t="shared" si="8"/>
        <v>0</v>
      </c>
      <c r="U65" s="221" t="b">
        <f t="shared" si="8"/>
        <v>0</v>
      </c>
      <c r="V65" s="221" t="b">
        <f t="shared" si="8"/>
        <v>0</v>
      </c>
      <c r="W65" s="221" t="b">
        <f t="shared" si="8"/>
        <v>0</v>
      </c>
      <c r="X65" s="221" t="b">
        <f t="shared" si="8"/>
        <v>0</v>
      </c>
      <c r="Y65" s="221" t="b">
        <f t="shared" si="8"/>
        <v>0</v>
      </c>
      <c r="Z65" s="221" t="str">
        <f t="shared" si="7"/>
        <v>tbd</v>
      </c>
      <c r="AA65" s="221" t="str">
        <f t="shared" si="7"/>
        <v/>
      </c>
      <c r="AB65" s="221" t="str">
        <f t="shared" si="7"/>
        <v/>
      </c>
      <c r="AC65" s="221" t="str">
        <f t="shared" si="7"/>
        <v/>
      </c>
      <c r="AD65" s="221" t="str">
        <f t="shared" si="7"/>
        <v/>
      </c>
      <c r="AE65" s="221" t="str">
        <f t="shared" si="7"/>
        <v/>
      </c>
      <c r="AF65" s="221" t="str">
        <f t="shared" si="7"/>
        <v/>
      </c>
      <c r="AG65" s="221" t="str">
        <f t="shared" si="7"/>
        <v/>
      </c>
    </row>
    <row r="66" spans="1:33" s="164" customFormat="1" ht="19.899999999999999" customHeight="1">
      <c r="A66" s="9" t="s">
        <v>700</v>
      </c>
      <c r="B66" s="7" t="s">
        <v>701</v>
      </c>
      <c r="C66" s="2" t="s">
        <v>702</v>
      </c>
      <c r="D66" s="5" t="s">
        <v>549</v>
      </c>
      <c r="E66" s="5"/>
      <c r="F66" s="16"/>
      <c r="G66" s="47" t="s">
        <v>86</v>
      </c>
      <c r="H66" s="48"/>
      <c r="I66" s="49"/>
      <c r="J66" s="124" t="s">
        <v>86</v>
      </c>
      <c r="K66" s="56"/>
      <c r="L66" s="57"/>
      <c r="M66" s="58"/>
      <c r="N66" s="57"/>
      <c r="O66" s="58" t="s">
        <v>61</v>
      </c>
      <c r="P66" s="56"/>
      <c r="Q66" s="49"/>
      <c r="R66" s="221" t="b">
        <f t="shared" si="8"/>
        <v>1</v>
      </c>
      <c r="S66" s="221" t="b">
        <f t="shared" si="8"/>
        <v>0</v>
      </c>
      <c r="T66" s="221" t="b">
        <f t="shared" si="8"/>
        <v>0</v>
      </c>
      <c r="U66" s="221" t="b">
        <f t="shared" si="8"/>
        <v>0</v>
      </c>
      <c r="V66" s="221" t="b">
        <f t="shared" si="8"/>
        <v>0</v>
      </c>
      <c r="W66" s="221" t="b">
        <f t="shared" si="8"/>
        <v>0</v>
      </c>
      <c r="X66" s="221" t="b">
        <f t="shared" si="8"/>
        <v>0</v>
      </c>
      <c r="Y66" s="221" t="b">
        <f t="shared" si="8"/>
        <v>0</v>
      </c>
      <c r="Z66" s="221" t="str">
        <f t="shared" si="7"/>
        <v>tbd</v>
      </c>
      <c r="AA66" s="221" t="str">
        <f t="shared" si="7"/>
        <v/>
      </c>
      <c r="AB66" s="221" t="str">
        <f t="shared" si="7"/>
        <v/>
      </c>
      <c r="AC66" s="221" t="str">
        <f t="shared" si="7"/>
        <v/>
      </c>
      <c r="AD66" s="221" t="str">
        <f t="shared" si="7"/>
        <v/>
      </c>
      <c r="AE66" s="221" t="str">
        <f t="shared" si="7"/>
        <v/>
      </c>
      <c r="AF66" s="221" t="str">
        <f t="shared" si="7"/>
        <v/>
      </c>
      <c r="AG66" s="221" t="str">
        <f t="shared" si="7"/>
        <v/>
      </c>
    </row>
    <row r="67" spans="1:33" s="164" customFormat="1" ht="19.899999999999999" customHeight="1">
      <c r="A67" s="9" t="s">
        <v>703</v>
      </c>
      <c r="B67" s="7" t="s">
        <v>704</v>
      </c>
      <c r="C67" s="2" t="s">
        <v>705</v>
      </c>
      <c r="D67" s="5" t="s">
        <v>549</v>
      </c>
      <c r="E67" s="5"/>
      <c r="F67" s="16"/>
      <c r="G67" s="47" t="s">
        <v>86</v>
      </c>
      <c r="H67" s="48"/>
      <c r="I67" s="49"/>
      <c r="J67" s="124" t="s">
        <v>86</v>
      </c>
      <c r="K67" s="56"/>
      <c r="L67" s="57"/>
      <c r="M67" s="58"/>
      <c r="N67" s="57"/>
      <c r="O67" s="58" t="s">
        <v>61</v>
      </c>
      <c r="P67" s="56"/>
      <c r="Q67" s="49"/>
      <c r="R67" s="221" t="b">
        <f t="shared" si="8"/>
        <v>1</v>
      </c>
      <c r="S67" s="221" t="b">
        <f t="shared" si="8"/>
        <v>0</v>
      </c>
      <c r="T67" s="221" t="b">
        <f t="shared" si="8"/>
        <v>0</v>
      </c>
      <c r="U67" s="221" t="b">
        <f t="shared" si="8"/>
        <v>0</v>
      </c>
      <c r="V67" s="221" t="b">
        <f t="shared" si="8"/>
        <v>0</v>
      </c>
      <c r="W67" s="221" t="b">
        <f t="shared" si="8"/>
        <v>0</v>
      </c>
      <c r="X67" s="221" t="b">
        <f t="shared" si="8"/>
        <v>0</v>
      </c>
      <c r="Y67" s="221" t="b">
        <f t="shared" si="8"/>
        <v>0</v>
      </c>
      <c r="Z67" s="221" t="str">
        <f t="shared" si="7"/>
        <v>tbd</v>
      </c>
      <c r="AA67" s="221" t="str">
        <f t="shared" si="7"/>
        <v/>
      </c>
      <c r="AB67" s="221" t="str">
        <f t="shared" si="7"/>
        <v/>
      </c>
      <c r="AC67" s="221" t="str">
        <f t="shared" si="7"/>
        <v/>
      </c>
      <c r="AD67" s="221" t="str">
        <f t="shared" si="7"/>
        <v/>
      </c>
      <c r="AE67" s="221" t="str">
        <f t="shared" si="7"/>
        <v/>
      </c>
      <c r="AF67" s="221" t="str">
        <f t="shared" si="7"/>
        <v/>
      </c>
      <c r="AG67" s="221" t="str">
        <f t="shared" si="7"/>
        <v/>
      </c>
    </row>
    <row r="68" spans="1:33" s="164" customFormat="1" ht="19.899999999999999" customHeight="1">
      <c r="A68" s="9" t="s">
        <v>706</v>
      </c>
      <c r="B68" s="7" t="s">
        <v>707</v>
      </c>
      <c r="C68" s="2" t="s">
        <v>708</v>
      </c>
      <c r="D68" s="5" t="s">
        <v>530</v>
      </c>
      <c r="E68" s="5"/>
      <c r="F68" s="16"/>
      <c r="G68" s="47" t="s">
        <v>86</v>
      </c>
      <c r="H68" s="48"/>
      <c r="I68" s="49"/>
      <c r="J68" s="124" t="s">
        <v>86</v>
      </c>
      <c r="K68" s="56"/>
      <c r="L68" s="57"/>
      <c r="M68" s="58"/>
      <c r="N68" s="57"/>
      <c r="O68" s="58" t="s">
        <v>61</v>
      </c>
      <c r="P68" s="56"/>
      <c r="Q68" s="49"/>
      <c r="R68" s="221" t="b">
        <f t="shared" si="8"/>
        <v>1</v>
      </c>
      <c r="S68" s="221" t="b">
        <f t="shared" si="8"/>
        <v>0</v>
      </c>
      <c r="T68" s="221" t="b">
        <f t="shared" si="8"/>
        <v>0</v>
      </c>
      <c r="U68" s="221" t="b">
        <f t="shared" si="8"/>
        <v>0</v>
      </c>
      <c r="V68" s="221" t="b">
        <f t="shared" si="8"/>
        <v>0</v>
      </c>
      <c r="W68" s="221" t="b">
        <f t="shared" si="8"/>
        <v>0</v>
      </c>
      <c r="X68" s="221" t="b">
        <f t="shared" si="8"/>
        <v>0</v>
      </c>
      <c r="Y68" s="221" t="b">
        <f t="shared" si="8"/>
        <v>0</v>
      </c>
      <c r="Z68" s="221" t="str">
        <f t="shared" si="7"/>
        <v>tbd</v>
      </c>
      <c r="AA68" s="221" t="str">
        <f t="shared" si="7"/>
        <v/>
      </c>
      <c r="AB68" s="221" t="str">
        <f t="shared" si="7"/>
        <v/>
      </c>
      <c r="AC68" s="221" t="str">
        <f t="shared" si="7"/>
        <v/>
      </c>
      <c r="AD68" s="221" t="str">
        <f t="shared" si="7"/>
        <v/>
      </c>
      <c r="AE68" s="221" t="str">
        <f t="shared" si="7"/>
        <v/>
      </c>
      <c r="AF68" s="221" t="str">
        <f t="shared" si="7"/>
        <v/>
      </c>
      <c r="AG68" s="221" t="str">
        <f t="shared" si="7"/>
        <v/>
      </c>
    </row>
    <row r="69" spans="1:33" s="164" customFormat="1" ht="19.899999999999999" customHeight="1">
      <c r="A69" s="9" t="s">
        <v>709</v>
      </c>
      <c r="B69" s="7" t="s">
        <v>710</v>
      </c>
      <c r="C69" s="2" t="s">
        <v>711</v>
      </c>
      <c r="D69" s="5" t="s">
        <v>523</v>
      </c>
      <c r="E69" s="5"/>
      <c r="F69" s="16"/>
      <c r="G69" s="47" t="s">
        <v>86</v>
      </c>
      <c r="H69" s="48"/>
      <c r="I69" s="49"/>
      <c r="J69" s="124" t="s">
        <v>86</v>
      </c>
      <c r="K69" s="56"/>
      <c r="L69" s="57"/>
      <c r="M69" s="58"/>
      <c r="N69" s="57"/>
      <c r="O69" s="58" t="s">
        <v>61</v>
      </c>
      <c r="P69" s="56"/>
      <c r="Q69" s="49"/>
      <c r="R69" s="221" t="b">
        <f t="shared" si="8"/>
        <v>1</v>
      </c>
      <c r="S69" s="221" t="b">
        <f t="shared" si="8"/>
        <v>0</v>
      </c>
      <c r="T69" s="221" t="b">
        <f t="shared" si="8"/>
        <v>0</v>
      </c>
      <c r="U69" s="221" t="b">
        <f t="shared" si="8"/>
        <v>0</v>
      </c>
      <c r="V69" s="221" t="b">
        <f t="shared" si="8"/>
        <v>0</v>
      </c>
      <c r="W69" s="221" t="b">
        <f t="shared" si="8"/>
        <v>0</v>
      </c>
      <c r="X69" s="221" t="b">
        <f t="shared" si="8"/>
        <v>0</v>
      </c>
      <c r="Y69" s="221" t="b">
        <f t="shared" si="8"/>
        <v>0</v>
      </c>
      <c r="Z69" s="221" t="str">
        <f t="shared" si="7"/>
        <v>tbd</v>
      </c>
      <c r="AA69" s="221" t="str">
        <f t="shared" si="7"/>
        <v/>
      </c>
      <c r="AB69" s="221" t="str">
        <f t="shared" si="7"/>
        <v/>
      </c>
      <c r="AC69" s="221" t="str">
        <f t="shared" si="7"/>
        <v/>
      </c>
      <c r="AD69" s="221" t="str">
        <f t="shared" si="7"/>
        <v/>
      </c>
      <c r="AE69" s="221" t="str">
        <f t="shared" si="7"/>
        <v/>
      </c>
      <c r="AF69" s="221" t="str">
        <f t="shared" si="7"/>
        <v/>
      </c>
      <c r="AG69" s="221" t="str">
        <f t="shared" si="7"/>
        <v/>
      </c>
    </row>
    <row r="70" spans="1:33" s="164" customFormat="1" ht="19.899999999999999" customHeight="1">
      <c r="A70" s="9" t="s">
        <v>712</v>
      </c>
      <c r="B70" s="7" t="s">
        <v>713</v>
      </c>
      <c r="C70" s="2" t="s">
        <v>714</v>
      </c>
      <c r="D70" s="5" t="s">
        <v>523</v>
      </c>
      <c r="E70" s="5"/>
      <c r="F70" s="16"/>
      <c r="G70" s="47" t="s">
        <v>86</v>
      </c>
      <c r="H70" s="48"/>
      <c r="I70" s="49"/>
      <c r="J70" s="124" t="s">
        <v>86</v>
      </c>
      <c r="K70" s="56"/>
      <c r="L70" s="57"/>
      <c r="M70" s="58"/>
      <c r="N70" s="57"/>
      <c r="O70" s="58" t="s">
        <v>61</v>
      </c>
      <c r="P70" s="56"/>
      <c r="Q70" s="49"/>
      <c r="R70" s="221" t="b">
        <f t="shared" si="8"/>
        <v>1</v>
      </c>
      <c r="S70" s="221" t="b">
        <f t="shared" si="8"/>
        <v>0</v>
      </c>
      <c r="T70" s="221" t="b">
        <f t="shared" si="8"/>
        <v>0</v>
      </c>
      <c r="U70" s="221" t="b">
        <f t="shared" si="8"/>
        <v>0</v>
      </c>
      <c r="V70" s="221" t="b">
        <f t="shared" si="8"/>
        <v>0</v>
      </c>
      <c r="W70" s="221" t="b">
        <f t="shared" si="8"/>
        <v>0</v>
      </c>
      <c r="X70" s="221" t="b">
        <f t="shared" si="8"/>
        <v>0</v>
      </c>
      <c r="Y70" s="221" t="b">
        <f t="shared" si="8"/>
        <v>0</v>
      </c>
      <c r="Z70" s="221" t="str">
        <f t="shared" si="7"/>
        <v>tbd</v>
      </c>
      <c r="AA70" s="221" t="str">
        <f t="shared" si="7"/>
        <v/>
      </c>
      <c r="AB70" s="221" t="str">
        <f t="shared" si="7"/>
        <v/>
      </c>
      <c r="AC70" s="221" t="str">
        <f t="shared" si="7"/>
        <v/>
      </c>
      <c r="AD70" s="221" t="str">
        <f t="shared" si="7"/>
        <v/>
      </c>
      <c r="AE70" s="221" t="str">
        <f t="shared" si="7"/>
        <v/>
      </c>
      <c r="AF70" s="221" t="str">
        <f t="shared" si="7"/>
        <v/>
      </c>
      <c r="AG70" s="221" t="str">
        <f t="shared" si="7"/>
        <v/>
      </c>
    </row>
    <row r="71" spans="1:33" s="164" customFormat="1" ht="19.899999999999999" customHeight="1">
      <c r="A71" s="9" t="s">
        <v>716</v>
      </c>
      <c r="B71" s="7" t="s">
        <v>717</v>
      </c>
      <c r="C71" s="2" t="s">
        <v>718</v>
      </c>
      <c r="D71" s="5" t="s">
        <v>549</v>
      </c>
      <c r="E71" s="5"/>
      <c r="F71" s="16" t="s">
        <v>715</v>
      </c>
      <c r="G71" s="47" t="s">
        <v>86</v>
      </c>
      <c r="H71" s="48"/>
      <c r="I71" s="49"/>
      <c r="J71" s="124" t="s">
        <v>86</v>
      </c>
      <c r="K71" s="56"/>
      <c r="L71" s="57"/>
      <c r="M71" s="58"/>
      <c r="N71" s="57"/>
      <c r="O71" s="58" t="s">
        <v>61</v>
      </c>
      <c r="P71" s="56"/>
      <c r="Q71" s="49"/>
      <c r="R71" s="221" t="b">
        <f t="shared" si="8"/>
        <v>1</v>
      </c>
      <c r="S71" s="221" t="b">
        <f t="shared" si="8"/>
        <v>0</v>
      </c>
      <c r="T71" s="221" t="b">
        <f t="shared" si="8"/>
        <v>0</v>
      </c>
      <c r="U71" s="221" t="b">
        <f t="shared" si="8"/>
        <v>0</v>
      </c>
      <c r="V71" s="221" t="b">
        <f t="shared" si="8"/>
        <v>0</v>
      </c>
      <c r="W71" s="221" t="b">
        <f t="shared" si="8"/>
        <v>0</v>
      </c>
      <c r="X71" s="221" t="b">
        <f t="shared" si="8"/>
        <v>0</v>
      </c>
      <c r="Y71" s="221" t="b">
        <f t="shared" si="8"/>
        <v>0</v>
      </c>
      <c r="Z71" s="221" t="str">
        <f t="shared" si="7"/>
        <v>tbd</v>
      </c>
      <c r="AA71" s="221" t="str">
        <f t="shared" si="7"/>
        <v/>
      </c>
      <c r="AB71" s="221" t="str">
        <f t="shared" si="7"/>
        <v/>
      </c>
      <c r="AC71" s="221" t="str">
        <f t="shared" si="7"/>
        <v/>
      </c>
      <c r="AD71" s="221" t="str">
        <f t="shared" si="7"/>
        <v/>
      </c>
      <c r="AE71" s="221" t="str">
        <f t="shared" si="7"/>
        <v/>
      </c>
      <c r="AF71" s="221" t="str">
        <f t="shared" si="7"/>
        <v/>
      </c>
      <c r="AG71" s="221" t="str">
        <f t="shared" si="7"/>
        <v/>
      </c>
    </row>
    <row r="72" spans="1:33" s="164" customFormat="1" ht="19.899999999999999" customHeight="1">
      <c r="A72" s="9" t="s">
        <v>719</v>
      </c>
      <c r="B72" s="7" t="s">
        <v>720</v>
      </c>
      <c r="C72" s="2" t="s">
        <v>721</v>
      </c>
      <c r="D72" s="5" t="s">
        <v>530</v>
      </c>
      <c r="E72" s="5"/>
      <c r="F72" s="16"/>
      <c r="G72" s="47" t="s">
        <v>86</v>
      </c>
      <c r="H72" s="48"/>
      <c r="I72" s="49"/>
      <c r="J72" s="124" t="s">
        <v>86</v>
      </c>
      <c r="K72" s="56"/>
      <c r="L72" s="57"/>
      <c r="M72" s="58"/>
      <c r="N72" s="57"/>
      <c r="O72" s="58" t="s">
        <v>61</v>
      </c>
      <c r="P72" s="56"/>
      <c r="Q72" s="49"/>
      <c r="R72" s="221" t="b">
        <f t="shared" si="8"/>
        <v>1</v>
      </c>
      <c r="S72" s="221" t="b">
        <f t="shared" si="8"/>
        <v>0</v>
      </c>
      <c r="T72" s="221" t="b">
        <f t="shared" si="8"/>
        <v>0</v>
      </c>
      <c r="U72" s="221" t="b">
        <f t="shared" si="8"/>
        <v>0</v>
      </c>
      <c r="V72" s="221" t="b">
        <f t="shared" si="8"/>
        <v>0</v>
      </c>
      <c r="W72" s="221" t="b">
        <f t="shared" si="8"/>
        <v>0</v>
      </c>
      <c r="X72" s="221" t="b">
        <f t="shared" si="8"/>
        <v>0</v>
      </c>
      <c r="Y72" s="221" t="b">
        <f t="shared" si="8"/>
        <v>0</v>
      </c>
      <c r="Z72" s="221" t="str">
        <f t="shared" si="7"/>
        <v>tbd</v>
      </c>
      <c r="AA72" s="221" t="str">
        <f t="shared" si="7"/>
        <v/>
      </c>
      <c r="AB72" s="221" t="str">
        <f t="shared" si="7"/>
        <v/>
      </c>
      <c r="AC72" s="221" t="str">
        <f t="shared" si="7"/>
        <v/>
      </c>
      <c r="AD72" s="221" t="str">
        <f t="shared" si="7"/>
        <v/>
      </c>
      <c r="AE72" s="221" t="str">
        <f t="shared" si="7"/>
        <v/>
      </c>
      <c r="AF72" s="221" t="str">
        <f t="shared" si="7"/>
        <v/>
      </c>
      <c r="AG72" s="221" t="str">
        <f t="shared" si="7"/>
        <v/>
      </c>
    </row>
    <row r="73" spans="1:33" s="164" customFormat="1" ht="19.899999999999999" customHeight="1">
      <c r="A73" s="9" t="s">
        <v>722</v>
      </c>
      <c r="B73" s="7" t="s">
        <v>723</v>
      </c>
      <c r="C73" s="2" t="s">
        <v>724</v>
      </c>
      <c r="D73" s="5" t="s">
        <v>530</v>
      </c>
      <c r="E73" s="5"/>
      <c r="F73" s="16"/>
      <c r="G73" s="47" t="s">
        <v>86</v>
      </c>
      <c r="H73" s="48"/>
      <c r="I73" s="49"/>
      <c r="J73" s="124" t="s">
        <v>86</v>
      </c>
      <c r="K73" s="56"/>
      <c r="L73" s="57"/>
      <c r="M73" s="58"/>
      <c r="N73" s="57"/>
      <c r="O73" s="58" t="s">
        <v>61</v>
      </c>
      <c r="P73" s="56"/>
      <c r="Q73" s="49"/>
      <c r="R73" s="221" t="b">
        <f t="shared" ref="R73:Y88" si="9">R72</f>
        <v>1</v>
      </c>
      <c r="S73" s="221" t="b">
        <f t="shared" si="9"/>
        <v>0</v>
      </c>
      <c r="T73" s="221" t="b">
        <f t="shared" si="9"/>
        <v>0</v>
      </c>
      <c r="U73" s="221" t="b">
        <f t="shared" si="9"/>
        <v>0</v>
      </c>
      <c r="V73" s="221" t="b">
        <f t="shared" si="9"/>
        <v>0</v>
      </c>
      <c r="W73" s="221" t="b">
        <f t="shared" si="9"/>
        <v>0</v>
      </c>
      <c r="X73" s="221" t="b">
        <f t="shared" si="9"/>
        <v>0</v>
      </c>
      <c r="Y73" s="221" t="b">
        <f t="shared" si="9"/>
        <v>0</v>
      </c>
      <c r="Z73" s="221" t="str">
        <f t="shared" si="7"/>
        <v>tbd</v>
      </c>
      <c r="AA73" s="221" t="str">
        <f t="shared" si="7"/>
        <v/>
      </c>
      <c r="AB73" s="221" t="str">
        <f t="shared" si="7"/>
        <v/>
      </c>
      <c r="AC73" s="221" t="str">
        <f t="shared" si="7"/>
        <v/>
      </c>
      <c r="AD73" s="221" t="str">
        <f t="shared" si="7"/>
        <v/>
      </c>
      <c r="AE73" s="221" t="str">
        <f t="shared" si="7"/>
        <v/>
      </c>
      <c r="AF73" s="221" t="str">
        <f t="shared" si="7"/>
        <v/>
      </c>
      <c r="AG73" s="221" t="str">
        <f t="shared" si="7"/>
        <v/>
      </c>
    </row>
    <row r="74" spans="1:33" s="164" customFormat="1" ht="19.899999999999999" customHeight="1">
      <c r="A74" s="9" t="s">
        <v>725</v>
      </c>
      <c r="B74" s="7" t="s">
        <v>726</v>
      </c>
      <c r="C74" s="2" t="s">
        <v>727</v>
      </c>
      <c r="D74" s="5" t="s">
        <v>530</v>
      </c>
      <c r="E74" s="5"/>
      <c r="F74" s="16"/>
      <c r="G74" s="47" t="s">
        <v>86</v>
      </c>
      <c r="H74" s="48"/>
      <c r="I74" s="49"/>
      <c r="J74" s="124" t="s">
        <v>86</v>
      </c>
      <c r="K74" s="56"/>
      <c r="L74" s="57"/>
      <c r="M74" s="58"/>
      <c r="N74" s="57"/>
      <c r="O74" s="58" t="s">
        <v>61</v>
      </c>
      <c r="P74" s="56"/>
      <c r="Q74" s="49"/>
      <c r="R74" s="221" t="b">
        <f t="shared" si="9"/>
        <v>1</v>
      </c>
      <c r="S74" s="221" t="b">
        <f t="shared" si="9"/>
        <v>0</v>
      </c>
      <c r="T74" s="221" t="b">
        <f t="shared" si="9"/>
        <v>0</v>
      </c>
      <c r="U74" s="221" t="b">
        <f t="shared" si="9"/>
        <v>0</v>
      </c>
      <c r="V74" s="221" t="b">
        <f t="shared" si="9"/>
        <v>0</v>
      </c>
      <c r="W74" s="221" t="b">
        <f t="shared" si="9"/>
        <v>0</v>
      </c>
      <c r="X74" s="221" t="b">
        <f t="shared" si="9"/>
        <v>0</v>
      </c>
      <c r="Y74" s="221" t="b">
        <f t="shared" si="9"/>
        <v>0</v>
      </c>
      <c r="Z74" s="221" t="str">
        <f t="shared" si="7"/>
        <v>tbd</v>
      </c>
      <c r="AA74" s="221" t="str">
        <f t="shared" si="7"/>
        <v/>
      </c>
      <c r="AB74" s="221" t="str">
        <f t="shared" si="7"/>
        <v/>
      </c>
      <c r="AC74" s="221" t="str">
        <f t="shared" si="7"/>
        <v/>
      </c>
      <c r="AD74" s="221" t="str">
        <f t="shared" si="7"/>
        <v/>
      </c>
      <c r="AE74" s="221" t="str">
        <f t="shared" si="7"/>
        <v/>
      </c>
      <c r="AF74" s="221" t="str">
        <f t="shared" si="7"/>
        <v/>
      </c>
      <c r="AG74" s="221" t="str">
        <f t="shared" si="7"/>
        <v/>
      </c>
    </row>
    <row r="75" spans="1:33" s="164" customFormat="1" ht="19.899999999999999" customHeight="1">
      <c r="A75" s="9" t="s">
        <v>728</v>
      </c>
      <c r="B75" s="7" t="s">
        <v>729</v>
      </c>
      <c r="C75" s="2" t="s">
        <v>730</v>
      </c>
      <c r="D75" s="5" t="s">
        <v>523</v>
      </c>
      <c r="E75" s="5"/>
      <c r="F75" s="16"/>
      <c r="G75" s="47" t="s">
        <v>86</v>
      </c>
      <c r="H75" s="48"/>
      <c r="I75" s="49"/>
      <c r="J75" s="124" t="s">
        <v>86</v>
      </c>
      <c r="K75" s="56"/>
      <c r="L75" s="57"/>
      <c r="M75" s="58"/>
      <c r="N75" s="57"/>
      <c r="O75" s="58" t="s">
        <v>61</v>
      </c>
      <c r="P75" s="56"/>
      <c r="Q75" s="49"/>
      <c r="R75" s="221" t="b">
        <f t="shared" si="9"/>
        <v>1</v>
      </c>
      <c r="S75" s="221" t="b">
        <f t="shared" si="9"/>
        <v>0</v>
      </c>
      <c r="T75" s="221" t="b">
        <f t="shared" si="9"/>
        <v>0</v>
      </c>
      <c r="U75" s="221" t="b">
        <f t="shared" si="9"/>
        <v>0</v>
      </c>
      <c r="V75" s="221" t="b">
        <f t="shared" si="9"/>
        <v>0</v>
      </c>
      <c r="W75" s="221" t="b">
        <f t="shared" si="9"/>
        <v>0</v>
      </c>
      <c r="X75" s="221" t="b">
        <f t="shared" si="9"/>
        <v>0</v>
      </c>
      <c r="Y75" s="221" t="b">
        <f t="shared" si="9"/>
        <v>0</v>
      </c>
      <c r="Z75" s="221" t="str">
        <f t="shared" si="7"/>
        <v>tbd</v>
      </c>
      <c r="AA75" s="221" t="str">
        <f t="shared" si="7"/>
        <v/>
      </c>
      <c r="AB75" s="221" t="str">
        <f t="shared" si="7"/>
        <v/>
      </c>
      <c r="AC75" s="221" t="str">
        <f t="shared" si="7"/>
        <v/>
      </c>
      <c r="AD75" s="221" t="str">
        <f t="shared" si="7"/>
        <v/>
      </c>
      <c r="AE75" s="221" t="str">
        <f t="shared" si="7"/>
        <v/>
      </c>
      <c r="AF75" s="221" t="str">
        <f t="shared" si="7"/>
        <v/>
      </c>
      <c r="AG75" s="221" t="str">
        <f t="shared" si="7"/>
        <v/>
      </c>
    </row>
    <row r="76" spans="1:33" s="164" customFormat="1" ht="19.899999999999999" customHeight="1">
      <c r="A76" s="9" t="s">
        <v>731</v>
      </c>
      <c r="B76" s="7" t="s">
        <v>732</v>
      </c>
      <c r="C76" s="2" t="s">
        <v>733</v>
      </c>
      <c r="D76" s="5" t="s">
        <v>549</v>
      </c>
      <c r="E76" s="5"/>
      <c r="F76" s="16"/>
      <c r="G76" s="47" t="s">
        <v>86</v>
      </c>
      <c r="H76" s="48"/>
      <c r="I76" s="49"/>
      <c r="J76" s="124" t="s">
        <v>86</v>
      </c>
      <c r="K76" s="56"/>
      <c r="L76" s="57"/>
      <c r="M76" s="58"/>
      <c r="N76" s="57"/>
      <c r="O76" s="58" t="s">
        <v>61</v>
      </c>
      <c r="P76" s="56"/>
      <c r="Q76" s="49"/>
      <c r="R76" s="221" t="b">
        <f t="shared" si="9"/>
        <v>1</v>
      </c>
      <c r="S76" s="221" t="b">
        <f t="shared" si="9"/>
        <v>0</v>
      </c>
      <c r="T76" s="221" t="b">
        <f t="shared" si="9"/>
        <v>0</v>
      </c>
      <c r="U76" s="221" t="b">
        <f t="shared" si="9"/>
        <v>0</v>
      </c>
      <c r="V76" s="221" t="b">
        <f t="shared" si="9"/>
        <v>0</v>
      </c>
      <c r="W76" s="221" t="b">
        <f t="shared" si="9"/>
        <v>0</v>
      </c>
      <c r="X76" s="221" t="b">
        <f t="shared" si="9"/>
        <v>0</v>
      </c>
      <c r="Y76" s="221" t="b">
        <f t="shared" si="9"/>
        <v>0</v>
      </c>
      <c r="Z76" s="221" t="str">
        <f t="shared" si="7"/>
        <v>tbd</v>
      </c>
      <c r="AA76" s="221" t="str">
        <f t="shared" si="7"/>
        <v/>
      </c>
      <c r="AB76" s="221" t="str">
        <f t="shared" si="7"/>
        <v/>
      </c>
      <c r="AC76" s="221" t="str">
        <f t="shared" si="7"/>
        <v/>
      </c>
      <c r="AD76" s="221" t="str">
        <f t="shared" si="7"/>
        <v/>
      </c>
      <c r="AE76" s="221" t="str">
        <f t="shared" si="7"/>
        <v/>
      </c>
      <c r="AF76" s="221" t="str">
        <f t="shared" si="7"/>
        <v/>
      </c>
      <c r="AG76" s="221" t="str">
        <f t="shared" si="7"/>
        <v/>
      </c>
    </row>
    <row r="77" spans="1:33" s="164" customFormat="1" ht="19.899999999999999" customHeight="1">
      <c r="A77" s="9" t="s">
        <v>734</v>
      </c>
      <c r="B77" s="7" t="s">
        <v>735</v>
      </c>
      <c r="C77" s="2" t="s">
        <v>736</v>
      </c>
      <c r="D77" s="5" t="s">
        <v>530</v>
      </c>
      <c r="E77" s="5"/>
      <c r="F77" s="16"/>
      <c r="G77" s="47" t="s">
        <v>86</v>
      </c>
      <c r="H77" s="48"/>
      <c r="I77" s="49"/>
      <c r="J77" s="124" t="s">
        <v>86</v>
      </c>
      <c r="K77" s="56"/>
      <c r="L77" s="57"/>
      <c r="M77" s="58"/>
      <c r="N77" s="57"/>
      <c r="O77" s="58" t="s">
        <v>61</v>
      </c>
      <c r="P77" s="56"/>
      <c r="Q77" s="49"/>
      <c r="R77" s="221" t="b">
        <f t="shared" si="9"/>
        <v>1</v>
      </c>
      <c r="S77" s="221" t="b">
        <f t="shared" si="9"/>
        <v>0</v>
      </c>
      <c r="T77" s="221" t="b">
        <f t="shared" si="9"/>
        <v>0</v>
      </c>
      <c r="U77" s="221" t="b">
        <f t="shared" si="9"/>
        <v>0</v>
      </c>
      <c r="V77" s="221" t="b">
        <f t="shared" si="9"/>
        <v>0</v>
      </c>
      <c r="W77" s="221" t="b">
        <f t="shared" si="9"/>
        <v>0</v>
      </c>
      <c r="X77" s="221" t="b">
        <f t="shared" si="9"/>
        <v>0</v>
      </c>
      <c r="Y77" s="221" t="b">
        <f t="shared" si="9"/>
        <v>0</v>
      </c>
      <c r="Z77" s="221" t="str">
        <f t="shared" si="7"/>
        <v>tbd</v>
      </c>
      <c r="AA77" s="221" t="str">
        <f t="shared" si="7"/>
        <v/>
      </c>
      <c r="AB77" s="221" t="str">
        <f t="shared" si="7"/>
        <v/>
      </c>
      <c r="AC77" s="221" t="str">
        <f t="shared" si="7"/>
        <v/>
      </c>
      <c r="AD77" s="221" t="str">
        <f t="shared" si="7"/>
        <v/>
      </c>
      <c r="AE77" s="221" t="str">
        <f t="shared" si="7"/>
        <v/>
      </c>
      <c r="AF77" s="221" t="str">
        <f t="shared" si="7"/>
        <v/>
      </c>
      <c r="AG77" s="221" t="str">
        <f t="shared" si="7"/>
        <v/>
      </c>
    </row>
    <row r="78" spans="1:33" s="164" customFormat="1" ht="19.899999999999999" customHeight="1">
      <c r="A78" s="9" t="s">
        <v>737</v>
      </c>
      <c r="B78" s="7" t="s">
        <v>738</v>
      </c>
      <c r="C78" s="2" t="s">
        <v>739</v>
      </c>
      <c r="D78" s="5" t="s">
        <v>523</v>
      </c>
      <c r="E78" s="5"/>
      <c r="F78" s="16"/>
      <c r="G78" s="47" t="s">
        <v>86</v>
      </c>
      <c r="H78" s="48"/>
      <c r="I78" s="49"/>
      <c r="J78" s="124" t="s">
        <v>86</v>
      </c>
      <c r="K78" s="56"/>
      <c r="L78" s="57"/>
      <c r="M78" s="58"/>
      <c r="N78" s="57"/>
      <c r="O78" s="58" t="s">
        <v>61</v>
      </c>
      <c r="P78" s="56"/>
      <c r="Q78" s="49"/>
      <c r="R78" s="221" t="b">
        <f t="shared" si="9"/>
        <v>1</v>
      </c>
      <c r="S78" s="221" t="b">
        <f t="shared" si="9"/>
        <v>0</v>
      </c>
      <c r="T78" s="221" t="b">
        <f t="shared" si="9"/>
        <v>0</v>
      </c>
      <c r="U78" s="221" t="b">
        <f t="shared" si="9"/>
        <v>0</v>
      </c>
      <c r="V78" s="221" t="b">
        <f t="shared" si="9"/>
        <v>0</v>
      </c>
      <c r="W78" s="221" t="b">
        <f t="shared" si="9"/>
        <v>0</v>
      </c>
      <c r="X78" s="221" t="b">
        <f t="shared" si="9"/>
        <v>0</v>
      </c>
      <c r="Y78" s="221" t="b">
        <f t="shared" si="9"/>
        <v>0</v>
      </c>
      <c r="Z78" s="221" t="str">
        <f t="shared" si="7"/>
        <v>tbd</v>
      </c>
      <c r="AA78" s="221" t="str">
        <f t="shared" si="7"/>
        <v/>
      </c>
      <c r="AB78" s="221" t="str">
        <f t="shared" si="7"/>
        <v/>
      </c>
      <c r="AC78" s="221" t="str">
        <f t="shared" si="7"/>
        <v/>
      </c>
      <c r="AD78" s="221" t="str">
        <f t="shared" si="7"/>
        <v/>
      </c>
      <c r="AE78" s="221" t="str">
        <f t="shared" si="7"/>
        <v/>
      </c>
      <c r="AF78" s="221" t="str">
        <f t="shared" si="7"/>
        <v/>
      </c>
      <c r="AG78" s="221" t="str">
        <f t="shared" si="7"/>
        <v/>
      </c>
    </row>
    <row r="79" spans="1:33" s="164" customFormat="1" ht="19.899999999999999" hidden="1" customHeight="1">
      <c r="A79" s="9"/>
      <c r="B79" s="7"/>
      <c r="C79" s="2"/>
      <c r="D79" s="5"/>
      <c r="E79" s="5"/>
      <c r="F79" s="16"/>
      <c r="G79" s="47"/>
      <c r="H79" s="48"/>
      <c r="I79" s="49"/>
      <c r="J79" s="124"/>
      <c r="K79" s="56"/>
      <c r="L79" s="57"/>
      <c r="M79" s="58"/>
      <c r="N79" s="57"/>
      <c r="O79" s="58"/>
      <c r="P79" s="56"/>
      <c r="Q79" s="49"/>
      <c r="R79" s="221" t="b">
        <f t="shared" si="9"/>
        <v>1</v>
      </c>
      <c r="S79" s="221" t="b">
        <f t="shared" si="9"/>
        <v>0</v>
      </c>
      <c r="T79" s="221" t="b">
        <f t="shared" si="9"/>
        <v>0</v>
      </c>
      <c r="U79" s="221" t="b">
        <f t="shared" si="9"/>
        <v>0</v>
      </c>
      <c r="V79" s="221" t="b">
        <f t="shared" si="9"/>
        <v>0</v>
      </c>
      <c r="W79" s="221" t="b">
        <f t="shared" si="9"/>
        <v>0</v>
      </c>
      <c r="X79" s="221" t="b">
        <f t="shared" si="9"/>
        <v>0</v>
      </c>
      <c r="Y79" s="221" t="b">
        <f t="shared" si="9"/>
        <v>0</v>
      </c>
      <c r="Z79" s="221">
        <f t="shared" si="7"/>
        <v>0</v>
      </c>
      <c r="AA79" s="221" t="str">
        <f t="shared" si="7"/>
        <v/>
      </c>
      <c r="AB79" s="221" t="str">
        <f t="shared" si="7"/>
        <v/>
      </c>
      <c r="AC79" s="221" t="str">
        <f t="shared" si="7"/>
        <v/>
      </c>
      <c r="AD79" s="221" t="str">
        <f t="shared" si="7"/>
        <v/>
      </c>
      <c r="AE79" s="221" t="str">
        <f t="shared" si="7"/>
        <v/>
      </c>
      <c r="AF79" s="221" t="str">
        <f t="shared" si="7"/>
        <v/>
      </c>
      <c r="AG79" s="221" t="str">
        <f t="shared" si="7"/>
        <v/>
      </c>
    </row>
    <row r="80" spans="1:33" s="164" customFormat="1" ht="19.899999999999999" hidden="1" customHeight="1">
      <c r="A80" s="9"/>
      <c r="B80" s="7"/>
      <c r="C80" s="2"/>
      <c r="D80" s="5"/>
      <c r="E80" s="5"/>
      <c r="F80" s="16"/>
      <c r="G80" s="47"/>
      <c r="H80" s="48"/>
      <c r="I80" s="49"/>
      <c r="J80" s="124"/>
      <c r="K80" s="56"/>
      <c r="L80" s="57"/>
      <c r="M80" s="58"/>
      <c r="N80" s="57"/>
      <c r="O80" s="58"/>
      <c r="P80" s="56"/>
      <c r="Q80" s="49"/>
      <c r="R80" s="221" t="b">
        <f t="shared" si="9"/>
        <v>1</v>
      </c>
      <c r="S80" s="221" t="b">
        <f t="shared" si="9"/>
        <v>0</v>
      </c>
      <c r="T80" s="221" t="b">
        <f t="shared" si="9"/>
        <v>0</v>
      </c>
      <c r="U80" s="221" t="b">
        <f t="shared" si="9"/>
        <v>0</v>
      </c>
      <c r="V80" s="221" t="b">
        <f t="shared" si="9"/>
        <v>0</v>
      </c>
      <c r="W80" s="221" t="b">
        <f t="shared" si="9"/>
        <v>0</v>
      </c>
      <c r="X80" s="221" t="b">
        <f t="shared" si="9"/>
        <v>0</v>
      </c>
      <c r="Y80" s="221" t="b">
        <f t="shared" si="9"/>
        <v>0</v>
      </c>
      <c r="Z80" s="221">
        <f t="shared" si="7"/>
        <v>0</v>
      </c>
      <c r="AA80" s="221" t="str">
        <f t="shared" si="7"/>
        <v/>
      </c>
      <c r="AB80" s="221" t="str">
        <f t="shared" si="7"/>
        <v/>
      </c>
      <c r="AC80" s="221" t="str">
        <f t="shared" si="7"/>
        <v/>
      </c>
      <c r="AD80" s="221" t="str">
        <f t="shared" si="7"/>
        <v/>
      </c>
      <c r="AE80" s="221" t="str">
        <f t="shared" si="7"/>
        <v/>
      </c>
      <c r="AF80" s="221" t="str">
        <f t="shared" si="7"/>
        <v/>
      </c>
      <c r="AG80" s="221" t="str">
        <f t="shared" si="7"/>
        <v/>
      </c>
    </row>
    <row r="81" spans="1:33" s="164" customFormat="1" ht="19.899999999999999" hidden="1" customHeight="1">
      <c r="A81" s="9"/>
      <c r="B81" s="7"/>
      <c r="C81" s="2"/>
      <c r="D81" s="5"/>
      <c r="E81" s="5"/>
      <c r="F81" s="16"/>
      <c r="G81" s="47"/>
      <c r="H81" s="48"/>
      <c r="I81" s="49"/>
      <c r="J81" s="124"/>
      <c r="K81" s="56"/>
      <c r="L81" s="57"/>
      <c r="M81" s="58"/>
      <c r="N81" s="57"/>
      <c r="O81" s="58"/>
      <c r="P81" s="56"/>
      <c r="Q81" s="49"/>
      <c r="R81" s="221" t="b">
        <f t="shared" si="9"/>
        <v>1</v>
      </c>
      <c r="S81" s="221" t="b">
        <f t="shared" si="9"/>
        <v>0</v>
      </c>
      <c r="T81" s="221" t="b">
        <f t="shared" si="9"/>
        <v>0</v>
      </c>
      <c r="U81" s="221" t="b">
        <f t="shared" si="9"/>
        <v>0</v>
      </c>
      <c r="V81" s="221" t="b">
        <f t="shared" si="9"/>
        <v>0</v>
      </c>
      <c r="W81" s="221" t="b">
        <f t="shared" si="9"/>
        <v>0</v>
      </c>
      <c r="X81" s="221" t="b">
        <f t="shared" si="9"/>
        <v>0</v>
      </c>
      <c r="Y81" s="221" t="b">
        <f t="shared" si="9"/>
        <v>0</v>
      </c>
      <c r="Z81" s="221">
        <f t="shared" si="7"/>
        <v>0</v>
      </c>
      <c r="AA81" s="221" t="str">
        <f t="shared" si="7"/>
        <v/>
      </c>
      <c r="AB81" s="221" t="str">
        <f t="shared" si="7"/>
        <v/>
      </c>
      <c r="AC81" s="221" t="str">
        <f t="shared" si="7"/>
        <v/>
      </c>
      <c r="AD81" s="221" t="str">
        <f t="shared" si="7"/>
        <v/>
      </c>
      <c r="AE81" s="221" t="str">
        <f t="shared" si="7"/>
        <v/>
      </c>
      <c r="AF81" s="221" t="str">
        <f t="shared" si="7"/>
        <v/>
      </c>
      <c r="AG81" s="221" t="str">
        <f t="shared" si="7"/>
        <v/>
      </c>
    </row>
    <row r="82" spans="1:33" s="164" customFormat="1" ht="19.899999999999999" hidden="1" customHeight="1">
      <c r="A82" s="9"/>
      <c r="B82" s="7"/>
      <c r="C82" s="2"/>
      <c r="D82" s="5"/>
      <c r="E82" s="5"/>
      <c r="F82" s="16"/>
      <c r="G82" s="47"/>
      <c r="H82" s="48"/>
      <c r="I82" s="49"/>
      <c r="J82" s="124"/>
      <c r="K82" s="56"/>
      <c r="L82" s="57"/>
      <c r="M82" s="58"/>
      <c r="N82" s="57"/>
      <c r="O82" s="58"/>
      <c r="P82" s="56"/>
      <c r="Q82" s="49"/>
      <c r="R82" s="221" t="b">
        <f t="shared" si="9"/>
        <v>1</v>
      </c>
      <c r="S82" s="221" t="b">
        <f t="shared" si="9"/>
        <v>0</v>
      </c>
      <c r="T82" s="221" t="b">
        <f t="shared" si="9"/>
        <v>0</v>
      </c>
      <c r="U82" s="221" t="b">
        <f t="shared" si="9"/>
        <v>0</v>
      </c>
      <c r="V82" s="221" t="b">
        <f t="shared" si="9"/>
        <v>0</v>
      </c>
      <c r="W82" s="221" t="b">
        <f t="shared" si="9"/>
        <v>0</v>
      </c>
      <c r="X82" s="221" t="b">
        <f t="shared" si="9"/>
        <v>0</v>
      </c>
      <c r="Y82" s="221" t="b">
        <f t="shared" si="9"/>
        <v>0</v>
      </c>
      <c r="Z82" s="221">
        <f t="shared" si="7"/>
        <v>0</v>
      </c>
      <c r="AA82" s="221" t="str">
        <f t="shared" si="7"/>
        <v/>
      </c>
      <c r="AB82" s="221" t="str">
        <f t="shared" si="7"/>
        <v/>
      </c>
      <c r="AC82" s="221" t="str">
        <f t="shared" si="7"/>
        <v/>
      </c>
      <c r="AD82" s="221" t="str">
        <f t="shared" si="7"/>
        <v/>
      </c>
      <c r="AE82" s="221" t="str">
        <f t="shared" si="7"/>
        <v/>
      </c>
      <c r="AF82" s="221" t="str">
        <f t="shared" si="7"/>
        <v/>
      </c>
      <c r="AG82" s="221" t="str">
        <f t="shared" si="7"/>
        <v/>
      </c>
    </row>
    <row r="83" spans="1:33" s="164" customFormat="1" ht="19.899999999999999" hidden="1" customHeight="1">
      <c r="A83" s="9"/>
      <c r="B83" s="7"/>
      <c r="C83" s="2"/>
      <c r="D83" s="5"/>
      <c r="E83" s="5"/>
      <c r="F83" s="16"/>
      <c r="G83" s="47"/>
      <c r="H83" s="48"/>
      <c r="I83" s="49"/>
      <c r="J83" s="124"/>
      <c r="K83" s="56"/>
      <c r="L83" s="57"/>
      <c r="M83" s="58"/>
      <c r="N83" s="57"/>
      <c r="O83" s="58"/>
      <c r="P83" s="56"/>
      <c r="Q83" s="49"/>
      <c r="R83" s="221" t="b">
        <f t="shared" si="9"/>
        <v>1</v>
      </c>
      <c r="S83" s="221" t="b">
        <f t="shared" si="9"/>
        <v>0</v>
      </c>
      <c r="T83" s="221" t="b">
        <f t="shared" si="9"/>
        <v>0</v>
      </c>
      <c r="U83" s="221" t="b">
        <f t="shared" si="9"/>
        <v>0</v>
      </c>
      <c r="V83" s="221" t="b">
        <f t="shared" si="9"/>
        <v>0</v>
      </c>
      <c r="W83" s="221" t="b">
        <f t="shared" si="9"/>
        <v>0</v>
      </c>
      <c r="X83" s="221" t="b">
        <f t="shared" si="9"/>
        <v>0</v>
      </c>
      <c r="Y83" s="221" t="b">
        <f t="shared" si="9"/>
        <v>0</v>
      </c>
      <c r="Z83" s="221">
        <f t="shared" si="7"/>
        <v>0</v>
      </c>
      <c r="AA83" s="221" t="str">
        <f t="shared" si="7"/>
        <v/>
      </c>
      <c r="AB83" s="221" t="str">
        <f t="shared" si="7"/>
        <v/>
      </c>
      <c r="AC83" s="221" t="str">
        <f t="shared" si="7"/>
        <v/>
      </c>
      <c r="AD83" s="221" t="str">
        <f t="shared" si="7"/>
        <v/>
      </c>
      <c r="AE83" s="221" t="str">
        <f t="shared" si="7"/>
        <v/>
      </c>
      <c r="AF83" s="221" t="str">
        <f t="shared" si="7"/>
        <v/>
      </c>
      <c r="AG83" s="221" t="str">
        <f t="shared" si="7"/>
        <v/>
      </c>
    </row>
    <row r="84" spans="1:33" s="164" customFormat="1" ht="19.899999999999999" hidden="1" customHeight="1">
      <c r="A84" s="9"/>
      <c r="B84" s="7"/>
      <c r="C84" s="2"/>
      <c r="D84" s="5"/>
      <c r="E84" s="5"/>
      <c r="F84" s="16"/>
      <c r="G84" s="47"/>
      <c r="H84" s="48"/>
      <c r="I84" s="49"/>
      <c r="J84" s="124"/>
      <c r="K84" s="56"/>
      <c r="L84" s="57"/>
      <c r="M84" s="58"/>
      <c r="N84" s="57"/>
      <c r="O84" s="58"/>
      <c r="P84" s="56"/>
      <c r="Q84" s="49"/>
      <c r="R84" s="221" t="b">
        <f t="shared" si="9"/>
        <v>1</v>
      </c>
      <c r="S84" s="221" t="b">
        <f t="shared" si="9"/>
        <v>0</v>
      </c>
      <c r="T84" s="221" t="b">
        <f t="shared" si="9"/>
        <v>0</v>
      </c>
      <c r="U84" s="221" t="b">
        <f t="shared" si="9"/>
        <v>0</v>
      </c>
      <c r="V84" s="221" t="b">
        <f t="shared" si="9"/>
        <v>0</v>
      </c>
      <c r="W84" s="221" t="b">
        <f t="shared" si="9"/>
        <v>0</v>
      </c>
      <c r="X84" s="221" t="b">
        <f t="shared" si="9"/>
        <v>0</v>
      </c>
      <c r="Y84" s="221" t="b">
        <f t="shared" si="9"/>
        <v>0</v>
      </c>
      <c r="Z84" s="221">
        <f t="shared" si="7"/>
        <v>0</v>
      </c>
      <c r="AA84" s="221" t="str">
        <f t="shared" si="7"/>
        <v/>
      </c>
      <c r="AB84" s="221" t="str">
        <f t="shared" si="7"/>
        <v/>
      </c>
      <c r="AC84" s="221" t="str">
        <f t="shared" si="7"/>
        <v/>
      </c>
      <c r="AD84" s="221" t="str">
        <f t="shared" si="7"/>
        <v/>
      </c>
      <c r="AE84" s="221" t="str">
        <f t="shared" si="7"/>
        <v/>
      </c>
      <c r="AF84" s="221" t="str">
        <f t="shared" si="7"/>
        <v/>
      </c>
      <c r="AG84" s="221" t="str">
        <f t="shared" ref="AG84:AG147" si="10">IF(Y84,$J84,"")</f>
        <v/>
      </c>
    </row>
    <row r="85" spans="1:33" s="164" customFormat="1" ht="19.899999999999999" hidden="1" customHeight="1">
      <c r="A85" s="9"/>
      <c r="B85" s="7"/>
      <c r="C85" s="2"/>
      <c r="D85" s="5"/>
      <c r="E85" s="5"/>
      <c r="F85" s="16"/>
      <c r="G85" s="47"/>
      <c r="H85" s="48"/>
      <c r="I85" s="49"/>
      <c r="J85" s="124"/>
      <c r="K85" s="56"/>
      <c r="L85" s="57"/>
      <c r="M85" s="58"/>
      <c r="N85" s="57"/>
      <c r="O85" s="58"/>
      <c r="P85" s="56"/>
      <c r="Q85" s="49"/>
      <c r="R85" s="221" t="b">
        <f t="shared" si="9"/>
        <v>1</v>
      </c>
      <c r="S85" s="221" t="b">
        <f t="shared" si="9"/>
        <v>0</v>
      </c>
      <c r="T85" s="221" t="b">
        <f t="shared" si="9"/>
        <v>0</v>
      </c>
      <c r="U85" s="221" t="b">
        <f t="shared" si="9"/>
        <v>0</v>
      </c>
      <c r="V85" s="221" t="b">
        <f t="shared" si="9"/>
        <v>0</v>
      </c>
      <c r="W85" s="221" t="b">
        <f t="shared" si="9"/>
        <v>0</v>
      </c>
      <c r="X85" s="221" t="b">
        <f t="shared" si="9"/>
        <v>0</v>
      </c>
      <c r="Y85" s="221" t="b">
        <f t="shared" si="9"/>
        <v>0</v>
      </c>
      <c r="Z85" s="221">
        <f t="shared" ref="Z85:AF121" si="11">IF(R85,$J85,"")</f>
        <v>0</v>
      </c>
      <c r="AA85" s="221" t="str">
        <f t="shared" si="11"/>
        <v/>
      </c>
      <c r="AB85" s="221" t="str">
        <f t="shared" si="11"/>
        <v/>
      </c>
      <c r="AC85" s="221" t="str">
        <f t="shared" si="11"/>
        <v/>
      </c>
      <c r="AD85" s="221" t="str">
        <f t="shared" si="11"/>
        <v/>
      </c>
      <c r="AE85" s="221" t="str">
        <f t="shared" si="11"/>
        <v/>
      </c>
      <c r="AF85" s="221" t="str">
        <f t="shared" si="11"/>
        <v/>
      </c>
      <c r="AG85" s="221" t="str">
        <f t="shared" si="10"/>
        <v/>
      </c>
    </row>
    <row r="86" spans="1:33" s="164" customFormat="1" ht="19.899999999999999" hidden="1" customHeight="1">
      <c r="A86" s="9"/>
      <c r="B86" s="7"/>
      <c r="C86" s="2"/>
      <c r="D86" s="5"/>
      <c r="E86" s="5"/>
      <c r="F86" s="16"/>
      <c r="G86" s="47"/>
      <c r="H86" s="48"/>
      <c r="I86" s="49"/>
      <c r="J86" s="124"/>
      <c r="K86" s="56"/>
      <c r="L86" s="57"/>
      <c r="M86" s="58"/>
      <c r="N86" s="57"/>
      <c r="O86" s="58"/>
      <c r="P86" s="56"/>
      <c r="Q86" s="49"/>
      <c r="R86" s="221" t="b">
        <f t="shared" si="9"/>
        <v>1</v>
      </c>
      <c r="S86" s="221" t="b">
        <f t="shared" si="9"/>
        <v>0</v>
      </c>
      <c r="T86" s="221" t="b">
        <f t="shared" si="9"/>
        <v>0</v>
      </c>
      <c r="U86" s="221" t="b">
        <f t="shared" si="9"/>
        <v>0</v>
      </c>
      <c r="V86" s="221" t="b">
        <f t="shared" si="9"/>
        <v>0</v>
      </c>
      <c r="W86" s="221" t="b">
        <f t="shared" si="9"/>
        <v>0</v>
      </c>
      <c r="X86" s="221" t="b">
        <f t="shared" si="9"/>
        <v>0</v>
      </c>
      <c r="Y86" s="221" t="b">
        <f t="shared" si="9"/>
        <v>0</v>
      </c>
      <c r="Z86" s="221">
        <f t="shared" si="11"/>
        <v>0</v>
      </c>
      <c r="AA86" s="221" t="str">
        <f t="shared" si="11"/>
        <v/>
      </c>
      <c r="AB86" s="221" t="str">
        <f t="shared" si="11"/>
        <v/>
      </c>
      <c r="AC86" s="221" t="str">
        <f t="shared" si="11"/>
        <v/>
      </c>
      <c r="AD86" s="221" t="str">
        <f t="shared" si="11"/>
        <v/>
      </c>
      <c r="AE86" s="221" t="str">
        <f t="shared" si="11"/>
        <v/>
      </c>
      <c r="AF86" s="221" t="str">
        <f t="shared" si="11"/>
        <v/>
      </c>
      <c r="AG86" s="221" t="str">
        <f t="shared" si="10"/>
        <v/>
      </c>
    </row>
    <row r="87" spans="1:33" s="164" customFormat="1" ht="19.899999999999999" hidden="1" customHeight="1">
      <c r="A87" s="9"/>
      <c r="B87" s="7"/>
      <c r="C87" s="2"/>
      <c r="D87" s="5"/>
      <c r="E87" s="5"/>
      <c r="F87" s="16"/>
      <c r="G87" s="47"/>
      <c r="H87" s="48"/>
      <c r="I87" s="49"/>
      <c r="J87" s="124"/>
      <c r="K87" s="56"/>
      <c r="L87" s="57"/>
      <c r="M87" s="58"/>
      <c r="N87" s="57"/>
      <c r="O87" s="58"/>
      <c r="P87" s="56"/>
      <c r="Q87" s="49"/>
      <c r="R87" s="221" t="b">
        <f t="shared" si="9"/>
        <v>1</v>
      </c>
      <c r="S87" s="221" t="b">
        <f t="shared" si="9"/>
        <v>0</v>
      </c>
      <c r="T87" s="221" t="b">
        <f t="shared" si="9"/>
        <v>0</v>
      </c>
      <c r="U87" s="221" t="b">
        <f t="shared" si="9"/>
        <v>0</v>
      </c>
      <c r="V87" s="221" t="b">
        <f t="shared" si="9"/>
        <v>0</v>
      </c>
      <c r="W87" s="221" t="b">
        <f t="shared" si="9"/>
        <v>0</v>
      </c>
      <c r="X87" s="221" t="b">
        <f t="shared" si="9"/>
        <v>0</v>
      </c>
      <c r="Y87" s="221" t="b">
        <f t="shared" si="9"/>
        <v>0</v>
      </c>
      <c r="Z87" s="221">
        <f t="shared" si="11"/>
        <v>0</v>
      </c>
      <c r="AA87" s="221" t="str">
        <f t="shared" si="11"/>
        <v/>
      </c>
      <c r="AB87" s="221" t="str">
        <f t="shared" si="11"/>
        <v/>
      </c>
      <c r="AC87" s="221" t="str">
        <f t="shared" si="11"/>
        <v/>
      </c>
      <c r="AD87" s="221" t="str">
        <f t="shared" si="11"/>
        <v/>
      </c>
      <c r="AE87" s="221" t="str">
        <f t="shared" si="11"/>
        <v/>
      </c>
      <c r="AF87" s="221" t="str">
        <f t="shared" si="11"/>
        <v/>
      </c>
      <c r="AG87" s="221" t="str">
        <f t="shared" si="10"/>
        <v/>
      </c>
    </row>
    <row r="88" spans="1:33" s="164" customFormat="1" ht="19.899999999999999" hidden="1" customHeight="1">
      <c r="A88" s="9"/>
      <c r="B88" s="7"/>
      <c r="C88" s="2"/>
      <c r="D88" s="5"/>
      <c r="E88" s="5"/>
      <c r="F88" s="16"/>
      <c r="G88" s="47"/>
      <c r="H88" s="48"/>
      <c r="I88" s="49"/>
      <c r="J88" s="124"/>
      <c r="K88" s="56"/>
      <c r="L88" s="57"/>
      <c r="M88" s="58"/>
      <c r="N88" s="57"/>
      <c r="O88" s="58"/>
      <c r="P88" s="56"/>
      <c r="Q88" s="49"/>
      <c r="R88" s="221" t="b">
        <f t="shared" si="9"/>
        <v>1</v>
      </c>
      <c r="S88" s="221" t="b">
        <f t="shared" si="9"/>
        <v>0</v>
      </c>
      <c r="T88" s="221" t="b">
        <f t="shared" si="9"/>
        <v>0</v>
      </c>
      <c r="U88" s="221" t="b">
        <f t="shared" si="9"/>
        <v>0</v>
      </c>
      <c r="V88" s="221" t="b">
        <f t="shared" si="9"/>
        <v>0</v>
      </c>
      <c r="W88" s="221" t="b">
        <f t="shared" si="9"/>
        <v>0</v>
      </c>
      <c r="X88" s="221" t="b">
        <f t="shared" si="9"/>
        <v>0</v>
      </c>
      <c r="Y88" s="221" t="b">
        <f t="shared" si="9"/>
        <v>0</v>
      </c>
      <c r="Z88" s="221">
        <f t="shared" si="11"/>
        <v>0</v>
      </c>
      <c r="AA88" s="221" t="str">
        <f t="shared" si="11"/>
        <v/>
      </c>
      <c r="AB88" s="221" t="str">
        <f t="shared" si="11"/>
        <v/>
      </c>
      <c r="AC88" s="221" t="str">
        <f t="shared" si="11"/>
        <v/>
      </c>
      <c r="AD88" s="221" t="str">
        <f t="shared" si="11"/>
        <v/>
      </c>
      <c r="AE88" s="221" t="str">
        <f t="shared" si="11"/>
        <v/>
      </c>
      <c r="AF88" s="221" t="str">
        <f t="shared" si="11"/>
        <v/>
      </c>
      <c r="AG88" s="221" t="str">
        <f t="shared" si="10"/>
        <v/>
      </c>
    </row>
    <row r="89" spans="1:33" s="164" customFormat="1" ht="19.899999999999999" hidden="1" customHeight="1">
      <c r="A89" s="9"/>
      <c r="B89" s="7"/>
      <c r="C89" s="2"/>
      <c r="D89" s="5"/>
      <c r="E89" s="5"/>
      <c r="F89" s="16"/>
      <c r="G89" s="47"/>
      <c r="H89" s="48"/>
      <c r="I89" s="49"/>
      <c r="J89" s="124"/>
      <c r="K89" s="56"/>
      <c r="L89" s="57"/>
      <c r="M89" s="58"/>
      <c r="N89" s="57"/>
      <c r="O89" s="58"/>
      <c r="P89" s="56"/>
      <c r="Q89" s="49"/>
      <c r="R89" s="221" t="b">
        <f t="shared" ref="R89:Y104" si="12">R88</f>
        <v>1</v>
      </c>
      <c r="S89" s="221" t="b">
        <f t="shared" si="12"/>
        <v>0</v>
      </c>
      <c r="T89" s="221" t="b">
        <f t="shared" si="12"/>
        <v>0</v>
      </c>
      <c r="U89" s="221" t="b">
        <f t="shared" si="12"/>
        <v>0</v>
      </c>
      <c r="V89" s="221" t="b">
        <f t="shared" si="12"/>
        <v>0</v>
      </c>
      <c r="W89" s="221" t="b">
        <f t="shared" si="12"/>
        <v>0</v>
      </c>
      <c r="X89" s="221" t="b">
        <f t="shared" si="12"/>
        <v>0</v>
      </c>
      <c r="Y89" s="221" t="b">
        <f t="shared" si="12"/>
        <v>0</v>
      </c>
      <c r="Z89" s="221">
        <f t="shared" si="11"/>
        <v>0</v>
      </c>
      <c r="AA89" s="221" t="str">
        <f t="shared" si="11"/>
        <v/>
      </c>
      <c r="AB89" s="221" t="str">
        <f t="shared" si="11"/>
        <v/>
      </c>
      <c r="AC89" s="221" t="str">
        <f t="shared" si="11"/>
        <v/>
      </c>
      <c r="AD89" s="221" t="str">
        <f t="shared" si="11"/>
        <v/>
      </c>
      <c r="AE89" s="221" t="str">
        <f t="shared" si="11"/>
        <v/>
      </c>
      <c r="AF89" s="221" t="str">
        <f t="shared" si="11"/>
        <v/>
      </c>
      <c r="AG89" s="221" t="str">
        <f t="shared" si="10"/>
        <v/>
      </c>
    </row>
    <row r="90" spans="1:33" s="164" customFormat="1" ht="19.899999999999999" hidden="1" customHeight="1">
      <c r="A90" s="9"/>
      <c r="B90" s="7"/>
      <c r="C90" s="2"/>
      <c r="D90" s="5"/>
      <c r="E90" s="5"/>
      <c r="F90" s="16"/>
      <c r="G90" s="47"/>
      <c r="H90" s="48"/>
      <c r="I90" s="49"/>
      <c r="J90" s="124"/>
      <c r="K90" s="56"/>
      <c r="L90" s="57"/>
      <c r="M90" s="58"/>
      <c r="N90" s="57"/>
      <c r="O90" s="58"/>
      <c r="P90" s="56"/>
      <c r="Q90" s="49"/>
      <c r="R90" s="221" t="b">
        <f t="shared" si="12"/>
        <v>1</v>
      </c>
      <c r="S90" s="221" t="b">
        <f t="shared" si="12"/>
        <v>0</v>
      </c>
      <c r="T90" s="221" t="b">
        <f t="shared" si="12"/>
        <v>0</v>
      </c>
      <c r="U90" s="221" t="b">
        <f t="shared" si="12"/>
        <v>0</v>
      </c>
      <c r="V90" s="221" t="b">
        <f t="shared" si="12"/>
        <v>0</v>
      </c>
      <c r="W90" s="221" t="b">
        <f t="shared" si="12"/>
        <v>0</v>
      </c>
      <c r="X90" s="221" t="b">
        <f t="shared" si="12"/>
        <v>0</v>
      </c>
      <c r="Y90" s="221" t="b">
        <f t="shared" si="12"/>
        <v>0</v>
      </c>
      <c r="Z90" s="221">
        <f t="shared" si="11"/>
        <v>0</v>
      </c>
      <c r="AA90" s="221" t="str">
        <f t="shared" si="11"/>
        <v/>
      </c>
      <c r="AB90" s="221" t="str">
        <f t="shared" si="11"/>
        <v/>
      </c>
      <c r="AC90" s="221" t="str">
        <f t="shared" si="11"/>
        <v/>
      </c>
      <c r="AD90" s="221" t="str">
        <f t="shared" si="11"/>
        <v/>
      </c>
      <c r="AE90" s="221" t="str">
        <f t="shared" si="11"/>
        <v/>
      </c>
      <c r="AF90" s="221" t="str">
        <f t="shared" si="11"/>
        <v/>
      </c>
      <c r="AG90" s="221" t="str">
        <f t="shared" si="10"/>
        <v/>
      </c>
    </row>
    <row r="91" spans="1:33" s="164" customFormat="1" ht="19.899999999999999" hidden="1" customHeight="1">
      <c r="A91" s="9"/>
      <c r="B91" s="7"/>
      <c r="C91" s="2"/>
      <c r="D91" s="5"/>
      <c r="E91" s="5"/>
      <c r="F91" s="16"/>
      <c r="G91" s="47"/>
      <c r="H91" s="48"/>
      <c r="I91" s="49"/>
      <c r="J91" s="124"/>
      <c r="K91" s="56"/>
      <c r="L91" s="57"/>
      <c r="M91" s="58"/>
      <c r="N91" s="57"/>
      <c r="O91" s="58"/>
      <c r="P91" s="56"/>
      <c r="Q91" s="49"/>
      <c r="R91" s="221" t="b">
        <f t="shared" si="12"/>
        <v>1</v>
      </c>
      <c r="S91" s="221" t="b">
        <f t="shared" si="12"/>
        <v>0</v>
      </c>
      <c r="T91" s="221" t="b">
        <f t="shared" si="12"/>
        <v>0</v>
      </c>
      <c r="U91" s="221" t="b">
        <f t="shared" si="12"/>
        <v>0</v>
      </c>
      <c r="V91" s="221" t="b">
        <f t="shared" si="12"/>
        <v>0</v>
      </c>
      <c r="W91" s="221" t="b">
        <f t="shared" si="12"/>
        <v>0</v>
      </c>
      <c r="X91" s="221" t="b">
        <f t="shared" si="12"/>
        <v>0</v>
      </c>
      <c r="Y91" s="221" t="b">
        <f t="shared" si="12"/>
        <v>0</v>
      </c>
      <c r="Z91" s="221">
        <f t="shared" si="11"/>
        <v>0</v>
      </c>
      <c r="AA91" s="221" t="str">
        <f t="shared" si="11"/>
        <v/>
      </c>
      <c r="AB91" s="221" t="str">
        <f t="shared" si="11"/>
        <v/>
      </c>
      <c r="AC91" s="221" t="str">
        <f t="shared" si="11"/>
        <v/>
      </c>
      <c r="AD91" s="221" t="str">
        <f t="shared" si="11"/>
        <v/>
      </c>
      <c r="AE91" s="221" t="str">
        <f t="shared" si="11"/>
        <v/>
      </c>
      <c r="AF91" s="221" t="str">
        <f t="shared" si="11"/>
        <v/>
      </c>
      <c r="AG91" s="221" t="str">
        <f t="shared" si="10"/>
        <v/>
      </c>
    </row>
    <row r="92" spans="1:33" s="164" customFormat="1" ht="19.899999999999999" hidden="1" customHeight="1">
      <c r="A92" s="9"/>
      <c r="B92" s="7"/>
      <c r="C92" s="2"/>
      <c r="D92" s="5"/>
      <c r="E92" s="5"/>
      <c r="F92" s="16"/>
      <c r="G92" s="47"/>
      <c r="H92" s="48"/>
      <c r="I92" s="49"/>
      <c r="J92" s="124"/>
      <c r="K92" s="56"/>
      <c r="L92" s="57"/>
      <c r="M92" s="58"/>
      <c r="N92" s="57"/>
      <c r="O92" s="58"/>
      <c r="P92" s="56"/>
      <c r="Q92" s="49"/>
      <c r="R92" s="221" t="b">
        <f t="shared" si="12"/>
        <v>1</v>
      </c>
      <c r="S92" s="221" t="b">
        <f t="shared" si="12"/>
        <v>0</v>
      </c>
      <c r="T92" s="221" t="b">
        <f t="shared" si="12"/>
        <v>0</v>
      </c>
      <c r="U92" s="221" t="b">
        <f t="shared" si="12"/>
        <v>0</v>
      </c>
      <c r="V92" s="221" t="b">
        <f t="shared" si="12"/>
        <v>0</v>
      </c>
      <c r="W92" s="221" t="b">
        <f t="shared" si="12"/>
        <v>0</v>
      </c>
      <c r="X92" s="221" t="b">
        <f t="shared" si="12"/>
        <v>0</v>
      </c>
      <c r="Y92" s="221" t="b">
        <f t="shared" si="12"/>
        <v>0</v>
      </c>
      <c r="Z92" s="221">
        <f t="shared" si="11"/>
        <v>0</v>
      </c>
      <c r="AA92" s="221" t="str">
        <f t="shared" si="11"/>
        <v/>
      </c>
      <c r="AB92" s="221" t="str">
        <f t="shared" si="11"/>
        <v/>
      </c>
      <c r="AC92" s="221" t="str">
        <f t="shared" si="11"/>
        <v/>
      </c>
      <c r="AD92" s="221" t="str">
        <f t="shared" si="11"/>
        <v/>
      </c>
      <c r="AE92" s="221" t="str">
        <f t="shared" si="11"/>
        <v/>
      </c>
      <c r="AF92" s="221" t="str">
        <f t="shared" si="11"/>
        <v/>
      </c>
      <c r="AG92" s="221" t="str">
        <f t="shared" si="10"/>
        <v/>
      </c>
    </row>
    <row r="93" spans="1:33" s="164" customFormat="1" ht="19.899999999999999" hidden="1" customHeight="1">
      <c r="A93" s="9"/>
      <c r="B93" s="7"/>
      <c r="C93" s="2"/>
      <c r="D93" s="5"/>
      <c r="E93" s="5"/>
      <c r="F93" s="16"/>
      <c r="G93" s="47"/>
      <c r="H93" s="48"/>
      <c r="I93" s="49"/>
      <c r="J93" s="124"/>
      <c r="K93" s="56"/>
      <c r="L93" s="57"/>
      <c r="M93" s="58"/>
      <c r="N93" s="57"/>
      <c r="O93" s="58"/>
      <c r="P93" s="56"/>
      <c r="Q93" s="49"/>
      <c r="R93" s="221" t="b">
        <f t="shared" si="12"/>
        <v>1</v>
      </c>
      <c r="S93" s="221" t="b">
        <f t="shared" si="12"/>
        <v>0</v>
      </c>
      <c r="T93" s="221" t="b">
        <f t="shared" si="12"/>
        <v>0</v>
      </c>
      <c r="U93" s="221" t="b">
        <f t="shared" si="12"/>
        <v>0</v>
      </c>
      <c r="V93" s="221" t="b">
        <f t="shared" si="12"/>
        <v>0</v>
      </c>
      <c r="W93" s="221" t="b">
        <f t="shared" si="12"/>
        <v>0</v>
      </c>
      <c r="X93" s="221" t="b">
        <f t="shared" si="12"/>
        <v>0</v>
      </c>
      <c r="Y93" s="221" t="b">
        <f t="shared" si="12"/>
        <v>0</v>
      </c>
      <c r="Z93" s="221">
        <f t="shared" si="11"/>
        <v>0</v>
      </c>
      <c r="AA93" s="221" t="str">
        <f t="shared" si="11"/>
        <v/>
      </c>
      <c r="AB93" s="221" t="str">
        <f t="shared" si="11"/>
        <v/>
      </c>
      <c r="AC93" s="221" t="str">
        <f t="shared" si="11"/>
        <v/>
      </c>
      <c r="AD93" s="221" t="str">
        <f t="shared" si="11"/>
        <v/>
      </c>
      <c r="AE93" s="221" t="str">
        <f t="shared" si="11"/>
        <v/>
      </c>
      <c r="AF93" s="221" t="str">
        <f t="shared" si="11"/>
        <v/>
      </c>
      <c r="AG93" s="221" t="str">
        <f t="shared" si="10"/>
        <v/>
      </c>
    </row>
    <row r="94" spans="1:33" s="164" customFormat="1" ht="19.899999999999999" hidden="1" customHeight="1">
      <c r="A94" s="9"/>
      <c r="B94" s="7"/>
      <c r="C94" s="2"/>
      <c r="D94" s="5"/>
      <c r="E94" s="5"/>
      <c r="F94" s="16"/>
      <c r="G94" s="47"/>
      <c r="H94" s="48"/>
      <c r="I94" s="49"/>
      <c r="J94" s="124"/>
      <c r="K94" s="56"/>
      <c r="L94" s="57"/>
      <c r="M94" s="58"/>
      <c r="N94" s="57"/>
      <c r="O94" s="58"/>
      <c r="P94" s="56"/>
      <c r="Q94" s="49"/>
      <c r="R94" s="221" t="b">
        <f t="shared" si="12"/>
        <v>1</v>
      </c>
      <c r="S94" s="221" t="b">
        <f t="shared" si="12"/>
        <v>0</v>
      </c>
      <c r="T94" s="221" t="b">
        <f t="shared" si="12"/>
        <v>0</v>
      </c>
      <c r="U94" s="221" t="b">
        <f t="shared" si="12"/>
        <v>0</v>
      </c>
      <c r="V94" s="221" t="b">
        <f t="shared" si="12"/>
        <v>0</v>
      </c>
      <c r="W94" s="221" t="b">
        <f t="shared" si="12"/>
        <v>0</v>
      </c>
      <c r="X94" s="221" t="b">
        <f t="shared" si="12"/>
        <v>0</v>
      </c>
      <c r="Y94" s="221" t="b">
        <f t="shared" si="12"/>
        <v>0</v>
      </c>
      <c r="Z94" s="221">
        <f t="shared" si="11"/>
        <v>0</v>
      </c>
      <c r="AA94" s="221" t="str">
        <f t="shared" si="11"/>
        <v/>
      </c>
      <c r="AB94" s="221" t="str">
        <f t="shared" si="11"/>
        <v/>
      </c>
      <c r="AC94" s="221" t="str">
        <f t="shared" si="11"/>
        <v/>
      </c>
      <c r="AD94" s="221" t="str">
        <f t="shared" si="11"/>
        <v/>
      </c>
      <c r="AE94" s="221" t="str">
        <f t="shared" si="11"/>
        <v/>
      </c>
      <c r="AF94" s="221" t="str">
        <f t="shared" si="11"/>
        <v/>
      </c>
      <c r="AG94" s="221" t="str">
        <f t="shared" si="10"/>
        <v/>
      </c>
    </row>
    <row r="95" spans="1:33" s="164" customFormat="1" ht="19.899999999999999" hidden="1" customHeight="1">
      <c r="A95" s="9"/>
      <c r="B95" s="7"/>
      <c r="C95" s="2"/>
      <c r="D95" s="5"/>
      <c r="E95" s="5"/>
      <c r="F95" s="16"/>
      <c r="G95" s="47"/>
      <c r="H95" s="48"/>
      <c r="I95" s="49"/>
      <c r="J95" s="124"/>
      <c r="K95" s="56"/>
      <c r="L95" s="57"/>
      <c r="M95" s="58"/>
      <c r="N95" s="57"/>
      <c r="O95" s="58"/>
      <c r="P95" s="56"/>
      <c r="Q95" s="49"/>
      <c r="R95" s="221" t="b">
        <f t="shared" si="12"/>
        <v>1</v>
      </c>
      <c r="S95" s="221" t="b">
        <f t="shared" si="12"/>
        <v>0</v>
      </c>
      <c r="T95" s="221" t="b">
        <f t="shared" si="12"/>
        <v>0</v>
      </c>
      <c r="U95" s="221" t="b">
        <f t="shared" si="12"/>
        <v>0</v>
      </c>
      <c r="V95" s="221" t="b">
        <f t="shared" si="12"/>
        <v>0</v>
      </c>
      <c r="W95" s="221" t="b">
        <f t="shared" si="12"/>
        <v>0</v>
      </c>
      <c r="X95" s="221" t="b">
        <f t="shared" si="12"/>
        <v>0</v>
      </c>
      <c r="Y95" s="221" t="b">
        <f t="shared" si="12"/>
        <v>0</v>
      </c>
      <c r="Z95" s="221">
        <f t="shared" si="11"/>
        <v>0</v>
      </c>
      <c r="AA95" s="221" t="str">
        <f t="shared" si="11"/>
        <v/>
      </c>
      <c r="AB95" s="221" t="str">
        <f t="shared" si="11"/>
        <v/>
      </c>
      <c r="AC95" s="221" t="str">
        <f t="shared" si="11"/>
        <v/>
      </c>
      <c r="AD95" s="221" t="str">
        <f t="shared" si="11"/>
        <v/>
      </c>
      <c r="AE95" s="221" t="str">
        <f t="shared" si="11"/>
        <v/>
      </c>
      <c r="AF95" s="221" t="str">
        <f t="shared" si="11"/>
        <v/>
      </c>
      <c r="AG95" s="221" t="str">
        <f t="shared" si="10"/>
        <v/>
      </c>
    </row>
    <row r="96" spans="1:33" s="164" customFormat="1" ht="19.899999999999999" hidden="1" customHeight="1">
      <c r="A96" s="9"/>
      <c r="B96" s="7"/>
      <c r="C96" s="2"/>
      <c r="D96" s="5"/>
      <c r="E96" s="5"/>
      <c r="F96" s="16"/>
      <c r="G96" s="47"/>
      <c r="H96" s="48"/>
      <c r="I96" s="49"/>
      <c r="J96" s="124"/>
      <c r="K96" s="56"/>
      <c r="L96" s="57"/>
      <c r="M96" s="58"/>
      <c r="N96" s="57"/>
      <c r="O96" s="58"/>
      <c r="P96" s="56"/>
      <c r="Q96" s="49"/>
      <c r="R96" s="221" t="b">
        <f t="shared" si="12"/>
        <v>1</v>
      </c>
      <c r="S96" s="221" t="b">
        <f t="shared" si="12"/>
        <v>0</v>
      </c>
      <c r="T96" s="221" t="b">
        <f t="shared" si="12"/>
        <v>0</v>
      </c>
      <c r="U96" s="221" t="b">
        <f t="shared" si="12"/>
        <v>0</v>
      </c>
      <c r="V96" s="221" t="b">
        <f t="shared" si="12"/>
        <v>0</v>
      </c>
      <c r="W96" s="221" t="b">
        <f t="shared" si="12"/>
        <v>0</v>
      </c>
      <c r="X96" s="221" t="b">
        <f t="shared" si="12"/>
        <v>0</v>
      </c>
      <c r="Y96" s="221" t="b">
        <f t="shared" si="12"/>
        <v>0</v>
      </c>
      <c r="Z96" s="221">
        <f t="shared" si="11"/>
        <v>0</v>
      </c>
      <c r="AA96" s="221" t="str">
        <f t="shared" si="11"/>
        <v/>
      </c>
      <c r="AB96" s="221" t="str">
        <f t="shared" si="11"/>
        <v/>
      </c>
      <c r="AC96" s="221" t="str">
        <f t="shared" si="11"/>
        <v/>
      </c>
      <c r="AD96" s="221" t="str">
        <f t="shared" si="11"/>
        <v/>
      </c>
      <c r="AE96" s="221" t="str">
        <f t="shared" si="11"/>
        <v/>
      </c>
      <c r="AF96" s="221" t="str">
        <f t="shared" si="11"/>
        <v/>
      </c>
      <c r="AG96" s="221" t="str">
        <f t="shared" si="10"/>
        <v/>
      </c>
    </row>
    <row r="97" spans="1:33" s="164" customFormat="1" ht="19.899999999999999" hidden="1" customHeight="1">
      <c r="A97" s="9"/>
      <c r="B97" s="7"/>
      <c r="C97" s="2"/>
      <c r="D97" s="5"/>
      <c r="E97" s="5"/>
      <c r="F97" s="16"/>
      <c r="G97" s="47"/>
      <c r="H97" s="48"/>
      <c r="I97" s="49"/>
      <c r="J97" s="124"/>
      <c r="K97" s="56"/>
      <c r="L97" s="57"/>
      <c r="M97" s="58"/>
      <c r="N97" s="57"/>
      <c r="O97" s="58"/>
      <c r="P97" s="56"/>
      <c r="Q97" s="49"/>
      <c r="R97" s="221" t="b">
        <f t="shared" si="12"/>
        <v>1</v>
      </c>
      <c r="S97" s="221" t="b">
        <f t="shared" si="12"/>
        <v>0</v>
      </c>
      <c r="T97" s="221" t="b">
        <f t="shared" si="12"/>
        <v>0</v>
      </c>
      <c r="U97" s="221" t="b">
        <f t="shared" si="12"/>
        <v>0</v>
      </c>
      <c r="V97" s="221" t="b">
        <f t="shared" si="12"/>
        <v>0</v>
      </c>
      <c r="W97" s="221" t="b">
        <f t="shared" si="12"/>
        <v>0</v>
      </c>
      <c r="X97" s="221" t="b">
        <f t="shared" si="12"/>
        <v>0</v>
      </c>
      <c r="Y97" s="221" t="b">
        <f t="shared" si="12"/>
        <v>0</v>
      </c>
      <c r="Z97" s="221">
        <f t="shared" si="11"/>
        <v>0</v>
      </c>
      <c r="AA97" s="221" t="str">
        <f t="shared" si="11"/>
        <v/>
      </c>
      <c r="AB97" s="221" t="str">
        <f t="shared" si="11"/>
        <v/>
      </c>
      <c r="AC97" s="221" t="str">
        <f t="shared" si="11"/>
        <v/>
      </c>
      <c r="AD97" s="221" t="str">
        <f t="shared" si="11"/>
        <v/>
      </c>
      <c r="AE97" s="221" t="str">
        <f t="shared" si="11"/>
        <v/>
      </c>
      <c r="AF97" s="221" t="str">
        <f t="shared" si="11"/>
        <v/>
      </c>
      <c r="AG97" s="221" t="str">
        <f t="shared" si="10"/>
        <v/>
      </c>
    </row>
    <row r="98" spans="1:33" s="164" customFormat="1" ht="19.899999999999999" hidden="1" customHeight="1">
      <c r="A98" s="9"/>
      <c r="B98" s="7"/>
      <c r="C98" s="2"/>
      <c r="D98" s="5"/>
      <c r="E98" s="5"/>
      <c r="F98" s="16"/>
      <c r="G98" s="47"/>
      <c r="H98" s="48"/>
      <c r="I98" s="49"/>
      <c r="J98" s="124"/>
      <c r="K98" s="56"/>
      <c r="L98" s="57"/>
      <c r="M98" s="58"/>
      <c r="N98" s="57"/>
      <c r="O98" s="58"/>
      <c r="P98" s="56"/>
      <c r="Q98" s="49"/>
      <c r="R98" s="221" t="b">
        <f t="shared" si="12"/>
        <v>1</v>
      </c>
      <c r="S98" s="221" t="b">
        <f t="shared" si="12"/>
        <v>0</v>
      </c>
      <c r="T98" s="221" t="b">
        <f t="shared" si="12"/>
        <v>0</v>
      </c>
      <c r="U98" s="221" t="b">
        <f t="shared" si="12"/>
        <v>0</v>
      </c>
      <c r="V98" s="221" t="b">
        <f t="shared" si="12"/>
        <v>0</v>
      </c>
      <c r="W98" s="221" t="b">
        <f t="shared" si="12"/>
        <v>0</v>
      </c>
      <c r="X98" s="221" t="b">
        <f t="shared" si="12"/>
        <v>0</v>
      </c>
      <c r="Y98" s="221" t="b">
        <f t="shared" si="12"/>
        <v>0</v>
      </c>
      <c r="Z98" s="221">
        <f t="shared" si="11"/>
        <v>0</v>
      </c>
      <c r="AA98" s="221" t="str">
        <f t="shared" si="11"/>
        <v/>
      </c>
      <c r="AB98" s="221" t="str">
        <f t="shared" si="11"/>
        <v/>
      </c>
      <c r="AC98" s="221" t="str">
        <f t="shared" si="11"/>
        <v/>
      </c>
      <c r="AD98" s="221" t="str">
        <f t="shared" si="11"/>
        <v/>
      </c>
      <c r="AE98" s="221" t="str">
        <f t="shared" si="11"/>
        <v/>
      </c>
      <c r="AF98" s="221" t="str">
        <f t="shared" si="11"/>
        <v/>
      </c>
      <c r="AG98" s="221" t="str">
        <f t="shared" si="10"/>
        <v/>
      </c>
    </row>
    <row r="99" spans="1:33" s="164" customFormat="1" ht="19.899999999999999" hidden="1" customHeight="1">
      <c r="A99" s="9"/>
      <c r="B99" s="7"/>
      <c r="C99" s="2"/>
      <c r="D99" s="5"/>
      <c r="E99" s="5"/>
      <c r="F99" s="16"/>
      <c r="G99" s="47"/>
      <c r="H99" s="48"/>
      <c r="I99" s="49"/>
      <c r="J99" s="124"/>
      <c r="K99" s="56"/>
      <c r="L99" s="57"/>
      <c r="M99" s="58"/>
      <c r="N99" s="57"/>
      <c r="O99" s="58"/>
      <c r="P99" s="56"/>
      <c r="Q99" s="49"/>
      <c r="R99" s="221" t="b">
        <f t="shared" si="12"/>
        <v>1</v>
      </c>
      <c r="S99" s="221" t="b">
        <f t="shared" si="12"/>
        <v>0</v>
      </c>
      <c r="T99" s="221" t="b">
        <f t="shared" si="12"/>
        <v>0</v>
      </c>
      <c r="U99" s="221" t="b">
        <f t="shared" si="12"/>
        <v>0</v>
      </c>
      <c r="V99" s="221" t="b">
        <f t="shared" si="12"/>
        <v>0</v>
      </c>
      <c r="W99" s="221" t="b">
        <f t="shared" si="12"/>
        <v>0</v>
      </c>
      <c r="X99" s="221" t="b">
        <f t="shared" si="12"/>
        <v>0</v>
      </c>
      <c r="Y99" s="221" t="b">
        <f t="shared" si="12"/>
        <v>0</v>
      </c>
      <c r="Z99" s="221">
        <f t="shared" si="11"/>
        <v>0</v>
      </c>
      <c r="AA99" s="221" t="str">
        <f t="shared" si="11"/>
        <v/>
      </c>
      <c r="AB99" s="221" t="str">
        <f t="shared" si="11"/>
        <v/>
      </c>
      <c r="AC99" s="221" t="str">
        <f t="shared" si="11"/>
        <v/>
      </c>
      <c r="AD99" s="221" t="str">
        <f t="shared" si="11"/>
        <v/>
      </c>
      <c r="AE99" s="221" t="str">
        <f t="shared" si="11"/>
        <v/>
      </c>
      <c r="AF99" s="221" t="str">
        <f t="shared" si="11"/>
        <v/>
      </c>
      <c r="AG99" s="221" t="str">
        <f t="shared" si="10"/>
        <v/>
      </c>
    </row>
    <row r="100" spans="1:33" s="164" customFormat="1" ht="19.899999999999999" hidden="1" customHeight="1">
      <c r="A100" s="9"/>
      <c r="B100" s="7"/>
      <c r="C100" s="2"/>
      <c r="D100" s="5"/>
      <c r="E100" s="5"/>
      <c r="F100" s="16"/>
      <c r="G100" s="47"/>
      <c r="H100" s="48"/>
      <c r="I100" s="49"/>
      <c r="J100" s="124"/>
      <c r="K100" s="56"/>
      <c r="L100" s="57"/>
      <c r="M100" s="58"/>
      <c r="N100" s="57"/>
      <c r="O100" s="58"/>
      <c r="P100" s="56"/>
      <c r="Q100" s="49"/>
      <c r="R100" s="221" t="b">
        <f t="shared" si="12"/>
        <v>1</v>
      </c>
      <c r="S100" s="221" t="b">
        <f t="shared" si="12"/>
        <v>0</v>
      </c>
      <c r="T100" s="221" t="b">
        <f t="shared" si="12"/>
        <v>0</v>
      </c>
      <c r="U100" s="221" t="b">
        <f t="shared" si="12"/>
        <v>0</v>
      </c>
      <c r="V100" s="221" t="b">
        <f t="shared" si="12"/>
        <v>0</v>
      </c>
      <c r="W100" s="221" t="b">
        <f t="shared" si="12"/>
        <v>0</v>
      </c>
      <c r="X100" s="221" t="b">
        <f t="shared" si="12"/>
        <v>0</v>
      </c>
      <c r="Y100" s="221" t="b">
        <f t="shared" si="12"/>
        <v>0</v>
      </c>
      <c r="Z100" s="221">
        <f t="shared" si="11"/>
        <v>0</v>
      </c>
      <c r="AA100" s="221" t="str">
        <f t="shared" si="11"/>
        <v/>
      </c>
      <c r="AB100" s="221" t="str">
        <f t="shared" si="11"/>
        <v/>
      </c>
      <c r="AC100" s="221" t="str">
        <f t="shared" si="11"/>
        <v/>
      </c>
      <c r="AD100" s="221" t="str">
        <f t="shared" si="11"/>
        <v/>
      </c>
      <c r="AE100" s="221" t="str">
        <f t="shared" si="11"/>
        <v/>
      </c>
      <c r="AF100" s="221" t="str">
        <f t="shared" si="11"/>
        <v/>
      </c>
      <c r="AG100" s="221" t="str">
        <f t="shared" si="10"/>
        <v/>
      </c>
    </row>
    <row r="101" spans="1:33" s="164" customFormat="1" ht="17.25" hidden="1" customHeight="1">
      <c r="A101" s="9"/>
      <c r="B101" s="7"/>
      <c r="C101" s="2"/>
      <c r="D101" s="5"/>
      <c r="E101" s="5"/>
      <c r="F101" s="16"/>
      <c r="G101" s="47"/>
      <c r="H101" s="48"/>
      <c r="I101" s="49"/>
      <c r="J101" s="124"/>
      <c r="K101" s="56"/>
      <c r="L101" s="57"/>
      <c r="M101" s="58"/>
      <c r="N101" s="57"/>
      <c r="O101" s="58"/>
      <c r="P101" s="56"/>
      <c r="Q101" s="49"/>
      <c r="R101" s="221" t="b">
        <f t="shared" si="12"/>
        <v>1</v>
      </c>
      <c r="S101" s="221" t="b">
        <f t="shared" si="12"/>
        <v>0</v>
      </c>
      <c r="T101" s="221" t="b">
        <f t="shared" si="12"/>
        <v>0</v>
      </c>
      <c r="U101" s="221" t="b">
        <f t="shared" si="12"/>
        <v>0</v>
      </c>
      <c r="V101" s="221" t="b">
        <f t="shared" si="12"/>
        <v>0</v>
      </c>
      <c r="W101" s="221" t="b">
        <f t="shared" si="12"/>
        <v>0</v>
      </c>
      <c r="X101" s="221" t="b">
        <f t="shared" si="12"/>
        <v>0</v>
      </c>
      <c r="Y101" s="221" t="b">
        <f t="shared" si="12"/>
        <v>0</v>
      </c>
      <c r="Z101" s="221">
        <f t="shared" si="11"/>
        <v>0</v>
      </c>
      <c r="AA101" s="221" t="str">
        <f t="shared" si="11"/>
        <v/>
      </c>
      <c r="AB101" s="221" t="str">
        <f t="shared" si="11"/>
        <v/>
      </c>
      <c r="AC101" s="221" t="str">
        <f t="shared" si="11"/>
        <v/>
      </c>
      <c r="AD101" s="221" t="str">
        <f t="shared" si="11"/>
        <v/>
      </c>
      <c r="AE101" s="221" t="str">
        <f t="shared" si="11"/>
        <v/>
      </c>
      <c r="AF101" s="221" t="str">
        <f t="shared" si="11"/>
        <v/>
      </c>
      <c r="AG101" s="221" t="str">
        <f t="shared" si="10"/>
        <v/>
      </c>
    </row>
    <row r="102" spans="1:33" s="164" customFormat="1" ht="17.25" hidden="1" customHeight="1">
      <c r="A102" s="9"/>
      <c r="B102" s="7"/>
      <c r="C102" s="2"/>
      <c r="D102" s="5"/>
      <c r="E102" s="5"/>
      <c r="F102" s="16"/>
      <c r="G102" s="47"/>
      <c r="H102" s="48"/>
      <c r="I102" s="49"/>
      <c r="J102" s="124"/>
      <c r="K102" s="56"/>
      <c r="L102" s="57"/>
      <c r="M102" s="58"/>
      <c r="N102" s="57"/>
      <c r="O102" s="58"/>
      <c r="P102" s="56"/>
      <c r="Q102" s="49"/>
      <c r="R102" s="221" t="b">
        <f t="shared" si="12"/>
        <v>1</v>
      </c>
      <c r="S102" s="221" t="b">
        <f t="shared" si="12"/>
        <v>0</v>
      </c>
      <c r="T102" s="221" t="b">
        <f t="shared" si="12"/>
        <v>0</v>
      </c>
      <c r="U102" s="221" t="b">
        <f t="shared" si="12"/>
        <v>0</v>
      </c>
      <c r="V102" s="221" t="b">
        <f t="shared" si="12"/>
        <v>0</v>
      </c>
      <c r="W102" s="221" t="b">
        <f t="shared" si="12"/>
        <v>0</v>
      </c>
      <c r="X102" s="221" t="b">
        <f t="shared" si="12"/>
        <v>0</v>
      </c>
      <c r="Y102" s="221" t="b">
        <f t="shared" si="12"/>
        <v>0</v>
      </c>
      <c r="Z102" s="221">
        <f t="shared" si="11"/>
        <v>0</v>
      </c>
      <c r="AA102" s="221" t="str">
        <f t="shared" si="11"/>
        <v/>
      </c>
      <c r="AB102" s="221" t="str">
        <f t="shared" si="11"/>
        <v/>
      </c>
      <c r="AC102" s="221" t="str">
        <f t="shared" si="11"/>
        <v/>
      </c>
      <c r="AD102" s="221" t="str">
        <f t="shared" si="11"/>
        <v/>
      </c>
      <c r="AE102" s="221" t="str">
        <f t="shared" si="11"/>
        <v/>
      </c>
      <c r="AF102" s="221" t="str">
        <f t="shared" si="11"/>
        <v/>
      </c>
      <c r="AG102" s="221" t="str">
        <f t="shared" si="10"/>
        <v/>
      </c>
    </row>
    <row r="103" spans="1:33" s="164" customFormat="1" ht="17.25" hidden="1" customHeight="1">
      <c r="A103" s="9"/>
      <c r="B103" s="7"/>
      <c r="C103" s="2"/>
      <c r="D103" s="5"/>
      <c r="E103" s="5"/>
      <c r="F103" s="16"/>
      <c r="G103" s="47"/>
      <c r="H103" s="48"/>
      <c r="I103" s="49"/>
      <c r="J103" s="124"/>
      <c r="K103" s="56"/>
      <c r="L103" s="57"/>
      <c r="M103" s="58"/>
      <c r="N103" s="57"/>
      <c r="O103" s="58"/>
      <c r="P103" s="56"/>
      <c r="Q103" s="49"/>
      <c r="R103" s="221" t="b">
        <f t="shared" si="12"/>
        <v>1</v>
      </c>
      <c r="S103" s="221" t="b">
        <f t="shared" si="12"/>
        <v>0</v>
      </c>
      <c r="T103" s="221" t="b">
        <f t="shared" si="12"/>
        <v>0</v>
      </c>
      <c r="U103" s="221" t="b">
        <f t="shared" si="12"/>
        <v>0</v>
      </c>
      <c r="V103" s="221" t="b">
        <f t="shared" si="12"/>
        <v>0</v>
      </c>
      <c r="W103" s="221" t="b">
        <f t="shared" si="12"/>
        <v>0</v>
      </c>
      <c r="X103" s="221" t="b">
        <f t="shared" si="12"/>
        <v>0</v>
      </c>
      <c r="Y103" s="221" t="b">
        <f t="shared" si="12"/>
        <v>0</v>
      </c>
      <c r="Z103" s="221">
        <f t="shared" si="11"/>
        <v>0</v>
      </c>
      <c r="AA103" s="221" t="str">
        <f t="shared" si="11"/>
        <v/>
      </c>
      <c r="AB103" s="221" t="str">
        <f t="shared" si="11"/>
        <v/>
      </c>
      <c r="AC103" s="221" t="str">
        <f t="shared" si="11"/>
        <v/>
      </c>
      <c r="AD103" s="221" t="str">
        <f t="shared" si="11"/>
        <v/>
      </c>
      <c r="AE103" s="221" t="str">
        <f t="shared" si="11"/>
        <v/>
      </c>
      <c r="AF103" s="221" t="str">
        <f t="shared" si="11"/>
        <v/>
      </c>
      <c r="AG103" s="221" t="str">
        <f t="shared" si="10"/>
        <v/>
      </c>
    </row>
    <row r="104" spans="1:33" s="164" customFormat="1" ht="17.25" hidden="1" customHeight="1">
      <c r="A104" s="9"/>
      <c r="B104" s="7"/>
      <c r="C104" s="2"/>
      <c r="D104" s="5"/>
      <c r="E104" s="5"/>
      <c r="F104" s="16"/>
      <c r="G104" s="47"/>
      <c r="H104" s="48"/>
      <c r="I104" s="49"/>
      <c r="J104" s="124"/>
      <c r="K104" s="56"/>
      <c r="L104" s="57"/>
      <c r="M104" s="58"/>
      <c r="N104" s="57"/>
      <c r="O104" s="58"/>
      <c r="P104" s="56"/>
      <c r="Q104" s="49"/>
      <c r="R104" s="221" t="b">
        <f t="shared" si="12"/>
        <v>1</v>
      </c>
      <c r="S104" s="221" t="b">
        <f t="shared" si="12"/>
        <v>0</v>
      </c>
      <c r="T104" s="221" t="b">
        <f t="shared" si="12"/>
        <v>0</v>
      </c>
      <c r="U104" s="221" t="b">
        <f t="shared" si="12"/>
        <v>0</v>
      </c>
      <c r="V104" s="221" t="b">
        <f t="shared" si="12"/>
        <v>0</v>
      </c>
      <c r="W104" s="221" t="b">
        <f t="shared" si="12"/>
        <v>0</v>
      </c>
      <c r="X104" s="221" t="b">
        <f t="shared" si="12"/>
        <v>0</v>
      </c>
      <c r="Y104" s="221" t="b">
        <f t="shared" si="12"/>
        <v>0</v>
      </c>
      <c r="Z104" s="221">
        <f t="shared" si="11"/>
        <v>0</v>
      </c>
      <c r="AA104" s="221" t="str">
        <f t="shared" si="11"/>
        <v/>
      </c>
      <c r="AB104" s="221" t="str">
        <f t="shared" si="11"/>
        <v/>
      </c>
      <c r="AC104" s="221" t="str">
        <f t="shared" si="11"/>
        <v/>
      </c>
      <c r="AD104" s="221" t="str">
        <f t="shared" si="11"/>
        <v/>
      </c>
      <c r="AE104" s="221" t="str">
        <f t="shared" si="11"/>
        <v/>
      </c>
      <c r="AF104" s="221" t="str">
        <f t="shared" si="11"/>
        <v/>
      </c>
      <c r="AG104" s="221" t="str">
        <f t="shared" si="10"/>
        <v/>
      </c>
    </row>
    <row r="105" spans="1:33" s="164" customFormat="1" ht="17.25" hidden="1" customHeight="1">
      <c r="A105" s="9"/>
      <c r="B105" s="7"/>
      <c r="C105" s="2"/>
      <c r="D105" s="5"/>
      <c r="E105" s="5"/>
      <c r="F105" s="16"/>
      <c r="G105" s="47"/>
      <c r="H105" s="48"/>
      <c r="I105" s="49"/>
      <c r="J105" s="124"/>
      <c r="K105" s="56"/>
      <c r="L105" s="57"/>
      <c r="M105" s="58"/>
      <c r="N105" s="57"/>
      <c r="O105" s="58"/>
      <c r="P105" s="56"/>
      <c r="Q105" s="49"/>
      <c r="R105" s="221" t="b">
        <f t="shared" ref="R105:Y120" si="13">R104</f>
        <v>1</v>
      </c>
      <c r="S105" s="221" t="b">
        <f t="shared" si="13"/>
        <v>0</v>
      </c>
      <c r="T105" s="221" t="b">
        <f t="shared" si="13"/>
        <v>0</v>
      </c>
      <c r="U105" s="221" t="b">
        <f t="shared" si="13"/>
        <v>0</v>
      </c>
      <c r="V105" s="221" t="b">
        <f t="shared" si="13"/>
        <v>0</v>
      </c>
      <c r="W105" s="221" t="b">
        <f t="shared" si="13"/>
        <v>0</v>
      </c>
      <c r="X105" s="221" t="b">
        <f t="shared" si="13"/>
        <v>0</v>
      </c>
      <c r="Y105" s="221" t="b">
        <f t="shared" si="13"/>
        <v>0</v>
      </c>
      <c r="Z105" s="221">
        <f t="shared" si="11"/>
        <v>0</v>
      </c>
      <c r="AA105" s="221" t="str">
        <f t="shared" si="11"/>
        <v/>
      </c>
      <c r="AB105" s="221" t="str">
        <f t="shared" si="11"/>
        <v/>
      </c>
      <c r="AC105" s="221" t="str">
        <f t="shared" si="11"/>
        <v/>
      </c>
      <c r="AD105" s="221" t="str">
        <f t="shared" si="11"/>
        <v/>
      </c>
      <c r="AE105" s="221" t="str">
        <f t="shared" si="11"/>
        <v/>
      </c>
      <c r="AF105" s="221" t="str">
        <f t="shared" si="11"/>
        <v/>
      </c>
      <c r="AG105" s="221" t="str">
        <f t="shared" si="10"/>
        <v/>
      </c>
    </row>
    <row r="106" spans="1:33" s="164" customFormat="1" ht="17.25" hidden="1" customHeight="1">
      <c r="A106" s="9"/>
      <c r="B106" s="7"/>
      <c r="C106" s="2"/>
      <c r="D106" s="5"/>
      <c r="E106" s="5"/>
      <c r="F106" s="16"/>
      <c r="G106" s="47"/>
      <c r="H106" s="48"/>
      <c r="I106" s="49"/>
      <c r="J106" s="124"/>
      <c r="K106" s="56"/>
      <c r="L106" s="57"/>
      <c r="M106" s="58"/>
      <c r="N106" s="57"/>
      <c r="O106" s="58"/>
      <c r="P106" s="56"/>
      <c r="Q106" s="49"/>
      <c r="R106" s="221" t="b">
        <f t="shared" si="13"/>
        <v>1</v>
      </c>
      <c r="S106" s="221" t="b">
        <f t="shared" si="13"/>
        <v>0</v>
      </c>
      <c r="T106" s="221" t="b">
        <f t="shared" si="13"/>
        <v>0</v>
      </c>
      <c r="U106" s="221" t="b">
        <f t="shared" si="13"/>
        <v>0</v>
      </c>
      <c r="V106" s="221" t="b">
        <f t="shared" si="13"/>
        <v>0</v>
      </c>
      <c r="W106" s="221" t="b">
        <f t="shared" si="13"/>
        <v>0</v>
      </c>
      <c r="X106" s="221" t="b">
        <f t="shared" si="13"/>
        <v>0</v>
      </c>
      <c r="Y106" s="221" t="b">
        <f t="shared" si="13"/>
        <v>0</v>
      </c>
      <c r="Z106" s="221">
        <f t="shared" si="11"/>
        <v>0</v>
      </c>
      <c r="AA106" s="221" t="str">
        <f t="shared" si="11"/>
        <v/>
      </c>
      <c r="AB106" s="221" t="str">
        <f t="shared" si="11"/>
        <v/>
      </c>
      <c r="AC106" s="221" t="str">
        <f t="shared" si="11"/>
        <v/>
      </c>
      <c r="AD106" s="221" t="str">
        <f t="shared" si="11"/>
        <v/>
      </c>
      <c r="AE106" s="221" t="str">
        <f t="shared" si="11"/>
        <v/>
      </c>
      <c r="AF106" s="221" t="str">
        <f t="shared" si="11"/>
        <v/>
      </c>
      <c r="AG106" s="221" t="str">
        <f t="shared" si="10"/>
        <v/>
      </c>
    </row>
    <row r="107" spans="1:33" s="164" customFormat="1" ht="17.25" hidden="1" customHeight="1">
      <c r="A107" s="9"/>
      <c r="B107" s="7"/>
      <c r="C107" s="2"/>
      <c r="D107" s="5"/>
      <c r="E107" s="5"/>
      <c r="F107" s="16"/>
      <c r="G107" s="47"/>
      <c r="H107" s="48"/>
      <c r="I107" s="49"/>
      <c r="J107" s="124"/>
      <c r="K107" s="56"/>
      <c r="L107" s="57"/>
      <c r="M107" s="58"/>
      <c r="N107" s="57"/>
      <c r="O107" s="58"/>
      <c r="P107" s="56"/>
      <c r="Q107" s="49"/>
      <c r="R107" s="221" t="b">
        <f t="shared" si="13"/>
        <v>1</v>
      </c>
      <c r="S107" s="221" t="b">
        <f t="shared" si="13"/>
        <v>0</v>
      </c>
      <c r="T107" s="221" t="b">
        <f t="shared" si="13"/>
        <v>0</v>
      </c>
      <c r="U107" s="221" t="b">
        <f t="shared" si="13"/>
        <v>0</v>
      </c>
      <c r="V107" s="221" t="b">
        <f t="shared" si="13"/>
        <v>0</v>
      </c>
      <c r="W107" s="221" t="b">
        <f t="shared" si="13"/>
        <v>0</v>
      </c>
      <c r="X107" s="221" t="b">
        <f t="shared" si="13"/>
        <v>0</v>
      </c>
      <c r="Y107" s="221" t="b">
        <f t="shared" si="13"/>
        <v>0</v>
      </c>
      <c r="Z107" s="221">
        <f t="shared" si="11"/>
        <v>0</v>
      </c>
      <c r="AA107" s="221" t="str">
        <f t="shared" si="11"/>
        <v/>
      </c>
      <c r="AB107" s="221" t="str">
        <f t="shared" si="11"/>
        <v/>
      </c>
      <c r="AC107" s="221" t="str">
        <f t="shared" si="11"/>
        <v/>
      </c>
      <c r="AD107" s="221" t="str">
        <f t="shared" si="11"/>
        <v/>
      </c>
      <c r="AE107" s="221" t="str">
        <f t="shared" si="11"/>
        <v/>
      </c>
      <c r="AF107" s="221" t="str">
        <f t="shared" si="11"/>
        <v/>
      </c>
      <c r="AG107" s="221" t="str">
        <f t="shared" si="10"/>
        <v/>
      </c>
    </row>
    <row r="108" spans="1:33" s="164" customFormat="1" ht="17.25" hidden="1" customHeight="1">
      <c r="A108" s="9"/>
      <c r="B108" s="7"/>
      <c r="C108" s="2"/>
      <c r="D108" s="5"/>
      <c r="E108" s="5"/>
      <c r="F108" s="16"/>
      <c r="G108" s="47"/>
      <c r="H108" s="48"/>
      <c r="I108" s="49"/>
      <c r="J108" s="124"/>
      <c r="K108" s="56"/>
      <c r="L108" s="57"/>
      <c r="M108" s="58"/>
      <c r="N108" s="57"/>
      <c r="O108" s="58"/>
      <c r="P108" s="56"/>
      <c r="Q108" s="49"/>
      <c r="R108" s="221" t="b">
        <f t="shared" si="13"/>
        <v>1</v>
      </c>
      <c r="S108" s="221" t="b">
        <f t="shared" si="13"/>
        <v>0</v>
      </c>
      <c r="T108" s="221" t="b">
        <f t="shared" si="13"/>
        <v>0</v>
      </c>
      <c r="U108" s="221" t="b">
        <f t="shared" si="13"/>
        <v>0</v>
      </c>
      <c r="V108" s="221" t="b">
        <f t="shared" si="13"/>
        <v>0</v>
      </c>
      <c r="W108" s="221" t="b">
        <f t="shared" si="13"/>
        <v>0</v>
      </c>
      <c r="X108" s="221" t="b">
        <f t="shared" si="13"/>
        <v>0</v>
      </c>
      <c r="Y108" s="221" t="b">
        <f t="shared" si="13"/>
        <v>0</v>
      </c>
      <c r="Z108" s="221">
        <f t="shared" si="11"/>
        <v>0</v>
      </c>
      <c r="AA108" s="221" t="str">
        <f t="shared" si="11"/>
        <v/>
      </c>
      <c r="AB108" s="221" t="str">
        <f t="shared" si="11"/>
        <v/>
      </c>
      <c r="AC108" s="221" t="str">
        <f t="shared" si="11"/>
        <v/>
      </c>
      <c r="AD108" s="221" t="str">
        <f t="shared" si="11"/>
        <v/>
      </c>
      <c r="AE108" s="221" t="str">
        <f t="shared" si="11"/>
        <v/>
      </c>
      <c r="AF108" s="221" t="str">
        <f t="shared" si="11"/>
        <v/>
      </c>
      <c r="AG108" s="221" t="str">
        <f t="shared" si="10"/>
        <v/>
      </c>
    </row>
    <row r="109" spans="1:33" s="164" customFormat="1" ht="17.25" hidden="1" customHeight="1">
      <c r="A109" s="9"/>
      <c r="B109" s="7"/>
      <c r="C109" s="2"/>
      <c r="D109" s="5"/>
      <c r="E109" s="5"/>
      <c r="F109" s="16"/>
      <c r="G109" s="47"/>
      <c r="H109" s="48"/>
      <c r="I109" s="49"/>
      <c r="J109" s="124"/>
      <c r="K109" s="56"/>
      <c r="L109" s="57"/>
      <c r="M109" s="58"/>
      <c r="N109" s="57"/>
      <c r="O109" s="58"/>
      <c r="P109" s="56"/>
      <c r="Q109" s="49"/>
      <c r="R109" s="221" t="b">
        <f t="shared" si="13"/>
        <v>1</v>
      </c>
      <c r="S109" s="221" t="b">
        <f t="shared" si="13"/>
        <v>0</v>
      </c>
      <c r="T109" s="221" t="b">
        <f t="shared" si="13"/>
        <v>0</v>
      </c>
      <c r="U109" s="221" t="b">
        <f t="shared" si="13"/>
        <v>0</v>
      </c>
      <c r="V109" s="221" t="b">
        <f t="shared" si="13"/>
        <v>0</v>
      </c>
      <c r="W109" s="221" t="b">
        <f t="shared" si="13"/>
        <v>0</v>
      </c>
      <c r="X109" s="221" t="b">
        <f t="shared" si="13"/>
        <v>0</v>
      </c>
      <c r="Y109" s="221" t="b">
        <f t="shared" si="13"/>
        <v>0</v>
      </c>
      <c r="Z109" s="221">
        <f t="shared" si="11"/>
        <v>0</v>
      </c>
      <c r="AA109" s="221" t="str">
        <f t="shared" si="11"/>
        <v/>
      </c>
      <c r="AB109" s="221" t="str">
        <f t="shared" si="11"/>
        <v/>
      </c>
      <c r="AC109" s="221" t="str">
        <f t="shared" si="11"/>
        <v/>
      </c>
      <c r="AD109" s="221" t="str">
        <f t="shared" si="11"/>
        <v/>
      </c>
      <c r="AE109" s="221" t="str">
        <f t="shared" si="11"/>
        <v/>
      </c>
      <c r="AF109" s="221" t="str">
        <f t="shared" si="11"/>
        <v/>
      </c>
      <c r="AG109" s="221" t="str">
        <f t="shared" si="10"/>
        <v/>
      </c>
    </row>
    <row r="110" spans="1:33" s="164" customFormat="1" ht="17.25" hidden="1" customHeight="1">
      <c r="A110" s="9"/>
      <c r="B110" s="7"/>
      <c r="C110" s="2"/>
      <c r="D110" s="5"/>
      <c r="E110" s="5"/>
      <c r="F110" s="16"/>
      <c r="G110" s="47"/>
      <c r="H110" s="48"/>
      <c r="I110" s="49"/>
      <c r="J110" s="124"/>
      <c r="K110" s="56"/>
      <c r="L110" s="57"/>
      <c r="M110" s="58"/>
      <c r="N110" s="57"/>
      <c r="O110" s="58"/>
      <c r="P110" s="56"/>
      <c r="Q110" s="49"/>
      <c r="R110" s="221" t="b">
        <f t="shared" si="13"/>
        <v>1</v>
      </c>
      <c r="S110" s="221" t="b">
        <f t="shared" si="13"/>
        <v>0</v>
      </c>
      <c r="T110" s="221" t="b">
        <f t="shared" si="13"/>
        <v>0</v>
      </c>
      <c r="U110" s="221" t="b">
        <f t="shared" si="13"/>
        <v>0</v>
      </c>
      <c r="V110" s="221" t="b">
        <f t="shared" si="13"/>
        <v>0</v>
      </c>
      <c r="W110" s="221" t="b">
        <f t="shared" si="13"/>
        <v>0</v>
      </c>
      <c r="X110" s="221" t="b">
        <f t="shared" si="13"/>
        <v>0</v>
      </c>
      <c r="Y110" s="221" t="b">
        <f t="shared" si="13"/>
        <v>0</v>
      </c>
      <c r="Z110" s="221">
        <f t="shared" si="11"/>
        <v>0</v>
      </c>
      <c r="AA110" s="221" t="str">
        <f t="shared" si="11"/>
        <v/>
      </c>
      <c r="AB110" s="221" t="str">
        <f t="shared" si="11"/>
        <v/>
      </c>
      <c r="AC110" s="221" t="str">
        <f t="shared" si="11"/>
        <v/>
      </c>
      <c r="AD110" s="221" t="str">
        <f t="shared" si="11"/>
        <v/>
      </c>
      <c r="AE110" s="221" t="str">
        <f t="shared" si="11"/>
        <v/>
      </c>
      <c r="AF110" s="221" t="str">
        <f t="shared" si="11"/>
        <v/>
      </c>
      <c r="AG110" s="221" t="str">
        <f t="shared" si="10"/>
        <v/>
      </c>
    </row>
    <row r="111" spans="1:33" s="164" customFormat="1" ht="17.25" hidden="1" customHeight="1">
      <c r="A111" s="9"/>
      <c r="B111" s="7"/>
      <c r="C111" s="2"/>
      <c r="D111" s="5"/>
      <c r="E111" s="5"/>
      <c r="F111" s="16"/>
      <c r="G111" s="47"/>
      <c r="H111" s="48"/>
      <c r="I111" s="49"/>
      <c r="J111" s="124"/>
      <c r="K111" s="56"/>
      <c r="L111" s="57"/>
      <c r="M111" s="58"/>
      <c r="N111" s="57"/>
      <c r="O111" s="58"/>
      <c r="P111" s="56"/>
      <c r="Q111" s="49"/>
      <c r="R111" s="221" t="b">
        <f t="shared" si="13"/>
        <v>1</v>
      </c>
      <c r="S111" s="221" t="b">
        <f t="shared" si="13"/>
        <v>0</v>
      </c>
      <c r="T111" s="221" t="b">
        <f t="shared" si="13"/>
        <v>0</v>
      </c>
      <c r="U111" s="221" t="b">
        <f t="shared" si="13"/>
        <v>0</v>
      </c>
      <c r="V111" s="221" t="b">
        <f t="shared" si="13"/>
        <v>0</v>
      </c>
      <c r="W111" s="221" t="b">
        <f t="shared" si="13"/>
        <v>0</v>
      </c>
      <c r="X111" s="221" t="b">
        <f t="shared" si="13"/>
        <v>0</v>
      </c>
      <c r="Y111" s="221" t="b">
        <f t="shared" si="13"/>
        <v>0</v>
      </c>
      <c r="Z111" s="221">
        <f t="shared" si="11"/>
        <v>0</v>
      </c>
      <c r="AA111" s="221" t="str">
        <f t="shared" si="11"/>
        <v/>
      </c>
      <c r="AB111" s="221" t="str">
        <f t="shared" si="11"/>
        <v/>
      </c>
      <c r="AC111" s="221" t="str">
        <f t="shared" si="11"/>
        <v/>
      </c>
      <c r="AD111" s="221" t="str">
        <f t="shared" si="11"/>
        <v/>
      </c>
      <c r="AE111" s="221" t="str">
        <f t="shared" si="11"/>
        <v/>
      </c>
      <c r="AF111" s="221" t="str">
        <f t="shared" si="11"/>
        <v/>
      </c>
      <c r="AG111" s="221" t="str">
        <f t="shared" si="10"/>
        <v/>
      </c>
    </row>
    <row r="112" spans="1:33" s="164" customFormat="1" ht="17.25" hidden="1" customHeight="1">
      <c r="A112" s="9"/>
      <c r="B112" s="7"/>
      <c r="C112" s="2"/>
      <c r="D112" s="5"/>
      <c r="E112" s="5"/>
      <c r="F112" s="16"/>
      <c r="G112" s="47"/>
      <c r="H112" s="48"/>
      <c r="I112" s="49"/>
      <c r="J112" s="124"/>
      <c r="K112" s="56"/>
      <c r="L112" s="57"/>
      <c r="M112" s="58"/>
      <c r="N112" s="57"/>
      <c r="O112" s="58"/>
      <c r="P112" s="56"/>
      <c r="Q112" s="49"/>
      <c r="R112" s="221" t="b">
        <f t="shared" si="13"/>
        <v>1</v>
      </c>
      <c r="S112" s="221" t="b">
        <f t="shared" si="13"/>
        <v>0</v>
      </c>
      <c r="T112" s="221" t="b">
        <f t="shared" si="13"/>
        <v>0</v>
      </c>
      <c r="U112" s="221" t="b">
        <f t="shared" si="13"/>
        <v>0</v>
      </c>
      <c r="V112" s="221" t="b">
        <f t="shared" si="13"/>
        <v>0</v>
      </c>
      <c r="W112" s="221" t="b">
        <f t="shared" si="13"/>
        <v>0</v>
      </c>
      <c r="X112" s="221" t="b">
        <f t="shared" si="13"/>
        <v>0</v>
      </c>
      <c r="Y112" s="221" t="b">
        <f t="shared" si="13"/>
        <v>0</v>
      </c>
      <c r="Z112" s="221">
        <f t="shared" si="11"/>
        <v>0</v>
      </c>
      <c r="AA112" s="221" t="str">
        <f t="shared" si="11"/>
        <v/>
      </c>
      <c r="AB112" s="221" t="str">
        <f t="shared" si="11"/>
        <v/>
      </c>
      <c r="AC112" s="221" t="str">
        <f t="shared" si="11"/>
        <v/>
      </c>
      <c r="AD112" s="221" t="str">
        <f t="shared" si="11"/>
        <v/>
      </c>
      <c r="AE112" s="221" t="str">
        <f t="shared" si="11"/>
        <v/>
      </c>
      <c r="AF112" s="221" t="str">
        <f t="shared" si="11"/>
        <v/>
      </c>
      <c r="AG112" s="221" t="str">
        <f t="shared" si="10"/>
        <v/>
      </c>
    </row>
    <row r="113" spans="1:33" s="164" customFormat="1" ht="17.25" hidden="1" customHeight="1">
      <c r="A113" s="9"/>
      <c r="B113" s="7"/>
      <c r="C113" s="2"/>
      <c r="D113" s="5"/>
      <c r="E113" s="5"/>
      <c r="F113" s="16"/>
      <c r="G113" s="47"/>
      <c r="H113" s="48"/>
      <c r="I113" s="49"/>
      <c r="J113" s="124"/>
      <c r="K113" s="56"/>
      <c r="L113" s="57"/>
      <c r="M113" s="58"/>
      <c r="N113" s="57"/>
      <c r="O113" s="58"/>
      <c r="P113" s="56"/>
      <c r="Q113" s="49"/>
      <c r="R113" s="221" t="b">
        <f t="shared" si="13"/>
        <v>1</v>
      </c>
      <c r="S113" s="221" t="b">
        <f t="shared" si="13"/>
        <v>0</v>
      </c>
      <c r="T113" s="221" t="b">
        <f t="shared" si="13"/>
        <v>0</v>
      </c>
      <c r="U113" s="221" t="b">
        <f t="shared" si="13"/>
        <v>0</v>
      </c>
      <c r="V113" s="221" t="b">
        <f t="shared" si="13"/>
        <v>0</v>
      </c>
      <c r="W113" s="221" t="b">
        <f t="shared" si="13"/>
        <v>0</v>
      </c>
      <c r="X113" s="221" t="b">
        <f t="shared" si="13"/>
        <v>0</v>
      </c>
      <c r="Y113" s="221" t="b">
        <f t="shared" si="13"/>
        <v>0</v>
      </c>
      <c r="Z113" s="221">
        <f t="shared" si="11"/>
        <v>0</v>
      </c>
      <c r="AA113" s="221" t="str">
        <f t="shared" si="11"/>
        <v/>
      </c>
      <c r="AB113" s="221" t="str">
        <f t="shared" si="11"/>
        <v/>
      </c>
      <c r="AC113" s="221" t="str">
        <f t="shared" si="11"/>
        <v/>
      </c>
      <c r="AD113" s="221" t="str">
        <f t="shared" si="11"/>
        <v/>
      </c>
      <c r="AE113" s="221" t="str">
        <f t="shared" si="11"/>
        <v/>
      </c>
      <c r="AF113" s="221" t="str">
        <f t="shared" si="11"/>
        <v/>
      </c>
      <c r="AG113" s="221" t="str">
        <f t="shared" si="10"/>
        <v/>
      </c>
    </row>
    <row r="114" spans="1:33" s="164" customFormat="1" ht="17.25" hidden="1" customHeight="1">
      <c r="A114" s="9"/>
      <c r="B114" s="7"/>
      <c r="C114" s="2"/>
      <c r="D114" s="5"/>
      <c r="E114" s="5"/>
      <c r="F114" s="16"/>
      <c r="G114" s="47"/>
      <c r="H114" s="48"/>
      <c r="I114" s="49"/>
      <c r="J114" s="124"/>
      <c r="K114" s="56"/>
      <c r="L114" s="57"/>
      <c r="M114" s="58"/>
      <c r="N114" s="57"/>
      <c r="O114" s="58"/>
      <c r="P114" s="56"/>
      <c r="Q114" s="49"/>
      <c r="R114" s="221" t="b">
        <f t="shared" si="13"/>
        <v>1</v>
      </c>
      <c r="S114" s="221" t="b">
        <f t="shared" si="13"/>
        <v>0</v>
      </c>
      <c r="T114" s="221" t="b">
        <f t="shared" si="13"/>
        <v>0</v>
      </c>
      <c r="U114" s="221" t="b">
        <f t="shared" si="13"/>
        <v>0</v>
      </c>
      <c r="V114" s="221" t="b">
        <f t="shared" si="13"/>
        <v>0</v>
      </c>
      <c r="W114" s="221" t="b">
        <f t="shared" si="13"/>
        <v>0</v>
      </c>
      <c r="X114" s="221" t="b">
        <f t="shared" si="13"/>
        <v>0</v>
      </c>
      <c r="Y114" s="221" t="b">
        <f t="shared" si="13"/>
        <v>0</v>
      </c>
      <c r="Z114" s="221">
        <f t="shared" si="11"/>
        <v>0</v>
      </c>
      <c r="AA114" s="221" t="str">
        <f t="shared" si="11"/>
        <v/>
      </c>
      <c r="AB114" s="221" t="str">
        <f t="shared" si="11"/>
        <v/>
      </c>
      <c r="AC114" s="221" t="str">
        <f t="shared" si="11"/>
        <v/>
      </c>
      <c r="AD114" s="221" t="str">
        <f t="shared" si="11"/>
        <v/>
      </c>
      <c r="AE114" s="221" t="str">
        <f t="shared" si="11"/>
        <v/>
      </c>
      <c r="AF114" s="221" t="str">
        <f t="shared" si="11"/>
        <v/>
      </c>
      <c r="AG114" s="221" t="str">
        <f t="shared" si="10"/>
        <v/>
      </c>
    </row>
    <row r="115" spans="1:33" s="164" customFormat="1" ht="17.25" hidden="1" customHeight="1">
      <c r="A115" s="9"/>
      <c r="B115" s="7"/>
      <c r="C115" s="2"/>
      <c r="D115" s="5"/>
      <c r="E115" s="5"/>
      <c r="F115" s="16"/>
      <c r="G115" s="47"/>
      <c r="H115" s="48"/>
      <c r="I115" s="49"/>
      <c r="J115" s="124"/>
      <c r="K115" s="56"/>
      <c r="L115" s="57"/>
      <c r="M115" s="58"/>
      <c r="N115" s="57"/>
      <c r="O115" s="58"/>
      <c r="P115" s="56"/>
      <c r="Q115" s="49"/>
      <c r="R115" s="221" t="b">
        <f t="shared" si="13"/>
        <v>1</v>
      </c>
      <c r="S115" s="221" t="b">
        <f t="shared" si="13"/>
        <v>0</v>
      </c>
      <c r="T115" s="221" t="b">
        <f t="shared" si="13"/>
        <v>0</v>
      </c>
      <c r="U115" s="221" t="b">
        <f t="shared" si="13"/>
        <v>0</v>
      </c>
      <c r="V115" s="221" t="b">
        <f t="shared" si="13"/>
        <v>0</v>
      </c>
      <c r="W115" s="221" t="b">
        <f t="shared" si="13"/>
        <v>0</v>
      </c>
      <c r="X115" s="221" t="b">
        <f t="shared" si="13"/>
        <v>0</v>
      </c>
      <c r="Y115" s="221" t="b">
        <f t="shared" si="13"/>
        <v>0</v>
      </c>
      <c r="Z115" s="221">
        <f t="shared" si="11"/>
        <v>0</v>
      </c>
      <c r="AA115" s="221" t="str">
        <f t="shared" si="11"/>
        <v/>
      </c>
      <c r="AB115" s="221" t="str">
        <f t="shared" si="11"/>
        <v/>
      </c>
      <c r="AC115" s="221" t="str">
        <f t="shared" si="11"/>
        <v/>
      </c>
      <c r="AD115" s="221" t="str">
        <f t="shared" si="11"/>
        <v/>
      </c>
      <c r="AE115" s="221" t="str">
        <f t="shared" si="11"/>
        <v/>
      </c>
      <c r="AF115" s="221" t="str">
        <f t="shared" si="11"/>
        <v/>
      </c>
      <c r="AG115" s="221" t="str">
        <f t="shared" si="10"/>
        <v/>
      </c>
    </row>
    <row r="116" spans="1:33" s="164" customFormat="1" ht="17.25" hidden="1" customHeight="1">
      <c r="A116" s="9"/>
      <c r="B116" s="7"/>
      <c r="C116" s="2"/>
      <c r="D116" s="5"/>
      <c r="E116" s="5"/>
      <c r="F116" s="16"/>
      <c r="G116" s="47"/>
      <c r="H116" s="48"/>
      <c r="I116" s="49"/>
      <c r="J116" s="124"/>
      <c r="K116" s="56"/>
      <c r="L116" s="57"/>
      <c r="M116" s="58"/>
      <c r="N116" s="57"/>
      <c r="O116" s="58"/>
      <c r="P116" s="56"/>
      <c r="Q116" s="49"/>
      <c r="R116" s="221" t="b">
        <f t="shared" si="13"/>
        <v>1</v>
      </c>
      <c r="S116" s="221" t="b">
        <f t="shared" si="13"/>
        <v>0</v>
      </c>
      <c r="T116" s="221" t="b">
        <f t="shared" si="13"/>
        <v>0</v>
      </c>
      <c r="U116" s="221" t="b">
        <f t="shared" si="13"/>
        <v>0</v>
      </c>
      <c r="V116" s="221" t="b">
        <f t="shared" si="13"/>
        <v>0</v>
      </c>
      <c r="W116" s="221" t="b">
        <f t="shared" si="13"/>
        <v>0</v>
      </c>
      <c r="X116" s="221" t="b">
        <f t="shared" si="13"/>
        <v>0</v>
      </c>
      <c r="Y116" s="221" t="b">
        <f t="shared" si="13"/>
        <v>0</v>
      </c>
      <c r="Z116" s="221">
        <f t="shared" si="11"/>
        <v>0</v>
      </c>
      <c r="AA116" s="221" t="str">
        <f t="shared" si="11"/>
        <v/>
      </c>
      <c r="AB116" s="221" t="str">
        <f t="shared" si="11"/>
        <v/>
      </c>
      <c r="AC116" s="221" t="str">
        <f t="shared" si="11"/>
        <v/>
      </c>
      <c r="AD116" s="221" t="str">
        <f t="shared" si="11"/>
        <v/>
      </c>
      <c r="AE116" s="221" t="str">
        <f t="shared" si="11"/>
        <v/>
      </c>
      <c r="AF116" s="221" t="str">
        <f t="shared" si="11"/>
        <v/>
      </c>
      <c r="AG116" s="221" t="str">
        <f t="shared" si="10"/>
        <v/>
      </c>
    </row>
    <row r="117" spans="1:33" s="164" customFormat="1" ht="17.25" hidden="1" customHeight="1">
      <c r="A117" s="9"/>
      <c r="B117" s="7"/>
      <c r="C117" s="2"/>
      <c r="D117" s="5"/>
      <c r="E117" s="5"/>
      <c r="F117" s="16"/>
      <c r="G117" s="47"/>
      <c r="H117" s="48"/>
      <c r="I117" s="49"/>
      <c r="J117" s="124"/>
      <c r="K117" s="56"/>
      <c r="L117" s="57"/>
      <c r="M117" s="58"/>
      <c r="N117" s="57"/>
      <c r="O117" s="58"/>
      <c r="P117" s="56"/>
      <c r="Q117" s="49"/>
      <c r="R117" s="221" t="b">
        <f t="shared" si="13"/>
        <v>1</v>
      </c>
      <c r="S117" s="221" t="b">
        <f t="shared" si="13"/>
        <v>0</v>
      </c>
      <c r="T117" s="221" t="b">
        <f t="shared" si="13"/>
        <v>0</v>
      </c>
      <c r="U117" s="221" t="b">
        <f t="shared" si="13"/>
        <v>0</v>
      </c>
      <c r="V117" s="221" t="b">
        <f t="shared" si="13"/>
        <v>0</v>
      </c>
      <c r="W117" s="221" t="b">
        <f t="shared" si="13"/>
        <v>0</v>
      </c>
      <c r="X117" s="221" t="b">
        <f t="shared" si="13"/>
        <v>0</v>
      </c>
      <c r="Y117" s="221" t="b">
        <f t="shared" si="13"/>
        <v>0</v>
      </c>
      <c r="Z117" s="221">
        <f t="shared" si="11"/>
        <v>0</v>
      </c>
      <c r="AA117" s="221" t="str">
        <f t="shared" si="11"/>
        <v/>
      </c>
      <c r="AB117" s="221" t="str">
        <f t="shared" si="11"/>
        <v/>
      </c>
      <c r="AC117" s="221" t="str">
        <f t="shared" si="11"/>
        <v/>
      </c>
      <c r="AD117" s="221" t="str">
        <f t="shared" si="11"/>
        <v/>
      </c>
      <c r="AE117" s="221" t="str">
        <f t="shared" si="11"/>
        <v/>
      </c>
      <c r="AF117" s="221" t="str">
        <f t="shared" si="11"/>
        <v/>
      </c>
      <c r="AG117" s="221" t="str">
        <f t="shared" si="10"/>
        <v/>
      </c>
    </row>
    <row r="118" spans="1:33" s="164" customFormat="1" ht="17.25" hidden="1" customHeight="1">
      <c r="A118" s="9"/>
      <c r="B118" s="7"/>
      <c r="C118" s="2"/>
      <c r="D118" s="5"/>
      <c r="E118" s="5"/>
      <c r="F118" s="16"/>
      <c r="G118" s="47"/>
      <c r="H118" s="48"/>
      <c r="I118" s="49"/>
      <c r="J118" s="124"/>
      <c r="K118" s="56"/>
      <c r="L118" s="57"/>
      <c r="M118" s="58"/>
      <c r="N118" s="57"/>
      <c r="O118" s="58"/>
      <c r="P118" s="56"/>
      <c r="Q118" s="49"/>
      <c r="R118" s="221" t="b">
        <f t="shared" si="13"/>
        <v>1</v>
      </c>
      <c r="S118" s="221" t="b">
        <f t="shared" si="13"/>
        <v>0</v>
      </c>
      <c r="T118" s="221" t="b">
        <f t="shared" si="13"/>
        <v>0</v>
      </c>
      <c r="U118" s="221" t="b">
        <f t="shared" si="13"/>
        <v>0</v>
      </c>
      <c r="V118" s="221" t="b">
        <f t="shared" si="13"/>
        <v>0</v>
      </c>
      <c r="W118" s="221" t="b">
        <f t="shared" si="13"/>
        <v>0</v>
      </c>
      <c r="X118" s="221" t="b">
        <f t="shared" si="13"/>
        <v>0</v>
      </c>
      <c r="Y118" s="221" t="b">
        <f t="shared" si="13"/>
        <v>0</v>
      </c>
      <c r="Z118" s="221">
        <f t="shared" si="11"/>
        <v>0</v>
      </c>
      <c r="AA118" s="221" t="str">
        <f t="shared" si="11"/>
        <v/>
      </c>
      <c r="AB118" s="221" t="str">
        <f t="shared" si="11"/>
        <v/>
      </c>
      <c r="AC118" s="221" t="str">
        <f t="shared" si="11"/>
        <v/>
      </c>
      <c r="AD118" s="221" t="str">
        <f t="shared" si="11"/>
        <v/>
      </c>
      <c r="AE118" s="221" t="str">
        <f t="shared" si="11"/>
        <v/>
      </c>
      <c r="AF118" s="221" t="str">
        <f t="shared" si="11"/>
        <v/>
      </c>
      <c r="AG118" s="221" t="str">
        <f t="shared" si="10"/>
        <v/>
      </c>
    </row>
    <row r="119" spans="1:33" s="164" customFormat="1" ht="17.25" hidden="1" customHeight="1">
      <c r="A119" s="9"/>
      <c r="B119" s="7"/>
      <c r="C119" s="2"/>
      <c r="D119" s="5"/>
      <c r="E119" s="5"/>
      <c r="F119" s="16"/>
      <c r="G119" s="47"/>
      <c r="H119" s="48"/>
      <c r="I119" s="49"/>
      <c r="J119" s="124"/>
      <c r="K119" s="56"/>
      <c r="L119" s="57"/>
      <c r="M119" s="58"/>
      <c r="N119" s="57"/>
      <c r="O119" s="58"/>
      <c r="P119" s="56"/>
      <c r="Q119" s="49"/>
      <c r="R119" s="221" t="b">
        <f t="shared" si="13"/>
        <v>1</v>
      </c>
      <c r="S119" s="221" t="b">
        <f t="shared" si="13"/>
        <v>0</v>
      </c>
      <c r="T119" s="221" t="b">
        <f t="shared" si="13"/>
        <v>0</v>
      </c>
      <c r="U119" s="221" t="b">
        <f t="shared" si="13"/>
        <v>0</v>
      </c>
      <c r="V119" s="221" t="b">
        <f t="shared" si="13"/>
        <v>0</v>
      </c>
      <c r="W119" s="221" t="b">
        <f t="shared" si="13"/>
        <v>0</v>
      </c>
      <c r="X119" s="221" t="b">
        <f t="shared" si="13"/>
        <v>0</v>
      </c>
      <c r="Y119" s="221" t="b">
        <f t="shared" si="13"/>
        <v>0</v>
      </c>
      <c r="Z119" s="221">
        <f t="shared" si="11"/>
        <v>0</v>
      </c>
      <c r="AA119" s="221" t="str">
        <f t="shared" si="11"/>
        <v/>
      </c>
      <c r="AB119" s="221" t="str">
        <f t="shared" si="11"/>
        <v/>
      </c>
      <c r="AC119" s="221" t="str">
        <f t="shared" si="11"/>
        <v/>
      </c>
      <c r="AD119" s="221" t="str">
        <f t="shared" si="11"/>
        <v/>
      </c>
      <c r="AE119" s="221" t="str">
        <f t="shared" si="11"/>
        <v/>
      </c>
      <c r="AF119" s="221" t="str">
        <f t="shared" si="11"/>
        <v/>
      </c>
      <c r="AG119" s="221" t="str">
        <f t="shared" si="10"/>
        <v/>
      </c>
    </row>
    <row r="120" spans="1:33" s="164" customFormat="1" ht="17.25" hidden="1" customHeight="1">
      <c r="A120" s="9"/>
      <c r="B120" s="7"/>
      <c r="C120" s="2"/>
      <c r="D120" s="5"/>
      <c r="E120" s="5"/>
      <c r="F120" s="16"/>
      <c r="G120" s="47"/>
      <c r="H120" s="48"/>
      <c r="I120" s="49"/>
      <c r="J120" s="124"/>
      <c r="K120" s="56"/>
      <c r="L120" s="57"/>
      <c r="M120" s="58"/>
      <c r="N120" s="57"/>
      <c r="O120" s="58"/>
      <c r="P120" s="56"/>
      <c r="Q120" s="49"/>
      <c r="R120" s="221" t="b">
        <f t="shared" si="13"/>
        <v>1</v>
      </c>
      <c r="S120" s="221" t="b">
        <f t="shared" si="13"/>
        <v>0</v>
      </c>
      <c r="T120" s="221" t="b">
        <f t="shared" si="13"/>
        <v>0</v>
      </c>
      <c r="U120" s="221" t="b">
        <f t="shared" si="13"/>
        <v>0</v>
      </c>
      <c r="V120" s="221" t="b">
        <f t="shared" si="13"/>
        <v>0</v>
      </c>
      <c r="W120" s="221" t="b">
        <f t="shared" si="13"/>
        <v>0</v>
      </c>
      <c r="X120" s="221" t="b">
        <f t="shared" si="13"/>
        <v>0</v>
      </c>
      <c r="Y120" s="221" t="b">
        <f t="shared" si="13"/>
        <v>0</v>
      </c>
      <c r="Z120" s="221">
        <f t="shared" si="11"/>
        <v>0</v>
      </c>
      <c r="AA120" s="221" t="str">
        <f t="shared" si="11"/>
        <v/>
      </c>
      <c r="AB120" s="221" t="str">
        <f t="shared" si="11"/>
        <v/>
      </c>
      <c r="AC120" s="221" t="str">
        <f t="shared" si="11"/>
        <v/>
      </c>
      <c r="AD120" s="221" t="str">
        <f t="shared" si="11"/>
        <v/>
      </c>
      <c r="AE120" s="221" t="str">
        <f t="shared" si="11"/>
        <v/>
      </c>
      <c r="AF120" s="221" t="str">
        <f t="shared" si="11"/>
        <v/>
      </c>
      <c r="AG120" s="221" t="str">
        <f t="shared" si="10"/>
        <v/>
      </c>
    </row>
    <row r="121" spans="1:33" s="164" customFormat="1" ht="17.25" hidden="1" customHeight="1">
      <c r="A121" s="9"/>
      <c r="B121" s="7"/>
      <c r="C121" s="2"/>
      <c r="D121" s="5"/>
      <c r="E121" s="5"/>
      <c r="F121" s="16"/>
      <c r="G121" s="47"/>
      <c r="H121" s="48"/>
      <c r="I121" s="49"/>
      <c r="J121" s="124"/>
      <c r="K121" s="56"/>
      <c r="L121" s="57"/>
      <c r="M121" s="58"/>
      <c r="N121" s="57"/>
      <c r="O121" s="58"/>
      <c r="P121" s="56"/>
      <c r="Q121" s="49"/>
      <c r="R121" s="221" t="b">
        <f t="shared" ref="R121:Y136" si="14">R120</f>
        <v>1</v>
      </c>
      <c r="S121" s="221" t="b">
        <f t="shared" si="14"/>
        <v>0</v>
      </c>
      <c r="T121" s="221" t="b">
        <f t="shared" si="14"/>
        <v>0</v>
      </c>
      <c r="U121" s="221" t="b">
        <f t="shared" si="14"/>
        <v>0</v>
      </c>
      <c r="V121" s="221" t="b">
        <f t="shared" si="14"/>
        <v>0</v>
      </c>
      <c r="W121" s="221" t="b">
        <f t="shared" si="14"/>
        <v>0</v>
      </c>
      <c r="X121" s="221" t="b">
        <f t="shared" si="14"/>
        <v>0</v>
      </c>
      <c r="Y121" s="221" t="b">
        <f t="shared" si="14"/>
        <v>0</v>
      </c>
      <c r="Z121" s="221">
        <f t="shared" si="11"/>
        <v>0</v>
      </c>
      <c r="AA121" s="221" t="str">
        <f t="shared" si="11"/>
        <v/>
      </c>
      <c r="AB121" s="221" t="str">
        <f t="shared" si="11"/>
        <v/>
      </c>
      <c r="AC121" s="221" t="str">
        <f t="shared" ref="AC121:AG177" si="15">IF(U121,$J121,"")</f>
        <v/>
      </c>
      <c r="AD121" s="221" t="str">
        <f t="shared" si="15"/>
        <v/>
      </c>
      <c r="AE121" s="221" t="str">
        <f t="shared" si="15"/>
        <v/>
      </c>
      <c r="AF121" s="221" t="str">
        <f t="shared" si="15"/>
        <v/>
      </c>
      <c r="AG121" s="221" t="str">
        <f t="shared" si="10"/>
        <v/>
      </c>
    </row>
    <row r="122" spans="1:33" s="164" customFormat="1" ht="17.25" hidden="1" customHeight="1">
      <c r="A122" s="9"/>
      <c r="B122" s="7"/>
      <c r="C122" s="2"/>
      <c r="D122" s="5"/>
      <c r="E122" s="5"/>
      <c r="F122" s="16"/>
      <c r="G122" s="47"/>
      <c r="H122" s="48"/>
      <c r="I122" s="49"/>
      <c r="J122" s="124"/>
      <c r="K122" s="56"/>
      <c r="L122" s="57"/>
      <c r="M122" s="58"/>
      <c r="N122" s="57"/>
      <c r="O122" s="58"/>
      <c r="P122" s="56"/>
      <c r="Q122" s="49"/>
      <c r="R122" s="221" t="b">
        <f t="shared" si="14"/>
        <v>1</v>
      </c>
      <c r="S122" s="221" t="b">
        <f t="shared" si="14"/>
        <v>0</v>
      </c>
      <c r="T122" s="221" t="b">
        <f t="shared" si="14"/>
        <v>0</v>
      </c>
      <c r="U122" s="221" t="b">
        <f t="shared" si="14"/>
        <v>0</v>
      </c>
      <c r="V122" s="221" t="b">
        <f t="shared" si="14"/>
        <v>0</v>
      </c>
      <c r="W122" s="221" t="b">
        <f t="shared" si="14"/>
        <v>0</v>
      </c>
      <c r="X122" s="221" t="b">
        <f t="shared" si="14"/>
        <v>0</v>
      </c>
      <c r="Y122" s="221" t="b">
        <f t="shared" si="14"/>
        <v>0</v>
      </c>
      <c r="Z122" s="221">
        <f t="shared" ref="Z122:AD185" si="16">IF(R122,$J122,"")</f>
        <v>0</v>
      </c>
      <c r="AA122" s="221" t="str">
        <f t="shared" si="16"/>
        <v/>
      </c>
      <c r="AB122" s="221" t="str">
        <f t="shared" si="16"/>
        <v/>
      </c>
      <c r="AC122" s="221" t="str">
        <f t="shared" si="15"/>
        <v/>
      </c>
      <c r="AD122" s="221" t="str">
        <f t="shared" si="15"/>
        <v/>
      </c>
      <c r="AE122" s="221" t="str">
        <f t="shared" si="15"/>
        <v/>
      </c>
      <c r="AF122" s="221" t="str">
        <f t="shared" si="15"/>
        <v/>
      </c>
      <c r="AG122" s="221" t="str">
        <f t="shared" si="10"/>
        <v/>
      </c>
    </row>
    <row r="123" spans="1:33" s="164" customFormat="1" ht="17.25" hidden="1" customHeight="1">
      <c r="A123" s="9"/>
      <c r="B123" s="7"/>
      <c r="C123" s="2"/>
      <c r="D123" s="5"/>
      <c r="E123" s="5"/>
      <c r="F123" s="16"/>
      <c r="G123" s="47"/>
      <c r="H123" s="48"/>
      <c r="I123" s="49"/>
      <c r="J123" s="124"/>
      <c r="K123" s="56"/>
      <c r="L123" s="57"/>
      <c r="M123" s="58"/>
      <c r="N123" s="57"/>
      <c r="O123" s="58"/>
      <c r="P123" s="56"/>
      <c r="Q123" s="49"/>
      <c r="R123" s="221" t="b">
        <f t="shared" si="14"/>
        <v>1</v>
      </c>
      <c r="S123" s="221" t="b">
        <f t="shared" si="14"/>
        <v>0</v>
      </c>
      <c r="T123" s="221" t="b">
        <f t="shared" si="14"/>
        <v>0</v>
      </c>
      <c r="U123" s="221" t="b">
        <f t="shared" si="14"/>
        <v>0</v>
      </c>
      <c r="V123" s="221" t="b">
        <f t="shared" si="14"/>
        <v>0</v>
      </c>
      <c r="W123" s="221" t="b">
        <f t="shared" si="14"/>
        <v>0</v>
      </c>
      <c r="X123" s="221" t="b">
        <f t="shared" si="14"/>
        <v>0</v>
      </c>
      <c r="Y123" s="221" t="b">
        <f t="shared" si="14"/>
        <v>0</v>
      </c>
      <c r="Z123" s="221">
        <f t="shared" si="16"/>
        <v>0</v>
      </c>
      <c r="AA123" s="221" t="str">
        <f t="shared" si="16"/>
        <v/>
      </c>
      <c r="AB123" s="221" t="str">
        <f t="shared" si="16"/>
        <v/>
      </c>
      <c r="AC123" s="221" t="str">
        <f t="shared" si="15"/>
        <v/>
      </c>
      <c r="AD123" s="221" t="str">
        <f t="shared" si="15"/>
        <v/>
      </c>
      <c r="AE123" s="221" t="str">
        <f t="shared" si="15"/>
        <v/>
      </c>
      <c r="AF123" s="221" t="str">
        <f t="shared" si="15"/>
        <v/>
      </c>
      <c r="AG123" s="221" t="str">
        <f t="shared" si="10"/>
        <v/>
      </c>
    </row>
    <row r="124" spans="1:33" s="164" customFormat="1" ht="17.25" hidden="1" customHeight="1">
      <c r="A124" s="9"/>
      <c r="B124" s="7"/>
      <c r="C124" s="2"/>
      <c r="D124" s="5"/>
      <c r="E124" s="5"/>
      <c r="F124" s="16"/>
      <c r="G124" s="47"/>
      <c r="H124" s="48"/>
      <c r="I124" s="49"/>
      <c r="J124" s="124"/>
      <c r="K124" s="56"/>
      <c r="L124" s="57"/>
      <c r="M124" s="58"/>
      <c r="N124" s="57"/>
      <c r="O124" s="58"/>
      <c r="P124" s="56"/>
      <c r="Q124" s="49"/>
      <c r="R124" s="221" t="b">
        <f t="shared" si="14"/>
        <v>1</v>
      </c>
      <c r="S124" s="221" t="b">
        <f t="shared" si="14"/>
        <v>0</v>
      </c>
      <c r="T124" s="221" t="b">
        <f t="shared" si="14"/>
        <v>0</v>
      </c>
      <c r="U124" s="221" t="b">
        <f t="shared" si="14"/>
        <v>0</v>
      </c>
      <c r="V124" s="221" t="b">
        <f t="shared" si="14"/>
        <v>0</v>
      </c>
      <c r="W124" s="221" t="b">
        <f t="shared" si="14"/>
        <v>0</v>
      </c>
      <c r="X124" s="221" t="b">
        <f t="shared" si="14"/>
        <v>0</v>
      </c>
      <c r="Y124" s="221" t="b">
        <f t="shared" si="14"/>
        <v>0</v>
      </c>
      <c r="Z124" s="221">
        <f t="shared" si="16"/>
        <v>0</v>
      </c>
      <c r="AA124" s="221" t="str">
        <f t="shared" si="16"/>
        <v/>
      </c>
      <c r="AB124" s="221" t="str">
        <f t="shared" si="16"/>
        <v/>
      </c>
      <c r="AC124" s="221" t="str">
        <f t="shared" si="15"/>
        <v/>
      </c>
      <c r="AD124" s="221" t="str">
        <f t="shared" si="15"/>
        <v/>
      </c>
      <c r="AE124" s="221" t="str">
        <f t="shared" si="15"/>
        <v/>
      </c>
      <c r="AF124" s="221" t="str">
        <f t="shared" si="15"/>
        <v/>
      </c>
      <c r="AG124" s="221" t="str">
        <f t="shared" si="10"/>
        <v/>
      </c>
    </row>
    <row r="125" spans="1:33" s="164" customFormat="1" ht="17.25" hidden="1" customHeight="1">
      <c r="A125" s="9"/>
      <c r="B125" s="7"/>
      <c r="C125" s="2"/>
      <c r="D125" s="5"/>
      <c r="E125" s="5"/>
      <c r="F125" s="16"/>
      <c r="G125" s="47"/>
      <c r="H125" s="48"/>
      <c r="I125" s="49"/>
      <c r="J125" s="124"/>
      <c r="K125" s="56"/>
      <c r="L125" s="57"/>
      <c r="M125" s="58"/>
      <c r="N125" s="57"/>
      <c r="O125" s="58"/>
      <c r="P125" s="56"/>
      <c r="Q125" s="49"/>
      <c r="R125" s="221" t="b">
        <f t="shared" si="14"/>
        <v>1</v>
      </c>
      <c r="S125" s="221" t="b">
        <f t="shared" si="14"/>
        <v>0</v>
      </c>
      <c r="T125" s="221" t="b">
        <f t="shared" si="14"/>
        <v>0</v>
      </c>
      <c r="U125" s="221" t="b">
        <f t="shared" si="14"/>
        <v>0</v>
      </c>
      <c r="V125" s="221" t="b">
        <f t="shared" si="14"/>
        <v>0</v>
      </c>
      <c r="W125" s="221" t="b">
        <f t="shared" si="14"/>
        <v>0</v>
      </c>
      <c r="X125" s="221" t="b">
        <f t="shared" si="14"/>
        <v>0</v>
      </c>
      <c r="Y125" s="221" t="b">
        <f t="shared" si="14"/>
        <v>0</v>
      </c>
      <c r="Z125" s="221">
        <f t="shared" si="16"/>
        <v>0</v>
      </c>
      <c r="AA125" s="221" t="str">
        <f t="shared" si="16"/>
        <v/>
      </c>
      <c r="AB125" s="221" t="str">
        <f t="shared" si="16"/>
        <v/>
      </c>
      <c r="AC125" s="221" t="str">
        <f t="shared" si="15"/>
        <v/>
      </c>
      <c r="AD125" s="221" t="str">
        <f t="shared" si="15"/>
        <v/>
      </c>
      <c r="AE125" s="221" t="str">
        <f t="shared" si="15"/>
        <v/>
      </c>
      <c r="AF125" s="221" t="str">
        <f t="shared" si="15"/>
        <v/>
      </c>
      <c r="AG125" s="221" t="str">
        <f t="shared" si="10"/>
        <v/>
      </c>
    </row>
    <row r="126" spans="1:33" s="164" customFormat="1" ht="17.25" hidden="1" customHeight="1">
      <c r="A126" s="9"/>
      <c r="B126" s="7"/>
      <c r="C126" s="2"/>
      <c r="D126" s="5"/>
      <c r="E126" s="5"/>
      <c r="F126" s="16"/>
      <c r="G126" s="47"/>
      <c r="H126" s="48"/>
      <c r="I126" s="49"/>
      <c r="J126" s="124"/>
      <c r="K126" s="56"/>
      <c r="L126" s="57"/>
      <c r="M126" s="58"/>
      <c r="N126" s="57"/>
      <c r="O126" s="58"/>
      <c r="P126" s="56"/>
      <c r="Q126" s="49"/>
      <c r="R126" s="221" t="b">
        <f t="shared" si="14"/>
        <v>1</v>
      </c>
      <c r="S126" s="221" t="b">
        <f t="shared" si="14"/>
        <v>0</v>
      </c>
      <c r="T126" s="221" t="b">
        <f t="shared" si="14"/>
        <v>0</v>
      </c>
      <c r="U126" s="221" t="b">
        <f t="shared" si="14"/>
        <v>0</v>
      </c>
      <c r="V126" s="221" t="b">
        <f t="shared" si="14"/>
        <v>0</v>
      </c>
      <c r="W126" s="221" t="b">
        <f t="shared" si="14"/>
        <v>0</v>
      </c>
      <c r="X126" s="221" t="b">
        <f t="shared" si="14"/>
        <v>0</v>
      </c>
      <c r="Y126" s="221" t="b">
        <f t="shared" si="14"/>
        <v>0</v>
      </c>
      <c r="Z126" s="221">
        <f t="shared" si="16"/>
        <v>0</v>
      </c>
      <c r="AA126" s="221" t="str">
        <f t="shared" si="16"/>
        <v/>
      </c>
      <c r="AB126" s="221" t="str">
        <f t="shared" si="16"/>
        <v/>
      </c>
      <c r="AC126" s="221" t="str">
        <f t="shared" si="15"/>
        <v/>
      </c>
      <c r="AD126" s="221" t="str">
        <f t="shared" si="15"/>
        <v/>
      </c>
      <c r="AE126" s="221" t="str">
        <f t="shared" si="15"/>
        <v/>
      </c>
      <c r="AF126" s="221" t="str">
        <f t="shared" si="15"/>
        <v/>
      </c>
      <c r="AG126" s="221" t="str">
        <f t="shared" si="10"/>
        <v/>
      </c>
    </row>
    <row r="127" spans="1:33" s="164" customFormat="1" ht="17.25" hidden="1" customHeight="1">
      <c r="A127" s="9"/>
      <c r="B127" s="7"/>
      <c r="C127" s="2"/>
      <c r="D127" s="5"/>
      <c r="E127" s="5"/>
      <c r="F127" s="16"/>
      <c r="G127" s="47"/>
      <c r="H127" s="48"/>
      <c r="I127" s="49"/>
      <c r="J127" s="124"/>
      <c r="K127" s="56"/>
      <c r="L127" s="57"/>
      <c r="M127" s="58"/>
      <c r="N127" s="57"/>
      <c r="O127" s="58"/>
      <c r="P127" s="56"/>
      <c r="Q127" s="49"/>
      <c r="R127" s="221" t="b">
        <f t="shared" si="14"/>
        <v>1</v>
      </c>
      <c r="S127" s="221" t="b">
        <f t="shared" si="14"/>
        <v>0</v>
      </c>
      <c r="T127" s="221" t="b">
        <f t="shared" si="14"/>
        <v>0</v>
      </c>
      <c r="U127" s="221" t="b">
        <f t="shared" si="14"/>
        <v>0</v>
      </c>
      <c r="V127" s="221" t="b">
        <f t="shared" si="14"/>
        <v>0</v>
      </c>
      <c r="W127" s="221" t="b">
        <f t="shared" si="14"/>
        <v>0</v>
      </c>
      <c r="X127" s="221" t="b">
        <f t="shared" si="14"/>
        <v>0</v>
      </c>
      <c r="Y127" s="221" t="b">
        <f t="shared" si="14"/>
        <v>0</v>
      </c>
      <c r="Z127" s="221">
        <f t="shared" si="16"/>
        <v>0</v>
      </c>
      <c r="AA127" s="221" t="str">
        <f t="shared" si="16"/>
        <v/>
      </c>
      <c r="AB127" s="221" t="str">
        <f t="shared" si="16"/>
        <v/>
      </c>
      <c r="AC127" s="221" t="str">
        <f t="shared" si="15"/>
        <v/>
      </c>
      <c r="AD127" s="221" t="str">
        <f t="shared" si="15"/>
        <v/>
      </c>
      <c r="AE127" s="221" t="str">
        <f t="shared" si="15"/>
        <v/>
      </c>
      <c r="AF127" s="221" t="str">
        <f t="shared" si="15"/>
        <v/>
      </c>
      <c r="AG127" s="221" t="str">
        <f t="shared" si="10"/>
        <v/>
      </c>
    </row>
    <row r="128" spans="1:33" s="164" customFormat="1" ht="17.25" hidden="1" customHeight="1">
      <c r="A128" s="9"/>
      <c r="B128" s="7"/>
      <c r="C128" s="2"/>
      <c r="D128" s="5"/>
      <c r="E128" s="5"/>
      <c r="F128" s="16"/>
      <c r="G128" s="47"/>
      <c r="H128" s="48"/>
      <c r="I128" s="49"/>
      <c r="J128" s="124"/>
      <c r="K128" s="56"/>
      <c r="L128" s="57"/>
      <c r="M128" s="58"/>
      <c r="N128" s="57"/>
      <c r="O128" s="58"/>
      <c r="P128" s="56"/>
      <c r="Q128" s="49"/>
      <c r="R128" s="221" t="b">
        <f t="shared" si="14"/>
        <v>1</v>
      </c>
      <c r="S128" s="221" t="b">
        <f t="shared" si="14"/>
        <v>0</v>
      </c>
      <c r="T128" s="221" t="b">
        <f t="shared" si="14"/>
        <v>0</v>
      </c>
      <c r="U128" s="221" t="b">
        <f t="shared" si="14"/>
        <v>0</v>
      </c>
      <c r="V128" s="221" t="b">
        <f t="shared" si="14"/>
        <v>0</v>
      </c>
      <c r="W128" s="221" t="b">
        <f t="shared" si="14"/>
        <v>0</v>
      </c>
      <c r="X128" s="221" t="b">
        <f t="shared" si="14"/>
        <v>0</v>
      </c>
      <c r="Y128" s="221" t="b">
        <f t="shared" si="14"/>
        <v>0</v>
      </c>
      <c r="Z128" s="221">
        <f t="shared" si="16"/>
        <v>0</v>
      </c>
      <c r="AA128" s="221" t="str">
        <f t="shared" si="16"/>
        <v/>
      </c>
      <c r="AB128" s="221" t="str">
        <f t="shared" si="16"/>
        <v/>
      </c>
      <c r="AC128" s="221" t="str">
        <f t="shared" si="15"/>
        <v/>
      </c>
      <c r="AD128" s="221" t="str">
        <f t="shared" si="15"/>
        <v/>
      </c>
      <c r="AE128" s="221" t="str">
        <f t="shared" si="15"/>
        <v/>
      </c>
      <c r="AF128" s="221" t="str">
        <f t="shared" si="15"/>
        <v/>
      </c>
      <c r="AG128" s="221" t="str">
        <f t="shared" si="10"/>
        <v/>
      </c>
    </row>
    <row r="129" spans="1:33" s="164" customFormat="1" ht="17.25" hidden="1" customHeight="1">
      <c r="A129" s="9"/>
      <c r="B129" s="7"/>
      <c r="C129" s="2"/>
      <c r="D129" s="5"/>
      <c r="E129" s="5"/>
      <c r="F129" s="16"/>
      <c r="G129" s="47"/>
      <c r="H129" s="48"/>
      <c r="I129" s="49"/>
      <c r="J129" s="124"/>
      <c r="K129" s="56"/>
      <c r="L129" s="57"/>
      <c r="M129" s="58"/>
      <c r="N129" s="57"/>
      <c r="O129" s="58"/>
      <c r="P129" s="56"/>
      <c r="Q129" s="49"/>
      <c r="R129" s="221" t="b">
        <f t="shared" si="14"/>
        <v>1</v>
      </c>
      <c r="S129" s="221" t="b">
        <f t="shared" si="14"/>
        <v>0</v>
      </c>
      <c r="T129" s="221" t="b">
        <f t="shared" si="14"/>
        <v>0</v>
      </c>
      <c r="U129" s="221" t="b">
        <f t="shared" si="14"/>
        <v>0</v>
      </c>
      <c r="V129" s="221" t="b">
        <f t="shared" si="14"/>
        <v>0</v>
      </c>
      <c r="W129" s="221" t="b">
        <f t="shared" si="14"/>
        <v>0</v>
      </c>
      <c r="X129" s="221" t="b">
        <f t="shared" si="14"/>
        <v>0</v>
      </c>
      <c r="Y129" s="221" t="b">
        <f t="shared" si="14"/>
        <v>0</v>
      </c>
      <c r="Z129" s="221">
        <f t="shared" si="16"/>
        <v>0</v>
      </c>
      <c r="AA129" s="221" t="str">
        <f t="shared" si="16"/>
        <v/>
      </c>
      <c r="AB129" s="221" t="str">
        <f t="shared" si="16"/>
        <v/>
      </c>
      <c r="AC129" s="221" t="str">
        <f t="shared" si="15"/>
        <v/>
      </c>
      <c r="AD129" s="221" t="str">
        <f t="shared" si="15"/>
        <v/>
      </c>
      <c r="AE129" s="221" t="str">
        <f t="shared" si="15"/>
        <v/>
      </c>
      <c r="AF129" s="221" t="str">
        <f t="shared" si="15"/>
        <v/>
      </c>
      <c r="AG129" s="221" t="str">
        <f t="shared" si="10"/>
        <v/>
      </c>
    </row>
    <row r="130" spans="1:33" s="164" customFormat="1" ht="17.25" hidden="1" customHeight="1">
      <c r="A130" s="9"/>
      <c r="B130" s="7"/>
      <c r="C130" s="2"/>
      <c r="D130" s="5"/>
      <c r="E130" s="5"/>
      <c r="F130" s="16"/>
      <c r="G130" s="47"/>
      <c r="H130" s="48"/>
      <c r="I130" s="49"/>
      <c r="J130" s="124"/>
      <c r="K130" s="56"/>
      <c r="L130" s="57"/>
      <c r="M130" s="58"/>
      <c r="N130" s="57"/>
      <c r="O130" s="58"/>
      <c r="P130" s="56"/>
      <c r="Q130" s="49"/>
      <c r="R130" s="221" t="b">
        <f t="shared" si="14"/>
        <v>1</v>
      </c>
      <c r="S130" s="221" t="b">
        <f t="shared" si="14"/>
        <v>0</v>
      </c>
      <c r="T130" s="221" t="b">
        <f t="shared" si="14"/>
        <v>0</v>
      </c>
      <c r="U130" s="221" t="b">
        <f t="shared" si="14"/>
        <v>0</v>
      </c>
      <c r="V130" s="221" t="b">
        <f t="shared" si="14"/>
        <v>0</v>
      </c>
      <c r="W130" s="221" t="b">
        <f t="shared" si="14"/>
        <v>0</v>
      </c>
      <c r="X130" s="221" t="b">
        <f t="shared" si="14"/>
        <v>0</v>
      </c>
      <c r="Y130" s="221" t="b">
        <f t="shared" si="14"/>
        <v>0</v>
      </c>
      <c r="Z130" s="221">
        <f t="shared" si="16"/>
        <v>0</v>
      </c>
      <c r="AA130" s="221" t="str">
        <f t="shared" si="16"/>
        <v/>
      </c>
      <c r="AB130" s="221" t="str">
        <f t="shared" si="16"/>
        <v/>
      </c>
      <c r="AC130" s="221" t="str">
        <f t="shared" si="15"/>
        <v/>
      </c>
      <c r="AD130" s="221" t="str">
        <f t="shared" si="15"/>
        <v/>
      </c>
      <c r="AE130" s="221" t="str">
        <f t="shared" si="15"/>
        <v/>
      </c>
      <c r="AF130" s="221" t="str">
        <f t="shared" si="15"/>
        <v/>
      </c>
      <c r="AG130" s="221" t="str">
        <f t="shared" si="10"/>
        <v/>
      </c>
    </row>
    <row r="131" spans="1:33" s="164" customFormat="1" ht="17.25" hidden="1" customHeight="1">
      <c r="A131" s="9"/>
      <c r="B131" s="7"/>
      <c r="C131" s="2"/>
      <c r="D131" s="5"/>
      <c r="E131" s="5"/>
      <c r="F131" s="16"/>
      <c r="G131" s="47"/>
      <c r="H131" s="48"/>
      <c r="I131" s="49"/>
      <c r="J131" s="124"/>
      <c r="K131" s="56"/>
      <c r="L131" s="57"/>
      <c r="M131" s="58"/>
      <c r="N131" s="57"/>
      <c r="O131" s="58"/>
      <c r="P131" s="56"/>
      <c r="Q131" s="49"/>
      <c r="R131" s="221" t="b">
        <f t="shared" si="14"/>
        <v>1</v>
      </c>
      <c r="S131" s="221" t="b">
        <f t="shared" si="14"/>
        <v>0</v>
      </c>
      <c r="T131" s="221" t="b">
        <f t="shared" si="14"/>
        <v>0</v>
      </c>
      <c r="U131" s="221" t="b">
        <f t="shared" si="14"/>
        <v>0</v>
      </c>
      <c r="V131" s="221" t="b">
        <f t="shared" si="14"/>
        <v>0</v>
      </c>
      <c r="W131" s="221" t="b">
        <f t="shared" si="14"/>
        <v>0</v>
      </c>
      <c r="X131" s="221" t="b">
        <f t="shared" si="14"/>
        <v>0</v>
      </c>
      <c r="Y131" s="221" t="b">
        <f t="shared" si="14"/>
        <v>0</v>
      </c>
      <c r="Z131" s="221">
        <f t="shared" si="16"/>
        <v>0</v>
      </c>
      <c r="AA131" s="221" t="str">
        <f t="shared" si="16"/>
        <v/>
      </c>
      <c r="AB131" s="221" t="str">
        <f t="shared" si="16"/>
        <v/>
      </c>
      <c r="AC131" s="221" t="str">
        <f t="shared" si="15"/>
        <v/>
      </c>
      <c r="AD131" s="221" t="str">
        <f t="shared" si="15"/>
        <v/>
      </c>
      <c r="AE131" s="221" t="str">
        <f t="shared" si="15"/>
        <v/>
      </c>
      <c r="AF131" s="221" t="str">
        <f t="shared" si="15"/>
        <v/>
      </c>
      <c r="AG131" s="221" t="str">
        <f t="shared" si="10"/>
        <v/>
      </c>
    </row>
    <row r="132" spans="1:33" s="164" customFormat="1" ht="17.25" hidden="1" customHeight="1">
      <c r="A132" s="9"/>
      <c r="B132" s="7"/>
      <c r="C132" s="2"/>
      <c r="D132" s="5"/>
      <c r="E132" s="5"/>
      <c r="F132" s="16"/>
      <c r="G132" s="47"/>
      <c r="H132" s="48"/>
      <c r="I132" s="49"/>
      <c r="J132" s="124"/>
      <c r="K132" s="56"/>
      <c r="L132" s="57"/>
      <c r="M132" s="58"/>
      <c r="N132" s="57"/>
      <c r="O132" s="58"/>
      <c r="P132" s="56"/>
      <c r="Q132" s="49"/>
      <c r="R132" s="221" t="b">
        <f t="shared" si="14"/>
        <v>1</v>
      </c>
      <c r="S132" s="221" t="b">
        <f t="shared" si="14"/>
        <v>0</v>
      </c>
      <c r="T132" s="221" t="b">
        <f t="shared" si="14"/>
        <v>0</v>
      </c>
      <c r="U132" s="221" t="b">
        <f t="shared" si="14"/>
        <v>0</v>
      </c>
      <c r="V132" s="221" t="b">
        <f t="shared" si="14"/>
        <v>0</v>
      </c>
      <c r="W132" s="221" t="b">
        <f t="shared" si="14"/>
        <v>0</v>
      </c>
      <c r="X132" s="221" t="b">
        <f t="shared" si="14"/>
        <v>0</v>
      </c>
      <c r="Y132" s="221" t="b">
        <f t="shared" si="14"/>
        <v>0</v>
      </c>
      <c r="Z132" s="221">
        <f t="shared" si="16"/>
        <v>0</v>
      </c>
      <c r="AA132" s="221" t="str">
        <f t="shared" si="16"/>
        <v/>
      </c>
      <c r="AB132" s="221" t="str">
        <f t="shared" si="16"/>
        <v/>
      </c>
      <c r="AC132" s="221" t="str">
        <f t="shared" si="15"/>
        <v/>
      </c>
      <c r="AD132" s="221" t="str">
        <f t="shared" si="15"/>
        <v/>
      </c>
      <c r="AE132" s="221" t="str">
        <f t="shared" si="15"/>
        <v/>
      </c>
      <c r="AF132" s="221" t="str">
        <f t="shared" si="15"/>
        <v/>
      </c>
      <c r="AG132" s="221" t="str">
        <f t="shared" si="10"/>
        <v/>
      </c>
    </row>
    <row r="133" spans="1:33" s="164" customFormat="1" ht="17.25" hidden="1" customHeight="1">
      <c r="A133" s="9"/>
      <c r="B133" s="7"/>
      <c r="C133" s="2"/>
      <c r="D133" s="5"/>
      <c r="E133" s="5"/>
      <c r="F133" s="16"/>
      <c r="G133" s="47"/>
      <c r="H133" s="48"/>
      <c r="I133" s="49"/>
      <c r="J133" s="124"/>
      <c r="K133" s="56"/>
      <c r="L133" s="57"/>
      <c r="M133" s="58"/>
      <c r="N133" s="57"/>
      <c r="O133" s="58"/>
      <c r="P133" s="56"/>
      <c r="Q133" s="49"/>
      <c r="R133" s="221" t="b">
        <f t="shared" si="14"/>
        <v>1</v>
      </c>
      <c r="S133" s="221" t="b">
        <f t="shared" si="14"/>
        <v>0</v>
      </c>
      <c r="T133" s="221" t="b">
        <f t="shared" si="14"/>
        <v>0</v>
      </c>
      <c r="U133" s="221" t="b">
        <f t="shared" si="14"/>
        <v>0</v>
      </c>
      <c r="V133" s="221" t="b">
        <f t="shared" si="14"/>
        <v>0</v>
      </c>
      <c r="W133" s="221" t="b">
        <f t="shared" si="14"/>
        <v>0</v>
      </c>
      <c r="X133" s="221" t="b">
        <f t="shared" si="14"/>
        <v>0</v>
      </c>
      <c r="Y133" s="221" t="b">
        <f t="shared" si="14"/>
        <v>0</v>
      </c>
      <c r="Z133" s="221">
        <f t="shared" si="16"/>
        <v>0</v>
      </c>
      <c r="AA133" s="221" t="str">
        <f t="shared" si="16"/>
        <v/>
      </c>
      <c r="AB133" s="221" t="str">
        <f t="shared" si="16"/>
        <v/>
      </c>
      <c r="AC133" s="221" t="str">
        <f t="shared" si="15"/>
        <v/>
      </c>
      <c r="AD133" s="221" t="str">
        <f t="shared" si="15"/>
        <v/>
      </c>
      <c r="AE133" s="221" t="str">
        <f t="shared" si="15"/>
        <v/>
      </c>
      <c r="AF133" s="221" t="str">
        <f t="shared" si="15"/>
        <v/>
      </c>
      <c r="AG133" s="221" t="str">
        <f t="shared" si="10"/>
        <v/>
      </c>
    </row>
    <row r="134" spans="1:33" s="164" customFormat="1" ht="17.25" hidden="1" customHeight="1">
      <c r="A134" s="9"/>
      <c r="B134" s="7"/>
      <c r="C134" s="2"/>
      <c r="D134" s="5"/>
      <c r="E134" s="5"/>
      <c r="F134" s="16"/>
      <c r="G134" s="47"/>
      <c r="H134" s="48"/>
      <c r="I134" s="49"/>
      <c r="J134" s="124"/>
      <c r="K134" s="56"/>
      <c r="L134" s="57"/>
      <c r="M134" s="58"/>
      <c r="N134" s="57"/>
      <c r="O134" s="58"/>
      <c r="P134" s="56"/>
      <c r="Q134" s="49"/>
      <c r="R134" s="221" t="b">
        <f t="shared" si="14"/>
        <v>1</v>
      </c>
      <c r="S134" s="221" t="b">
        <f t="shared" si="14"/>
        <v>0</v>
      </c>
      <c r="T134" s="221" t="b">
        <f t="shared" si="14"/>
        <v>0</v>
      </c>
      <c r="U134" s="221" t="b">
        <f t="shared" si="14"/>
        <v>0</v>
      </c>
      <c r="V134" s="221" t="b">
        <f t="shared" si="14"/>
        <v>0</v>
      </c>
      <c r="W134" s="221" t="b">
        <f t="shared" si="14"/>
        <v>0</v>
      </c>
      <c r="X134" s="221" t="b">
        <f t="shared" si="14"/>
        <v>0</v>
      </c>
      <c r="Y134" s="221" t="b">
        <f t="shared" si="14"/>
        <v>0</v>
      </c>
      <c r="Z134" s="221">
        <f t="shared" si="16"/>
        <v>0</v>
      </c>
      <c r="AA134" s="221" t="str">
        <f t="shared" si="16"/>
        <v/>
      </c>
      <c r="AB134" s="221" t="str">
        <f t="shared" si="16"/>
        <v/>
      </c>
      <c r="AC134" s="221" t="str">
        <f t="shared" si="15"/>
        <v/>
      </c>
      <c r="AD134" s="221" t="str">
        <f t="shared" si="15"/>
        <v/>
      </c>
      <c r="AE134" s="221" t="str">
        <f t="shared" si="15"/>
        <v/>
      </c>
      <c r="AF134" s="221" t="str">
        <f t="shared" si="15"/>
        <v/>
      </c>
      <c r="AG134" s="221" t="str">
        <f t="shared" si="10"/>
        <v/>
      </c>
    </row>
    <row r="135" spans="1:33" s="164" customFormat="1" ht="17.25" hidden="1" customHeight="1">
      <c r="A135" s="9"/>
      <c r="B135" s="7"/>
      <c r="C135" s="2"/>
      <c r="D135" s="5"/>
      <c r="E135" s="5"/>
      <c r="F135" s="16"/>
      <c r="G135" s="47"/>
      <c r="H135" s="48"/>
      <c r="I135" s="49"/>
      <c r="J135" s="124"/>
      <c r="K135" s="56"/>
      <c r="L135" s="57"/>
      <c r="M135" s="58"/>
      <c r="N135" s="57"/>
      <c r="O135" s="58"/>
      <c r="P135" s="56"/>
      <c r="Q135" s="49"/>
      <c r="R135" s="221" t="b">
        <f t="shared" si="14"/>
        <v>1</v>
      </c>
      <c r="S135" s="221" t="b">
        <f t="shared" si="14"/>
        <v>0</v>
      </c>
      <c r="T135" s="221" t="b">
        <f t="shared" si="14"/>
        <v>0</v>
      </c>
      <c r="U135" s="221" t="b">
        <f t="shared" si="14"/>
        <v>0</v>
      </c>
      <c r="V135" s="221" t="b">
        <f t="shared" si="14"/>
        <v>0</v>
      </c>
      <c r="W135" s="221" t="b">
        <f t="shared" si="14"/>
        <v>0</v>
      </c>
      <c r="X135" s="221" t="b">
        <f t="shared" si="14"/>
        <v>0</v>
      </c>
      <c r="Y135" s="221" t="b">
        <f t="shared" si="14"/>
        <v>0</v>
      </c>
      <c r="Z135" s="221">
        <f t="shared" si="16"/>
        <v>0</v>
      </c>
      <c r="AA135" s="221" t="str">
        <f t="shared" si="16"/>
        <v/>
      </c>
      <c r="AB135" s="221" t="str">
        <f t="shared" si="16"/>
        <v/>
      </c>
      <c r="AC135" s="221" t="str">
        <f t="shared" si="15"/>
        <v/>
      </c>
      <c r="AD135" s="221" t="str">
        <f t="shared" si="15"/>
        <v/>
      </c>
      <c r="AE135" s="221" t="str">
        <f t="shared" si="15"/>
        <v/>
      </c>
      <c r="AF135" s="221" t="str">
        <f t="shared" si="15"/>
        <v/>
      </c>
      <c r="AG135" s="221" t="str">
        <f t="shared" si="10"/>
        <v/>
      </c>
    </row>
    <row r="136" spans="1:33" s="164" customFormat="1" ht="17.25" hidden="1" customHeight="1">
      <c r="A136" s="9"/>
      <c r="B136" s="7"/>
      <c r="C136" s="2"/>
      <c r="D136" s="5"/>
      <c r="E136" s="5"/>
      <c r="F136" s="16"/>
      <c r="G136" s="47"/>
      <c r="H136" s="48"/>
      <c r="I136" s="49"/>
      <c r="J136" s="124"/>
      <c r="K136" s="56"/>
      <c r="L136" s="57"/>
      <c r="M136" s="58"/>
      <c r="N136" s="57"/>
      <c r="O136" s="58"/>
      <c r="P136" s="56"/>
      <c r="Q136" s="49"/>
      <c r="R136" s="221" t="b">
        <f t="shared" si="14"/>
        <v>1</v>
      </c>
      <c r="S136" s="221" t="b">
        <f t="shared" si="14"/>
        <v>0</v>
      </c>
      <c r="T136" s="221" t="b">
        <f t="shared" si="14"/>
        <v>0</v>
      </c>
      <c r="U136" s="221" t="b">
        <f t="shared" si="14"/>
        <v>0</v>
      </c>
      <c r="V136" s="221" t="b">
        <f t="shared" si="14"/>
        <v>0</v>
      </c>
      <c r="W136" s="221" t="b">
        <f t="shared" si="14"/>
        <v>0</v>
      </c>
      <c r="X136" s="221" t="b">
        <f t="shared" si="14"/>
        <v>0</v>
      </c>
      <c r="Y136" s="221" t="b">
        <f t="shared" si="14"/>
        <v>0</v>
      </c>
      <c r="Z136" s="221">
        <f t="shared" si="16"/>
        <v>0</v>
      </c>
      <c r="AA136" s="221" t="str">
        <f t="shared" si="16"/>
        <v/>
      </c>
      <c r="AB136" s="221" t="str">
        <f t="shared" si="16"/>
        <v/>
      </c>
      <c r="AC136" s="221" t="str">
        <f t="shared" si="15"/>
        <v/>
      </c>
      <c r="AD136" s="221" t="str">
        <f t="shared" si="15"/>
        <v/>
      </c>
      <c r="AE136" s="221" t="str">
        <f t="shared" si="15"/>
        <v/>
      </c>
      <c r="AF136" s="221" t="str">
        <f t="shared" si="15"/>
        <v/>
      </c>
      <c r="AG136" s="221" t="str">
        <f t="shared" si="10"/>
        <v/>
      </c>
    </row>
    <row r="137" spans="1:33" s="164" customFormat="1" ht="17.25" hidden="1" customHeight="1">
      <c r="A137" s="9"/>
      <c r="B137" s="7"/>
      <c r="C137" s="2"/>
      <c r="D137" s="5"/>
      <c r="E137" s="5"/>
      <c r="F137" s="16"/>
      <c r="G137" s="47"/>
      <c r="H137" s="48"/>
      <c r="I137" s="49"/>
      <c r="J137" s="124"/>
      <c r="K137" s="56"/>
      <c r="L137" s="57"/>
      <c r="M137" s="58"/>
      <c r="N137" s="57"/>
      <c r="O137" s="58"/>
      <c r="P137" s="56"/>
      <c r="Q137" s="49"/>
      <c r="R137" s="221" t="b">
        <f t="shared" ref="R137:Y152" si="17">R136</f>
        <v>1</v>
      </c>
      <c r="S137" s="221" t="b">
        <f t="shared" si="17"/>
        <v>0</v>
      </c>
      <c r="T137" s="221" t="b">
        <f t="shared" si="17"/>
        <v>0</v>
      </c>
      <c r="U137" s="221" t="b">
        <f t="shared" si="17"/>
        <v>0</v>
      </c>
      <c r="V137" s="221" t="b">
        <f t="shared" si="17"/>
        <v>0</v>
      </c>
      <c r="W137" s="221" t="b">
        <f t="shared" si="17"/>
        <v>0</v>
      </c>
      <c r="X137" s="221" t="b">
        <f t="shared" si="17"/>
        <v>0</v>
      </c>
      <c r="Y137" s="221" t="b">
        <f t="shared" si="17"/>
        <v>0</v>
      </c>
      <c r="Z137" s="221">
        <f t="shared" si="16"/>
        <v>0</v>
      </c>
      <c r="AA137" s="221" t="str">
        <f t="shared" si="16"/>
        <v/>
      </c>
      <c r="AB137" s="221" t="str">
        <f t="shared" si="16"/>
        <v/>
      </c>
      <c r="AC137" s="221" t="str">
        <f t="shared" si="15"/>
        <v/>
      </c>
      <c r="AD137" s="221" t="str">
        <f t="shared" si="15"/>
        <v/>
      </c>
      <c r="AE137" s="221" t="str">
        <f t="shared" si="15"/>
        <v/>
      </c>
      <c r="AF137" s="221" t="str">
        <f t="shared" si="15"/>
        <v/>
      </c>
      <c r="AG137" s="221" t="str">
        <f t="shared" si="10"/>
        <v/>
      </c>
    </row>
    <row r="138" spans="1:33" s="164" customFormat="1" ht="17.25" hidden="1" customHeight="1">
      <c r="A138" s="9"/>
      <c r="B138" s="7"/>
      <c r="C138" s="2"/>
      <c r="D138" s="5"/>
      <c r="E138" s="5"/>
      <c r="F138" s="16"/>
      <c r="G138" s="47"/>
      <c r="H138" s="48"/>
      <c r="I138" s="49"/>
      <c r="J138" s="124"/>
      <c r="K138" s="56"/>
      <c r="L138" s="57"/>
      <c r="M138" s="58"/>
      <c r="N138" s="57"/>
      <c r="O138" s="58"/>
      <c r="P138" s="56"/>
      <c r="Q138" s="49"/>
      <c r="R138" s="221" t="b">
        <f t="shared" si="17"/>
        <v>1</v>
      </c>
      <c r="S138" s="221" t="b">
        <f t="shared" si="17"/>
        <v>0</v>
      </c>
      <c r="T138" s="221" t="b">
        <f t="shared" si="17"/>
        <v>0</v>
      </c>
      <c r="U138" s="221" t="b">
        <f t="shared" si="17"/>
        <v>0</v>
      </c>
      <c r="V138" s="221" t="b">
        <f t="shared" si="17"/>
        <v>0</v>
      </c>
      <c r="W138" s="221" t="b">
        <f t="shared" si="17"/>
        <v>0</v>
      </c>
      <c r="X138" s="221" t="b">
        <f t="shared" si="17"/>
        <v>0</v>
      </c>
      <c r="Y138" s="221" t="b">
        <f t="shared" si="17"/>
        <v>0</v>
      </c>
      <c r="Z138" s="221">
        <f t="shared" si="16"/>
        <v>0</v>
      </c>
      <c r="AA138" s="221" t="str">
        <f t="shared" si="16"/>
        <v/>
      </c>
      <c r="AB138" s="221" t="str">
        <f t="shared" si="16"/>
        <v/>
      </c>
      <c r="AC138" s="221" t="str">
        <f t="shared" si="15"/>
        <v/>
      </c>
      <c r="AD138" s="221" t="str">
        <f t="shared" si="15"/>
        <v/>
      </c>
      <c r="AE138" s="221" t="str">
        <f t="shared" si="15"/>
        <v/>
      </c>
      <c r="AF138" s="221" t="str">
        <f t="shared" si="15"/>
        <v/>
      </c>
      <c r="AG138" s="221" t="str">
        <f t="shared" si="10"/>
        <v/>
      </c>
    </row>
    <row r="139" spans="1:33" s="164" customFormat="1" ht="17.25" hidden="1" customHeight="1">
      <c r="A139" s="9"/>
      <c r="B139" s="7"/>
      <c r="C139" s="2"/>
      <c r="D139" s="5"/>
      <c r="E139" s="5"/>
      <c r="F139" s="16"/>
      <c r="G139" s="47"/>
      <c r="H139" s="48"/>
      <c r="I139" s="49"/>
      <c r="J139" s="124"/>
      <c r="K139" s="56"/>
      <c r="L139" s="57"/>
      <c r="M139" s="58"/>
      <c r="N139" s="57"/>
      <c r="O139" s="58"/>
      <c r="P139" s="56"/>
      <c r="Q139" s="49"/>
      <c r="R139" s="221" t="b">
        <f t="shared" si="17"/>
        <v>1</v>
      </c>
      <c r="S139" s="221" t="b">
        <f t="shared" si="17"/>
        <v>0</v>
      </c>
      <c r="T139" s="221" t="b">
        <f t="shared" si="17"/>
        <v>0</v>
      </c>
      <c r="U139" s="221" t="b">
        <f t="shared" si="17"/>
        <v>0</v>
      </c>
      <c r="V139" s="221" t="b">
        <f t="shared" si="17"/>
        <v>0</v>
      </c>
      <c r="W139" s="221" t="b">
        <f t="shared" si="17"/>
        <v>0</v>
      </c>
      <c r="X139" s="221" t="b">
        <f t="shared" si="17"/>
        <v>0</v>
      </c>
      <c r="Y139" s="221" t="b">
        <f t="shared" si="17"/>
        <v>0</v>
      </c>
      <c r="Z139" s="221">
        <f t="shared" si="16"/>
        <v>0</v>
      </c>
      <c r="AA139" s="221" t="str">
        <f t="shared" si="16"/>
        <v/>
      </c>
      <c r="AB139" s="221" t="str">
        <f t="shared" si="16"/>
        <v/>
      </c>
      <c r="AC139" s="221" t="str">
        <f t="shared" si="15"/>
        <v/>
      </c>
      <c r="AD139" s="221" t="str">
        <f t="shared" si="15"/>
        <v/>
      </c>
      <c r="AE139" s="221" t="str">
        <f t="shared" si="15"/>
        <v/>
      </c>
      <c r="AF139" s="221" t="str">
        <f t="shared" si="15"/>
        <v/>
      </c>
      <c r="AG139" s="221" t="str">
        <f t="shared" si="10"/>
        <v/>
      </c>
    </row>
    <row r="140" spans="1:33" s="164" customFormat="1" ht="17.25" hidden="1" customHeight="1">
      <c r="A140" s="9"/>
      <c r="B140" s="7"/>
      <c r="C140" s="2"/>
      <c r="D140" s="5"/>
      <c r="E140" s="5"/>
      <c r="F140" s="16"/>
      <c r="G140" s="47"/>
      <c r="H140" s="48"/>
      <c r="I140" s="49"/>
      <c r="J140" s="124"/>
      <c r="K140" s="56"/>
      <c r="L140" s="57"/>
      <c r="M140" s="58"/>
      <c r="N140" s="57"/>
      <c r="O140" s="58"/>
      <c r="P140" s="56"/>
      <c r="Q140" s="49"/>
      <c r="R140" s="221" t="b">
        <f t="shared" si="17"/>
        <v>1</v>
      </c>
      <c r="S140" s="221" t="b">
        <f t="shared" si="17"/>
        <v>0</v>
      </c>
      <c r="T140" s="221" t="b">
        <f t="shared" si="17"/>
        <v>0</v>
      </c>
      <c r="U140" s="221" t="b">
        <f t="shared" si="17"/>
        <v>0</v>
      </c>
      <c r="V140" s="221" t="b">
        <f t="shared" si="17"/>
        <v>0</v>
      </c>
      <c r="W140" s="221" t="b">
        <f t="shared" si="17"/>
        <v>0</v>
      </c>
      <c r="X140" s="221" t="b">
        <f t="shared" si="17"/>
        <v>0</v>
      </c>
      <c r="Y140" s="221" t="b">
        <f t="shared" si="17"/>
        <v>0</v>
      </c>
      <c r="Z140" s="221">
        <f t="shared" si="16"/>
        <v>0</v>
      </c>
      <c r="AA140" s="221" t="str">
        <f t="shared" si="16"/>
        <v/>
      </c>
      <c r="AB140" s="221" t="str">
        <f t="shared" si="16"/>
        <v/>
      </c>
      <c r="AC140" s="221" t="str">
        <f t="shared" si="15"/>
        <v/>
      </c>
      <c r="AD140" s="221" t="str">
        <f t="shared" si="15"/>
        <v/>
      </c>
      <c r="AE140" s="221" t="str">
        <f t="shared" si="15"/>
        <v/>
      </c>
      <c r="AF140" s="221" t="str">
        <f t="shared" si="15"/>
        <v/>
      </c>
      <c r="AG140" s="221" t="str">
        <f t="shared" si="10"/>
        <v/>
      </c>
    </row>
    <row r="141" spans="1:33" s="164" customFormat="1" ht="17.25" hidden="1" customHeight="1">
      <c r="A141" s="9"/>
      <c r="B141" s="7"/>
      <c r="C141" s="2"/>
      <c r="D141" s="5"/>
      <c r="E141" s="5"/>
      <c r="F141" s="16"/>
      <c r="G141" s="47"/>
      <c r="H141" s="48"/>
      <c r="I141" s="49"/>
      <c r="J141" s="124"/>
      <c r="K141" s="56"/>
      <c r="L141" s="57"/>
      <c r="M141" s="58"/>
      <c r="N141" s="57"/>
      <c r="O141" s="58"/>
      <c r="P141" s="56"/>
      <c r="Q141" s="49"/>
      <c r="R141" s="221" t="b">
        <f t="shared" si="17"/>
        <v>1</v>
      </c>
      <c r="S141" s="221" t="b">
        <f t="shared" si="17"/>
        <v>0</v>
      </c>
      <c r="T141" s="221" t="b">
        <f t="shared" si="17"/>
        <v>0</v>
      </c>
      <c r="U141" s="221" t="b">
        <f t="shared" si="17"/>
        <v>0</v>
      </c>
      <c r="V141" s="221" t="b">
        <f t="shared" si="17"/>
        <v>0</v>
      </c>
      <c r="W141" s="221" t="b">
        <f t="shared" si="17"/>
        <v>0</v>
      </c>
      <c r="X141" s="221" t="b">
        <f t="shared" si="17"/>
        <v>0</v>
      </c>
      <c r="Y141" s="221" t="b">
        <f t="shared" si="17"/>
        <v>0</v>
      </c>
      <c r="Z141" s="221">
        <f t="shared" si="16"/>
        <v>0</v>
      </c>
      <c r="AA141" s="221" t="str">
        <f t="shared" si="16"/>
        <v/>
      </c>
      <c r="AB141" s="221" t="str">
        <f t="shared" si="16"/>
        <v/>
      </c>
      <c r="AC141" s="221" t="str">
        <f t="shared" si="15"/>
        <v/>
      </c>
      <c r="AD141" s="221" t="str">
        <f t="shared" si="15"/>
        <v/>
      </c>
      <c r="AE141" s="221" t="str">
        <f t="shared" si="15"/>
        <v/>
      </c>
      <c r="AF141" s="221" t="str">
        <f t="shared" si="15"/>
        <v/>
      </c>
      <c r="AG141" s="221" t="str">
        <f t="shared" si="10"/>
        <v/>
      </c>
    </row>
    <row r="142" spans="1:33" s="164" customFormat="1" ht="17.25" hidden="1" customHeight="1">
      <c r="A142" s="9"/>
      <c r="B142" s="7"/>
      <c r="C142" s="2"/>
      <c r="D142" s="5"/>
      <c r="E142" s="5"/>
      <c r="F142" s="16"/>
      <c r="G142" s="47"/>
      <c r="H142" s="48"/>
      <c r="I142" s="49"/>
      <c r="J142" s="124"/>
      <c r="K142" s="56"/>
      <c r="L142" s="57"/>
      <c r="M142" s="58"/>
      <c r="N142" s="57"/>
      <c r="O142" s="58"/>
      <c r="P142" s="56"/>
      <c r="Q142" s="49"/>
      <c r="R142" s="221" t="b">
        <f t="shared" si="17"/>
        <v>1</v>
      </c>
      <c r="S142" s="221" t="b">
        <f t="shared" si="17"/>
        <v>0</v>
      </c>
      <c r="T142" s="221" t="b">
        <f t="shared" si="17"/>
        <v>0</v>
      </c>
      <c r="U142" s="221" t="b">
        <f t="shared" si="17"/>
        <v>0</v>
      </c>
      <c r="V142" s="221" t="b">
        <f t="shared" si="17"/>
        <v>0</v>
      </c>
      <c r="W142" s="221" t="b">
        <f t="shared" si="17"/>
        <v>0</v>
      </c>
      <c r="X142" s="221" t="b">
        <f t="shared" si="17"/>
        <v>0</v>
      </c>
      <c r="Y142" s="221" t="b">
        <f t="shared" si="17"/>
        <v>0</v>
      </c>
      <c r="Z142" s="221">
        <f t="shared" si="16"/>
        <v>0</v>
      </c>
      <c r="AA142" s="221" t="str">
        <f t="shared" si="16"/>
        <v/>
      </c>
      <c r="AB142" s="221" t="str">
        <f t="shared" si="16"/>
        <v/>
      </c>
      <c r="AC142" s="221" t="str">
        <f t="shared" si="15"/>
        <v/>
      </c>
      <c r="AD142" s="221" t="str">
        <f t="shared" si="15"/>
        <v/>
      </c>
      <c r="AE142" s="221" t="str">
        <f t="shared" si="15"/>
        <v/>
      </c>
      <c r="AF142" s="221" t="str">
        <f t="shared" si="15"/>
        <v/>
      </c>
      <c r="AG142" s="221" t="str">
        <f t="shared" si="10"/>
        <v/>
      </c>
    </row>
    <row r="143" spans="1:33" s="164" customFormat="1" ht="17.25" hidden="1" customHeight="1">
      <c r="A143" s="9"/>
      <c r="B143" s="7"/>
      <c r="C143" s="2"/>
      <c r="D143" s="5"/>
      <c r="E143" s="5"/>
      <c r="F143" s="16"/>
      <c r="G143" s="47"/>
      <c r="H143" s="48"/>
      <c r="I143" s="49"/>
      <c r="J143" s="124"/>
      <c r="K143" s="56"/>
      <c r="L143" s="57"/>
      <c r="M143" s="58"/>
      <c r="N143" s="57"/>
      <c r="O143" s="58"/>
      <c r="P143" s="56"/>
      <c r="Q143" s="49"/>
      <c r="R143" s="221" t="b">
        <f t="shared" si="17"/>
        <v>1</v>
      </c>
      <c r="S143" s="221" t="b">
        <f t="shared" si="17"/>
        <v>0</v>
      </c>
      <c r="T143" s="221" t="b">
        <f t="shared" si="17"/>
        <v>0</v>
      </c>
      <c r="U143" s="221" t="b">
        <f t="shared" si="17"/>
        <v>0</v>
      </c>
      <c r="V143" s="221" t="b">
        <f t="shared" si="17"/>
        <v>0</v>
      </c>
      <c r="W143" s="221" t="b">
        <f t="shared" si="17"/>
        <v>0</v>
      </c>
      <c r="X143" s="221" t="b">
        <f t="shared" si="17"/>
        <v>0</v>
      </c>
      <c r="Y143" s="221" t="b">
        <f t="shared" si="17"/>
        <v>0</v>
      </c>
      <c r="Z143" s="221">
        <f t="shared" si="16"/>
        <v>0</v>
      </c>
      <c r="AA143" s="221" t="str">
        <f t="shared" si="16"/>
        <v/>
      </c>
      <c r="AB143" s="221" t="str">
        <f t="shared" si="16"/>
        <v/>
      </c>
      <c r="AC143" s="221" t="str">
        <f t="shared" si="15"/>
        <v/>
      </c>
      <c r="AD143" s="221" t="str">
        <f t="shared" si="15"/>
        <v/>
      </c>
      <c r="AE143" s="221" t="str">
        <f t="shared" si="15"/>
        <v/>
      </c>
      <c r="AF143" s="221" t="str">
        <f t="shared" si="15"/>
        <v/>
      </c>
      <c r="AG143" s="221" t="str">
        <f t="shared" si="10"/>
        <v/>
      </c>
    </row>
    <row r="144" spans="1:33" s="164" customFormat="1" ht="17.25" hidden="1" customHeight="1">
      <c r="A144" s="9"/>
      <c r="B144" s="7"/>
      <c r="C144" s="2"/>
      <c r="D144" s="5"/>
      <c r="E144" s="5"/>
      <c r="F144" s="16"/>
      <c r="G144" s="47"/>
      <c r="H144" s="48"/>
      <c r="I144" s="49"/>
      <c r="J144" s="124"/>
      <c r="K144" s="56"/>
      <c r="L144" s="57"/>
      <c r="M144" s="58"/>
      <c r="N144" s="57"/>
      <c r="O144" s="58"/>
      <c r="P144" s="56"/>
      <c r="Q144" s="49"/>
      <c r="R144" s="221" t="b">
        <f t="shared" si="17"/>
        <v>1</v>
      </c>
      <c r="S144" s="221" t="b">
        <f t="shared" si="17"/>
        <v>0</v>
      </c>
      <c r="T144" s="221" t="b">
        <f t="shared" si="17"/>
        <v>0</v>
      </c>
      <c r="U144" s="221" t="b">
        <f t="shared" si="17"/>
        <v>0</v>
      </c>
      <c r="V144" s="221" t="b">
        <f t="shared" si="17"/>
        <v>0</v>
      </c>
      <c r="W144" s="221" t="b">
        <f t="shared" si="17"/>
        <v>0</v>
      </c>
      <c r="X144" s="221" t="b">
        <f t="shared" si="17"/>
        <v>0</v>
      </c>
      <c r="Y144" s="221" t="b">
        <f t="shared" si="17"/>
        <v>0</v>
      </c>
      <c r="Z144" s="221">
        <f t="shared" si="16"/>
        <v>0</v>
      </c>
      <c r="AA144" s="221" t="str">
        <f t="shared" si="16"/>
        <v/>
      </c>
      <c r="AB144" s="221" t="str">
        <f t="shared" si="16"/>
        <v/>
      </c>
      <c r="AC144" s="221" t="str">
        <f t="shared" si="15"/>
        <v/>
      </c>
      <c r="AD144" s="221" t="str">
        <f t="shared" si="15"/>
        <v/>
      </c>
      <c r="AE144" s="221" t="str">
        <f t="shared" si="15"/>
        <v/>
      </c>
      <c r="AF144" s="221" t="str">
        <f t="shared" si="15"/>
        <v/>
      </c>
      <c r="AG144" s="221" t="str">
        <f t="shared" si="10"/>
        <v/>
      </c>
    </row>
    <row r="145" spans="1:33" s="164" customFormat="1" ht="17.25" hidden="1" customHeight="1">
      <c r="A145" s="9"/>
      <c r="B145" s="7"/>
      <c r="C145" s="2"/>
      <c r="D145" s="5"/>
      <c r="E145" s="5"/>
      <c r="F145" s="16"/>
      <c r="G145" s="47"/>
      <c r="H145" s="48"/>
      <c r="I145" s="49"/>
      <c r="J145" s="124"/>
      <c r="K145" s="56"/>
      <c r="L145" s="57"/>
      <c r="M145" s="58"/>
      <c r="N145" s="57"/>
      <c r="O145" s="58"/>
      <c r="P145" s="56"/>
      <c r="Q145" s="49"/>
      <c r="R145" s="221" t="b">
        <f t="shared" si="17"/>
        <v>1</v>
      </c>
      <c r="S145" s="221" t="b">
        <f t="shared" si="17"/>
        <v>0</v>
      </c>
      <c r="T145" s="221" t="b">
        <f t="shared" si="17"/>
        <v>0</v>
      </c>
      <c r="U145" s="221" t="b">
        <f t="shared" si="17"/>
        <v>0</v>
      </c>
      <c r="V145" s="221" t="b">
        <f t="shared" si="17"/>
        <v>0</v>
      </c>
      <c r="W145" s="221" t="b">
        <f t="shared" si="17"/>
        <v>0</v>
      </c>
      <c r="X145" s="221" t="b">
        <f t="shared" si="17"/>
        <v>0</v>
      </c>
      <c r="Y145" s="221" t="b">
        <f t="shared" si="17"/>
        <v>0</v>
      </c>
      <c r="Z145" s="221">
        <f t="shared" si="16"/>
        <v>0</v>
      </c>
      <c r="AA145" s="221" t="str">
        <f t="shared" si="16"/>
        <v/>
      </c>
      <c r="AB145" s="221" t="str">
        <f t="shared" si="16"/>
        <v/>
      </c>
      <c r="AC145" s="221" t="str">
        <f t="shared" si="15"/>
        <v/>
      </c>
      <c r="AD145" s="221" t="str">
        <f t="shared" si="15"/>
        <v/>
      </c>
      <c r="AE145" s="221" t="str">
        <f t="shared" si="15"/>
        <v/>
      </c>
      <c r="AF145" s="221" t="str">
        <f t="shared" si="15"/>
        <v/>
      </c>
      <c r="AG145" s="221" t="str">
        <f t="shared" si="10"/>
        <v/>
      </c>
    </row>
    <row r="146" spans="1:33" s="164" customFormat="1" ht="17.25" hidden="1" customHeight="1">
      <c r="A146" s="9"/>
      <c r="B146" s="7"/>
      <c r="C146" s="2"/>
      <c r="D146" s="5"/>
      <c r="E146" s="5"/>
      <c r="F146" s="16"/>
      <c r="G146" s="47"/>
      <c r="H146" s="48"/>
      <c r="I146" s="49"/>
      <c r="J146" s="124"/>
      <c r="K146" s="56"/>
      <c r="L146" s="57"/>
      <c r="M146" s="58"/>
      <c r="N146" s="57"/>
      <c r="O146" s="58"/>
      <c r="P146" s="56"/>
      <c r="Q146" s="49"/>
      <c r="R146" s="221" t="b">
        <f t="shared" si="17"/>
        <v>1</v>
      </c>
      <c r="S146" s="221" t="b">
        <f t="shared" si="17"/>
        <v>0</v>
      </c>
      <c r="T146" s="221" t="b">
        <f t="shared" si="17"/>
        <v>0</v>
      </c>
      <c r="U146" s="221" t="b">
        <f t="shared" si="17"/>
        <v>0</v>
      </c>
      <c r="V146" s="221" t="b">
        <f t="shared" si="17"/>
        <v>0</v>
      </c>
      <c r="W146" s="221" t="b">
        <f t="shared" si="17"/>
        <v>0</v>
      </c>
      <c r="X146" s="221" t="b">
        <f t="shared" si="17"/>
        <v>0</v>
      </c>
      <c r="Y146" s="221" t="b">
        <f t="shared" si="17"/>
        <v>0</v>
      </c>
      <c r="Z146" s="221">
        <f t="shared" si="16"/>
        <v>0</v>
      </c>
      <c r="AA146" s="221" t="str">
        <f t="shared" si="16"/>
        <v/>
      </c>
      <c r="AB146" s="221" t="str">
        <f t="shared" si="16"/>
        <v/>
      </c>
      <c r="AC146" s="221" t="str">
        <f t="shared" si="15"/>
        <v/>
      </c>
      <c r="AD146" s="221" t="str">
        <f t="shared" si="15"/>
        <v/>
      </c>
      <c r="AE146" s="221" t="str">
        <f t="shared" si="15"/>
        <v/>
      </c>
      <c r="AF146" s="221" t="str">
        <f t="shared" si="15"/>
        <v/>
      </c>
      <c r="AG146" s="221" t="str">
        <f t="shared" si="10"/>
        <v/>
      </c>
    </row>
    <row r="147" spans="1:33" s="164" customFormat="1" ht="17.25" hidden="1" customHeight="1">
      <c r="A147" s="9"/>
      <c r="B147" s="7"/>
      <c r="C147" s="2"/>
      <c r="D147" s="5"/>
      <c r="E147" s="5"/>
      <c r="F147" s="16"/>
      <c r="G147" s="47"/>
      <c r="H147" s="48"/>
      <c r="I147" s="49"/>
      <c r="J147" s="124"/>
      <c r="K147" s="56"/>
      <c r="L147" s="57"/>
      <c r="M147" s="58"/>
      <c r="N147" s="57"/>
      <c r="O147" s="58"/>
      <c r="P147" s="56"/>
      <c r="Q147" s="49"/>
      <c r="R147" s="221" t="b">
        <f t="shared" si="17"/>
        <v>1</v>
      </c>
      <c r="S147" s="221" t="b">
        <f t="shared" si="17"/>
        <v>0</v>
      </c>
      <c r="T147" s="221" t="b">
        <f t="shared" si="17"/>
        <v>0</v>
      </c>
      <c r="U147" s="221" t="b">
        <f t="shared" si="17"/>
        <v>0</v>
      </c>
      <c r="V147" s="221" t="b">
        <f t="shared" si="17"/>
        <v>0</v>
      </c>
      <c r="W147" s="221" t="b">
        <f t="shared" si="17"/>
        <v>0</v>
      </c>
      <c r="X147" s="221" t="b">
        <f t="shared" si="17"/>
        <v>0</v>
      </c>
      <c r="Y147" s="221" t="b">
        <f t="shared" si="17"/>
        <v>0</v>
      </c>
      <c r="Z147" s="221">
        <f t="shared" si="16"/>
        <v>0</v>
      </c>
      <c r="AA147" s="221" t="str">
        <f t="shared" si="16"/>
        <v/>
      </c>
      <c r="AB147" s="221" t="str">
        <f t="shared" si="16"/>
        <v/>
      </c>
      <c r="AC147" s="221" t="str">
        <f t="shared" si="15"/>
        <v/>
      </c>
      <c r="AD147" s="221" t="str">
        <f t="shared" si="15"/>
        <v/>
      </c>
      <c r="AE147" s="221" t="str">
        <f t="shared" si="15"/>
        <v/>
      </c>
      <c r="AF147" s="221" t="str">
        <f t="shared" si="15"/>
        <v/>
      </c>
      <c r="AG147" s="221" t="str">
        <f t="shared" si="10"/>
        <v/>
      </c>
    </row>
    <row r="148" spans="1:33" s="164" customFormat="1" ht="17.25" hidden="1" customHeight="1">
      <c r="A148" s="9"/>
      <c r="B148" s="7"/>
      <c r="C148" s="2"/>
      <c r="D148" s="5"/>
      <c r="E148" s="5"/>
      <c r="F148" s="16"/>
      <c r="G148" s="47"/>
      <c r="H148" s="48"/>
      <c r="I148" s="49"/>
      <c r="J148" s="124"/>
      <c r="K148" s="56"/>
      <c r="L148" s="57"/>
      <c r="M148" s="58"/>
      <c r="N148" s="57"/>
      <c r="O148" s="58"/>
      <c r="P148" s="56"/>
      <c r="Q148" s="49"/>
      <c r="R148" s="221" t="b">
        <f t="shared" si="17"/>
        <v>1</v>
      </c>
      <c r="S148" s="221" t="b">
        <f t="shared" si="17"/>
        <v>0</v>
      </c>
      <c r="T148" s="221" t="b">
        <f t="shared" si="17"/>
        <v>0</v>
      </c>
      <c r="U148" s="221" t="b">
        <f t="shared" si="17"/>
        <v>0</v>
      </c>
      <c r="V148" s="221" t="b">
        <f t="shared" si="17"/>
        <v>0</v>
      </c>
      <c r="W148" s="221" t="b">
        <f t="shared" si="17"/>
        <v>0</v>
      </c>
      <c r="X148" s="221" t="b">
        <f t="shared" si="17"/>
        <v>0</v>
      </c>
      <c r="Y148" s="221" t="b">
        <f t="shared" si="17"/>
        <v>0</v>
      </c>
      <c r="Z148" s="221">
        <f t="shared" si="16"/>
        <v>0</v>
      </c>
      <c r="AA148" s="221" t="str">
        <f t="shared" si="16"/>
        <v/>
      </c>
      <c r="AB148" s="221" t="str">
        <f t="shared" si="16"/>
        <v/>
      </c>
      <c r="AC148" s="221" t="str">
        <f t="shared" si="15"/>
        <v/>
      </c>
      <c r="AD148" s="221" t="str">
        <f t="shared" si="15"/>
        <v/>
      </c>
      <c r="AE148" s="221" t="str">
        <f t="shared" si="15"/>
        <v/>
      </c>
      <c r="AF148" s="221" t="str">
        <f t="shared" si="15"/>
        <v/>
      </c>
      <c r="AG148" s="221" t="str">
        <f t="shared" si="15"/>
        <v/>
      </c>
    </row>
    <row r="149" spans="1:33" s="164" customFormat="1" ht="17.25" hidden="1" customHeight="1">
      <c r="A149" s="9"/>
      <c r="B149" s="7"/>
      <c r="C149" s="2"/>
      <c r="D149" s="5"/>
      <c r="E149" s="5"/>
      <c r="F149" s="16"/>
      <c r="G149" s="47"/>
      <c r="H149" s="48"/>
      <c r="I149" s="49"/>
      <c r="J149" s="124"/>
      <c r="K149" s="56"/>
      <c r="L149" s="57"/>
      <c r="M149" s="58"/>
      <c r="N149" s="57"/>
      <c r="O149" s="58"/>
      <c r="P149" s="56"/>
      <c r="Q149" s="49"/>
      <c r="R149" s="221" t="b">
        <f t="shared" si="17"/>
        <v>1</v>
      </c>
      <c r="S149" s="221" t="b">
        <f t="shared" si="17"/>
        <v>0</v>
      </c>
      <c r="T149" s="221" t="b">
        <f t="shared" si="17"/>
        <v>0</v>
      </c>
      <c r="U149" s="221" t="b">
        <f t="shared" si="17"/>
        <v>0</v>
      </c>
      <c r="V149" s="221" t="b">
        <f t="shared" si="17"/>
        <v>0</v>
      </c>
      <c r="W149" s="221" t="b">
        <f t="shared" si="17"/>
        <v>0</v>
      </c>
      <c r="X149" s="221" t="b">
        <f t="shared" si="17"/>
        <v>0</v>
      </c>
      <c r="Y149" s="221" t="b">
        <f t="shared" si="17"/>
        <v>0</v>
      </c>
      <c r="Z149" s="221">
        <f t="shared" si="16"/>
        <v>0</v>
      </c>
      <c r="AA149" s="221" t="str">
        <f t="shared" si="16"/>
        <v/>
      </c>
      <c r="AB149" s="221" t="str">
        <f t="shared" si="16"/>
        <v/>
      </c>
      <c r="AC149" s="221" t="str">
        <f t="shared" si="15"/>
        <v/>
      </c>
      <c r="AD149" s="221" t="str">
        <f t="shared" si="15"/>
        <v/>
      </c>
      <c r="AE149" s="221" t="str">
        <f t="shared" si="15"/>
        <v/>
      </c>
      <c r="AF149" s="221" t="str">
        <f t="shared" si="15"/>
        <v/>
      </c>
      <c r="AG149" s="221" t="str">
        <f t="shared" si="15"/>
        <v/>
      </c>
    </row>
    <row r="150" spans="1:33" s="164" customFormat="1" ht="17.25" hidden="1" customHeight="1">
      <c r="A150" s="9"/>
      <c r="B150" s="7"/>
      <c r="C150" s="2"/>
      <c r="D150" s="5"/>
      <c r="E150" s="5"/>
      <c r="F150" s="16"/>
      <c r="G150" s="47"/>
      <c r="H150" s="48"/>
      <c r="I150" s="49"/>
      <c r="J150" s="124"/>
      <c r="K150" s="56"/>
      <c r="L150" s="57"/>
      <c r="M150" s="58"/>
      <c r="N150" s="57"/>
      <c r="O150" s="58"/>
      <c r="P150" s="56"/>
      <c r="Q150" s="49"/>
      <c r="R150" s="221" t="b">
        <f t="shared" si="17"/>
        <v>1</v>
      </c>
      <c r="S150" s="221" t="b">
        <f t="shared" si="17"/>
        <v>0</v>
      </c>
      <c r="T150" s="221" t="b">
        <f t="shared" si="17"/>
        <v>0</v>
      </c>
      <c r="U150" s="221" t="b">
        <f t="shared" si="17"/>
        <v>0</v>
      </c>
      <c r="V150" s="221" t="b">
        <f t="shared" si="17"/>
        <v>0</v>
      </c>
      <c r="W150" s="221" t="b">
        <f t="shared" si="17"/>
        <v>0</v>
      </c>
      <c r="X150" s="221" t="b">
        <f t="shared" si="17"/>
        <v>0</v>
      </c>
      <c r="Y150" s="221" t="b">
        <f t="shared" si="17"/>
        <v>0</v>
      </c>
      <c r="Z150" s="221">
        <f t="shared" si="16"/>
        <v>0</v>
      </c>
      <c r="AA150" s="221" t="str">
        <f t="shared" si="16"/>
        <v/>
      </c>
      <c r="AB150" s="221" t="str">
        <f t="shared" si="16"/>
        <v/>
      </c>
      <c r="AC150" s="221" t="str">
        <f t="shared" si="15"/>
        <v/>
      </c>
      <c r="AD150" s="221" t="str">
        <f t="shared" si="15"/>
        <v/>
      </c>
      <c r="AE150" s="221" t="str">
        <f t="shared" si="15"/>
        <v/>
      </c>
      <c r="AF150" s="221" t="str">
        <f t="shared" si="15"/>
        <v/>
      </c>
      <c r="AG150" s="221" t="str">
        <f t="shared" si="15"/>
        <v/>
      </c>
    </row>
    <row r="151" spans="1:33" s="164" customFormat="1" ht="17.25" hidden="1" customHeight="1">
      <c r="A151" s="9"/>
      <c r="B151" s="7"/>
      <c r="C151" s="2"/>
      <c r="D151" s="5"/>
      <c r="E151" s="5"/>
      <c r="F151" s="16"/>
      <c r="G151" s="47"/>
      <c r="H151" s="48"/>
      <c r="I151" s="49"/>
      <c r="J151" s="124"/>
      <c r="K151" s="56"/>
      <c r="L151" s="57"/>
      <c r="M151" s="58"/>
      <c r="N151" s="57"/>
      <c r="O151" s="58"/>
      <c r="P151" s="56"/>
      <c r="Q151" s="49"/>
      <c r="R151" s="221" t="b">
        <f t="shared" si="17"/>
        <v>1</v>
      </c>
      <c r="S151" s="221" t="b">
        <f t="shared" si="17"/>
        <v>0</v>
      </c>
      <c r="T151" s="221" t="b">
        <f t="shared" si="17"/>
        <v>0</v>
      </c>
      <c r="U151" s="221" t="b">
        <f t="shared" si="17"/>
        <v>0</v>
      </c>
      <c r="V151" s="221" t="b">
        <f t="shared" si="17"/>
        <v>0</v>
      </c>
      <c r="W151" s="221" t="b">
        <f t="shared" si="17"/>
        <v>0</v>
      </c>
      <c r="X151" s="221" t="b">
        <f t="shared" si="17"/>
        <v>0</v>
      </c>
      <c r="Y151" s="221" t="b">
        <f t="shared" si="17"/>
        <v>0</v>
      </c>
      <c r="Z151" s="221">
        <f t="shared" si="16"/>
        <v>0</v>
      </c>
      <c r="AA151" s="221" t="str">
        <f t="shared" si="16"/>
        <v/>
      </c>
      <c r="AB151" s="221" t="str">
        <f t="shared" si="16"/>
        <v/>
      </c>
      <c r="AC151" s="221" t="str">
        <f t="shared" si="15"/>
        <v/>
      </c>
      <c r="AD151" s="221" t="str">
        <f t="shared" si="15"/>
        <v/>
      </c>
      <c r="AE151" s="221" t="str">
        <f t="shared" si="15"/>
        <v/>
      </c>
      <c r="AF151" s="221" t="str">
        <f t="shared" si="15"/>
        <v/>
      </c>
      <c r="AG151" s="221" t="str">
        <f t="shared" si="15"/>
        <v/>
      </c>
    </row>
    <row r="152" spans="1:33" s="164" customFormat="1" ht="17.25" hidden="1" customHeight="1">
      <c r="A152" s="9"/>
      <c r="B152" s="7"/>
      <c r="C152" s="2"/>
      <c r="D152" s="5"/>
      <c r="E152" s="5"/>
      <c r="F152" s="16"/>
      <c r="G152" s="47"/>
      <c r="H152" s="48"/>
      <c r="I152" s="49"/>
      <c r="J152" s="124"/>
      <c r="K152" s="56"/>
      <c r="L152" s="57"/>
      <c r="M152" s="58"/>
      <c r="N152" s="57"/>
      <c r="O152" s="58"/>
      <c r="P152" s="56"/>
      <c r="Q152" s="49"/>
      <c r="R152" s="221" t="b">
        <f t="shared" si="17"/>
        <v>1</v>
      </c>
      <c r="S152" s="221" t="b">
        <f t="shared" si="17"/>
        <v>0</v>
      </c>
      <c r="T152" s="221" t="b">
        <f t="shared" si="17"/>
        <v>0</v>
      </c>
      <c r="U152" s="221" t="b">
        <f t="shared" si="17"/>
        <v>0</v>
      </c>
      <c r="V152" s="221" t="b">
        <f t="shared" si="17"/>
        <v>0</v>
      </c>
      <c r="W152" s="221" t="b">
        <f t="shared" si="17"/>
        <v>0</v>
      </c>
      <c r="X152" s="221" t="b">
        <f t="shared" si="17"/>
        <v>0</v>
      </c>
      <c r="Y152" s="221" t="b">
        <f t="shared" si="17"/>
        <v>0</v>
      </c>
      <c r="Z152" s="221">
        <f t="shared" si="16"/>
        <v>0</v>
      </c>
      <c r="AA152" s="221" t="str">
        <f t="shared" si="16"/>
        <v/>
      </c>
      <c r="AB152" s="221" t="str">
        <f t="shared" si="16"/>
        <v/>
      </c>
      <c r="AC152" s="221" t="str">
        <f t="shared" si="15"/>
        <v/>
      </c>
      <c r="AD152" s="221" t="str">
        <f t="shared" si="15"/>
        <v/>
      </c>
      <c r="AE152" s="221" t="str">
        <f t="shared" si="15"/>
        <v/>
      </c>
      <c r="AF152" s="221" t="str">
        <f t="shared" si="15"/>
        <v/>
      </c>
      <c r="AG152" s="221" t="str">
        <f t="shared" si="15"/>
        <v/>
      </c>
    </row>
    <row r="153" spans="1:33" s="164" customFormat="1" ht="17.25" hidden="1" customHeight="1">
      <c r="A153" s="9"/>
      <c r="B153" s="7"/>
      <c r="C153" s="2"/>
      <c r="D153" s="5"/>
      <c r="E153" s="5"/>
      <c r="F153" s="16"/>
      <c r="G153" s="47"/>
      <c r="H153" s="48"/>
      <c r="I153" s="49"/>
      <c r="J153" s="124"/>
      <c r="K153" s="56"/>
      <c r="L153" s="57"/>
      <c r="M153" s="58"/>
      <c r="N153" s="57"/>
      <c r="O153" s="58"/>
      <c r="P153" s="56"/>
      <c r="Q153" s="49"/>
      <c r="R153" s="221" t="b">
        <f t="shared" ref="R153:Y168" si="18">R152</f>
        <v>1</v>
      </c>
      <c r="S153" s="221" t="b">
        <f t="shared" si="18"/>
        <v>0</v>
      </c>
      <c r="T153" s="221" t="b">
        <f t="shared" si="18"/>
        <v>0</v>
      </c>
      <c r="U153" s="221" t="b">
        <f t="shared" si="18"/>
        <v>0</v>
      </c>
      <c r="V153" s="221" t="b">
        <f t="shared" si="18"/>
        <v>0</v>
      </c>
      <c r="W153" s="221" t="b">
        <f t="shared" si="18"/>
        <v>0</v>
      </c>
      <c r="X153" s="221" t="b">
        <f t="shared" si="18"/>
        <v>0</v>
      </c>
      <c r="Y153" s="221" t="b">
        <f t="shared" si="18"/>
        <v>0</v>
      </c>
      <c r="Z153" s="221">
        <f t="shared" si="16"/>
        <v>0</v>
      </c>
      <c r="AA153" s="221" t="str">
        <f t="shared" si="16"/>
        <v/>
      </c>
      <c r="AB153" s="221" t="str">
        <f t="shared" si="16"/>
        <v/>
      </c>
      <c r="AC153" s="221" t="str">
        <f t="shared" si="15"/>
        <v/>
      </c>
      <c r="AD153" s="221" t="str">
        <f t="shared" si="15"/>
        <v/>
      </c>
      <c r="AE153" s="221" t="str">
        <f t="shared" si="15"/>
        <v/>
      </c>
      <c r="AF153" s="221" t="str">
        <f t="shared" si="15"/>
        <v/>
      </c>
      <c r="AG153" s="221" t="str">
        <f t="shared" si="15"/>
        <v/>
      </c>
    </row>
    <row r="154" spans="1:33" s="164" customFormat="1" ht="17.25" hidden="1" customHeight="1">
      <c r="A154" s="9"/>
      <c r="B154" s="7"/>
      <c r="C154" s="2"/>
      <c r="D154" s="5"/>
      <c r="E154" s="5"/>
      <c r="F154" s="16"/>
      <c r="G154" s="47"/>
      <c r="H154" s="48"/>
      <c r="I154" s="49"/>
      <c r="J154" s="124"/>
      <c r="K154" s="56"/>
      <c r="L154" s="57"/>
      <c r="M154" s="58"/>
      <c r="N154" s="57"/>
      <c r="O154" s="58"/>
      <c r="P154" s="56"/>
      <c r="Q154" s="49"/>
      <c r="R154" s="221" t="b">
        <f t="shared" si="18"/>
        <v>1</v>
      </c>
      <c r="S154" s="221" t="b">
        <f t="shared" si="18"/>
        <v>0</v>
      </c>
      <c r="T154" s="221" t="b">
        <f t="shared" si="18"/>
        <v>0</v>
      </c>
      <c r="U154" s="221" t="b">
        <f t="shared" si="18"/>
        <v>0</v>
      </c>
      <c r="V154" s="221" t="b">
        <f t="shared" si="18"/>
        <v>0</v>
      </c>
      <c r="W154" s="221" t="b">
        <f t="shared" si="18"/>
        <v>0</v>
      </c>
      <c r="X154" s="221" t="b">
        <f t="shared" si="18"/>
        <v>0</v>
      </c>
      <c r="Y154" s="221" t="b">
        <f t="shared" si="18"/>
        <v>0</v>
      </c>
      <c r="Z154" s="221">
        <f t="shared" si="16"/>
        <v>0</v>
      </c>
      <c r="AA154" s="221" t="str">
        <f t="shared" si="16"/>
        <v/>
      </c>
      <c r="AB154" s="221" t="str">
        <f t="shared" si="16"/>
        <v/>
      </c>
      <c r="AC154" s="221" t="str">
        <f t="shared" si="15"/>
        <v/>
      </c>
      <c r="AD154" s="221" t="str">
        <f t="shared" si="15"/>
        <v/>
      </c>
      <c r="AE154" s="221" t="str">
        <f t="shared" si="15"/>
        <v/>
      </c>
      <c r="AF154" s="221" t="str">
        <f t="shared" si="15"/>
        <v/>
      </c>
      <c r="AG154" s="221" t="str">
        <f t="shared" si="15"/>
        <v/>
      </c>
    </row>
    <row r="155" spans="1:33" s="164" customFormat="1" ht="17.25" hidden="1" customHeight="1">
      <c r="A155" s="9"/>
      <c r="B155" s="7"/>
      <c r="C155" s="2"/>
      <c r="D155" s="5"/>
      <c r="E155" s="5"/>
      <c r="F155" s="16"/>
      <c r="G155" s="47"/>
      <c r="H155" s="48"/>
      <c r="I155" s="49"/>
      <c r="J155" s="124"/>
      <c r="K155" s="56"/>
      <c r="L155" s="57"/>
      <c r="M155" s="58"/>
      <c r="N155" s="57"/>
      <c r="O155" s="58"/>
      <c r="P155" s="56"/>
      <c r="Q155" s="49"/>
      <c r="R155" s="221" t="b">
        <f t="shared" si="18"/>
        <v>1</v>
      </c>
      <c r="S155" s="221" t="b">
        <f t="shared" si="18"/>
        <v>0</v>
      </c>
      <c r="T155" s="221" t="b">
        <f t="shared" si="18"/>
        <v>0</v>
      </c>
      <c r="U155" s="221" t="b">
        <f t="shared" si="18"/>
        <v>0</v>
      </c>
      <c r="V155" s="221" t="b">
        <f t="shared" si="18"/>
        <v>0</v>
      </c>
      <c r="W155" s="221" t="b">
        <f t="shared" si="18"/>
        <v>0</v>
      </c>
      <c r="X155" s="221" t="b">
        <f t="shared" si="18"/>
        <v>0</v>
      </c>
      <c r="Y155" s="221" t="b">
        <f t="shared" si="18"/>
        <v>0</v>
      </c>
      <c r="Z155" s="221">
        <f t="shared" si="16"/>
        <v>0</v>
      </c>
      <c r="AA155" s="221" t="str">
        <f t="shared" si="16"/>
        <v/>
      </c>
      <c r="AB155" s="221" t="str">
        <f t="shared" si="16"/>
        <v/>
      </c>
      <c r="AC155" s="221" t="str">
        <f t="shared" si="15"/>
        <v/>
      </c>
      <c r="AD155" s="221" t="str">
        <f t="shared" si="15"/>
        <v/>
      </c>
      <c r="AE155" s="221" t="str">
        <f t="shared" si="15"/>
        <v/>
      </c>
      <c r="AF155" s="221" t="str">
        <f t="shared" si="15"/>
        <v/>
      </c>
      <c r="AG155" s="221" t="str">
        <f t="shared" si="15"/>
        <v/>
      </c>
    </row>
    <row r="156" spans="1:33" s="164" customFormat="1" ht="17.25" hidden="1" customHeight="1">
      <c r="A156" s="9"/>
      <c r="B156" s="7"/>
      <c r="C156" s="2"/>
      <c r="D156" s="5"/>
      <c r="E156" s="5"/>
      <c r="F156" s="16"/>
      <c r="G156" s="47"/>
      <c r="H156" s="48"/>
      <c r="I156" s="49"/>
      <c r="J156" s="124"/>
      <c r="K156" s="56"/>
      <c r="L156" s="57"/>
      <c r="M156" s="58"/>
      <c r="N156" s="57"/>
      <c r="O156" s="58"/>
      <c r="P156" s="56"/>
      <c r="Q156" s="49"/>
      <c r="R156" s="221" t="b">
        <f t="shared" si="18"/>
        <v>1</v>
      </c>
      <c r="S156" s="221" t="b">
        <f t="shared" si="18"/>
        <v>0</v>
      </c>
      <c r="T156" s="221" t="b">
        <f t="shared" si="18"/>
        <v>0</v>
      </c>
      <c r="U156" s="221" t="b">
        <f t="shared" si="18"/>
        <v>0</v>
      </c>
      <c r="V156" s="221" t="b">
        <f t="shared" si="18"/>
        <v>0</v>
      </c>
      <c r="W156" s="221" t="b">
        <f t="shared" si="18"/>
        <v>0</v>
      </c>
      <c r="X156" s="221" t="b">
        <f t="shared" si="18"/>
        <v>0</v>
      </c>
      <c r="Y156" s="221" t="b">
        <f t="shared" si="18"/>
        <v>0</v>
      </c>
      <c r="Z156" s="221">
        <f t="shared" si="16"/>
        <v>0</v>
      </c>
      <c r="AA156" s="221" t="str">
        <f t="shared" si="16"/>
        <v/>
      </c>
      <c r="AB156" s="221" t="str">
        <f t="shared" si="16"/>
        <v/>
      </c>
      <c r="AC156" s="221" t="str">
        <f t="shared" si="15"/>
        <v/>
      </c>
      <c r="AD156" s="221" t="str">
        <f t="shared" si="15"/>
        <v/>
      </c>
      <c r="AE156" s="221" t="str">
        <f t="shared" si="15"/>
        <v/>
      </c>
      <c r="AF156" s="221" t="str">
        <f t="shared" si="15"/>
        <v/>
      </c>
      <c r="AG156" s="221" t="str">
        <f t="shared" si="15"/>
        <v/>
      </c>
    </row>
    <row r="157" spans="1:33" s="164" customFormat="1" ht="17.25" hidden="1" customHeight="1">
      <c r="A157" s="9"/>
      <c r="B157" s="7"/>
      <c r="C157" s="2"/>
      <c r="D157" s="5"/>
      <c r="E157" s="5"/>
      <c r="F157" s="16"/>
      <c r="G157" s="47"/>
      <c r="H157" s="48"/>
      <c r="I157" s="49"/>
      <c r="J157" s="124"/>
      <c r="K157" s="56"/>
      <c r="L157" s="57"/>
      <c r="M157" s="58"/>
      <c r="N157" s="57"/>
      <c r="O157" s="58"/>
      <c r="P157" s="56"/>
      <c r="Q157" s="49"/>
      <c r="R157" s="221" t="b">
        <f t="shared" si="18"/>
        <v>1</v>
      </c>
      <c r="S157" s="221" t="b">
        <f t="shared" si="18"/>
        <v>0</v>
      </c>
      <c r="T157" s="221" t="b">
        <f t="shared" si="18"/>
        <v>0</v>
      </c>
      <c r="U157" s="221" t="b">
        <f t="shared" si="18"/>
        <v>0</v>
      </c>
      <c r="V157" s="221" t="b">
        <f t="shared" si="18"/>
        <v>0</v>
      </c>
      <c r="W157" s="221" t="b">
        <f t="shared" si="18"/>
        <v>0</v>
      </c>
      <c r="X157" s="221" t="b">
        <f t="shared" si="18"/>
        <v>0</v>
      </c>
      <c r="Y157" s="221" t="b">
        <f t="shared" si="18"/>
        <v>0</v>
      </c>
      <c r="Z157" s="221">
        <f t="shared" si="16"/>
        <v>0</v>
      </c>
      <c r="AA157" s="221" t="str">
        <f t="shared" si="16"/>
        <v/>
      </c>
      <c r="AB157" s="221" t="str">
        <f t="shared" si="16"/>
        <v/>
      </c>
      <c r="AC157" s="221" t="str">
        <f t="shared" si="15"/>
        <v/>
      </c>
      <c r="AD157" s="221" t="str">
        <f t="shared" si="15"/>
        <v/>
      </c>
      <c r="AE157" s="221" t="str">
        <f t="shared" si="15"/>
        <v/>
      </c>
      <c r="AF157" s="221" t="str">
        <f t="shared" si="15"/>
        <v/>
      </c>
      <c r="AG157" s="221" t="str">
        <f t="shared" si="15"/>
        <v/>
      </c>
    </row>
    <row r="158" spans="1:33" s="164" customFormat="1" ht="17.25" hidden="1" customHeight="1">
      <c r="A158" s="9"/>
      <c r="B158" s="7"/>
      <c r="C158" s="2"/>
      <c r="D158" s="5"/>
      <c r="E158" s="5"/>
      <c r="F158" s="16"/>
      <c r="G158" s="47"/>
      <c r="H158" s="48"/>
      <c r="I158" s="49"/>
      <c r="J158" s="124"/>
      <c r="K158" s="56"/>
      <c r="L158" s="57"/>
      <c r="M158" s="58"/>
      <c r="N158" s="57"/>
      <c r="O158" s="58"/>
      <c r="P158" s="56"/>
      <c r="Q158" s="49"/>
      <c r="R158" s="221" t="b">
        <f t="shared" si="18"/>
        <v>1</v>
      </c>
      <c r="S158" s="221" t="b">
        <f t="shared" si="18"/>
        <v>0</v>
      </c>
      <c r="T158" s="221" t="b">
        <f t="shared" si="18"/>
        <v>0</v>
      </c>
      <c r="U158" s="221" t="b">
        <f t="shared" si="18"/>
        <v>0</v>
      </c>
      <c r="V158" s="221" t="b">
        <f t="shared" si="18"/>
        <v>0</v>
      </c>
      <c r="W158" s="221" t="b">
        <f t="shared" si="18"/>
        <v>0</v>
      </c>
      <c r="X158" s="221" t="b">
        <f t="shared" si="18"/>
        <v>0</v>
      </c>
      <c r="Y158" s="221" t="b">
        <f t="shared" si="18"/>
        <v>0</v>
      </c>
      <c r="Z158" s="221">
        <f t="shared" si="16"/>
        <v>0</v>
      </c>
      <c r="AA158" s="221" t="str">
        <f t="shared" si="16"/>
        <v/>
      </c>
      <c r="AB158" s="221" t="str">
        <f t="shared" si="16"/>
        <v/>
      </c>
      <c r="AC158" s="221" t="str">
        <f t="shared" si="15"/>
        <v/>
      </c>
      <c r="AD158" s="221" t="str">
        <f t="shared" si="15"/>
        <v/>
      </c>
      <c r="AE158" s="221" t="str">
        <f t="shared" si="15"/>
        <v/>
      </c>
      <c r="AF158" s="221" t="str">
        <f t="shared" si="15"/>
        <v/>
      </c>
      <c r="AG158" s="221" t="str">
        <f t="shared" si="15"/>
        <v/>
      </c>
    </row>
    <row r="159" spans="1:33" s="164" customFormat="1" ht="17.25" hidden="1" customHeight="1">
      <c r="A159" s="9"/>
      <c r="B159" s="7"/>
      <c r="C159" s="2"/>
      <c r="D159" s="5"/>
      <c r="E159" s="5"/>
      <c r="F159" s="16"/>
      <c r="G159" s="47"/>
      <c r="H159" s="48"/>
      <c r="I159" s="49"/>
      <c r="J159" s="124"/>
      <c r="K159" s="56"/>
      <c r="L159" s="57"/>
      <c r="M159" s="58"/>
      <c r="N159" s="57"/>
      <c r="O159" s="58"/>
      <c r="P159" s="56"/>
      <c r="Q159" s="49"/>
      <c r="R159" s="221" t="b">
        <f t="shared" si="18"/>
        <v>1</v>
      </c>
      <c r="S159" s="221" t="b">
        <f t="shared" si="18"/>
        <v>0</v>
      </c>
      <c r="T159" s="221" t="b">
        <f t="shared" si="18"/>
        <v>0</v>
      </c>
      <c r="U159" s="221" t="b">
        <f t="shared" si="18"/>
        <v>0</v>
      </c>
      <c r="V159" s="221" t="b">
        <f t="shared" si="18"/>
        <v>0</v>
      </c>
      <c r="W159" s="221" t="b">
        <f t="shared" si="18"/>
        <v>0</v>
      </c>
      <c r="X159" s="221" t="b">
        <f t="shared" si="18"/>
        <v>0</v>
      </c>
      <c r="Y159" s="221" t="b">
        <f t="shared" si="18"/>
        <v>0</v>
      </c>
      <c r="Z159" s="221">
        <f t="shared" si="16"/>
        <v>0</v>
      </c>
      <c r="AA159" s="221" t="str">
        <f t="shared" si="16"/>
        <v/>
      </c>
      <c r="AB159" s="221" t="str">
        <f t="shared" si="16"/>
        <v/>
      </c>
      <c r="AC159" s="221" t="str">
        <f t="shared" si="15"/>
        <v/>
      </c>
      <c r="AD159" s="221" t="str">
        <f t="shared" si="15"/>
        <v/>
      </c>
      <c r="AE159" s="221" t="str">
        <f t="shared" si="15"/>
        <v/>
      </c>
      <c r="AF159" s="221" t="str">
        <f t="shared" si="15"/>
        <v/>
      </c>
      <c r="AG159" s="221" t="str">
        <f t="shared" si="15"/>
        <v/>
      </c>
    </row>
    <row r="160" spans="1:33" s="164" customFormat="1" ht="17.25" hidden="1" customHeight="1">
      <c r="A160" s="9"/>
      <c r="B160" s="7"/>
      <c r="C160" s="2"/>
      <c r="D160" s="5"/>
      <c r="E160" s="5"/>
      <c r="F160" s="16"/>
      <c r="G160" s="47"/>
      <c r="H160" s="48"/>
      <c r="I160" s="49"/>
      <c r="J160" s="124"/>
      <c r="K160" s="56"/>
      <c r="L160" s="57"/>
      <c r="M160" s="58"/>
      <c r="N160" s="57"/>
      <c r="O160" s="58"/>
      <c r="P160" s="56"/>
      <c r="Q160" s="49"/>
      <c r="R160" s="221" t="b">
        <f t="shared" si="18"/>
        <v>1</v>
      </c>
      <c r="S160" s="221" t="b">
        <f t="shared" si="18"/>
        <v>0</v>
      </c>
      <c r="T160" s="221" t="b">
        <f t="shared" si="18"/>
        <v>0</v>
      </c>
      <c r="U160" s="221" t="b">
        <f t="shared" si="18"/>
        <v>0</v>
      </c>
      <c r="V160" s="221" t="b">
        <f t="shared" si="18"/>
        <v>0</v>
      </c>
      <c r="W160" s="221" t="b">
        <f t="shared" si="18"/>
        <v>0</v>
      </c>
      <c r="X160" s="221" t="b">
        <f t="shared" si="18"/>
        <v>0</v>
      </c>
      <c r="Y160" s="221" t="b">
        <f t="shared" si="18"/>
        <v>0</v>
      </c>
      <c r="Z160" s="221">
        <f t="shared" si="16"/>
        <v>0</v>
      </c>
      <c r="AA160" s="221" t="str">
        <f t="shared" si="16"/>
        <v/>
      </c>
      <c r="AB160" s="221" t="str">
        <f t="shared" si="16"/>
        <v/>
      </c>
      <c r="AC160" s="221" t="str">
        <f t="shared" si="15"/>
        <v/>
      </c>
      <c r="AD160" s="221" t="str">
        <f t="shared" si="15"/>
        <v/>
      </c>
      <c r="AE160" s="221" t="str">
        <f t="shared" si="15"/>
        <v/>
      </c>
      <c r="AF160" s="221" t="str">
        <f t="shared" si="15"/>
        <v/>
      </c>
      <c r="AG160" s="221" t="str">
        <f t="shared" si="15"/>
        <v/>
      </c>
    </row>
    <row r="161" spans="1:33" s="164" customFormat="1" ht="17.25" hidden="1" customHeight="1">
      <c r="A161" s="9"/>
      <c r="B161" s="7"/>
      <c r="C161" s="2"/>
      <c r="D161" s="5"/>
      <c r="E161" s="5"/>
      <c r="F161" s="16"/>
      <c r="G161" s="47"/>
      <c r="H161" s="48"/>
      <c r="I161" s="49"/>
      <c r="J161" s="124"/>
      <c r="K161" s="56"/>
      <c r="L161" s="57"/>
      <c r="M161" s="58"/>
      <c r="N161" s="57"/>
      <c r="O161" s="58"/>
      <c r="P161" s="56"/>
      <c r="Q161" s="49"/>
      <c r="R161" s="221" t="b">
        <f t="shared" si="18"/>
        <v>1</v>
      </c>
      <c r="S161" s="221" t="b">
        <f t="shared" si="18"/>
        <v>0</v>
      </c>
      <c r="T161" s="221" t="b">
        <f t="shared" si="18"/>
        <v>0</v>
      </c>
      <c r="U161" s="221" t="b">
        <f t="shared" si="18"/>
        <v>0</v>
      </c>
      <c r="V161" s="221" t="b">
        <f t="shared" si="18"/>
        <v>0</v>
      </c>
      <c r="W161" s="221" t="b">
        <f t="shared" si="18"/>
        <v>0</v>
      </c>
      <c r="X161" s="221" t="b">
        <f t="shared" si="18"/>
        <v>0</v>
      </c>
      <c r="Y161" s="221" t="b">
        <f t="shared" si="18"/>
        <v>0</v>
      </c>
      <c r="Z161" s="221">
        <f t="shared" si="16"/>
        <v>0</v>
      </c>
      <c r="AA161" s="221" t="str">
        <f t="shared" si="16"/>
        <v/>
      </c>
      <c r="AB161" s="221" t="str">
        <f t="shared" si="16"/>
        <v/>
      </c>
      <c r="AC161" s="221" t="str">
        <f t="shared" si="15"/>
        <v/>
      </c>
      <c r="AD161" s="221" t="str">
        <f t="shared" si="15"/>
        <v/>
      </c>
      <c r="AE161" s="221" t="str">
        <f t="shared" si="15"/>
        <v/>
      </c>
      <c r="AF161" s="221" t="str">
        <f t="shared" si="15"/>
        <v/>
      </c>
      <c r="AG161" s="221" t="str">
        <f t="shared" si="15"/>
        <v/>
      </c>
    </row>
    <row r="162" spans="1:33" s="164" customFormat="1" ht="17.25" hidden="1" customHeight="1">
      <c r="A162" s="9"/>
      <c r="B162" s="7"/>
      <c r="C162" s="2"/>
      <c r="D162" s="5"/>
      <c r="E162" s="5"/>
      <c r="F162" s="16"/>
      <c r="G162" s="47"/>
      <c r="H162" s="48"/>
      <c r="I162" s="49"/>
      <c r="J162" s="124"/>
      <c r="K162" s="56"/>
      <c r="L162" s="57"/>
      <c r="M162" s="58"/>
      <c r="N162" s="57"/>
      <c r="O162" s="58"/>
      <c r="P162" s="56"/>
      <c r="Q162" s="49"/>
      <c r="R162" s="221" t="b">
        <f t="shared" si="18"/>
        <v>1</v>
      </c>
      <c r="S162" s="221" t="b">
        <f t="shared" si="18"/>
        <v>0</v>
      </c>
      <c r="T162" s="221" t="b">
        <f t="shared" si="18"/>
        <v>0</v>
      </c>
      <c r="U162" s="221" t="b">
        <f t="shared" si="18"/>
        <v>0</v>
      </c>
      <c r="V162" s="221" t="b">
        <f t="shared" si="18"/>
        <v>0</v>
      </c>
      <c r="W162" s="221" t="b">
        <f t="shared" si="18"/>
        <v>0</v>
      </c>
      <c r="X162" s="221" t="b">
        <f t="shared" si="18"/>
        <v>0</v>
      </c>
      <c r="Y162" s="221" t="b">
        <f t="shared" si="18"/>
        <v>0</v>
      </c>
      <c r="Z162" s="221">
        <f t="shared" si="16"/>
        <v>0</v>
      </c>
      <c r="AA162" s="221" t="str">
        <f t="shared" si="16"/>
        <v/>
      </c>
      <c r="AB162" s="221" t="str">
        <f t="shared" si="16"/>
        <v/>
      </c>
      <c r="AC162" s="221" t="str">
        <f t="shared" si="15"/>
        <v/>
      </c>
      <c r="AD162" s="221" t="str">
        <f t="shared" si="15"/>
        <v/>
      </c>
      <c r="AE162" s="221" t="str">
        <f t="shared" si="15"/>
        <v/>
      </c>
      <c r="AF162" s="221" t="str">
        <f t="shared" si="15"/>
        <v/>
      </c>
      <c r="AG162" s="221" t="str">
        <f t="shared" si="15"/>
        <v/>
      </c>
    </row>
    <row r="163" spans="1:33" s="164" customFormat="1" ht="17.25" hidden="1" customHeight="1">
      <c r="A163" s="9"/>
      <c r="B163" s="7"/>
      <c r="C163" s="2"/>
      <c r="D163" s="5"/>
      <c r="E163" s="5"/>
      <c r="F163" s="16"/>
      <c r="G163" s="47"/>
      <c r="H163" s="48"/>
      <c r="I163" s="49"/>
      <c r="J163" s="124"/>
      <c r="K163" s="56"/>
      <c r="L163" s="57"/>
      <c r="M163" s="58"/>
      <c r="N163" s="57"/>
      <c r="O163" s="58"/>
      <c r="P163" s="56"/>
      <c r="Q163" s="49"/>
      <c r="R163" s="221" t="b">
        <f t="shared" si="18"/>
        <v>1</v>
      </c>
      <c r="S163" s="221" t="b">
        <f t="shared" si="18"/>
        <v>0</v>
      </c>
      <c r="T163" s="221" t="b">
        <f t="shared" si="18"/>
        <v>0</v>
      </c>
      <c r="U163" s="221" t="b">
        <f t="shared" si="18"/>
        <v>0</v>
      </c>
      <c r="V163" s="221" t="b">
        <f t="shared" si="18"/>
        <v>0</v>
      </c>
      <c r="W163" s="221" t="b">
        <f t="shared" si="18"/>
        <v>0</v>
      </c>
      <c r="X163" s="221" t="b">
        <f t="shared" si="18"/>
        <v>0</v>
      </c>
      <c r="Y163" s="221" t="b">
        <f t="shared" si="18"/>
        <v>0</v>
      </c>
      <c r="Z163" s="221">
        <f t="shared" si="16"/>
        <v>0</v>
      </c>
      <c r="AA163" s="221" t="str">
        <f t="shared" si="16"/>
        <v/>
      </c>
      <c r="AB163" s="221" t="str">
        <f t="shared" si="16"/>
        <v/>
      </c>
      <c r="AC163" s="221" t="str">
        <f t="shared" si="15"/>
        <v/>
      </c>
      <c r="AD163" s="221" t="str">
        <f t="shared" si="15"/>
        <v/>
      </c>
      <c r="AE163" s="221" t="str">
        <f t="shared" si="15"/>
        <v/>
      </c>
      <c r="AF163" s="221" t="str">
        <f t="shared" si="15"/>
        <v/>
      </c>
      <c r="AG163" s="221" t="str">
        <f t="shared" si="15"/>
        <v/>
      </c>
    </row>
    <row r="164" spans="1:33" s="164" customFormat="1" ht="17.25" hidden="1" customHeight="1">
      <c r="A164" s="9"/>
      <c r="B164" s="7"/>
      <c r="C164" s="2"/>
      <c r="D164" s="5"/>
      <c r="E164" s="5"/>
      <c r="F164" s="16"/>
      <c r="G164" s="47"/>
      <c r="H164" s="48"/>
      <c r="I164" s="49"/>
      <c r="J164" s="124"/>
      <c r="K164" s="56"/>
      <c r="L164" s="57"/>
      <c r="M164" s="58"/>
      <c r="N164" s="57"/>
      <c r="O164" s="58"/>
      <c r="P164" s="56"/>
      <c r="Q164" s="49"/>
      <c r="R164" s="221" t="b">
        <f t="shared" si="18"/>
        <v>1</v>
      </c>
      <c r="S164" s="221" t="b">
        <f t="shared" si="18"/>
        <v>0</v>
      </c>
      <c r="T164" s="221" t="b">
        <f t="shared" si="18"/>
        <v>0</v>
      </c>
      <c r="U164" s="221" t="b">
        <f t="shared" si="18"/>
        <v>0</v>
      </c>
      <c r="V164" s="221" t="b">
        <f t="shared" si="18"/>
        <v>0</v>
      </c>
      <c r="W164" s="221" t="b">
        <f t="shared" si="18"/>
        <v>0</v>
      </c>
      <c r="X164" s="221" t="b">
        <f t="shared" si="18"/>
        <v>0</v>
      </c>
      <c r="Y164" s="221" t="b">
        <f t="shared" si="18"/>
        <v>0</v>
      </c>
      <c r="Z164" s="221">
        <f t="shared" si="16"/>
        <v>0</v>
      </c>
      <c r="AA164" s="221" t="str">
        <f t="shared" si="16"/>
        <v/>
      </c>
      <c r="AB164" s="221" t="str">
        <f t="shared" si="16"/>
        <v/>
      </c>
      <c r="AC164" s="221" t="str">
        <f t="shared" si="15"/>
        <v/>
      </c>
      <c r="AD164" s="221" t="str">
        <f t="shared" si="15"/>
        <v/>
      </c>
      <c r="AE164" s="221" t="str">
        <f t="shared" si="15"/>
        <v/>
      </c>
      <c r="AF164" s="221" t="str">
        <f t="shared" si="15"/>
        <v/>
      </c>
      <c r="AG164" s="221" t="str">
        <f t="shared" si="15"/>
        <v/>
      </c>
    </row>
    <row r="165" spans="1:33" s="164" customFormat="1" ht="17.25" hidden="1" customHeight="1">
      <c r="A165" s="9"/>
      <c r="B165" s="7"/>
      <c r="C165" s="2"/>
      <c r="D165" s="5"/>
      <c r="E165" s="5"/>
      <c r="F165" s="16"/>
      <c r="G165" s="47"/>
      <c r="H165" s="48"/>
      <c r="I165" s="49"/>
      <c r="J165" s="124"/>
      <c r="K165" s="56"/>
      <c r="L165" s="57"/>
      <c r="M165" s="58"/>
      <c r="N165" s="57"/>
      <c r="O165" s="58"/>
      <c r="P165" s="56"/>
      <c r="Q165" s="49"/>
      <c r="R165" s="221" t="b">
        <f t="shared" si="18"/>
        <v>1</v>
      </c>
      <c r="S165" s="221" t="b">
        <f t="shared" si="18"/>
        <v>0</v>
      </c>
      <c r="T165" s="221" t="b">
        <f t="shared" si="18"/>
        <v>0</v>
      </c>
      <c r="U165" s="221" t="b">
        <f t="shared" si="18"/>
        <v>0</v>
      </c>
      <c r="V165" s="221" t="b">
        <f t="shared" si="18"/>
        <v>0</v>
      </c>
      <c r="W165" s="221" t="b">
        <f t="shared" si="18"/>
        <v>0</v>
      </c>
      <c r="X165" s="221" t="b">
        <f t="shared" si="18"/>
        <v>0</v>
      </c>
      <c r="Y165" s="221" t="b">
        <f t="shared" si="18"/>
        <v>0</v>
      </c>
      <c r="Z165" s="221">
        <f t="shared" si="16"/>
        <v>0</v>
      </c>
      <c r="AA165" s="221" t="str">
        <f t="shared" si="16"/>
        <v/>
      </c>
      <c r="AB165" s="221" t="str">
        <f t="shared" si="16"/>
        <v/>
      </c>
      <c r="AC165" s="221" t="str">
        <f t="shared" si="15"/>
        <v/>
      </c>
      <c r="AD165" s="221" t="str">
        <f t="shared" si="15"/>
        <v/>
      </c>
      <c r="AE165" s="221" t="str">
        <f t="shared" si="15"/>
        <v/>
      </c>
      <c r="AF165" s="221" t="str">
        <f t="shared" si="15"/>
        <v/>
      </c>
      <c r="AG165" s="221" t="str">
        <f t="shared" si="15"/>
        <v/>
      </c>
    </row>
    <row r="166" spans="1:33" s="164" customFormat="1" ht="17.25" hidden="1" customHeight="1">
      <c r="A166" s="9"/>
      <c r="B166" s="7"/>
      <c r="C166" s="2"/>
      <c r="D166" s="5"/>
      <c r="E166" s="5"/>
      <c r="F166" s="16"/>
      <c r="G166" s="47"/>
      <c r="H166" s="48"/>
      <c r="I166" s="49"/>
      <c r="J166" s="124"/>
      <c r="K166" s="56"/>
      <c r="L166" s="57"/>
      <c r="M166" s="58"/>
      <c r="N166" s="57"/>
      <c r="O166" s="58"/>
      <c r="P166" s="56"/>
      <c r="Q166" s="49"/>
      <c r="R166" s="221" t="b">
        <f t="shared" si="18"/>
        <v>1</v>
      </c>
      <c r="S166" s="221" t="b">
        <f t="shared" si="18"/>
        <v>0</v>
      </c>
      <c r="T166" s="221" t="b">
        <f t="shared" si="18"/>
        <v>0</v>
      </c>
      <c r="U166" s="221" t="b">
        <f t="shared" si="18"/>
        <v>0</v>
      </c>
      <c r="V166" s="221" t="b">
        <f t="shared" si="18"/>
        <v>0</v>
      </c>
      <c r="W166" s="221" t="b">
        <f t="shared" si="18"/>
        <v>0</v>
      </c>
      <c r="X166" s="221" t="b">
        <f t="shared" si="18"/>
        <v>0</v>
      </c>
      <c r="Y166" s="221" t="b">
        <f t="shared" si="18"/>
        <v>0</v>
      </c>
      <c r="Z166" s="221">
        <f t="shared" si="16"/>
        <v>0</v>
      </c>
      <c r="AA166" s="221" t="str">
        <f t="shared" si="16"/>
        <v/>
      </c>
      <c r="AB166" s="221" t="str">
        <f t="shared" si="16"/>
        <v/>
      </c>
      <c r="AC166" s="221" t="str">
        <f t="shared" si="15"/>
        <v/>
      </c>
      <c r="AD166" s="221" t="str">
        <f t="shared" si="15"/>
        <v/>
      </c>
      <c r="AE166" s="221" t="str">
        <f t="shared" si="15"/>
        <v/>
      </c>
      <c r="AF166" s="221" t="str">
        <f t="shared" si="15"/>
        <v/>
      </c>
      <c r="AG166" s="221" t="str">
        <f t="shared" si="15"/>
        <v/>
      </c>
    </row>
    <row r="167" spans="1:33" s="164" customFormat="1" ht="17.25" hidden="1" customHeight="1">
      <c r="A167" s="9"/>
      <c r="B167" s="7"/>
      <c r="C167" s="2"/>
      <c r="D167" s="5"/>
      <c r="E167" s="5"/>
      <c r="F167" s="16"/>
      <c r="G167" s="47"/>
      <c r="H167" s="48"/>
      <c r="I167" s="49"/>
      <c r="J167" s="124"/>
      <c r="K167" s="56"/>
      <c r="L167" s="57"/>
      <c r="M167" s="58"/>
      <c r="N167" s="57"/>
      <c r="O167" s="58"/>
      <c r="P167" s="56"/>
      <c r="Q167" s="49"/>
      <c r="R167" s="221" t="b">
        <f t="shared" si="18"/>
        <v>1</v>
      </c>
      <c r="S167" s="221" t="b">
        <f t="shared" si="18"/>
        <v>0</v>
      </c>
      <c r="T167" s="221" t="b">
        <f t="shared" si="18"/>
        <v>0</v>
      </c>
      <c r="U167" s="221" t="b">
        <f t="shared" si="18"/>
        <v>0</v>
      </c>
      <c r="V167" s="221" t="b">
        <f t="shared" si="18"/>
        <v>0</v>
      </c>
      <c r="W167" s="221" t="b">
        <f t="shared" si="18"/>
        <v>0</v>
      </c>
      <c r="X167" s="221" t="b">
        <f t="shared" si="18"/>
        <v>0</v>
      </c>
      <c r="Y167" s="221" t="b">
        <f t="shared" si="18"/>
        <v>0</v>
      </c>
      <c r="Z167" s="221">
        <f t="shared" si="16"/>
        <v>0</v>
      </c>
      <c r="AA167" s="221" t="str">
        <f t="shared" si="16"/>
        <v/>
      </c>
      <c r="AB167" s="221" t="str">
        <f t="shared" si="16"/>
        <v/>
      </c>
      <c r="AC167" s="221" t="str">
        <f t="shared" si="15"/>
        <v/>
      </c>
      <c r="AD167" s="221" t="str">
        <f t="shared" si="15"/>
        <v/>
      </c>
      <c r="AE167" s="221" t="str">
        <f t="shared" si="15"/>
        <v/>
      </c>
      <c r="AF167" s="221" t="str">
        <f t="shared" si="15"/>
        <v/>
      </c>
      <c r="AG167" s="221" t="str">
        <f t="shared" si="15"/>
        <v/>
      </c>
    </row>
    <row r="168" spans="1:33" s="164" customFormat="1" ht="17.25" hidden="1" customHeight="1">
      <c r="A168" s="9"/>
      <c r="B168" s="7"/>
      <c r="C168" s="2"/>
      <c r="D168" s="5"/>
      <c r="E168" s="5"/>
      <c r="F168" s="16"/>
      <c r="G168" s="47"/>
      <c r="H168" s="48"/>
      <c r="I168" s="49"/>
      <c r="J168" s="124"/>
      <c r="K168" s="56"/>
      <c r="L168" s="57"/>
      <c r="M168" s="58"/>
      <c r="N168" s="57"/>
      <c r="O168" s="58"/>
      <c r="P168" s="56"/>
      <c r="Q168" s="49"/>
      <c r="R168" s="221" t="b">
        <f t="shared" si="18"/>
        <v>1</v>
      </c>
      <c r="S168" s="221" t="b">
        <f t="shared" si="18"/>
        <v>0</v>
      </c>
      <c r="T168" s="221" t="b">
        <f t="shared" si="18"/>
        <v>0</v>
      </c>
      <c r="U168" s="221" t="b">
        <f t="shared" si="18"/>
        <v>0</v>
      </c>
      <c r="V168" s="221" t="b">
        <f t="shared" si="18"/>
        <v>0</v>
      </c>
      <c r="W168" s="221" t="b">
        <f t="shared" si="18"/>
        <v>0</v>
      </c>
      <c r="X168" s="221" t="b">
        <f t="shared" si="18"/>
        <v>0</v>
      </c>
      <c r="Y168" s="221" t="b">
        <f t="shared" si="18"/>
        <v>0</v>
      </c>
      <c r="Z168" s="221">
        <f t="shared" si="16"/>
        <v>0</v>
      </c>
      <c r="AA168" s="221" t="str">
        <f t="shared" si="16"/>
        <v/>
      </c>
      <c r="AB168" s="221" t="str">
        <f t="shared" si="16"/>
        <v/>
      </c>
      <c r="AC168" s="221" t="str">
        <f t="shared" si="15"/>
        <v/>
      </c>
      <c r="AD168" s="221" t="str">
        <f t="shared" si="15"/>
        <v/>
      </c>
      <c r="AE168" s="221" t="str">
        <f t="shared" si="15"/>
        <v/>
      </c>
      <c r="AF168" s="221" t="str">
        <f t="shared" si="15"/>
        <v/>
      </c>
      <c r="AG168" s="221" t="str">
        <f t="shared" si="15"/>
        <v/>
      </c>
    </row>
    <row r="169" spans="1:33" s="164" customFormat="1" ht="17.25" hidden="1" customHeight="1">
      <c r="A169" s="9"/>
      <c r="B169" s="7"/>
      <c r="C169" s="2"/>
      <c r="D169" s="5"/>
      <c r="E169" s="5"/>
      <c r="F169" s="16"/>
      <c r="G169" s="47"/>
      <c r="H169" s="48"/>
      <c r="I169" s="49"/>
      <c r="J169" s="124"/>
      <c r="K169" s="56"/>
      <c r="L169" s="57"/>
      <c r="M169" s="58"/>
      <c r="N169" s="57"/>
      <c r="O169" s="58"/>
      <c r="P169" s="56"/>
      <c r="Q169" s="49"/>
      <c r="R169" s="221" t="b">
        <f t="shared" ref="R169:Y184" si="19">R168</f>
        <v>1</v>
      </c>
      <c r="S169" s="221" t="b">
        <f t="shared" si="19"/>
        <v>0</v>
      </c>
      <c r="T169" s="221" t="b">
        <f t="shared" si="19"/>
        <v>0</v>
      </c>
      <c r="U169" s="221" t="b">
        <f t="shared" si="19"/>
        <v>0</v>
      </c>
      <c r="V169" s="221" t="b">
        <f t="shared" si="19"/>
        <v>0</v>
      </c>
      <c r="W169" s="221" t="b">
        <f t="shared" si="19"/>
        <v>0</v>
      </c>
      <c r="X169" s="221" t="b">
        <f t="shared" si="19"/>
        <v>0</v>
      </c>
      <c r="Y169" s="221" t="b">
        <f t="shared" si="19"/>
        <v>0</v>
      </c>
      <c r="Z169" s="221">
        <f t="shared" si="16"/>
        <v>0</v>
      </c>
      <c r="AA169" s="221" t="str">
        <f t="shared" si="16"/>
        <v/>
      </c>
      <c r="AB169" s="221" t="str">
        <f t="shared" si="16"/>
        <v/>
      </c>
      <c r="AC169" s="221" t="str">
        <f t="shared" si="15"/>
        <v/>
      </c>
      <c r="AD169" s="221" t="str">
        <f t="shared" si="15"/>
        <v/>
      </c>
      <c r="AE169" s="221" t="str">
        <f t="shared" si="15"/>
        <v/>
      </c>
      <c r="AF169" s="221" t="str">
        <f t="shared" si="15"/>
        <v/>
      </c>
      <c r="AG169" s="221" t="str">
        <f t="shared" si="15"/>
        <v/>
      </c>
    </row>
    <row r="170" spans="1:33" s="164" customFormat="1" ht="17.25" hidden="1" customHeight="1">
      <c r="A170" s="9"/>
      <c r="B170" s="7"/>
      <c r="C170" s="2"/>
      <c r="D170" s="5"/>
      <c r="E170" s="5"/>
      <c r="F170" s="16"/>
      <c r="G170" s="47"/>
      <c r="H170" s="48"/>
      <c r="I170" s="49"/>
      <c r="J170" s="124"/>
      <c r="K170" s="56"/>
      <c r="L170" s="57"/>
      <c r="M170" s="58"/>
      <c r="N170" s="57"/>
      <c r="O170" s="58"/>
      <c r="P170" s="56"/>
      <c r="Q170" s="49"/>
      <c r="R170" s="221" t="b">
        <f t="shared" si="19"/>
        <v>1</v>
      </c>
      <c r="S170" s="221" t="b">
        <f t="shared" si="19"/>
        <v>0</v>
      </c>
      <c r="T170" s="221" t="b">
        <f t="shared" si="19"/>
        <v>0</v>
      </c>
      <c r="U170" s="221" t="b">
        <f t="shared" si="19"/>
        <v>0</v>
      </c>
      <c r="V170" s="221" t="b">
        <f t="shared" si="19"/>
        <v>0</v>
      </c>
      <c r="W170" s="221" t="b">
        <f t="shared" si="19"/>
        <v>0</v>
      </c>
      <c r="X170" s="221" t="b">
        <f t="shared" si="19"/>
        <v>0</v>
      </c>
      <c r="Y170" s="221" t="b">
        <f t="shared" si="19"/>
        <v>0</v>
      </c>
      <c r="Z170" s="221">
        <f t="shared" si="16"/>
        <v>0</v>
      </c>
      <c r="AA170" s="221" t="str">
        <f t="shared" si="16"/>
        <v/>
      </c>
      <c r="AB170" s="221" t="str">
        <f t="shared" si="16"/>
        <v/>
      </c>
      <c r="AC170" s="221" t="str">
        <f t="shared" si="15"/>
        <v/>
      </c>
      <c r="AD170" s="221" t="str">
        <f t="shared" si="15"/>
        <v/>
      </c>
      <c r="AE170" s="221" t="str">
        <f t="shared" si="15"/>
        <v/>
      </c>
      <c r="AF170" s="221" t="str">
        <f t="shared" si="15"/>
        <v/>
      </c>
      <c r="AG170" s="221" t="str">
        <f t="shared" si="15"/>
        <v/>
      </c>
    </row>
    <row r="171" spans="1:33" s="164" customFormat="1" ht="17.25" hidden="1" customHeight="1">
      <c r="A171" s="9"/>
      <c r="B171" s="7"/>
      <c r="C171" s="2"/>
      <c r="D171" s="5"/>
      <c r="E171" s="5"/>
      <c r="F171" s="16"/>
      <c r="G171" s="47"/>
      <c r="H171" s="48"/>
      <c r="I171" s="49"/>
      <c r="J171" s="124"/>
      <c r="K171" s="56"/>
      <c r="L171" s="57"/>
      <c r="M171" s="58"/>
      <c r="N171" s="57"/>
      <c r="O171" s="58"/>
      <c r="P171" s="56"/>
      <c r="Q171" s="49"/>
      <c r="R171" s="221" t="b">
        <f t="shared" si="19"/>
        <v>1</v>
      </c>
      <c r="S171" s="221" t="b">
        <f t="shared" si="19"/>
        <v>0</v>
      </c>
      <c r="T171" s="221" t="b">
        <f t="shared" si="19"/>
        <v>0</v>
      </c>
      <c r="U171" s="221" t="b">
        <f t="shared" si="19"/>
        <v>0</v>
      </c>
      <c r="V171" s="221" t="b">
        <f t="shared" si="19"/>
        <v>0</v>
      </c>
      <c r="W171" s="221" t="b">
        <f t="shared" si="19"/>
        <v>0</v>
      </c>
      <c r="X171" s="221" t="b">
        <f t="shared" si="19"/>
        <v>0</v>
      </c>
      <c r="Y171" s="221" t="b">
        <f t="shared" si="19"/>
        <v>0</v>
      </c>
      <c r="Z171" s="221">
        <f t="shared" si="16"/>
        <v>0</v>
      </c>
      <c r="AA171" s="221" t="str">
        <f t="shared" si="16"/>
        <v/>
      </c>
      <c r="AB171" s="221" t="str">
        <f t="shared" si="16"/>
        <v/>
      </c>
      <c r="AC171" s="221" t="str">
        <f t="shared" si="15"/>
        <v/>
      </c>
      <c r="AD171" s="221" t="str">
        <f t="shared" si="15"/>
        <v/>
      </c>
      <c r="AE171" s="221" t="str">
        <f t="shared" si="15"/>
        <v/>
      </c>
      <c r="AF171" s="221" t="str">
        <f t="shared" si="15"/>
        <v/>
      </c>
      <c r="AG171" s="221" t="str">
        <f t="shared" si="15"/>
        <v/>
      </c>
    </row>
    <row r="172" spans="1:33" s="164" customFormat="1" ht="17.25" hidden="1" customHeight="1">
      <c r="A172" s="9"/>
      <c r="B172" s="7"/>
      <c r="C172" s="2"/>
      <c r="D172" s="5"/>
      <c r="E172" s="5"/>
      <c r="F172" s="16"/>
      <c r="G172" s="47"/>
      <c r="H172" s="48"/>
      <c r="I172" s="49"/>
      <c r="J172" s="124"/>
      <c r="K172" s="56"/>
      <c r="L172" s="57"/>
      <c r="M172" s="58"/>
      <c r="N172" s="57"/>
      <c r="O172" s="58"/>
      <c r="P172" s="56"/>
      <c r="Q172" s="49"/>
      <c r="R172" s="221" t="b">
        <f t="shared" si="19"/>
        <v>1</v>
      </c>
      <c r="S172" s="221" t="b">
        <f t="shared" si="19"/>
        <v>0</v>
      </c>
      <c r="T172" s="221" t="b">
        <f t="shared" si="19"/>
        <v>0</v>
      </c>
      <c r="U172" s="221" t="b">
        <f t="shared" si="19"/>
        <v>0</v>
      </c>
      <c r="V172" s="221" t="b">
        <f t="shared" si="19"/>
        <v>0</v>
      </c>
      <c r="W172" s="221" t="b">
        <f t="shared" si="19"/>
        <v>0</v>
      </c>
      <c r="X172" s="221" t="b">
        <f t="shared" si="19"/>
        <v>0</v>
      </c>
      <c r="Y172" s="221" t="b">
        <f t="shared" si="19"/>
        <v>0</v>
      </c>
      <c r="Z172" s="221">
        <f t="shared" si="16"/>
        <v>0</v>
      </c>
      <c r="AA172" s="221" t="str">
        <f t="shared" si="16"/>
        <v/>
      </c>
      <c r="AB172" s="221" t="str">
        <f t="shared" si="16"/>
        <v/>
      </c>
      <c r="AC172" s="221" t="str">
        <f t="shared" si="15"/>
        <v/>
      </c>
      <c r="AD172" s="221" t="str">
        <f t="shared" si="15"/>
        <v/>
      </c>
      <c r="AE172" s="221" t="str">
        <f t="shared" si="15"/>
        <v/>
      </c>
      <c r="AF172" s="221" t="str">
        <f t="shared" si="15"/>
        <v/>
      </c>
      <c r="AG172" s="221" t="str">
        <f t="shared" si="15"/>
        <v/>
      </c>
    </row>
    <row r="173" spans="1:33" s="164" customFormat="1" ht="17.25" hidden="1" customHeight="1">
      <c r="A173" s="9"/>
      <c r="B173" s="7"/>
      <c r="C173" s="2"/>
      <c r="D173" s="5"/>
      <c r="E173" s="5"/>
      <c r="F173" s="16"/>
      <c r="G173" s="47"/>
      <c r="H173" s="48"/>
      <c r="I173" s="49"/>
      <c r="J173" s="124"/>
      <c r="K173" s="56"/>
      <c r="L173" s="57"/>
      <c r="M173" s="58"/>
      <c r="N173" s="57"/>
      <c r="O173" s="58"/>
      <c r="P173" s="56"/>
      <c r="Q173" s="49"/>
      <c r="R173" s="221" t="b">
        <f t="shared" si="19"/>
        <v>1</v>
      </c>
      <c r="S173" s="221" t="b">
        <f t="shared" si="19"/>
        <v>0</v>
      </c>
      <c r="T173" s="221" t="b">
        <f t="shared" si="19"/>
        <v>0</v>
      </c>
      <c r="U173" s="221" t="b">
        <f t="shared" si="19"/>
        <v>0</v>
      </c>
      <c r="V173" s="221" t="b">
        <f t="shared" si="19"/>
        <v>0</v>
      </c>
      <c r="W173" s="221" t="b">
        <f t="shared" si="19"/>
        <v>0</v>
      </c>
      <c r="X173" s="221" t="b">
        <f t="shared" si="19"/>
        <v>0</v>
      </c>
      <c r="Y173" s="221" t="b">
        <f t="shared" si="19"/>
        <v>0</v>
      </c>
      <c r="Z173" s="221">
        <f t="shared" si="16"/>
        <v>0</v>
      </c>
      <c r="AA173" s="221" t="str">
        <f t="shared" si="16"/>
        <v/>
      </c>
      <c r="AB173" s="221" t="str">
        <f t="shared" si="16"/>
        <v/>
      </c>
      <c r="AC173" s="221" t="str">
        <f t="shared" si="15"/>
        <v/>
      </c>
      <c r="AD173" s="221" t="str">
        <f t="shared" si="15"/>
        <v/>
      </c>
      <c r="AE173" s="221" t="str">
        <f t="shared" si="15"/>
        <v/>
      </c>
      <c r="AF173" s="221" t="str">
        <f t="shared" si="15"/>
        <v/>
      </c>
      <c r="AG173" s="221" t="str">
        <f t="shared" si="15"/>
        <v/>
      </c>
    </row>
    <row r="174" spans="1:33" s="164" customFormat="1" ht="17.25" hidden="1" customHeight="1">
      <c r="A174" s="9"/>
      <c r="B174" s="7"/>
      <c r="C174" s="2"/>
      <c r="D174" s="5"/>
      <c r="E174" s="5"/>
      <c r="F174" s="16"/>
      <c r="G174" s="47"/>
      <c r="H174" s="48"/>
      <c r="I174" s="49"/>
      <c r="J174" s="124"/>
      <c r="K174" s="56"/>
      <c r="L174" s="57"/>
      <c r="M174" s="58"/>
      <c r="N174" s="57"/>
      <c r="O174" s="58"/>
      <c r="P174" s="56"/>
      <c r="Q174" s="49"/>
      <c r="R174" s="221" t="b">
        <f t="shared" si="19"/>
        <v>1</v>
      </c>
      <c r="S174" s="221" t="b">
        <f t="shared" si="19"/>
        <v>0</v>
      </c>
      <c r="T174" s="221" t="b">
        <f t="shared" si="19"/>
        <v>0</v>
      </c>
      <c r="U174" s="221" t="b">
        <f t="shared" si="19"/>
        <v>0</v>
      </c>
      <c r="V174" s="221" t="b">
        <f t="shared" si="19"/>
        <v>0</v>
      </c>
      <c r="W174" s="221" t="b">
        <f t="shared" si="19"/>
        <v>0</v>
      </c>
      <c r="X174" s="221" t="b">
        <f t="shared" si="19"/>
        <v>0</v>
      </c>
      <c r="Y174" s="221" t="b">
        <f t="shared" si="19"/>
        <v>0</v>
      </c>
      <c r="Z174" s="221">
        <f t="shared" si="16"/>
        <v>0</v>
      </c>
      <c r="AA174" s="221" t="str">
        <f t="shared" si="16"/>
        <v/>
      </c>
      <c r="AB174" s="221" t="str">
        <f t="shared" si="16"/>
        <v/>
      </c>
      <c r="AC174" s="221" t="str">
        <f t="shared" si="15"/>
        <v/>
      </c>
      <c r="AD174" s="221" t="str">
        <f t="shared" si="15"/>
        <v/>
      </c>
      <c r="AE174" s="221" t="str">
        <f t="shared" si="15"/>
        <v/>
      </c>
      <c r="AF174" s="221" t="str">
        <f t="shared" si="15"/>
        <v/>
      </c>
      <c r="AG174" s="221" t="str">
        <f t="shared" si="15"/>
        <v/>
      </c>
    </row>
    <row r="175" spans="1:33" s="164" customFormat="1" ht="17.25" hidden="1" customHeight="1">
      <c r="A175" s="9"/>
      <c r="B175" s="7"/>
      <c r="C175" s="2"/>
      <c r="D175" s="5"/>
      <c r="E175" s="5"/>
      <c r="F175" s="16"/>
      <c r="G175" s="47"/>
      <c r="H175" s="48"/>
      <c r="I175" s="49"/>
      <c r="J175" s="124"/>
      <c r="K175" s="56"/>
      <c r="L175" s="57"/>
      <c r="M175" s="58"/>
      <c r="N175" s="57"/>
      <c r="O175" s="58"/>
      <c r="P175" s="56"/>
      <c r="Q175" s="49"/>
      <c r="R175" s="221" t="b">
        <f t="shared" si="19"/>
        <v>1</v>
      </c>
      <c r="S175" s="221" t="b">
        <f t="shared" si="19"/>
        <v>0</v>
      </c>
      <c r="T175" s="221" t="b">
        <f t="shared" si="19"/>
        <v>0</v>
      </c>
      <c r="U175" s="221" t="b">
        <f t="shared" si="19"/>
        <v>0</v>
      </c>
      <c r="V175" s="221" t="b">
        <f t="shared" si="19"/>
        <v>0</v>
      </c>
      <c r="W175" s="221" t="b">
        <f t="shared" si="19"/>
        <v>0</v>
      </c>
      <c r="X175" s="221" t="b">
        <f t="shared" si="19"/>
        <v>0</v>
      </c>
      <c r="Y175" s="221" t="b">
        <f t="shared" si="19"/>
        <v>0</v>
      </c>
      <c r="Z175" s="221">
        <f t="shared" si="16"/>
        <v>0</v>
      </c>
      <c r="AA175" s="221" t="str">
        <f t="shared" si="16"/>
        <v/>
      </c>
      <c r="AB175" s="221" t="str">
        <f t="shared" si="16"/>
        <v/>
      </c>
      <c r="AC175" s="221" t="str">
        <f t="shared" si="15"/>
        <v/>
      </c>
      <c r="AD175" s="221" t="str">
        <f t="shared" si="15"/>
        <v/>
      </c>
      <c r="AE175" s="221" t="str">
        <f t="shared" si="15"/>
        <v/>
      </c>
      <c r="AF175" s="221" t="str">
        <f t="shared" si="15"/>
        <v/>
      </c>
      <c r="AG175" s="221" t="str">
        <f t="shared" si="15"/>
        <v/>
      </c>
    </row>
    <row r="176" spans="1:33" s="164" customFormat="1" ht="17.25" hidden="1" customHeight="1">
      <c r="A176" s="9"/>
      <c r="B176" s="7"/>
      <c r="C176" s="2"/>
      <c r="D176" s="5"/>
      <c r="E176" s="5"/>
      <c r="F176" s="16"/>
      <c r="G176" s="47"/>
      <c r="H176" s="48"/>
      <c r="I176" s="49"/>
      <c r="J176" s="124"/>
      <c r="K176" s="56"/>
      <c r="L176" s="57"/>
      <c r="M176" s="58"/>
      <c r="N176" s="57"/>
      <c r="O176" s="58"/>
      <c r="P176" s="56"/>
      <c r="Q176" s="49"/>
      <c r="R176" s="221" t="b">
        <f t="shared" si="19"/>
        <v>1</v>
      </c>
      <c r="S176" s="221" t="b">
        <f t="shared" si="19"/>
        <v>0</v>
      </c>
      <c r="T176" s="221" t="b">
        <f t="shared" si="19"/>
        <v>0</v>
      </c>
      <c r="U176" s="221" t="b">
        <f t="shared" si="19"/>
        <v>0</v>
      </c>
      <c r="V176" s="221" t="b">
        <f t="shared" si="19"/>
        <v>0</v>
      </c>
      <c r="W176" s="221" t="b">
        <f t="shared" si="19"/>
        <v>0</v>
      </c>
      <c r="X176" s="221" t="b">
        <f t="shared" si="19"/>
        <v>0</v>
      </c>
      <c r="Y176" s="221" t="b">
        <f t="shared" si="19"/>
        <v>0</v>
      </c>
      <c r="Z176" s="221">
        <f t="shared" si="16"/>
        <v>0</v>
      </c>
      <c r="AA176" s="221" t="str">
        <f t="shared" si="16"/>
        <v/>
      </c>
      <c r="AB176" s="221" t="str">
        <f t="shared" si="16"/>
        <v/>
      </c>
      <c r="AC176" s="221" t="str">
        <f t="shared" si="15"/>
        <v/>
      </c>
      <c r="AD176" s="221" t="str">
        <f t="shared" si="15"/>
        <v/>
      </c>
      <c r="AE176" s="221" t="str">
        <f t="shared" si="15"/>
        <v/>
      </c>
      <c r="AF176" s="221" t="str">
        <f t="shared" si="15"/>
        <v/>
      </c>
      <c r="AG176" s="221" t="str">
        <f t="shared" si="15"/>
        <v/>
      </c>
    </row>
    <row r="177" spans="1:33" s="164" customFormat="1" ht="17.25" hidden="1" customHeight="1">
      <c r="A177" s="9"/>
      <c r="B177" s="7"/>
      <c r="C177" s="2"/>
      <c r="D177" s="5"/>
      <c r="E177" s="5"/>
      <c r="F177" s="16"/>
      <c r="G177" s="47"/>
      <c r="H177" s="48"/>
      <c r="I177" s="49"/>
      <c r="J177" s="124"/>
      <c r="K177" s="56"/>
      <c r="L177" s="57"/>
      <c r="M177" s="58"/>
      <c r="N177" s="57"/>
      <c r="O177" s="58"/>
      <c r="P177" s="56"/>
      <c r="Q177" s="49"/>
      <c r="R177" s="221" t="b">
        <f t="shared" si="19"/>
        <v>1</v>
      </c>
      <c r="S177" s="221" t="b">
        <f t="shared" si="19"/>
        <v>0</v>
      </c>
      <c r="T177" s="221" t="b">
        <f t="shared" si="19"/>
        <v>0</v>
      </c>
      <c r="U177" s="221" t="b">
        <f t="shared" si="19"/>
        <v>0</v>
      </c>
      <c r="V177" s="221" t="b">
        <f t="shared" si="19"/>
        <v>0</v>
      </c>
      <c r="W177" s="221" t="b">
        <f t="shared" si="19"/>
        <v>0</v>
      </c>
      <c r="X177" s="221" t="b">
        <f t="shared" si="19"/>
        <v>0</v>
      </c>
      <c r="Y177" s="221" t="b">
        <f t="shared" si="19"/>
        <v>0</v>
      </c>
      <c r="Z177" s="221">
        <f t="shared" si="16"/>
        <v>0</v>
      </c>
      <c r="AA177" s="221" t="str">
        <f t="shared" si="16"/>
        <v/>
      </c>
      <c r="AB177" s="221" t="str">
        <f t="shared" si="16"/>
        <v/>
      </c>
      <c r="AC177" s="221" t="str">
        <f t="shared" si="15"/>
        <v/>
      </c>
      <c r="AD177" s="221" t="str">
        <f t="shared" si="15"/>
        <v/>
      </c>
      <c r="AE177" s="221" t="str">
        <f t="shared" ref="AE177:AG200" si="20">IF(W177,$J177,"")</f>
        <v/>
      </c>
      <c r="AF177" s="221" t="str">
        <f t="shared" si="20"/>
        <v/>
      </c>
      <c r="AG177" s="221" t="str">
        <f t="shared" si="20"/>
        <v/>
      </c>
    </row>
    <row r="178" spans="1:33" s="164" customFormat="1" ht="17.25" hidden="1" customHeight="1">
      <c r="A178" s="9"/>
      <c r="B178" s="7"/>
      <c r="C178" s="2"/>
      <c r="D178" s="5"/>
      <c r="E178" s="5"/>
      <c r="F178" s="16"/>
      <c r="G178" s="47"/>
      <c r="H178" s="48"/>
      <c r="I178" s="49"/>
      <c r="J178" s="124"/>
      <c r="K178" s="56"/>
      <c r="L178" s="57"/>
      <c r="M178" s="58"/>
      <c r="N178" s="57"/>
      <c r="O178" s="58"/>
      <c r="P178" s="56"/>
      <c r="Q178" s="49"/>
      <c r="R178" s="221" t="b">
        <f t="shared" si="19"/>
        <v>1</v>
      </c>
      <c r="S178" s="221" t="b">
        <f t="shared" si="19"/>
        <v>0</v>
      </c>
      <c r="T178" s="221" t="b">
        <f t="shared" si="19"/>
        <v>0</v>
      </c>
      <c r="U178" s="221" t="b">
        <f t="shared" si="19"/>
        <v>0</v>
      </c>
      <c r="V178" s="221" t="b">
        <f t="shared" si="19"/>
        <v>0</v>
      </c>
      <c r="W178" s="221" t="b">
        <f t="shared" si="19"/>
        <v>0</v>
      </c>
      <c r="X178" s="221" t="b">
        <f t="shared" si="19"/>
        <v>0</v>
      </c>
      <c r="Y178" s="221" t="b">
        <f t="shared" si="19"/>
        <v>0</v>
      </c>
      <c r="Z178" s="221">
        <f t="shared" si="16"/>
        <v>0</v>
      </c>
      <c r="AA178" s="221" t="str">
        <f t="shared" si="16"/>
        <v/>
      </c>
      <c r="AB178" s="221" t="str">
        <f t="shared" si="16"/>
        <v/>
      </c>
      <c r="AC178" s="221" t="str">
        <f t="shared" si="16"/>
        <v/>
      </c>
      <c r="AD178" s="221" t="str">
        <f t="shared" si="16"/>
        <v/>
      </c>
      <c r="AE178" s="221" t="str">
        <f t="shared" si="20"/>
        <v/>
      </c>
      <c r="AF178" s="221" t="str">
        <f t="shared" si="20"/>
        <v/>
      </c>
      <c r="AG178" s="221" t="str">
        <f t="shared" si="20"/>
        <v/>
      </c>
    </row>
    <row r="179" spans="1:33" s="164" customFormat="1" ht="17.25" hidden="1" customHeight="1">
      <c r="A179" s="9"/>
      <c r="B179" s="7"/>
      <c r="C179" s="2"/>
      <c r="D179" s="5"/>
      <c r="E179" s="5"/>
      <c r="F179" s="16"/>
      <c r="G179" s="47"/>
      <c r="H179" s="48"/>
      <c r="I179" s="49"/>
      <c r="J179" s="124"/>
      <c r="K179" s="56"/>
      <c r="L179" s="57"/>
      <c r="M179" s="58"/>
      <c r="N179" s="57"/>
      <c r="O179" s="58"/>
      <c r="P179" s="56"/>
      <c r="Q179" s="49"/>
      <c r="R179" s="221" t="b">
        <f t="shared" si="19"/>
        <v>1</v>
      </c>
      <c r="S179" s="221" t="b">
        <f t="shared" si="19"/>
        <v>0</v>
      </c>
      <c r="T179" s="221" t="b">
        <f t="shared" si="19"/>
        <v>0</v>
      </c>
      <c r="U179" s="221" t="b">
        <f t="shared" si="19"/>
        <v>0</v>
      </c>
      <c r="V179" s="221" t="b">
        <f t="shared" si="19"/>
        <v>0</v>
      </c>
      <c r="W179" s="221" t="b">
        <f t="shared" si="19"/>
        <v>0</v>
      </c>
      <c r="X179" s="221" t="b">
        <f t="shared" si="19"/>
        <v>0</v>
      </c>
      <c r="Y179" s="221" t="b">
        <f t="shared" si="19"/>
        <v>0</v>
      </c>
      <c r="Z179" s="221">
        <f t="shared" si="16"/>
        <v>0</v>
      </c>
      <c r="AA179" s="221" t="str">
        <f t="shared" si="16"/>
        <v/>
      </c>
      <c r="AB179" s="221" t="str">
        <f t="shared" si="16"/>
        <v/>
      </c>
      <c r="AC179" s="221" t="str">
        <f t="shared" si="16"/>
        <v/>
      </c>
      <c r="AD179" s="221" t="str">
        <f t="shared" si="16"/>
        <v/>
      </c>
      <c r="AE179" s="221" t="str">
        <f t="shared" si="20"/>
        <v/>
      </c>
      <c r="AF179" s="221" t="str">
        <f t="shared" si="20"/>
        <v/>
      </c>
      <c r="AG179" s="221" t="str">
        <f t="shared" si="20"/>
        <v/>
      </c>
    </row>
    <row r="180" spans="1:33" s="164" customFormat="1" ht="17.25" hidden="1" customHeight="1">
      <c r="A180" s="9"/>
      <c r="B180" s="7"/>
      <c r="C180" s="2"/>
      <c r="D180" s="5"/>
      <c r="E180" s="5"/>
      <c r="F180" s="16"/>
      <c r="G180" s="47"/>
      <c r="H180" s="48"/>
      <c r="I180" s="49"/>
      <c r="J180" s="124"/>
      <c r="K180" s="56"/>
      <c r="L180" s="57"/>
      <c r="M180" s="58"/>
      <c r="N180" s="57"/>
      <c r="O180" s="58"/>
      <c r="P180" s="56"/>
      <c r="Q180" s="49"/>
      <c r="R180" s="221" t="b">
        <f t="shared" si="19"/>
        <v>1</v>
      </c>
      <c r="S180" s="221" t="b">
        <f t="shared" si="19"/>
        <v>0</v>
      </c>
      <c r="T180" s="221" t="b">
        <f t="shared" si="19"/>
        <v>0</v>
      </c>
      <c r="U180" s="221" t="b">
        <f t="shared" si="19"/>
        <v>0</v>
      </c>
      <c r="V180" s="221" t="b">
        <f t="shared" si="19"/>
        <v>0</v>
      </c>
      <c r="W180" s="221" t="b">
        <f t="shared" si="19"/>
        <v>0</v>
      </c>
      <c r="X180" s="221" t="b">
        <f t="shared" si="19"/>
        <v>0</v>
      </c>
      <c r="Y180" s="221" t="b">
        <f t="shared" si="19"/>
        <v>0</v>
      </c>
      <c r="Z180" s="221">
        <f t="shared" si="16"/>
        <v>0</v>
      </c>
      <c r="AA180" s="221" t="str">
        <f t="shared" si="16"/>
        <v/>
      </c>
      <c r="AB180" s="221" t="str">
        <f t="shared" si="16"/>
        <v/>
      </c>
      <c r="AC180" s="221" t="str">
        <f t="shared" si="16"/>
        <v/>
      </c>
      <c r="AD180" s="221" t="str">
        <f t="shared" si="16"/>
        <v/>
      </c>
      <c r="AE180" s="221" t="str">
        <f t="shared" si="20"/>
        <v/>
      </c>
      <c r="AF180" s="221" t="str">
        <f t="shared" si="20"/>
        <v/>
      </c>
      <c r="AG180" s="221" t="str">
        <f t="shared" si="20"/>
        <v/>
      </c>
    </row>
    <row r="181" spans="1:33" s="164" customFormat="1" ht="17.25" hidden="1" customHeight="1">
      <c r="A181" s="9"/>
      <c r="B181" s="7"/>
      <c r="C181" s="2"/>
      <c r="D181" s="5"/>
      <c r="E181" s="5"/>
      <c r="F181" s="16"/>
      <c r="G181" s="47"/>
      <c r="H181" s="48"/>
      <c r="I181" s="49"/>
      <c r="J181" s="124"/>
      <c r="K181" s="56"/>
      <c r="L181" s="57"/>
      <c r="M181" s="58"/>
      <c r="N181" s="57"/>
      <c r="O181" s="58"/>
      <c r="P181" s="56"/>
      <c r="Q181" s="49"/>
      <c r="R181" s="221" t="b">
        <f t="shared" si="19"/>
        <v>1</v>
      </c>
      <c r="S181" s="221" t="b">
        <f t="shared" si="19"/>
        <v>0</v>
      </c>
      <c r="T181" s="221" t="b">
        <f t="shared" si="19"/>
        <v>0</v>
      </c>
      <c r="U181" s="221" t="b">
        <f t="shared" si="19"/>
        <v>0</v>
      </c>
      <c r="V181" s="221" t="b">
        <f t="shared" si="19"/>
        <v>0</v>
      </c>
      <c r="W181" s="221" t="b">
        <f t="shared" si="19"/>
        <v>0</v>
      </c>
      <c r="X181" s="221" t="b">
        <f t="shared" si="19"/>
        <v>0</v>
      </c>
      <c r="Y181" s="221" t="b">
        <f t="shared" si="19"/>
        <v>0</v>
      </c>
      <c r="Z181" s="221">
        <f t="shared" si="16"/>
        <v>0</v>
      </c>
      <c r="AA181" s="221" t="str">
        <f t="shared" si="16"/>
        <v/>
      </c>
      <c r="AB181" s="221" t="str">
        <f t="shared" si="16"/>
        <v/>
      </c>
      <c r="AC181" s="221" t="str">
        <f t="shared" si="16"/>
        <v/>
      </c>
      <c r="AD181" s="221" t="str">
        <f t="shared" si="16"/>
        <v/>
      </c>
      <c r="AE181" s="221" t="str">
        <f t="shared" si="20"/>
        <v/>
      </c>
      <c r="AF181" s="221" t="str">
        <f t="shared" si="20"/>
        <v/>
      </c>
      <c r="AG181" s="221" t="str">
        <f t="shared" si="20"/>
        <v/>
      </c>
    </row>
    <row r="182" spans="1:33" s="164" customFormat="1" ht="17.25" hidden="1" customHeight="1">
      <c r="A182" s="9"/>
      <c r="B182" s="7"/>
      <c r="C182" s="2"/>
      <c r="D182" s="5"/>
      <c r="E182" s="5"/>
      <c r="F182" s="16"/>
      <c r="G182" s="47"/>
      <c r="H182" s="48"/>
      <c r="I182" s="49"/>
      <c r="J182" s="124"/>
      <c r="K182" s="56"/>
      <c r="L182" s="57"/>
      <c r="M182" s="58"/>
      <c r="N182" s="57"/>
      <c r="O182" s="58"/>
      <c r="P182" s="56"/>
      <c r="Q182" s="49"/>
      <c r="R182" s="221" t="b">
        <f t="shared" si="19"/>
        <v>1</v>
      </c>
      <c r="S182" s="221" t="b">
        <f t="shared" si="19"/>
        <v>0</v>
      </c>
      <c r="T182" s="221" t="b">
        <f t="shared" si="19"/>
        <v>0</v>
      </c>
      <c r="U182" s="221" t="b">
        <f t="shared" si="19"/>
        <v>0</v>
      </c>
      <c r="V182" s="221" t="b">
        <f t="shared" si="19"/>
        <v>0</v>
      </c>
      <c r="W182" s="221" t="b">
        <f t="shared" si="19"/>
        <v>0</v>
      </c>
      <c r="X182" s="221" t="b">
        <f t="shared" si="19"/>
        <v>0</v>
      </c>
      <c r="Y182" s="221" t="b">
        <f t="shared" si="19"/>
        <v>0</v>
      </c>
      <c r="Z182" s="221">
        <f t="shared" si="16"/>
        <v>0</v>
      </c>
      <c r="AA182" s="221" t="str">
        <f t="shared" si="16"/>
        <v/>
      </c>
      <c r="AB182" s="221" t="str">
        <f t="shared" si="16"/>
        <v/>
      </c>
      <c r="AC182" s="221" t="str">
        <f t="shared" si="16"/>
        <v/>
      </c>
      <c r="AD182" s="221" t="str">
        <f t="shared" si="16"/>
        <v/>
      </c>
      <c r="AE182" s="221" t="str">
        <f t="shared" si="20"/>
        <v/>
      </c>
      <c r="AF182" s="221" t="str">
        <f t="shared" si="20"/>
        <v/>
      </c>
      <c r="AG182" s="221" t="str">
        <f t="shared" si="20"/>
        <v/>
      </c>
    </row>
    <row r="183" spans="1:33" s="164" customFormat="1" ht="17.25" hidden="1" customHeight="1">
      <c r="A183" s="9"/>
      <c r="B183" s="7"/>
      <c r="C183" s="2"/>
      <c r="D183" s="5"/>
      <c r="E183" s="5"/>
      <c r="F183" s="16"/>
      <c r="G183" s="47"/>
      <c r="H183" s="48"/>
      <c r="I183" s="49"/>
      <c r="J183" s="124"/>
      <c r="K183" s="56"/>
      <c r="L183" s="57"/>
      <c r="M183" s="58"/>
      <c r="N183" s="57"/>
      <c r="O183" s="58"/>
      <c r="P183" s="56"/>
      <c r="Q183" s="49"/>
      <c r="R183" s="221" t="b">
        <f t="shared" si="19"/>
        <v>1</v>
      </c>
      <c r="S183" s="221" t="b">
        <f t="shared" si="19"/>
        <v>0</v>
      </c>
      <c r="T183" s="221" t="b">
        <f t="shared" si="19"/>
        <v>0</v>
      </c>
      <c r="U183" s="221" t="b">
        <f t="shared" si="19"/>
        <v>0</v>
      </c>
      <c r="V183" s="221" t="b">
        <f t="shared" si="19"/>
        <v>0</v>
      </c>
      <c r="W183" s="221" t="b">
        <f t="shared" si="19"/>
        <v>0</v>
      </c>
      <c r="X183" s="221" t="b">
        <f t="shared" si="19"/>
        <v>0</v>
      </c>
      <c r="Y183" s="221" t="b">
        <f t="shared" si="19"/>
        <v>0</v>
      </c>
      <c r="Z183" s="221">
        <f t="shared" si="16"/>
        <v>0</v>
      </c>
      <c r="AA183" s="221" t="str">
        <f t="shared" si="16"/>
        <v/>
      </c>
      <c r="AB183" s="221" t="str">
        <f t="shared" si="16"/>
        <v/>
      </c>
      <c r="AC183" s="221" t="str">
        <f t="shared" si="16"/>
        <v/>
      </c>
      <c r="AD183" s="221" t="str">
        <f t="shared" si="16"/>
        <v/>
      </c>
      <c r="AE183" s="221" t="str">
        <f t="shared" si="20"/>
        <v/>
      </c>
      <c r="AF183" s="221" t="str">
        <f t="shared" si="20"/>
        <v/>
      </c>
      <c r="AG183" s="221" t="str">
        <f t="shared" si="20"/>
        <v/>
      </c>
    </row>
    <row r="184" spans="1:33" s="164" customFormat="1" ht="17.25" hidden="1" customHeight="1">
      <c r="A184" s="9"/>
      <c r="B184" s="7"/>
      <c r="C184" s="2"/>
      <c r="D184" s="5"/>
      <c r="E184" s="5"/>
      <c r="F184" s="16"/>
      <c r="G184" s="47"/>
      <c r="H184" s="48"/>
      <c r="I184" s="49"/>
      <c r="J184" s="124"/>
      <c r="K184" s="56"/>
      <c r="L184" s="57"/>
      <c r="M184" s="58"/>
      <c r="N184" s="57"/>
      <c r="O184" s="58"/>
      <c r="P184" s="56"/>
      <c r="Q184" s="49"/>
      <c r="R184" s="221" t="b">
        <f t="shared" si="19"/>
        <v>1</v>
      </c>
      <c r="S184" s="221" t="b">
        <f t="shared" si="19"/>
        <v>0</v>
      </c>
      <c r="T184" s="221" t="b">
        <f t="shared" si="19"/>
        <v>0</v>
      </c>
      <c r="U184" s="221" t="b">
        <f t="shared" si="19"/>
        <v>0</v>
      </c>
      <c r="V184" s="221" t="b">
        <f t="shared" si="19"/>
        <v>0</v>
      </c>
      <c r="W184" s="221" t="b">
        <f t="shared" si="19"/>
        <v>0</v>
      </c>
      <c r="X184" s="221" t="b">
        <f t="shared" si="19"/>
        <v>0</v>
      </c>
      <c r="Y184" s="221" t="b">
        <f t="shared" si="19"/>
        <v>0</v>
      </c>
      <c r="Z184" s="221">
        <f t="shared" si="16"/>
        <v>0</v>
      </c>
      <c r="AA184" s="221" t="str">
        <f t="shared" si="16"/>
        <v/>
      </c>
      <c r="AB184" s="221" t="str">
        <f t="shared" si="16"/>
        <v/>
      </c>
      <c r="AC184" s="221" t="str">
        <f t="shared" si="16"/>
        <v/>
      </c>
      <c r="AD184" s="221" t="str">
        <f t="shared" si="16"/>
        <v/>
      </c>
      <c r="AE184" s="221" t="str">
        <f t="shared" si="20"/>
        <v/>
      </c>
      <c r="AF184" s="221" t="str">
        <f t="shared" si="20"/>
        <v/>
      </c>
      <c r="AG184" s="221" t="str">
        <f t="shared" si="20"/>
        <v/>
      </c>
    </row>
    <row r="185" spans="1:33" s="164" customFormat="1" ht="17.25" hidden="1" customHeight="1">
      <c r="A185" s="9"/>
      <c r="B185" s="7"/>
      <c r="C185" s="2"/>
      <c r="D185" s="5"/>
      <c r="E185" s="5"/>
      <c r="F185" s="16"/>
      <c r="G185" s="47"/>
      <c r="H185" s="48"/>
      <c r="I185" s="49"/>
      <c r="J185" s="124"/>
      <c r="K185" s="56"/>
      <c r="L185" s="57"/>
      <c r="M185" s="58"/>
      <c r="N185" s="57"/>
      <c r="O185" s="58"/>
      <c r="P185" s="56"/>
      <c r="Q185" s="49"/>
      <c r="R185" s="221" t="b">
        <f t="shared" ref="R185:Y200" si="21">R184</f>
        <v>1</v>
      </c>
      <c r="S185" s="221" t="b">
        <f t="shared" si="21"/>
        <v>0</v>
      </c>
      <c r="T185" s="221" t="b">
        <f t="shared" si="21"/>
        <v>0</v>
      </c>
      <c r="U185" s="221" t="b">
        <f t="shared" si="21"/>
        <v>0</v>
      </c>
      <c r="V185" s="221" t="b">
        <f t="shared" si="21"/>
        <v>0</v>
      </c>
      <c r="W185" s="221" t="b">
        <f t="shared" si="21"/>
        <v>0</v>
      </c>
      <c r="X185" s="221" t="b">
        <f t="shared" si="21"/>
        <v>0</v>
      </c>
      <c r="Y185" s="221" t="b">
        <f t="shared" si="21"/>
        <v>0</v>
      </c>
      <c r="Z185" s="221">
        <f t="shared" si="16"/>
        <v>0</v>
      </c>
      <c r="AA185" s="221" t="str">
        <f t="shared" si="16"/>
        <v/>
      </c>
      <c r="AB185" s="221" t="str">
        <f t="shared" si="16"/>
        <v/>
      </c>
      <c r="AC185" s="221" t="str">
        <f t="shared" si="16"/>
        <v/>
      </c>
      <c r="AD185" s="221" t="str">
        <f t="shared" si="16"/>
        <v/>
      </c>
      <c r="AE185" s="221" t="str">
        <f t="shared" si="20"/>
        <v/>
      </c>
      <c r="AF185" s="221" t="str">
        <f t="shared" si="20"/>
        <v/>
      </c>
      <c r="AG185" s="221" t="str">
        <f t="shared" si="20"/>
        <v/>
      </c>
    </row>
    <row r="186" spans="1:33" s="164" customFormat="1" ht="17.25" hidden="1" customHeight="1">
      <c r="A186" s="9"/>
      <c r="B186" s="7"/>
      <c r="C186" s="2"/>
      <c r="D186" s="5"/>
      <c r="E186" s="5"/>
      <c r="F186" s="16"/>
      <c r="G186" s="47"/>
      <c r="H186" s="48"/>
      <c r="I186" s="49"/>
      <c r="J186" s="124"/>
      <c r="K186" s="56"/>
      <c r="L186" s="57"/>
      <c r="M186" s="58"/>
      <c r="N186" s="57"/>
      <c r="O186" s="58"/>
      <c r="P186" s="56"/>
      <c r="Q186" s="49"/>
      <c r="R186" s="221" t="b">
        <f t="shared" si="21"/>
        <v>1</v>
      </c>
      <c r="S186" s="221" t="b">
        <f t="shared" si="21"/>
        <v>0</v>
      </c>
      <c r="T186" s="221" t="b">
        <f t="shared" si="21"/>
        <v>0</v>
      </c>
      <c r="U186" s="221" t="b">
        <f t="shared" si="21"/>
        <v>0</v>
      </c>
      <c r="V186" s="221" t="b">
        <f t="shared" si="21"/>
        <v>0</v>
      </c>
      <c r="W186" s="221" t="b">
        <f t="shared" si="21"/>
        <v>0</v>
      </c>
      <c r="X186" s="221" t="b">
        <f t="shared" si="21"/>
        <v>0</v>
      </c>
      <c r="Y186" s="221" t="b">
        <f t="shared" si="21"/>
        <v>0</v>
      </c>
      <c r="Z186" s="221">
        <f t="shared" ref="Z186:AD200" si="22">IF(R186,$J186,"")</f>
        <v>0</v>
      </c>
      <c r="AA186" s="221" t="str">
        <f t="shared" si="22"/>
        <v/>
      </c>
      <c r="AB186" s="221" t="str">
        <f t="shared" si="22"/>
        <v/>
      </c>
      <c r="AC186" s="221" t="str">
        <f t="shared" si="22"/>
        <v/>
      </c>
      <c r="AD186" s="221" t="str">
        <f t="shared" si="22"/>
        <v/>
      </c>
      <c r="AE186" s="221" t="str">
        <f t="shared" si="20"/>
        <v/>
      </c>
      <c r="AF186" s="221" t="str">
        <f t="shared" si="20"/>
        <v/>
      </c>
      <c r="AG186" s="221" t="str">
        <f t="shared" si="20"/>
        <v/>
      </c>
    </row>
    <row r="187" spans="1:33" s="164" customFormat="1" ht="17.25" hidden="1" customHeight="1">
      <c r="A187" s="9"/>
      <c r="B187" s="7"/>
      <c r="C187" s="2"/>
      <c r="D187" s="5"/>
      <c r="E187" s="5"/>
      <c r="F187" s="16"/>
      <c r="G187" s="47"/>
      <c r="H187" s="48"/>
      <c r="I187" s="49"/>
      <c r="J187" s="124"/>
      <c r="K187" s="56"/>
      <c r="L187" s="57"/>
      <c r="M187" s="58"/>
      <c r="N187" s="57"/>
      <c r="O187" s="58"/>
      <c r="P187" s="56"/>
      <c r="Q187" s="49"/>
      <c r="R187" s="221" t="b">
        <f t="shared" si="21"/>
        <v>1</v>
      </c>
      <c r="S187" s="221" t="b">
        <f t="shared" si="21"/>
        <v>0</v>
      </c>
      <c r="T187" s="221" t="b">
        <f t="shared" si="21"/>
        <v>0</v>
      </c>
      <c r="U187" s="221" t="b">
        <f t="shared" si="21"/>
        <v>0</v>
      </c>
      <c r="V187" s="221" t="b">
        <f t="shared" si="21"/>
        <v>0</v>
      </c>
      <c r="W187" s="221" t="b">
        <f t="shared" si="21"/>
        <v>0</v>
      </c>
      <c r="X187" s="221" t="b">
        <f t="shared" si="21"/>
        <v>0</v>
      </c>
      <c r="Y187" s="221" t="b">
        <f t="shared" si="21"/>
        <v>0</v>
      </c>
      <c r="Z187" s="221">
        <f t="shared" si="22"/>
        <v>0</v>
      </c>
      <c r="AA187" s="221" t="str">
        <f t="shared" si="22"/>
        <v/>
      </c>
      <c r="AB187" s="221" t="str">
        <f t="shared" si="22"/>
        <v/>
      </c>
      <c r="AC187" s="221" t="str">
        <f t="shared" si="22"/>
        <v/>
      </c>
      <c r="AD187" s="221" t="str">
        <f t="shared" si="22"/>
        <v/>
      </c>
      <c r="AE187" s="221" t="str">
        <f t="shared" si="20"/>
        <v/>
      </c>
      <c r="AF187" s="221" t="str">
        <f t="shared" si="20"/>
        <v/>
      </c>
      <c r="AG187" s="221" t="str">
        <f t="shared" si="20"/>
        <v/>
      </c>
    </row>
    <row r="188" spans="1:33" s="164" customFormat="1" ht="17.25" hidden="1" customHeight="1">
      <c r="A188" s="9"/>
      <c r="B188" s="7"/>
      <c r="C188" s="2"/>
      <c r="D188" s="5"/>
      <c r="E188" s="5"/>
      <c r="F188" s="16"/>
      <c r="G188" s="47"/>
      <c r="H188" s="48"/>
      <c r="I188" s="49"/>
      <c r="J188" s="124"/>
      <c r="K188" s="56"/>
      <c r="L188" s="57"/>
      <c r="M188" s="58"/>
      <c r="N188" s="57"/>
      <c r="O188" s="58"/>
      <c r="P188" s="56"/>
      <c r="Q188" s="49"/>
      <c r="R188" s="221" t="b">
        <f t="shared" si="21"/>
        <v>1</v>
      </c>
      <c r="S188" s="221" t="b">
        <f t="shared" si="21"/>
        <v>0</v>
      </c>
      <c r="T188" s="221" t="b">
        <f t="shared" si="21"/>
        <v>0</v>
      </c>
      <c r="U188" s="221" t="b">
        <f t="shared" si="21"/>
        <v>0</v>
      </c>
      <c r="V188" s="221" t="b">
        <f t="shared" si="21"/>
        <v>0</v>
      </c>
      <c r="W188" s="221" t="b">
        <f t="shared" si="21"/>
        <v>0</v>
      </c>
      <c r="X188" s="221" t="b">
        <f t="shared" si="21"/>
        <v>0</v>
      </c>
      <c r="Y188" s="221" t="b">
        <f t="shared" si="21"/>
        <v>0</v>
      </c>
      <c r="Z188" s="221">
        <f t="shared" si="22"/>
        <v>0</v>
      </c>
      <c r="AA188" s="221" t="str">
        <f t="shared" si="22"/>
        <v/>
      </c>
      <c r="AB188" s="221" t="str">
        <f t="shared" si="22"/>
        <v/>
      </c>
      <c r="AC188" s="221" t="str">
        <f t="shared" si="22"/>
        <v/>
      </c>
      <c r="AD188" s="221" t="str">
        <f t="shared" si="22"/>
        <v/>
      </c>
      <c r="AE188" s="221" t="str">
        <f t="shared" si="20"/>
        <v/>
      </c>
      <c r="AF188" s="221" t="str">
        <f t="shared" si="20"/>
        <v/>
      </c>
      <c r="AG188" s="221" t="str">
        <f t="shared" si="20"/>
        <v/>
      </c>
    </row>
    <row r="189" spans="1:33" s="164" customFormat="1" ht="17.25" hidden="1" customHeight="1">
      <c r="A189" s="9"/>
      <c r="B189" s="7"/>
      <c r="C189" s="2"/>
      <c r="D189" s="5"/>
      <c r="E189" s="5"/>
      <c r="F189" s="16"/>
      <c r="G189" s="47"/>
      <c r="H189" s="48"/>
      <c r="I189" s="49"/>
      <c r="J189" s="124"/>
      <c r="K189" s="56"/>
      <c r="L189" s="57"/>
      <c r="M189" s="58"/>
      <c r="N189" s="57"/>
      <c r="O189" s="58"/>
      <c r="P189" s="56"/>
      <c r="Q189" s="49"/>
      <c r="R189" s="221" t="b">
        <f t="shared" si="21"/>
        <v>1</v>
      </c>
      <c r="S189" s="221" t="b">
        <f t="shared" si="21"/>
        <v>0</v>
      </c>
      <c r="T189" s="221" t="b">
        <f t="shared" si="21"/>
        <v>0</v>
      </c>
      <c r="U189" s="221" t="b">
        <f t="shared" si="21"/>
        <v>0</v>
      </c>
      <c r="V189" s="221" t="b">
        <f t="shared" si="21"/>
        <v>0</v>
      </c>
      <c r="W189" s="221" t="b">
        <f t="shared" si="21"/>
        <v>0</v>
      </c>
      <c r="X189" s="221" t="b">
        <f t="shared" si="21"/>
        <v>0</v>
      </c>
      <c r="Y189" s="221" t="b">
        <f t="shared" si="21"/>
        <v>0</v>
      </c>
      <c r="Z189" s="221">
        <f t="shared" si="22"/>
        <v>0</v>
      </c>
      <c r="AA189" s="221" t="str">
        <f t="shared" si="22"/>
        <v/>
      </c>
      <c r="AB189" s="221" t="str">
        <f t="shared" si="22"/>
        <v/>
      </c>
      <c r="AC189" s="221" t="str">
        <f t="shared" si="22"/>
        <v/>
      </c>
      <c r="AD189" s="221" t="str">
        <f t="shared" si="22"/>
        <v/>
      </c>
      <c r="AE189" s="221" t="str">
        <f t="shared" si="20"/>
        <v/>
      </c>
      <c r="AF189" s="221" t="str">
        <f t="shared" si="20"/>
        <v/>
      </c>
      <c r="AG189" s="221" t="str">
        <f t="shared" si="20"/>
        <v/>
      </c>
    </row>
    <row r="190" spans="1:33" s="164" customFormat="1" ht="17.25" hidden="1" customHeight="1">
      <c r="A190" s="9"/>
      <c r="B190" s="7"/>
      <c r="C190" s="2"/>
      <c r="D190" s="5"/>
      <c r="E190" s="5"/>
      <c r="F190" s="16"/>
      <c r="G190" s="47"/>
      <c r="H190" s="48"/>
      <c r="I190" s="49"/>
      <c r="J190" s="124"/>
      <c r="K190" s="56"/>
      <c r="L190" s="57"/>
      <c r="M190" s="58"/>
      <c r="N190" s="57"/>
      <c r="O190" s="58"/>
      <c r="P190" s="56"/>
      <c r="Q190" s="49"/>
      <c r="R190" s="221" t="b">
        <f t="shared" si="21"/>
        <v>1</v>
      </c>
      <c r="S190" s="221" t="b">
        <f t="shared" si="21"/>
        <v>0</v>
      </c>
      <c r="T190" s="221" t="b">
        <f t="shared" si="21"/>
        <v>0</v>
      </c>
      <c r="U190" s="221" t="b">
        <f t="shared" si="21"/>
        <v>0</v>
      </c>
      <c r="V190" s="221" t="b">
        <f t="shared" si="21"/>
        <v>0</v>
      </c>
      <c r="W190" s="221" t="b">
        <f t="shared" si="21"/>
        <v>0</v>
      </c>
      <c r="X190" s="221" t="b">
        <f t="shared" si="21"/>
        <v>0</v>
      </c>
      <c r="Y190" s="221" t="b">
        <f t="shared" si="21"/>
        <v>0</v>
      </c>
      <c r="Z190" s="221">
        <f t="shared" si="22"/>
        <v>0</v>
      </c>
      <c r="AA190" s="221" t="str">
        <f t="shared" si="22"/>
        <v/>
      </c>
      <c r="AB190" s="221" t="str">
        <f t="shared" si="22"/>
        <v/>
      </c>
      <c r="AC190" s="221" t="str">
        <f t="shared" si="22"/>
        <v/>
      </c>
      <c r="AD190" s="221" t="str">
        <f t="shared" si="22"/>
        <v/>
      </c>
      <c r="AE190" s="221" t="str">
        <f t="shared" si="20"/>
        <v/>
      </c>
      <c r="AF190" s="221" t="str">
        <f t="shared" si="20"/>
        <v/>
      </c>
      <c r="AG190" s="221" t="str">
        <f t="shared" si="20"/>
        <v/>
      </c>
    </row>
    <row r="191" spans="1:33" s="164" customFormat="1" ht="17.25" hidden="1" customHeight="1">
      <c r="A191" s="9"/>
      <c r="B191" s="7"/>
      <c r="C191" s="2"/>
      <c r="D191" s="5"/>
      <c r="E191" s="5"/>
      <c r="F191" s="16"/>
      <c r="G191" s="47"/>
      <c r="H191" s="48"/>
      <c r="I191" s="49"/>
      <c r="J191" s="124"/>
      <c r="K191" s="56"/>
      <c r="L191" s="57"/>
      <c r="M191" s="58"/>
      <c r="N191" s="57"/>
      <c r="O191" s="58"/>
      <c r="P191" s="56"/>
      <c r="Q191" s="49"/>
      <c r="R191" s="221" t="b">
        <f t="shared" si="21"/>
        <v>1</v>
      </c>
      <c r="S191" s="221" t="b">
        <f t="shared" si="21"/>
        <v>0</v>
      </c>
      <c r="T191" s="221" t="b">
        <f t="shared" si="21"/>
        <v>0</v>
      </c>
      <c r="U191" s="221" t="b">
        <f t="shared" si="21"/>
        <v>0</v>
      </c>
      <c r="V191" s="221" t="b">
        <f t="shared" si="21"/>
        <v>0</v>
      </c>
      <c r="W191" s="221" t="b">
        <f t="shared" si="21"/>
        <v>0</v>
      </c>
      <c r="X191" s="221" t="b">
        <f t="shared" si="21"/>
        <v>0</v>
      </c>
      <c r="Y191" s="221" t="b">
        <f t="shared" si="21"/>
        <v>0</v>
      </c>
      <c r="Z191" s="221">
        <f t="shared" si="22"/>
        <v>0</v>
      </c>
      <c r="AA191" s="221" t="str">
        <f t="shared" si="22"/>
        <v/>
      </c>
      <c r="AB191" s="221" t="str">
        <f t="shared" si="22"/>
        <v/>
      </c>
      <c r="AC191" s="221" t="str">
        <f t="shared" si="22"/>
        <v/>
      </c>
      <c r="AD191" s="221" t="str">
        <f t="shared" si="22"/>
        <v/>
      </c>
      <c r="AE191" s="221" t="str">
        <f t="shared" si="20"/>
        <v/>
      </c>
      <c r="AF191" s="221" t="str">
        <f t="shared" si="20"/>
        <v/>
      </c>
      <c r="AG191" s="221" t="str">
        <f t="shared" si="20"/>
        <v/>
      </c>
    </row>
    <row r="192" spans="1:33" s="164" customFormat="1" ht="17.25" hidden="1" customHeight="1">
      <c r="A192" s="9"/>
      <c r="B192" s="7"/>
      <c r="C192" s="2"/>
      <c r="D192" s="5"/>
      <c r="E192" s="5"/>
      <c r="F192" s="16"/>
      <c r="G192" s="47"/>
      <c r="H192" s="48"/>
      <c r="I192" s="49"/>
      <c r="J192" s="124"/>
      <c r="K192" s="56"/>
      <c r="L192" s="57"/>
      <c r="M192" s="58"/>
      <c r="N192" s="57"/>
      <c r="O192" s="58"/>
      <c r="P192" s="56"/>
      <c r="Q192" s="49"/>
      <c r="R192" s="221" t="b">
        <f t="shared" si="21"/>
        <v>1</v>
      </c>
      <c r="S192" s="221" t="b">
        <f t="shared" si="21"/>
        <v>0</v>
      </c>
      <c r="T192" s="221" t="b">
        <f t="shared" si="21"/>
        <v>0</v>
      </c>
      <c r="U192" s="221" t="b">
        <f t="shared" si="21"/>
        <v>0</v>
      </c>
      <c r="V192" s="221" t="b">
        <f t="shared" si="21"/>
        <v>0</v>
      </c>
      <c r="W192" s="221" t="b">
        <f t="shared" si="21"/>
        <v>0</v>
      </c>
      <c r="X192" s="221" t="b">
        <f t="shared" si="21"/>
        <v>0</v>
      </c>
      <c r="Y192" s="221" t="b">
        <f t="shared" si="21"/>
        <v>0</v>
      </c>
      <c r="Z192" s="221">
        <f t="shared" si="22"/>
        <v>0</v>
      </c>
      <c r="AA192" s="221" t="str">
        <f t="shared" si="22"/>
        <v/>
      </c>
      <c r="AB192" s="221" t="str">
        <f t="shared" si="22"/>
        <v/>
      </c>
      <c r="AC192" s="221" t="str">
        <f t="shared" si="22"/>
        <v/>
      </c>
      <c r="AD192" s="221" t="str">
        <f t="shared" si="22"/>
        <v/>
      </c>
      <c r="AE192" s="221" t="str">
        <f t="shared" si="20"/>
        <v/>
      </c>
      <c r="AF192" s="221" t="str">
        <f t="shared" si="20"/>
        <v/>
      </c>
      <c r="AG192" s="221" t="str">
        <f t="shared" si="20"/>
        <v/>
      </c>
    </row>
    <row r="193" spans="1:33" s="164" customFormat="1" ht="17.25" hidden="1" customHeight="1">
      <c r="A193" s="9"/>
      <c r="B193" s="7"/>
      <c r="C193" s="2"/>
      <c r="D193" s="5"/>
      <c r="E193" s="5"/>
      <c r="F193" s="16"/>
      <c r="G193" s="47"/>
      <c r="H193" s="48"/>
      <c r="I193" s="49"/>
      <c r="J193" s="124"/>
      <c r="K193" s="56"/>
      <c r="L193" s="57"/>
      <c r="M193" s="58"/>
      <c r="N193" s="57"/>
      <c r="O193" s="58"/>
      <c r="P193" s="56"/>
      <c r="Q193" s="49"/>
      <c r="R193" s="221" t="b">
        <f t="shared" si="21"/>
        <v>1</v>
      </c>
      <c r="S193" s="221" t="b">
        <f t="shared" si="21"/>
        <v>0</v>
      </c>
      <c r="T193" s="221" t="b">
        <f t="shared" si="21"/>
        <v>0</v>
      </c>
      <c r="U193" s="221" t="b">
        <f t="shared" si="21"/>
        <v>0</v>
      </c>
      <c r="V193" s="221" t="b">
        <f t="shared" si="21"/>
        <v>0</v>
      </c>
      <c r="W193" s="221" t="b">
        <f t="shared" si="21"/>
        <v>0</v>
      </c>
      <c r="X193" s="221" t="b">
        <f t="shared" si="21"/>
        <v>0</v>
      </c>
      <c r="Y193" s="221" t="b">
        <f t="shared" si="21"/>
        <v>0</v>
      </c>
      <c r="Z193" s="221">
        <f t="shared" si="22"/>
        <v>0</v>
      </c>
      <c r="AA193" s="221" t="str">
        <f t="shared" si="22"/>
        <v/>
      </c>
      <c r="AB193" s="221" t="str">
        <f t="shared" si="22"/>
        <v/>
      </c>
      <c r="AC193" s="221" t="str">
        <f t="shared" si="22"/>
        <v/>
      </c>
      <c r="AD193" s="221" t="str">
        <f t="shared" si="22"/>
        <v/>
      </c>
      <c r="AE193" s="221" t="str">
        <f t="shared" si="20"/>
        <v/>
      </c>
      <c r="AF193" s="221" t="str">
        <f t="shared" si="20"/>
        <v/>
      </c>
      <c r="AG193" s="221" t="str">
        <f t="shared" si="20"/>
        <v/>
      </c>
    </row>
    <row r="194" spans="1:33" s="164" customFormat="1" ht="17.25" hidden="1" customHeight="1">
      <c r="A194" s="9"/>
      <c r="B194" s="7"/>
      <c r="C194" s="2"/>
      <c r="D194" s="5"/>
      <c r="E194" s="5"/>
      <c r="F194" s="16"/>
      <c r="G194" s="47"/>
      <c r="H194" s="48"/>
      <c r="I194" s="49"/>
      <c r="J194" s="124"/>
      <c r="K194" s="56"/>
      <c r="L194" s="57"/>
      <c r="M194" s="58"/>
      <c r="N194" s="57"/>
      <c r="O194" s="58"/>
      <c r="P194" s="56"/>
      <c r="Q194" s="49"/>
      <c r="R194" s="221" t="b">
        <f t="shared" si="21"/>
        <v>1</v>
      </c>
      <c r="S194" s="221" t="b">
        <f t="shared" si="21"/>
        <v>0</v>
      </c>
      <c r="T194" s="221" t="b">
        <f t="shared" si="21"/>
        <v>0</v>
      </c>
      <c r="U194" s="221" t="b">
        <f t="shared" si="21"/>
        <v>0</v>
      </c>
      <c r="V194" s="221" t="b">
        <f t="shared" si="21"/>
        <v>0</v>
      </c>
      <c r="W194" s="221" t="b">
        <f t="shared" si="21"/>
        <v>0</v>
      </c>
      <c r="X194" s="221" t="b">
        <f t="shared" si="21"/>
        <v>0</v>
      </c>
      <c r="Y194" s="221" t="b">
        <f t="shared" si="21"/>
        <v>0</v>
      </c>
      <c r="Z194" s="221">
        <f t="shared" si="22"/>
        <v>0</v>
      </c>
      <c r="AA194" s="221" t="str">
        <f t="shared" si="22"/>
        <v/>
      </c>
      <c r="AB194" s="221" t="str">
        <f t="shared" si="22"/>
        <v/>
      </c>
      <c r="AC194" s="221" t="str">
        <f t="shared" si="22"/>
        <v/>
      </c>
      <c r="AD194" s="221" t="str">
        <f t="shared" si="22"/>
        <v/>
      </c>
      <c r="AE194" s="221" t="str">
        <f t="shared" si="20"/>
        <v/>
      </c>
      <c r="AF194" s="221" t="str">
        <f t="shared" si="20"/>
        <v/>
      </c>
      <c r="AG194" s="221" t="str">
        <f t="shared" si="20"/>
        <v/>
      </c>
    </row>
    <row r="195" spans="1:33" s="164" customFormat="1" ht="17.25" hidden="1" customHeight="1">
      <c r="A195" s="9"/>
      <c r="B195" s="7"/>
      <c r="C195" s="2"/>
      <c r="D195" s="5"/>
      <c r="E195" s="5"/>
      <c r="F195" s="16"/>
      <c r="G195" s="47"/>
      <c r="H195" s="48"/>
      <c r="I195" s="49"/>
      <c r="J195" s="124"/>
      <c r="K195" s="56"/>
      <c r="L195" s="57"/>
      <c r="M195" s="58"/>
      <c r="N195" s="57"/>
      <c r="O195" s="58"/>
      <c r="P195" s="56"/>
      <c r="Q195" s="49"/>
      <c r="R195" s="221" t="b">
        <f t="shared" si="21"/>
        <v>1</v>
      </c>
      <c r="S195" s="221" t="b">
        <f t="shared" si="21"/>
        <v>0</v>
      </c>
      <c r="T195" s="221" t="b">
        <f t="shared" si="21"/>
        <v>0</v>
      </c>
      <c r="U195" s="221" t="b">
        <f t="shared" si="21"/>
        <v>0</v>
      </c>
      <c r="V195" s="221" t="b">
        <f t="shared" si="21"/>
        <v>0</v>
      </c>
      <c r="W195" s="221" t="b">
        <f t="shared" si="21"/>
        <v>0</v>
      </c>
      <c r="X195" s="221" t="b">
        <f t="shared" si="21"/>
        <v>0</v>
      </c>
      <c r="Y195" s="221" t="b">
        <f t="shared" si="21"/>
        <v>0</v>
      </c>
      <c r="Z195" s="221">
        <f t="shared" si="22"/>
        <v>0</v>
      </c>
      <c r="AA195" s="221" t="str">
        <f t="shared" si="22"/>
        <v/>
      </c>
      <c r="AB195" s="221" t="str">
        <f t="shared" si="22"/>
        <v/>
      </c>
      <c r="AC195" s="221" t="str">
        <f t="shared" si="22"/>
        <v/>
      </c>
      <c r="AD195" s="221" t="str">
        <f t="shared" si="22"/>
        <v/>
      </c>
      <c r="AE195" s="221" t="str">
        <f t="shared" si="20"/>
        <v/>
      </c>
      <c r="AF195" s="221" t="str">
        <f t="shared" si="20"/>
        <v/>
      </c>
      <c r="AG195" s="221" t="str">
        <f t="shared" si="20"/>
        <v/>
      </c>
    </row>
    <row r="196" spans="1:33" s="164" customFormat="1" ht="17.25" hidden="1" customHeight="1">
      <c r="A196" s="9"/>
      <c r="B196" s="7"/>
      <c r="C196" s="2"/>
      <c r="D196" s="5"/>
      <c r="E196" s="5"/>
      <c r="F196" s="16"/>
      <c r="G196" s="47"/>
      <c r="H196" s="48"/>
      <c r="I196" s="49"/>
      <c r="J196" s="124"/>
      <c r="K196" s="56"/>
      <c r="L196" s="57"/>
      <c r="M196" s="58"/>
      <c r="N196" s="57"/>
      <c r="O196" s="58"/>
      <c r="P196" s="56"/>
      <c r="Q196" s="49"/>
      <c r="R196" s="221" t="b">
        <f t="shared" si="21"/>
        <v>1</v>
      </c>
      <c r="S196" s="221" t="b">
        <f t="shared" si="21"/>
        <v>0</v>
      </c>
      <c r="T196" s="221" t="b">
        <f t="shared" si="21"/>
        <v>0</v>
      </c>
      <c r="U196" s="221" t="b">
        <f t="shared" si="21"/>
        <v>0</v>
      </c>
      <c r="V196" s="221" t="b">
        <f t="shared" si="21"/>
        <v>0</v>
      </c>
      <c r="W196" s="221" t="b">
        <f t="shared" si="21"/>
        <v>0</v>
      </c>
      <c r="X196" s="221" t="b">
        <f t="shared" si="21"/>
        <v>0</v>
      </c>
      <c r="Y196" s="221" t="b">
        <f t="shared" si="21"/>
        <v>0</v>
      </c>
      <c r="Z196" s="221">
        <f t="shared" si="22"/>
        <v>0</v>
      </c>
      <c r="AA196" s="221" t="str">
        <f t="shared" si="22"/>
        <v/>
      </c>
      <c r="AB196" s="221" t="str">
        <f t="shared" si="22"/>
        <v/>
      </c>
      <c r="AC196" s="221" t="str">
        <f t="shared" si="22"/>
        <v/>
      </c>
      <c r="AD196" s="221" t="str">
        <f t="shared" si="22"/>
        <v/>
      </c>
      <c r="AE196" s="221" t="str">
        <f t="shared" si="20"/>
        <v/>
      </c>
      <c r="AF196" s="221" t="str">
        <f t="shared" si="20"/>
        <v/>
      </c>
      <c r="AG196" s="221" t="str">
        <f t="shared" si="20"/>
        <v/>
      </c>
    </row>
    <row r="197" spans="1:33" s="164" customFormat="1" ht="17.25" hidden="1" customHeight="1">
      <c r="A197" s="9"/>
      <c r="B197" s="7"/>
      <c r="C197" s="2"/>
      <c r="D197" s="5"/>
      <c r="E197" s="5"/>
      <c r="F197" s="16"/>
      <c r="G197" s="47"/>
      <c r="H197" s="48"/>
      <c r="I197" s="49"/>
      <c r="J197" s="124"/>
      <c r="K197" s="56"/>
      <c r="L197" s="57"/>
      <c r="M197" s="58"/>
      <c r="N197" s="57"/>
      <c r="O197" s="58"/>
      <c r="P197" s="56"/>
      <c r="Q197" s="49"/>
      <c r="R197" s="221" t="b">
        <f t="shared" si="21"/>
        <v>1</v>
      </c>
      <c r="S197" s="221" t="b">
        <f t="shared" si="21"/>
        <v>0</v>
      </c>
      <c r="T197" s="221" t="b">
        <f t="shared" si="21"/>
        <v>0</v>
      </c>
      <c r="U197" s="221" t="b">
        <f t="shared" si="21"/>
        <v>0</v>
      </c>
      <c r="V197" s="221" t="b">
        <f t="shared" si="21"/>
        <v>0</v>
      </c>
      <c r="W197" s="221" t="b">
        <f t="shared" si="21"/>
        <v>0</v>
      </c>
      <c r="X197" s="221" t="b">
        <f t="shared" si="21"/>
        <v>0</v>
      </c>
      <c r="Y197" s="221" t="b">
        <f t="shared" si="21"/>
        <v>0</v>
      </c>
      <c r="Z197" s="221">
        <f t="shared" si="22"/>
        <v>0</v>
      </c>
      <c r="AA197" s="221" t="str">
        <f t="shared" si="22"/>
        <v/>
      </c>
      <c r="AB197" s="221" t="str">
        <f t="shared" si="22"/>
        <v/>
      </c>
      <c r="AC197" s="221" t="str">
        <f t="shared" si="22"/>
        <v/>
      </c>
      <c r="AD197" s="221" t="str">
        <f t="shared" si="22"/>
        <v/>
      </c>
      <c r="AE197" s="221" t="str">
        <f t="shared" si="20"/>
        <v/>
      </c>
      <c r="AF197" s="221" t="str">
        <f t="shared" si="20"/>
        <v/>
      </c>
      <c r="AG197" s="221" t="str">
        <f t="shared" si="20"/>
        <v/>
      </c>
    </row>
    <row r="198" spans="1:33" s="164" customFormat="1" ht="17.25" hidden="1" customHeight="1">
      <c r="A198" s="9"/>
      <c r="B198" s="7"/>
      <c r="C198" s="2"/>
      <c r="D198" s="5"/>
      <c r="E198" s="5"/>
      <c r="F198" s="16"/>
      <c r="G198" s="47"/>
      <c r="H198" s="48"/>
      <c r="I198" s="49"/>
      <c r="J198" s="124"/>
      <c r="K198" s="56"/>
      <c r="L198" s="57"/>
      <c r="M198" s="58"/>
      <c r="N198" s="57"/>
      <c r="O198" s="58"/>
      <c r="P198" s="56"/>
      <c r="Q198" s="49"/>
      <c r="R198" s="221" t="b">
        <f t="shared" si="21"/>
        <v>1</v>
      </c>
      <c r="S198" s="221" t="b">
        <f t="shared" si="21"/>
        <v>0</v>
      </c>
      <c r="T198" s="221" t="b">
        <f t="shared" si="21"/>
        <v>0</v>
      </c>
      <c r="U198" s="221" t="b">
        <f t="shared" si="21"/>
        <v>0</v>
      </c>
      <c r="V198" s="221" t="b">
        <f t="shared" si="21"/>
        <v>0</v>
      </c>
      <c r="W198" s="221" t="b">
        <f t="shared" si="21"/>
        <v>0</v>
      </c>
      <c r="X198" s="221" t="b">
        <f t="shared" si="21"/>
        <v>0</v>
      </c>
      <c r="Y198" s="221" t="b">
        <f t="shared" si="21"/>
        <v>0</v>
      </c>
      <c r="Z198" s="221">
        <f t="shared" si="22"/>
        <v>0</v>
      </c>
      <c r="AA198" s="221" t="str">
        <f t="shared" si="22"/>
        <v/>
      </c>
      <c r="AB198" s="221" t="str">
        <f t="shared" si="22"/>
        <v/>
      </c>
      <c r="AC198" s="221" t="str">
        <f t="shared" si="22"/>
        <v/>
      </c>
      <c r="AD198" s="221" t="str">
        <f t="shared" si="22"/>
        <v/>
      </c>
      <c r="AE198" s="221" t="str">
        <f t="shared" si="20"/>
        <v/>
      </c>
      <c r="AF198" s="221" t="str">
        <f t="shared" si="20"/>
        <v/>
      </c>
      <c r="AG198" s="221" t="str">
        <f t="shared" si="20"/>
        <v/>
      </c>
    </row>
    <row r="199" spans="1:33" s="164" customFormat="1" ht="17.25" hidden="1" customHeight="1">
      <c r="A199" s="9"/>
      <c r="B199" s="7"/>
      <c r="C199" s="2"/>
      <c r="D199" s="5"/>
      <c r="E199" s="5"/>
      <c r="F199" s="16"/>
      <c r="G199" s="47"/>
      <c r="H199" s="48"/>
      <c r="I199" s="49"/>
      <c r="J199" s="124"/>
      <c r="K199" s="56"/>
      <c r="L199" s="57"/>
      <c r="M199" s="58"/>
      <c r="N199" s="57"/>
      <c r="O199" s="58"/>
      <c r="P199" s="56"/>
      <c r="Q199" s="49"/>
      <c r="R199" s="221" t="b">
        <f t="shared" si="21"/>
        <v>1</v>
      </c>
      <c r="S199" s="221" t="b">
        <f t="shared" si="21"/>
        <v>0</v>
      </c>
      <c r="T199" s="221" t="b">
        <f t="shared" si="21"/>
        <v>0</v>
      </c>
      <c r="U199" s="221" t="b">
        <f t="shared" si="21"/>
        <v>0</v>
      </c>
      <c r="V199" s="221" t="b">
        <f t="shared" si="21"/>
        <v>0</v>
      </c>
      <c r="W199" s="221" t="b">
        <f t="shared" si="21"/>
        <v>0</v>
      </c>
      <c r="X199" s="221" t="b">
        <f t="shared" si="21"/>
        <v>0</v>
      </c>
      <c r="Y199" s="221" t="b">
        <f t="shared" si="21"/>
        <v>0</v>
      </c>
      <c r="Z199" s="221">
        <f t="shared" si="22"/>
        <v>0</v>
      </c>
      <c r="AA199" s="221" t="str">
        <f t="shared" si="22"/>
        <v/>
      </c>
      <c r="AB199" s="221" t="str">
        <f t="shared" si="22"/>
        <v/>
      </c>
      <c r="AC199" s="221" t="str">
        <f t="shared" si="22"/>
        <v/>
      </c>
      <c r="AD199" s="221" t="str">
        <f t="shared" si="22"/>
        <v/>
      </c>
      <c r="AE199" s="221" t="str">
        <f t="shared" si="20"/>
        <v/>
      </c>
      <c r="AF199" s="221" t="str">
        <f t="shared" si="20"/>
        <v/>
      </c>
      <c r="AG199" s="221" t="str">
        <f t="shared" si="20"/>
        <v/>
      </c>
    </row>
    <row r="200" spans="1:33" s="164" customFormat="1" ht="17.25" hidden="1" customHeight="1" thickBot="1">
      <c r="A200" s="10"/>
      <c r="B200" s="11"/>
      <c r="C200" s="3"/>
      <c r="D200" s="6"/>
      <c r="E200" s="6"/>
      <c r="F200" s="17"/>
      <c r="G200" s="50"/>
      <c r="H200" s="51"/>
      <c r="I200" s="52"/>
      <c r="J200" s="59"/>
      <c r="K200" s="60"/>
      <c r="L200" s="61"/>
      <c r="M200" s="62"/>
      <c r="N200" s="61"/>
      <c r="O200" s="62"/>
      <c r="P200" s="60"/>
      <c r="Q200" s="52"/>
      <c r="R200" s="221" t="b">
        <f t="shared" si="21"/>
        <v>1</v>
      </c>
      <c r="S200" s="221" t="b">
        <f t="shared" si="21"/>
        <v>0</v>
      </c>
      <c r="T200" s="221" t="b">
        <f t="shared" si="21"/>
        <v>0</v>
      </c>
      <c r="U200" s="221" t="b">
        <f t="shared" si="21"/>
        <v>0</v>
      </c>
      <c r="V200" s="221" t="b">
        <f t="shared" si="21"/>
        <v>0</v>
      </c>
      <c r="W200" s="221" t="b">
        <f t="shared" si="21"/>
        <v>0</v>
      </c>
      <c r="X200" s="221" t="b">
        <f t="shared" si="21"/>
        <v>0</v>
      </c>
      <c r="Y200" s="221" t="b">
        <f t="shared" si="21"/>
        <v>0</v>
      </c>
      <c r="Z200" s="221">
        <f t="shared" si="22"/>
        <v>0</v>
      </c>
      <c r="AA200" s="221" t="str">
        <f t="shared" si="22"/>
        <v/>
      </c>
      <c r="AB200" s="221" t="str">
        <f t="shared" si="22"/>
        <v/>
      </c>
      <c r="AC200" s="221" t="str">
        <f t="shared" si="22"/>
        <v/>
      </c>
      <c r="AD200" s="221" t="str">
        <f t="shared" si="22"/>
        <v/>
      </c>
      <c r="AE200" s="221" t="str">
        <f t="shared" si="20"/>
        <v/>
      </c>
      <c r="AF200" s="221" t="str">
        <f t="shared" si="20"/>
        <v/>
      </c>
      <c r="AG200" s="221" t="str">
        <f t="shared" si="20"/>
        <v/>
      </c>
    </row>
    <row r="201" spans="1:33">
      <c r="R201" s="129"/>
      <c r="S201" s="129"/>
      <c r="T201" s="129"/>
      <c r="U201" s="129"/>
      <c r="V201" s="129"/>
      <c r="W201" s="129"/>
      <c r="X201" s="129"/>
      <c r="Y201" s="129" t="s">
        <v>56</v>
      </c>
      <c r="Z201" s="223">
        <f t="shared" ref="Z201:AG201" si="23">COUNTIF(Z7:Z200,"NC+")</f>
        <v>0</v>
      </c>
      <c r="AA201" s="223">
        <f t="shared" si="23"/>
        <v>0</v>
      </c>
      <c r="AB201" s="223">
        <f t="shared" si="23"/>
        <v>0</v>
      </c>
      <c r="AC201" s="223">
        <f t="shared" si="23"/>
        <v>0</v>
      </c>
      <c r="AD201" s="223">
        <f t="shared" si="23"/>
        <v>0</v>
      </c>
      <c r="AE201" s="223">
        <f t="shared" si="23"/>
        <v>0</v>
      </c>
      <c r="AF201" s="223">
        <f t="shared" si="23"/>
        <v>0</v>
      </c>
      <c r="AG201" s="223">
        <f t="shared" si="23"/>
        <v>0</v>
      </c>
    </row>
    <row r="202" spans="1:33" hidden="1">
      <c r="G202" s="222" t="s">
        <v>60</v>
      </c>
      <c r="J202" s="224" t="s">
        <v>56</v>
      </c>
      <c r="O202" s="188" t="s">
        <v>60</v>
      </c>
      <c r="R202" s="129"/>
      <c r="S202" s="129"/>
      <c r="T202" s="129"/>
      <c r="U202" s="129"/>
      <c r="V202" s="129"/>
      <c r="W202" s="129"/>
      <c r="X202" s="129"/>
      <c r="Y202" s="129" t="s">
        <v>57</v>
      </c>
      <c r="Z202" s="223">
        <f t="shared" ref="Z202:AG202" si="24">COUNTIF(Z7:Z200,"nc-")</f>
        <v>0</v>
      </c>
      <c r="AA202" s="223">
        <f t="shared" si="24"/>
        <v>0</v>
      </c>
      <c r="AB202" s="223">
        <f t="shared" si="24"/>
        <v>0</v>
      </c>
      <c r="AC202" s="223">
        <f t="shared" si="24"/>
        <v>0</v>
      </c>
      <c r="AD202" s="223">
        <f t="shared" si="24"/>
        <v>0</v>
      </c>
      <c r="AE202" s="223">
        <f t="shared" si="24"/>
        <v>0</v>
      </c>
      <c r="AF202" s="223">
        <f t="shared" si="24"/>
        <v>0</v>
      </c>
      <c r="AG202" s="223">
        <f t="shared" si="24"/>
        <v>0</v>
      </c>
    </row>
    <row r="203" spans="1:33" hidden="1">
      <c r="G203" s="222" t="s">
        <v>66</v>
      </c>
      <c r="J203" s="224" t="s">
        <v>57</v>
      </c>
      <c r="O203" s="188" t="s">
        <v>61</v>
      </c>
      <c r="R203" s="129"/>
      <c r="S203" s="129"/>
      <c r="T203" s="129"/>
      <c r="U203" s="129"/>
      <c r="V203" s="129"/>
      <c r="W203" s="129"/>
      <c r="X203" s="129"/>
      <c r="Y203" s="129" t="s">
        <v>58</v>
      </c>
      <c r="Z203" s="179">
        <f t="shared" ref="Z203:AG203" si="25">COUNTIF(Z7:Z200,"RI")</f>
        <v>0</v>
      </c>
      <c r="AA203" s="179">
        <f t="shared" si="25"/>
        <v>0</v>
      </c>
      <c r="AB203" s="179">
        <f t="shared" si="25"/>
        <v>0</v>
      </c>
      <c r="AC203" s="179">
        <f t="shared" si="25"/>
        <v>0</v>
      </c>
      <c r="AD203" s="179">
        <f t="shared" si="25"/>
        <v>0</v>
      </c>
      <c r="AE203" s="179">
        <f t="shared" si="25"/>
        <v>0</v>
      </c>
      <c r="AF203" s="179">
        <f t="shared" si="25"/>
        <v>0</v>
      </c>
      <c r="AG203" s="179">
        <f t="shared" si="25"/>
        <v>0</v>
      </c>
    </row>
    <row r="204" spans="1:33" hidden="1">
      <c r="G204" s="222" t="s">
        <v>67</v>
      </c>
      <c r="J204" s="224" t="s">
        <v>58</v>
      </c>
      <c r="O204" s="130" t="s">
        <v>340</v>
      </c>
      <c r="R204" s="129"/>
      <c r="S204" s="129"/>
      <c r="T204" s="129"/>
      <c r="U204" s="129"/>
      <c r="V204" s="129"/>
      <c r="W204" s="129"/>
      <c r="X204" s="129"/>
      <c r="Y204" s="129" t="s">
        <v>59</v>
      </c>
      <c r="Z204" s="179">
        <f t="shared" ref="Z204:AG204" si="26">COUNTIF(Z7:Z200,"Full")</f>
        <v>0</v>
      </c>
      <c r="AA204" s="179">
        <f t="shared" si="26"/>
        <v>0</v>
      </c>
      <c r="AB204" s="179">
        <f t="shared" si="26"/>
        <v>0</v>
      </c>
      <c r="AC204" s="179">
        <f t="shared" si="26"/>
        <v>0</v>
      </c>
      <c r="AD204" s="179">
        <f t="shared" si="26"/>
        <v>0</v>
      </c>
      <c r="AE204" s="179">
        <f t="shared" si="26"/>
        <v>0</v>
      </c>
      <c r="AF204" s="179">
        <f t="shared" si="26"/>
        <v>0</v>
      </c>
      <c r="AG204" s="179">
        <f t="shared" si="26"/>
        <v>0</v>
      </c>
    </row>
    <row r="205" spans="1:33" hidden="1">
      <c r="G205" s="222" t="s">
        <v>61</v>
      </c>
      <c r="J205" s="192" t="s">
        <v>59</v>
      </c>
      <c r="O205" s="130" t="s">
        <v>339</v>
      </c>
      <c r="R205" s="129"/>
      <c r="S205" s="129"/>
      <c r="T205" s="129"/>
      <c r="U205" s="129"/>
      <c r="V205" s="129"/>
      <c r="W205" s="129"/>
      <c r="X205" s="129"/>
      <c r="Y205" s="129" t="s">
        <v>86</v>
      </c>
      <c r="Z205" s="179">
        <f>COUNTIF(Z7:Z200,"tbd")</f>
        <v>72</v>
      </c>
      <c r="AA205" s="179">
        <f t="shared" ref="AA205:AG205" si="27">COUNTIF(AA7:AA200,"tbd")</f>
        <v>0</v>
      </c>
      <c r="AB205" s="179">
        <f t="shared" si="27"/>
        <v>0</v>
      </c>
      <c r="AC205" s="179">
        <f t="shared" si="27"/>
        <v>0</v>
      </c>
      <c r="AD205" s="179">
        <f t="shared" si="27"/>
        <v>0</v>
      </c>
      <c r="AE205" s="179">
        <f t="shared" si="27"/>
        <v>0</v>
      </c>
      <c r="AF205" s="179">
        <f t="shared" si="27"/>
        <v>0</v>
      </c>
      <c r="AG205" s="179">
        <f t="shared" si="27"/>
        <v>0</v>
      </c>
    </row>
    <row r="206" spans="1:33" hidden="1">
      <c r="G206" s="222" t="s">
        <v>86</v>
      </c>
      <c r="J206" s="222" t="s">
        <v>86</v>
      </c>
      <c r="O206" s="188" t="s">
        <v>86</v>
      </c>
      <c r="R206" s="129"/>
      <c r="S206" s="129"/>
      <c r="T206" s="129"/>
      <c r="U206" s="129"/>
      <c r="V206" s="129"/>
      <c r="W206" s="129"/>
      <c r="X206" s="129"/>
      <c r="Y206" s="129"/>
      <c r="Z206" s="129"/>
      <c r="AA206" s="129"/>
      <c r="AB206" s="129"/>
      <c r="AC206" s="129"/>
      <c r="AD206" s="129"/>
      <c r="AE206" s="129"/>
      <c r="AF206" s="129"/>
      <c r="AG206" s="129"/>
    </row>
    <row r="207" spans="1:33" ht="49.5" hidden="1">
      <c r="G207" s="222" t="s">
        <v>68</v>
      </c>
      <c r="J207" s="222" t="s">
        <v>104</v>
      </c>
      <c r="O207" s="188" t="s">
        <v>68</v>
      </c>
      <c r="R207" s="129"/>
      <c r="S207" s="129"/>
      <c r="T207" s="129"/>
      <c r="U207" s="129"/>
      <c r="V207" s="129"/>
      <c r="W207" s="129"/>
      <c r="X207" s="129"/>
      <c r="Y207" s="129"/>
      <c r="Z207" s="129"/>
      <c r="AA207" s="129"/>
      <c r="AB207" s="129"/>
      <c r="AC207" s="129"/>
      <c r="AD207" s="129"/>
      <c r="AE207" s="129"/>
      <c r="AF207" s="129"/>
      <c r="AG207" s="129"/>
    </row>
    <row r="208" spans="1:33" hidden="1">
      <c r="J208" s="222" t="s">
        <v>68</v>
      </c>
      <c r="R208" s="129"/>
      <c r="S208" s="129"/>
      <c r="T208" s="129"/>
      <c r="U208" s="129"/>
      <c r="V208" s="129"/>
      <c r="W208" s="129"/>
      <c r="X208" s="129"/>
      <c r="Y208" s="129"/>
      <c r="Z208" s="129"/>
      <c r="AA208" s="129"/>
      <c r="AB208" s="129"/>
      <c r="AC208" s="129"/>
      <c r="AD208" s="129"/>
      <c r="AE208" s="129"/>
      <c r="AF208" s="129"/>
      <c r="AG208" s="129"/>
    </row>
    <row r="209" spans="9:10" hidden="1"/>
    <row r="210" spans="9:10" hidden="1">
      <c r="I210" s="188" t="str">
        <f>J202 &amp; ":"</f>
        <v>NC+:</v>
      </c>
      <c r="J210" s="190">
        <f>COUNTIF($J$7:$J$200,$J202)</f>
        <v>0</v>
      </c>
    </row>
    <row r="211" spans="9:10" hidden="1">
      <c r="I211" s="188" t="str">
        <f t="shared" ref="I211:I216" si="28">J203 &amp; ":"</f>
        <v>nc-:</v>
      </c>
      <c r="J211" s="190">
        <f t="shared" ref="J211:J216" si="29">COUNTIF($J$7:$J$200,$J203)</f>
        <v>0</v>
      </c>
    </row>
    <row r="212" spans="9:10" hidden="1">
      <c r="I212" s="188" t="str">
        <f t="shared" si="28"/>
        <v>RI:</v>
      </c>
      <c r="J212" s="190">
        <f t="shared" si="29"/>
        <v>0</v>
      </c>
    </row>
    <row r="213" spans="9:10" hidden="1">
      <c r="I213" s="188" t="str">
        <f t="shared" si="28"/>
        <v>Full:</v>
      </c>
      <c r="J213" s="190">
        <f t="shared" si="29"/>
        <v>0</v>
      </c>
    </row>
    <row r="214" spans="9:10" hidden="1">
      <c r="I214" s="188" t="str">
        <f t="shared" si="28"/>
        <v>tbd:</v>
      </c>
      <c r="J214" s="190">
        <f t="shared" si="29"/>
        <v>72</v>
      </c>
    </row>
    <row r="215" spans="9:10" hidden="1">
      <c r="I215" s="188" t="str">
        <f t="shared" si="28"/>
        <v>Not assessed (timing constraints):</v>
      </c>
      <c r="J215" s="190">
        <f t="shared" si="29"/>
        <v>0</v>
      </c>
    </row>
    <row r="216" spans="9:10" hidden="1">
      <c r="I216" s="188" t="str">
        <f t="shared" si="28"/>
        <v>n/a:</v>
      </c>
      <c r="J216" s="190">
        <f t="shared" si="29"/>
        <v>0</v>
      </c>
    </row>
    <row r="217" spans="9:10" hidden="1"/>
    <row r="218" spans="9:10" hidden="1"/>
    <row r="219" spans="9:10" hidden="1"/>
    <row r="220" spans="9:10" hidden="1"/>
    <row r="221" spans="9:10" hidden="1"/>
  </sheetData>
  <sheetProtection algorithmName="SHA-512" hashValue="P599j1nFhoy9bQSHMunIYe97vM77idx493e2ciRhIC1kvXtWbKU7xTsL95oWca97ugZ3s6iXHbg7tkvd45PkbQ==" saltValue="RXAsJriTN+BYl3cMMvEpeQ==" spinCount="100000" sheet="1" objects="1" scenarios="1" formatCells="0" formatColumns="0" formatRows="0" insertHyperlinks="0" autoFilter="0"/>
  <mergeCells count="15">
    <mergeCell ref="O5:Q5"/>
    <mergeCell ref="A3:C4"/>
    <mergeCell ref="H3:I3"/>
    <mergeCell ref="K3:N3"/>
    <mergeCell ref="J4:N4"/>
    <mergeCell ref="A5:C5"/>
    <mergeCell ref="G5:I5"/>
    <mergeCell ref="J5:L5"/>
    <mergeCell ref="M5:N5"/>
    <mergeCell ref="B1:C1"/>
    <mergeCell ref="G1:I1"/>
    <mergeCell ref="J1:N1"/>
    <mergeCell ref="B2:C2"/>
    <mergeCell ref="H2:I2"/>
    <mergeCell ref="K2:N2"/>
  </mergeCells>
  <conditionalFormatting sqref="J7:J200">
    <cfRule type="cellIs" dxfId="523" priority="16" stopIfTrue="1" operator="equal">
      <formula>"n/a"</formula>
    </cfRule>
    <cfRule type="cellIs" dxfId="522" priority="17" stopIfTrue="1" operator="equal">
      <formula>"tbd"</formula>
    </cfRule>
    <cfRule type="cellIs" dxfId="521" priority="18" stopIfTrue="1" operator="equal">
      <formula>"Full"</formula>
    </cfRule>
    <cfRule type="cellIs" dxfId="520" priority="19" stopIfTrue="1" operator="equal">
      <formula>"RI"</formula>
    </cfRule>
    <cfRule type="cellIs" dxfId="519" priority="20" stopIfTrue="1" operator="equal">
      <formula>"nc-"</formula>
    </cfRule>
    <cfRule type="cellIs" dxfId="518" priority="21" stopIfTrue="1" operator="equal">
      <formula>"NC+"</formula>
    </cfRule>
  </conditionalFormatting>
  <conditionalFormatting sqref="G7:G200">
    <cfRule type="cellIs" dxfId="517" priority="10" stopIfTrue="1" operator="equal">
      <formula>"n/a"</formula>
    </cfRule>
    <cfRule type="cellIs" dxfId="516" priority="11" stopIfTrue="1" operator="equal">
      <formula>"tbd"</formula>
    </cfRule>
    <cfRule type="cellIs" dxfId="515" priority="12" stopIfTrue="1" operator="equal">
      <formula>"No"</formula>
    </cfRule>
    <cfRule type="cellIs" dxfId="514" priority="13" stopIfTrue="1" operator="equal">
      <formula>"Practice only"</formula>
    </cfRule>
    <cfRule type="cellIs" dxfId="513" priority="14" stopIfTrue="1" operator="equal">
      <formula>"Procedure only"</formula>
    </cfRule>
    <cfRule type="cellIs" dxfId="512" priority="15" stopIfTrue="1" operator="equal">
      <formula>"Yes"</formula>
    </cfRule>
  </conditionalFormatting>
  <conditionalFormatting sqref="M7:M200">
    <cfRule type="cellIs" dxfId="511" priority="7" stopIfTrue="1" operator="equal">
      <formula>"n/a"</formula>
    </cfRule>
    <cfRule type="cellIs" dxfId="510" priority="8" stopIfTrue="1" operator="equal">
      <formula>"No"</formula>
    </cfRule>
    <cfRule type="cellIs" dxfId="509" priority="9" stopIfTrue="1" operator="equal">
      <formula>"Yes"</formula>
    </cfRule>
  </conditionalFormatting>
  <conditionalFormatting sqref="O7:O200">
    <cfRule type="cellIs" dxfId="508" priority="1" operator="equal">
      <formula>"Received"</formula>
    </cfRule>
    <cfRule type="cellIs" dxfId="507" priority="2" operator="equal">
      <formula>"Reviewed"</formula>
    </cfRule>
    <cfRule type="cellIs" dxfId="506" priority="3" stopIfTrue="1" operator="equal">
      <formula>"n/a"</formula>
    </cfRule>
    <cfRule type="cellIs" dxfId="505" priority="4" stopIfTrue="1" operator="equal">
      <formula>"tbd"</formula>
    </cfRule>
    <cfRule type="cellIs" dxfId="504" priority="5" stopIfTrue="1" operator="equal">
      <formula>"No"</formula>
    </cfRule>
    <cfRule type="cellIs" dxfId="503" priority="6" stopIfTrue="1" operator="equal">
      <formula>"Yes"</formula>
    </cfRule>
  </conditionalFormatting>
  <dataValidations count="3">
    <dataValidation type="list" allowBlank="1" showInputMessage="1" showErrorMessage="1" sqref="O7:O200">
      <formula1>$O$202:$O$207</formula1>
    </dataValidation>
    <dataValidation type="list" allowBlank="1" showInputMessage="1" showErrorMessage="1" sqref="J7:J200">
      <formula1>$J$202:$J$208</formula1>
    </dataValidation>
    <dataValidation type="list" allowBlank="1" showInputMessage="1" showErrorMessage="1" sqref="G7:G200">
      <formula1>$G$202:$G$207</formula1>
    </dataValidation>
  </dataValidations>
  <hyperlinks>
    <hyperlink ref="A3:C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verticalDpi="4294967295"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59999389629810485"/>
    <pageSetUpPr fitToPage="1"/>
  </sheetPr>
  <dimension ref="A1:BC310"/>
  <sheetViews>
    <sheetView showGridLines="0" zoomScale="85" zoomScaleNormal="85" workbookViewId="0">
      <selection activeCell="C6" sqref="C6"/>
    </sheetView>
  </sheetViews>
  <sheetFormatPr defaultColWidth="11.42578125" defaultRowHeight="16.5"/>
  <cols>
    <col min="1" max="1" width="16.5703125" style="193" customWidth="1"/>
    <col min="2" max="2" width="9" style="193" customWidth="1"/>
    <col min="3" max="3" width="71.28515625" style="130" customWidth="1"/>
    <col min="4" max="4" width="24.140625" style="194" customWidth="1"/>
    <col min="5" max="5" width="13" style="195" customWidth="1"/>
    <col min="6" max="6" width="13.5703125" style="193" customWidth="1"/>
    <col min="7" max="7" width="11.140625" style="193" customWidth="1"/>
    <col min="8" max="9" width="8.28515625" style="194" customWidth="1"/>
    <col min="10" max="10" width="17.28515625" style="199" customWidth="1"/>
    <col min="11" max="16" width="15" style="199" customWidth="1"/>
    <col min="17" max="17" width="15.85546875" style="199" customWidth="1"/>
    <col min="18" max="18" width="13.5703125" style="199" customWidth="1"/>
    <col min="19" max="19" width="19.7109375" style="199" customWidth="1"/>
    <col min="20" max="20" width="21" style="199" customWidth="1"/>
    <col min="21" max="21" width="23.28515625" style="199" customWidth="1"/>
    <col min="22" max="22" width="14.42578125" style="198" customWidth="1"/>
    <col min="23" max="23" width="12.7109375" style="198" customWidth="1"/>
    <col min="24" max="24" width="35.42578125" style="198" customWidth="1"/>
    <col min="25" max="25" width="23.7109375" style="198" customWidth="1"/>
    <col min="26" max="26" width="25.7109375" style="198" customWidth="1"/>
    <col min="27" max="27" width="33.7109375" style="192" customWidth="1"/>
    <col min="28" max="28" width="37.140625" style="198" customWidth="1"/>
    <col min="29" max="29" width="20.28515625" style="198" customWidth="1"/>
    <col min="30" max="30" width="42.5703125" style="198" customWidth="1"/>
    <col min="31" max="31" width="45" style="198" customWidth="1"/>
    <col min="32" max="55" width="11.42578125" style="130" hidden="1" customWidth="1"/>
    <col min="56" max="16384" width="11.42578125" style="130"/>
  </cols>
  <sheetData>
    <row r="1" spans="1:55" ht="15" customHeight="1">
      <c r="A1" s="125" t="s">
        <v>31</v>
      </c>
      <c r="B1" s="742" t="str">
        <f>IF(Coverpage!D5&lt;&gt;"",Coverpage!D5,"")</f>
        <v>[Company]</v>
      </c>
      <c r="C1" s="743"/>
      <c r="D1" s="733" t="s">
        <v>270</v>
      </c>
      <c r="E1" s="734"/>
      <c r="F1" s="734"/>
      <c r="G1" s="735"/>
      <c r="H1" s="126"/>
      <c r="I1" s="127"/>
      <c r="J1" s="673" t="s">
        <v>10</v>
      </c>
      <c r="K1" s="674"/>
      <c r="L1" s="741"/>
      <c r="M1" s="741"/>
      <c r="N1" s="741"/>
      <c r="O1" s="741"/>
      <c r="P1" s="741"/>
      <c r="Q1" s="741"/>
      <c r="R1" s="741"/>
      <c r="S1" s="741"/>
      <c r="T1" s="741"/>
      <c r="U1" s="741"/>
      <c r="V1" s="684" t="s">
        <v>54</v>
      </c>
      <c r="W1" s="685"/>
      <c r="X1" s="685"/>
      <c r="Y1" s="685"/>
      <c r="Z1" s="685"/>
      <c r="AA1" s="685"/>
      <c r="AB1" s="686"/>
      <c r="AC1" s="128"/>
      <c r="AD1" s="128"/>
      <c r="AE1" s="128"/>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row>
    <row r="2" spans="1:55" ht="14.45" customHeight="1">
      <c r="A2" s="131" t="s">
        <v>30</v>
      </c>
      <c r="B2" s="739" t="str">
        <f>IF(Coverpage!D6&lt;&gt;"",Coverpage!D6,"")</f>
        <v>[Site]</v>
      </c>
      <c r="C2" s="740"/>
      <c r="D2" s="736"/>
      <c r="E2" s="737"/>
      <c r="F2" s="737"/>
      <c r="G2" s="738"/>
      <c r="H2" s="132"/>
      <c r="I2" s="133"/>
      <c r="J2" s="750" t="s">
        <v>33</v>
      </c>
      <c r="K2" s="751"/>
      <c r="L2" s="748" t="str">
        <f>IF(Coverpage!D32&lt;&gt;"",Coverpage!D32,"")</f>
        <v/>
      </c>
      <c r="M2" s="749"/>
      <c r="N2" s="749"/>
      <c r="O2" s="749"/>
      <c r="P2" s="749"/>
      <c r="Q2" s="749"/>
      <c r="R2" s="749"/>
      <c r="S2" s="749"/>
      <c r="T2" s="749"/>
      <c r="U2" s="749"/>
      <c r="V2" s="134" t="s">
        <v>16</v>
      </c>
      <c r="W2" s="687" t="str">
        <f>IF(Coverpage!D36&lt;&gt;"",Coverpage!D36,"")</f>
        <v/>
      </c>
      <c r="X2" s="688"/>
      <c r="Y2" s="688"/>
      <c r="Z2" s="688"/>
      <c r="AA2" s="688"/>
      <c r="AB2" s="689"/>
      <c r="AC2" s="135"/>
      <c r="AD2" s="135"/>
      <c r="AE2" s="135"/>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row>
    <row r="3" spans="1:55" ht="16.899999999999999" customHeight="1">
      <c r="A3" s="136" t="s">
        <v>32</v>
      </c>
      <c r="B3" s="739"/>
      <c r="C3" s="740"/>
      <c r="D3" s="736"/>
      <c r="E3" s="737"/>
      <c r="F3" s="737"/>
      <c r="G3" s="738"/>
      <c r="H3" s="137"/>
      <c r="I3" s="138"/>
      <c r="J3" s="750" t="s">
        <v>34</v>
      </c>
      <c r="K3" s="751"/>
      <c r="L3" s="752" t="str">
        <f>IF(Coverpage!D33&gt;0,Coverpage!D33,"")</f>
        <v/>
      </c>
      <c r="M3" s="753"/>
      <c r="N3" s="753"/>
      <c r="O3" s="753"/>
      <c r="P3" s="753"/>
      <c r="Q3" s="753"/>
      <c r="R3" s="753"/>
      <c r="S3" s="753"/>
      <c r="T3" s="753"/>
      <c r="U3" s="753"/>
      <c r="V3" s="134" t="s">
        <v>17</v>
      </c>
      <c r="W3" s="690" t="str">
        <f>IF(Coverpage!D44&gt;0,Coverpage!D44,"")</f>
        <v/>
      </c>
      <c r="X3" s="691"/>
      <c r="Y3" s="691"/>
      <c r="Z3" s="691"/>
      <c r="AA3" s="691"/>
      <c r="AB3" s="692"/>
      <c r="AC3" s="139"/>
      <c r="AD3" s="139"/>
      <c r="AE3" s="13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row>
    <row r="4" spans="1:55" ht="17.25" thickBot="1">
      <c r="A4" s="140"/>
      <c r="B4" s="732"/>
      <c r="C4" s="732"/>
      <c r="D4" s="737"/>
      <c r="E4" s="737"/>
      <c r="F4" s="737"/>
      <c r="G4" s="738"/>
      <c r="H4" s="132"/>
      <c r="I4" s="133"/>
      <c r="J4" s="744" t="s">
        <v>35</v>
      </c>
      <c r="K4" s="745"/>
      <c r="L4" s="746"/>
      <c r="M4" s="747"/>
      <c r="N4" s="747"/>
      <c r="O4" s="747"/>
      <c r="P4" s="747"/>
      <c r="Q4" s="747"/>
      <c r="R4" s="747"/>
      <c r="S4" s="747"/>
      <c r="T4" s="747"/>
      <c r="U4" s="747"/>
      <c r="V4" s="71"/>
      <c r="W4" s="141"/>
      <c r="X4" s="142"/>
      <c r="Y4" s="142"/>
      <c r="Z4" s="142"/>
      <c r="AA4" s="142"/>
      <c r="AB4" s="142"/>
      <c r="AC4" s="128"/>
      <c r="AD4" s="128"/>
      <c r="AE4" s="128"/>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row>
    <row r="5" spans="1:55" s="147" customFormat="1" ht="27" customHeight="1">
      <c r="A5" s="702" t="s">
        <v>514</v>
      </c>
      <c r="B5" s="703"/>
      <c r="C5" s="703"/>
      <c r="D5" s="703"/>
      <c r="E5" s="703"/>
      <c r="F5" s="703"/>
      <c r="G5" s="704"/>
      <c r="H5" s="144" t="s">
        <v>38</v>
      </c>
      <c r="I5" s="145" t="s">
        <v>38</v>
      </c>
      <c r="J5" s="707" t="s">
        <v>15</v>
      </c>
      <c r="K5" s="708"/>
      <c r="L5" s="708"/>
      <c r="M5" s="708"/>
      <c r="N5" s="708"/>
      <c r="O5" s="708"/>
      <c r="P5" s="708"/>
      <c r="Q5" s="708"/>
      <c r="R5" s="708"/>
      <c r="S5" s="708"/>
      <c r="T5" s="708"/>
      <c r="U5" s="709"/>
      <c r="V5" s="660" t="s">
        <v>18</v>
      </c>
      <c r="W5" s="661"/>
      <c r="X5" s="661"/>
      <c r="Y5" s="661"/>
      <c r="Z5" s="661"/>
      <c r="AA5" s="660" t="s">
        <v>39</v>
      </c>
      <c r="AB5" s="662"/>
      <c r="AC5" s="660" t="s">
        <v>293</v>
      </c>
      <c r="AD5" s="661"/>
      <c r="AE5" s="662"/>
      <c r="AF5" s="146" t="s">
        <v>69</v>
      </c>
      <c r="AG5" s="146"/>
      <c r="AH5" s="146"/>
      <c r="AI5" s="146"/>
      <c r="AJ5" s="146"/>
      <c r="AK5" s="146"/>
      <c r="AL5" s="146"/>
      <c r="AM5" s="146"/>
      <c r="AN5" s="146" t="s">
        <v>78</v>
      </c>
      <c r="AO5" s="146"/>
      <c r="AP5" s="146"/>
      <c r="AQ5" s="146"/>
      <c r="AR5" s="146"/>
      <c r="AS5" s="146"/>
      <c r="AT5" s="146"/>
      <c r="AU5" s="146"/>
      <c r="AV5" s="146" t="s">
        <v>79</v>
      </c>
      <c r="AW5" s="146"/>
      <c r="AX5" s="146"/>
      <c r="AY5" s="146"/>
      <c r="AZ5" s="146"/>
      <c r="BA5" s="146"/>
      <c r="BB5" s="146"/>
      <c r="BC5" s="146"/>
    </row>
    <row r="6" spans="1:55" s="147" customFormat="1" ht="91.9" customHeight="1" thickBot="1">
      <c r="A6" s="148" t="s">
        <v>487</v>
      </c>
      <c r="B6" s="149"/>
      <c r="C6" s="150" t="s">
        <v>488</v>
      </c>
      <c r="D6" s="151"/>
      <c r="E6" s="151"/>
      <c r="F6" s="152"/>
      <c r="G6" s="152"/>
      <c r="H6" s="153" t="s">
        <v>518</v>
      </c>
      <c r="I6" s="154" t="s">
        <v>519</v>
      </c>
      <c r="J6" s="155" t="s">
        <v>492</v>
      </c>
      <c r="K6" s="712" t="s">
        <v>496</v>
      </c>
      <c r="L6" s="754"/>
      <c r="M6" s="712" t="s">
        <v>494</v>
      </c>
      <c r="N6" s="713"/>
      <c r="O6" s="754"/>
      <c r="P6" s="712" t="s">
        <v>495</v>
      </c>
      <c r="Q6" s="713"/>
      <c r="R6" s="754"/>
      <c r="S6" s="156" t="s">
        <v>123</v>
      </c>
      <c r="T6" s="156" t="s">
        <v>124</v>
      </c>
      <c r="U6" s="157" t="s">
        <v>99</v>
      </c>
      <c r="V6" s="715" t="s">
        <v>112</v>
      </c>
      <c r="W6" s="716"/>
      <c r="X6" s="158" t="s">
        <v>107</v>
      </c>
      <c r="Y6" s="159" t="s">
        <v>108</v>
      </c>
      <c r="Z6" s="159" t="s">
        <v>109</v>
      </c>
      <c r="AA6" s="160" t="s">
        <v>113</v>
      </c>
      <c r="AB6" s="161" t="s">
        <v>235</v>
      </c>
      <c r="AC6" s="160" t="str">
        <f>"Auditor requests additional evidence" &amp; CHAR(10) &amp; "Total: " &amp; COUNTIF(AC7:AC107,"Yes") &amp; " requests"</f>
        <v>Auditor requests additional evidence
Total: 0 requests</v>
      </c>
      <c r="AD6" s="162" t="s">
        <v>294</v>
      </c>
      <c r="AE6" s="163" t="s">
        <v>295</v>
      </c>
      <c r="AF6" s="146" t="s">
        <v>353</v>
      </c>
      <c r="AG6" s="146" t="s">
        <v>741</v>
      </c>
      <c r="AH6" s="146" t="s">
        <v>72</v>
      </c>
      <c r="AI6" s="146" t="s">
        <v>73</v>
      </c>
      <c r="AJ6" s="146" t="s">
        <v>74</v>
      </c>
      <c r="AK6" s="146" t="s">
        <v>75</v>
      </c>
      <c r="AL6" s="146" t="s">
        <v>76</v>
      </c>
      <c r="AM6" s="146" t="s">
        <v>77</v>
      </c>
      <c r="AN6" s="146" t="str">
        <f>AF6</f>
        <v>kIC</v>
      </c>
      <c r="AO6" s="146" t="str">
        <f t="shared" ref="AO6:AU6" si="0">AG6</f>
        <v>pIC</v>
      </c>
      <c r="AP6" s="146" t="str">
        <f t="shared" si="0"/>
        <v>Product 3</v>
      </c>
      <c r="AQ6" s="146" t="str">
        <f t="shared" si="0"/>
        <v>Product 4</v>
      </c>
      <c r="AR6" s="146" t="str">
        <f t="shared" si="0"/>
        <v>Product 5</v>
      </c>
      <c r="AS6" s="146" t="str">
        <f t="shared" si="0"/>
        <v>Product 6</v>
      </c>
      <c r="AT6" s="146" t="str">
        <f t="shared" si="0"/>
        <v>Product 7</v>
      </c>
      <c r="AU6" s="146" t="str">
        <f t="shared" si="0"/>
        <v>Product 8</v>
      </c>
      <c r="AV6" s="146" t="str">
        <f>AF6</f>
        <v>kIC</v>
      </c>
      <c r="AW6" s="146" t="str">
        <f t="shared" ref="AW6:BB6" si="1">AG6</f>
        <v>pIC</v>
      </c>
      <c r="AX6" s="146" t="str">
        <f t="shared" si="1"/>
        <v>Product 3</v>
      </c>
      <c r="AY6" s="146" t="str">
        <f t="shared" si="1"/>
        <v>Product 4</v>
      </c>
      <c r="AZ6" s="146" t="str">
        <f t="shared" si="1"/>
        <v>Product 5</v>
      </c>
      <c r="BA6" s="146" t="str">
        <f t="shared" si="1"/>
        <v>Product 6</v>
      </c>
      <c r="BB6" s="146" t="str">
        <f t="shared" si="1"/>
        <v>Product 7</v>
      </c>
      <c r="BC6" s="146" t="str">
        <f t="shared" ref="BC6" si="2">AM6</f>
        <v>Product 8</v>
      </c>
    </row>
    <row r="7" spans="1:55" s="164" customFormat="1" ht="19.899999999999999" customHeight="1">
      <c r="A7" s="20" t="s">
        <v>742</v>
      </c>
      <c r="B7" s="21"/>
      <c r="C7" s="22" t="s">
        <v>743</v>
      </c>
      <c r="D7" s="23"/>
      <c r="E7" s="23"/>
      <c r="F7" s="24"/>
      <c r="G7" s="24"/>
      <c r="H7" s="25"/>
      <c r="I7" s="26"/>
      <c r="J7" s="43" t="s">
        <v>86</v>
      </c>
      <c r="K7" s="726"/>
      <c r="L7" s="727"/>
      <c r="M7" s="726"/>
      <c r="N7" s="728"/>
      <c r="O7" s="727"/>
      <c r="P7" s="726"/>
      <c r="Q7" s="728"/>
      <c r="R7" s="727"/>
      <c r="S7" s="481"/>
      <c r="T7" s="481"/>
      <c r="U7" s="63"/>
      <c r="V7" s="724" t="s">
        <v>86</v>
      </c>
      <c r="W7" s="725"/>
      <c r="X7" s="53"/>
      <c r="Y7" s="53"/>
      <c r="Z7" s="54"/>
      <c r="AA7" s="66"/>
      <c r="AB7" s="54"/>
      <c r="AC7" s="55" t="s">
        <v>744</v>
      </c>
      <c r="AD7" s="53"/>
      <c r="AE7" s="63"/>
      <c r="AF7" s="164">
        <v>-1</v>
      </c>
      <c r="AG7" s="164">
        <v>-1</v>
      </c>
      <c r="AH7" s="164">
        <v>-1</v>
      </c>
      <c r="AI7" s="164">
        <v>-1</v>
      </c>
      <c r="AJ7" s="164">
        <v>-1</v>
      </c>
      <c r="AK7" s="164">
        <v>-1</v>
      </c>
      <c r="AL7" s="164">
        <v>-1</v>
      </c>
      <c r="AM7" s="164">
        <v>-1</v>
      </c>
      <c r="AN7" s="164" t="str">
        <f>IF(AF7,$V7,"")</f>
        <v>tbd</v>
      </c>
      <c r="AO7" s="164" t="str">
        <f t="shared" ref="AO7:AU8" si="3">IF(AG7,$V7,"")</f>
        <v>tbd</v>
      </c>
      <c r="AP7" s="164" t="str">
        <f t="shared" si="3"/>
        <v>tbd</v>
      </c>
      <c r="AQ7" s="164" t="str">
        <f t="shared" si="3"/>
        <v>tbd</v>
      </c>
      <c r="AR7" s="164" t="str">
        <f t="shared" si="3"/>
        <v>tbd</v>
      </c>
      <c r="AS7" s="164" t="str">
        <f t="shared" si="3"/>
        <v>tbd</v>
      </c>
      <c r="AT7" s="164" t="str">
        <f t="shared" si="3"/>
        <v>tbd</v>
      </c>
      <c r="AU7" s="164" t="str">
        <f t="shared" si="3"/>
        <v>tbd</v>
      </c>
      <c r="AV7" s="164">
        <f>IF(AF7,$W7,"")</f>
        <v>0</v>
      </c>
      <c r="AW7" s="164">
        <f t="shared" ref="AW7:BB8" si="4">IF(AG7,$W7,"")</f>
        <v>0</v>
      </c>
      <c r="AX7" s="164">
        <f t="shared" si="4"/>
        <v>0</v>
      </c>
      <c r="AY7" s="164">
        <f t="shared" si="4"/>
        <v>0</v>
      </c>
      <c r="AZ7" s="164">
        <f t="shared" si="4"/>
        <v>0</v>
      </c>
      <c r="BA7" s="164">
        <f t="shared" si="4"/>
        <v>0</v>
      </c>
      <c r="BB7" s="164">
        <f t="shared" si="4"/>
        <v>0</v>
      </c>
      <c r="BC7" s="164">
        <f t="shared" ref="BC7" si="5">IF(AM7,$W7,"")</f>
        <v>0</v>
      </c>
    </row>
    <row r="8" spans="1:55" s="164" customFormat="1" ht="19.899999999999999" customHeight="1">
      <c r="A8" s="9" t="s">
        <v>745</v>
      </c>
      <c r="B8" s="7"/>
      <c r="C8" s="2" t="s">
        <v>746</v>
      </c>
      <c r="D8" s="19"/>
      <c r="E8" s="18"/>
      <c r="F8" s="19"/>
      <c r="G8" s="19"/>
      <c r="H8" s="4"/>
      <c r="I8" s="15"/>
      <c r="J8" s="47" t="s">
        <v>86</v>
      </c>
      <c r="K8" s="696"/>
      <c r="L8" s="698"/>
      <c r="M8" s="696"/>
      <c r="N8" s="697"/>
      <c r="O8" s="698"/>
      <c r="P8" s="696"/>
      <c r="Q8" s="697"/>
      <c r="R8" s="698"/>
      <c r="S8" s="480"/>
      <c r="T8" s="480"/>
      <c r="U8" s="49"/>
      <c r="V8" s="710" t="s">
        <v>86</v>
      </c>
      <c r="W8" s="711"/>
      <c r="X8" s="56"/>
      <c r="Y8" s="56"/>
      <c r="Z8" s="57"/>
      <c r="AA8" s="67"/>
      <c r="AB8" s="57"/>
      <c r="AC8" s="58" t="s">
        <v>744</v>
      </c>
      <c r="AD8" s="56"/>
      <c r="AE8" s="49"/>
      <c r="AF8" s="164">
        <f>AF7</f>
        <v>-1</v>
      </c>
      <c r="AG8" s="164">
        <f t="shared" ref="AG8:AM8" si="6">AG7</f>
        <v>-1</v>
      </c>
      <c r="AH8" s="164">
        <f t="shared" si="6"/>
        <v>-1</v>
      </c>
      <c r="AI8" s="164">
        <f t="shared" si="6"/>
        <v>-1</v>
      </c>
      <c r="AJ8" s="164">
        <f t="shared" si="6"/>
        <v>-1</v>
      </c>
      <c r="AK8" s="164">
        <f t="shared" si="6"/>
        <v>-1</v>
      </c>
      <c r="AL8" s="164">
        <f t="shared" si="6"/>
        <v>-1</v>
      </c>
      <c r="AM8" s="164">
        <f t="shared" si="6"/>
        <v>-1</v>
      </c>
      <c r="AN8" s="164" t="str">
        <f t="shared" ref="AN8" si="7">IF(AF8,$V8,"")</f>
        <v>tbd</v>
      </c>
      <c r="AO8" s="164" t="str">
        <f t="shared" si="3"/>
        <v>tbd</v>
      </c>
      <c r="AP8" s="164" t="str">
        <f t="shared" si="3"/>
        <v>tbd</v>
      </c>
      <c r="AQ8" s="164" t="str">
        <f t="shared" si="3"/>
        <v>tbd</v>
      </c>
      <c r="AR8" s="164" t="str">
        <f t="shared" si="3"/>
        <v>tbd</v>
      </c>
      <c r="AS8" s="164" t="str">
        <f t="shared" si="3"/>
        <v>tbd</v>
      </c>
      <c r="AT8" s="164" t="str">
        <f t="shared" si="3"/>
        <v>tbd</v>
      </c>
      <c r="AU8" s="164" t="str">
        <f t="shared" si="3"/>
        <v>tbd</v>
      </c>
      <c r="AV8" s="164">
        <f t="shared" ref="AV8" si="8">IF(AF8,$W8,"")</f>
        <v>0</v>
      </c>
      <c r="AW8" s="164">
        <f t="shared" si="4"/>
        <v>0</v>
      </c>
      <c r="AX8" s="164">
        <f t="shared" si="4"/>
        <v>0</v>
      </c>
      <c r="AY8" s="164">
        <f t="shared" si="4"/>
        <v>0</v>
      </c>
      <c r="AZ8" s="164">
        <f t="shared" si="4"/>
        <v>0</v>
      </c>
      <c r="BA8" s="164">
        <f t="shared" si="4"/>
        <v>0</v>
      </c>
      <c r="BB8" s="164">
        <f t="shared" si="4"/>
        <v>0</v>
      </c>
      <c r="BC8" s="164">
        <f t="shared" ref="BC8:BC159" si="9">IF(AM8,$W8,"")</f>
        <v>0</v>
      </c>
    </row>
    <row r="9" spans="1:55" s="164" customFormat="1" ht="19.899999999999999" customHeight="1">
      <c r="A9" s="9" t="s">
        <v>747</v>
      </c>
      <c r="B9" s="7"/>
      <c r="C9" s="2" t="s">
        <v>748</v>
      </c>
      <c r="D9" s="19"/>
      <c r="E9" s="18"/>
      <c r="F9" s="19"/>
      <c r="G9" s="19"/>
      <c r="H9" s="4"/>
      <c r="I9" s="15"/>
      <c r="J9" s="47" t="s">
        <v>86</v>
      </c>
      <c r="K9" s="696"/>
      <c r="L9" s="698"/>
      <c r="M9" s="696"/>
      <c r="N9" s="697"/>
      <c r="O9" s="698"/>
      <c r="P9" s="696"/>
      <c r="Q9" s="697"/>
      <c r="R9" s="698"/>
      <c r="S9" s="480"/>
      <c r="T9" s="480"/>
      <c r="U9" s="49"/>
      <c r="V9" s="710" t="s">
        <v>86</v>
      </c>
      <c r="W9" s="711"/>
      <c r="X9" s="56"/>
      <c r="Y9" s="56"/>
      <c r="Z9" s="57"/>
      <c r="AA9" s="67"/>
      <c r="AB9" s="57"/>
      <c r="AC9" s="58" t="s">
        <v>744</v>
      </c>
      <c r="AD9" s="56"/>
      <c r="AE9" s="49"/>
      <c r="AF9" s="164">
        <f t="shared" ref="AF9:AM40" si="10">AF8</f>
        <v>-1</v>
      </c>
      <c r="AG9" s="164">
        <f t="shared" si="10"/>
        <v>-1</v>
      </c>
      <c r="AH9" s="164">
        <f t="shared" si="10"/>
        <v>-1</v>
      </c>
      <c r="AI9" s="164">
        <f t="shared" si="10"/>
        <v>-1</v>
      </c>
      <c r="AJ9" s="164">
        <f t="shared" si="10"/>
        <v>-1</v>
      </c>
      <c r="AK9" s="164">
        <f t="shared" si="10"/>
        <v>-1</v>
      </c>
      <c r="AL9" s="164">
        <f t="shared" si="10"/>
        <v>-1</v>
      </c>
      <c r="AM9" s="164">
        <f t="shared" si="10"/>
        <v>-1</v>
      </c>
      <c r="AN9" s="164" t="str">
        <f t="shared" ref="AN9:AN74" si="11">IF(AF9,$V9,"")</f>
        <v>tbd</v>
      </c>
      <c r="AO9" s="164" t="str">
        <f t="shared" ref="AO9:AO74" si="12">IF(AG9,$V9,"")</f>
        <v>tbd</v>
      </c>
      <c r="AP9" s="164" t="str">
        <f t="shared" ref="AP9:AP74" si="13">IF(AH9,$V9,"")</f>
        <v>tbd</v>
      </c>
      <c r="AQ9" s="164" t="str">
        <f t="shared" ref="AQ9:AQ74" si="14">IF(AI9,$V9,"")</f>
        <v>tbd</v>
      </c>
      <c r="AR9" s="164" t="str">
        <f t="shared" ref="AR9:AR74" si="15">IF(AJ9,$V9,"")</f>
        <v>tbd</v>
      </c>
      <c r="AS9" s="164" t="str">
        <f t="shared" ref="AS9:AS74" si="16">IF(AK9,$V9,"")</f>
        <v>tbd</v>
      </c>
      <c r="AT9" s="164" t="str">
        <f t="shared" ref="AT9:AT74" si="17">IF(AL9,$V9,"")</f>
        <v>tbd</v>
      </c>
      <c r="AU9" s="164" t="str">
        <f t="shared" ref="AU9:AU74" si="18">IF(AM9,$V9,"")</f>
        <v>tbd</v>
      </c>
      <c r="AV9" s="164">
        <f t="shared" ref="AV9:AV74" si="19">IF(AF9,$W9,"")</f>
        <v>0</v>
      </c>
      <c r="AW9" s="164">
        <f t="shared" ref="AW9:AW74" si="20">IF(AG9,$W9,"")</f>
        <v>0</v>
      </c>
      <c r="AX9" s="164">
        <f t="shared" ref="AX9:AX74" si="21">IF(AH9,$W9,"")</f>
        <v>0</v>
      </c>
      <c r="AY9" s="164">
        <f t="shared" ref="AY9:AY74" si="22">IF(AI9,$W9,"")</f>
        <v>0</v>
      </c>
      <c r="AZ9" s="164">
        <f t="shared" ref="AZ9:AZ74" si="23">IF(AJ9,$W9,"")</f>
        <v>0</v>
      </c>
      <c r="BA9" s="164">
        <f t="shared" ref="BA9:BA74" si="24">IF(AK9,$W9,"")</f>
        <v>0</v>
      </c>
      <c r="BB9" s="164">
        <f t="shared" ref="BB9:BB74" si="25">IF(AL9,$W9,"")</f>
        <v>0</v>
      </c>
      <c r="BC9" s="164">
        <f t="shared" ref="BC9:BC74" si="26">IF(AM9,$W9,"")</f>
        <v>0</v>
      </c>
    </row>
    <row r="10" spans="1:55" s="164" customFormat="1" ht="19.899999999999999" customHeight="1">
      <c r="A10" s="9" t="s">
        <v>749</v>
      </c>
      <c r="B10" s="7"/>
      <c r="C10" s="2" t="s">
        <v>321</v>
      </c>
      <c r="D10" s="19"/>
      <c r="E10" s="18"/>
      <c r="F10" s="19"/>
      <c r="G10" s="19"/>
      <c r="H10" s="4"/>
      <c r="I10" s="15"/>
      <c r="J10" s="47" t="s">
        <v>86</v>
      </c>
      <c r="K10" s="696"/>
      <c r="L10" s="698"/>
      <c r="M10" s="696"/>
      <c r="N10" s="697"/>
      <c r="O10" s="698"/>
      <c r="P10" s="696"/>
      <c r="Q10" s="697"/>
      <c r="R10" s="698"/>
      <c r="S10" s="480"/>
      <c r="T10" s="480"/>
      <c r="U10" s="49"/>
      <c r="V10" s="710" t="s">
        <v>86</v>
      </c>
      <c r="W10" s="711"/>
      <c r="X10" s="56"/>
      <c r="Y10" s="56"/>
      <c r="Z10" s="57"/>
      <c r="AA10" s="67"/>
      <c r="AB10" s="57"/>
      <c r="AC10" s="58" t="s">
        <v>744</v>
      </c>
      <c r="AD10" s="56"/>
      <c r="AE10" s="49"/>
      <c r="AF10" s="164">
        <f t="shared" si="10"/>
        <v>-1</v>
      </c>
      <c r="AG10" s="164">
        <f t="shared" si="10"/>
        <v>-1</v>
      </c>
      <c r="AH10" s="164">
        <f t="shared" si="10"/>
        <v>-1</v>
      </c>
      <c r="AI10" s="164">
        <f t="shared" si="10"/>
        <v>-1</v>
      </c>
      <c r="AJ10" s="164">
        <f t="shared" si="10"/>
        <v>-1</v>
      </c>
      <c r="AK10" s="164">
        <f t="shared" si="10"/>
        <v>-1</v>
      </c>
      <c r="AL10" s="164">
        <f t="shared" si="10"/>
        <v>-1</v>
      </c>
      <c r="AM10" s="164">
        <f t="shared" si="10"/>
        <v>-1</v>
      </c>
      <c r="AN10" s="164" t="str">
        <f t="shared" si="11"/>
        <v>tbd</v>
      </c>
      <c r="AO10" s="164" t="str">
        <f t="shared" si="12"/>
        <v>tbd</v>
      </c>
      <c r="AP10" s="164" t="str">
        <f t="shared" si="13"/>
        <v>tbd</v>
      </c>
      <c r="AQ10" s="164" t="str">
        <f t="shared" si="14"/>
        <v>tbd</v>
      </c>
      <c r="AR10" s="164" t="str">
        <f t="shared" si="15"/>
        <v>tbd</v>
      </c>
      <c r="AS10" s="164" t="str">
        <f t="shared" si="16"/>
        <v>tbd</v>
      </c>
      <c r="AT10" s="164" t="str">
        <f t="shared" si="17"/>
        <v>tbd</v>
      </c>
      <c r="AU10" s="164" t="str">
        <f t="shared" si="18"/>
        <v>tbd</v>
      </c>
      <c r="AV10" s="164">
        <f t="shared" si="19"/>
        <v>0</v>
      </c>
      <c r="AW10" s="164">
        <f t="shared" si="20"/>
        <v>0</v>
      </c>
      <c r="AX10" s="164">
        <f t="shared" si="21"/>
        <v>0</v>
      </c>
      <c r="AY10" s="164">
        <f t="shared" si="22"/>
        <v>0</v>
      </c>
      <c r="AZ10" s="164">
        <f t="shared" si="23"/>
        <v>0</v>
      </c>
      <c r="BA10" s="164">
        <f t="shared" si="24"/>
        <v>0</v>
      </c>
      <c r="BB10" s="164">
        <f t="shared" si="25"/>
        <v>0</v>
      </c>
      <c r="BC10" s="164">
        <f t="shared" si="26"/>
        <v>0</v>
      </c>
    </row>
    <row r="11" spans="1:55" s="164" customFormat="1" ht="19.899999999999999" customHeight="1">
      <c r="A11" s="9" t="s">
        <v>750</v>
      </c>
      <c r="B11" s="7"/>
      <c r="C11" s="2" t="s">
        <v>751</v>
      </c>
      <c r="D11" s="19"/>
      <c r="E11" s="18"/>
      <c r="F11" s="19"/>
      <c r="G11" s="19"/>
      <c r="H11" s="4"/>
      <c r="I11" s="15"/>
      <c r="J11" s="47" t="s">
        <v>86</v>
      </c>
      <c r="K11" s="696"/>
      <c r="L11" s="698"/>
      <c r="M11" s="696"/>
      <c r="N11" s="697"/>
      <c r="O11" s="698"/>
      <c r="P11" s="696"/>
      <c r="Q11" s="697"/>
      <c r="R11" s="698"/>
      <c r="S11" s="480"/>
      <c r="T11" s="480"/>
      <c r="U11" s="49"/>
      <c r="V11" s="710" t="s">
        <v>86</v>
      </c>
      <c r="W11" s="711"/>
      <c r="X11" s="56"/>
      <c r="Y11" s="56"/>
      <c r="Z11" s="57"/>
      <c r="AA11" s="67"/>
      <c r="AB11" s="57"/>
      <c r="AC11" s="58" t="s">
        <v>744</v>
      </c>
      <c r="AD11" s="56"/>
      <c r="AE11" s="49"/>
      <c r="AF11" s="164">
        <f t="shared" si="10"/>
        <v>-1</v>
      </c>
      <c r="AG11" s="164">
        <f t="shared" si="10"/>
        <v>-1</v>
      </c>
      <c r="AH11" s="164">
        <f t="shared" si="10"/>
        <v>-1</v>
      </c>
      <c r="AI11" s="164">
        <f t="shared" si="10"/>
        <v>-1</v>
      </c>
      <c r="AJ11" s="164">
        <f t="shared" si="10"/>
        <v>-1</v>
      </c>
      <c r="AK11" s="164">
        <f t="shared" si="10"/>
        <v>-1</v>
      </c>
      <c r="AL11" s="164">
        <f t="shared" si="10"/>
        <v>-1</v>
      </c>
      <c r="AM11" s="164">
        <f t="shared" si="10"/>
        <v>-1</v>
      </c>
      <c r="AN11" s="164" t="str">
        <f t="shared" si="11"/>
        <v>tbd</v>
      </c>
      <c r="AO11" s="164" t="str">
        <f t="shared" si="12"/>
        <v>tbd</v>
      </c>
      <c r="AP11" s="164" t="str">
        <f t="shared" si="13"/>
        <v>tbd</v>
      </c>
      <c r="AQ11" s="164" t="str">
        <f t="shared" si="14"/>
        <v>tbd</v>
      </c>
      <c r="AR11" s="164" t="str">
        <f t="shared" si="15"/>
        <v>tbd</v>
      </c>
      <c r="AS11" s="164" t="str">
        <f t="shared" si="16"/>
        <v>tbd</v>
      </c>
      <c r="AT11" s="164" t="str">
        <f t="shared" si="17"/>
        <v>tbd</v>
      </c>
      <c r="AU11" s="164" t="str">
        <f t="shared" si="18"/>
        <v>tbd</v>
      </c>
      <c r="AV11" s="164">
        <f t="shared" si="19"/>
        <v>0</v>
      </c>
      <c r="AW11" s="164">
        <f t="shared" si="20"/>
        <v>0</v>
      </c>
      <c r="AX11" s="164">
        <f t="shared" si="21"/>
        <v>0</v>
      </c>
      <c r="AY11" s="164">
        <f t="shared" si="22"/>
        <v>0</v>
      </c>
      <c r="AZ11" s="164">
        <f t="shared" si="23"/>
        <v>0</v>
      </c>
      <c r="BA11" s="164">
        <f t="shared" si="24"/>
        <v>0</v>
      </c>
      <c r="BB11" s="164">
        <f t="shared" si="25"/>
        <v>0</v>
      </c>
      <c r="BC11" s="164">
        <f t="shared" si="26"/>
        <v>0</v>
      </c>
    </row>
    <row r="12" spans="1:55" s="164" customFormat="1" ht="19.899999999999999" customHeight="1" thickBot="1">
      <c r="A12" s="9" t="s">
        <v>752</v>
      </c>
      <c r="B12" s="7"/>
      <c r="C12" s="2" t="s">
        <v>753</v>
      </c>
      <c r="D12" s="19"/>
      <c r="E12" s="18"/>
      <c r="F12" s="19"/>
      <c r="G12" s="19"/>
      <c r="H12" s="4"/>
      <c r="I12" s="15"/>
      <c r="J12" s="47" t="s">
        <v>86</v>
      </c>
      <c r="K12" s="696"/>
      <c r="L12" s="698"/>
      <c r="M12" s="696"/>
      <c r="N12" s="697"/>
      <c r="O12" s="698"/>
      <c r="P12" s="696"/>
      <c r="Q12" s="697"/>
      <c r="R12" s="698"/>
      <c r="S12" s="480"/>
      <c r="T12" s="480"/>
      <c r="U12" s="49"/>
      <c r="V12" s="710" t="s">
        <v>86</v>
      </c>
      <c r="W12" s="711"/>
      <c r="X12" s="56"/>
      <c r="Y12" s="56"/>
      <c r="Z12" s="57"/>
      <c r="AA12" s="67"/>
      <c r="AB12" s="57"/>
      <c r="AC12" s="58" t="s">
        <v>744</v>
      </c>
      <c r="AD12" s="56"/>
      <c r="AE12" s="49"/>
      <c r="AF12" s="164">
        <f t="shared" si="10"/>
        <v>-1</v>
      </c>
      <c r="AG12" s="164">
        <f t="shared" si="10"/>
        <v>-1</v>
      </c>
      <c r="AH12" s="164">
        <f t="shared" si="10"/>
        <v>-1</v>
      </c>
      <c r="AI12" s="164">
        <f t="shared" si="10"/>
        <v>-1</v>
      </c>
      <c r="AJ12" s="164">
        <f t="shared" si="10"/>
        <v>-1</v>
      </c>
      <c r="AK12" s="164">
        <f t="shared" si="10"/>
        <v>-1</v>
      </c>
      <c r="AL12" s="164">
        <f t="shared" si="10"/>
        <v>-1</v>
      </c>
      <c r="AM12" s="164">
        <f t="shared" si="10"/>
        <v>-1</v>
      </c>
      <c r="AN12" s="164" t="str">
        <f t="shared" si="11"/>
        <v>tbd</v>
      </c>
      <c r="AO12" s="164" t="str">
        <f t="shared" si="12"/>
        <v>tbd</v>
      </c>
      <c r="AP12" s="164" t="str">
        <f t="shared" si="13"/>
        <v>tbd</v>
      </c>
      <c r="AQ12" s="164" t="str">
        <f t="shared" si="14"/>
        <v>tbd</v>
      </c>
      <c r="AR12" s="164" t="str">
        <f t="shared" si="15"/>
        <v>tbd</v>
      </c>
      <c r="AS12" s="164" t="str">
        <f t="shared" si="16"/>
        <v>tbd</v>
      </c>
      <c r="AT12" s="164" t="str">
        <f t="shared" si="17"/>
        <v>tbd</v>
      </c>
      <c r="AU12" s="164" t="str">
        <f t="shared" si="18"/>
        <v>tbd</v>
      </c>
      <c r="AV12" s="164">
        <f t="shared" si="19"/>
        <v>0</v>
      </c>
      <c r="AW12" s="164">
        <f t="shared" si="20"/>
        <v>0</v>
      </c>
      <c r="AX12" s="164">
        <f t="shared" si="21"/>
        <v>0</v>
      </c>
      <c r="AY12" s="164">
        <f t="shared" si="22"/>
        <v>0</v>
      </c>
      <c r="AZ12" s="164">
        <f t="shared" si="23"/>
        <v>0</v>
      </c>
      <c r="BA12" s="164">
        <f t="shared" si="24"/>
        <v>0</v>
      </c>
      <c r="BB12" s="164">
        <f t="shared" si="25"/>
        <v>0</v>
      </c>
      <c r="BC12" s="164">
        <f t="shared" si="26"/>
        <v>0</v>
      </c>
    </row>
    <row r="13" spans="1:55" s="164" customFormat="1" ht="19.899999999999999" hidden="1" customHeight="1">
      <c r="A13" s="9"/>
      <c r="B13" s="7"/>
      <c r="C13" s="2"/>
      <c r="D13" s="19"/>
      <c r="E13" s="18"/>
      <c r="F13" s="19"/>
      <c r="G13" s="19"/>
      <c r="H13" s="4"/>
      <c r="I13" s="15"/>
      <c r="J13" s="47"/>
      <c r="K13" s="696"/>
      <c r="L13" s="698"/>
      <c r="M13" s="696"/>
      <c r="N13" s="697"/>
      <c r="O13" s="698"/>
      <c r="P13" s="696"/>
      <c r="Q13" s="697"/>
      <c r="R13" s="698"/>
      <c r="S13" s="471"/>
      <c r="T13" s="471"/>
      <c r="U13" s="49"/>
      <c r="V13" s="710"/>
      <c r="W13" s="711"/>
      <c r="X13" s="56"/>
      <c r="Y13" s="56"/>
      <c r="Z13" s="57"/>
      <c r="AA13" s="67"/>
      <c r="AB13" s="57"/>
      <c r="AC13" s="58"/>
      <c r="AD13" s="56"/>
      <c r="AE13" s="49"/>
      <c r="AF13" s="164">
        <f t="shared" si="10"/>
        <v>-1</v>
      </c>
      <c r="AG13" s="164">
        <f t="shared" si="10"/>
        <v>-1</v>
      </c>
      <c r="AH13" s="164">
        <f t="shared" si="10"/>
        <v>-1</v>
      </c>
      <c r="AI13" s="164">
        <f t="shared" si="10"/>
        <v>-1</v>
      </c>
      <c r="AJ13" s="164">
        <f t="shared" si="10"/>
        <v>-1</v>
      </c>
      <c r="AK13" s="164">
        <f t="shared" si="10"/>
        <v>-1</v>
      </c>
      <c r="AL13" s="164">
        <f t="shared" si="10"/>
        <v>-1</v>
      </c>
      <c r="AM13" s="164">
        <f t="shared" si="10"/>
        <v>-1</v>
      </c>
      <c r="AN13" s="164">
        <f t="shared" si="11"/>
        <v>0</v>
      </c>
      <c r="AO13" s="164">
        <f t="shared" si="12"/>
        <v>0</v>
      </c>
      <c r="AP13" s="164">
        <f t="shared" si="13"/>
        <v>0</v>
      </c>
      <c r="AQ13" s="164">
        <f t="shared" si="14"/>
        <v>0</v>
      </c>
      <c r="AR13" s="164">
        <f t="shared" si="15"/>
        <v>0</v>
      </c>
      <c r="AS13" s="164">
        <f t="shared" si="16"/>
        <v>0</v>
      </c>
      <c r="AT13" s="164">
        <f t="shared" si="17"/>
        <v>0</v>
      </c>
      <c r="AU13" s="164">
        <f t="shared" si="18"/>
        <v>0</v>
      </c>
      <c r="AV13" s="164">
        <f t="shared" si="19"/>
        <v>0</v>
      </c>
      <c r="AW13" s="164">
        <f t="shared" si="20"/>
        <v>0</v>
      </c>
      <c r="AX13" s="164">
        <f t="shared" si="21"/>
        <v>0</v>
      </c>
      <c r="AY13" s="164">
        <f t="shared" si="22"/>
        <v>0</v>
      </c>
      <c r="AZ13" s="164">
        <f t="shared" si="23"/>
        <v>0</v>
      </c>
      <c r="BA13" s="164">
        <f t="shared" si="24"/>
        <v>0</v>
      </c>
      <c r="BB13" s="164">
        <f t="shared" si="25"/>
        <v>0</v>
      </c>
      <c r="BC13" s="164">
        <f t="shared" si="26"/>
        <v>0</v>
      </c>
    </row>
    <row r="14" spans="1:55" s="164" customFormat="1" ht="19.899999999999999" hidden="1" customHeight="1">
      <c r="A14" s="9"/>
      <c r="B14" s="7"/>
      <c r="C14" s="2"/>
      <c r="D14" s="19"/>
      <c r="E14" s="18"/>
      <c r="F14" s="19"/>
      <c r="G14" s="19"/>
      <c r="H14" s="4"/>
      <c r="I14" s="15"/>
      <c r="J14" s="47"/>
      <c r="K14" s="696"/>
      <c r="L14" s="698"/>
      <c r="M14" s="696"/>
      <c r="N14" s="697"/>
      <c r="O14" s="698"/>
      <c r="P14" s="696"/>
      <c r="Q14" s="697"/>
      <c r="R14" s="698"/>
      <c r="S14" s="471"/>
      <c r="T14" s="471"/>
      <c r="U14" s="49"/>
      <c r="V14" s="710"/>
      <c r="W14" s="711"/>
      <c r="X14" s="56"/>
      <c r="Y14" s="56"/>
      <c r="Z14" s="57"/>
      <c r="AA14" s="67"/>
      <c r="AB14" s="57"/>
      <c r="AC14" s="58"/>
      <c r="AD14" s="56"/>
      <c r="AE14" s="49"/>
      <c r="AF14" s="164">
        <f t="shared" si="10"/>
        <v>-1</v>
      </c>
      <c r="AG14" s="164">
        <f t="shared" si="10"/>
        <v>-1</v>
      </c>
      <c r="AH14" s="164">
        <f t="shared" si="10"/>
        <v>-1</v>
      </c>
      <c r="AI14" s="164">
        <f t="shared" si="10"/>
        <v>-1</v>
      </c>
      <c r="AJ14" s="164">
        <f t="shared" si="10"/>
        <v>-1</v>
      </c>
      <c r="AK14" s="164">
        <f t="shared" si="10"/>
        <v>-1</v>
      </c>
      <c r="AL14" s="164">
        <f t="shared" si="10"/>
        <v>-1</v>
      </c>
      <c r="AM14" s="164">
        <f t="shared" si="10"/>
        <v>-1</v>
      </c>
      <c r="AN14" s="164">
        <f t="shared" si="11"/>
        <v>0</v>
      </c>
      <c r="AO14" s="164">
        <f t="shared" si="12"/>
        <v>0</v>
      </c>
      <c r="AP14" s="164">
        <f t="shared" si="13"/>
        <v>0</v>
      </c>
      <c r="AQ14" s="164">
        <f t="shared" si="14"/>
        <v>0</v>
      </c>
      <c r="AR14" s="164">
        <f t="shared" si="15"/>
        <v>0</v>
      </c>
      <c r="AS14" s="164">
        <f t="shared" si="16"/>
        <v>0</v>
      </c>
      <c r="AT14" s="164">
        <f t="shared" si="17"/>
        <v>0</v>
      </c>
      <c r="AU14" s="164">
        <f t="shared" si="18"/>
        <v>0</v>
      </c>
      <c r="AV14" s="164">
        <f t="shared" si="19"/>
        <v>0</v>
      </c>
      <c r="AW14" s="164">
        <f t="shared" si="20"/>
        <v>0</v>
      </c>
      <c r="AX14" s="164">
        <f t="shared" si="21"/>
        <v>0</v>
      </c>
      <c r="AY14" s="164">
        <f t="shared" si="22"/>
        <v>0</v>
      </c>
      <c r="AZ14" s="164">
        <f t="shared" si="23"/>
        <v>0</v>
      </c>
      <c r="BA14" s="164">
        <f t="shared" si="24"/>
        <v>0</v>
      </c>
      <c r="BB14" s="164">
        <f t="shared" si="25"/>
        <v>0</v>
      </c>
      <c r="BC14" s="164">
        <f t="shared" si="26"/>
        <v>0</v>
      </c>
    </row>
    <row r="15" spans="1:55" s="164" customFormat="1" ht="19.899999999999999" hidden="1" customHeight="1">
      <c r="A15" s="9"/>
      <c r="B15" s="7"/>
      <c r="C15" s="2"/>
      <c r="D15" s="19"/>
      <c r="E15" s="18"/>
      <c r="F15" s="19"/>
      <c r="G15" s="19"/>
      <c r="H15" s="4"/>
      <c r="I15" s="15"/>
      <c r="J15" s="47"/>
      <c r="K15" s="696"/>
      <c r="L15" s="698"/>
      <c r="M15" s="696"/>
      <c r="N15" s="697"/>
      <c r="O15" s="698"/>
      <c r="P15" s="696"/>
      <c r="Q15" s="697"/>
      <c r="R15" s="698"/>
      <c r="S15" s="471"/>
      <c r="T15" s="471"/>
      <c r="U15" s="49"/>
      <c r="V15" s="710"/>
      <c r="W15" s="711"/>
      <c r="X15" s="56"/>
      <c r="Y15" s="56"/>
      <c r="Z15" s="57"/>
      <c r="AA15" s="67"/>
      <c r="AB15" s="57"/>
      <c r="AC15" s="58"/>
      <c r="AD15" s="56"/>
      <c r="AE15" s="49"/>
      <c r="AF15" s="164">
        <f t="shared" si="10"/>
        <v>-1</v>
      </c>
      <c r="AG15" s="164">
        <f t="shared" si="10"/>
        <v>-1</v>
      </c>
      <c r="AH15" s="164">
        <f t="shared" si="10"/>
        <v>-1</v>
      </c>
      <c r="AI15" s="164">
        <f t="shared" si="10"/>
        <v>-1</v>
      </c>
      <c r="AJ15" s="164">
        <f t="shared" si="10"/>
        <v>-1</v>
      </c>
      <c r="AK15" s="164">
        <f t="shared" si="10"/>
        <v>-1</v>
      </c>
      <c r="AL15" s="164">
        <f t="shared" si="10"/>
        <v>-1</v>
      </c>
      <c r="AM15" s="164">
        <f t="shared" si="10"/>
        <v>-1</v>
      </c>
      <c r="AN15" s="164">
        <f t="shared" si="11"/>
        <v>0</v>
      </c>
      <c r="AO15" s="164">
        <f t="shared" si="12"/>
        <v>0</v>
      </c>
      <c r="AP15" s="164">
        <f t="shared" si="13"/>
        <v>0</v>
      </c>
      <c r="AQ15" s="164">
        <f t="shared" si="14"/>
        <v>0</v>
      </c>
      <c r="AR15" s="164">
        <f t="shared" si="15"/>
        <v>0</v>
      </c>
      <c r="AS15" s="164">
        <f t="shared" si="16"/>
        <v>0</v>
      </c>
      <c r="AT15" s="164">
        <f t="shared" si="17"/>
        <v>0</v>
      </c>
      <c r="AU15" s="164">
        <f t="shared" si="18"/>
        <v>0</v>
      </c>
      <c r="AV15" s="164">
        <f t="shared" si="19"/>
        <v>0</v>
      </c>
      <c r="AW15" s="164">
        <f t="shared" si="20"/>
        <v>0</v>
      </c>
      <c r="AX15" s="164">
        <f t="shared" si="21"/>
        <v>0</v>
      </c>
      <c r="AY15" s="164">
        <f t="shared" si="22"/>
        <v>0</v>
      </c>
      <c r="AZ15" s="164">
        <f t="shared" si="23"/>
        <v>0</v>
      </c>
      <c r="BA15" s="164">
        <f t="shared" si="24"/>
        <v>0</v>
      </c>
      <c r="BB15" s="164">
        <f t="shared" si="25"/>
        <v>0</v>
      </c>
      <c r="BC15" s="164">
        <f t="shared" si="26"/>
        <v>0</v>
      </c>
    </row>
    <row r="16" spans="1:55" s="164" customFormat="1" ht="19.899999999999999" hidden="1" customHeight="1">
      <c r="A16" s="9"/>
      <c r="B16" s="7"/>
      <c r="C16" s="2"/>
      <c r="D16" s="19"/>
      <c r="E16" s="18"/>
      <c r="F16" s="19"/>
      <c r="G16" s="19"/>
      <c r="H16" s="4"/>
      <c r="I16" s="15"/>
      <c r="J16" s="47"/>
      <c r="K16" s="696"/>
      <c r="L16" s="698"/>
      <c r="M16" s="696"/>
      <c r="N16" s="697"/>
      <c r="O16" s="698"/>
      <c r="P16" s="696"/>
      <c r="Q16" s="697"/>
      <c r="R16" s="698"/>
      <c r="S16" s="471"/>
      <c r="T16" s="471"/>
      <c r="U16" s="49"/>
      <c r="V16" s="710"/>
      <c r="W16" s="711"/>
      <c r="X16" s="56"/>
      <c r="Y16" s="56"/>
      <c r="Z16" s="57"/>
      <c r="AA16" s="67"/>
      <c r="AB16" s="57"/>
      <c r="AC16" s="58"/>
      <c r="AD16" s="56"/>
      <c r="AE16" s="49"/>
      <c r="AF16" s="164">
        <f t="shared" si="10"/>
        <v>-1</v>
      </c>
      <c r="AG16" s="164">
        <f t="shared" si="10"/>
        <v>-1</v>
      </c>
      <c r="AH16" s="164">
        <f t="shared" si="10"/>
        <v>-1</v>
      </c>
      <c r="AI16" s="164">
        <f t="shared" si="10"/>
        <v>-1</v>
      </c>
      <c r="AJ16" s="164">
        <f t="shared" si="10"/>
        <v>-1</v>
      </c>
      <c r="AK16" s="164">
        <f t="shared" si="10"/>
        <v>-1</v>
      </c>
      <c r="AL16" s="164">
        <f t="shared" si="10"/>
        <v>-1</v>
      </c>
      <c r="AM16" s="164">
        <f t="shared" si="10"/>
        <v>-1</v>
      </c>
      <c r="AN16" s="164">
        <f t="shared" si="11"/>
        <v>0</v>
      </c>
      <c r="AO16" s="164">
        <f t="shared" si="12"/>
        <v>0</v>
      </c>
      <c r="AP16" s="164">
        <f t="shared" si="13"/>
        <v>0</v>
      </c>
      <c r="AQ16" s="164">
        <f t="shared" si="14"/>
        <v>0</v>
      </c>
      <c r="AR16" s="164">
        <f t="shared" si="15"/>
        <v>0</v>
      </c>
      <c r="AS16" s="164">
        <f t="shared" si="16"/>
        <v>0</v>
      </c>
      <c r="AT16" s="164">
        <f t="shared" si="17"/>
        <v>0</v>
      </c>
      <c r="AU16" s="164">
        <f t="shared" si="18"/>
        <v>0</v>
      </c>
      <c r="AV16" s="164">
        <f t="shared" si="19"/>
        <v>0</v>
      </c>
      <c r="AW16" s="164">
        <f t="shared" si="20"/>
        <v>0</v>
      </c>
      <c r="AX16" s="164">
        <f t="shared" si="21"/>
        <v>0</v>
      </c>
      <c r="AY16" s="164">
        <f t="shared" si="22"/>
        <v>0</v>
      </c>
      <c r="AZ16" s="164">
        <f t="shared" si="23"/>
        <v>0</v>
      </c>
      <c r="BA16" s="164">
        <f t="shared" si="24"/>
        <v>0</v>
      </c>
      <c r="BB16" s="164">
        <f t="shared" si="25"/>
        <v>0</v>
      </c>
      <c r="BC16" s="164">
        <f t="shared" si="26"/>
        <v>0</v>
      </c>
    </row>
    <row r="17" spans="1:55" s="164" customFormat="1" ht="19.899999999999999" hidden="1" customHeight="1">
      <c r="A17" s="9"/>
      <c r="B17" s="7"/>
      <c r="C17" s="2"/>
      <c r="D17" s="19"/>
      <c r="E17" s="18"/>
      <c r="F17" s="19"/>
      <c r="G17" s="19"/>
      <c r="H17" s="4"/>
      <c r="I17" s="15"/>
      <c r="J17" s="47"/>
      <c r="K17" s="696"/>
      <c r="L17" s="698"/>
      <c r="M17" s="696"/>
      <c r="N17" s="697"/>
      <c r="O17" s="698"/>
      <c r="P17" s="696"/>
      <c r="Q17" s="697"/>
      <c r="R17" s="698"/>
      <c r="S17" s="471"/>
      <c r="T17" s="471"/>
      <c r="U17" s="49"/>
      <c r="V17" s="710"/>
      <c r="W17" s="711"/>
      <c r="X17" s="56"/>
      <c r="Y17" s="56"/>
      <c r="Z17" s="57"/>
      <c r="AA17" s="67"/>
      <c r="AB17" s="57"/>
      <c r="AC17" s="58"/>
      <c r="AD17" s="56"/>
      <c r="AE17" s="49"/>
      <c r="AF17" s="164">
        <f t="shared" si="10"/>
        <v>-1</v>
      </c>
      <c r="AG17" s="164">
        <f t="shared" si="10"/>
        <v>-1</v>
      </c>
      <c r="AH17" s="164">
        <f t="shared" si="10"/>
        <v>-1</v>
      </c>
      <c r="AI17" s="164">
        <f t="shared" si="10"/>
        <v>-1</v>
      </c>
      <c r="AJ17" s="164">
        <f t="shared" si="10"/>
        <v>-1</v>
      </c>
      <c r="AK17" s="164">
        <f t="shared" si="10"/>
        <v>-1</v>
      </c>
      <c r="AL17" s="164">
        <f t="shared" si="10"/>
        <v>-1</v>
      </c>
      <c r="AM17" s="164">
        <f t="shared" si="10"/>
        <v>-1</v>
      </c>
      <c r="AN17" s="164">
        <f t="shared" si="11"/>
        <v>0</v>
      </c>
      <c r="AO17" s="164">
        <f t="shared" si="12"/>
        <v>0</v>
      </c>
      <c r="AP17" s="164">
        <f t="shared" si="13"/>
        <v>0</v>
      </c>
      <c r="AQ17" s="164">
        <f t="shared" si="14"/>
        <v>0</v>
      </c>
      <c r="AR17" s="164">
        <f t="shared" si="15"/>
        <v>0</v>
      </c>
      <c r="AS17" s="164">
        <f t="shared" si="16"/>
        <v>0</v>
      </c>
      <c r="AT17" s="164">
        <f t="shared" si="17"/>
        <v>0</v>
      </c>
      <c r="AU17" s="164">
        <f t="shared" si="18"/>
        <v>0</v>
      </c>
      <c r="AV17" s="164">
        <f t="shared" si="19"/>
        <v>0</v>
      </c>
      <c r="AW17" s="164">
        <f t="shared" si="20"/>
        <v>0</v>
      </c>
      <c r="AX17" s="164">
        <f t="shared" si="21"/>
        <v>0</v>
      </c>
      <c r="AY17" s="164">
        <f t="shared" si="22"/>
        <v>0</v>
      </c>
      <c r="AZ17" s="164">
        <f t="shared" si="23"/>
        <v>0</v>
      </c>
      <c r="BA17" s="164">
        <f t="shared" si="24"/>
        <v>0</v>
      </c>
      <c r="BB17" s="164">
        <f t="shared" si="25"/>
        <v>0</v>
      </c>
      <c r="BC17" s="164">
        <f t="shared" si="26"/>
        <v>0</v>
      </c>
    </row>
    <row r="18" spans="1:55" s="164" customFormat="1" ht="19.899999999999999" hidden="1" customHeight="1">
      <c r="A18" s="9"/>
      <c r="B18" s="7"/>
      <c r="C18" s="2"/>
      <c r="D18" s="19"/>
      <c r="E18" s="18"/>
      <c r="F18" s="19"/>
      <c r="G18" s="19"/>
      <c r="H18" s="4"/>
      <c r="I18" s="15"/>
      <c r="J18" s="47"/>
      <c r="K18" s="696"/>
      <c r="L18" s="698"/>
      <c r="M18" s="696"/>
      <c r="N18" s="697"/>
      <c r="O18" s="698"/>
      <c r="P18" s="696"/>
      <c r="Q18" s="697"/>
      <c r="R18" s="698"/>
      <c r="S18" s="471"/>
      <c r="T18" s="471"/>
      <c r="U18" s="49"/>
      <c r="V18" s="710"/>
      <c r="W18" s="711"/>
      <c r="X18" s="56"/>
      <c r="Y18" s="56"/>
      <c r="Z18" s="57"/>
      <c r="AA18" s="67"/>
      <c r="AB18" s="57"/>
      <c r="AC18" s="58"/>
      <c r="AD18" s="56"/>
      <c r="AE18" s="49"/>
      <c r="AF18" s="164">
        <f t="shared" si="10"/>
        <v>-1</v>
      </c>
      <c r="AG18" s="164">
        <f t="shared" si="10"/>
        <v>-1</v>
      </c>
      <c r="AH18" s="164">
        <f t="shared" si="10"/>
        <v>-1</v>
      </c>
      <c r="AI18" s="164">
        <f t="shared" si="10"/>
        <v>-1</v>
      </c>
      <c r="AJ18" s="164">
        <f t="shared" si="10"/>
        <v>-1</v>
      </c>
      <c r="AK18" s="164">
        <f t="shared" si="10"/>
        <v>-1</v>
      </c>
      <c r="AL18" s="164">
        <f t="shared" si="10"/>
        <v>-1</v>
      </c>
      <c r="AM18" s="164">
        <f t="shared" si="10"/>
        <v>-1</v>
      </c>
      <c r="AN18" s="164">
        <f t="shared" si="11"/>
        <v>0</v>
      </c>
      <c r="AO18" s="164">
        <f t="shared" si="12"/>
        <v>0</v>
      </c>
      <c r="AP18" s="164">
        <f t="shared" si="13"/>
        <v>0</v>
      </c>
      <c r="AQ18" s="164">
        <f t="shared" si="14"/>
        <v>0</v>
      </c>
      <c r="AR18" s="164">
        <f t="shared" si="15"/>
        <v>0</v>
      </c>
      <c r="AS18" s="164">
        <f t="shared" si="16"/>
        <v>0</v>
      </c>
      <c r="AT18" s="164">
        <f t="shared" si="17"/>
        <v>0</v>
      </c>
      <c r="AU18" s="164">
        <f t="shared" si="18"/>
        <v>0</v>
      </c>
      <c r="AV18" s="164">
        <f t="shared" si="19"/>
        <v>0</v>
      </c>
      <c r="AW18" s="164">
        <f t="shared" si="20"/>
        <v>0</v>
      </c>
      <c r="AX18" s="164">
        <f t="shared" si="21"/>
        <v>0</v>
      </c>
      <c r="AY18" s="164">
        <f t="shared" si="22"/>
        <v>0</v>
      </c>
      <c r="AZ18" s="164">
        <f t="shared" si="23"/>
        <v>0</v>
      </c>
      <c r="BA18" s="164">
        <f t="shared" si="24"/>
        <v>0</v>
      </c>
      <c r="BB18" s="164">
        <f t="shared" si="25"/>
        <v>0</v>
      </c>
      <c r="BC18" s="164">
        <f t="shared" si="26"/>
        <v>0</v>
      </c>
    </row>
    <row r="19" spans="1:55" s="164" customFormat="1" ht="19.899999999999999" hidden="1" customHeight="1">
      <c r="A19" s="9"/>
      <c r="B19" s="7"/>
      <c r="C19" s="2"/>
      <c r="D19" s="19"/>
      <c r="E19" s="18"/>
      <c r="F19" s="19"/>
      <c r="G19" s="19"/>
      <c r="H19" s="4"/>
      <c r="I19" s="15"/>
      <c r="J19" s="47"/>
      <c r="K19" s="696"/>
      <c r="L19" s="698"/>
      <c r="M19" s="696"/>
      <c r="N19" s="697"/>
      <c r="O19" s="698"/>
      <c r="P19" s="696"/>
      <c r="Q19" s="697"/>
      <c r="R19" s="698"/>
      <c r="S19" s="471"/>
      <c r="T19" s="471"/>
      <c r="U19" s="49"/>
      <c r="V19" s="710"/>
      <c r="W19" s="711"/>
      <c r="X19" s="56"/>
      <c r="Y19" s="56"/>
      <c r="Z19" s="57"/>
      <c r="AA19" s="67"/>
      <c r="AB19" s="57"/>
      <c r="AC19" s="58"/>
      <c r="AD19" s="56"/>
      <c r="AE19" s="49"/>
      <c r="AF19" s="164">
        <f t="shared" si="10"/>
        <v>-1</v>
      </c>
      <c r="AG19" s="164">
        <f t="shared" si="10"/>
        <v>-1</v>
      </c>
      <c r="AH19" s="164">
        <f t="shared" si="10"/>
        <v>-1</v>
      </c>
      <c r="AI19" s="164">
        <f t="shared" si="10"/>
        <v>-1</v>
      </c>
      <c r="AJ19" s="164">
        <f t="shared" si="10"/>
        <v>-1</v>
      </c>
      <c r="AK19" s="164">
        <f t="shared" si="10"/>
        <v>-1</v>
      </c>
      <c r="AL19" s="164">
        <f t="shared" si="10"/>
        <v>-1</v>
      </c>
      <c r="AM19" s="164">
        <f t="shared" si="10"/>
        <v>-1</v>
      </c>
      <c r="AN19" s="164">
        <f t="shared" si="11"/>
        <v>0</v>
      </c>
      <c r="AO19" s="164">
        <f t="shared" si="12"/>
        <v>0</v>
      </c>
      <c r="AP19" s="164">
        <f t="shared" si="13"/>
        <v>0</v>
      </c>
      <c r="AQ19" s="164">
        <f t="shared" si="14"/>
        <v>0</v>
      </c>
      <c r="AR19" s="164">
        <f t="shared" si="15"/>
        <v>0</v>
      </c>
      <c r="AS19" s="164">
        <f t="shared" si="16"/>
        <v>0</v>
      </c>
      <c r="AT19" s="164">
        <f t="shared" si="17"/>
        <v>0</v>
      </c>
      <c r="AU19" s="164">
        <f t="shared" si="18"/>
        <v>0</v>
      </c>
      <c r="AV19" s="164">
        <f t="shared" si="19"/>
        <v>0</v>
      </c>
      <c r="AW19" s="164">
        <f t="shared" si="20"/>
        <v>0</v>
      </c>
      <c r="AX19" s="164">
        <f t="shared" si="21"/>
        <v>0</v>
      </c>
      <c r="AY19" s="164">
        <f t="shared" si="22"/>
        <v>0</v>
      </c>
      <c r="AZ19" s="164">
        <f t="shared" si="23"/>
        <v>0</v>
      </c>
      <c r="BA19" s="164">
        <f t="shared" si="24"/>
        <v>0</v>
      </c>
      <c r="BB19" s="164">
        <f t="shared" si="25"/>
        <v>0</v>
      </c>
      <c r="BC19" s="164">
        <f t="shared" si="26"/>
        <v>0</v>
      </c>
    </row>
    <row r="20" spans="1:55" s="164" customFormat="1" ht="19.899999999999999" hidden="1" customHeight="1">
      <c r="A20" s="9"/>
      <c r="B20" s="7"/>
      <c r="C20" s="2"/>
      <c r="D20" s="19"/>
      <c r="E20" s="18"/>
      <c r="F20" s="19"/>
      <c r="G20" s="19"/>
      <c r="H20" s="4"/>
      <c r="I20" s="15"/>
      <c r="J20" s="47"/>
      <c r="K20" s="696"/>
      <c r="L20" s="698"/>
      <c r="M20" s="696"/>
      <c r="N20" s="697"/>
      <c r="O20" s="698"/>
      <c r="P20" s="696"/>
      <c r="Q20" s="697"/>
      <c r="R20" s="698"/>
      <c r="S20" s="471"/>
      <c r="T20" s="471"/>
      <c r="U20" s="49"/>
      <c r="V20" s="710"/>
      <c r="W20" s="711"/>
      <c r="X20" s="56"/>
      <c r="Y20" s="56"/>
      <c r="Z20" s="57"/>
      <c r="AA20" s="67"/>
      <c r="AB20" s="57"/>
      <c r="AC20" s="58"/>
      <c r="AD20" s="56"/>
      <c r="AE20" s="49"/>
      <c r="AF20" s="164">
        <f t="shared" si="10"/>
        <v>-1</v>
      </c>
      <c r="AG20" s="164">
        <f t="shared" si="10"/>
        <v>-1</v>
      </c>
      <c r="AH20" s="164">
        <f t="shared" si="10"/>
        <v>-1</v>
      </c>
      <c r="AI20" s="164">
        <f t="shared" si="10"/>
        <v>-1</v>
      </c>
      <c r="AJ20" s="164">
        <f t="shared" si="10"/>
        <v>-1</v>
      </c>
      <c r="AK20" s="164">
        <f t="shared" si="10"/>
        <v>-1</v>
      </c>
      <c r="AL20" s="164">
        <f t="shared" si="10"/>
        <v>-1</v>
      </c>
      <c r="AM20" s="164">
        <f t="shared" si="10"/>
        <v>-1</v>
      </c>
      <c r="AN20" s="164">
        <f t="shared" si="11"/>
        <v>0</v>
      </c>
      <c r="AO20" s="164">
        <f t="shared" si="12"/>
        <v>0</v>
      </c>
      <c r="AP20" s="164">
        <f t="shared" si="13"/>
        <v>0</v>
      </c>
      <c r="AQ20" s="164">
        <f t="shared" si="14"/>
        <v>0</v>
      </c>
      <c r="AR20" s="164">
        <f t="shared" si="15"/>
        <v>0</v>
      </c>
      <c r="AS20" s="164">
        <f t="shared" si="16"/>
        <v>0</v>
      </c>
      <c r="AT20" s="164">
        <f t="shared" si="17"/>
        <v>0</v>
      </c>
      <c r="AU20" s="164">
        <f t="shared" si="18"/>
        <v>0</v>
      </c>
      <c r="AV20" s="164">
        <f t="shared" si="19"/>
        <v>0</v>
      </c>
      <c r="AW20" s="164">
        <f t="shared" si="20"/>
        <v>0</v>
      </c>
      <c r="AX20" s="164">
        <f t="shared" si="21"/>
        <v>0</v>
      </c>
      <c r="AY20" s="164">
        <f t="shared" si="22"/>
        <v>0</v>
      </c>
      <c r="AZ20" s="164">
        <f t="shared" si="23"/>
        <v>0</v>
      </c>
      <c r="BA20" s="164">
        <f t="shared" si="24"/>
        <v>0</v>
      </c>
      <c r="BB20" s="164">
        <f t="shared" si="25"/>
        <v>0</v>
      </c>
      <c r="BC20" s="164">
        <f t="shared" si="26"/>
        <v>0</v>
      </c>
    </row>
    <row r="21" spans="1:55" s="164" customFormat="1" ht="19.899999999999999" hidden="1" customHeight="1">
      <c r="A21" s="9"/>
      <c r="B21" s="7"/>
      <c r="C21" s="2"/>
      <c r="D21" s="19"/>
      <c r="E21" s="18"/>
      <c r="F21" s="19"/>
      <c r="G21" s="19"/>
      <c r="H21" s="4"/>
      <c r="I21" s="15"/>
      <c r="J21" s="47"/>
      <c r="K21" s="696"/>
      <c r="L21" s="698"/>
      <c r="M21" s="696"/>
      <c r="N21" s="697"/>
      <c r="O21" s="698"/>
      <c r="P21" s="696"/>
      <c r="Q21" s="697"/>
      <c r="R21" s="698"/>
      <c r="S21" s="471"/>
      <c r="T21" s="471"/>
      <c r="U21" s="49"/>
      <c r="V21" s="710"/>
      <c r="W21" s="711"/>
      <c r="X21" s="56"/>
      <c r="Y21" s="56"/>
      <c r="Z21" s="57"/>
      <c r="AA21" s="67"/>
      <c r="AB21" s="57"/>
      <c r="AC21" s="58"/>
      <c r="AD21" s="56"/>
      <c r="AE21" s="49"/>
      <c r="AF21" s="164">
        <f t="shared" si="10"/>
        <v>-1</v>
      </c>
      <c r="AG21" s="164">
        <f t="shared" si="10"/>
        <v>-1</v>
      </c>
      <c r="AH21" s="164">
        <f t="shared" si="10"/>
        <v>-1</v>
      </c>
      <c r="AI21" s="164">
        <f t="shared" si="10"/>
        <v>-1</v>
      </c>
      <c r="AJ21" s="164">
        <f t="shared" si="10"/>
        <v>-1</v>
      </c>
      <c r="AK21" s="164">
        <f t="shared" si="10"/>
        <v>-1</v>
      </c>
      <c r="AL21" s="164">
        <f t="shared" si="10"/>
        <v>-1</v>
      </c>
      <c r="AM21" s="164">
        <f t="shared" si="10"/>
        <v>-1</v>
      </c>
      <c r="AN21" s="164">
        <f t="shared" si="11"/>
        <v>0</v>
      </c>
      <c r="AO21" s="164">
        <f t="shared" si="12"/>
        <v>0</v>
      </c>
      <c r="AP21" s="164">
        <f t="shared" si="13"/>
        <v>0</v>
      </c>
      <c r="AQ21" s="164">
        <f t="shared" si="14"/>
        <v>0</v>
      </c>
      <c r="AR21" s="164">
        <f t="shared" si="15"/>
        <v>0</v>
      </c>
      <c r="AS21" s="164">
        <f t="shared" si="16"/>
        <v>0</v>
      </c>
      <c r="AT21" s="164">
        <f t="shared" si="17"/>
        <v>0</v>
      </c>
      <c r="AU21" s="164">
        <f t="shared" si="18"/>
        <v>0</v>
      </c>
      <c r="AV21" s="164">
        <f t="shared" si="19"/>
        <v>0</v>
      </c>
      <c r="AW21" s="164">
        <f t="shared" si="20"/>
        <v>0</v>
      </c>
      <c r="AX21" s="164">
        <f t="shared" si="21"/>
        <v>0</v>
      </c>
      <c r="AY21" s="164">
        <f t="shared" si="22"/>
        <v>0</v>
      </c>
      <c r="AZ21" s="164">
        <f t="shared" si="23"/>
        <v>0</v>
      </c>
      <c r="BA21" s="164">
        <f t="shared" si="24"/>
        <v>0</v>
      </c>
      <c r="BB21" s="164">
        <f t="shared" si="25"/>
        <v>0</v>
      </c>
      <c r="BC21" s="164">
        <f t="shared" si="26"/>
        <v>0</v>
      </c>
    </row>
    <row r="22" spans="1:55" s="164" customFormat="1" ht="19.899999999999999" hidden="1" customHeight="1">
      <c r="A22" s="9"/>
      <c r="B22" s="7"/>
      <c r="C22" s="2"/>
      <c r="D22" s="19"/>
      <c r="E22" s="18"/>
      <c r="F22" s="19"/>
      <c r="G22" s="19"/>
      <c r="H22" s="4"/>
      <c r="I22" s="15"/>
      <c r="J22" s="47"/>
      <c r="K22" s="696"/>
      <c r="L22" s="698"/>
      <c r="M22" s="696"/>
      <c r="N22" s="697"/>
      <c r="O22" s="698"/>
      <c r="P22" s="696"/>
      <c r="Q22" s="697"/>
      <c r="R22" s="698"/>
      <c r="S22" s="471"/>
      <c r="T22" s="471"/>
      <c r="U22" s="49"/>
      <c r="V22" s="710"/>
      <c r="W22" s="711"/>
      <c r="X22" s="56"/>
      <c r="Y22" s="56"/>
      <c r="Z22" s="57"/>
      <c r="AA22" s="67"/>
      <c r="AB22" s="57"/>
      <c r="AC22" s="58"/>
      <c r="AD22" s="56"/>
      <c r="AE22" s="49"/>
      <c r="AF22" s="164">
        <f t="shared" si="10"/>
        <v>-1</v>
      </c>
      <c r="AG22" s="164">
        <f t="shared" si="10"/>
        <v>-1</v>
      </c>
      <c r="AH22" s="164">
        <f t="shared" si="10"/>
        <v>-1</v>
      </c>
      <c r="AI22" s="164">
        <f t="shared" si="10"/>
        <v>-1</v>
      </c>
      <c r="AJ22" s="164">
        <f t="shared" si="10"/>
        <v>-1</v>
      </c>
      <c r="AK22" s="164">
        <f t="shared" si="10"/>
        <v>-1</v>
      </c>
      <c r="AL22" s="164">
        <f t="shared" si="10"/>
        <v>-1</v>
      </c>
      <c r="AM22" s="164">
        <f t="shared" si="10"/>
        <v>-1</v>
      </c>
      <c r="AN22" s="164">
        <f t="shared" si="11"/>
        <v>0</v>
      </c>
      <c r="AO22" s="164">
        <f t="shared" si="12"/>
        <v>0</v>
      </c>
      <c r="AP22" s="164">
        <f t="shared" si="13"/>
        <v>0</v>
      </c>
      <c r="AQ22" s="164">
        <f t="shared" si="14"/>
        <v>0</v>
      </c>
      <c r="AR22" s="164">
        <f t="shared" si="15"/>
        <v>0</v>
      </c>
      <c r="AS22" s="164">
        <f t="shared" si="16"/>
        <v>0</v>
      </c>
      <c r="AT22" s="164">
        <f t="shared" si="17"/>
        <v>0</v>
      </c>
      <c r="AU22" s="164">
        <f t="shared" si="18"/>
        <v>0</v>
      </c>
      <c r="AV22" s="164">
        <f t="shared" si="19"/>
        <v>0</v>
      </c>
      <c r="AW22" s="164">
        <f t="shared" si="20"/>
        <v>0</v>
      </c>
      <c r="AX22" s="164">
        <f t="shared" si="21"/>
        <v>0</v>
      </c>
      <c r="AY22" s="164">
        <f t="shared" si="22"/>
        <v>0</v>
      </c>
      <c r="AZ22" s="164">
        <f t="shared" si="23"/>
        <v>0</v>
      </c>
      <c r="BA22" s="164">
        <f t="shared" si="24"/>
        <v>0</v>
      </c>
      <c r="BB22" s="164">
        <f t="shared" si="25"/>
        <v>0</v>
      </c>
      <c r="BC22" s="164">
        <f t="shared" si="26"/>
        <v>0</v>
      </c>
    </row>
    <row r="23" spans="1:55" s="164" customFormat="1" ht="19.899999999999999" hidden="1" customHeight="1">
      <c r="A23" s="9"/>
      <c r="B23" s="7"/>
      <c r="C23" s="2"/>
      <c r="D23" s="19"/>
      <c r="E23" s="18"/>
      <c r="F23" s="19"/>
      <c r="G23" s="19"/>
      <c r="H23" s="4"/>
      <c r="I23" s="15"/>
      <c r="J23" s="47"/>
      <c r="K23" s="696"/>
      <c r="L23" s="698"/>
      <c r="M23" s="696"/>
      <c r="N23" s="697"/>
      <c r="O23" s="698"/>
      <c r="P23" s="696"/>
      <c r="Q23" s="697"/>
      <c r="R23" s="698"/>
      <c r="S23" s="471"/>
      <c r="T23" s="471"/>
      <c r="U23" s="49"/>
      <c r="V23" s="710"/>
      <c r="W23" s="711"/>
      <c r="X23" s="56"/>
      <c r="Y23" s="56"/>
      <c r="Z23" s="57"/>
      <c r="AA23" s="67"/>
      <c r="AB23" s="57"/>
      <c r="AC23" s="58"/>
      <c r="AD23" s="56"/>
      <c r="AE23" s="49"/>
      <c r="AF23" s="164">
        <f t="shared" si="10"/>
        <v>-1</v>
      </c>
      <c r="AG23" s="164">
        <f t="shared" si="10"/>
        <v>-1</v>
      </c>
      <c r="AH23" s="164">
        <f t="shared" si="10"/>
        <v>-1</v>
      </c>
      <c r="AI23" s="164">
        <f t="shared" si="10"/>
        <v>-1</v>
      </c>
      <c r="AJ23" s="164">
        <f t="shared" si="10"/>
        <v>-1</v>
      </c>
      <c r="AK23" s="164">
        <f t="shared" si="10"/>
        <v>-1</v>
      </c>
      <c r="AL23" s="164">
        <f t="shared" si="10"/>
        <v>-1</v>
      </c>
      <c r="AM23" s="164">
        <f t="shared" si="10"/>
        <v>-1</v>
      </c>
      <c r="AN23" s="164">
        <f t="shared" si="11"/>
        <v>0</v>
      </c>
      <c r="AO23" s="164">
        <f t="shared" si="12"/>
        <v>0</v>
      </c>
      <c r="AP23" s="164">
        <f t="shared" si="13"/>
        <v>0</v>
      </c>
      <c r="AQ23" s="164">
        <f t="shared" si="14"/>
        <v>0</v>
      </c>
      <c r="AR23" s="164">
        <f t="shared" si="15"/>
        <v>0</v>
      </c>
      <c r="AS23" s="164">
        <f t="shared" si="16"/>
        <v>0</v>
      </c>
      <c r="AT23" s="164">
        <f t="shared" si="17"/>
        <v>0</v>
      </c>
      <c r="AU23" s="164">
        <f t="shared" si="18"/>
        <v>0</v>
      </c>
      <c r="AV23" s="164">
        <f t="shared" si="19"/>
        <v>0</v>
      </c>
      <c r="AW23" s="164">
        <f t="shared" si="20"/>
        <v>0</v>
      </c>
      <c r="AX23" s="164">
        <f t="shared" si="21"/>
        <v>0</v>
      </c>
      <c r="AY23" s="164">
        <f t="shared" si="22"/>
        <v>0</v>
      </c>
      <c r="AZ23" s="164">
        <f t="shared" si="23"/>
        <v>0</v>
      </c>
      <c r="BA23" s="164">
        <f t="shared" si="24"/>
        <v>0</v>
      </c>
      <c r="BB23" s="164">
        <f t="shared" si="25"/>
        <v>0</v>
      </c>
      <c r="BC23" s="164">
        <f t="shared" si="26"/>
        <v>0</v>
      </c>
    </row>
    <row r="24" spans="1:55" s="164" customFormat="1" ht="19.899999999999999" hidden="1" customHeight="1">
      <c r="A24" s="9"/>
      <c r="B24" s="7"/>
      <c r="C24" s="2"/>
      <c r="D24" s="19"/>
      <c r="E24" s="18"/>
      <c r="F24" s="19"/>
      <c r="G24" s="19"/>
      <c r="H24" s="4"/>
      <c r="I24" s="15"/>
      <c r="J24" s="47"/>
      <c r="K24" s="696"/>
      <c r="L24" s="698"/>
      <c r="M24" s="696"/>
      <c r="N24" s="697"/>
      <c r="O24" s="698"/>
      <c r="P24" s="696"/>
      <c r="Q24" s="697"/>
      <c r="R24" s="698"/>
      <c r="S24" s="471"/>
      <c r="T24" s="471"/>
      <c r="U24" s="49"/>
      <c r="V24" s="710"/>
      <c r="W24" s="711"/>
      <c r="X24" s="56"/>
      <c r="Y24" s="56"/>
      <c r="Z24" s="57"/>
      <c r="AA24" s="67"/>
      <c r="AB24" s="57"/>
      <c r="AC24" s="58"/>
      <c r="AD24" s="56"/>
      <c r="AE24" s="49"/>
      <c r="AF24" s="164">
        <f t="shared" si="10"/>
        <v>-1</v>
      </c>
      <c r="AG24" s="164">
        <f t="shared" si="10"/>
        <v>-1</v>
      </c>
      <c r="AH24" s="164">
        <f t="shared" si="10"/>
        <v>-1</v>
      </c>
      <c r="AI24" s="164">
        <f t="shared" si="10"/>
        <v>-1</v>
      </c>
      <c r="AJ24" s="164">
        <f t="shared" si="10"/>
        <v>-1</v>
      </c>
      <c r="AK24" s="164">
        <f t="shared" si="10"/>
        <v>-1</v>
      </c>
      <c r="AL24" s="164">
        <f t="shared" si="10"/>
        <v>-1</v>
      </c>
      <c r="AM24" s="164">
        <f t="shared" si="10"/>
        <v>-1</v>
      </c>
      <c r="AN24" s="164">
        <f t="shared" si="11"/>
        <v>0</v>
      </c>
      <c r="AO24" s="164">
        <f t="shared" si="12"/>
        <v>0</v>
      </c>
      <c r="AP24" s="164">
        <f t="shared" si="13"/>
        <v>0</v>
      </c>
      <c r="AQ24" s="164">
        <f t="shared" si="14"/>
        <v>0</v>
      </c>
      <c r="AR24" s="164">
        <f t="shared" si="15"/>
        <v>0</v>
      </c>
      <c r="AS24" s="164">
        <f t="shared" si="16"/>
        <v>0</v>
      </c>
      <c r="AT24" s="164">
        <f t="shared" si="17"/>
        <v>0</v>
      </c>
      <c r="AU24" s="164">
        <f t="shared" si="18"/>
        <v>0</v>
      </c>
      <c r="AV24" s="164">
        <f t="shared" si="19"/>
        <v>0</v>
      </c>
      <c r="AW24" s="164">
        <f t="shared" si="20"/>
        <v>0</v>
      </c>
      <c r="AX24" s="164">
        <f t="shared" si="21"/>
        <v>0</v>
      </c>
      <c r="AY24" s="164">
        <f t="shared" si="22"/>
        <v>0</v>
      </c>
      <c r="AZ24" s="164">
        <f t="shared" si="23"/>
        <v>0</v>
      </c>
      <c r="BA24" s="164">
        <f t="shared" si="24"/>
        <v>0</v>
      </c>
      <c r="BB24" s="164">
        <f t="shared" si="25"/>
        <v>0</v>
      </c>
      <c r="BC24" s="164">
        <f t="shared" si="26"/>
        <v>0</v>
      </c>
    </row>
    <row r="25" spans="1:55" s="164" customFormat="1" ht="19.899999999999999" hidden="1" customHeight="1">
      <c r="A25" s="9"/>
      <c r="B25" s="7"/>
      <c r="C25" s="2"/>
      <c r="D25" s="19"/>
      <c r="E25" s="18"/>
      <c r="F25" s="19"/>
      <c r="G25" s="19"/>
      <c r="H25" s="4"/>
      <c r="I25" s="15"/>
      <c r="J25" s="47"/>
      <c r="K25" s="696"/>
      <c r="L25" s="698"/>
      <c r="M25" s="696"/>
      <c r="N25" s="697"/>
      <c r="O25" s="698"/>
      <c r="P25" s="696"/>
      <c r="Q25" s="697"/>
      <c r="R25" s="698"/>
      <c r="S25" s="471"/>
      <c r="T25" s="471"/>
      <c r="U25" s="49"/>
      <c r="V25" s="710"/>
      <c r="W25" s="711"/>
      <c r="X25" s="56"/>
      <c r="Y25" s="56"/>
      <c r="Z25" s="57"/>
      <c r="AA25" s="67"/>
      <c r="AB25" s="57"/>
      <c r="AC25" s="58"/>
      <c r="AD25" s="56"/>
      <c r="AE25" s="49"/>
      <c r="AF25" s="164">
        <f t="shared" si="10"/>
        <v>-1</v>
      </c>
      <c r="AG25" s="164">
        <f t="shared" si="10"/>
        <v>-1</v>
      </c>
      <c r="AH25" s="164">
        <f t="shared" si="10"/>
        <v>-1</v>
      </c>
      <c r="AI25" s="164">
        <f t="shared" si="10"/>
        <v>-1</v>
      </c>
      <c r="AJ25" s="164">
        <f t="shared" si="10"/>
        <v>-1</v>
      </c>
      <c r="AK25" s="164">
        <f t="shared" si="10"/>
        <v>-1</v>
      </c>
      <c r="AL25" s="164">
        <f t="shared" si="10"/>
        <v>-1</v>
      </c>
      <c r="AM25" s="164">
        <f t="shared" si="10"/>
        <v>-1</v>
      </c>
      <c r="AN25" s="164">
        <f t="shared" si="11"/>
        <v>0</v>
      </c>
      <c r="AO25" s="164">
        <f t="shared" si="12"/>
        <v>0</v>
      </c>
      <c r="AP25" s="164">
        <f t="shared" si="13"/>
        <v>0</v>
      </c>
      <c r="AQ25" s="164">
        <f t="shared" si="14"/>
        <v>0</v>
      </c>
      <c r="AR25" s="164">
        <f t="shared" si="15"/>
        <v>0</v>
      </c>
      <c r="AS25" s="164">
        <f t="shared" si="16"/>
        <v>0</v>
      </c>
      <c r="AT25" s="164">
        <f t="shared" si="17"/>
        <v>0</v>
      </c>
      <c r="AU25" s="164">
        <f t="shared" si="18"/>
        <v>0</v>
      </c>
      <c r="AV25" s="164">
        <f t="shared" si="19"/>
        <v>0</v>
      </c>
      <c r="AW25" s="164">
        <f t="shared" si="20"/>
        <v>0</v>
      </c>
      <c r="AX25" s="164">
        <f t="shared" si="21"/>
        <v>0</v>
      </c>
      <c r="AY25" s="164">
        <f t="shared" si="22"/>
        <v>0</v>
      </c>
      <c r="AZ25" s="164">
        <f t="shared" si="23"/>
        <v>0</v>
      </c>
      <c r="BA25" s="164">
        <f t="shared" si="24"/>
        <v>0</v>
      </c>
      <c r="BB25" s="164">
        <f t="shared" si="25"/>
        <v>0</v>
      </c>
      <c r="BC25" s="164">
        <f t="shared" si="26"/>
        <v>0</v>
      </c>
    </row>
    <row r="26" spans="1:55" s="164" customFormat="1" ht="19.899999999999999" hidden="1" customHeight="1">
      <c r="A26" s="9"/>
      <c r="B26" s="7"/>
      <c r="C26" s="2"/>
      <c r="D26" s="19"/>
      <c r="E26" s="18"/>
      <c r="F26" s="19"/>
      <c r="G26" s="19"/>
      <c r="H26" s="4"/>
      <c r="I26" s="15"/>
      <c r="J26" s="47"/>
      <c r="K26" s="696"/>
      <c r="L26" s="698"/>
      <c r="M26" s="696"/>
      <c r="N26" s="697"/>
      <c r="O26" s="698"/>
      <c r="P26" s="696"/>
      <c r="Q26" s="697"/>
      <c r="R26" s="698"/>
      <c r="S26" s="471"/>
      <c r="T26" s="471"/>
      <c r="U26" s="49"/>
      <c r="V26" s="710"/>
      <c r="W26" s="711"/>
      <c r="X26" s="56"/>
      <c r="Y26" s="56"/>
      <c r="Z26" s="57"/>
      <c r="AA26" s="67"/>
      <c r="AB26" s="57"/>
      <c r="AC26" s="58"/>
      <c r="AD26" s="56"/>
      <c r="AE26" s="49"/>
      <c r="AF26" s="164">
        <f t="shared" si="10"/>
        <v>-1</v>
      </c>
      <c r="AG26" s="164">
        <f t="shared" si="10"/>
        <v>-1</v>
      </c>
      <c r="AH26" s="164">
        <f t="shared" si="10"/>
        <v>-1</v>
      </c>
      <c r="AI26" s="164">
        <f t="shared" si="10"/>
        <v>-1</v>
      </c>
      <c r="AJ26" s="164">
        <f t="shared" si="10"/>
        <v>-1</v>
      </c>
      <c r="AK26" s="164">
        <f t="shared" si="10"/>
        <v>-1</v>
      </c>
      <c r="AL26" s="164">
        <f t="shared" si="10"/>
        <v>-1</v>
      </c>
      <c r="AM26" s="164">
        <f t="shared" si="10"/>
        <v>-1</v>
      </c>
      <c r="AN26" s="164">
        <f t="shared" si="11"/>
        <v>0</v>
      </c>
      <c r="AO26" s="164">
        <f t="shared" si="12"/>
        <v>0</v>
      </c>
      <c r="AP26" s="164">
        <f t="shared" si="13"/>
        <v>0</v>
      </c>
      <c r="AQ26" s="164">
        <f t="shared" si="14"/>
        <v>0</v>
      </c>
      <c r="AR26" s="164">
        <f t="shared" si="15"/>
        <v>0</v>
      </c>
      <c r="AS26" s="164">
        <f t="shared" si="16"/>
        <v>0</v>
      </c>
      <c r="AT26" s="164">
        <f t="shared" si="17"/>
        <v>0</v>
      </c>
      <c r="AU26" s="164">
        <f t="shared" si="18"/>
        <v>0</v>
      </c>
      <c r="AV26" s="164">
        <f t="shared" si="19"/>
        <v>0</v>
      </c>
      <c r="AW26" s="164">
        <f t="shared" si="20"/>
        <v>0</v>
      </c>
      <c r="AX26" s="164">
        <f t="shared" si="21"/>
        <v>0</v>
      </c>
      <c r="AY26" s="164">
        <f t="shared" si="22"/>
        <v>0</v>
      </c>
      <c r="AZ26" s="164">
        <f t="shared" si="23"/>
        <v>0</v>
      </c>
      <c r="BA26" s="164">
        <f t="shared" si="24"/>
        <v>0</v>
      </c>
      <c r="BB26" s="164">
        <f t="shared" si="25"/>
        <v>0</v>
      </c>
      <c r="BC26" s="164">
        <f t="shared" si="26"/>
        <v>0</v>
      </c>
    </row>
    <row r="27" spans="1:55" s="164" customFormat="1" ht="19.899999999999999" hidden="1" customHeight="1">
      <c r="A27" s="9"/>
      <c r="B27" s="7"/>
      <c r="C27" s="2"/>
      <c r="D27" s="19"/>
      <c r="E27" s="18"/>
      <c r="F27" s="19"/>
      <c r="G27" s="19"/>
      <c r="H27" s="4"/>
      <c r="I27" s="15"/>
      <c r="J27" s="47"/>
      <c r="K27" s="696"/>
      <c r="L27" s="698"/>
      <c r="M27" s="696"/>
      <c r="N27" s="697"/>
      <c r="O27" s="698"/>
      <c r="P27" s="696"/>
      <c r="Q27" s="697"/>
      <c r="R27" s="698"/>
      <c r="S27" s="471"/>
      <c r="T27" s="471"/>
      <c r="U27" s="49"/>
      <c r="V27" s="710"/>
      <c r="W27" s="711"/>
      <c r="X27" s="56"/>
      <c r="Y27" s="56"/>
      <c r="Z27" s="57"/>
      <c r="AA27" s="67"/>
      <c r="AB27" s="57"/>
      <c r="AC27" s="58"/>
      <c r="AD27" s="56"/>
      <c r="AE27" s="49"/>
      <c r="AF27" s="164">
        <f t="shared" si="10"/>
        <v>-1</v>
      </c>
      <c r="AG27" s="164">
        <f t="shared" si="10"/>
        <v>-1</v>
      </c>
      <c r="AH27" s="164">
        <f t="shared" si="10"/>
        <v>-1</v>
      </c>
      <c r="AI27" s="164">
        <f t="shared" si="10"/>
        <v>-1</v>
      </c>
      <c r="AJ27" s="164">
        <f t="shared" si="10"/>
        <v>-1</v>
      </c>
      <c r="AK27" s="164">
        <f t="shared" si="10"/>
        <v>-1</v>
      </c>
      <c r="AL27" s="164">
        <f t="shared" si="10"/>
        <v>-1</v>
      </c>
      <c r="AM27" s="164">
        <f t="shared" si="10"/>
        <v>-1</v>
      </c>
      <c r="AN27" s="164">
        <f t="shared" si="11"/>
        <v>0</v>
      </c>
      <c r="AO27" s="164">
        <f t="shared" si="12"/>
        <v>0</v>
      </c>
      <c r="AP27" s="164">
        <f t="shared" si="13"/>
        <v>0</v>
      </c>
      <c r="AQ27" s="164">
        <f t="shared" si="14"/>
        <v>0</v>
      </c>
      <c r="AR27" s="164">
        <f t="shared" si="15"/>
        <v>0</v>
      </c>
      <c r="AS27" s="164">
        <f t="shared" si="16"/>
        <v>0</v>
      </c>
      <c r="AT27" s="164">
        <f t="shared" si="17"/>
        <v>0</v>
      </c>
      <c r="AU27" s="164">
        <f t="shared" si="18"/>
        <v>0</v>
      </c>
      <c r="AV27" s="164">
        <f t="shared" si="19"/>
        <v>0</v>
      </c>
      <c r="AW27" s="164">
        <f t="shared" si="20"/>
        <v>0</v>
      </c>
      <c r="AX27" s="164">
        <f t="shared" si="21"/>
        <v>0</v>
      </c>
      <c r="AY27" s="164">
        <f t="shared" si="22"/>
        <v>0</v>
      </c>
      <c r="AZ27" s="164">
        <f t="shared" si="23"/>
        <v>0</v>
      </c>
      <c r="BA27" s="164">
        <f t="shared" si="24"/>
        <v>0</v>
      </c>
      <c r="BB27" s="164">
        <f t="shared" si="25"/>
        <v>0</v>
      </c>
      <c r="BC27" s="164">
        <f t="shared" si="26"/>
        <v>0</v>
      </c>
    </row>
    <row r="28" spans="1:55" s="164" customFormat="1" ht="19.899999999999999" hidden="1" customHeight="1">
      <c r="A28" s="9"/>
      <c r="B28" s="7"/>
      <c r="C28" s="2"/>
      <c r="D28" s="19"/>
      <c r="E28" s="18"/>
      <c r="F28" s="19"/>
      <c r="G28" s="19"/>
      <c r="H28" s="4"/>
      <c r="I28" s="15"/>
      <c r="J28" s="47"/>
      <c r="K28" s="696"/>
      <c r="L28" s="698"/>
      <c r="M28" s="696"/>
      <c r="N28" s="697"/>
      <c r="O28" s="698"/>
      <c r="P28" s="696"/>
      <c r="Q28" s="697"/>
      <c r="R28" s="698"/>
      <c r="S28" s="471"/>
      <c r="T28" s="471"/>
      <c r="U28" s="49"/>
      <c r="V28" s="710"/>
      <c r="W28" s="711"/>
      <c r="X28" s="56"/>
      <c r="Y28" s="56"/>
      <c r="Z28" s="57"/>
      <c r="AA28" s="67"/>
      <c r="AB28" s="57"/>
      <c r="AC28" s="58"/>
      <c r="AD28" s="56"/>
      <c r="AE28" s="49"/>
      <c r="AF28" s="164">
        <f t="shared" si="10"/>
        <v>-1</v>
      </c>
      <c r="AG28" s="164">
        <f t="shared" si="10"/>
        <v>-1</v>
      </c>
      <c r="AH28" s="164">
        <f t="shared" si="10"/>
        <v>-1</v>
      </c>
      <c r="AI28" s="164">
        <f t="shared" si="10"/>
        <v>-1</v>
      </c>
      <c r="AJ28" s="164">
        <f t="shared" si="10"/>
        <v>-1</v>
      </c>
      <c r="AK28" s="164">
        <f t="shared" si="10"/>
        <v>-1</v>
      </c>
      <c r="AL28" s="164">
        <f t="shared" si="10"/>
        <v>-1</v>
      </c>
      <c r="AM28" s="164">
        <f t="shared" si="10"/>
        <v>-1</v>
      </c>
      <c r="AN28" s="164">
        <f t="shared" si="11"/>
        <v>0</v>
      </c>
      <c r="AO28" s="164">
        <f t="shared" si="12"/>
        <v>0</v>
      </c>
      <c r="AP28" s="164">
        <f t="shared" si="13"/>
        <v>0</v>
      </c>
      <c r="AQ28" s="164">
        <f t="shared" si="14"/>
        <v>0</v>
      </c>
      <c r="AR28" s="164">
        <f t="shared" si="15"/>
        <v>0</v>
      </c>
      <c r="AS28" s="164">
        <f t="shared" si="16"/>
        <v>0</v>
      </c>
      <c r="AT28" s="164">
        <f t="shared" si="17"/>
        <v>0</v>
      </c>
      <c r="AU28" s="164">
        <f t="shared" si="18"/>
        <v>0</v>
      </c>
      <c r="AV28" s="164">
        <f t="shared" si="19"/>
        <v>0</v>
      </c>
      <c r="AW28" s="164">
        <f t="shared" si="20"/>
        <v>0</v>
      </c>
      <c r="AX28" s="164">
        <f t="shared" si="21"/>
        <v>0</v>
      </c>
      <c r="AY28" s="164">
        <f t="shared" si="22"/>
        <v>0</v>
      </c>
      <c r="AZ28" s="164">
        <f t="shared" si="23"/>
        <v>0</v>
      </c>
      <c r="BA28" s="164">
        <f t="shared" si="24"/>
        <v>0</v>
      </c>
      <c r="BB28" s="164">
        <f t="shared" si="25"/>
        <v>0</v>
      </c>
      <c r="BC28" s="164">
        <f t="shared" si="26"/>
        <v>0</v>
      </c>
    </row>
    <row r="29" spans="1:55" s="164" customFormat="1" ht="19.899999999999999" hidden="1" customHeight="1">
      <c r="A29" s="9"/>
      <c r="B29" s="7"/>
      <c r="C29" s="2"/>
      <c r="D29" s="19"/>
      <c r="E29" s="18"/>
      <c r="F29" s="19"/>
      <c r="G29" s="19"/>
      <c r="H29" s="4"/>
      <c r="I29" s="15"/>
      <c r="J29" s="47"/>
      <c r="K29" s="696"/>
      <c r="L29" s="698"/>
      <c r="M29" s="696"/>
      <c r="N29" s="697"/>
      <c r="O29" s="698"/>
      <c r="P29" s="696"/>
      <c r="Q29" s="697"/>
      <c r="R29" s="698"/>
      <c r="S29" s="471"/>
      <c r="T29" s="471"/>
      <c r="U29" s="49"/>
      <c r="V29" s="710"/>
      <c r="W29" s="711"/>
      <c r="X29" s="56"/>
      <c r="Y29" s="56"/>
      <c r="Z29" s="57"/>
      <c r="AA29" s="67"/>
      <c r="AB29" s="57"/>
      <c r="AC29" s="58"/>
      <c r="AD29" s="56"/>
      <c r="AE29" s="49"/>
      <c r="AF29" s="164">
        <f t="shared" si="10"/>
        <v>-1</v>
      </c>
      <c r="AG29" s="164">
        <f t="shared" si="10"/>
        <v>-1</v>
      </c>
      <c r="AH29" s="164">
        <f t="shared" si="10"/>
        <v>-1</v>
      </c>
      <c r="AI29" s="164">
        <f t="shared" si="10"/>
        <v>-1</v>
      </c>
      <c r="AJ29" s="164">
        <f t="shared" si="10"/>
        <v>-1</v>
      </c>
      <c r="AK29" s="164">
        <f t="shared" si="10"/>
        <v>-1</v>
      </c>
      <c r="AL29" s="164">
        <f t="shared" si="10"/>
        <v>-1</v>
      </c>
      <c r="AM29" s="164">
        <f t="shared" si="10"/>
        <v>-1</v>
      </c>
      <c r="AN29" s="164">
        <f t="shared" si="11"/>
        <v>0</v>
      </c>
      <c r="AO29" s="164">
        <f t="shared" si="12"/>
        <v>0</v>
      </c>
      <c r="AP29" s="164">
        <f t="shared" si="13"/>
        <v>0</v>
      </c>
      <c r="AQ29" s="164">
        <f t="shared" si="14"/>
        <v>0</v>
      </c>
      <c r="AR29" s="164">
        <f t="shared" si="15"/>
        <v>0</v>
      </c>
      <c r="AS29" s="164">
        <f t="shared" si="16"/>
        <v>0</v>
      </c>
      <c r="AT29" s="164">
        <f t="shared" si="17"/>
        <v>0</v>
      </c>
      <c r="AU29" s="164">
        <f t="shared" si="18"/>
        <v>0</v>
      </c>
      <c r="AV29" s="164">
        <f t="shared" si="19"/>
        <v>0</v>
      </c>
      <c r="AW29" s="164">
        <f t="shared" si="20"/>
        <v>0</v>
      </c>
      <c r="AX29" s="164">
        <f t="shared" si="21"/>
        <v>0</v>
      </c>
      <c r="AY29" s="164">
        <f t="shared" si="22"/>
        <v>0</v>
      </c>
      <c r="AZ29" s="164">
        <f t="shared" si="23"/>
        <v>0</v>
      </c>
      <c r="BA29" s="164">
        <f t="shared" si="24"/>
        <v>0</v>
      </c>
      <c r="BB29" s="164">
        <f t="shared" si="25"/>
        <v>0</v>
      </c>
      <c r="BC29" s="164">
        <f t="shared" si="26"/>
        <v>0</v>
      </c>
    </row>
    <row r="30" spans="1:55" s="164" customFormat="1" ht="19.899999999999999" hidden="1" customHeight="1">
      <c r="A30" s="9"/>
      <c r="B30" s="7"/>
      <c r="C30" s="2"/>
      <c r="D30" s="19"/>
      <c r="E30" s="18"/>
      <c r="F30" s="19"/>
      <c r="G30" s="19"/>
      <c r="H30" s="4"/>
      <c r="I30" s="15"/>
      <c r="J30" s="47"/>
      <c r="K30" s="696"/>
      <c r="L30" s="698"/>
      <c r="M30" s="696"/>
      <c r="N30" s="697"/>
      <c r="O30" s="698"/>
      <c r="P30" s="696"/>
      <c r="Q30" s="697"/>
      <c r="R30" s="698"/>
      <c r="S30" s="471"/>
      <c r="T30" s="471"/>
      <c r="U30" s="49"/>
      <c r="V30" s="710"/>
      <c r="W30" s="711"/>
      <c r="X30" s="56"/>
      <c r="Y30" s="56"/>
      <c r="Z30" s="57"/>
      <c r="AA30" s="67"/>
      <c r="AB30" s="57"/>
      <c r="AC30" s="58"/>
      <c r="AD30" s="56"/>
      <c r="AE30" s="49"/>
      <c r="AF30" s="164">
        <f t="shared" si="10"/>
        <v>-1</v>
      </c>
      <c r="AG30" s="164">
        <f t="shared" si="10"/>
        <v>-1</v>
      </c>
      <c r="AH30" s="164">
        <f t="shared" si="10"/>
        <v>-1</v>
      </c>
      <c r="AI30" s="164">
        <f t="shared" si="10"/>
        <v>-1</v>
      </c>
      <c r="AJ30" s="164">
        <f t="shared" si="10"/>
        <v>-1</v>
      </c>
      <c r="AK30" s="164">
        <f t="shared" si="10"/>
        <v>-1</v>
      </c>
      <c r="AL30" s="164">
        <f t="shared" si="10"/>
        <v>-1</v>
      </c>
      <c r="AM30" s="164">
        <f t="shared" si="10"/>
        <v>-1</v>
      </c>
      <c r="AN30" s="164">
        <f t="shared" si="11"/>
        <v>0</v>
      </c>
      <c r="AO30" s="164">
        <f t="shared" si="12"/>
        <v>0</v>
      </c>
      <c r="AP30" s="164">
        <f t="shared" si="13"/>
        <v>0</v>
      </c>
      <c r="AQ30" s="164">
        <f t="shared" si="14"/>
        <v>0</v>
      </c>
      <c r="AR30" s="164">
        <f t="shared" si="15"/>
        <v>0</v>
      </c>
      <c r="AS30" s="164">
        <f t="shared" si="16"/>
        <v>0</v>
      </c>
      <c r="AT30" s="164">
        <f t="shared" si="17"/>
        <v>0</v>
      </c>
      <c r="AU30" s="164">
        <f t="shared" si="18"/>
        <v>0</v>
      </c>
      <c r="AV30" s="164">
        <f t="shared" si="19"/>
        <v>0</v>
      </c>
      <c r="AW30" s="164">
        <f t="shared" si="20"/>
        <v>0</v>
      </c>
      <c r="AX30" s="164">
        <f t="shared" si="21"/>
        <v>0</v>
      </c>
      <c r="AY30" s="164">
        <f t="shared" si="22"/>
        <v>0</v>
      </c>
      <c r="AZ30" s="164">
        <f t="shared" si="23"/>
        <v>0</v>
      </c>
      <c r="BA30" s="164">
        <f t="shared" si="24"/>
        <v>0</v>
      </c>
      <c r="BB30" s="164">
        <f t="shared" si="25"/>
        <v>0</v>
      </c>
      <c r="BC30" s="164">
        <f t="shared" si="26"/>
        <v>0</v>
      </c>
    </row>
    <row r="31" spans="1:55" s="164" customFormat="1" ht="19.899999999999999" hidden="1" customHeight="1">
      <c r="A31" s="9"/>
      <c r="B31" s="7"/>
      <c r="C31" s="2"/>
      <c r="D31" s="19"/>
      <c r="E31" s="18"/>
      <c r="F31" s="19"/>
      <c r="G31" s="19"/>
      <c r="H31" s="4"/>
      <c r="I31" s="15"/>
      <c r="J31" s="47"/>
      <c r="K31" s="696"/>
      <c r="L31" s="698"/>
      <c r="M31" s="696"/>
      <c r="N31" s="697"/>
      <c r="O31" s="698"/>
      <c r="P31" s="696"/>
      <c r="Q31" s="697"/>
      <c r="R31" s="698"/>
      <c r="S31" s="471"/>
      <c r="T31" s="471"/>
      <c r="U31" s="49"/>
      <c r="V31" s="710"/>
      <c r="W31" s="711"/>
      <c r="X31" s="56"/>
      <c r="Y31" s="56"/>
      <c r="Z31" s="57"/>
      <c r="AA31" s="67"/>
      <c r="AB31" s="57"/>
      <c r="AC31" s="58"/>
      <c r="AD31" s="56"/>
      <c r="AE31" s="49"/>
      <c r="AF31" s="164">
        <f t="shared" si="10"/>
        <v>-1</v>
      </c>
      <c r="AG31" s="164">
        <f t="shared" si="10"/>
        <v>-1</v>
      </c>
      <c r="AH31" s="164">
        <f t="shared" si="10"/>
        <v>-1</v>
      </c>
      <c r="AI31" s="164">
        <f t="shared" si="10"/>
        <v>-1</v>
      </c>
      <c r="AJ31" s="164">
        <f t="shared" si="10"/>
        <v>-1</v>
      </c>
      <c r="AK31" s="164">
        <f t="shared" si="10"/>
        <v>-1</v>
      </c>
      <c r="AL31" s="164">
        <f t="shared" si="10"/>
        <v>-1</v>
      </c>
      <c r="AM31" s="164">
        <f t="shared" si="10"/>
        <v>-1</v>
      </c>
      <c r="AN31" s="164">
        <f t="shared" si="11"/>
        <v>0</v>
      </c>
      <c r="AO31" s="164">
        <f t="shared" si="12"/>
        <v>0</v>
      </c>
      <c r="AP31" s="164">
        <f t="shared" si="13"/>
        <v>0</v>
      </c>
      <c r="AQ31" s="164">
        <f t="shared" si="14"/>
        <v>0</v>
      </c>
      <c r="AR31" s="164">
        <f t="shared" si="15"/>
        <v>0</v>
      </c>
      <c r="AS31" s="164">
        <f t="shared" si="16"/>
        <v>0</v>
      </c>
      <c r="AT31" s="164">
        <f t="shared" si="17"/>
        <v>0</v>
      </c>
      <c r="AU31" s="164">
        <f t="shared" si="18"/>
        <v>0</v>
      </c>
      <c r="AV31" s="164">
        <f t="shared" si="19"/>
        <v>0</v>
      </c>
      <c r="AW31" s="164">
        <f t="shared" si="20"/>
        <v>0</v>
      </c>
      <c r="AX31" s="164">
        <f t="shared" si="21"/>
        <v>0</v>
      </c>
      <c r="AY31" s="164">
        <f t="shared" si="22"/>
        <v>0</v>
      </c>
      <c r="AZ31" s="164">
        <f t="shared" si="23"/>
        <v>0</v>
      </c>
      <c r="BA31" s="164">
        <f t="shared" si="24"/>
        <v>0</v>
      </c>
      <c r="BB31" s="164">
        <f t="shared" si="25"/>
        <v>0</v>
      </c>
      <c r="BC31" s="164">
        <f t="shared" si="26"/>
        <v>0</v>
      </c>
    </row>
    <row r="32" spans="1:55" s="164" customFormat="1" ht="19.899999999999999" hidden="1" customHeight="1">
      <c r="A32" s="9"/>
      <c r="B32" s="7"/>
      <c r="C32" s="2"/>
      <c r="D32" s="19"/>
      <c r="E32" s="18"/>
      <c r="F32" s="19"/>
      <c r="G32" s="19"/>
      <c r="H32" s="4"/>
      <c r="I32" s="15"/>
      <c r="J32" s="47"/>
      <c r="K32" s="696"/>
      <c r="L32" s="698"/>
      <c r="M32" s="696"/>
      <c r="N32" s="697"/>
      <c r="O32" s="698"/>
      <c r="P32" s="696"/>
      <c r="Q32" s="697"/>
      <c r="R32" s="698"/>
      <c r="S32" s="471"/>
      <c r="T32" s="471"/>
      <c r="U32" s="49"/>
      <c r="V32" s="710"/>
      <c r="W32" s="711"/>
      <c r="X32" s="56"/>
      <c r="Y32" s="56"/>
      <c r="Z32" s="57"/>
      <c r="AA32" s="67"/>
      <c r="AB32" s="57"/>
      <c r="AC32" s="58"/>
      <c r="AD32" s="56"/>
      <c r="AE32" s="49"/>
      <c r="AF32" s="164">
        <f t="shared" si="10"/>
        <v>-1</v>
      </c>
      <c r="AG32" s="164">
        <f t="shared" si="10"/>
        <v>-1</v>
      </c>
      <c r="AH32" s="164">
        <f t="shared" si="10"/>
        <v>-1</v>
      </c>
      <c r="AI32" s="164">
        <f t="shared" si="10"/>
        <v>-1</v>
      </c>
      <c r="AJ32" s="164">
        <f t="shared" si="10"/>
        <v>-1</v>
      </c>
      <c r="AK32" s="164">
        <f t="shared" si="10"/>
        <v>-1</v>
      </c>
      <c r="AL32" s="164">
        <f t="shared" si="10"/>
        <v>-1</v>
      </c>
      <c r="AM32" s="164">
        <f t="shared" si="10"/>
        <v>-1</v>
      </c>
      <c r="AN32" s="164">
        <f t="shared" si="11"/>
        <v>0</v>
      </c>
      <c r="AO32" s="164">
        <f t="shared" si="12"/>
        <v>0</v>
      </c>
      <c r="AP32" s="164">
        <f t="shared" si="13"/>
        <v>0</v>
      </c>
      <c r="AQ32" s="164">
        <f t="shared" si="14"/>
        <v>0</v>
      </c>
      <c r="AR32" s="164">
        <f t="shared" si="15"/>
        <v>0</v>
      </c>
      <c r="AS32" s="164">
        <f t="shared" si="16"/>
        <v>0</v>
      </c>
      <c r="AT32" s="164">
        <f t="shared" si="17"/>
        <v>0</v>
      </c>
      <c r="AU32" s="164">
        <f t="shared" si="18"/>
        <v>0</v>
      </c>
      <c r="AV32" s="164">
        <f t="shared" si="19"/>
        <v>0</v>
      </c>
      <c r="AW32" s="164">
        <f t="shared" si="20"/>
        <v>0</v>
      </c>
      <c r="AX32" s="164">
        <f t="shared" si="21"/>
        <v>0</v>
      </c>
      <c r="AY32" s="164">
        <f t="shared" si="22"/>
        <v>0</v>
      </c>
      <c r="AZ32" s="164">
        <f t="shared" si="23"/>
        <v>0</v>
      </c>
      <c r="BA32" s="164">
        <f t="shared" si="24"/>
        <v>0</v>
      </c>
      <c r="BB32" s="164">
        <f t="shared" si="25"/>
        <v>0</v>
      </c>
      <c r="BC32" s="164">
        <f t="shared" si="26"/>
        <v>0</v>
      </c>
    </row>
    <row r="33" spans="1:55" s="164" customFormat="1" ht="19.899999999999999" hidden="1" customHeight="1">
      <c r="A33" s="9"/>
      <c r="B33" s="7"/>
      <c r="C33" s="2"/>
      <c r="D33" s="19"/>
      <c r="E33" s="18"/>
      <c r="F33" s="19"/>
      <c r="G33" s="19"/>
      <c r="H33" s="4"/>
      <c r="I33" s="15"/>
      <c r="J33" s="47"/>
      <c r="K33" s="696"/>
      <c r="L33" s="698"/>
      <c r="M33" s="696"/>
      <c r="N33" s="697"/>
      <c r="O33" s="698"/>
      <c r="P33" s="696"/>
      <c r="Q33" s="697"/>
      <c r="R33" s="698"/>
      <c r="S33" s="471"/>
      <c r="T33" s="471"/>
      <c r="U33" s="49"/>
      <c r="V33" s="710"/>
      <c r="W33" s="711"/>
      <c r="X33" s="56"/>
      <c r="Y33" s="56"/>
      <c r="Z33" s="57"/>
      <c r="AA33" s="67"/>
      <c r="AB33" s="57"/>
      <c r="AC33" s="58"/>
      <c r="AD33" s="56"/>
      <c r="AE33" s="49"/>
      <c r="AF33" s="164">
        <f t="shared" si="10"/>
        <v>-1</v>
      </c>
      <c r="AG33" s="164">
        <f t="shared" si="10"/>
        <v>-1</v>
      </c>
      <c r="AH33" s="164">
        <f t="shared" si="10"/>
        <v>-1</v>
      </c>
      <c r="AI33" s="164">
        <f t="shared" si="10"/>
        <v>-1</v>
      </c>
      <c r="AJ33" s="164">
        <f t="shared" si="10"/>
        <v>-1</v>
      </c>
      <c r="AK33" s="164">
        <f t="shared" si="10"/>
        <v>-1</v>
      </c>
      <c r="AL33" s="164">
        <f t="shared" si="10"/>
        <v>-1</v>
      </c>
      <c r="AM33" s="164">
        <f t="shared" si="10"/>
        <v>-1</v>
      </c>
      <c r="AN33" s="164">
        <f t="shared" si="11"/>
        <v>0</v>
      </c>
      <c r="AO33" s="164">
        <f t="shared" si="12"/>
        <v>0</v>
      </c>
      <c r="AP33" s="164">
        <f t="shared" si="13"/>
        <v>0</v>
      </c>
      <c r="AQ33" s="164">
        <f t="shared" si="14"/>
        <v>0</v>
      </c>
      <c r="AR33" s="164">
        <f t="shared" si="15"/>
        <v>0</v>
      </c>
      <c r="AS33" s="164">
        <f t="shared" si="16"/>
        <v>0</v>
      </c>
      <c r="AT33" s="164">
        <f t="shared" si="17"/>
        <v>0</v>
      </c>
      <c r="AU33" s="164">
        <f t="shared" si="18"/>
        <v>0</v>
      </c>
      <c r="AV33" s="164">
        <f t="shared" si="19"/>
        <v>0</v>
      </c>
      <c r="AW33" s="164">
        <f t="shared" si="20"/>
        <v>0</v>
      </c>
      <c r="AX33" s="164">
        <f t="shared" si="21"/>
        <v>0</v>
      </c>
      <c r="AY33" s="164">
        <f t="shared" si="22"/>
        <v>0</v>
      </c>
      <c r="AZ33" s="164">
        <f t="shared" si="23"/>
        <v>0</v>
      </c>
      <c r="BA33" s="164">
        <f t="shared" si="24"/>
        <v>0</v>
      </c>
      <c r="BB33" s="164">
        <f t="shared" si="25"/>
        <v>0</v>
      </c>
      <c r="BC33" s="164">
        <f t="shared" si="26"/>
        <v>0</v>
      </c>
    </row>
    <row r="34" spans="1:55" s="164" customFormat="1" ht="19.899999999999999" hidden="1" customHeight="1">
      <c r="A34" s="9"/>
      <c r="B34" s="7"/>
      <c r="C34" s="2"/>
      <c r="D34" s="19"/>
      <c r="E34" s="18"/>
      <c r="F34" s="19"/>
      <c r="G34" s="19"/>
      <c r="H34" s="4"/>
      <c r="I34" s="15"/>
      <c r="J34" s="47"/>
      <c r="K34" s="696"/>
      <c r="L34" s="698"/>
      <c r="M34" s="696"/>
      <c r="N34" s="697"/>
      <c r="O34" s="698"/>
      <c r="P34" s="696"/>
      <c r="Q34" s="697"/>
      <c r="R34" s="698"/>
      <c r="S34" s="471"/>
      <c r="T34" s="471"/>
      <c r="U34" s="49"/>
      <c r="V34" s="710"/>
      <c r="W34" s="711"/>
      <c r="X34" s="56"/>
      <c r="Y34" s="56"/>
      <c r="Z34" s="57"/>
      <c r="AA34" s="67"/>
      <c r="AB34" s="57"/>
      <c r="AC34" s="58"/>
      <c r="AD34" s="56"/>
      <c r="AE34" s="49"/>
      <c r="AF34" s="164">
        <f t="shared" si="10"/>
        <v>-1</v>
      </c>
      <c r="AG34" s="164">
        <f t="shared" si="10"/>
        <v>-1</v>
      </c>
      <c r="AH34" s="164">
        <f t="shared" si="10"/>
        <v>-1</v>
      </c>
      <c r="AI34" s="164">
        <f t="shared" si="10"/>
        <v>-1</v>
      </c>
      <c r="AJ34" s="164">
        <f t="shared" si="10"/>
        <v>-1</v>
      </c>
      <c r="AK34" s="164">
        <f t="shared" si="10"/>
        <v>-1</v>
      </c>
      <c r="AL34" s="164">
        <f t="shared" si="10"/>
        <v>-1</v>
      </c>
      <c r="AM34" s="164">
        <f t="shared" si="10"/>
        <v>-1</v>
      </c>
      <c r="AN34" s="164">
        <f t="shared" si="11"/>
        <v>0</v>
      </c>
      <c r="AO34" s="164">
        <f t="shared" si="12"/>
        <v>0</v>
      </c>
      <c r="AP34" s="164">
        <f t="shared" si="13"/>
        <v>0</v>
      </c>
      <c r="AQ34" s="164">
        <f t="shared" si="14"/>
        <v>0</v>
      </c>
      <c r="AR34" s="164">
        <f t="shared" si="15"/>
        <v>0</v>
      </c>
      <c r="AS34" s="164">
        <f t="shared" si="16"/>
        <v>0</v>
      </c>
      <c r="AT34" s="164">
        <f t="shared" si="17"/>
        <v>0</v>
      </c>
      <c r="AU34" s="164">
        <f t="shared" si="18"/>
        <v>0</v>
      </c>
      <c r="AV34" s="164">
        <f t="shared" si="19"/>
        <v>0</v>
      </c>
      <c r="AW34" s="164">
        <f t="shared" si="20"/>
        <v>0</v>
      </c>
      <c r="AX34" s="164">
        <f t="shared" si="21"/>
        <v>0</v>
      </c>
      <c r="AY34" s="164">
        <f t="shared" si="22"/>
        <v>0</v>
      </c>
      <c r="AZ34" s="164">
        <f t="shared" si="23"/>
        <v>0</v>
      </c>
      <c r="BA34" s="164">
        <f t="shared" si="24"/>
        <v>0</v>
      </c>
      <c r="BB34" s="164">
        <f t="shared" si="25"/>
        <v>0</v>
      </c>
      <c r="BC34" s="164">
        <f t="shared" si="26"/>
        <v>0</v>
      </c>
    </row>
    <row r="35" spans="1:55" s="164" customFormat="1" ht="19.899999999999999" hidden="1" customHeight="1">
      <c r="A35" s="9"/>
      <c r="B35" s="7"/>
      <c r="C35" s="2"/>
      <c r="D35" s="19"/>
      <c r="E35" s="18"/>
      <c r="F35" s="19"/>
      <c r="G35" s="19"/>
      <c r="H35" s="4"/>
      <c r="I35" s="15"/>
      <c r="J35" s="47"/>
      <c r="K35" s="696"/>
      <c r="L35" s="698"/>
      <c r="M35" s="696"/>
      <c r="N35" s="697"/>
      <c r="O35" s="698"/>
      <c r="P35" s="696"/>
      <c r="Q35" s="697"/>
      <c r="R35" s="698"/>
      <c r="S35" s="471"/>
      <c r="T35" s="471"/>
      <c r="U35" s="49"/>
      <c r="V35" s="710"/>
      <c r="W35" s="711"/>
      <c r="X35" s="56"/>
      <c r="Y35" s="56"/>
      <c r="Z35" s="57"/>
      <c r="AA35" s="67"/>
      <c r="AB35" s="57"/>
      <c r="AC35" s="58"/>
      <c r="AD35" s="56"/>
      <c r="AE35" s="49"/>
      <c r="AF35" s="164">
        <f t="shared" si="10"/>
        <v>-1</v>
      </c>
      <c r="AG35" s="164">
        <f t="shared" si="10"/>
        <v>-1</v>
      </c>
      <c r="AH35" s="164">
        <f t="shared" si="10"/>
        <v>-1</v>
      </c>
      <c r="AI35" s="164">
        <f t="shared" si="10"/>
        <v>-1</v>
      </c>
      <c r="AJ35" s="164">
        <f t="shared" si="10"/>
        <v>-1</v>
      </c>
      <c r="AK35" s="164">
        <f t="shared" si="10"/>
        <v>-1</v>
      </c>
      <c r="AL35" s="164">
        <f t="shared" si="10"/>
        <v>-1</v>
      </c>
      <c r="AM35" s="164">
        <f t="shared" si="10"/>
        <v>-1</v>
      </c>
      <c r="AN35" s="164">
        <f t="shared" si="11"/>
        <v>0</v>
      </c>
      <c r="AO35" s="164">
        <f t="shared" si="12"/>
        <v>0</v>
      </c>
      <c r="AP35" s="164">
        <f t="shared" si="13"/>
        <v>0</v>
      </c>
      <c r="AQ35" s="164">
        <f t="shared" si="14"/>
        <v>0</v>
      </c>
      <c r="AR35" s="164">
        <f t="shared" si="15"/>
        <v>0</v>
      </c>
      <c r="AS35" s="164">
        <f t="shared" si="16"/>
        <v>0</v>
      </c>
      <c r="AT35" s="164">
        <f t="shared" si="17"/>
        <v>0</v>
      </c>
      <c r="AU35" s="164">
        <f t="shared" si="18"/>
        <v>0</v>
      </c>
      <c r="AV35" s="164">
        <f t="shared" si="19"/>
        <v>0</v>
      </c>
      <c r="AW35" s="164">
        <f t="shared" si="20"/>
        <v>0</v>
      </c>
      <c r="AX35" s="164">
        <f t="shared" si="21"/>
        <v>0</v>
      </c>
      <c r="AY35" s="164">
        <f t="shared" si="22"/>
        <v>0</v>
      </c>
      <c r="AZ35" s="164">
        <f t="shared" si="23"/>
        <v>0</v>
      </c>
      <c r="BA35" s="164">
        <f t="shared" si="24"/>
        <v>0</v>
      </c>
      <c r="BB35" s="164">
        <f t="shared" si="25"/>
        <v>0</v>
      </c>
      <c r="BC35" s="164">
        <f t="shared" si="26"/>
        <v>0</v>
      </c>
    </row>
    <row r="36" spans="1:55" s="164" customFormat="1" ht="19.899999999999999" hidden="1" customHeight="1">
      <c r="A36" s="9"/>
      <c r="B36" s="7"/>
      <c r="C36" s="2"/>
      <c r="D36" s="19"/>
      <c r="E36" s="18"/>
      <c r="F36" s="19"/>
      <c r="G36" s="19"/>
      <c r="H36" s="4"/>
      <c r="I36" s="15"/>
      <c r="J36" s="47"/>
      <c r="K36" s="696"/>
      <c r="L36" s="698"/>
      <c r="M36" s="696"/>
      <c r="N36" s="697"/>
      <c r="O36" s="698"/>
      <c r="P36" s="696"/>
      <c r="Q36" s="697"/>
      <c r="R36" s="698"/>
      <c r="S36" s="471"/>
      <c r="T36" s="471"/>
      <c r="U36" s="49"/>
      <c r="V36" s="710"/>
      <c r="W36" s="711"/>
      <c r="X36" s="56"/>
      <c r="Y36" s="56"/>
      <c r="Z36" s="57"/>
      <c r="AA36" s="67"/>
      <c r="AB36" s="57"/>
      <c r="AC36" s="58"/>
      <c r="AD36" s="56"/>
      <c r="AE36" s="49"/>
      <c r="AF36" s="164">
        <f t="shared" si="10"/>
        <v>-1</v>
      </c>
      <c r="AG36" s="164">
        <f t="shared" si="10"/>
        <v>-1</v>
      </c>
      <c r="AH36" s="164">
        <f t="shared" si="10"/>
        <v>-1</v>
      </c>
      <c r="AI36" s="164">
        <f t="shared" si="10"/>
        <v>-1</v>
      </c>
      <c r="AJ36" s="164">
        <f t="shared" si="10"/>
        <v>-1</v>
      </c>
      <c r="AK36" s="164">
        <f t="shared" si="10"/>
        <v>-1</v>
      </c>
      <c r="AL36" s="164">
        <f t="shared" si="10"/>
        <v>-1</v>
      </c>
      <c r="AM36" s="164">
        <f t="shared" si="10"/>
        <v>-1</v>
      </c>
      <c r="AN36" s="164">
        <f t="shared" si="11"/>
        <v>0</v>
      </c>
      <c r="AO36" s="164">
        <f t="shared" si="12"/>
        <v>0</v>
      </c>
      <c r="AP36" s="164">
        <f t="shared" si="13"/>
        <v>0</v>
      </c>
      <c r="AQ36" s="164">
        <f t="shared" si="14"/>
        <v>0</v>
      </c>
      <c r="AR36" s="164">
        <f t="shared" si="15"/>
        <v>0</v>
      </c>
      <c r="AS36" s="164">
        <f t="shared" si="16"/>
        <v>0</v>
      </c>
      <c r="AT36" s="164">
        <f t="shared" si="17"/>
        <v>0</v>
      </c>
      <c r="AU36" s="164">
        <f t="shared" si="18"/>
        <v>0</v>
      </c>
      <c r="AV36" s="164">
        <f t="shared" si="19"/>
        <v>0</v>
      </c>
      <c r="AW36" s="164">
        <f t="shared" si="20"/>
        <v>0</v>
      </c>
      <c r="AX36" s="164">
        <f t="shared" si="21"/>
        <v>0</v>
      </c>
      <c r="AY36" s="164">
        <f t="shared" si="22"/>
        <v>0</v>
      </c>
      <c r="AZ36" s="164">
        <f t="shared" si="23"/>
        <v>0</v>
      </c>
      <c r="BA36" s="164">
        <f t="shared" si="24"/>
        <v>0</v>
      </c>
      <c r="BB36" s="164">
        <f t="shared" si="25"/>
        <v>0</v>
      </c>
      <c r="BC36" s="164">
        <f t="shared" si="26"/>
        <v>0</v>
      </c>
    </row>
    <row r="37" spans="1:55" s="164" customFormat="1" ht="19.899999999999999" hidden="1" customHeight="1">
      <c r="A37" s="9"/>
      <c r="B37" s="7"/>
      <c r="C37" s="2"/>
      <c r="D37" s="19"/>
      <c r="E37" s="18"/>
      <c r="F37" s="19"/>
      <c r="G37" s="19"/>
      <c r="H37" s="4"/>
      <c r="I37" s="15"/>
      <c r="J37" s="47"/>
      <c r="K37" s="696"/>
      <c r="L37" s="698"/>
      <c r="M37" s="696"/>
      <c r="N37" s="697"/>
      <c r="O37" s="698"/>
      <c r="P37" s="696"/>
      <c r="Q37" s="697"/>
      <c r="R37" s="698"/>
      <c r="S37" s="471"/>
      <c r="T37" s="471"/>
      <c r="U37" s="49"/>
      <c r="V37" s="710"/>
      <c r="W37" s="711"/>
      <c r="X37" s="56"/>
      <c r="Y37" s="56"/>
      <c r="Z37" s="57"/>
      <c r="AA37" s="67"/>
      <c r="AB37" s="57"/>
      <c r="AC37" s="58"/>
      <c r="AD37" s="56"/>
      <c r="AE37" s="49"/>
      <c r="AF37" s="164">
        <f t="shared" si="10"/>
        <v>-1</v>
      </c>
      <c r="AG37" s="164">
        <f t="shared" si="10"/>
        <v>-1</v>
      </c>
      <c r="AH37" s="164">
        <f t="shared" si="10"/>
        <v>-1</v>
      </c>
      <c r="AI37" s="164">
        <f t="shared" si="10"/>
        <v>-1</v>
      </c>
      <c r="AJ37" s="164">
        <f t="shared" si="10"/>
        <v>-1</v>
      </c>
      <c r="AK37" s="164">
        <f t="shared" si="10"/>
        <v>-1</v>
      </c>
      <c r="AL37" s="164">
        <f t="shared" si="10"/>
        <v>-1</v>
      </c>
      <c r="AM37" s="164">
        <f t="shared" si="10"/>
        <v>-1</v>
      </c>
      <c r="AN37" s="164">
        <f t="shared" si="11"/>
        <v>0</v>
      </c>
      <c r="AO37" s="164">
        <f t="shared" si="12"/>
        <v>0</v>
      </c>
      <c r="AP37" s="164">
        <f t="shared" si="13"/>
        <v>0</v>
      </c>
      <c r="AQ37" s="164">
        <f t="shared" si="14"/>
        <v>0</v>
      </c>
      <c r="AR37" s="164">
        <f t="shared" si="15"/>
        <v>0</v>
      </c>
      <c r="AS37" s="164">
        <f t="shared" si="16"/>
        <v>0</v>
      </c>
      <c r="AT37" s="164">
        <f t="shared" si="17"/>
        <v>0</v>
      </c>
      <c r="AU37" s="164">
        <f t="shared" si="18"/>
        <v>0</v>
      </c>
      <c r="AV37" s="164">
        <f t="shared" si="19"/>
        <v>0</v>
      </c>
      <c r="AW37" s="164">
        <f t="shared" si="20"/>
        <v>0</v>
      </c>
      <c r="AX37" s="164">
        <f t="shared" si="21"/>
        <v>0</v>
      </c>
      <c r="AY37" s="164">
        <f t="shared" si="22"/>
        <v>0</v>
      </c>
      <c r="AZ37" s="164">
        <f t="shared" si="23"/>
        <v>0</v>
      </c>
      <c r="BA37" s="164">
        <f t="shared" si="24"/>
        <v>0</v>
      </c>
      <c r="BB37" s="164">
        <f t="shared" si="25"/>
        <v>0</v>
      </c>
      <c r="BC37" s="164">
        <f t="shared" si="26"/>
        <v>0</v>
      </c>
    </row>
    <row r="38" spans="1:55" s="164" customFormat="1" ht="19.899999999999999" hidden="1" customHeight="1">
      <c r="A38" s="9"/>
      <c r="B38" s="7"/>
      <c r="C38" s="2"/>
      <c r="D38" s="19"/>
      <c r="E38" s="18"/>
      <c r="F38" s="19"/>
      <c r="G38" s="19"/>
      <c r="H38" s="4"/>
      <c r="I38" s="15"/>
      <c r="J38" s="47"/>
      <c r="K38" s="696"/>
      <c r="L38" s="698"/>
      <c r="M38" s="696"/>
      <c r="N38" s="697"/>
      <c r="O38" s="698"/>
      <c r="P38" s="696"/>
      <c r="Q38" s="697"/>
      <c r="R38" s="698"/>
      <c r="S38" s="471"/>
      <c r="T38" s="471"/>
      <c r="U38" s="49"/>
      <c r="V38" s="710"/>
      <c r="W38" s="711"/>
      <c r="X38" s="56"/>
      <c r="Y38" s="56"/>
      <c r="Z38" s="57"/>
      <c r="AA38" s="67"/>
      <c r="AB38" s="57"/>
      <c r="AC38" s="58"/>
      <c r="AD38" s="56"/>
      <c r="AE38" s="49"/>
      <c r="AF38" s="164">
        <f t="shared" si="10"/>
        <v>-1</v>
      </c>
      <c r="AG38" s="164">
        <f t="shared" si="10"/>
        <v>-1</v>
      </c>
      <c r="AH38" s="164">
        <f t="shared" si="10"/>
        <v>-1</v>
      </c>
      <c r="AI38" s="164">
        <f t="shared" si="10"/>
        <v>-1</v>
      </c>
      <c r="AJ38" s="164">
        <f t="shared" si="10"/>
        <v>-1</v>
      </c>
      <c r="AK38" s="164">
        <f t="shared" si="10"/>
        <v>-1</v>
      </c>
      <c r="AL38" s="164">
        <f t="shared" si="10"/>
        <v>-1</v>
      </c>
      <c r="AM38" s="164">
        <f t="shared" si="10"/>
        <v>-1</v>
      </c>
      <c r="AN38" s="164">
        <f t="shared" si="11"/>
        <v>0</v>
      </c>
      <c r="AO38" s="164">
        <f t="shared" si="12"/>
        <v>0</v>
      </c>
      <c r="AP38" s="164">
        <f t="shared" si="13"/>
        <v>0</v>
      </c>
      <c r="AQ38" s="164">
        <f t="shared" si="14"/>
        <v>0</v>
      </c>
      <c r="AR38" s="164">
        <f t="shared" si="15"/>
        <v>0</v>
      </c>
      <c r="AS38" s="164">
        <f t="shared" si="16"/>
        <v>0</v>
      </c>
      <c r="AT38" s="164">
        <f t="shared" si="17"/>
        <v>0</v>
      </c>
      <c r="AU38" s="164">
        <f t="shared" si="18"/>
        <v>0</v>
      </c>
      <c r="AV38" s="164">
        <f t="shared" si="19"/>
        <v>0</v>
      </c>
      <c r="AW38" s="164">
        <f t="shared" si="20"/>
        <v>0</v>
      </c>
      <c r="AX38" s="164">
        <f t="shared" si="21"/>
        <v>0</v>
      </c>
      <c r="AY38" s="164">
        <f t="shared" si="22"/>
        <v>0</v>
      </c>
      <c r="AZ38" s="164">
        <f t="shared" si="23"/>
        <v>0</v>
      </c>
      <c r="BA38" s="164">
        <f t="shared" si="24"/>
        <v>0</v>
      </c>
      <c r="BB38" s="164">
        <f t="shared" si="25"/>
        <v>0</v>
      </c>
      <c r="BC38" s="164">
        <f t="shared" si="26"/>
        <v>0</v>
      </c>
    </row>
    <row r="39" spans="1:55" s="164" customFormat="1" ht="19.899999999999999" hidden="1" customHeight="1">
      <c r="A39" s="9"/>
      <c r="B39" s="7"/>
      <c r="C39" s="2"/>
      <c r="D39" s="19"/>
      <c r="E39" s="18"/>
      <c r="F39" s="19"/>
      <c r="G39" s="19"/>
      <c r="H39" s="4"/>
      <c r="I39" s="15"/>
      <c r="J39" s="47"/>
      <c r="K39" s="696"/>
      <c r="L39" s="698"/>
      <c r="M39" s="696"/>
      <c r="N39" s="697"/>
      <c r="O39" s="698"/>
      <c r="P39" s="696"/>
      <c r="Q39" s="697"/>
      <c r="R39" s="698"/>
      <c r="S39" s="471"/>
      <c r="T39" s="471"/>
      <c r="U39" s="49"/>
      <c r="V39" s="710"/>
      <c r="W39" s="711"/>
      <c r="X39" s="56"/>
      <c r="Y39" s="56"/>
      <c r="Z39" s="57"/>
      <c r="AA39" s="67"/>
      <c r="AB39" s="57"/>
      <c r="AC39" s="58"/>
      <c r="AD39" s="56"/>
      <c r="AE39" s="49"/>
      <c r="AF39" s="164">
        <f t="shared" si="10"/>
        <v>-1</v>
      </c>
      <c r="AG39" s="164">
        <f t="shared" si="10"/>
        <v>-1</v>
      </c>
      <c r="AH39" s="164">
        <f t="shared" si="10"/>
        <v>-1</v>
      </c>
      <c r="AI39" s="164">
        <f t="shared" si="10"/>
        <v>-1</v>
      </c>
      <c r="AJ39" s="164">
        <f t="shared" si="10"/>
        <v>-1</v>
      </c>
      <c r="AK39" s="164">
        <f t="shared" si="10"/>
        <v>-1</v>
      </c>
      <c r="AL39" s="164">
        <f t="shared" si="10"/>
        <v>-1</v>
      </c>
      <c r="AM39" s="164">
        <f t="shared" si="10"/>
        <v>-1</v>
      </c>
      <c r="AN39" s="164">
        <f t="shared" si="11"/>
        <v>0</v>
      </c>
      <c r="AO39" s="164">
        <f t="shared" si="12"/>
        <v>0</v>
      </c>
      <c r="AP39" s="164">
        <f t="shared" si="13"/>
        <v>0</v>
      </c>
      <c r="AQ39" s="164">
        <f t="shared" si="14"/>
        <v>0</v>
      </c>
      <c r="AR39" s="164">
        <f t="shared" si="15"/>
        <v>0</v>
      </c>
      <c r="AS39" s="164">
        <f t="shared" si="16"/>
        <v>0</v>
      </c>
      <c r="AT39" s="164">
        <f t="shared" si="17"/>
        <v>0</v>
      </c>
      <c r="AU39" s="164">
        <f t="shared" si="18"/>
        <v>0</v>
      </c>
      <c r="AV39" s="164">
        <f t="shared" si="19"/>
        <v>0</v>
      </c>
      <c r="AW39" s="164">
        <f t="shared" si="20"/>
        <v>0</v>
      </c>
      <c r="AX39" s="164">
        <f t="shared" si="21"/>
        <v>0</v>
      </c>
      <c r="AY39" s="164">
        <f t="shared" si="22"/>
        <v>0</v>
      </c>
      <c r="AZ39" s="164">
        <f t="shared" si="23"/>
        <v>0</v>
      </c>
      <c r="BA39" s="164">
        <f t="shared" si="24"/>
        <v>0</v>
      </c>
      <c r="BB39" s="164">
        <f t="shared" si="25"/>
        <v>0</v>
      </c>
      <c r="BC39" s="164">
        <f t="shared" si="26"/>
        <v>0</v>
      </c>
    </row>
    <row r="40" spans="1:55" s="164" customFormat="1" ht="19.899999999999999" hidden="1" customHeight="1">
      <c r="A40" s="9"/>
      <c r="B40" s="7"/>
      <c r="C40" s="2"/>
      <c r="D40" s="19"/>
      <c r="E40" s="18"/>
      <c r="F40" s="19"/>
      <c r="G40" s="19"/>
      <c r="H40" s="4"/>
      <c r="I40" s="15"/>
      <c r="J40" s="47"/>
      <c r="K40" s="696"/>
      <c r="L40" s="698"/>
      <c r="M40" s="696"/>
      <c r="N40" s="697"/>
      <c r="O40" s="698"/>
      <c r="P40" s="696"/>
      <c r="Q40" s="697"/>
      <c r="R40" s="698"/>
      <c r="S40" s="471"/>
      <c r="T40" s="471"/>
      <c r="U40" s="49"/>
      <c r="V40" s="710"/>
      <c r="W40" s="711"/>
      <c r="X40" s="56"/>
      <c r="Y40" s="56"/>
      <c r="Z40" s="57"/>
      <c r="AA40" s="67"/>
      <c r="AB40" s="57"/>
      <c r="AC40" s="58"/>
      <c r="AD40" s="56"/>
      <c r="AE40" s="49"/>
      <c r="AF40" s="164">
        <f t="shared" si="10"/>
        <v>-1</v>
      </c>
      <c r="AG40" s="164">
        <f t="shared" si="10"/>
        <v>-1</v>
      </c>
      <c r="AH40" s="164">
        <f t="shared" si="10"/>
        <v>-1</v>
      </c>
      <c r="AI40" s="164">
        <f t="shared" si="10"/>
        <v>-1</v>
      </c>
      <c r="AJ40" s="164">
        <f t="shared" si="10"/>
        <v>-1</v>
      </c>
      <c r="AK40" s="164">
        <f t="shared" si="10"/>
        <v>-1</v>
      </c>
      <c r="AL40" s="164">
        <f t="shared" si="10"/>
        <v>-1</v>
      </c>
      <c r="AM40" s="164">
        <f t="shared" ref="AM40" si="27">AM39</f>
        <v>-1</v>
      </c>
      <c r="AN40" s="164">
        <f t="shared" si="11"/>
        <v>0</v>
      </c>
      <c r="AO40" s="164">
        <f t="shared" si="12"/>
        <v>0</v>
      </c>
      <c r="AP40" s="164">
        <f t="shared" si="13"/>
        <v>0</v>
      </c>
      <c r="AQ40" s="164">
        <f t="shared" si="14"/>
        <v>0</v>
      </c>
      <c r="AR40" s="164">
        <f t="shared" si="15"/>
        <v>0</v>
      </c>
      <c r="AS40" s="164">
        <f t="shared" si="16"/>
        <v>0</v>
      </c>
      <c r="AT40" s="164">
        <f t="shared" si="17"/>
        <v>0</v>
      </c>
      <c r="AU40" s="164">
        <f t="shared" si="18"/>
        <v>0</v>
      </c>
      <c r="AV40" s="164">
        <f t="shared" si="19"/>
        <v>0</v>
      </c>
      <c r="AW40" s="164">
        <f t="shared" si="20"/>
        <v>0</v>
      </c>
      <c r="AX40" s="164">
        <f t="shared" si="21"/>
        <v>0</v>
      </c>
      <c r="AY40" s="164">
        <f t="shared" si="22"/>
        <v>0</v>
      </c>
      <c r="AZ40" s="164">
        <f t="shared" si="23"/>
        <v>0</v>
      </c>
      <c r="BA40" s="164">
        <f t="shared" si="24"/>
        <v>0</v>
      </c>
      <c r="BB40" s="164">
        <f t="shared" si="25"/>
        <v>0</v>
      </c>
      <c r="BC40" s="164">
        <f t="shared" si="26"/>
        <v>0</v>
      </c>
    </row>
    <row r="41" spans="1:55" s="164" customFormat="1" ht="19.899999999999999" hidden="1" customHeight="1">
      <c r="A41" s="9"/>
      <c r="B41" s="7"/>
      <c r="C41" s="2"/>
      <c r="D41" s="19"/>
      <c r="E41" s="18"/>
      <c r="F41" s="19"/>
      <c r="G41" s="19"/>
      <c r="H41" s="4"/>
      <c r="I41" s="15"/>
      <c r="J41" s="47"/>
      <c r="K41" s="696"/>
      <c r="L41" s="698"/>
      <c r="M41" s="696"/>
      <c r="N41" s="697"/>
      <c r="O41" s="698"/>
      <c r="P41" s="696"/>
      <c r="Q41" s="697"/>
      <c r="R41" s="698"/>
      <c r="S41" s="471"/>
      <c r="T41" s="471"/>
      <c r="U41" s="49"/>
      <c r="V41" s="710"/>
      <c r="W41" s="711"/>
      <c r="X41" s="56"/>
      <c r="Y41" s="56"/>
      <c r="Z41" s="57"/>
      <c r="AA41" s="67"/>
      <c r="AB41" s="57"/>
      <c r="AC41" s="58"/>
      <c r="AD41" s="56"/>
      <c r="AE41" s="49"/>
      <c r="AF41" s="164">
        <f t="shared" ref="AF41:AM74" si="28">AF40</f>
        <v>-1</v>
      </c>
      <c r="AG41" s="164">
        <f t="shared" si="28"/>
        <v>-1</v>
      </c>
      <c r="AH41" s="164">
        <f t="shared" si="28"/>
        <v>-1</v>
      </c>
      <c r="AI41" s="164">
        <f t="shared" si="28"/>
        <v>-1</v>
      </c>
      <c r="AJ41" s="164">
        <f t="shared" si="28"/>
        <v>-1</v>
      </c>
      <c r="AK41" s="164">
        <f t="shared" si="28"/>
        <v>-1</v>
      </c>
      <c r="AL41" s="164">
        <f t="shared" si="28"/>
        <v>-1</v>
      </c>
      <c r="AM41" s="164">
        <f t="shared" si="28"/>
        <v>-1</v>
      </c>
      <c r="AN41" s="164">
        <f t="shared" si="11"/>
        <v>0</v>
      </c>
      <c r="AO41" s="164">
        <f t="shared" si="12"/>
        <v>0</v>
      </c>
      <c r="AP41" s="164">
        <f t="shared" si="13"/>
        <v>0</v>
      </c>
      <c r="AQ41" s="164">
        <f t="shared" si="14"/>
        <v>0</v>
      </c>
      <c r="AR41" s="164">
        <f t="shared" si="15"/>
        <v>0</v>
      </c>
      <c r="AS41" s="164">
        <f t="shared" si="16"/>
        <v>0</v>
      </c>
      <c r="AT41" s="164">
        <f t="shared" si="17"/>
        <v>0</v>
      </c>
      <c r="AU41" s="164">
        <f t="shared" si="18"/>
        <v>0</v>
      </c>
      <c r="AV41" s="164">
        <f t="shared" si="19"/>
        <v>0</v>
      </c>
      <c r="AW41" s="164">
        <f t="shared" si="20"/>
        <v>0</v>
      </c>
      <c r="AX41" s="164">
        <f t="shared" si="21"/>
        <v>0</v>
      </c>
      <c r="AY41" s="164">
        <f t="shared" si="22"/>
        <v>0</v>
      </c>
      <c r="AZ41" s="164">
        <f t="shared" si="23"/>
        <v>0</v>
      </c>
      <c r="BA41" s="164">
        <f t="shared" si="24"/>
        <v>0</v>
      </c>
      <c r="BB41" s="164">
        <f t="shared" si="25"/>
        <v>0</v>
      </c>
      <c r="BC41" s="164">
        <f t="shared" si="26"/>
        <v>0</v>
      </c>
    </row>
    <row r="42" spans="1:55" s="164" customFormat="1" ht="19.899999999999999" hidden="1" customHeight="1">
      <c r="A42" s="9"/>
      <c r="B42" s="7"/>
      <c r="C42" s="2"/>
      <c r="D42" s="19"/>
      <c r="E42" s="18"/>
      <c r="F42" s="19"/>
      <c r="G42" s="19"/>
      <c r="H42" s="4"/>
      <c r="I42" s="15"/>
      <c r="J42" s="47"/>
      <c r="K42" s="696"/>
      <c r="L42" s="698"/>
      <c r="M42" s="696"/>
      <c r="N42" s="697"/>
      <c r="O42" s="698"/>
      <c r="P42" s="696"/>
      <c r="Q42" s="697"/>
      <c r="R42" s="698"/>
      <c r="S42" s="471"/>
      <c r="T42" s="471"/>
      <c r="U42" s="49"/>
      <c r="V42" s="710"/>
      <c r="W42" s="711"/>
      <c r="X42" s="56"/>
      <c r="Y42" s="56"/>
      <c r="Z42" s="57"/>
      <c r="AA42" s="67"/>
      <c r="AB42" s="57"/>
      <c r="AC42" s="58"/>
      <c r="AD42" s="56"/>
      <c r="AE42" s="49"/>
      <c r="AF42" s="164">
        <f t="shared" si="28"/>
        <v>-1</v>
      </c>
      <c r="AG42" s="164">
        <f t="shared" si="28"/>
        <v>-1</v>
      </c>
      <c r="AH42" s="164">
        <f t="shared" si="28"/>
        <v>-1</v>
      </c>
      <c r="AI42" s="164">
        <f t="shared" si="28"/>
        <v>-1</v>
      </c>
      <c r="AJ42" s="164">
        <f t="shared" si="28"/>
        <v>-1</v>
      </c>
      <c r="AK42" s="164">
        <f t="shared" si="28"/>
        <v>-1</v>
      </c>
      <c r="AL42" s="164">
        <f t="shared" si="28"/>
        <v>-1</v>
      </c>
      <c r="AM42" s="164">
        <f t="shared" si="28"/>
        <v>-1</v>
      </c>
      <c r="AN42" s="164">
        <f t="shared" si="11"/>
        <v>0</v>
      </c>
      <c r="AO42" s="164">
        <f t="shared" si="12"/>
        <v>0</v>
      </c>
      <c r="AP42" s="164">
        <f t="shared" si="13"/>
        <v>0</v>
      </c>
      <c r="AQ42" s="164">
        <f t="shared" si="14"/>
        <v>0</v>
      </c>
      <c r="AR42" s="164">
        <f t="shared" si="15"/>
        <v>0</v>
      </c>
      <c r="AS42" s="164">
        <f t="shared" si="16"/>
        <v>0</v>
      </c>
      <c r="AT42" s="164">
        <f t="shared" si="17"/>
        <v>0</v>
      </c>
      <c r="AU42" s="164">
        <f t="shared" si="18"/>
        <v>0</v>
      </c>
      <c r="AV42" s="164">
        <f t="shared" si="19"/>
        <v>0</v>
      </c>
      <c r="AW42" s="164">
        <f t="shared" si="20"/>
        <v>0</v>
      </c>
      <c r="AX42" s="164">
        <f t="shared" si="21"/>
        <v>0</v>
      </c>
      <c r="AY42" s="164">
        <f t="shared" si="22"/>
        <v>0</v>
      </c>
      <c r="AZ42" s="164">
        <f t="shared" si="23"/>
        <v>0</v>
      </c>
      <c r="BA42" s="164">
        <f t="shared" si="24"/>
        <v>0</v>
      </c>
      <c r="BB42" s="164">
        <f t="shared" si="25"/>
        <v>0</v>
      </c>
      <c r="BC42" s="164">
        <f t="shared" si="26"/>
        <v>0</v>
      </c>
    </row>
    <row r="43" spans="1:55" s="164" customFormat="1" ht="19.899999999999999" hidden="1" customHeight="1">
      <c r="A43" s="9"/>
      <c r="B43" s="7"/>
      <c r="C43" s="2"/>
      <c r="D43" s="19"/>
      <c r="E43" s="18"/>
      <c r="F43" s="19"/>
      <c r="G43" s="19"/>
      <c r="H43" s="4"/>
      <c r="I43" s="15"/>
      <c r="J43" s="47"/>
      <c r="K43" s="696"/>
      <c r="L43" s="698"/>
      <c r="M43" s="696"/>
      <c r="N43" s="697"/>
      <c r="O43" s="698"/>
      <c r="P43" s="696"/>
      <c r="Q43" s="697"/>
      <c r="R43" s="698"/>
      <c r="S43" s="471"/>
      <c r="T43" s="471"/>
      <c r="U43" s="49"/>
      <c r="V43" s="710"/>
      <c r="W43" s="711"/>
      <c r="X43" s="56"/>
      <c r="Y43" s="56"/>
      <c r="Z43" s="57"/>
      <c r="AA43" s="67"/>
      <c r="AB43" s="57"/>
      <c r="AC43" s="58"/>
      <c r="AD43" s="56"/>
      <c r="AE43" s="49"/>
      <c r="AF43" s="164">
        <f t="shared" si="28"/>
        <v>-1</v>
      </c>
      <c r="AG43" s="164">
        <f t="shared" si="28"/>
        <v>-1</v>
      </c>
      <c r="AH43" s="164">
        <f t="shared" si="28"/>
        <v>-1</v>
      </c>
      <c r="AI43" s="164">
        <f t="shared" si="28"/>
        <v>-1</v>
      </c>
      <c r="AJ43" s="164">
        <f t="shared" si="28"/>
        <v>-1</v>
      </c>
      <c r="AK43" s="164">
        <f t="shared" si="28"/>
        <v>-1</v>
      </c>
      <c r="AL43" s="164">
        <f t="shared" si="28"/>
        <v>-1</v>
      </c>
      <c r="AM43" s="164">
        <f t="shared" si="28"/>
        <v>-1</v>
      </c>
      <c r="AN43" s="164">
        <f t="shared" si="11"/>
        <v>0</v>
      </c>
      <c r="AO43" s="164">
        <f t="shared" si="12"/>
        <v>0</v>
      </c>
      <c r="AP43" s="164">
        <f t="shared" si="13"/>
        <v>0</v>
      </c>
      <c r="AQ43" s="164">
        <f t="shared" si="14"/>
        <v>0</v>
      </c>
      <c r="AR43" s="164">
        <f t="shared" si="15"/>
        <v>0</v>
      </c>
      <c r="AS43" s="164">
        <f t="shared" si="16"/>
        <v>0</v>
      </c>
      <c r="AT43" s="164">
        <f t="shared" si="17"/>
        <v>0</v>
      </c>
      <c r="AU43" s="164">
        <f t="shared" si="18"/>
        <v>0</v>
      </c>
      <c r="AV43" s="164">
        <f t="shared" si="19"/>
        <v>0</v>
      </c>
      <c r="AW43" s="164">
        <f t="shared" si="20"/>
        <v>0</v>
      </c>
      <c r="AX43" s="164">
        <f t="shared" si="21"/>
        <v>0</v>
      </c>
      <c r="AY43" s="164">
        <f t="shared" si="22"/>
        <v>0</v>
      </c>
      <c r="AZ43" s="164">
        <f t="shared" si="23"/>
        <v>0</v>
      </c>
      <c r="BA43" s="164">
        <f t="shared" si="24"/>
        <v>0</v>
      </c>
      <c r="BB43" s="164">
        <f t="shared" si="25"/>
        <v>0</v>
      </c>
      <c r="BC43" s="164">
        <f t="shared" si="26"/>
        <v>0</v>
      </c>
    </row>
    <row r="44" spans="1:55" s="164" customFormat="1" ht="19.899999999999999" hidden="1" customHeight="1">
      <c r="A44" s="9"/>
      <c r="B44" s="7"/>
      <c r="C44" s="2"/>
      <c r="D44" s="19"/>
      <c r="E44" s="18"/>
      <c r="F44" s="19"/>
      <c r="G44" s="19"/>
      <c r="H44" s="4"/>
      <c r="I44" s="15"/>
      <c r="J44" s="47"/>
      <c r="K44" s="696"/>
      <c r="L44" s="698"/>
      <c r="M44" s="696"/>
      <c r="N44" s="697"/>
      <c r="O44" s="698"/>
      <c r="P44" s="696"/>
      <c r="Q44" s="697"/>
      <c r="R44" s="698"/>
      <c r="S44" s="471"/>
      <c r="T44" s="471"/>
      <c r="U44" s="49"/>
      <c r="V44" s="710"/>
      <c r="W44" s="711"/>
      <c r="X44" s="56"/>
      <c r="Y44" s="56"/>
      <c r="Z44" s="57"/>
      <c r="AA44" s="67"/>
      <c r="AB44" s="57"/>
      <c r="AC44" s="58"/>
      <c r="AD44" s="56"/>
      <c r="AE44" s="49"/>
      <c r="AF44" s="164">
        <f t="shared" si="28"/>
        <v>-1</v>
      </c>
      <c r="AG44" s="164">
        <f t="shared" si="28"/>
        <v>-1</v>
      </c>
      <c r="AH44" s="164">
        <f t="shared" si="28"/>
        <v>-1</v>
      </c>
      <c r="AI44" s="164">
        <f t="shared" si="28"/>
        <v>-1</v>
      </c>
      <c r="AJ44" s="164">
        <f t="shared" si="28"/>
        <v>-1</v>
      </c>
      <c r="AK44" s="164">
        <f t="shared" si="28"/>
        <v>-1</v>
      </c>
      <c r="AL44" s="164">
        <f t="shared" si="28"/>
        <v>-1</v>
      </c>
      <c r="AM44" s="164">
        <f t="shared" si="28"/>
        <v>-1</v>
      </c>
      <c r="AN44" s="164">
        <f t="shared" si="11"/>
        <v>0</v>
      </c>
      <c r="AO44" s="164">
        <f t="shared" si="12"/>
        <v>0</v>
      </c>
      <c r="AP44" s="164">
        <f t="shared" si="13"/>
        <v>0</v>
      </c>
      <c r="AQ44" s="164">
        <f t="shared" si="14"/>
        <v>0</v>
      </c>
      <c r="AR44" s="164">
        <f t="shared" si="15"/>
        <v>0</v>
      </c>
      <c r="AS44" s="164">
        <f t="shared" si="16"/>
        <v>0</v>
      </c>
      <c r="AT44" s="164">
        <f t="shared" si="17"/>
        <v>0</v>
      </c>
      <c r="AU44" s="164">
        <f t="shared" si="18"/>
        <v>0</v>
      </c>
      <c r="AV44" s="164">
        <f t="shared" si="19"/>
        <v>0</v>
      </c>
      <c r="AW44" s="164">
        <f t="shared" si="20"/>
        <v>0</v>
      </c>
      <c r="AX44" s="164">
        <f t="shared" si="21"/>
        <v>0</v>
      </c>
      <c r="AY44" s="164">
        <f t="shared" si="22"/>
        <v>0</v>
      </c>
      <c r="AZ44" s="164">
        <f t="shared" si="23"/>
        <v>0</v>
      </c>
      <c r="BA44" s="164">
        <f t="shared" si="24"/>
        <v>0</v>
      </c>
      <c r="BB44" s="164">
        <f t="shared" si="25"/>
        <v>0</v>
      </c>
      <c r="BC44" s="164">
        <f t="shared" si="26"/>
        <v>0</v>
      </c>
    </row>
    <row r="45" spans="1:55" s="164" customFormat="1" ht="19.899999999999999" hidden="1" customHeight="1">
      <c r="A45" s="9"/>
      <c r="B45" s="7"/>
      <c r="C45" s="2"/>
      <c r="D45" s="19"/>
      <c r="E45" s="18"/>
      <c r="F45" s="19"/>
      <c r="G45" s="19"/>
      <c r="H45" s="4"/>
      <c r="I45" s="15"/>
      <c r="J45" s="47"/>
      <c r="K45" s="696"/>
      <c r="L45" s="698"/>
      <c r="M45" s="696"/>
      <c r="N45" s="697"/>
      <c r="O45" s="698"/>
      <c r="P45" s="696"/>
      <c r="Q45" s="697"/>
      <c r="R45" s="698"/>
      <c r="S45" s="471"/>
      <c r="T45" s="471"/>
      <c r="U45" s="49"/>
      <c r="V45" s="710"/>
      <c r="W45" s="711"/>
      <c r="X45" s="56"/>
      <c r="Y45" s="56"/>
      <c r="Z45" s="57"/>
      <c r="AA45" s="67"/>
      <c r="AB45" s="57"/>
      <c r="AC45" s="58"/>
      <c r="AD45" s="56"/>
      <c r="AE45" s="49"/>
      <c r="AF45" s="164">
        <f t="shared" si="28"/>
        <v>-1</v>
      </c>
      <c r="AG45" s="164">
        <f t="shared" si="28"/>
        <v>-1</v>
      </c>
      <c r="AH45" s="164">
        <f t="shared" si="28"/>
        <v>-1</v>
      </c>
      <c r="AI45" s="164">
        <f t="shared" si="28"/>
        <v>-1</v>
      </c>
      <c r="AJ45" s="164">
        <f t="shared" si="28"/>
        <v>-1</v>
      </c>
      <c r="AK45" s="164">
        <f t="shared" si="28"/>
        <v>-1</v>
      </c>
      <c r="AL45" s="164">
        <f t="shared" si="28"/>
        <v>-1</v>
      </c>
      <c r="AM45" s="164">
        <f t="shared" si="28"/>
        <v>-1</v>
      </c>
      <c r="AN45" s="164">
        <f t="shared" si="11"/>
        <v>0</v>
      </c>
      <c r="AO45" s="164">
        <f t="shared" si="12"/>
        <v>0</v>
      </c>
      <c r="AP45" s="164">
        <f t="shared" si="13"/>
        <v>0</v>
      </c>
      <c r="AQ45" s="164">
        <f t="shared" si="14"/>
        <v>0</v>
      </c>
      <c r="AR45" s="164">
        <f t="shared" si="15"/>
        <v>0</v>
      </c>
      <c r="AS45" s="164">
        <f t="shared" si="16"/>
        <v>0</v>
      </c>
      <c r="AT45" s="164">
        <f t="shared" si="17"/>
        <v>0</v>
      </c>
      <c r="AU45" s="164">
        <f t="shared" si="18"/>
        <v>0</v>
      </c>
      <c r="AV45" s="164">
        <f t="shared" si="19"/>
        <v>0</v>
      </c>
      <c r="AW45" s="164">
        <f t="shared" si="20"/>
        <v>0</v>
      </c>
      <c r="AX45" s="164">
        <f t="shared" si="21"/>
        <v>0</v>
      </c>
      <c r="AY45" s="164">
        <f t="shared" si="22"/>
        <v>0</v>
      </c>
      <c r="AZ45" s="164">
        <f t="shared" si="23"/>
        <v>0</v>
      </c>
      <c r="BA45" s="164">
        <f t="shared" si="24"/>
        <v>0</v>
      </c>
      <c r="BB45" s="164">
        <f t="shared" si="25"/>
        <v>0</v>
      </c>
      <c r="BC45" s="164">
        <f t="shared" si="26"/>
        <v>0</v>
      </c>
    </row>
    <row r="46" spans="1:55" s="164" customFormat="1" ht="19.899999999999999" hidden="1" customHeight="1">
      <c r="A46" s="9"/>
      <c r="B46" s="7"/>
      <c r="C46" s="2"/>
      <c r="D46" s="19"/>
      <c r="E46" s="18"/>
      <c r="F46" s="19"/>
      <c r="G46" s="19"/>
      <c r="H46" s="4"/>
      <c r="I46" s="15"/>
      <c r="J46" s="47"/>
      <c r="K46" s="696"/>
      <c r="L46" s="698"/>
      <c r="M46" s="696"/>
      <c r="N46" s="697"/>
      <c r="O46" s="698"/>
      <c r="P46" s="696"/>
      <c r="Q46" s="697"/>
      <c r="R46" s="698"/>
      <c r="S46" s="471"/>
      <c r="T46" s="471"/>
      <c r="U46" s="49"/>
      <c r="V46" s="710"/>
      <c r="W46" s="711"/>
      <c r="X46" s="56"/>
      <c r="Y46" s="56"/>
      <c r="Z46" s="57"/>
      <c r="AA46" s="67"/>
      <c r="AB46" s="57"/>
      <c r="AC46" s="58"/>
      <c r="AD46" s="56"/>
      <c r="AE46" s="49"/>
      <c r="AF46" s="164">
        <f t="shared" si="28"/>
        <v>-1</v>
      </c>
      <c r="AG46" s="164">
        <f t="shared" si="28"/>
        <v>-1</v>
      </c>
      <c r="AH46" s="164">
        <f t="shared" si="28"/>
        <v>-1</v>
      </c>
      <c r="AI46" s="164">
        <f t="shared" si="28"/>
        <v>-1</v>
      </c>
      <c r="AJ46" s="164">
        <f t="shared" si="28"/>
        <v>-1</v>
      </c>
      <c r="AK46" s="164">
        <f t="shared" si="28"/>
        <v>-1</v>
      </c>
      <c r="AL46" s="164">
        <f t="shared" si="28"/>
        <v>-1</v>
      </c>
      <c r="AM46" s="164">
        <f t="shared" si="28"/>
        <v>-1</v>
      </c>
      <c r="AN46" s="164">
        <f t="shared" si="11"/>
        <v>0</v>
      </c>
      <c r="AO46" s="164">
        <f t="shared" si="12"/>
        <v>0</v>
      </c>
      <c r="AP46" s="164">
        <f t="shared" si="13"/>
        <v>0</v>
      </c>
      <c r="AQ46" s="164">
        <f t="shared" si="14"/>
        <v>0</v>
      </c>
      <c r="AR46" s="164">
        <f t="shared" si="15"/>
        <v>0</v>
      </c>
      <c r="AS46" s="164">
        <f t="shared" si="16"/>
        <v>0</v>
      </c>
      <c r="AT46" s="164">
        <f t="shared" si="17"/>
        <v>0</v>
      </c>
      <c r="AU46" s="164">
        <f t="shared" si="18"/>
        <v>0</v>
      </c>
      <c r="AV46" s="164">
        <f t="shared" si="19"/>
        <v>0</v>
      </c>
      <c r="AW46" s="164">
        <f t="shared" si="20"/>
        <v>0</v>
      </c>
      <c r="AX46" s="164">
        <f t="shared" si="21"/>
        <v>0</v>
      </c>
      <c r="AY46" s="164">
        <f t="shared" si="22"/>
        <v>0</v>
      </c>
      <c r="AZ46" s="164">
        <f t="shared" si="23"/>
        <v>0</v>
      </c>
      <c r="BA46" s="164">
        <f t="shared" si="24"/>
        <v>0</v>
      </c>
      <c r="BB46" s="164">
        <f t="shared" si="25"/>
        <v>0</v>
      </c>
      <c r="BC46" s="164">
        <f t="shared" si="26"/>
        <v>0</v>
      </c>
    </row>
    <row r="47" spans="1:55" s="164" customFormat="1" ht="19.899999999999999" hidden="1" customHeight="1">
      <c r="A47" s="9"/>
      <c r="B47" s="7"/>
      <c r="C47" s="2"/>
      <c r="D47" s="19"/>
      <c r="E47" s="18"/>
      <c r="F47" s="19"/>
      <c r="G47" s="19"/>
      <c r="H47" s="4"/>
      <c r="I47" s="15"/>
      <c r="J47" s="47"/>
      <c r="K47" s="696"/>
      <c r="L47" s="698"/>
      <c r="M47" s="696"/>
      <c r="N47" s="697"/>
      <c r="O47" s="698"/>
      <c r="P47" s="696"/>
      <c r="Q47" s="697"/>
      <c r="R47" s="698"/>
      <c r="S47" s="471"/>
      <c r="T47" s="471"/>
      <c r="U47" s="49"/>
      <c r="V47" s="710"/>
      <c r="W47" s="711"/>
      <c r="X47" s="56"/>
      <c r="Y47" s="56"/>
      <c r="Z47" s="57"/>
      <c r="AA47" s="67"/>
      <c r="AB47" s="57"/>
      <c r="AC47" s="58"/>
      <c r="AD47" s="56"/>
      <c r="AE47" s="49"/>
      <c r="AF47" s="164">
        <f t="shared" si="28"/>
        <v>-1</v>
      </c>
      <c r="AG47" s="164">
        <f t="shared" si="28"/>
        <v>-1</v>
      </c>
      <c r="AH47" s="164">
        <f t="shared" si="28"/>
        <v>-1</v>
      </c>
      <c r="AI47" s="164">
        <f t="shared" si="28"/>
        <v>-1</v>
      </c>
      <c r="AJ47" s="164">
        <f t="shared" si="28"/>
        <v>-1</v>
      </c>
      <c r="AK47" s="164">
        <f t="shared" si="28"/>
        <v>-1</v>
      </c>
      <c r="AL47" s="164">
        <f t="shared" si="28"/>
        <v>-1</v>
      </c>
      <c r="AM47" s="164">
        <f t="shared" si="28"/>
        <v>-1</v>
      </c>
      <c r="AN47" s="164">
        <f t="shared" si="11"/>
        <v>0</v>
      </c>
      <c r="AO47" s="164">
        <f t="shared" si="12"/>
        <v>0</v>
      </c>
      <c r="AP47" s="164">
        <f t="shared" si="13"/>
        <v>0</v>
      </c>
      <c r="AQ47" s="164">
        <f t="shared" si="14"/>
        <v>0</v>
      </c>
      <c r="AR47" s="164">
        <f t="shared" si="15"/>
        <v>0</v>
      </c>
      <c r="AS47" s="164">
        <f t="shared" si="16"/>
        <v>0</v>
      </c>
      <c r="AT47" s="164">
        <f t="shared" si="17"/>
        <v>0</v>
      </c>
      <c r="AU47" s="164">
        <f t="shared" si="18"/>
        <v>0</v>
      </c>
      <c r="AV47" s="164">
        <f t="shared" si="19"/>
        <v>0</v>
      </c>
      <c r="AW47" s="164">
        <f t="shared" si="20"/>
        <v>0</v>
      </c>
      <c r="AX47" s="164">
        <f t="shared" si="21"/>
        <v>0</v>
      </c>
      <c r="AY47" s="164">
        <f t="shared" si="22"/>
        <v>0</v>
      </c>
      <c r="AZ47" s="164">
        <f t="shared" si="23"/>
        <v>0</v>
      </c>
      <c r="BA47" s="164">
        <f t="shared" si="24"/>
        <v>0</v>
      </c>
      <c r="BB47" s="164">
        <f t="shared" si="25"/>
        <v>0</v>
      </c>
      <c r="BC47" s="164">
        <f t="shared" si="26"/>
        <v>0</v>
      </c>
    </row>
    <row r="48" spans="1:55" s="164" customFormat="1" ht="19.899999999999999" hidden="1" customHeight="1">
      <c r="A48" s="9"/>
      <c r="B48" s="7"/>
      <c r="C48" s="2"/>
      <c r="D48" s="19"/>
      <c r="E48" s="18"/>
      <c r="F48" s="19"/>
      <c r="G48" s="19"/>
      <c r="H48" s="4"/>
      <c r="I48" s="15"/>
      <c r="J48" s="47"/>
      <c r="K48" s="696"/>
      <c r="L48" s="698"/>
      <c r="M48" s="696"/>
      <c r="N48" s="697"/>
      <c r="O48" s="698"/>
      <c r="P48" s="696"/>
      <c r="Q48" s="697"/>
      <c r="R48" s="698"/>
      <c r="S48" s="471"/>
      <c r="T48" s="471"/>
      <c r="U48" s="49"/>
      <c r="V48" s="710"/>
      <c r="W48" s="711"/>
      <c r="X48" s="56"/>
      <c r="Y48" s="56"/>
      <c r="Z48" s="57"/>
      <c r="AA48" s="67"/>
      <c r="AB48" s="57"/>
      <c r="AC48" s="58"/>
      <c r="AD48" s="56"/>
      <c r="AE48" s="49"/>
      <c r="AF48" s="164">
        <f t="shared" si="28"/>
        <v>-1</v>
      </c>
      <c r="AG48" s="164">
        <f t="shared" si="28"/>
        <v>-1</v>
      </c>
      <c r="AH48" s="164">
        <f t="shared" si="28"/>
        <v>-1</v>
      </c>
      <c r="AI48" s="164">
        <f t="shared" si="28"/>
        <v>-1</v>
      </c>
      <c r="AJ48" s="164">
        <f t="shared" si="28"/>
        <v>-1</v>
      </c>
      <c r="AK48" s="164">
        <f t="shared" si="28"/>
        <v>-1</v>
      </c>
      <c r="AL48" s="164">
        <f t="shared" si="28"/>
        <v>-1</v>
      </c>
      <c r="AM48" s="164">
        <f t="shared" si="28"/>
        <v>-1</v>
      </c>
      <c r="AN48" s="164">
        <f t="shared" si="11"/>
        <v>0</v>
      </c>
      <c r="AO48" s="164">
        <f t="shared" si="12"/>
        <v>0</v>
      </c>
      <c r="AP48" s="164">
        <f t="shared" si="13"/>
        <v>0</v>
      </c>
      <c r="AQ48" s="164">
        <f t="shared" si="14"/>
        <v>0</v>
      </c>
      <c r="AR48" s="164">
        <f t="shared" si="15"/>
        <v>0</v>
      </c>
      <c r="AS48" s="164">
        <f t="shared" si="16"/>
        <v>0</v>
      </c>
      <c r="AT48" s="164">
        <f t="shared" si="17"/>
        <v>0</v>
      </c>
      <c r="AU48" s="164">
        <f t="shared" si="18"/>
        <v>0</v>
      </c>
      <c r="AV48" s="164">
        <f t="shared" si="19"/>
        <v>0</v>
      </c>
      <c r="AW48" s="164">
        <f t="shared" si="20"/>
        <v>0</v>
      </c>
      <c r="AX48" s="164">
        <f t="shared" si="21"/>
        <v>0</v>
      </c>
      <c r="AY48" s="164">
        <f t="shared" si="22"/>
        <v>0</v>
      </c>
      <c r="AZ48" s="164">
        <f t="shared" si="23"/>
        <v>0</v>
      </c>
      <c r="BA48" s="164">
        <f t="shared" si="24"/>
        <v>0</v>
      </c>
      <c r="BB48" s="164">
        <f t="shared" si="25"/>
        <v>0</v>
      </c>
      <c r="BC48" s="164">
        <f t="shared" si="26"/>
        <v>0</v>
      </c>
    </row>
    <row r="49" spans="1:55" s="164" customFormat="1" ht="19.899999999999999" hidden="1" customHeight="1">
      <c r="A49" s="9"/>
      <c r="B49" s="7"/>
      <c r="C49" s="2"/>
      <c r="D49" s="19"/>
      <c r="E49" s="18"/>
      <c r="F49" s="19"/>
      <c r="G49" s="19"/>
      <c r="H49" s="4"/>
      <c r="I49" s="15"/>
      <c r="J49" s="47"/>
      <c r="K49" s="696"/>
      <c r="L49" s="698"/>
      <c r="M49" s="696"/>
      <c r="N49" s="697"/>
      <c r="O49" s="698"/>
      <c r="P49" s="696"/>
      <c r="Q49" s="697"/>
      <c r="R49" s="698"/>
      <c r="S49" s="471"/>
      <c r="T49" s="471"/>
      <c r="U49" s="49"/>
      <c r="V49" s="710"/>
      <c r="W49" s="711"/>
      <c r="X49" s="56"/>
      <c r="Y49" s="56"/>
      <c r="Z49" s="57"/>
      <c r="AA49" s="67"/>
      <c r="AB49" s="57"/>
      <c r="AC49" s="58"/>
      <c r="AD49" s="56"/>
      <c r="AE49" s="49"/>
      <c r="AF49" s="164">
        <f t="shared" si="28"/>
        <v>-1</v>
      </c>
      <c r="AG49" s="164">
        <f t="shared" si="28"/>
        <v>-1</v>
      </c>
      <c r="AH49" s="164">
        <f t="shared" si="28"/>
        <v>-1</v>
      </c>
      <c r="AI49" s="164">
        <f t="shared" si="28"/>
        <v>-1</v>
      </c>
      <c r="AJ49" s="164">
        <f t="shared" si="28"/>
        <v>-1</v>
      </c>
      <c r="AK49" s="164">
        <f t="shared" si="28"/>
        <v>-1</v>
      </c>
      <c r="AL49" s="164">
        <f t="shared" si="28"/>
        <v>-1</v>
      </c>
      <c r="AM49" s="164">
        <f t="shared" si="28"/>
        <v>-1</v>
      </c>
      <c r="AN49" s="164">
        <f t="shared" si="11"/>
        <v>0</v>
      </c>
      <c r="AO49" s="164">
        <f t="shared" si="12"/>
        <v>0</v>
      </c>
      <c r="AP49" s="164">
        <f t="shared" si="13"/>
        <v>0</v>
      </c>
      <c r="AQ49" s="164">
        <f t="shared" si="14"/>
        <v>0</v>
      </c>
      <c r="AR49" s="164">
        <f t="shared" si="15"/>
        <v>0</v>
      </c>
      <c r="AS49" s="164">
        <f t="shared" si="16"/>
        <v>0</v>
      </c>
      <c r="AT49" s="164">
        <f t="shared" si="17"/>
        <v>0</v>
      </c>
      <c r="AU49" s="164">
        <f t="shared" si="18"/>
        <v>0</v>
      </c>
      <c r="AV49" s="164">
        <f t="shared" si="19"/>
        <v>0</v>
      </c>
      <c r="AW49" s="164">
        <f t="shared" si="20"/>
        <v>0</v>
      </c>
      <c r="AX49" s="164">
        <f t="shared" si="21"/>
        <v>0</v>
      </c>
      <c r="AY49" s="164">
        <f t="shared" si="22"/>
        <v>0</v>
      </c>
      <c r="AZ49" s="164">
        <f t="shared" si="23"/>
        <v>0</v>
      </c>
      <c r="BA49" s="164">
        <f t="shared" si="24"/>
        <v>0</v>
      </c>
      <c r="BB49" s="164">
        <f t="shared" si="25"/>
        <v>0</v>
      </c>
      <c r="BC49" s="164">
        <f t="shared" si="26"/>
        <v>0</v>
      </c>
    </row>
    <row r="50" spans="1:55" s="164" customFormat="1" ht="19.899999999999999" hidden="1" customHeight="1">
      <c r="A50" s="9"/>
      <c r="B50" s="7"/>
      <c r="C50" s="2"/>
      <c r="D50" s="19"/>
      <c r="E50" s="18"/>
      <c r="F50" s="19"/>
      <c r="G50" s="19"/>
      <c r="H50" s="4"/>
      <c r="I50" s="15"/>
      <c r="J50" s="47"/>
      <c r="K50" s="696"/>
      <c r="L50" s="698"/>
      <c r="M50" s="696"/>
      <c r="N50" s="697"/>
      <c r="O50" s="698"/>
      <c r="P50" s="696"/>
      <c r="Q50" s="697"/>
      <c r="R50" s="698"/>
      <c r="S50" s="471"/>
      <c r="T50" s="471"/>
      <c r="U50" s="49"/>
      <c r="V50" s="710"/>
      <c r="W50" s="711"/>
      <c r="X50" s="56"/>
      <c r="Y50" s="56"/>
      <c r="Z50" s="57"/>
      <c r="AA50" s="67"/>
      <c r="AB50" s="57"/>
      <c r="AC50" s="58"/>
      <c r="AD50" s="56"/>
      <c r="AE50" s="49"/>
      <c r="AF50" s="164">
        <f t="shared" si="28"/>
        <v>-1</v>
      </c>
      <c r="AG50" s="164">
        <f t="shared" si="28"/>
        <v>-1</v>
      </c>
      <c r="AH50" s="164">
        <f t="shared" si="28"/>
        <v>-1</v>
      </c>
      <c r="AI50" s="164">
        <f t="shared" si="28"/>
        <v>-1</v>
      </c>
      <c r="AJ50" s="164">
        <f t="shared" si="28"/>
        <v>-1</v>
      </c>
      <c r="AK50" s="164">
        <f t="shared" si="28"/>
        <v>-1</v>
      </c>
      <c r="AL50" s="164">
        <f t="shared" si="28"/>
        <v>-1</v>
      </c>
      <c r="AM50" s="164">
        <f t="shared" si="28"/>
        <v>-1</v>
      </c>
      <c r="AN50" s="164">
        <f t="shared" si="11"/>
        <v>0</v>
      </c>
      <c r="AO50" s="164">
        <f t="shared" si="12"/>
        <v>0</v>
      </c>
      <c r="AP50" s="164">
        <f t="shared" si="13"/>
        <v>0</v>
      </c>
      <c r="AQ50" s="164">
        <f t="shared" si="14"/>
        <v>0</v>
      </c>
      <c r="AR50" s="164">
        <f t="shared" si="15"/>
        <v>0</v>
      </c>
      <c r="AS50" s="164">
        <f t="shared" si="16"/>
        <v>0</v>
      </c>
      <c r="AT50" s="164">
        <f t="shared" si="17"/>
        <v>0</v>
      </c>
      <c r="AU50" s="164">
        <f t="shared" si="18"/>
        <v>0</v>
      </c>
      <c r="AV50" s="164">
        <f t="shared" si="19"/>
        <v>0</v>
      </c>
      <c r="AW50" s="164">
        <f t="shared" si="20"/>
        <v>0</v>
      </c>
      <c r="AX50" s="164">
        <f t="shared" si="21"/>
        <v>0</v>
      </c>
      <c r="AY50" s="164">
        <f t="shared" si="22"/>
        <v>0</v>
      </c>
      <c r="AZ50" s="164">
        <f t="shared" si="23"/>
        <v>0</v>
      </c>
      <c r="BA50" s="164">
        <f t="shared" si="24"/>
        <v>0</v>
      </c>
      <c r="BB50" s="164">
        <f t="shared" si="25"/>
        <v>0</v>
      </c>
      <c r="BC50" s="164">
        <f t="shared" si="26"/>
        <v>0</v>
      </c>
    </row>
    <row r="51" spans="1:55" s="164" customFormat="1" ht="19.899999999999999" hidden="1" customHeight="1">
      <c r="A51" s="9"/>
      <c r="B51" s="7"/>
      <c r="C51" s="2"/>
      <c r="D51" s="19"/>
      <c r="E51" s="18"/>
      <c r="F51" s="19"/>
      <c r="G51" s="19"/>
      <c r="H51" s="4"/>
      <c r="I51" s="15"/>
      <c r="J51" s="47"/>
      <c r="K51" s="696"/>
      <c r="L51" s="698"/>
      <c r="M51" s="696"/>
      <c r="N51" s="697"/>
      <c r="O51" s="698"/>
      <c r="P51" s="696"/>
      <c r="Q51" s="697"/>
      <c r="R51" s="698"/>
      <c r="S51" s="471"/>
      <c r="T51" s="471"/>
      <c r="U51" s="49"/>
      <c r="V51" s="710"/>
      <c r="W51" s="711"/>
      <c r="X51" s="56"/>
      <c r="Y51" s="56"/>
      <c r="Z51" s="57"/>
      <c r="AA51" s="67"/>
      <c r="AB51" s="57"/>
      <c r="AC51" s="58"/>
      <c r="AD51" s="56"/>
      <c r="AE51" s="49"/>
      <c r="AF51" s="164">
        <f t="shared" si="28"/>
        <v>-1</v>
      </c>
      <c r="AG51" s="164">
        <f t="shared" si="28"/>
        <v>-1</v>
      </c>
      <c r="AH51" s="164">
        <f t="shared" si="28"/>
        <v>-1</v>
      </c>
      <c r="AI51" s="164">
        <f t="shared" si="28"/>
        <v>-1</v>
      </c>
      <c r="AJ51" s="164">
        <f t="shared" si="28"/>
        <v>-1</v>
      </c>
      <c r="AK51" s="164">
        <f t="shared" si="28"/>
        <v>-1</v>
      </c>
      <c r="AL51" s="164">
        <f t="shared" si="28"/>
        <v>-1</v>
      </c>
      <c r="AM51" s="164">
        <f t="shared" si="28"/>
        <v>-1</v>
      </c>
      <c r="AN51" s="164">
        <f t="shared" si="11"/>
        <v>0</v>
      </c>
      <c r="AO51" s="164">
        <f t="shared" si="12"/>
        <v>0</v>
      </c>
      <c r="AP51" s="164">
        <f t="shared" si="13"/>
        <v>0</v>
      </c>
      <c r="AQ51" s="164">
        <f t="shared" si="14"/>
        <v>0</v>
      </c>
      <c r="AR51" s="164">
        <f t="shared" si="15"/>
        <v>0</v>
      </c>
      <c r="AS51" s="164">
        <f t="shared" si="16"/>
        <v>0</v>
      </c>
      <c r="AT51" s="164">
        <f t="shared" si="17"/>
        <v>0</v>
      </c>
      <c r="AU51" s="164">
        <f t="shared" si="18"/>
        <v>0</v>
      </c>
      <c r="AV51" s="164">
        <f t="shared" si="19"/>
        <v>0</v>
      </c>
      <c r="AW51" s="164">
        <f t="shared" si="20"/>
        <v>0</v>
      </c>
      <c r="AX51" s="164">
        <f t="shared" si="21"/>
        <v>0</v>
      </c>
      <c r="AY51" s="164">
        <f t="shared" si="22"/>
        <v>0</v>
      </c>
      <c r="AZ51" s="164">
        <f t="shared" si="23"/>
        <v>0</v>
      </c>
      <c r="BA51" s="164">
        <f t="shared" si="24"/>
        <v>0</v>
      </c>
      <c r="BB51" s="164">
        <f t="shared" si="25"/>
        <v>0</v>
      </c>
      <c r="BC51" s="164">
        <f t="shared" si="26"/>
        <v>0</v>
      </c>
    </row>
    <row r="52" spans="1:55" s="164" customFormat="1" ht="19.899999999999999" hidden="1" customHeight="1">
      <c r="A52" s="9"/>
      <c r="B52" s="7"/>
      <c r="C52" s="2"/>
      <c r="D52" s="19"/>
      <c r="E52" s="18"/>
      <c r="F52" s="19"/>
      <c r="G52" s="19"/>
      <c r="H52" s="4"/>
      <c r="I52" s="15"/>
      <c r="J52" s="47"/>
      <c r="K52" s="696"/>
      <c r="L52" s="698"/>
      <c r="M52" s="696"/>
      <c r="N52" s="697"/>
      <c r="O52" s="698"/>
      <c r="P52" s="696"/>
      <c r="Q52" s="697"/>
      <c r="R52" s="698"/>
      <c r="S52" s="471"/>
      <c r="T52" s="471"/>
      <c r="U52" s="49"/>
      <c r="V52" s="710"/>
      <c r="W52" s="711"/>
      <c r="X52" s="56"/>
      <c r="Y52" s="56"/>
      <c r="Z52" s="57"/>
      <c r="AA52" s="67"/>
      <c r="AB52" s="57"/>
      <c r="AC52" s="58"/>
      <c r="AD52" s="56"/>
      <c r="AE52" s="49"/>
      <c r="AF52" s="164">
        <f t="shared" si="28"/>
        <v>-1</v>
      </c>
      <c r="AG52" s="164">
        <f t="shared" si="28"/>
        <v>-1</v>
      </c>
      <c r="AH52" s="164">
        <f t="shared" si="28"/>
        <v>-1</v>
      </c>
      <c r="AI52" s="164">
        <f t="shared" si="28"/>
        <v>-1</v>
      </c>
      <c r="AJ52" s="164">
        <f t="shared" si="28"/>
        <v>-1</v>
      </c>
      <c r="AK52" s="164">
        <f t="shared" si="28"/>
        <v>-1</v>
      </c>
      <c r="AL52" s="164">
        <f t="shared" si="28"/>
        <v>-1</v>
      </c>
      <c r="AM52" s="164">
        <f t="shared" si="28"/>
        <v>-1</v>
      </c>
      <c r="AN52" s="164">
        <f t="shared" si="11"/>
        <v>0</v>
      </c>
      <c r="AO52" s="164">
        <f t="shared" si="12"/>
        <v>0</v>
      </c>
      <c r="AP52" s="164">
        <f t="shared" si="13"/>
        <v>0</v>
      </c>
      <c r="AQ52" s="164">
        <f t="shared" si="14"/>
        <v>0</v>
      </c>
      <c r="AR52" s="164">
        <f t="shared" si="15"/>
        <v>0</v>
      </c>
      <c r="AS52" s="164">
        <f t="shared" si="16"/>
        <v>0</v>
      </c>
      <c r="AT52" s="164">
        <f t="shared" si="17"/>
        <v>0</v>
      </c>
      <c r="AU52" s="164">
        <f t="shared" si="18"/>
        <v>0</v>
      </c>
      <c r="AV52" s="164">
        <f t="shared" si="19"/>
        <v>0</v>
      </c>
      <c r="AW52" s="164">
        <f t="shared" si="20"/>
        <v>0</v>
      </c>
      <c r="AX52" s="164">
        <f t="shared" si="21"/>
        <v>0</v>
      </c>
      <c r="AY52" s="164">
        <f t="shared" si="22"/>
        <v>0</v>
      </c>
      <c r="AZ52" s="164">
        <f t="shared" si="23"/>
        <v>0</v>
      </c>
      <c r="BA52" s="164">
        <f t="shared" si="24"/>
        <v>0</v>
      </c>
      <c r="BB52" s="164">
        <f t="shared" si="25"/>
        <v>0</v>
      </c>
      <c r="BC52" s="164">
        <f t="shared" si="26"/>
        <v>0</v>
      </c>
    </row>
    <row r="53" spans="1:55" s="164" customFormat="1" ht="19.899999999999999" hidden="1" customHeight="1">
      <c r="A53" s="9"/>
      <c r="B53" s="7"/>
      <c r="C53" s="2"/>
      <c r="D53" s="19"/>
      <c r="E53" s="18"/>
      <c r="F53" s="19"/>
      <c r="G53" s="19"/>
      <c r="H53" s="4"/>
      <c r="I53" s="15"/>
      <c r="J53" s="47"/>
      <c r="K53" s="696"/>
      <c r="L53" s="698"/>
      <c r="M53" s="696"/>
      <c r="N53" s="697"/>
      <c r="O53" s="698"/>
      <c r="P53" s="696"/>
      <c r="Q53" s="697"/>
      <c r="R53" s="698"/>
      <c r="S53" s="471"/>
      <c r="T53" s="471"/>
      <c r="U53" s="49"/>
      <c r="V53" s="710"/>
      <c r="W53" s="711"/>
      <c r="X53" s="56"/>
      <c r="Y53" s="56"/>
      <c r="Z53" s="57"/>
      <c r="AA53" s="67"/>
      <c r="AB53" s="57"/>
      <c r="AC53" s="58"/>
      <c r="AD53" s="56"/>
      <c r="AE53" s="49"/>
      <c r="AF53" s="164">
        <f t="shared" si="28"/>
        <v>-1</v>
      </c>
      <c r="AG53" s="164">
        <f t="shared" si="28"/>
        <v>-1</v>
      </c>
      <c r="AH53" s="164">
        <f t="shared" si="28"/>
        <v>-1</v>
      </c>
      <c r="AI53" s="164">
        <f t="shared" si="28"/>
        <v>-1</v>
      </c>
      <c r="AJ53" s="164">
        <f t="shared" si="28"/>
        <v>-1</v>
      </c>
      <c r="AK53" s="164">
        <f t="shared" si="28"/>
        <v>-1</v>
      </c>
      <c r="AL53" s="164">
        <f t="shared" si="28"/>
        <v>-1</v>
      </c>
      <c r="AM53" s="164">
        <f t="shared" si="28"/>
        <v>-1</v>
      </c>
      <c r="AN53" s="164">
        <f t="shared" si="11"/>
        <v>0</v>
      </c>
      <c r="AO53" s="164">
        <f t="shared" si="12"/>
        <v>0</v>
      </c>
      <c r="AP53" s="164">
        <f t="shared" si="13"/>
        <v>0</v>
      </c>
      <c r="AQ53" s="164">
        <f t="shared" si="14"/>
        <v>0</v>
      </c>
      <c r="AR53" s="164">
        <f t="shared" si="15"/>
        <v>0</v>
      </c>
      <c r="AS53" s="164">
        <f t="shared" si="16"/>
        <v>0</v>
      </c>
      <c r="AT53" s="164">
        <f t="shared" si="17"/>
        <v>0</v>
      </c>
      <c r="AU53" s="164">
        <f t="shared" si="18"/>
        <v>0</v>
      </c>
      <c r="AV53" s="164">
        <f t="shared" si="19"/>
        <v>0</v>
      </c>
      <c r="AW53" s="164">
        <f t="shared" si="20"/>
        <v>0</v>
      </c>
      <c r="AX53" s="164">
        <f t="shared" si="21"/>
        <v>0</v>
      </c>
      <c r="AY53" s="164">
        <f t="shared" si="22"/>
        <v>0</v>
      </c>
      <c r="AZ53" s="164">
        <f t="shared" si="23"/>
        <v>0</v>
      </c>
      <c r="BA53" s="164">
        <f t="shared" si="24"/>
        <v>0</v>
      </c>
      <c r="BB53" s="164">
        <f t="shared" si="25"/>
        <v>0</v>
      </c>
      <c r="BC53" s="164">
        <f t="shared" si="26"/>
        <v>0</v>
      </c>
    </row>
    <row r="54" spans="1:55" s="164" customFormat="1" ht="19.899999999999999" hidden="1" customHeight="1">
      <c r="A54" s="9"/>
      <c r="B54" s="7"/>
      <c r="C54" s="2"/>
      <c r="D54" s="19"/>
      <c r="E54" s="18"/>
      <c r="F54" s="19"/>
      <c r="G54" s="19"/>
      <c r="H54" s="4"/>
      <c r="I54" s="15"/>
      <c r="J54" s="47"/>
      <c r="K54" s="696"/>
      <c r="L54" s="698"/>
      <c r="M54" s="696"/>
      <c r="N54" s="697"/>
      <c r="O54" s="698"/>
      <c r="P54" s="696"/>
      <c r="Q54" s="697"/>
      <c r="R54" s="698"/>
      <c r="S54" s="471"/>
      <c r="T54" s="471"/>
      <c r="U54" s="49"/>
      <c r="V54" s="710"/>
      <c r="W54" s="711"/>
      <c r="X54" s="56"/>
      <c r="Y54" s="56"/>
      <c r="Z54" s="57"/>
      <c r="AA54" s="67"/>
      <c r="AB54" s="57"/>
      <c r="AC54" s="58"/>
      <c r="AD54" s="56"/>
      <c r="AE54" s="49"/>
      <c r="AF54" s="164">
        <f t="shared" si="28"/>
        <v>-1</v>
      </c>
      <c r="AG54" s="164">
        <f t="shared" si="28"/>
        <v>-1</v>
      </c>
      <c r="AH54" s="164">
        <f t="shared" si="28"/>
        <v>-1</v>
      </c>
      <c r="AI54" s="164">
        <f t="shared" si="28"/>
        <v>-1</v>
      </c>
      <c r="AJ54" s="164">
        <f t="shared" si="28"/>
        <v>-1</v>
      </c>
      <c r="AK54" s="164">
        <f t="shared" si="28"/>
        <v>-1</v>
      </c>
      <c r="AL54" s="164">
        <f t="shared" si="28"/>
        <v>-1</v>
      </c>
      <c r="AM54" s="164">
        <f t="shared" si="28"/>
        <v>-1</v>
      </c>
      <c r="AN54" s="164">
        <f t="shared" si="11"/>
        <v>0</v>
      </c>
      <c r="AO54" s="164">
        <f t="shared" si="12"/>
        <v>0</v>
      </c>
      <c r="AP54" s="164">
        <f t="shared" si="13"/>
        <v>0</v>
      </c>
      <c r="AQ54" s="164">
        <f t="shared" si="14"/>
        <v>0</v>
      </c>
      <c r="AR54" s="164">
        <f t="shared" si="15"/>
        <v>0</v>
      </c>
      <c r="AS54" s="164">
        <f t="shared" si="16"/>
        <v>0</v>
      </c>
      <c r="AT54" s="164">
        <f t="shared" si="17"/>
        <v>0</v>
      </c>
      <c r="AU54" s="164">
        <f t="shared" si="18"/>
        <v>0</v>
      </c>
      <c r="AV54" s="164">
        <f t="shared" si="19"/>
        <v>0</v>
      </c>
      <c r="AW54" s="164">
        <f t="shared" si="20"/>
        <v>0</v>
      </c>
      <c r="AX54" s="164">
        <f t="shared" si="21"/>
        <v>0</v>
      </c>
      <c r="AY54" s="164">
        <f t="shared" si="22"/>
        <v>0</v>
      </c>
      <c r="AZ54" s="164">
        <f t="shared" si="23"/>
        <v>0</v>
      </c>
      <c r="BA54" s="164">
        <f t="shared" si="24"/>
        <v>0</v>
      </c>
      <c r="BB54" s="164">
        <f t="shared" si="25"/>
        <v>0</v>
      </c>
      <c r="BC54" s="164">
        <f t="shared" si="26"/>
        <v>0</v>
      </c>
    </row>
    <row r="55" spans="1:55" s="164" customFormat="1" ht="19.899999999999999" hidden="1" customHeight="1">
      <c r="A55" s="9"/>
      <c r="B55" s="7"/>
      <c r="C55" s="2"/>
      <c r="D55" s="19"/>
      <c r="E55" s="18"/>
      <c r="F55" s="19"/>
      <c r="G55" s="19"/>
      <c r="H55" s="4"/>
      <c r="I55" s="15"/>
      <c r="J55" s="47"/>
      <c r="K55" s="696"/>
      <c r="L55" s="698"/>
      <c r="M55" s="696"/>
      <c r="N55" s="697"/>
      <c r="O55" s="698"/>
      <c r="P55" s="696"/>
      <c r="Q55" s="697"/>
      <c r="R55" s="698"/>
      <c r="S55" s="471"/>
      <c r="T55" s="471"/>
      <c r="U55" s="49"/>
      <c r="V55" s="710"/>
      <c r="W55" s="711"/>
      <c r="X55" s="56"/>
      <c r="Y55" s="56"/>
      <c r="Z55" s="57"/>
      <c r="AA55" s="67"/>
      <c r="AB55" s="57"/>
      <c r="AC55" s="58"/>
      <c r="AD55" s="56"/>
      <c r="AE55" s="49"/>
      <c r="AF55" s="164">
        <f t="shared" si="28"/>
        <v>-1</v>
      </c>
      <c r="AG55" s="164">
        <f t="shared" si="28"/>
        <v>-1</v>
      </c>
      <c r="AH55" s="164">
        <f t="shared" si="28"/>
        <v>-1</v>
      </c>
      <c r="AI55" s="164">
        <f t="shared" si="28"/>
        <v>-1</v>
      </c>
      <c r="AJ55" s="164">
        <f t="shared" si="28"/>
        <v>-1</v>
      </c>
      <c r="AK55" s="164">
        <f t="shared" si="28"/>
        <v>-1</v>
      </c>
      <c r="AL55" s="164">
        <f t="shared" si="28"/>
        <v>-1</v>
      </c>
      <c r="AM55" s="164">
        <f t="shared" si="28"/>
        <v>-1</v>
      </c>
      <c r="AN55" s="164">
        <f t="shared" si="11"/>
        <v>0</v>
      </c>
      <c r="AO55" s="164">
        <f t="shared" si="12"/>
        <v>0</v>
      </c>
      <c r="AP55" s="164">
        <f t="shared" si="13"/>
        <v>0</v>
      </c>
      <c r="AQ55" s="164">
        <f t="shared" si="14"/>
        <v>0</v>
      </c>
      <c r="AR55" s="164">
        <f t="shared" si="15"/>
        <v>0</v>
      </c>
      <c r="AS55" s="164">
        <f t="shared" si="16"/>
        <v>0</v>
      </c>
      <c r="AT55" s="164">
        <f t="shared" si="17"/>
        <v>0</v>
      </c>
      <c r="AU55" s="164">
        <f t="shared" si="18"/>
        <v>0</v>
      </c>
      <c r="AV55" s="164">
        <f t="shared" si="19"/>
        <v>0</v>
      </c>
      <c r="AW55" s="164">
        <f t="shared" si="20"/>
        <v>0</v>
      </c>
      <c r="AX55" s="164">
        <f t="shared" si="21"/>
        <v>0</v>
      </c>
      <c r="AY55" s="164">
        <f t="shared" si="22"/>
        <v>0</v>
      </c>
      <c r="AZ55" s="164">
        <f t="shared" si="23"/>
        <v>0</v>
      </c>
      <c r="BA55" s="164">
        <f t="shared" si="24"/>
        <v>0</v>
      </c>
      <c r="BB55" s="164">
        <f t="shared" si="25"/>
        <v>0</v>
      </c>
      <c r="BC55" s="164">
        <f t="shared" si="26"/>
        <v>0</v>
      </c>
    </row>
    <row r="56" spans="1:55" s="164" customFormat="1" ht="19.899999999999999" hidden="1" customHeight="1">
      <c r="A56" s="9"/>
      <c r="B56" s="7"/>
      <c r="C56" s="2"/>
      <c r="D56" s="19"/>
      <c r="E56" s="18"/>
      <c r="F56" s="19"/>
      <c r="G56" s="19"/>
      <c r="H56" s="4"/>
      <c r="I56" s="15"/>
      <c r="J56" s="47"/>
      <c r="K56" s="696"/>
      <c r="L56" s="698"/>
      <c r="M56" s="696"/>
      <c r="N56" s="697"/>
      <c r="O56" s="698"/>
      <c r="P56" s="696"/>
      <c r="Q56" s="697"/>
      <c r="R56" s="698"/>
      <c r="S56" s="471"/>
      <c r="T56" s="471"/>
      <c r="U56" s="49"/>
      <c r="V56" s="710"/>
      <c r="W56" s="711"/>
      <c r="X56" s="56"/>
      <c r="Y56" s="56"/>
      <c r="Z56" s="57"/>
      <c r="AA56" s="67"/>
      <c r="AB56" s="57"/>
      <c r="AC56" s="58"/>
      <c r="AD56" s="56"/>
      <c r="AE56" s="49"/>
      <c r="AF56" s="164">
        <f t="shared" si="28"/>
        <v>-1</v>
      </c>
      <c r="AG56" s="164">
        <f t="shared" si="28"/>
        <v>-1</v>
      </c>
      <c r="AH56" s="164">
        <f t="shared" si="28"/>
        <v>-1</v>
      </c>
      <c r="AI56" s="164">
        <f t="shared" si="28"/>
        <v>-1</v>
      </c>
      <c r="AJ56" s="164">
        <f t="shared" si="28"/>
        <v>-1</v>
      </c>
      <c r="AK56" s="164">
        <f t="shared" si="28"/>
        <v>-1</v>
      </c>
      <c r="AL56" s="164">
        <f t="shared" si="28"/>
        <v>-1</v>
      </c>
      <c r="AM56" s="164">
        <f t="shared" si="28"/>
        <v>-1</v>
      </c>
      <c r="AN56" s="164">
        <f t="shared" si="11"/>
        <v>0</v>
      </c>
      <c r="AO56" s="164">
        <f t="shared" si="12"/>
        <v>0</v>
      </c>
      <c r="AP56" s="164">
        <f t="shared" si="13"/>
        <v>0</v>
      </c>
      <c r="AQ56" s="164">
        <f t="shared" si="14"/>
        <v>0</v>
      </c>
      <c r="AR56" s="164">
        <f t="shared" si="15"/>
        <v>0</v>
      </c>
      <c r="AS56" s="164">
        <f t="shared" si="16"/>
        <v>0</v>
      </c>
      <c r="AT56" s="164">
        <f t="shared" si="17"/>
        <v>0</v>
      </c>
      <c r="AU56" s="164">
        <f t="shared" si="18"/>
        <v>0</v>
      </c>
      <c r="AV56" s="164">
        <f t="shared" si="19"/>
        <v>0</v>
      </c>
      <c r="AW56" s="164">
        <f t="shared" si="20"/>
        <v>0</v>
      </c>
      <c r="AX56" s="164">
        <f t="shared" si="21"/>
        <v>0</v>
      </c>
      <c r="AY56" s="164">
        <f t="shared" si="22"/>
        <v>0</v>
      </c>
      <c r="AZ56" s="164">
        <f t="shared" si="23"/>
        <v>0</v>
      </c>
      <c r="BA56" s="164">
        <f t="shared" si="24"/>
        <v>0</v>
      </c>
      <c r="BB56" s="164">
        <f t="shared" si="25"/>
        <v>0</v>
      </c>
      <c r="BC56" s="164">
        <f t="shared" si="26"/>
        <v>0</v>
      </c>
    </row>
    <row r="57" spans="1:55" s="164" customFormat="1" ht="19.899999999999999" hidden="1" customHeight="1">
      <c r="A57" s="9"/>
      <c r="B57" s="7"/>
      <c r="C57" s="2"/>
      <c r="D57" s="19"/>
      <c r="E57" s="18"/>
      <c r="F57" s="19"/>
      <c r="G57" s="19"/>
      <c r="H57" s="4"/>
      <c r="I57" s="15"/>
      <c r="J57" s="47"/>
      <c r="K57" s="696"/>
      <c r="L57" s="698"/>
      <c r="M57" s="696"/>
      <c r="N57" s="697"/>
      <c r="O57" s="698"/>
      <c r="P57" s="696"/>
      <c r="Q57" s="697"/>
      <c r="R57" s="698"/>
      <c r="S57" s="471"/>
      <c r="T57" s="471"/>
      <c r="U57" s="49"/>
      <c r="V57" s="710"/>
      <c r="W57" s="711"/>
      <c r="X57" s="56"/>
      <c r="Y57" s="56"/>
      <c r="Z57" s="57"/>
      <c r="AA57" s="67"/>
      <c r="AB57" s="57"/>
      <c r="AC57" s="58"/>
      <c r="AD57" s="56"/>
      <c r="AE57" s="49"/>
      <c r="AF57" s="164">
        <f t="shared" si="28"/>
        <v>-1</v>
      </c>
      <c r="AG57" s="164">
        <f t="shared" si="28"/>
        <v>-1</v>
      </c>
      <c r="AH57" s="164">
        <f t="shared" si="28"/>
        <v>-1</v>
      </c>
      <c r="AI57" s="164">
        <f t="shared" si="28"/>
        <v>-1</v>
      </c>
      <c r="AJ57" s="164">
        <f t="shared" si="28"/>
        <v>-1</v>
      </c>
      <c r="AK57" s="164">
        <f t="shared" si="28"/>
        <v>-1</v>
      </c>
      <c r="AL57" s="164">
        <f t="shared" si="28"/>
        <v>-1</v>
      </c>
      <c r="AM57" s="164">
        <f t="shared" si="28"/>
        <v>-1</v>
      </c>
      <c r="AN57" s="164">
        <f t="shared" si="11"/>
        <v>0</v>
      </c>
      <c r="AO57" s="164">
        <f t="shared" si="12"/>
        <v>0</v>
      </c>
      <c r="AP57" s="164">
        <f t="shared" si="13"/>
        <v>0</v>
      </c>
      <c r="AQ57" s="164">
        <f t="shared" si="14"/>
        <v>0</v>
      </c>
      <c r="AR57" s="164">
        <f t="shared" si="15"/>
        <v>0</v>
      </c>
      <c r="AS57" s="164">
        <f t="shared" si="16"/>
        <v>0</v>
      </c>
      <c r="AT57" s="164">
        <f t="shared" si="17"/>
        <v>0</v>
      </c>
      <c r="AU57" s="164">
        <f t="shared" si="18"/>
        <v>0</v>
      </c>
      <c r="AV57" s="164">
        <f t="shared" si="19"/>
        <v>0</v>
      </c>
      <c r="AW57" s="164">
        <f t="shared" si="20"/>
        <v>0</v>
      </c>
      <c r="AX57" s="164">
        <f t="shared" si="21"/>
        <v>0</v>
      </c>
      <c r="AY57" s="164">
        <f t="shared" si="22"/>
        <v>0</v>
      </c>
      <c r="AZ57" s="164">
        <f t="shared" si="23"/>
        <v>0</v>
      </c>
      <c r="BA57" s="164">
        <f t="shared" si="24"/>
        <v>0</v>
      </c>
      <c r="BB57" s="164">
        <f t="shared" si="25"/>
        <v>0</v>
      </c>
      <c r="BC57" s="164">
        <f t="shared" si="26"/>
        <v>0</v>
      </c>
    </row>
    <row r="58" spans="1:55" s="164" customFormat="1" ht="19.899999999999999" hidden="1" customHeight="1">
      <c r="A58" s="9"/>
      <c r="B58" s="7"/>
      <c r="C58" s="2"/>
      <c r="D58" s="19"/>
      <c r="E58" s="18"/>
      <c r="F58" s="19"/>
      <c r="G58" s="19"/>
      <c r="H58" s="4"/>
      <c r="I58" s="15"/>
      <c r="J58" s="47"/>
      <c r="K58" s="696"/>
      <c r="L58" s="698"/>
      <c r="M58" s="696"/>
      <c r="N58" s="697"/>
      <c r="O58" s="698"/>
      <c r="P58" s="696"/>
      <c r="Q58" s="697"/>
      <c r="R58" s="698"/>
      <c r="S58" s="471"/>
      <c r="T58" s="471"/>
      <c r="U58" s="49"/>
      <c r="V58" s="710"/>
      <c r="W58" s="711"/>
      <c r="X58" s="56"/>
      <c r="Y58" s="56"/>
      <c r="Z58" s="57"/>
      <c r="AA58" s="67"/>
      <c r="AB58" s="57"/>
      <c r="AC58" s="58"/>
      <c r="AD58" s="56"/>
      <c r="AE58" s="49"/>
      <c r="AF58" s="164">
        <f t="shared" si="28"/>
        <v>-1</v>
      </c>
      <c r="AG58" s="164">
        <f t="shared" si="28"/>
        <v>-1</v>
      </c>
      <c r="AH58" s="164">
        <f t="shared" si="28"/>
        <v>-1</v>
      </c>
      <c r="AI58" s="164">
        <f t="shared" si="28"/>
        <v>-1</v>
      </c>
      <c r="AJ58" s="164">
        <f t="shared" si="28"/>
        <v>-1</v>
      </c>
      <c r="AK58" s="164">
        <f t="shared" si="28"/>
        <v>-1</v>
      </c>
      <c r="AL58" s="164">
        <f t="shared" si="28"/>
        <v>-1</v>
      </c>
      <c r="AM58" s="164">
        <f t="shared" si="28"/>
        <v>-1</v>
      </c>
      <c r="AN58" s="164">
        <f t="shared" si="11"/>
        <v>0</v>
      </c>
      <c r="AO58" s="164">
        <f t="shared" si="12"/>
        <v>0</v>
      </c>
      <c r="AP58" s="164">
        <f t="shared" si="13"/>
        <v>0</v>
      </c>
      <c r="AQ58" s="164">
        <f t="shared" si="14"/>
        <v>0</v>
      </c>
      <c r="AR58" s="164">
        <f t="shared" si="15"/>
        <v>0</v>
      </c>
      <c r="AS58" s="164">
        <f t="shared" si="16"/>
        <v>0</v>
      </c>
      <c r="AT58" s="164">
        <f t="shared" si="17"/>
        <v>0</v>
      </c>
      <c r="AU58" s="164">
        <f t="shared" si="18"/>
        <v>0</v>
      </c>
      <c r="AV58" s="164">
        <f t="shared" si="19"/>
        <v>0</v>
      </c>
      <c r="AW58" s="164">
        <f t="shared" si="20"/>
        <v>0</v>
      </c>
      <c r="AX58" s="164">
        <f t="shared" si="21"/>
        <v>0</v>
      </c>
      <c r="AY58" s="164">
        <f t="shared" si="22"/>
        <v>0</v>
      </c>
      <c r="AZ58" s="164">
        <f t="shared" si="23"/>
        <v>0</v>
      </c>
      <c r="BA58" s="164">
        <f t="shared" si="24"/>
        <v>0</v>
      </c>
      <c r="BB58" s="164">
        <f t="shared" si="25"/>
        <v>0</v>
      </c>
      <c r="BC58" s="164">
        <f t="shared" si="26"/>
        <v>0</v>
      </c>
    </row>
    <row r="59" spans="1:55" s="164" customFormat="1" ht="19.899999999999999" hidden="1" customHeight="1">
      <c r="A59" s="9"/>
      <c r="B59" s="7"/>
      <c r="C59" s="2"/>
      <c r="D59" s="19"/>
      <c r="E59" s="18"/>
      <c r="F59" s="19"/>
      <c r="G59" s="19"/>
      <c r="H59" s="4"/>
      <c r="I59" s="15"/>
      <c r="J59" s="47"/>
      <c r="K59" s="696"/>
      <c r="L59" s="698"/>
      <c r="M59" s="696"/>
      <c r="N59" s="697"/>
      <c r="O59" s="698"/>
      <c r="P59" s="696"/>
      <c r="Q59" s="697"/>
      <c r="R59" s="698"/>
      <c r="S59" s="471"/>
      <c r="T59" s="471"/>
      <c r="U59" s="49"/>
      <c r="V59" s="710"/>
      <c r="W59" s="711"/>
      <c r="X59" s="56"/>
      <c r="Y59" s="56"/>
      <c r="Z59" s="57"/>
      <c r="AA59" s="67"/>
      <c r="AB59" s="57"/>
      <c r="AC59" s="58"/>
      <c r="AD59" s="56"/>
      <c r="AE59" s="49"/>
      <c r="AF59" s="164">
        <f t="shared" si="28"/>
        <v>-1</v>
      </c>
      <c r="AG59" s="164">
        <f t="shared" si="28"/>
        <v>-1</v>
      </c>
      <c r="AH59" s="164">
        <f t="shared" si="28"/>
        <v>-1</v>
      </c>
      <c r="AI59" s="164">
        <f t="shared" si="28"/>
        <v>-1</v>
      </c>
      <c r="AJ59" s="164">
        <f t="shared" si="28"/>
        <v>-1</v>
      </c>
      <c r="AK59" s="164">
        <f t="shared" si="28"/>
        <v>-1</v>
      </c>
      <c r="AL59" s="164">
        <f t="shared" si="28"/>
        <v>-1</v>
      </c>
      <c r="AM59" s="164">
        <f t="shared" si="28"/>
        <v>-1</v>
      </c>
      <c r="AN59" s="164">
        <f t="shared" si="11"/>
        <v>0</v>
      </c>
      <c r="AO59" s="164">
        <f t="shared" si="12"/>
        <v>0</v>
      </c>
      <c r="AP59" s="164">
        <f t="shared" si="13"/>
        <v>0</v>
      </c>
      <c r="AQ59" s="164">
        <f t="shared" si="14"/>
        <v>0</v>
      </c>
      <c r="AR59" s="164">
        <f t="shared" si="15"/>
        <v>0</v>
      </c>
      <c r="AS59" s="164">
        <f t="shared" si="16"/>
        <v>0</v>
      </c>
      <c r="AT59" s="164">
        <f t="shared" si="17"/>
        <v>0</v>
      </c>
      <c r="AU59" s="164">
        <f t="shared" si="18"/>
        <v>0</v>
      </c>
      <c r="AV59" s="164">
        <f t="shared" si="19"/>
        <v>0</v>
      </c>
      <c r="AW59" s="164">
        <f t="shared" si="20"/>
        <v>0</v>
      </c>
      <c r="AX59" s="164">
        <f t="shared" si="21"/>
        <v>0</v>
      </c>
      <c r="AY59" s="164">
        <f t="shared" si="22"/>
        <v>0</v>
      </c>
      <c r="AZ59" s="164">
        <f t="shared" si="23"/>
        <v>0</v>
      </c>
      <c r="BA59" s="164">
        <f t="shared" si="24"/>
        <v>0</v>
      </c>
      <c r="BB59" s="164">
        <f t="shared" si="25"/>
        <v>0</v>
      </c>
      <c r="BC59" s="164">
        <f t="shared" si="26"/>
        <v>0</v>
      </c>
    </row>
    <row r="60" spans="1:55" s="164" customFormat="1" ht="19.899999999999999" hidden="1" customHeight="1">
      <c r="A60" s="9"/>
      <c r="B60" s="7"/>
      <c r="C60" s="2"/>
      <c r="D60" s="19"/>
      <c r="E60" s="18"/>
      <c r="F60" s="19"/>
      <c r="G60" s="19"/>
      <c r="H60" s="4"/>
      <c r="I60" s="15"/>
      <c r="J60" s="47"/>
      <c r="K60" s="696"/>
      <c r="L60" s="698"/>
      <c r="M60" s="696"/>
      <c r="N60" s="697"/>
      <c r="O60" s="698"/>
      <c r="P60" s="696"/>
      <c r="Q60" s="697"/>
      <c r="R60" s="698"/>
      <c r="S60" s="471"/>
      <c r="T60" s="471"/>
      <c r="U60" s="49"/>
      <c r="V60" s="710"/>
      <c r="W60" s="711"/>
      <c r="X60" s="56"/>
      <c r="Y60" s="56"/>
      <c r="Z60" s="57"/>
      <c r="AA60" s="67"/>
      <c r="AB60" s="57"/>
      <c r="AC60" s="58"/>
      <c r="AD60" s="56"/>
      <c r="AE60" s="49"/>
      <c r="AF60" s="164">
        <f t="shared" si="28"/>
        <v>-1</v>
      </c>
      <c r="AG60" s="164">
        <f t="shared" si="28"/>
        <v>-1</v>
      </c>
      <c r="AH60" s="164">
        <f t="shared" si="28"/>
        <v>-1</v>
      </c>
      <c r="AI60" s="164">
        <f t="shared" si="28"/>
        <v>-1</v>
      </c>
      <c r="AJ60" s="164">
        <f t="shared" si="28"/>
        <v>-1</v>
      </c>
      <c r="AK60" s="164">
        <f t="shared" si="28"/>
        <v>-1</v>
      </c>
      <c r="AL60" s="164">
        <f t="shared" si="28"/>
        <v>-1</v>
      </c>
      <c r="AM60" s="164">
        <f t="shared" si="28"/>
        <v>-1</v>
      </c>
      <c r="AN60" s="164">
        <f t="shared" si="11"/>
        <v>0</v>
      </c>
      <c r="AO60" s="164">
        <f t="shared" si="12"/>
        <v>0</v>
      </c>
      <c r="AP60" s="164">
        <f t="shared" si="13"/>
        <v>0</v>
      </c>
      <c r="AQ60" s="164">
        <f t="shared" si="14"/>
        <v>0</v>
      </c>
      <c r="AR60" s="164">
        <f t="shared" si="15"/>
        <v>0</v>
      </c>
      <c r="AS60" s="164">
        <f t="shared" si="16"/>
        <v>0</v>
      </c>
      <c r="AT60" s="164">
        <f t="shared" si="17"/>
        <v>0</v>
      </c>
      <c r="AU60" s="164">
        <f t="shared" si="18"/>
        <v>0</v>
      </c>
      <c r="AV60" s="164">
        <f t="shared" si="19"/>
        <v>0</v>
      </c>
      <c r="AW60" s="164">
        <f t="shared" si="20"/>
        <v>0</v>
      </c>
      <c r="AX60" s="164">
        <f t="shared" si="21"/>
        <v>0</v>
      </c>
      <c r="AY60" s="164">
        <f t="shared" si="22"/>
        <v>0</v>
      </c>
      <c r="AZ60" s="164">
        <f t="shared" si="23"/>
        <v>0</v>
      </c>
      <c r="BA60" s="164">
        <f t="shared" si="24"/>
        <v>0</v>
      </c>
      <c r="BB60" s="164">
        <f t="shared" si="25"/>
        <v>0</v>
      </c>
      <c r="BC60" s="164">
        <f t="shared" si="26"/>
        <v>0</v>
      </c>
    </row>
    <row r="61" spans="1:55" s="164" customFormat="1" ht="19.899999999999999" hidden="1" customHeight="1">
      <c r="A61" s="9"/>
      <c r="B61" s="7"/>
      <c r="C61" s="2"/>
      <c r="D61" s="19"/>
      <c r="E61" s="18"/>
      <c r="F61" s="19"/>
      <c r="G61" s="19"/>
      <c r="H61" s="4"/>
      <c r="I61" s="15"/>
      <c r="J61" s="47"/>
      <c r="K61" s="696"/>
      <c r="L61" s="698"/>
      <c r="M61" s="696"/>
      <c r="N61" s="697"/>
      <c r="O61" s="698"/>
      <c r="P61" s="696"/>
      <c r="Q61" s="697"/>
      <c r="R61" s="698"/>
      <c r="S61" s="471"/>
      <c r="T61" s="471"/>
      <c r="U61" s="49"/>
      <c r="V61" s="710"/>
      <c r="W61" s="711"/>
      <c r="X61" s="56"/>
      <c r="Y61" s="56"/>
      <c r="Z61" s="57"/>
      <c r="AA61" s="67"/>
      <c r="AB61" s="57"/>
      <c r="AC61" s="58"/>
      <c r="AD61" s="56"/>
      <c r="AE61" s="49"/>
      <c r="AF61" s="164">
        <f t="shared" si="28"/>
        <v>-1</v>
      </c>
      <c r="AG61" s="164">
        <f t="shared" si="28"/>
        <v>-1</v>
      </c>
      <c r="AH61" s="164">
        <f t="shared" si="28"/>
        <v>-1</v>
      </c>
      <c r="AI61" s="164">
        <f t="shared" si="28"/>
        <v>-1</v>
      </c>
      <c r="AJ61" s="164">
        <f t="shared" si="28"/>
        <v>-1</v>
      </c>
      <c r="AK61" s="164">
        <f t="shared" si="28"/>
        <v>-1</v>
      </c>
      <c r="AL61" s="164">
        <f t="shared" si="28"/>
        <v>-1</v>
      </c>
      <c r="AM61" s="164">
        <f t="shared" si="28"/>
        <v>-1</v>
      </c>
      <c r="AN61" s="164">
        <f t="shared" si="11"/>
        <v>0</v>
      </c>
      <c r="AO61" s="164">
        <f t="shared" si="12"/>
        <v>0</v>
      </c>
      <c r="AP61" s="164">
        <f t="shared" si="13"/>
        <v>0</v>
      </c>
      <c r="AQ61" s="164">
        <f t="shared" si="14"/>
        <v>0</v>
      </c>
      <c r="AR61" s="164">
        <f t="shared" si="15"/>
        <v>0</v>
      </c>
      <c r="AS61" s="164">
        <f t="shared" si="16"/>
        <v>0</v>
      </c>
      <c r="AT61" s="164">
        <f t="shared" si="17"/>
        <v>0</v>
      </c>
      <c r="AU61" s="164">
        <f t="shared" si="18"/>
        <v>0</v>
      </c>
      <c r="AV61" s="164">
        <f t="shared" si="19"/>
        <v>0</v>
      </c>
      <c r="AW61" s="164">
        <f t="shared" si="20"/>
        <v>0</v>
      </c>
      <c r="AX61" s="164">
        <f t="shared" si="21"/>
        <v>0</v>
      </c>
      <c r="AY61" s="164">
        <f t="shared" si="22"/>
        <v>0</v>
      </c>
      <c r="AZ61" s="164">
        <f t="shared" si="23"/>
        <v>0</v>
      </c>
      <c r="BA61" s="164">
        <f t="shared" si="24"/>
        <v>0</v>
      </c>
      <c r="BB61" s="164">
        <f t="shared" si="25"/>
        <v>0</v>
      </c>
      <c r="BC61" s="164">
        <f t="shared" si="26"/>
        <v>0</v>
      </c>
    </row>
    <row r="62" spans="1:55" s="164" customFormat="1" ht="19.899999999999999" hidden="1" customHeight="1">
      <c r="A62" s="9"/>
      <c r="B62" s="7"/>
      <c r="C62" s="2"/>
      <c r="D62" s="19"/>
      <c r="E62" s="18"/>
      <c r="F62" s="19"/>
      <c r="G62" s="19"/>
      <c r="H62" s="4"/>
      <c r="I62" s="15"/>
      <c r="J62" s="47"/>
      <c r="K62" s="696"/>
      <c r="L62" s="698"/>
      <c r="M62" s="696"/>
      <c r="N62" s="697"/>
      <c r="O62" s="698"/>
      <c r="P62" s="696"/>
      <c r="Q62" s="697"/>
      <c r="R62" s="698"/>
      <c r="S62" s="471"/>
      <c r="T62" s="471"/>
      <c r="U62" s="49"/>
      <c r="V62" s="710"/>
      <c r="W62" s="711"/>
      <c r="X62" s="56"/>
      <c r="Y62" s="56"/>
      <c r="Z62" s="57"/>
      <c r="AA62" s="67"/>
      <c r="AB62" s="57"/>
      <c r="AC62" s="58"/>
      <c r="AD62" s="56"/>
      <c r="AE62" s="49"/>
      <c r="AF62" s="164">
        <f t="shared" si="28"/>
        <v>-1</v>
      </c>
      <c r="AG62" s="164">
        <f t="shared" si="28"/>
        <v>-1</v>
      </c>
      <c r="AH62" s="164">
        <f t="shared" si="28"/>
        <v>-1</v>
      </c>
      <c r="AI62" s="164">
        <f t="shared" si="28"/>
        <v>-1</v>
      </c>
      <c r="AJ62" s="164">
        <f t="shared" si="28"/>
        <v>-1</v>
      </c>
      <c r="AK62" s="164">
        <f t="shared" si="28"/>
        <v>-1</v>
      </c>
      <c r="AL62" s="164">
        <f t="shared" si="28"/>
        <v>-1</v>
      </c>
      <c r="AM62" s="164">
        <f t="shared" si="28"/>
        <v>-1</v>
      </c>
      <c r="AN62" s="164">
        <f t="shared" si="11"/>
        <v>0</v>
      </c>
      <c r="AO62" s="164">
        <f t="shared" si="12"/>
        <v>0</v>
      </c>
      <c r="AP62" s="164">
        <f t="shared" si="13"/>
        <v>0</v>
      </c>
      <c r="AQ62" s="164">
        <f t="shared" si="14"/>
        <v>0</v>
      </c>
      <c r="AR62" s="164">
        <f t="shared" si="15"/>
        <v>0</v>
      </c>
      <c r="AS62" s="164">
        <f t="shared" si="16"/>
        <v>0</v>
      </c>
      <c r="AT62" s="164">
        <f t="shared" si="17"/>
        <v>0</v>
      </c>
      <c r="AU62" s="164">
        <f t="shared" si="18"/>
        <v>0</v>
      </c>
      <c r="AV62" s="164">
        <f t="shared" si="19"/>
        <v>0</v>
      </c>
      <c r="AW62" s="164">
        <f t="shared" si="20"/>
        <v>0</v>
      </c>
      <c r="AX62" s="164">
        <f t="shared" si="21"/>
        <v>0</v>
      </c>
      <c r="AY62" s="164">
        <f t="shared" si="22"/>
        <v>0</v>
      </c>
      <c r="AZ62" s="164">
        <f t="shared" si="23"/>
        <v>0</v>
      </c>
      <c r="BA62" s="164">
        <f t="shared" si="24"/>
        <v>0</v>
      </c>
      <c r="BB62" s="164">
        <f t="shared" si="25"/>
        <v>0</v>
      </c>
      <c r="BC62" s="164">
        <f t="shared" si="26"/>
        <v>0</v>
      </c>
    </row>
    <row r="63" spans="1:55" s="164" customFormat="1" ht="19.899999999999999" hidden="1" customHeight="1">
      <c r="A63" s="9"/>
      <c r="B63" s="7"/>
      <c r="C63" s="2"/>
      <c r="D63" s="19"/>
      <c r="E63" s="18"/>
      <c r="F63" s="19"/>
      <c r="G63" s="19"/>
      <c r="H63" s="4"/>
      <c r="I63" s="15"/>
      <c r="J63" s="47"/>
      <c r="K63" s="696"/>
      <c r="L63" s="698"/>
      <c r="M63" s="696"/>
      <c r="N63" s="697"/>
      <c r="O63" s="698"/>
      <c r="P63" s="696"/>
      <c r="Q63" s="697"/>
      <c r="R63" s="698"/>
      <c r="S63" s="471"/>
      <c r="T63" s="471"/>
      <c r="U63" s="49"/>
      <c r="V63" s="710"/>
      <c r="W63" s="711"/>
      <c r="X63" s="56"/>
      <c r="Y63" s="56"/>
      <c r="Z63" s="57"/>
      <c r="AA63" s="67"/>
      <c r="AB63" s="57"/>
      <c r="AC63" s="58"/>
      <c r="AD63" s="56"/>
      <c r="AE63" s="49"/>
      <c r="AF63" s="164">
        <f t="shared" si="28"/>
        <v>-1</v>
      </c>
      <c r="AG63" s="164">
        <f t="shared" si="28"/>
        <v>-1</v>
      </c>
      <c r="AH63" s="164">
        <f t="shared" si="28"/>
        <v>-1</v>
      </c>
      <c r="AI63" s="164">
        <f t="shared" si="28"/>
        <v>-1</v>
      </c>
      <c r="AJ63" s="164">
        <f t="shared" si="28"/>
        <v>-1</v>
      </c>
      <c r="AK63" s="164">
        <f t="shared" si="28"/>
        <v>-1</v>
      </c>
      <c r="AL63" s="164">
        <f t="shared" si="28"/>
        <v>-1</v>
      </c>
      <c r="AM63" s="164">
        <f t="shared" si="28"/>
        <v>-1</v>
      </c>
      <c r="AN63" s="164">
        <f t="shared" si="11"/>
        <v>0</v>
      </c>
      <c r="AO63" s="164">
        <f t="shared" si="12"/>
        <v>0</v>
      </c>
      <c r="AP63" s="164">
        <f t="shared" si="13"/>
        <v>0</v>
      </c>
      <c r="AQ63" s="164">
        <f t="shared" si="14"/>
        <v>0</v>
      </c>
      <c r="AR63" s="164">
        <f t="shared" si="15"/>
        <v>0</v>
      </c>
      <c r="AS63" s="164">
        <f t="shared" si="16"/>
        <v>0</v>
      </c>
      <c r="AT63" s="164">
        <f t="shared" si="17"/>
        <v>0</v>
      </c>
      <c r="AU63" s="164">
        <f t="shared" si="18"/>
        <v>0</v>
      </c>
      <c r="AV63" s="164">
        <f t="shared" si="19"/>
        <v>0</v>
      </c>
      <c r="AW63" s="164">
        <f t="shared" si="20"/>
        <v>0</v>
      </c>
      <c r="AX63" s="164">
        <f t="shared" si="21"/>
        <v>0</v>
      </c>
      <c r="AY63" s="164">
        <f t="shared" si="22"/>
        <v>0</v>
      </c>
      <c r="AZ63" s="164">
        <f t="shared" si="23"/>
        <v>0</v>
      </c>
      <c r="BA63" s="164">
        <f t="shared" si="24"/>
        <v>0</v>
      </c>
      <c r="BB63" s="164">
        <f t="shared" si="25"/>
        <v>0</v>
      </c>
      <c r="BC63" s="164">
        <f t="shared" si="26"/>
        <v>0</v>
      </c>
    </row>
    <row r="64" spans="1:55" s="164" customFormat="1" ht="19.899999999999999" hidden="1" customHeight="1">
      <c r="A64" s="9"/>
      <c r="B64" s="7"/>
      <c r="C64" s="2"/>
      <c r="D64" s="19"/>
      <c r="E64" s="18"/>
      <c r="F64" s="19"/>
      <c r="G64" s="19"/>
      <c r="H64" s="4"/>
      <c r="I64" s="15"/>
      <c r="J64" s="47"/>
      <c r="K64" s="696"/>
      <c r="L64" s="698"/>
      <c r="M64" s="696"/>
      <c r="N64" s="697"/>
      <c r="O64" s="698"/>
      <c r="P64" s="696"/>
      <c r="Q64" s="697"/>
      <c r="R64" s="698"/>
      <c r="S64" s="471"/>
      <c r="T64" s="471"/>
      <c r="U64" s="49"/>
      <c r="V64" s="710"/>
      <c r="W64" s="711"/>
      <c r="X64" s="56"/>
      <c r="Y64" s="56"/>
      <c r="Z64" s="57"/>
      <c r="AA64" s="67"/>
      <c r="AB64" s="57"/>
      <c r="AC64" s="58"/>
      <c r="AD64" s="56"/>
      <c r="AE64" s="49"/>
      <c r="AF64" s="164">
        <f t="shared" si="28"/>
        <v>-1</v>
      </c>
      <c r="AG64" s="164">
        <f t="shared" si="28"/>
        <v>-1</v>
      </c>
      <c r="AH64" s="164">
        <f t="shared" si="28"/>
        <v>-1</v>
      </c>
      <c r="AI64" s="164">
        <f t="shared" si="28"/>
        <v>-1</v>
      </c>
      <c r="AJ64" s="164">
        <f t="shared" si="28"/>
        <v>-1</v>
      </c>
      <c r="AK64" s="164">
        <f t="shared" si="28"/>
        <v>-1</v>
      </c>
      <c r="AL64" s="164">
        <f t="shared" si="28"/>
        <v>-1</v>
      </c>
      <c r="AM64" s="164">
        <f t="shared" si="28"/>
        <v>-1</v>
      </c>
      <c r="AN64" s="164">
        <f t="shared" si="11"/>
        <v>0</v>
      </c>
      <c r="AO64" s="164">
        <f t="shared" si="12"/>
        <v>0</v>
      </c>
      <c r="AP64" s="164">
        <f t="shared" si="13"/>
        <v>0</v>
      </c>
      <c r="AQ64" s="164">
        <f t="shared" si="14"/>
        <v>0</v>
      </c>
      <c r="AR64" s="164">
        <f t="shared" si="15"/>
        <v>0</v>
      </c>
      <c r="AS64" s="164">
        <f t="shared" si="16"/>
        <v>0</v>
      </c>
      <c r="AT64" s="164">
        <f t="shared" si="17"/>
        <v>0</v>
      </c>
      <c r="AU64" s="164">
        <f t="shared" si="18"/>
        <v>0</v>
      </c>
      <c r="AV64" s="164">
        <f t="shared" si="19"/>
        <v>0</v>
      </c>
      <c r="AW64" s="164">
        <f t="shared" si="20"/>
        <v>0</v>
      </c>
      <c r="AX64" s="164">
        <f t="shared" si="21"/>
        <v>0</v>
      </c>
      <c r="AY64" s="164">
        <f t="shared" si="22"/>
        <v>0</v>
      </c>
      <c r="AZ64" s="164">
        <f t="shared" si="23"/>
        <v>0</v>
      </c>
      <c r="BA64" s="164">
        <f t="shared" si="24"/>
        <v>0</v>
      </c>
      <c r="BB64" s="164">
        <f t="shared" si="25"/>
        <v>0</v>
      </c>
      <c r="BC64" s="164">
        <f t="shared" si="26"/>
        <v>0</v>
      </c>
    </row>
    <row r="65" spans="1:55" s="164" customFormat="1" ht="19.899999999999999" hidden="1" customHeight="1">
      <c r="A65" s="9"/>
      <c r="B65" s="7"/>
      <c r="C65" s="2"/>
      <c r="D65" s="19"/>
      <c r="E65" s="18"/>
      <c r="F65" s="19"/>
      <c r="G65" s="19"/>
      <c r="H65" s="4"/>
      <c r="I65" s="15"/>
      <c r="J65" s="47"/>
      <c r="K65" s="696"/>
      <c r="L65" s="698"/>
      <c r="M65" s="696"/>
      <c r="N65" s="697"/>
      <c r="O65" s="698"/>
      <c r="P65" s="696"/>
      <c r="Q65" s="697"/>
      <c r="R65" s="698"/>
      <c r="S65" s="471"/>
      <c r="T65" s="471"/>
      <c r="U65" s="49"/>
      <c r="V65" s="710"/>
      <c r="W65" s="711"/>
      <c r="X65" s="56"/>
      <c r="Y65" s="56"/>
      <c r="Z65" s="57"/>
      <c r="AA65" s="67"/>
      <c r="AB65" s="57"/>
      <c r="AC65" s="58"/>
      <c r="AD65" s="56"/>
      <c r="AE65" s="49"/>
      <c r="AF65" s="164">
        <f t="shared" si="28"/>
        <v>-1</v>
      </c>
      <c r="AG65" s="164">
        <f t="shared" si="28"/>
        <v>-1</v>
      </c>
      <c r="AH65" s="164">
        <f t="shared" si="28"/>
        <v>-1</v>
      </c>
      <c r="AI65" s="164">
        <f t="shared" si="28"/>
        <v>-1</v>
      </c>
      <c r="AJ65" s="164">
        <f t="shared" si="28"/>
        <v>-1</v>
      </c>
      <c r="AK65" s="164">
        <f t="shared" si="28"/>
        <v>-1</v>
      </c>
      <c r="AL65" s="164">
        <f t="shared" si="28"/>
        <v>-1</v>
      </c>
      <c r="AM65" s="164">
        <f t="shared" si="28"/>
        <v>-1</v>
      </c>
      <c r="AN65" s="164">
        <f t="shared" si="11"/>
        <v>0</v>
      </c>
      <c r="AO65" s="164">
        <f t="shared" si="12"/>
        <v>0</v>
      </c>
      <c r="AP65" s="164">
        <f t="shared" si="13"/>
        <v>0</v>
      </c>
      <c r="AQ65" s="164">
        <f t="shared" si="14"/>
        <v>0</v>
      </c>
      <c r="AR65" s="164">
        <f t="shared" si="15"/>
        <v>0</v>
      </c>
      <c r="AS65" s="164">
        <f t="shared" si="16"/>
        <v>0</v>
      </c>
      <c r="AT65" s="164">
        <f t="shared" si="17"/>
        <v>0</v>
      </c>
      <c r="AU65" s="164">
        <f t="shared" si="18"/>
        <v>0</v>
      </c>
      <c r="AV65" s="164">
        <f t="shared" si="19"/>
        <v>0</v>
      </c>
      <c r="AW65" s="164">
        <f t="shared" si="20"/>
        <v>0</v>
      </c>
      <c r="AX65" s="164">
        <f t="shared" si="21"/>
        <v>0</v>
      </c>
      <c r="AY65" s="164">
        <f t="shared" si="22"/>
        <v>0</v>
      </c>
      <c r="AZ65" s="164">
        <f t="shared" si="23"/>
        <v>0</v>
      </c>
      <c r="BA65" s="164">
        <f t="shared" si="24"/>
        <v>0</v>
      </c>
      <c r="BB65" s="164">
        <f t="shared" si="25"/>
        <v>0</v>
      </c>
      <c r="BC65" s="164">
        <f t="shared" si="26"/>
        <v>0</v>
      </c>
    </row>
    <row r="66" spans="1:55" s="164" customFormat="1" ht="19.899999999999999" hidden="1" customHeight="1">
      <c r="A66" s="9"/>
      <c r="B66" s="7"/>
      <c r="C66" s="2"/>
      <c r="D66" s="19"/>
      <c r="E66" s="18"/>
      <c r="F66" s="19"/>
      <c r="G66" s="19"/>
      <c r="H66" s="4"/>
      <c r="I66" s="15"/>
      <c r="J66" s="47"/>
      <c r="K66" s="696"/>
      <c r="L66" s="698"/>
      <c r="M66" s="696"/>
      <c r="N66" s="697"/>
      <c r="O66" s="698"/>
      <c r="P66" s="696"/>
      <c r="Q66" s="697"/>
      <c r="R66" s="698"/>
      <c r="S66" s="471"/>
      <c r="T66" s="471"/>
      <c r="U66" s="49"/>
      <c r="V66" s="710"/>
      <c r="W66" s="711"/>
      <c r="X66" s="56"/>
      <c r="Y66" s="56"/>
      <c r="Z66" s="57"/>
      <c r="AA66" s="67"/>
      <c r="AB66" s="57"/>
      <c r="AC66" s="58"/>
      <c r="AD66" s="56"/>
      <c r="AE66" s="49"/>
      <c r="AF66" s="164">
        <f t="shared" si="28"/>
        <v>-1</v>
      </c>
      <c r="AG66" s="164">
        <f t="shared" si="28"/>
        <v>-1</v>
      </c>
      <c r="AH66" s="164">
        <f t="shared" si="28"/>
        <v>-1</v>
      </c>
      <c r="AI66" s="164">
        <f t="shared" si="28"/>
        <v>-1</v>
      </c>
      <c r="AJ66" s="164">
        <f t="shared" si="28"/>
        <v>-1</v>
      </c>
      <c r="AK66" s="164">
        <f t="shared" si="28"/>
        <v>-1</v>
      </c>
      <c r="AL66" s="164">
        <f t="shared" si="28"/>
        <v>-1</v>
      </c>
      <c r="AM66" s="164">
        <f t="shared" si="28"/>
        <v>-1</v>
      </c>
      <c r="AN66" s="164">
        <f t="shared" si="11"/>
        <v>0</v>
      </c>
      <c r="AO66" s="164">
        <f t="shared" si="12"/>
        <v>0</v>
      </c>
      <c r="AP66" s="164">
        <f t="shared" si="13"/>
        <v>0</v>
      </c>
      <c r="AQ66" s="164">
        <f t="shared" si="14"/>
        <v>0</v>
      </c>
      <c r="AR66" s="164">
        <f t="shared" si="15"/>
        <v>0</v>
      </c>
      <c r="AS66" s="164">
        <f t="shared" si="16"/>
        <v>0</v>
      </c>
      <c r="AT66" s="164">
        <f t="shared" si="17"/>
        <v>0</v>
      </c>
      <c r="AU66" s="164">
        <f t="shared" si="18"/>
        <v>0</v>
      </c>
      <c r="AV66" s="164">
        <f t="shared" si="19"/>
        <v>0</v>
      </c>
      <c r="AW66" s="164">
        <f t="shared" si="20"/>
        <v>0</v>
      </c>
      <c r="AX66" s="164">
        <f t="shared" si="21"/>
        <v>0</v>
      </c>
      <c r="AY66" s="164">
        <f t="shared" si="22"/>
        <v>0</v>
      </c>
      <c r="AZ66" s="164">
        <f t="shared" si="23"/>
        <v>0</v>
      </c>
      <c r="BA66" s="164">
        <f t="shared" si="24"/>
        <v>0</v>
      </c>
      <c r="BB66" s="164">
        <f t="shared" si="25"/>
        <v>0</v>
      </c>
      <c r="BC66" s="164">
        <f t="shared" si="26"/>
        <v>0</v>
      </c>
    </row>
    <row r="67" spans="1:55" s="164" customFormat="1" ht="19.899999999999999" hidden="1" customHeight="1">
      <c r="A67" s="9"/>
      <c r="B67" s="7"/>
      <c r="C67" s="2"/>
      <c r="D67" s="19"/>
      <c r="E67" s="18"/>
      <c r="F67" s="19"/>
      <c r="G67" s="19"/>
      <c r="H67" s="4"/>
      <c r="I67" s="15"/>
      <c r="J67" s="47"/>
      <c r="K67" s="696"/>
      <c r="L67" s="698"/>
      <c r="M67" s="696"/>
      <c r="N67" s="697"/>
      <c r="O67" s="698"/>
      <c r="P67" s="696"/>
      <c r="Q67" s="697"/>
      <c r="R67" s="698"/>
      <c r="S67" s="471"/>
      <c r="T67" s="471"/>
      <c r="U67" s="49"/>
      <c r="V67" s="710"/>
      <c r="W67" s="711"/>
      <c r="X67" s="56"/>
      <c r="Y67" s="56"/>
      <c r="Z67" s="57"/>
      <c r="AA67" s="67"/>
      <c r="AB67" s="57"/>
      <c r="AC67" s="58"/>
      <c r="AD67" s="56"/>
      <c r="AE67" s="49"/>
      <c r="AF67" s="164">
        <f t="shared" si="28"/>
        <v>-1</v>
      </c>
      <c r="AG67" s="164">
        <f t="shared" si="28"/>
        <v>-1</v>
      </c>
      <c r="AH67" s="164">
        <f t="shared" si="28"/>
        <v>-1</v>
      </c>
      <c r="AI67" s="164">
        <f t="shared" si="28"/>
        <v>-1</v>
      </c>
      <c r="AJ67" s="164">
        <f t="shared" si="28"/>
        <v>-1</v>
      </c>
      <c r="AK67" s="164">
        <f t="shared" si="28"/>
        <v>-1</v>
      </c>
      <c r="AL67" s="164">
        <f t="shared" si="28"/>
        <v>-1</v>
      </c>
      <c r="AM67" s="164">
        <f t="shared" si="28"/>
        <v>-1</v>
      </c>
      <c r="AN67" s="164">
        <f t="shared" si="11"/>
        <v>0</v>
      </c>
      <c r="AO67" s="164">
        <f t="shared" si="12"/>
        <v>0</v>
      </c>
      <c r="AP67" s="164">
        <f t="shared" si="13"/>
        <v>0</v>
      </c>
      <c r="AQ67" s="164">
        <f t="shared" si="14"/>
        <v>0</v>
      </c>
      <c r="AR67" s="164">
        <f t="shared" si="15"/>
        <v>0</v>
      </c>
      <c r="AS67" s="164">
        <f t="shared" si="16"/>
        <v>0</v>
      </c>
      <c r="AT67" s="164">
        <f t="shared" si="17"/>
        <v>0</v>
      </c>
      <c r="AU67" s="164">
        <f t="shared" si="18"/>
        <v>0</v>
      </c>
      <c r="AV67" s="164">
        <f t="shared" si="19"/>
        <v>0</v>
      </c>
      <c r="AW67" s="164">
        <f t="shared" si="20"/>
        <v>0</v>
      </c>
      <c r="AX67" s="164">
        <f t="shared" si="21"/>
        <v>0</v>
      </c>
      <c r="AY67" s="164">
        <f t="shared" si="22"/>
        <v>0</v>
      </c>
      <c r="AZ67" s="164">
        <f t="shared" si="23"/>
        <v>0</v>
      </c>
      <c r="BA67" s="164">
        <f t="shared" si="24"/>
        <v>0</v>
      </c>
      <c r="BB67" s="164">
        <f t="shared" si="25"/>
        <v>0</v>
      </c>
      <c r="BC67" s="164">
        <f t="shared" si="26"/>
        <v>0</v>
      </c>
    </row>
    <row r="68" spans="1:55" s="164" customFormat="1" ht="19.899999999999999" hidden="1" customHeight="1" thickBot="1">
      <c r="A68" s="9"/>
      <c r="B68" s="7"/>
      <c r="C68" s="2"/>
      <c r="D68" s="19"/>
      <c r="E68" s="18"/>
      <c r="F68" s="19"/>
      <c r="G68" s="19"/>
      <c r="H68" s="4"/>
      <c r="I68" s="15"/>
      <c r="J68" s="47"/>
      <c r="K68" s="696"/>
      <c r="L68" s="698"/>
      <c r="M68" s="696"/>
      <c r="N68" s="697"/>
      <c r="O68" s="698"/>
      <c r="P68" s="696"/>
      <c r="Q68" s="697"/>
      <c r="R68" s="698"/>
      <c r="S68" s="471"/>
      <c r="T68" s="471"/>
      <c r="U68" s="49"/>
      <c r="V68" s="710"/>
      <c r="W68" s="711"/>
      <c r="X68" s="56"/>
      <c r="Y68" s="56"/>
      <c r="Z68" s="57"/>
      <c r="AA68" s="67"/>
      <c r="AB68" s="57"/>
      <c r="AC68" s="58"/>
      <c r="AD68" s="56"/>
      <c r="AE68" s="49"/>
      <c r="AF68" s="164">
        <f t="shared" si="28"/>
        <v>-1</v>
      </c>
      <c r="AG68" s="164">
        <f t="shared" si="28"/>
        <v>-1</v>
      </c>
      <c r="AH68" s="164">
        <f t="shared" si="28"/>
        <v>-1</v>
      </c>
      <c r="AI68" s="164">
        <f t="shared" si="28"/>
        <v>-1</v>
      </c>
      <c r="AJ68" s="164">
        <f t="shared" si="28"/>
        <v>-1</v>
      </c>
      <c r="AK68" s="164">
        <f t="shared" si="28"/>
        <v>-1</v>
      </c>
      <c r="AL68" s="164">
        <f t="shared" si="28"/>
        <v>-1</v>
      </c>
      <c r="AM68" s="164">
        <f t="shared" si="28"/>
        <v>-1</v>
      </c>
      <c r="AN68" s="164">
        <f t="shared" si="11"/>
        <v>0</v>
      </c>
      <c r="AO68" s="164">
        <f t="shared" si="12"/>
        <v>0</v>
      </c>
      <c r="AP68" s="164">
        <f t="shared" si="13"/>
        <v>0</v>
      </c>
      <c r="AQ68" s="164">
        <f t="shared" si="14"/>
        <v>0</v>
      </c>
      <c r="AR68" s="164">
        <f t="shared" si="15"/>
        <v>0</v>
      </c>
      <c r="AS68" s="164">
        <f t="shared" si="16"/>
        <v>0</v>
      </c>
      <c r="AT68" s="164">
        <f t="shared" si="17"/>
        <v>0</v>
      </c>
      <c r="AU68" s="164">
        <f t="shared" si="18"/>
        <v>0</v>
      </c>
      <c r="AV68" s="164">
        <f t="shared" si="19"/>
        <v>0</v>
      </c>
      <c r="AW68" s="164">
        <f t="shared" si="20"/>
        <v>0</v>
      </c>
      <c r="AX68" s="164">
        <f t="shared" si="21"/>
        <v>0</v>
      </c>
      <c r="AY68" s="164">
        <f t="shared" si="22"/>
        <v>0</v>
      </c>
      <c r="AZ68" s="164">
        <f t="shared" si="23"/>
        <v>0</v>
      </c>
      <c r="BA68" s="164">
        <f t="shared" si="24"/>
        <v>0</v>
      </c>
      <c r="BB68" s="164">
        <f t="shared" si="25"/>
        <v>0</v>
      </c>
      <c r="BC68" s="164">
        <f t="shared" si="26"/>
        <v>0</v>
      </c>
    </row>
    <row r="69" spans="1:55" s="147" customFormat="1" ht="27" customHeight="1">
      <c r="A69" s="702" t="s">
        <v>106</v>
      </c>
      <c r="B69" s="703"/>
      <c r="C69" s="704"/>
      <c r="D69" s="165" t="s">
        <v>13</v>
      </c>
      <c r="E69" s="143"/>
      <c r="F69" s="705"/>
      <c r="G69" s="706"/>
      <c r="H69" s="144" t="s">
        <v>38</v>
      </c>
      <c r="I69" s="145" t="s">
        <v>38</v>
      </c>
      <c r="J69" s="707" t="s">
        <v>15</v>
      </c>
      <c r="K69" s="708"/>
      <c r="L69" s="708"/>
      <c r="M69" s="708"/>
      <c r="N69" s="708"/>
      <c r="O69" s="708"/>
      <c r="P69" s="708"/>
      <c r="Q69" s="708"/>
      <c r="R69" s="708"/>
      <c r="S69" s="708"/>
      <c r="T69" s="708"/>
      <c r="U69" s="709"/>
      <c r="V69" s="660" t="s">
        <v>18</v>
      </c>
      <c r="W69" s="661"/>
      <c r="X69" s="661"/>
      <c r="Y69" s="661"/>
      <c r="Z69" s="661"/>
      <c r="AA69" s="660" t="s">
        <v>39</v>
      </c>
      <c r="AB69" s="662"/>
      <c r="AC69" s="660" t="s">
        <v>293</v>
      </c>
      <c r="AD69" s="661"/>
      <c r="AE69" s="662"/>
      <c r="AF69" s="146" t="s">
        <v>69</v>
      </c>
      <c r="AG69" s="146"/>
      <c r="AH69" s="146"/>
      <c r="AI69" s="146"/>
      <c r="AJ69" s="146"/>
      <c r="AK69" s="146"/>
      <c r="AL69" s="146"/>
      <c r="AM69" s="146"/>
      <c r="AN69" s="146" t="s">
        <v>78</v>
      </c>
      <c r="AO69" s="146"/>
      <c r="AP69" s="146"/>
      <c r="AQ69" s="146"/>
      <c r="AR69" s="146"/>
      <c r="AS69" s="146"/>
      <c r="AT69" s="146"/>
      <c r="AU69" s="146"/>
      <c r="AV69" s="146" t="s">
        <v>79</v>
      </c>
      <c r="AW69" s="146"/>
      <c r="AX69" s="146"/>
      <c r="AY69" s="146"/>
      <c r="AZ69" s="146"/>
      <c r="BA69" s="146"/>
      <c r="BB69" s="146"/>
      <c r="BC69" s="146"/>
    </row>
    <row r="70" spans="1:55" s="147" customFormat="1" ht="91.9" customHeight="1" thickBot="1">
      <c r="A70" s="148" t="s">
        <v>110</v>
      </c>
      <c r="B70" s="149" t="s">
        <v>3</v>
      </c>
      <c r="C70" s="150" t="s">
        <v>4</v>
      </c>
      <c r="D70" s="149" t="s">
        <v>45</v>
      </c>
      <c r="E70" s="151"/>
      <c r="F70" s="152"/>
      <c r="G70" s="152"/>
      <c r="H70" s="153"/>
      <c r="I70" s="154"/>
      <c r="J70" s="166" t="s">
        <v>100</v>
      </c>
      <c r="K70" s="712" t="s">
        <v>122</v>
      </c>
      <c r="L70" s="713"/>
      <c r="M70" s="714"/>
      <c r="N70" s="465"/>
      <c r="O70" s="465"/>
      <c r="P70" s="465"/>
      <c r="Q70" s="465"/>
      <c r="R70" s="465"/>
      <c r="S70" s="465"/>
      <c r="T70" s="466"/>
      <c r="U70" s="467" t="s">
        <v>99</v>
      </c>
      <c r="V70" s="715" t="s">
        <v>112</v>
      </c>
      <c r="W70" s="716"/>
      <c r="X70" s="468" t="s">
        <v>107</v>
      </c>
      <c r="Y70" s="469" t="s">
        <v>108</v>
      </c>
      <c r="Z70" s="470" t="s">
        <v>109</v>
      </c>
      <c r="AA70" s="160" t="s">
        <v>113</v>
      </c>
      <c r="AB70" s="161" t="s">
        <v>235</v>
      </c>
      <c r="AC70" s="160" t="str">
        <f>"Auditor requests additional evidence" &amp; CHAR(10) &amp; "Total: " &amp; COUNTIF(AC71:AC171,"Yes") &amp; " requests"</f>
        <v>Auditor requests additional evidence
Total: 0 requests</v>
      </c>
      <c r="AD70" s="162" t="s">
        <v>294</v>
      </c>
      <c r="AE70" s="163" t="s">
        <v>295</v>
      </c>
      <c r="AF70" s="146" t="s">
        <v>70</v>
      </c>
      <c r="AG70" s="146" t="s">
        <v>71</v>
      </c>
      <c r="AH70" s="146" t="s">
        <v>72</v>
      </c>
      <c r="AI70" s="146" t="s">
        <v>73</v>
      </c>
      <c r="AJ70" s="146" t="s">
        <v>74</v>
      </c>
      <c r="AK70" s="146" t="s">
        <v>75</v>
      </c>
      <c r="AL70" s="146" t="s">
        <v>76</v>
      </c>
      <c r="AM70" s="146" t="s">
        <v>77</v>
      </c>
      <c r="AN70" s="146" t="str">
        <f>AF70</f>
        <v>Product 1</v>
      </c>
      <c r="AO70" s="146" t="str">
        <f t="shared" ref="AO70" si="29">AG70</f>
        <v>Product 2</v>
      </c>
      <c r="AP70" s="146" t="str">
        <f t="shared" ref="AP70" si="30">AH70</f>
        <v>Product 3</v>
      </c>
      <c r="AQ70" s="146" t="str">
        <f t="shared" ref="AQ70" si="31">AI70</f>
        <v>Product 4</v>
      </c>
      <c r="AR70" s="146" t="str">
        <f t="shared" ref="AR70" si="32">AJ70</f>
        <v>Product 5</v>
      </c>
      <c r="AS70" s="146" t="str">
        <f t="shared" ref="AS70" si="33">AK70</f>
        <v>Product 6</v>
      </c>
      <c r="AT70" s="146" t="str">
        <f t="shared" ref="AT70" si="34">AL70</f>
        <v>Product 7</v>
      </c>
      <c r="AU70" s="146" t="str">
        <f t="shared" ref="AU70" si="35">AM70</f>
        <v>Product 8</v>
      </c>
      <c r="AV70" s="146" t="str">
        <f>AF70</f>
        <v>Product 1</v>
      </c>
      <c r="AW70" s="146" t="str">
        <f t="shared" ref="AW70" si="36">AG70</f>
        <v>Product 2</v>
      </c>
      <c r="AX70" s="146" t="str">
        <f t="shared" ref="AX70" si="37">AH70</f>
        <v>Product 3</v>
      </c>
      <c r="AY70" s="146" t="str">
        <f t="shared" ref="AY70" si="38">AI70</f>
        <v>Product 4</v>
      </c>
      <c r="AZ70" s="146" t="str">
        <f t="shared" ref="AZ70" si="39">AJ70</f>
        <v>Product 5</v>
      </c>
      <c r="BA70" s="146" t="str">
        <f t="shared" ref="BA70" si="40">AK70</f>
        <v>Product 6</v>
      </c>
      <c r="BB70" s="146" t="str">
        <f t="shared" ref="BB70" si="41">AL70</f>
        <v>Product 7</v>
      </c>
      <c r="BC70" s="146" t="str">
        <f t="shared" ref="BC70" si="42">AM70</f>
        <v>Product 8</v>
      </c>
    </row>
    <row r="71" spans="1:55" s="164" customFormat="1" ht="19.899999999999999" customHeight="1">
      <c r="A71" s="9" t="s">
        <v>754</v>
      </c>
      <c r="B71" s="7" t="s">
        <v>755</v>
      </c>
      <c r="C71" s="2" t="s">
        <v>756</v>
      </c>
      <c r="D71" s="4" t="s">
        <v>549</v>
      </c>
      <c r="E71" s="18"/>
      <c r="F71" s="19"/>
      <c r="G71" s="19"/>
      <c r="H71" s="4"/>
      <c r="I71" s="15"/>
      <c r="J71" s="44" t="s">
        <v>86</v>
      </c>
      <c r="K71" s="717"/>
      <c r="L71" s="718"/>
      <c r="M71" s="719"/>
      <c r="N71" s="461"/>
      <c r="O71" s="462"/>
      <c r="P71" s="462"/>
      <c r="Q71" s="462"/>
      <c r="R71" s="462"/>
      <c r="S71" s="462"/>
      <c r="T71" s="463"/>
      <c r="U71" s="46"/>
      <c r="V71" s="720" t="s">
        <v>86</v>
      </c>
      <c r="W71" s="721"/>
      <c r="X71" s="72"/>
      <c r="Y71" s="72"/>
      <c r="Z71" s="464"/>
      <c r="AA71" s="67"/>
      <c r="AB71" s="57"/>
      <c r="AC71" s="58" t="s">
        <v>744</v>
      </c>
      <c r="AD71" s="56"/>
      <c r="AE71" s="49"/>
      <c r="AF71" s="164">
        <f t="shared" ref="AF71:AM71" si="43">AF68</f>
        <v>-1</v>
      </c>
      <c r="AG71" s="164">
        <f t="shared" si="43"/>
        <v>-1</v>
      </c>
      <c r="AH71" s="164">
        <f t="shared" si="43"/>
        <v>-1</v>
      </c>
      <c r="AI71" s="164">
        <f t="shared" si="43"/>
        <v>-1</v>
      </c>
      <c r="AJ71" s="164">
        <f t="shared" si="43"/>
        <v>-1</v>
      </c>
      <c r="AK71" s="164">
        <f t="shared" si="43"/>
        <v>-1</v>
      </c>
      <c r="AL71" s="164">
        <f t="shared" si="43"/>
        <v>-1</v>
      </c>
      <c r="AM71" s="164">
        <f t="shared" si="43"/>
        <v>-1</v>
      </c>
      <c r="AN71" s="164" t="str">
        <f t="shared" si="11"/>
        <v>tbd</v>
      </c>
      <c r="AO71" s="164" t="str">
        <f t="shared" si="12"/>
        <v>tbd</v>
      </c>
      <c r="AP71" s="164" t="str">
        <f t="shared" si="13"/>
        <v>tbd</v>
      </c>
      <c r="AQ71" s="164" t="str">
        <f t="shared" si="14"/>
        <v>tbd</v>
      </c>
      <c r="AR71" s="164" t="str">
        <f t="shared" si="15"/>
        <v>tbd</v>
      </c>
      <c r="AS71" s="164" t="str">
        <f t="shared" si="16"/>
        <v>tbd</v>
      </c>
      <c r="AT71" s="164" t="str">
        <f t="shared" si="17"/>
        <v>tbd</v>
      </c>
      <c r="AU71" s="164" t="str">
        <f t="shared" si="18"/>
        <v>tbd</v>
      </c>
      <c r="AV71" s="164">
        <f t="shared" si="19"/>
        <v>0</v>
      </c>
      <c r="AW71" s="164">
        <f t="shared" si="20"/>
        <v>0</v>
      </c>
      <c r="AX71" s="164">
        <f t="shared" si="21"/>
        <v>0</v>
      </c>
      <c r="AY71" s="164">
        <f t="shared" si="22"/>
        <v>0</v>
      </c>
      <c r="AZ71" s="164">
        <f t="shared" si="23"/>
        <v>0</v>
      </c>
      <c r="BA71" s="164">
        <f t="shared" si="24"/>
        <v>0</v>
      </c>
      <c r="BB71" s="164">
        <f t="shared" si="25"/>
        <v>0</v>
      </c>
      <c r="BC71" s="164">
        <f t="shared" si="26"/>
        <v>0</v>
      </c>
    </row>
    <row r="72" spans="1:55" s="164" customFormat="1" ht="19.899999999999999" customHeight="1">
      <c r="A72" s="9" t="s">
        <v>757</v>
      </c>
      <c r="B72" s="7" t="s">
        <v>758</v>
      </c>
      <c r="C72" s="2" t="s">
        <v>759</v>
      </c>
      <c r="D72" s="4" t="s">
        <v>549</v>
      </c>
      <c r="E72" s="18"/>
      <c r="F72" s="19"/>
      <c r="G72" s="19"/>
      <c r="H72" s="4"/>
      <c r="I72" s="15"/>
      <c r="J72" s="47" t="s">
        <v>86</v>
      </c>
      <c r="K72" s="699"/>
      <c r="L72" s="700"/>
      <c r="M72" s="701"/>
      <c r="N72" s="40"/>
      <c r="O72" s="41"/>
      <c r="P72" s="41"/>
      <c r="Q72" s="41"/>
      <c r="R72" s="41"/>
      <c r="S72" s="41"/>
      <c r="T72" s="42"/>
      <c r="U72" s="49"/>
      <c r="V72" s="710" t="s">
        <v>86</v>
      </c>
      <c r="W72" s="711"/>
      <c r="X72" s="56"/>
      <c r="Y72" s="56"/>
      <c r="Z72" s="57"/>
      <c r="AA72" s="67"/>
      <c r="AB72" s="57"/>
      <c r="AC72" s="58" t="s">
        <v>744</v>
      </c>
      <c r="AD72" s="56"/>
      <c r="AE72" s="49"/>
      <c r="AF72" s="164">
        <f t="shared" ref="AF72:AM72" si="44">AF71</f>
        <v>-1</v>
      </c>
      <c r="AG72" s="164">
        <f t="shared" si="44"/>
        <v>-1</v>
      </c>
      <c r="AH72" s="164">
        <f t="shared" si="44"/>
        <v>-1</v>
      </c>
      <c r="AI72" s="164">
        <f t="shared" si="44"/>
        <v>-1</v>
      </c>
      <c r="AJ72" s="164">
        <f t="shared" si="44"/>
        <v>-1</v>
      </c>
      <c r="AK72" s="164">
        <f t="shared" si="44"/>
        <v>-1</v>
      </c>
      <c r="AL72" s="164">
        <f t="shared" si="44"/>
        <v>-1</v>
      </c>
      <c r="AM72" s="164">
        <f t="shared" si="44"/>
        <v>-1</v>
      </c>
      <c r="AN72" s="164" t="str">
        <f t="shared" si="11"/>
        <v>tbd</v>
      </c>
      <c r="AO72" s="164" t="str">
        <f t="shared" si="12"/>
        <v>tbd</v>
      </c>
      <c r="AP72" s="164" t="str">
        <f t="shared" si="13"/>
        <v>tbd</v>
      </c>
      <c r="AQ72" s="164" t="str">
        <f t="shared" si="14"/>
        <v>tbd</v>
      </c>
      <c r="AR72" s="164" t="str">
        <f t="shared" si="15"/>
        <v>tbd</v>
      </c>
      <c r="AS72" s="164" t="str">
        <f t="shared" si="16"/>
        <v>tbd</v>
      </c>
      <c r="AT72" s="164" t="str">
        <f t="shared" si="17"/>
        <v>tbd</v>
      </c>
      <c r="AU72" s="164" t="str">
        <f t="shared" si="18"/>
        <v>tbd</v>
      </c>
      <c r="AV72" s="164">
        <f t="shared" si="19"/>
        <v>0</v>
      </c>
      <c r="AW72" s="164">
        <f t="shared" si="20"/>
        <v>0</v>
      </c>
      <c r="AX72" s="164">
        <f t="shared" si="21"/>
        <v>0</v>
      </c>
      <c r="AY72" s="164">
        <f t="shared" si="22"/>
        <v>0</v>
      </c>
      <c r="AZ72" s="164">
        <f t="shared" si="23"/>
        <v>0</v>
      </c>
      <c r="BA72" s="164">
        <f t="shared" si="24"/>
        <v>0</v>
      </c>
      <c r="BB72" s="164">
        <f t="shared" si="25"/>
        <v>0</v>
      </c>
      <c r="BC72" s="164">
        <f t="shared" si="26"/>
        <v>0</v>
      </c>
    </row>
    <row r="73" spans="1:55" s="164" customFormat="1" ht="19.899999999999999" customHeight="1">
      <c r="A73" s="9" t="s">
        <v>760</v>
      </c>
      <c r="B73" s="7" t="s">
        <v>761</v>
      </c>
      <c r="C73" s="2" t="s">
        <v>762</v>
      </c>
      <c r="D73" s="4" t="s">
        <v>549</v>
      </c>
      <c r="E73" s="18"/>
      <c r="F73" s="19"/>
      <c r="G73" s="19"/>
      <c r="H73" s="4"/>
      <c r="I73" s="15"/>
      <c r="J73" s="47" t="s">
        <v>86</v>
      </c>
      <c r="K73" s="699"/>
      <c r="L73" s="700"/>
      <c r="M73" s="701"/>
      <c r="N73" s="40"/>
      <c r="O73" s="41"/>
      <c r="P73" s="41"/>
      <c r="Q73" s="41"/>
      <c r="R73" s="41"/>
      <c r="S73" s="41"/>
      <c r="T73" s="42"/>
      <c r="U73" s="49"/>
      <c r="V73" s="710" t="s">
        <v>86</v>
      </c>
      <c r="W73" s="711"/>
      <c r="X73" s="56"/>
      <c r="Y73" s="56"/>
      <c r="Z73" s="57"/>
      <c r="AA73" s="67"/>
      <c r="AB73" s="57"/>
      <c r="AC73" s="58" t="s">
        <v>744</v>
      </c>
      <c r="AD73" s="56"/>
      <c r="AE73" s="49"/>
      <c r="AF73" s="164">
        <f t="shared" si="28"/>
        <v>-1</v>
      </c>
      <c r="AG73" s="164">
        <f t="shared" si="28"/>
        <v>-1</v>
      </c>
      <c r="AH73" s="164">
        <f t="shared" si="28"/>
        <v>-1</v>
      </c>
      <c r="AI73" s="164">
        <f t="shared" si="28"/>
        <v>-1</v>
      </c>
      <c r="AJ73" s="164">
        <f t="shared" si="28"/>
        <v>-1</v>
      </c>
      <c r="AK73" s="164">
        <f t="shared" si="28"/>
        <v>-1</v>
      </c>
      <c r="AL73" s="164">
        <f t="shared" si="28"/>
        <v>-1</v>
      </c>
      <c r="AM73" s="164">
        <f t="shared" si="28"/>
        <v>-1</v>
      </c>
      <c r="AN73" s="164" t="str">
        <f t="shared" si="11"/>
        <v>tbd</v>
      </c>
      <c r="AO73" s="164" t="str">
        <f t="shared" si="12"/>
        <v>tbd</v>
      </c>
      <c r="AP73" s="164" t="str">
        <f t="shared" si="13"/>
        <v>tbd</v>
      </c>
      <c r="AQ73" s="164" t="str">
        <f t="shared" si="14"/>
        <v>tbd</v>
      </c>
      <c r="AR73" s="164" t="str">
        <f t="shared" si="15"/>
        <v>tbd</v>
      </c>
      <c r="AS73" s="164" t="str">
        <f t="shared" si="16"/>
        <v>tbd</v>
      </c>
      <c r="AT73" s="164" t="str">
        <f t="shared" si="17"/>
        <v>tbd</v>
      </c>
      <c r="AU73" s="164" t="str">
        <f t="shared" si="18"/>
        <v>tbd</v>
      </c>
      <c r="AV73" s="164">
        <f t="shared" si="19"/>
        <v>0</v>
      </c>
      <c r="AW73" s="164">
        <f t="shared" si="20"/>
        <v>0</v>
      </c>
      <c r="AX73" s="164">
        <f t="shared" si="21"/>
        <v>0</v>
      </c>
      <c r="AY73" s="164">
        <f t="shared" si="22"/>
        <v>0</v>
      </c>
      <c r="AZ73" s="164">
        <f t="shared" si="23"/>
        <v>0</v>
      </c>
      <c r="BA73" s="164">
        <f t="shared" si="24"/>
        <v>0</v>
      </c>
      <c r="BB73" s="164">
        <f t="shared" si="25"/>
        <v>0</v>
      </c>
      <c r="BC73" s="164">
        <f t="shared" si="26"/>
        <v>0</v>
      </c>
    </row>
    <row r="74" spans="1:55" s="164" customFormat="1" ht="19.899999999999999" customHeight="1">
      <c r="A74" s="9" t="s">
        <v>763</v>
      </c>
      <c r="B74" s="7" t="s">
        <v>764</v>
      </c>
      <c r="C74" s="2" t="s">
        <v>765</v>
      </c>
      <c r="D74" s="4" t="s">
        <v>549</v>
      </c>
      <c r="E74" s="18"/>
      <c r="F74" s="19"/>
      <c r="G74" s="19"/>
      <c r="H74" s="4"/>
      <c r="I74" s="15"/>
      <c r="J74" s="47" t="s">
        <v>86</v>
      </c>
      <c r="K74" s="699"/>
      <c r="L74" s="700"/>
      <c r="M74" s="701"/>
      <c r="N74" s="40"/>
      <c r="O74" s="41"/>
      <c r="P74" s="41"/>
      <c r="Q74" s="41"/>
      <c r="R74" s="41"/>
      <c r="S74" s="41"/>
      <c r="T74" s="42"/>
      <c r="U74" s="49"/>
      <c r="V74" s="710" t="s">
        <v>86</v>
      </c>
      <c r="W74" s="711"/>
      <c r="X74" s="56"/>
      <c r="Y74" s="56"/>
      <c r="Z74" s="57"/>
      <c r="AA74" s="67"/>
      <c r="AB74" s="57"/>
      <c r="AC74" s="58" t="s">
        <v>744</v>
      </c>
      <c r="AD74" s="56"/>
      <c r="AE74" s="49"/>
      <c r="AF74" s="164">
        <f t="shared" si="28"/>
        <v>-1</v>
      </c>
      <c r="AG74" s="164">
        <f t="shared" si="28"/>
        <v>-1</v>
      </c>
      <c r="AH74" s="164">
        <f t="shared" si="28"/>
        <v>-1</v>
      </c>
      <c r="AI74" s="164">
        <f t="shared" si="28"/>
        <v>-1</v>
      </c>
      <c r="AJ74" s="164">
        <f t="shared" si="28"/>
        <v>-1</v>
      </c>
      <c r="AK74" s="164">
        <f t="shared" si="28"/>
        <v>-1</v>
      </c>
      <c r="AL74" s="164">
        <f t="shared" si="28"/>
        <v>-1</v>
      </c>
      <c r="AM74" s="164">
        <f t="shared" ref="AM74" si="45">AM73</f>
        <v>-1</v>
      </c>
      <c r="AN74" s="164" t="str">
        <f t="shared" si="11"/>
        <v>tbd</v>
      </c>
      <c r="AO74" s="164" t="str">
        <f t="shared" si="12"/>
        <v>tbd</v>
      </c>
      <c r="AP74" s="164" t="str">
        <f t="shared" si="13"/>
        <v>tbd</v>
      </c>
      <c r="AQ74" s="164" t="str">
        <f t="shared" si="14"/>
        <v>tbd</v>
      </c>
      <c r="AR74" s="164" t="str">
        <f t="shared" si="15"/>
        <v>tbd</v>
      </c>
      <c r="AS74" s="164" t="str">
        <f t="shared" si="16"/>
        <v>tbd</v>
      </c>
      <c r="AT74" s="164" t="str">
        <f t="shared" si="17"/>
        <v>tbd</v>
      </c>
      <c r="AU74" s="164" t="str">
        <f t="shared" si="18"/>
        <v>tbd</v>
      </c>
      <c r="AV74" s="164">
        <f t="shared" si="19"/>
        <v>0</v>
      </c>
      <c r="AW74" s="164">
        <f t="shared" si="20"/>
        <v>0</v>
      </c>
      <c r="AX74" s="164">
        <f t="shared" si="21"/>
        <v>0</v>
      </c>
      <c r="AY74" s="164">
        <f t="shared" si="22"/>
        <v>0</v>
      </c>
      <c r="AZ74" s="164">
        <f t="shared" si="23"/>
        <v>0</v>
      </c>
      <c r="BA74" s="164">
        <f t="shared" si="24"/>
        <v>0</v>
      </c>
      <c r="BB74" s="164">
        <f t="shared" si="25"/>
        <v>0</v>
      </c>
      <c r="BC74" s="164">
        <f t="shared" si="26"/>
        <v>0</v>
      </c>
    </row>
    <row r="75" spans="1:55" s="164" customFormat="1" ht="19.899999999999999" customHeight="1">
      <c r="A75" s="9" t="s">
        <v>766</v>
      </c>
      <c r="B75" s="7" t="s">
        <v>767</v>
      </c>
      <c r="C75" s="2" t="s">
        <v>768</v>
      </c>
      <c r="D75" s="4" t="s">
        <v>549</v>
      </c>
      <c r="E75" s="18"/>
      <c r="F75" s="19"/>
      <c r="G75" s="19"/>
      <c r="H75" s="4"/>
      <c r="I75" s="15"/>
      <c r="J75" s="47" t="s">
        <v>86</v>
      </c>
      <c r="K75" s="699"/>
      <c r="L75" s="700"/>
      <c r="M75" s="701"/>
      <c r="N75" s="40"/>
      <c r="O75" s="41"/>
      <c r="P75" s="41"/>
      <c r="Q75" s="41"/>
      <c r="R75" s="41"/>
      <c r="S75" s="41"/>
      <c r="T75" s="42"/>
      <c r="U75" s="49"/>
      <c r="V75" s="710" t="s">
        <v>86</v>
      </c>
      <c r="W75" s="711"/>
      <c r="X75" s="56"/>
      <c r="Y75" s="56"/>
      <c r="Z75" s="57"/>
      <c r="AA75" s="67"/>
      <c r="AB75" s="57"/>
      <c r="AC75" s="58" t="s">
        <v>744</v>
      </c>
      <c r="AD75" s="56"/>
      <c r="AE75" s="49"/>
      <c r="AF75" s="164">
        <f t="shared" ref="AF75:AM106" si="46">AF74</f>
        <v>-1</v>
      </c>
      <c r="AG75" s="164">
        <f t="shared" si="46"/>
        <v>-1</v>
      </c>
      <c r="AH75" s="164">
        <f t="shared" si="46"/>
        <v>-1</v>
      </c>
      <c r="AI75" s="164">
        <f t="shared" si="46"/>
        <v>-1</v>
      </c>
      <c r="AJ75" s="164">
        <f t="shared" si="46"/>
        <v>-1</v>
      </c>
      <c r="AK75" s="164">
        <f t="shared" si="46"/>
        <v>-1</v>
      </c>
      <c r="AL75" s="164">
        <f t="shared" si="46"/>
        <v>-1</v>
      </c>
      <c r="AM75" s="164">
        <f t="shared" si="46"/>
        <v>-1</v>
      </c>
      <c r="AN75" s="164" t="str">
        <f t="shared" ref="AN75:AN107" si="47">IF(AF75,$V75,"")</f>
        <v>tbd</v>
      </c>
      <c r="AO75" s="164" t="str">
        <f t="shared" ref="AO75:AO107" si="48">IF(AG75,$V75,"")</f>
        <v>tbd</v>
      </c>
      <c r="AP75" s="164" t="str">
        <f t="shared" ref="AP75:AP107" si="49">IF(AH75,$V75,"")</f>
        <v>tbd</v>
      </c>
      <c r="AQ75" s="164" t="str">
        <f t="shared" ref="AQ75:AQ107" si="50">IF(AI75,$V75,"")</f>
        <v>tbd</v>
      </c>
      <c r="AR75" s="164" t="str">
        <f t="shared" ref="AR75:AR107" si="51">IF(AJ75,$V75,"")</f>
        <v>tbd</v>
      </c>
      <c r="AS75" s="164" t="str">
        <f t="shared" ref="AS75:AS107" si="52">IF(AK75,$V75,"")</f>
        <v>tbd</v>
      </c>
      <c r="AT75" s="164" t="str">
        <f t="shared" ref="AT75:AT107" si="53">IF(AL75,$V75,"")</f>
        <v>tbd</v>
      </c>
      <c r="AU75" s="164" t="str">
        <f t="shared" ref="AU75:AU107" si="54">IF(AM75,$V75,"")</f>
        <v>tbd</v>
      </c>
      <c r="AV75" s="164">
        <f t="shared" ref="AV75:AV107" si="55">IF(AF75,$W75,"")</f>
        <v>0</v>
      </c>
      <c r="AW75" s="164">
        <f t="shared" ref="AW75:AW107" si="56">IF(AG75,$W75,"")</f>
        <v>0</v>
      </c>
      <c r="AX75" s="164">
        <f t="shared" ref="AX75:AX107" si="57">IF(AH75,$W75,"")</f>
        <v>0</v>
      </c>
      <c r="AY75" s="164">
        <f t="shared" ref="AY75:AY107" si="58">IF(AI75,$W75,"")</f>
        <v>0</v>
      </c>
      <c r="AZ75" s="164">
        <f t="shared" ref="AZ75:AZ107" si="59">IF(AJ75,$W75,"")</f>
        <v>0</v>
      </c>
      <c r="BA75" s="164">
        <f t="shared" ref="BA75:BA107" si="60">IF(AK75,$W75,"")</f>
        <v>0</v>
      </c>
      <c r="BB75" s="164">
        <f t="shared" ref="BB75:BB107" si="61">IF(AL75,$W75,"")</f>
        <v>0</v>
      </c>
      <c r="BC75" s="164">
        <f t="shared" ref="BC75:BC107" si="62">IF(AM75,$W75,"")</f>
        <v>0</v>
      </c>
    </row>
    <row r="76" spans="1:55" s="164" customFormat="1" ht="19.899999999999999" customHeight="1">
      <c r="A76" s="9" t="s">
        <v>770</v>
      </c>
      <c r="B76" s="7" t="s">
        <v>771</v>
      </c>
      <c r="C76" s="2" t="s">
        <v>772</v>
      </c>
      <c r="D76" s="4" t="s">
        <v>549</v>
      </c>
      <c r="E76" s="18"/>
      <c r="F76" s="19"/>
      <c r="G76" s="19"/>
      <c r="H76" s="4"/>
      <c r="I76" s="15" t="s">
        <v>769</v>
      </c>
      <c r="J76" s="47" t="s">
        <v>86</v>
      </c>
      <c r="K76" s="699"/>
      <c r="L76" s="700"/>
      <c r="M76" s="701"/>
      <c r="N76" s="40"/>
      <c r="O76" s="41"/>
      <c r="P76" s="41"/>
      <c r="Q76" s="41"/>
      <c r="R76" s="41"/>
      <c r="S76" s="41"/>
      <c r="T76" s="42"/>
      <c r="U76" s="49"/>
      <c r="V76" s="710" t="s">
        <v>86</v>
      </c>
      <c r="W76" s="711"/>
      <c r="X76" s="56"/>
      <c r="Y76" s="56"/>
      <c r="Z76" s="57"/>
      <c r="AA76" s="67"/>
      <c r="AB76" s="57"/>
      <c r="AC76" s="58" t="s">
        <v>744</v>
      </c>
      <c r="AD76" s="56"/>
      <c r="AE76" s="49"/>
      <c r="AF76" s="164">
        <f t="shared" si="46"/>
        <v>-1</v>
      </c>
      <c r="AG76" s="164">
        <f t="shared" si="46"/>
        <v>-1</v>
      </c>
      <c r="AH76" s="164">
        <f t="shared" si="46"/>
        <v>-1</v>
      </c>
      <c r="AI76" s="164">
        <f t="shared" si="46"/>
        <v>-1</v>
      </c>
      <c r="AJ76" s="164">
        <f t="shared" si="46"/>
        <v>-1</v>
      </c>
      <c r="AK76" s="164">
        <f t="shared" si="46"/>
        <v>-1</v>
      </c>
      <c r="AL76" s="164">
        <f t="shared" si="46"/>
        <v>-1</v>
      </c>
      <c r="AM76" s="164">
        <f t="shared" si="46"/>
        <v>-1</v>
      </c>
      <c r="AN76" s="164" t="str">
        <f t="shared" si="47"/>
        <v>tbd</v>
      </c>
      <c r="AO76" s="164" t="str">
        <f t="shared" si="48"/>
        <v>tbd</v>
      </c>
      <c r="AP76" s="164" t="str">
        <f t="shared" si="49"/>
        <v>tbd</v>
      </c>
      <c r="AQ76" s="164" t="str">
        <f t="shared" si="50"/>
        <v>tbd</v>
      </c>
      <c r="AR76" s="164" t="str">
        <f t="shared" si="51"/>
        <v>tbd</v>
      </c>
      <c r="AS76" s="164" t="str">
        <f t="shared" si="52"/>
        <v>tbd</v>
      </c>
      <c r="AT76" s="164" t="str">
        <f t="shared" si="53"/>
        <v>tbd</v>
      </c>
      <c r="AU76" s="164" t="str">
        <f t="shared" si="54"/>
        <v>tbd</v>
      </c>
      <c r="AV76" s="164">
        <f t="shared" si="55"/>
        <v>0</v>
      </c>
      <c r="AW76" s="164">
        <f t="shared" si="56"/>
        <v>0</v>
      </c>
      <c r="AX76" s="164">
        <f t="shared" si="57"/>
        <v>0</v>
      </c>
      <c r="AY76" s="164">
        <f t="shared" si="58"/>
        <v>0</v>
      </c>
      <c r="AZ76" s="164">
        <f t="shared" si="59"/>
        <v>0</v>
      </c>
      <c r="BA76" s="164">
        <f t="shared" si="60"/>
        <v>0</v>
      </c>
      <c r="BB76" s="164">
        <f t="shared" si="61"/>
        <v>0</v>
      </c>
      <c r="BC76" s="164">
        <f t="shared" si="62"/>
        <v>0</v>
      </c>
    </row>
    <row r="77" spans="1:55" s="164" customFormat="1" ht="19.899999999999999" customHeight="1">
      <c r="A77" s="9" t="s">
        <v>773</v>
      </c>
      <c r="B77" s="7" t="s">
        <v>774</v>
      </c>
      <c r="C77" s="2" t="s">
        <v>775</v>
      </c>
      <c r="D77" s="4" t="s">
        <v>549</v>
      </c>
      <c r="E77" s="18"/>
      <c r="F77" s="19"/>
      <c r="G77" s="19"/>
      <c r="H77" s="4"/>
      <c r="I77" s="15" t="s">
        <v>769</v>
      </c>
      <c r="J77" s="47" t="s">
        <v>86</v>
      </c>
      <c r="K77" s="699"/>
      <c r="L77" s="700"/>
      <c r="M77" s="701"/>
      <c r="N77" s="40"/>
      <c r="O77" s="41"/>
      <c r="P77" s="41"/>
      <c r="Q77" s="41"/>
      <c r="R77" s="41"/>
      <c r="S77" s="41"/>
      <c r="T77" s="42"/>
      <c r="U77" s="49"/>
      <c r="V77" s="710" t="s">
        <v>86</v>
      </c>
      <c r="W77" s="711"/>
      <c r="X77" s="56"/>
      <c r="Y77" s="56"/>
      <c r="Z77" s="57"/>
      <c r="AA77" s="67"/>
      <c r="AB77" s="57"/>
      <c r="AC77" s="58" t="s">
        <v>744</v>
      </c>
      <c r="AD77" s="56"/>
      <c r="AE77" s="49"/>
      <c r="AF77" s="164">
        <f t="shared" si="46"/>
        <v>-1</v>
      </c>
      <c r="AG77" s="164">
        <f t="shared" si="46"/>
        <v>-1</v>
      </c>
      <c r="AH77" s="164">
        <f t="shared" si="46"/>
        <v>-1</v>
      </c>
      <c r="AI77" s="164">
        <f t="shared" si="46"/>
        <v>-1</v>
      </c>
      <c r="AJ77" s="164">
        <f t="shared" si="46"/>
        <v>-1</v>
      </c>
      <c r="AK77" s="164">
        <f t="shared" si="46"/>
        <v>-1</v>
      </c>
      <c r="AL77" s="164">
        <f t="shared" si="46"/>
        <v>-1</v>
      </c>
      <c r="AM77" s="164">
        <f t="shared" si="46"/>
        <v>-1</v>
      </c>
      <c r="AN77" s="164" t="str">
        <f t="shared" si="47"/>
        <v>tbd</v>
      </c>
      <c r="AO77" s="164" t="str">
        <f t="shared" si="48"/>
        <v>tbd</v>
      </c>
      <c r="AP77" s="164" t="str">
        <f t="shared" si="49"/>
        <v>tbd</v>
      </c>
      <c r="AQ77" s="164" t="str">
        <f t="shared" si="50"/>
        <v>tbd</v>
      </c>
      <c r="AR77" s="164" t="str">
        <f t="shared" si="51"/>
        <v>tbd</v>
      </c>
      <c r="AS77" s="164" t="str">
        <f t="shared" si="52"/>
        <v>tbd</v>
      </c>
      <c r="AT77" s="164" t="str">
        <f t="shared" si="53"/>
        <v>tbd</v>
      </c>
      <c r="AU77" s="164" t="str">
        <f t="shared" si="54"/>
        <v>tbd</v>
      </c>
      <c r="AV77" s="164">
        <f t="shared" si="55"/>
        <v>0</v>
      </c>
      <c r="AW77" s="164">
        <f t="shared" si="56"/>
        <v>0</v>
      </c>
      <c r="AX77" s="164">
        <f t="shared" si="57"/>
        <v>0</v>
      </c>
      <c r="AY77" s="164">
        <f t="shared" si="58"/>
        <v>0</v>
      </c>
      <c r="AZ77" s="164">
        <f t="shared" si="59"/>
        <v>0</v>
      </c>
      <c r="BA77" s="164">
        <f t="shared" si="60"/>
        <v>0</v>
      </c>
      <c r="BB77" s="164">
        <f t="shared" si="61"/>
        <v>0</v>
      </c>
      <c r="BC77" s="164">
        <f t="shared" si="62"/>
        <v>0</v>
      </c>
    </row>
    <row r="78" spans="1:55" s="164" customFormat="1" ht="19.899999999999999" customHeight="1">
      <c r="A78" s="9" t="s">
        <v>776</v>
      </c>
      <c r="B78" s="7" t="s">
        <v>777</v>
      </c>
      <c r="C78" s="2" t="s">
        <v>778</v>
      </c>
      <c r="D78" s="4" t="s">
        <v>549</v>
      </c>
      <c r="E78" s="18"/>
      <c r="F78" s="19"/>
      <c r="G78" s="19"/>
      <c r="H78" s="4"/>
      <c r="I78" s="15" t="s">
        <v>769</v>
      </c>
      <c r="J78" s="47" t="s">
        <v>86</v>
      </c>
      <c r="K78" s="699"/>
      <c r="L78" s="700"/>
      <c r="M78" s="701"/>
      <c r="N78" s="40"/>
      <c r="O78" s="41"/>
      <c r="P78" s="41"/>
      <c r="Q78" s="41"/>
      <c r="R78" s="41"/>
      <c r="S78" s="41"/>
      <c r="T78" s="42"/>
      <c r="U78" s="49"/>
      <c r="V78" s="710" t="s">
        <v>86</v>
      </c>
      <c r="W78" s="711"/>
      <c r="X78" s="56"/>
      <c r="Y78" s="56"/>
      <c r="Z78" s="57"/>
      <c r="AA78" s="67"/>
      <c r="AB78" s="57"/>
      <c r="AC78" s="58" t="s">
        <v>744</v>
      </c>
      <c r="AD78" s="56"/>
      <c r="AE78" s="49"/>
      <c r="AF78" s="164">
        <f t="shared" si="46"/>
        <v>-1</v>
      </c>
      <c r="AG78" s="164">
        <f t="shared" si="46"/>
        <v>-1</v>
      </c>
      <c r="AH78" s="164">
        <f t="shared" si="46"/>
        <v>-1</v>
      </c>
      <c r="AI78" s="164">
        <f t="shared" si="46"/>
        <v>-1</v>
      </c>
      <c r="AJ78" s="164">
        <f t="shared" si="46"/>
        <v>-1</v>
      </c>
      <c r="AK78" s="164">
        <f t="shared" si="46"/>
        <v>-1</v>
      </c>
      <c r="AL78" s="164">
        <f t="shared" si="46"/>
        <v>-1</v>
      </c>
      <c r="AM78" s="164">
        <f t="shared" si="46"/>
        <v>-1</v>
      </c>
      <c r="AN78" s="164" t="str">
        <f t="shared" si="47"/>
        <v>tbd</v>
      </c>
      <c r="AO78" s="164" t="str">
        <f t="shared" si="48"/>
        <v>tbd</v>
      </c>
      <c r="AP78" s="164" t="str">
        <f t="shared" si="49"/>
        <v>tbd</v>
      </c>
      <c r="AQ78" s="164" t="str">
        <f t="shared" si="50"/>
        <v>tbd</v>
      </c>
      <c r="AR78" s="164" t="str">
        <f t="shared" si="51"/>
        <v>tbd</v>
      </c>
      <c r="AS78" s="164" t="str">
        <f t="shared" si="52"/>
        <v>tbd</v>
      </c>
      <c r="AT78" s="164" t="str">
        <f t="shared" si="53"/>
        <v>tbd</v>
      </c>
      <c r="AU78" s="164" t="str">
        <f t="shared" si="54"/>
        <v>tbd</v>
      </c>
      <c r="AV78" s="164">
        <f t="shared" si="55"/>
        <v>0</v>
      </c>
      <c r="AW78" s="164">
        <f t="shared" si="56"/>
        <v>0</v>
      </c>
      <c r="AX78" s="164">
        <f t="shared" si="57"/>
        <v>0</v>
      </c>
      <c r="AY78" s="164">
        <f t="shared" si="58"/>
        <v>0</v>
      </c>
      <c r="AZ78" s="164">
        <f t="shared" si="59"/>
        <v>0</v>
      </c>
      <c r="BA78" s="164">
        <f t="shared" si="60"/>
        <v>0</v>
      </c>
      <c r="BB78" s="164">
        <f t="shared" si="61"/>
        <v>0</v>
      </c>
      <c r="BC78" s="164">
        <f t="shared" si="62"/>
        <v>0</v>
      </c>
    </row>
    <row r="79" spans="1:55" s="164" customFormat="1" ht="19.899999999999999" customHeight="1">
      <c r="A79" s="9" t="s">
        <v>779</v>
      </c>
      <c r="B79" s="7" t="s">
        <v>780</v>
      </c>
      <c r="C79" s="2" t="s">
        <v>781</v>
      </c>
      <c r="D79" s="4" t="s">
        <v>530</v>
      </c>
      <c r="E79" s="18"/>
      <c r="F79" s="19"/>
      <c r="G79" s="19"/>
      <c r="H79" s="4"/>
      <c r="I79" s="15"/>
      <c r="J79" s="47" t="s">
        <v>86</v>
      </c>
      <c r="K79" s="699"/>
      <c r="L79" s="700"/>
      <c r="M79" s="701"/>
      <c r="N79" s="40"/>
      <c r="O79" s="41"/>
      <c r="P79" s="41"/>
      <c r="Q79" s="41"/>
      <c r="R79" s="41"/>
      <c r="S79" s="41"/>
      <c r="T79" s="42"/>
      <c r="U79" s="49"/>
      <c r="V79" s="710" t="s">
        <v>86</v>
      </c>
      <c r="W79" s="711"/>
      <c r="X79" s="56"/>
      <c r="Y79" s="56"/>
      <c r="Z79" s="57"/>
      <c r="AA79" s="67"/>
      <c r="AB79" s="57"/>
      <c r="AC79" s="58" t="s">
        <v>744</v>
      </c>
      <c r="AD79" s="56"/>
      <c r="AE79" s="49"/>
      <c r="AF79" s="164">
        <f t="shared" si="46"/>
        <v>-1</v>
      </c>
      <c r="AG79" s="164">
        <f t="shared" si="46"/>
        <v>-1</v>
      </c>
      <c r="AH79" s="164">
        <f t="shared" si="46"/>
        <v>-1</v>
      </c>
      <c r="AI79" s="164">
        <f t="shared" si="46"/>
        <v>-1</v>
      </c>
      <c r="AJ79" s="164">
        <f t="shared" si="46"/>
        <v>-1</v>
      </c>
      <c r="AK79" s="164">
        <f t="shared" si="46"/>
        <v>-1</v>
      </c>
      <c r="AL79" s="164">
        <f t="shared" si="46"/>
        <v>-1</v>
      </c>
      <c r="AM79" s="164">
        <f t="shared" si="46"/>
        <v>-1</v>
      </c>
      <c r="AN79" s="164" t="str">
        <f t="shared" si="47"/>
        <v>tbd</v>
      </c>
      <c r="AO79" s="164" t="str">
        <f t="shared" si="48"/>
        <v>tbd</v>
      </c>
      <c r="AP79" s="164" t="str">
        <f t="shared" si="49"/>
        <v>tbd</v>
      </c>
      <c r="AQ79" s="164" t="str">
        <f t="shared" si="50"/>
        <v>tbd</v>
      </c>
      <c r="AR79" s="164" t="str">
        <f t="shared" si="51"/>
        <v>tbd</v>
      </c>
      <c r="AS79" s="164" t="str">
        <f t="shared" si="52"/>
        <v>tbd</v>
      </c>
      <c r="AT79" s="164" t="str">
        <f t="shared" si="53"/>
        <v>tbd</v>
      </c>
      <c r="AU79" s="164" t="str">
        <f t="shared" si="54"/>
        <v>tbd</v>
      </c>
      <c r="AV79" s="164">
        <f t="shared" si="55"/>
        <v>0</v>
      </c>
      <c r="AW79" s="164">
        <f t="shared" si="56"/>
        <v>0</v>
      </c>
      <c r="AX79" s="164">
        <f t="shared" si="57"/>
        <v>0</v>
      </c>
      <c r="AY79" s="164">
        <f t="shared" si="58"/>
        <v>0</v>
      </c>
      <c r="AZ79" s="164">
        <f t="shared" si="59"/>
        <v>0</v>
      </c>
      <c r="BA79" s="164">
        <f t="shared" si="60"/>
        <v>0</v>
      </c>
      <c r="BB79" s="164">
        <f t="shared" si="61"/>
        <v>0</v>
      </c>
      <c r="BC79" s="164">
        <f t="shared" si="62"/>
        <v>0</v>
      </c>
    </row>
    <row r="80" spans="1:55" s="164" customFormat="1" ht="19.899999999999999" customHeight="1">
      <c r="A80" s="9" t="s">
        <v>782</v>
      </c>
      <c r="B80" s="7" t="s">
        <v>783</v>
      </c>
      <c r="C80" s="2" t="s">
        <v>784</v>
      </c>
      <c r="D80" s="4" t="s">
        <v>549</v>
      </c>
      <c r="E80" s="18"/>
      <c r="F80" s="19"/>
      <c r="G80" s="19"/>
      <c r="H80" s="4"/>
      <c r="I80" s="15"/>
      <c r="J80" s="47" t="s">
        <v>86</v>
      </c>
      <c r="K80" s="699"/>
      <c r="L80" s="700"/>
      <c r="M80" s="701"/>
      <c r="N80" s="40"/>
      <c r="O80" s="41"/>
      <c r="P80" s="41"/>
      <c r="Q80" s="41"/>
      <c r="R80" s="41"/>
      <c r="S80" s="41"/>
      <c r="T80" s="42"/>
      <c r="U80" s="49"/>
      <c r="V80" s="710" t="s">
        <v>86</v>
      </c>
      <c r="W80" s="711"/>
      <c r="X80" s="56"/>
      <c r="Y80" s="56"/>
      <c r="Z80" s="57"/>
      <c r="AA80" s="67"/>
      <c r="AB80" s="57"/>
      <c r="AC80" s="58" t="s">
        <v>744</v>
      </c>
      <c r="AD80" s="56"/>
      <c r="AE80" s="49"/>
      <c r="AF80" s="164">
        <f t="shared" si="46"/>
        <v>-1</v>
      </c>
      <c r="AG80" s="164">
        <f t="shared" si="46"/>
        <v>-1</v>
      </c>
      <c r="AH80" s="164">
        <f t="shared" si="46"/>
        <v>-1</v>
      </c>
      <c r="AI80" s="164">
        <f t="shared" si="46"/>
        <v>-1</v>
      </c>
      <c r="AJ80" s="164">
        <f t="shared" si="46"/>
        <v>-1</v>
      </c>
      <c r="AK80" s="164">
        <f t="shared" si="46"/>
        <v>-1</v>
      </c>
      <c r="AL80" s="164">
        <f t="shared" si="46"/>
        <v>-1</v>
      </c>
      <c r="AM80" s="164">
        <f t="shared" si="46"/>
        <v>-1</v>
      </c>
      <c r="AN80" s="164" t="str">
        <f t="shared" si="47"/>
        <v>tbd</v>
      </c>
      <c r="AO80" s="164" t="str">
        <f t="shared" si="48"/>
        <v>tbd</v>
      </c>
      <c r="AP80" s="164" t="str">
        <f t="shared" si="49"/>
        <v>tbd</v>
      </c>
      <c r="AQ80" s="164" t="str">
        <f t="shared" si="50"/>
        <v>tbd</v>
      </c>
      <c r="AR80" s="164" t="str">
        <f t="shared" si="51"/>
        <v>tbd</v>
      </c>
      <c r="AS80" s="164" t="str">
        <f t="shared" si="52"/>
        <v>tbd</v>
      </c>
      <c r="AT80" s="164" t="str">
        <f t="shared" si="53"/>
        <v>tbd</v>
      </c>
      <c r="AU80" s="164" t="str">
        <f t="shared" si="54"/>
        <v>tbd</v>
      </c>
      <c r="AV80" s="164">
        <f t="shared" si="55"/>
        <v>0</v>
      </c>
      <c r="AW80" s="164">
        <f t="shared" si="56"/>
        <v>0</v>
      </c>
      <c r="AX80" s="164">
        <f t="shared" si="57"/>
        <v>0</v>
      </c>
      <c r="AY80" s="164">
        <f t="shared" si="58"/>
        <v>0</v>
      </c>
      <c r="AZ80" s="164">
        <f t="shared" si="59"/>
        <v>0</v>
      </c>
      <c r="BA80" s="164">
        <f t="shared" si="60"/>
        <v>0</v>
      </c>
      <c r="BB80" s="164">
        <f t="shared" si="61"/>
        <v>0</v>
      </c>
      <c r="BC80" s="164">
        <f t="shared" si="62"/>
        <v>0</v>
      </c>
    </row>
    <row r="81" spans="1:55" s="164" customFormat="1" ht="19.899999999999999" customHeight="1">
      <c r="A81" s="9" t="s">
        <v>785</v>
      </c>
      <c r="B81" s="7" t="s">
        <v>786</v>
      </c>
      <c r="C81" s="2" t="s">
        <v>787</v>
      </c>
      <c r="D81" s="4" t="s">
        <v>549</v>
      </c>
      <c r="E81" s="18"/>
      <c r="F81" s="19"/>
      <c r="G81" s="19"/>
      <c r="H81" s="4"/>
      <c r="I81" s="15"/>
      <c r="J81" s="47" t="s">
        <v>86</v>
      </c>
      <c r="K81" s="699"/>
      <c r="L81" s="700"/>
      <c r="M81" s="701"/>
      <c r="N81" s="40"/>
      <c r="O81" s="41"/>
      <c r="P81" s="41"/>
      <c r="Q81" s="41"/>
      <c r="R81" s="41"/>
      <c r="S81" s="41"/>
      <c r="T81" s="42"/>
      <c r="U81" s="49"/>
      <c r="V81" s="710" t="s">
        <v>86</v>
      </c>
      <c r="W81" s="711"/>
      <c r="X81" s="56"/>
      <c r="Y81" s="56"/>
      <c r="Z81" s="57"/>
      <c r="AA81" s="67"/>
      <c r="AB81" s="57"/>
      <c r="AC81" s="58" t="s">
        <v>744</v>
      </c>
      <c r="AD81" s="56"/>
      <c r="AE81" s="49"/>
      <c r="AF81" s="164">
        <f t="shared" si="46"/>
        <v>-1</v>
      </c>
      <c r="AG81" s="164">
        <f t="shared" si="46"/>
        <v>-1</v>
      </c>
      <c r="AH81" s="164">
        <f t="shared" si="46"/>
        <v>-1</v>
      </c>
      <c r="AI81" s="164">
        <f t="shared" si="46"/>
        <v>-1</v>
      </c>
      <c r="AJ81" s="164">
        <f t="shared" si="46"/>
        <v>-1</v>
      </c>
      <c r="AK81" s="164">
        <f t="shared" si="46"/>
        <v>-1</v>
      </c>
      <c r="AL81" s="164">
        <f t="shared" si="46"/>
        <v>-1</v>
      </c>
      <c r="AM81" s="164">
        <f t="shared" si="46"/>
        <v>-1</v>
      </c>
      <c r="AN81" s="164" t="str">
        <f t="shared" si="47"/>
        <v>tbd</v>
      </c>
      <c r="AO81" s="164" t="str">
        <f t="shared" si="48"/>
        <v>tbd</v>
      </c>
      <c r="AP81" s="164" t="str">
        <f t="shared" si="49"/>
        <v>tbd</v>
      </c>
      <c r="AQ81" s="164" t="str">
        <f t="shared" si="50"/>
        <v>tbd</v>
      </c>
      <c r="AR81" s="164" t="str">
        <f t="shared" si="51"/>
        <v>tbd</v>
      </c>
      <c r="AS81" s="164" t="str">
        <f t="shared" si="52"/>
        <v>tbd</v>
      </c>
      <c r="AT81" s="164" t="str">
        <f t="shared" si="53"/>
        <v>tbd</v>
      </c>
      <c r="AU81" s="164" t="str">
        <f t="shared" si="54"/>
        <v>tbd</v>
      </c>
      <c r="AV81" s="164">
        <f t="shared" si="55"/>
        <v>0</v>
      </c>
      <c r="AW81" s="164">
        <f t="shared" si="56"/>
        <v>0</v>
      </c>
      <c r="AX81" s="164">
        <f t="shared" si="57"/>
        <v>0</v>
      </c>
      <c r="AY81" s="164">
        <f t="shared" si="58"/>
        <v>0</v>
      </c>
      <c r="AZ81" s="164">
        <f t="shared" si="59"/>
        <v>0</v>
      </c>
      <c r="BA81" s="164">
        <f t="shared" si="60"/>
        <v>0</v>
      </c>
      <c r="BB81" s="164">
        <f t="shared" si="61"/>
        <v>0</v>
      </c>
      <c r="BC81" s="164">
        <f t="shared" si="62"/>
        <v>0</v>
      </c>
    </row>
    <row r="82" spans="1:55" s="164" customFormat="1" ht="19.899999999999999" customHeight="1">
      <c r="A82" s="9" t="s">
        <v>788</v>
      </c>
      <c r="B82" s="7" t="s">
        <v>789</v>
      </c>
      <c r="C82" s="2" t="s">
        <v>790</v>
      </c>
      <c r="D82" s="4" t="s">
        <v>549</v>
      </c>
      <c r="E82" s="18"/>
      <c r="F82" s="19"/>
      <c r="G82" s="19"/>
      <c r="H82" s="4"/>
      <c r="I82" s="15"/>
      <c r="J82" s="47" t="s">
        <v>86</v>
      </c>
      <c r="K82" s="699"/>
      <c r="L82" s="700"/>
      <c r="M82" s="701"/>
      <c r="N82" s="40"/>
      <c r="O82" s="41"/>
      <c r="P82" s="41"/>
      <c r="Q82" s="41"/>
      <c r="R82" s="41"/>
      <c r="S82" s="41"/>
      <c r="T82" s="42"/>
      <c r="U82" s="49"/>
      <c r="V82" s="710" t="s">
        <v>86</v>
      </c>
      <c r="W82" s="711"/>
      <c r="X82" s="56"/>
      <c r="Y82" s="56"/>
      <c r="Z82" s="57"/>
      <c r="AA82" s="67"/>
      <c r="AB82" s="57"/>
      <c r="AC82" s="58" t="s">
        <v>744</v>
      </c>
      <c r="AD82" s="56"/>
      <c r="AE82" s="49"/>
      <c r="AF82" s="164">
        <f t="shared" si="46"/>
        <v>-1</v>
      </c>
      <c r="AG82" s="164">
        <f t="shared" si="46"/>
        <v>-1</v>
      </c>
      <c r="AH82" s="164">
        <f t="shared" si="46"/>
        <v>-1</v>
      </c>
      <c r="AI82" s="164">
        <f t="shared" si="46"/>
        <v>-1</v>
      </c>
      <c r="AJ82" s="164">
        <f t="shared" si="46"/>
        <v>-1</v>
      </c>
      <c r="AK82" s="164">
        <f t="shared" si="46"/>
        <v>-1</v>
      </c>
      <c r="AL82" s="164">
        <f t="shared" si="46"/>
        <v>-1</v>
      </c>
      <c r="AM82" s="164">
        <f t="shared" si="46"/>
        <v>-1</v>
      </c>
      <c r="AN82" s="164" t="str">
        <f t="shared" si="47"/>
        <v>tbd</v>
      </c>
      <c r="AO82" s="164" t="str">
        <f t="shared" si="48"/>
        <v>tbd</v>
      </c>
      <c r="AP82" s="164" t="str">
        <f t="shared" si="49"/>
        <v>tbd</v>
      </c>
      <c r="AQ82" s="164" t="str">
        <f t="shared" si="50"/>
        <v>tbd</v>
      </c>
      <c r="AR82" s="164" t="str">
        <f t="shared" si="51"/>
        <v>tbd</v>
      </c>
      <c r="AS82" s="164" t="str">
        <f t="shared" si="52"/>
        <v>tbd</v>
      </c>
      <c r="AT82" s="164" t="str">
        <f t="shared" si="53"/>
        <v>tbd</v>
      </c>
      <c r="AU82" s="164" t="str">
        <f t="shared" si="54"/>
        <v>tbd</v>
      </c>
      <c r="AV82" s="164">
        <f t="shared" si="55"/>
        <v>0</v>
      </c>
      <c r="AW82" s="164">
        <f t="shared" si="56"/>
        <v>0</v>
      </c>
      <c r="AX82" s="164">
        <f t="shared" si="57"/>
        <v>0</v>
      </c>
      <c r="AY82" s="164">
        <f t="shared" si="58"/>
        <v>0</v>
      </c>
      <c r="AZ82" s="164">
        <f t="shared" si="59"/>
        <v>0</v>
      </c>
      <c r="BA82" s="164">
        <f t="shared" si="60"/>
        <v>0</v>
      </c>
      <c r="BB82" s="164">
        <f t="shared" si="61"/>
        <v>0</v>
      </c>
      <c r="BC82" s="164">
        <f t="shared" si="62"/>
        <v>0</v>
      </c>
    </row>
    <row r="83" spans="1:55" s="164" customFormat="1" ht="19.899999999999999" customHeight="1">
      <c r="A83" s="9" t="s">
        <v>791</v>
      </c>
      <c r="B83" s="7" t="s">
        <v>792</v>
      </c>
      <c r="C83" s="2" t="s">
        <v>793</v>
      </c>
      <c r="D83" s="4" t="s">
        <v>549</v>
      </c>
      <c r="E83" s="18"/>
      <c r="F83" s="19"/>
      <c r="G83" s="19"/>
      <c r="H83" s="4"/>
      <c r="I83" s="15"/>
      <c r="J83" s="47" t="s">
        <v>86</v>
      </c>
      <c r="K83" s="699"/>
      <c r="L83" s="700"/>
      <c r="M83" s="701"/>
      <c r="N83" s="40"/>
      <c r="O83" s="41"/>
      <c r="P83" s="41"/>
      <c r="Q83" s="41"/>
      <c r="R83" s="41"/>
      <c r="S83" s="41"/>
      <c r="T83" s="42"/>
      <c r="U83" s="49"/>
      <c r="V83" s="710" t="s">
        <v>86</v>
      </c>
      <c r="W83" s="711"/>
      <c r="X83" s="56"/>
      <c r="Y83" s="56"/>
      <c r="Z83" s="57"/>
      <c r="AA83" s="67"/>
      <c r="AB83" s="57"/>
      <c r="AC83" s="58" t="s">
        <v>744</v>
      </c>
      <c r="AD83" s="56"/>
      <c r="AE83" s="49"/>
      <c r="AF83" s="164">
        <f t="shared" si="46"/>
        <v>-1</v>
      </c>
      <c r="AG83" s="164">
        <f t="shared" si="46"/>
        <v>-1</v>
      </c>
      <c r="AH83" s="164">
        <f t="shared" si="46"/>
        <v>-1</v>
      </c>
      <c r="AI83" s="164">
        <f t="shared" si="46"/>
        <v>-1</v>
      </c>
      <c r="AJ83" s="164">
        <f t="shared" si="46"/>
        <v>-1</v>
      </c>
      <c r="AK83" s="164">
        <f t="shared" si="46"/>
        <v>-1</v>
      </c>
      <c r="AL83" s="164">
        <f t="shared" si="46"/>
        <v>-1</v>
      </c>
      <c r="AM83" s="164">
        <f t="shared" si="46"/>
        <v>-1</v>
      </c>
      <c r="AN83" s="164" t="str">
        <f t="shared" si="47"/>
        <v>tbd</v>
      </c>
      <c r="AO83" s="164" t="str">
        <f t="shared" si="48"/>
        <v>tbd</v>
      </c>
      <c r="AP83" s="164" t="str">
        <f t="shared" si="49"/>
        <v>tbd</v>
      </c>
      <c r="AQ83" s="164" t="str">
        <f t="shared" si="50"/>
        <v>tbd</v>
      </c>
      <c r="AR83" s="164" t="str">
        <f t="shared" si="51"/>
        <v>tbd</v>
      </c>
      <c r="AS83" s="164" t="str">
        <f t="shared" si="52"/>
        <v>tbd</v>
      </c>
      <c r="AT83" s="164" t="str">
        <f t="shared" si="53"/>
        <v>tbd</v>
      </c>
      <c r="AU83" s="164" t="str">
        <f t="shared" si="54"/>
        <v>tbd</v>
      </c>
      <c r="AV83" s="164">
        <f t="shared" si="55"/>
        <v>0</v>
      </c>
      <c r="AW83" s="164">
        <f t="shared" si="56"/>
        <v>0</v>
      </c>
      <c r="AX83" s="164">
        <f t="shared" si="57"/>
        <v>0</v>
      </c>
      <c r="AY83" s="164">
        <f t="shared" si="58"/>
        <v>0</v>
      </c>
      <c r="AZ83" s="164">
        <f t="shared" si="59"/>
        <v>0</v>
      </c>
      <c r="BA83" s="164">
        <f t="shared" si="60"/>
        <v>0</v>
      </c>
      <c r="BB83" s="164">
        <f t="shared" si="61"/>
        <v>0</v>
      </c>
      <c r="BC83" s="164">
        <f t="shared" si="62"/>
        <v>0</v>
      </c>
    </row>
    <row r="84" spans="1:55" s="164" customFormat="1" ht="19.899999999999999" customHeight="1">
      <c r="A84" s="9" t="s">
        <v>794</v>
      </c>
      <c r="B84" s="7" t="s">
        <v>795</v>
      </c>
      <c r="C84" s="2" t="s">
        <v>796</v>
      </c>
      <c r="D84" s="4" t="s">
        <v>549</v>
      </c>
      <c r="E84" s="18"/>
      <c r="F84" s="19"/>
      <c r="G84" s="19"/>
      <c r="H84" s="4"/>
      <c r="I84" s="15"/>
      <c r="J84" s="47" t="s">
        <v>86</v>
      </c>
      <c r="K84" s="699"/>
      <c r="L84" s="700"/>
      <c r="M84" s="701"/>
      <c r="N84" s="40"/>
      <c r="O84" s="41"/>
      <c r="P84" s="41"/>
      <c r="Q84" s="41"/>
      <c r="R84" s="41"/>
      <c r="S84" s="41"/>
      <c r="T84" s="42"/>
      <c r="U84" s="49"/>
      <c r="V84" s="710" t="s">
        <v>86</v>
      </c>
      <c r="W84" s="711"/>
      <c r="X84" s="56"/>
      <c r="Y84" s="56"/>
      <c r="Z84" s="57"/>
      <c r="AA84" s="67"/>
      <c r="AB84" s="57"/>
      <c r="AC84" s="58" t="s">
        <v>744</v>
      </c>
      <c r="AD84" s="56"/>
      <c r="AE84" s="49"/>
      <c r="AF84" s="164">
        <f t="shared" si="46"/>
        <v>-1</v>
      </c>
      <c r="AG84" s="164">
        <f t="shared" si="46"/>
        <v>-1</v>
      </c>
      <c r="AH84" s="164">
        <f t="shared" si="46"/>
        <v>-1</v>
      </c>
      <c r="AI84" s="164">
        <f t="shared" si="46"/>
        <v>-1</v>
      </c>
      <c r="AJ84" s="164">
        <f t="shared" si="46"/>
        <v>-1</v>
      </c>
      <c r="AK84" s="164">
        <f t="shared" si="46"/>
        <v>-1</v>
      </c>
      <c r="AL84" s="164">
        <f t="shared" si="46"/>
        <v>-1</v>
      </c>
      <c r="AM84" s="164">
        <f t="shared" si="46"/>
        <v>-1</v>
      </c>
      <c r="AN84" s="164" t="str">
        <f t="shared" si="47"/>
        <v>tbd</v>
      </c>
      <c r="AO84" s="164" t="str">
        <f t="shared" si="48"/>
        <v>tbd</v>
      </c>
      <c r="AP84" s="164" t="str">
        <f t="shared" si="49"/>
        <v>tbd</v>
      </c>
      <c r="AQ84" s="164" t="str">
        <f t="shared" si="50"/>
        <v>tbd</v>
      </c>
      <c r="AR84" s="164" t="str">
        <f t="shared" si="51"/>
        <v>tbd</v>
      </c>
      <c r="AS84" s="164" t="str">
        <f t="shared" si="52"/>
        <v>tbd</v>
      </c>
      <c r="AT84" s="164" t="str">
        <f t="shared" si="53"/>
        <v>tbd</v>
      </c>
      <c r="AU84" s="164" t="str">
        <f t="shared" si="54"/>
        <v>tbd</v>
      </c>
      <c r="AV84" s="164">
        <f t="shared" si="55"/>
        <v>0</v>
      </c>
      <c r="AW84" s="164">
        <f t="shared" si="56"/>
        <v>0</v>
      </c>
      <c r="AX84" s="164">
        <f t="shared" si="57"/>
        <v>0</v>
      </c>
      <c r="AY84" s="164">
        <f t="shared" si="58"/>
        <v>0</v>
      </c>
      <c r="AZ84" s="164">
        <f t="shared" si="59"/>
        <v>0</v>
      </c>
      <c r="BA84" s="164">
        <f t="shared" si="60"/>
        <v>0</v>
      </c>
      <c r="BB84" s="164">
        <f t="shared" si="61"/>
        <v>0</v>
      </c>
      <c r="BC84" s="164">
        <f t="shared" si="62"/>
        <v>0</v>
      </c>
    </row>
    <row r="85" spans="1:55" s="164" customFormat="1" ht="19.899999999999999" customHeight="1">
      <c r="A85" s="9" t="s">
        <v>797</v>
      </c>
      <c r="B85" s="7" t="s">
        <v>798</v>
      </c>
      <c r="C85" s="2" t="s">
        <v>799</v>
      </c>
      <c r="D85" s="4" t="s">
        <v>549</v>
      </c>
      <c r="E85" s="18"/>
      <c r="F85" s="19"/>
      <c r="G85" s="19"/>
      <c r="H85" s="4"/>
      <c r="I85" s="15"/>
      <c r="J85" s="47" t="s">
        <v>86</v>
      </c>
      <c r="K85" s="699"/>
      <c r="L85" s="700"/>
      <c r="M85" s="701"/>
      <c r="N85" s="40"/>
      <c r="O85" s="41"/>
      <c r="P85" s="41"/>
      <c r="Q85" s="41"/>
      <c r="R85" s="41"/>
      <c r="S85" s="41"/>
      <c r="T85" s="42"/>
      <c r="U85" s="49"/>
      <c r="V85" s="710" t="s">
        <v>86</v>
      </c>
      <c r="W85" s="711"/>
      <c r="X85" s="56"/>
      <c r="Y85" s="56"/>
      <c r="Z85" s="57"/>
      <c r="AA85" s="67"/>
      <c r="AB85" s="57"/>
      <c r="AC85" s="58" t="s">
        <v>744</v>
      </c>
      <c r="AD85" s="56"/>
      <c r="AE85" s="49"/>
      <c r="AF85" s="164">
        <f t="shared" si="46"/>
        <v>-1</v>
      </c>
      <c r="AG85" s="164">
        <f t="shared" si="46"/>
        <v>-1</v>
      </c>
      <c r="AH85" s="164">
        <f t="shared" si="46"/>
        <v>-1</v>
      </c>
      <c r="AI85" s="164">
        <f t="shared" si="46"/>
        <v>-1</v>
      </c>
      <c r="AJ85" s="164">
        <f t="shared" si="46"/>
        <v>-1</v>
      </c>
      <c r="AK85" s="164">
        <f t="shared" si="46"/>
        <v>-1</v>
      </c>
      <c r="AL85" s="164">
        <f t="shared" si="46"/>
        <v>-1</v>
      </c>
      <c r="AM85" s="164">
        <f t="shared" si="46"/>
        <v>-1</v>
      </c>
      <c r="AN85" s="164" t="str">
        <f t="shared" si="47"/>
        <v>tbd</v>
      </c>
      <c r="AO85" s="164" t="str">
        <f t="shared" si="48"/>
        <v>tbd</v>
      </c>
      <c r="AP85" s="164" t="str">
        <f t="shared" si="49"/>
        <v>tbd</v>
      </c>
      <c r="AQ85" s="164" t="str">
        <f t="shared" si="50"/>
        <v>tbd</v>
      </c>
      <c r="AR85" s="164" t="str">
        <f t="shared" si="51"/>
        <v>tbd</v>
      </c>
      <c r="AS85" s="164" t="str">
        <f t="shared" si="52"/>
        <v>tbd</v>
      </c>
      <c r="AT85" s="164" t="str">
        <f t="shared" si="53"/>
        <v>tbd</v>
      </c>
      <c r="AU85" s="164" t="str">
        <f t="shared" si="54"/>
        <v>tbd</v>
      </c>
      <c r="AV85" s="164">
        <f t="shared" si="55"/>
        <v>0</v>
      </c>
      <c r="AW85" s="164">
        <f t="shared" si="56"/>
        <v>0</v>
      </c>
      <c r="AX85" s="164">
        <f t="shared" si="57"/>
        <v>0</v>
      </c>
      <c r="AY85" s="164">
        <f t="shared" si="58"/>
        <v>0</v>
      </c>
      <c r="AZ85" s="164">
        <f t="shared" si="59"/>
        <v>0</v>
      </c>
      <c r="BA85" s="164">
        <f t="shared" si="60"/>
        <v>0</v>
      </c>
      <c r="BB85" s="164">
        <f t="shared" si="61"/>
        <v>0</v>
      </c>
      <c r="BC85" s="164">
        <f t="shared" si="62"/>
        <v>0</v>
      </c>
    </row>
    <row r="86" spans="1:55" s="164" customFormat="1" ht="19.899999999999999" customHeight="1">
      <c r="A86" s="9" t="s">
        <v>800</v>
      </c>
      <c r="B86" s="7" t="s">
        <v>801</v>
      </c>
      <c r="C86" s="2" t="s">
        <v>802</v>
      </c>
      <c r="D86" s="4" t="s">
        <v>530</v>
      </c>
      <c r="E86" s="18"/>
      <c r="F86" s="19"/>
      <c r="G86" s="19"/>
      <c r="H86" s="4"/>
      <c r="I86" s="15"/>
      <c r="J86" s="47" t="s">
        <v>86</v>
      </c>
      <c r="K86" s="699"/>
      <c r="L86" s="700"/>
      <c r="M86" s="701"/>
      <c r="N86" s="40"/>
      <c r="O86" s="41"/>
      <c r="P86" s="41"/>
      <c r="Q86" s="41"/>
      <c r="R86" s="41"/>
      <c r="S86" s="41"/>
      <c r="T86" s="42"/>
      <c r="U86" s="49"/>
      <c r="V86" s="710" t="s">
        <v>86</v>
      </c>
      <c r="W86" s="711"/>
      <c r="X86" s="56"/>
      <c r="Y86" s="56"/>
      <c r="Z86" s="57"/>
      <c r="AA86" s="67"/>
      <c r="AB86" s="57"/>
      <c r="AC86" s="58" t="s">
        <v>744</v>
      </c>
      <c r="AD86" s="56"/>
      <c r="AE86" s="49"/>
      <c r="AF86" s="164">
        <f t="shared" si="46"/>
        <v>-1</v>
      </c>
      <c r="AG86" s="164">
        <f t="shared" si="46"/>
        <v>-1</v>
      </c>
      <c r="AH86" s="164">
        <f t="shared" si="46"/>
        <v>-1</v>
      </c>
      <c r="AI86" s="164">
        <f t="shared" si="46"/>
        <v>-1</v>
      </c>
      <c r="AJ86" s="164">
        <f t="shared" si="46"/>
        <v>-1</v>
      </c>
      <c r="AK86" s="164">
        <f t="shared" si="46"/>
        <v>-1</v>
      </c>
      <c r="AL86" s="164">
        <f t="shared" si="46"/>
        <v>-1</v>
      </c>
      <c r="AM86" s="164">
        <f t="shared" si="46"/>
        <v>-1</v>
      </c>
      <c r="AN86" s="164" t="str">
        <f t="shared" si="47"/>
        <v>tbd</v>
      </c>
      <c r="AO86" s="164" t="str">
        <f t="shared" si="48"/>
        <v>tbd</v>
      </c>
      <c r="AP86" s="164" t="str">
        <f t="shared" si="49"/>
        <v>tbd</v>
      </c>
      <c r="AQ86" s="164" t="str">
        <f t="shared" si="50"/>
        <v>tbd</v>
      </c>
      <c r="AR86" s="164" t="str">
        <f t="shared" si="51"/>
        <v>tbd</v>
      </c>
      <c r="AS86" s="164" t="str">
        <f t="shared" si="52"/>
        <v>tbd</v>
      </c>
      <c r="AT86" s="164" t="str">
        <f t="shared" si="53"/>
        <v>tbd</v>
      </c>
      <c r="AU86" s="164" t="str">
        <f t="shared" si="54"/>
        <v>tbd</v>
      </c>
      <c r="AV86" s="164">
        <f t="shared" si="55"/>
        <v>0</v>
      </c>
      <c r="AW86" s="164">
        <f t="shared" si="56"/>
        <v>0</v>
      </c>
      <c r="AX86" s="164">
        <f t="shared" si="57"/>
        <v>0</v>
      </c>
      <c r="AY86" s="164">
        <f t="shared" si="58"/>
        <v>0</v>
      </c>
      <c r="AZ86" s="164">
        <f t="shared" si="59"/>
        <v>0</v>
      </c>
      <c r="BA86" s="164">
        <f t="shared" si="60"/>
        <v>0</v>
      </c>
      <c r="BB86" s="164">
        <f t="shared" si="61"/>
        <v>0</v>
      </c>
      <c r="BC86" s="164">
        <f t="shared" si="62"/>
        <v>0</v>
      </c>
    </row>
    <row r="87" spans="1:55" s="164" customFormat="1" ht="19.899999999999999" customHeight="1" thickBot="1">
      <c r="A87" s="9" t="s">
        <v>803</v>
      </c>
      <c r="B87" s="7" t="s">
        <v>804</v>
      </c>
      <c r="C87" s="2" t="s">
        <v>805</v>
      </c>
      <c r="D87" s="4" t="s">
        <v>523</v>
      </c>
      <c r="E87" s="18"/>
      <c r="F87" s="19"/>
      <c r="G87" s="19"/>
      <c r="H87" s="4"/>
      <c r="I87" s="15"/>
      <c r="J87" s="47" t="s">
        <v>86</v>
      </c>
      <c r="K87" s="699"/>
      <c r="L87" s="700"/>
      <c r="M87" s="701"/>
      <c r="N87" s="40"/>
      <c r="O87" s="41"/>
      <c r="P87" s="41"/>
      <c r="Q87" s="41"/>
      <c r="R87" s="41"/>
      <c r="S87" s="41"/>
      <c r="T87" s="42"/>
      <c r="U87" s="49"/>
      <c r="V87" s="710" t="s">
        <v>86</v>
      </c>
      <c r="W87" s="711"/>
      <c r="X87" s="56"/>
      <c r="Y87" s="56"/>
      <c r="Z87" s="57"/>
      <c r="AA87" s="67"/>
      <c r="AB87" s="57"/>
      <c r="AC87" s="58" t="s">
        <v>744</v>
      </c>
      <c r="AD87" s="56"/>
      <c r="AE87" s="49"/>
      <c r="AF87" s="164">
        <f t="shared" si="46"/>
        <v>-1</v>
      </c>
      <c r="AG87" s="164">
        <f t="shared" si="46"/>
        <v>-1</v>
      </c>
      <c r="AH87" s="164">
        <f t="shared" si="46"/>
        <v>-1</v>
      </c>
      <c r="AI87" s="164">
        <f t="shared" si="46"/>
        <v>-1</v>
      </c>
      <c r="AJ87" s="164">
        <f t="shared" si="46"/>
        <v>-1</v>
      </c>
      <c r="AK87" s="164">
        <f t="shared" si="46"/>
        <v>-1</v>
      </c>
      <c r="AL87" s="164">
        <f t="shared" si="46"/>
        <v>-1</v>
      </c>
      <c r="AM87" s="164">
        <f t="shared" si="46"/>
        <v>-1</v>
      </c>
      <c r="AN87" s="164" t="str">
        <f t="shared" si="47"/>
        <v>tbd</v>
      </c>
      <c r="AO87" s="164" t="str">
        <f t="shared" si="48"/>
        <v>tbd</v>
      </c>
      <c r="AP87" s="164" t="str">
        <f t="shared" si="49"/>
        <v>tbd</v>
      </c>
      <c r="AQ87" s="164" t="str">
        <f t="shared" si="50"/>
        <v>tbd</v>
      </c>
      <c r="AR87" s="164" t="str">
        <f t="shared" si="51"/>
        <v>tbd</v>
      </c>
      <c r="AS87" s="164" t="str">
        <f t="shared" si="52"/>
        <v>tbd</v>
      </c>
      <c r="AT87" s="164" t="str">
        <f t="shared" si="53"/>
        <v>tbd</v>
      </c>
      <c r="AU87" s="164" t="str">
        <f t="shared" si="54"/>
        <v>tbd</v>
      </c>
      <c r="AV87" s="164">
        <f t="shared" si="55"/>
        <v>0</v>
      </c>
      <c r="AW87" s="164">
        <f t="shared" si="56"/>
        <v>0</v>
      </c>
      <c r="AX87" s="164">
        <f t="shared" si="57"/>
        <v>0</v>
      </c>
      <c r="AY87" s="164">
        <f t="shared" si="58"/>
        <v>0</v>
      </c>
      <c r="AZ87" s="164">
        <f t="shared" si="59"/>
        <v>0</v>
      </c>
      <c r="BA87" s="164">
        <f t="shared" si="60"/>
        <v>0</v>
      </c>
      <c r="BB87" s="164">
        <f t="shared" si="61"/>
        <v>0</v>
      </c>
      <c r="BC87" s="164">
        <f t="shared" si="62"/>
        <v>0</v>
      </c>
    </row>
    <row r="88" spans="1:55" s="164" customFormat="1" ht="19.899999999999999" hidden="1" customHeight="1">
      <c r="A88" s="9"/>
      <c r="B88" s="7"/>
      <c r="C88" s="2"/>
      <c r="D88" s="4"/>
      <c r="E88" s="18"/>
      <c r="F88" s="19"/>
      <c r="G88" s="19"/>
      <c r="H88" s="4"/>
      <c r="I88" s="15"/>
      <c r="J88" s="47"/>
      <c r="K88" s="699"/>
      <c r="L88" s="700"/>
      <c r="M88" s="701"/>
      <c r="N88" s="40"/>
      <c r="O88" s="41"/>
      <c r="P88" s="41"/>
      <c r="Q88" s="41"/>
      <c r="R88" s="41"/>
      <c r="S88" s="41"/>
      <c r="T88" s="42"/>
      <c r="U88" s="49"/>
      <c r="V88" s="710"/>
      <c r="W88" s="711"/>
      <c r="X88" s="56"/>
      <c r="Y88" s="56"/>
      <c r="Z88" s="57"/>
      <c r="AA88" s="67"/>
      <c r="AB88" s="57"/>
      <c r="AC88" s="58"/>
      <c r="AD88" s="56"/>
      <c r="AE88" s="49"/>
      <c r="AF88" s="164">
        <f t="shared" si="46"/>
        <v>-1</v>
      </c>
      <c r="AG88" s="164">
        <f t="shared" si="46"/>
        <v>-1</v>
      </c>
      <c r="AH88" s="164">
        <f t="shared" si="46"/>
        <v>-1</v>
      </c>
      <c r="AI88" s="164">
        <f t="shared" si="46"/>
        <v>-1</v>
      </c>
      <c r="AJ88" s="164">
        <f t="shared" si="46"/>
        <v>-1</v>
      </c>
      <c r="AK88" s="164">
        <f t="shared" si="46"/>
        <v>-1</v>
      </c>
      <c r="AL88" s="164">
        <f t="shared" si="46"/>
        <v>-1</v>
      </c>
      <c r="AM88" s="164">
        <f t="shared" si="46"/>
        <v>-1</v>
      </c>
      <c r="AN88" s="164">
        <f t="shared" si="47"/>
        <v>0</v>
      </c>
      <c r="AO88" s="164">
        <f t="shared" si="48"/>
        <v>0</v>
      </c>
      <c r="AP88" s="164">
        <f t="shared" si="49"/>
        <v>0</v>
      </c>
      <c r="AQ88" s="164">
        <f t="shared" si="50"/>
        <v>0</v>
      </c>
      <c r="AR88" s="164">
        <f t="shared" si="51"/>
        <v>0</v>
      </c>
      <c r="AS88" s="164">
        <f t="shared" si="52"/>
        <v>0</v>
      </c>
      <c r="AT88" s="164">
        <f t="shared" si="53"/>
        <v>0</v>
      </c>
      <c r="AU88" s="164">
        <f t="shared" si="54"/>
        <v>0</v>
      </c>
      <c r="AV88" s="164">
        <f t="shared" si="55"/>
        <v>0</v>
      </c>
      <c r="AW88" s="164">
        <f t="shared" si="56"/>
        <v>0</v>
      </c>
      <c r="AX88" s="164">
        <f t="shared" si="57"/>
        <v>0</v>
      </c>
      <c r="AY88" s="164">
        <f t="shared" si="58"/>
        <v>0</v>
      </c>
      <c r="AZ88" s="164">
        <f t="shared" si="59"/>
        <v>0</v>
      </c>
      <c r="BA88" s="164">
        <f t="shared" si="60"/>
        <v>0</v>
      </c>
      <c r="BB88" s="164">
        <f t="shared" si="61"/>
        <v>0</v>
      </c>
      <c r="BC88" s="164">
        <f t="shared" si="62"/>
        <v>0</v>
      </c>
    </row>
    <row r="89" spans="1:55" s="164" customFormat="1" ht="19.899999999999999" hidden="1" customHeight="1">
      <c r="A89" s="9"/>
      <c r="B89" s="7"/>
      <c r="C89" s="2"/>
      <c r="D89" s="4"/>
      <c r="E89" s="18"/>
      <c r="F89" s="19"/>
      <c r="G89" s="19"/>
      <c r="H89" s="4"/>
      <c r="I89" s="15"/>
      <c r="J89" s="47"/>
      <c r="K89" s="699"/>
      <c r="L89" s="700"/>
      <c r="M89" s="701"/>
      <c r="N89" s="40"/>
      <c r="O89" s="41"/>
      <c r="P89" s="41"/>
      <c r="Q89" s="41"/>
      <c r="R89" s="41"/>
      <c r="S89" s="41"/>
      <c r="T89" s="42"/>
      <c r="U89" s="49"/>
      <c r="V89" s="710"/>
      <c r="W89" s="711"/>
      <c r="X89" s="56"/>
      <c r="Y89" s="56"/>
      <c r="Z89" s="57"/>
      <c r="AA89" s="67"/>
      <c r="AB89" s="57"/>
      <c r="AC89" s="58"/>
      <c r="AD89" s="56"/>
      <c r="AE89" s="49"/>
      <c r="AF89" s="164">
        <f t="shared" si="46"/>
        <v>-1</v>
      </c>
      <c r="AG89" s="164">
        <f t="shared" si="46"/>
        <v>-1</v>
      </c>
      <c r="AH89" s="164">
        <f t="shared" si="46"/>
        <v>-1</v>
      </c>
      <c r="AI89" s="164">
        <f t="shared" si="46"/>
        <v>-1</v>
      </c>
      <c r="AJ89" s="164">
        <f t="shared" si="46"/>
        <v>-1</v>
      </c>
      <c r="AK89" s="164">
        <f t="shared" si="46"/>
        <v>-1</v>
      </c>
      <c r="AL89" s="164">
        <f t="shared" si="46"/>
        <v>-1</v>
      </c>
      <c r="AM89" s="164">
        <f t="shared" si="46"/>
        <v>-1</v>
      </c>
      <c r="AN89" s="164">
        <f t="shared" si="47"/>
        <v>0</v>
      </c>
      <c r="AO89" s="164">
        <f t="shared" si="48"/>
        <v>0</v>
      </c>
      <c r="AP89" s="164">
        <f t="shared" si="49"/>
        <v>0</v>
      </c>
      <c r="AQ89" s="164">
        <f t="shared" si="50"/>
        <v>0</v>
      </c>
      <c r="AR89" s="164">
        <f t="shared" si="51"/>
        <v>0</v>
      </c>
      <c r="AS89" s="164">
        <f t="shared" si="52"/>
        <v>0</v>
      </c>
      <c r="AT89" s="164">
        <f t="shared" si="53"/>
        <v>0</v>
      </c>
      <c r="AU89" s="164">
        <f t="shared" si="54"/>
        <v>0</v>
      </c>
      <c r="AV89" s="164">
        <f t="shared" si="55"/>
        <v>0</v>
      </c>
      <c r="AW89" s="164">
        <f t="shared" si="56"/>
        <v>0</v>
      </c>
      <c r="AX89" s="164">
        <f t="shared" si="57"/>
        <v>0</v>
      </c>
      <c r="AY89" s="164">
        <f t="shared" si="58"/>
        <v>0</v>
      </c>
      <c r="AZ89" s="164">
        <f t="shared" si="59"/>
        <v>0</v>
      </c>
      <c r="BA89" s="164">
        <f t="shared" si="60"/>
        <v>0</v>
      </c>
      <c r="BB89" s="164">
        <f t="shared" si="61"/>
        <v>0</v>
      </c>
      <c r="BC89" s="164">
        <f t="shared" si="62"/>
        <v>0</v>
      </c>
    </row>
    <row r="90" spans="1:55" s="164" customFormat="1" ht="19.899999999999999" hidden="1" customHeight="1">
      <c r="A90" s="9"/>
      <c r="B90" s="7"/>
      <c r="C90" s="2"/>
      <c r="D90" s="4"/>
      <c r="E90" s="18"/>
      <c r="F90" s="19"/>
      <c r="G90" s="19"/>
      <c r="H90" s="4"/>
      <c r="I90" s="15"/>
      <c r="J90" s="47"/>
      <c r="K90" s="699"/>
      <c r="L90" s="700"/>
      <c r="M90" s="701"/>
      <c r="N90" s="40"/>
      <c r="O90" s="41"/>
      <c r="P90" s="41"/>
      <c r="Q90" s="41"/>
      <c r="R90" s="41"/>
      <c r="S90" s="41"/>
      <c r="T90" s="42"/>
      <c r="U90" s="49"/>
      <c r="V90" s="710"/>
      <c r="W90" s="711"/>
      <c r="X90" s="56"/>
      <c r="Y90" s="56"/>
      <c r="Z90" s="57"/>
      <c r="AA90" s="67"/>
      <c r="AB90" s="57"/>
      <c r="AC90" s="58"/>
      <c r="AD90" s="56"/>
      <c r="AE90" s="49"/>
      <c r="AF90" s="164">
        <f t="shared" si="46"/>
        <v>-1</v>
      </c>
      <c r="AG90" s="164">
        <f t="shared" si="46"/>
        <v>-1</v>
      </c>
      <c r="AH90" s="164">
        <f t="shared" si="46"/>
        <v>-1</v>
      </c>
      <c r="AI90" s="164">
        <f t="shared" si="46"/>
        <v>-1</v>
      </c>
      <c r="AJ90" s="164">
        <f t="shared" si="46"/>
        <v>-1</v>
      </c>
      <c r="AK90" s="164">
        <f t="shared" si="46"/>
        <v>-1</v>
      </c>
      <c r="AL90" s="164">
        <f t="shared" si="46"/>
        <v>-1</v>
      </c>
      <c r="AM90" s="164">
        <f t="shared" si="46"/>
        <v>-1</v>
      </c>
      <c r="AN90" s="164">
        <f t="shared" si="47"/>
        <v>0</v>
      </c>
      <c r="AO90" s="164">
        <f t="shared" si="48"/>
        <v>0</v>
      </c>
      <c r="AP90" s="164">
        <f t="shared" si="49"/>
        <v>0</v>
      </c>
      <c r="AQ90" s="164">
        <f t="shared" si="50"/>
        <v>0</v>
      </c>
      <c r="AR90" s="164">
        <f t="shared" si="51"/>
        <v>0</v>
      </c>
      <c r="AS90" s="164">
        <f t="shared" si="52"/>
        <v>0</v>
      </c>
      <c r="AT90" s="164">
        <f t="shared" si="53"/>
        <v>0</v>
      </c>
      <c r="AU90" s="164">
        <f t="shared" si="54"/>
        <v>0</v>
      </c>
      <c r="AV90" s="164">
        <f t="shared" si="55"/>
        <v>0</v>
      </c>
      <c r="AW90" s="164">
        <f t="shared" si="56"/>
        <v>0</v>
      </c>
      <c r="AX90" s="164">
        <f t="shared" si="57"/>
        <v>0</v>
      </c>
      <c r="AY90" s="164">
        <f t="shared" si="58"/>
        <v>0</v>
      </c>
      <c r="AZ90" s="164">
        <f t="shared" si="59"/>
        <v>0</v>
      </c>
      <c r="BA90" s="164">
        <f t="shared" si="60"/>
        <v>0</v>
      </c>
      <c r="BB90" s="164">
        <f t="shared" si="61"/>
        <v>0</v>
      </c>
      <c r="BC90" s="164">
        <f t="shared" si="62"/>
        <v>0</v>
      </c>
    </row>
    <row r="91" spans="1:55" s="164" customFormat="1" ht="19.899999999999999" hidden="1" customHeight="1">
      <c r="A91" s="9"/>
      <c r="B91" s="7"/>
      <c r="C91" s="2"/>
      <c r="D91" s="4"/>
      <c r="E91" s="18"/>
      <c r="F91" s="19"/>
      <c r="G91" s="19"/>
      <c r="H91" s="4"/>
      <c r="I91" s="15"/>
      <c r="J91" s="47"/>
      <c r="K91" s="699"/>
      <c r="L91" s="700"/>
      <c r="M91" s="701"/>
      <c r="N91" s="40"/>
      <c r="O91" s="41"/>
      <c r="P91" s="41"/>
      <c r="Q91" s="41"/>
      <c r="R91" s="41"/>
      <c r="S91" s="41"/>
      <c r="T91" s="42"/>
      <c r="U91" s="49"/>
      <c r="V91" s="710"/>
      <c r="W91" s="711"/>
      <c r="X91" s="56"/>
      <c r="Y91" s="56"/>
      <c r="Z91" s="57"/>
      <c r="AA91" s="67"/>
      <c r="AB91" s="57"/>
      <c r="AC91" s="58"/>
      <c r="AD91" s="56"/>
      <c r="AE91" s="49"/>
      <c r="AF91" s="164">
        <f t="shared" si="46"/>
        <v>-1</v>
      </c>
      <c r="AG91" s="164">
        <f t="shared" si="46"/>
        <v>-1</v>
      </c>
      <c r="AH91" s="164">
        <f t="shared" si="46"/>
        <v>-1</v>
      </c>
      <c r="AI91" s="164">
        <f t="shared" si="46"/>
        <v>-1</v>
      </c>
      <c r="AJ91" s="164">
        <f t="shared" si="46"/>
        <v>-1</v>
      </c>
      <c r="AK91" s="164">
        <f t="shared" si="46"/>
        <v>-1</v>
      </c>
      <c r="AL91" s="164">
        <f t="shared" si="46"/>
        <v>-1</v>
      </c>
      <c r="AM91" s="164">
        <f t="shared" si="46"/>
        <v>-1</v>
      </c>
      <c r="AN91" s="164">
        <f t="shared" si="47"/>
        <v>0</v>
      </c>
      <c r="AO91" s="164">
        <f t="shared" si="48"/>
        <v>0</v>
      </c>
      <c r="AP91" s="164">
        <f t="shared" si="49"/>
        <v>0</v>
      </c>
      <c r="AQ91" s="164">
        <f t="shared" si="50"/>
        <v>0</v>
      </c>
      <c r="AR91" s="164">
        <f t="shared" si="51"/>
        <v>0</v>
      </c>
      <c r="AS91" s="164">
        <f t="shared" si="52"/>
        <v>0</v>
      </c>
      <c r="AT91" s="164">
        <f t="shared" si="53"/>
        <v>0</v>
      </c>
      <c r="AU91" s="164">
        <f t="shared" si="54"/>
        <v>0</v>
      </c>
      <c r="AV91" s="164">
        <f t="shared" si="55"/>
        <v>0</v>
      </c>
      <c r="AW91" s="164">
        <f t="shared" si="56"/>
        <v>0</v>
      </c>
      <c r="AX91" s="164">
        <f t="shared" si="57"/>
        <v>0</v>
      </c>
      <c r="AY91" s="164">
        <f t="shared" si="58"/>
        <v>0</v>
      </c>
      <c r="AZ91" s="164">
        <f t="shared" si="59"/>
        <v>0</v>
      </c>
      <c r="BA91" s="164">
        <f t="shared" si="60"/>
        <v>0</v>
      </c>
      <c r="BB91" s="164">
        <f t="shared" si="61"/>
        <v>0</v>
      </c>
      <c r="BC91" s="164">
        <f t="shared" si="62"/>
        <v>0</v>
      </c>
    </row>
    <row r="92" spans="1:55" s="164" customFormat="1" ht="19.899999999999999" hidden="1" customHeight="1">
      <c r="A92" s="9"/>
      <c r="B92" s="7"/>
      <c r="C92" s="2"/>
      <c r="D92" s="4"/>
      <c r="E92" s="18"/>
      <c r="F92" s="19"/>
      <c r="G92" s="19"/>
      <c r="H92" s="4"/>
      <c r="I92" s="15"/>
      <c r="J92" s="47"/>
      <c r="K92" s="699"/>
      <c r="L92" s="700"/>
      <c r="M92" s="701"/>
      <c r="N92" s="40"/>
      <c r="O92" s="41"/>
      <c r="P92" s="41"/>
      <c r="Q92" s="41"/>
      <c r="R92" s="41"/>
      <c r="S92" s="41"/>
      <c r="T92" s="42"/>
      <c r="U92" s="49"/>
      <c r="V92" s="710"/>
      <c r="W92" s="711"/>
      <c r="X92" s="56"/>
      <c r="Y92" s="56"/>
      <c r="Z92" s="57"/>
      <c r="AA92" s="67"/>
      <c r="AB92" s="57"/>
      <c r="AC92" s="58"/>
      <c r="AD92" s="56"/>
      <c r="AE92" s="49"/>
      <c r="AF92" s="164">
        <f t="shared" si="46"/>
        <v>-1</v>
      </c>
      <c r="AG92" s="164">
        <f t="shared" si="46"/>
        <v>-1</v>
      </c>
      <c r="AH92" s="164">
        <f t="shared" si="46"/>
        <v>-1</v>
      </c>
      <c r="AI92" s="164">
        <f t="shared" si="46"/>
        <v>-1</v>
      </c>
      <c r="AJ92" s="164">
        <f t="shared" si="46"/>
        <v>-1</v>
      </c>
      <c r="AK92" s="164">
        <f t="shared" si="46"/>
        <v>-1</v>
      </c>
      <c r="AL92" s="164">
        <f t="shared" si="46"/>
        <v>-1</v>
      </c>
      <c r="AM92" s="164">
        <f t="shared" si="46"/>
        <v>-1</v>
      </c>
      <c r="AN92" s="164">
        <f t="shared" si="47"/>
        <v>0</v>
      </c>
      <c r="AO92" s="164">
        <f t="shared" si="48"/>
        <v>0</v>
      </c>
      <c r="AP92" s="164">
        <f t="shared" si="49"/>
        <v>0</v>
      </c>
      <c r="AQ92" s="164">
        <f t="shared" si="50"/>
        <v>0</v>
      </c>
      <c r="AR92" s="164">
        <f t="shared" si="51"/>
        <v>0</v>
      </c>
      <c r="AS92" s="164">
        <f t="shared" si="52"/>
        <v>0</v>
      </c>
      <c r="AT92" s="164">
        <f t="shared" si="53"/>
        <v>0</v>
      </c>
      <c r="AU92" s="164">
        <f t="shared" si="54"/>
        <v>0</v>
      </c>
      <c r="AV92" s="164">
        <f t="shared" si="55"/>
        <v>0</v>
      </c>
      <c r="AW92" s="164">
        <f t="shared" si="56"/>
        <v>0</v>
      </c>
      <c r="AX92" s="164">
        <f t="shared" si="57"/>
        <v>0</v>
      </c>
      <c r="AY92" s="164">
        <f t="shared" si="58"/>
        <v>0</v>
      </c>
      <c r="AZ92" s="164">
        <f t="shared" si="59"/>
        <v>0</v>
      </c>
      <c r="BA92" s="164">
        <f t="shared" si="60"/>
        <v>0</v>
      </c>
      <c r="BB92" s="164">
        <f t="shared" si="61"/>
        <v>0</v>
      </c>
      <c r="BC92" s="164">
        <f t="shared" si="62"/>
        <v>0</v>
      </c>
    </row>
    <row r="93" spans="1:55" s="164" customFormat="1" ht="19.899999999999999" hidden="1" customHeight="1">
      <c r="A93" s="9"/>
      <c r="B93" s="7"/>
      <c r="C93" s="2"/>
      <c r="D93" s="4"/>
      <c r="E93" s="18"/>
      <c r="F93" s="19"/>
      <c r="G93" s="19"/>
      <c r="H93" s="4"/>
      <c r="I93" s="15"/>
      <c r="J93" s="47"/>
      <c r="K93" s="699"/>
      <c r="L93" s="700"/>
      <c r="M93" s="701"/>
      <c r="N93" s="40"/>
      <c r="O93" s="41"/>
      <c r="P93" s="41"/>
      <c r="Q93" s="41"/>
      <c r="R93" s="41"/>
      <c r="S93" s="41"/>
      <c r="T93" s="42"/>
      <c r="U93" s="49"/>
      <c r="V93" s="710"/>
      <c r="W93" s="711"/>
      <c r="X93" s="56"/>
      <c r="Y93" s="56"/>
      <c r="Z93" s="57"/>
      <c r="AA93" s="67"/>
      <c r="AB93" s="57"/>
      <c r="AC93" s="58"/>
      <c r="AD93" s="56"/>
      <c r="AE93" s="49"/>
      <c r="AF93" s="164">
        <f t="shared" si="46"/>
        <v>-1</v>
      </c>
      <c r="AG93" s="164">
        <f t="shared" si="46"/>
        <v>-1</v>
      </c>
      <c r="AH93" s="164">
        <f t="shared" si="46"/>
        <v>-1</v>
      </c>
      <c r="AI93" s="164">
        <f t="shared" si="46"/>
        <v>-1</v>
      </c>
      <c r="AJ93" s="164">
        <f t="shared" si="46"/>
        <v>-1</v>
      </c>
      <c r="AK93" s="164">
        <f t="shared" si="46"/>
        <v>-1</v>
      </c>
      <c r="AL93" s="164">
        <f t="shared" si="46"/>
        <v>-1</v>
      </c>
      <c r="AM93" s="164">
        <f t="shared" si="46"/>
        <v>-1</v>
      </c>
      <c r="AN93" s="164">
        <f t="shared" si="47"/>
        <v>0</v>
      </c>
      <c r="AO93" s="164">
        <f t="shared" si="48"/>
        <v>0</v>
      </c>
      <c r="AP93" s="164">
        <f t="shared" si="49"/>
        <v>0</v>
      </c>
      <c r="AQ93" s="164">
        <f t="shared" si="50"/>
        <v>0</v>
      </c>
      <c r="AR93" s="164">
        <f t="shared" si="51"/>
        <v>0</v>
      </c>
      <c r="AS93" s="164">
        <f t="shared" si="52"/>
        <v>0</v>
      </c>
      <c r="AT93" s="164">
        <f t="shared" si="53"/>
        <v>0</v>
      </c>
      <c r="AU93" s="164">
        <f t="shared" si="54"/>
        <v>0</v>
      </c>
      <c r="AV93" s="164">
        <f t="shared" si="55"/>
        <v>0</v>
      </c>
      <c r="AW93" s="164">
        <f t="shared" si="56"/>
        <v>0</v>
      </c>
      <c r="AX93" s="164">
        <f t="shared" si="57"/>
        <v>0</v>
      </c>
      <c r="AY93" s="164">
        <f t="shared" si="58"/>
        <v>0</v>
      </c>
      <c r="AZ93" s="164">
        <f t="shared" si="59"/>
        <v>0</v>
      </c>
      <c r="BA93" s="164">
        <f t="shared" si="60"/>
        <v>0</v>
      </c>
      <c r="BB93" s="164">
        <f t="shared" si="61"/>
        <v>0</v>
      </c>
      <c r="BC93" s="164">
        <f t="shared" si="62"/>
        <v>0</v>
      </c>
    </row>
    <row r="94" spans="1:55" s="164" customFormat="1" ht="19.899999999999999" hidden="1" customHeight="1">
      <c r="A94" s="9"/>
      <c r="B94" s="7"/>
      <c r="C94" s="2"/>
      <c r="D94" s="4"/>
      <c r="E94" s="18"/>
      <c r="F94" s="19"/>
      <c r="G94" s="19"/>
      <c r="H94" s="4"/>
      <c r="I94" s="15"/>
      <c r="J94" s="47"/>
      <c r="K94" s="699"/>
      <c r="L94" s="700"/>
      <c r="M94" s="701"/>
      <c r="N94" s="40"/>
      <c r="O94" s="41"/>
      <c r="P94" s="41"/>
      <c r="Q94" s="41"/>
      <c r="R94" s="41"/>
      <c r="S94" s="41"/>
      <c r="T94" s="42"/>
      <c r="U94" s="49"/>
      <c r="V94" s="710"/>
      <c r="W94" s="711"/>
      <c r="X94" s="56"/>
      <c r="Y94" s="56"/>
      <c r="Z94" s="57"/>
      <c r="AA94" s="67"/>
      <c r="AB94" s="57"/>
      <c r="AC94" s="58"/>
      <c r="AD94" s="56"/>
      <c r="AE94" s="49"/>
      <c r="AF94" s="164">
        <f t="shared" si="46"/>
        <v>-1</v>
      </c>
      <c r="AG94" s="164">
        <f t="shared" si="46"/>
        <v>-1</v>
      </c>
      <c r="AH94" s="164">
        <f t="shared" si="46"/>
        <v>-1</v>
      </c>
      <c r="AI94" s="164">
        <f t="shared" si="46"/>
        <v>-1</v>
      </c>
      <c r="AJ94" s="164">
        <f t="shared" si="46"/>
        <v>-1</v>
      </c>
      <c r="AK94" s="164">
        <f t="shared" si="46"/>
        <v>-1</v>
      </c>
      <c r="AL94" s="164">
        <f t="shared" si="46"/>
        <v>-1</v>
      </c>
      <c r="AM94" s="164">
        <f t="shared" si="46"/>
        <v>-1</v>
      </c>
      <c r="AN94" s="164">
        <f t="shared" si="47"/>
        <v>0</v>
      </c>
      <c r="AO94" s="164">
        <f t="shared" si="48"/>
        <v>0</v>
      </c>
      <c r="AP94" s="164">
        <f t="shared" si="49"/>
        <v>0</v>
      </c>
      <c r="AQ94" s="164">
        <f t="shared" si="50"/>
        <v>0</v>
      </c>
      <c r="AR94" s="164">
        <f t="shared" si="51"/>
        <v>0</v>
      </c>
      <c r="AS94" s="164">
        <f t="shared" si="52"/>
        <v>0</v>
      </c>
      <c r="AT94" s="164">
        <f t="shared" si="53"/>
        <v>0</v>
      </c>
      <c r="AU94" s="164">
        <f t="shared" si="54"/>
        <v>0</v>
      </c>
      <c r="AV94" s="164">
        <f t="shared" si="55"/>
        <v>0</v>
      </c>
      <c r="AW94" s="164">
        <f t="shared" si="56"/>
        <v>0</v>
      </c>
      <c r="AX94" s="164">
        <f t="shared" si="57"/>
        <v>0</v>
      </c>
      <c r="AY94" s="164">
        <f t="shared" si="58"/>
        <v>0</v>
      </c>
      <c r="AZ94" s="164">
        <f t="shared" si="59"/>
        <v>0</v>
      </c>
      <c r="BA94" s="164">
        <f t="shared" si="60"/>
        <v>0</v>
      </c>
      <c r="BB94" s="164">
        <f t="shared" si="61"/>
        <v>0</v>
      </c>
      <c r="BC94" s="164">
        <f t="shared" si="62"/>
        <v>0</v>
      </c>
    </row>
    <row r="95" spans="1:55" s="164" customFormat="1" ht="19.899999999999999" hidden="1" customHeight="1">
      <c r="A95" s="9"/>
      <c r="B95" s="7"/>
      <c r="C95" s="2"/>
      <c r="D95" s="4"/>
      <c r="E95" s="18"/>
      <c r="F95" s="19"/>
      <c r="G95" s="19"/>
      <c r="H95" s="4"/>
      <c r="I95" s="15"/>
      <c r="J95" s="47"/>
      <c r="K95" s="699"/>
      <c r="L95" s="700"/>
      <c r="M95" s="701"/>
      <c r="N95" s="40"/>
      <c r="O95" s="41"/>
      <c r="P95" s="41"/>
      <c r="Q95" s="41"/>
      <c r="R95" s="41"/>
      <c r="S95" s="41"/>
      <c r="T95" s="42"/>
      <c r="U95" s="49"/>
      <c r="V95" s="710"/>
      <c r="W95" s="711"/>
      <c r="X95" s="56"/>
      <c r="Y95" s="56"/>
      <c r="Z95" s="57"/>
      <c r="AA95" s="67"/>
      <c r="AB95" s="57"/>
      <c r="AC95" s="58"/>
      <c r="AD95" s="56"/>
      <c r="AE95" s="49"/>
      <c r="AF95" s="164">
        <f t="shared" si="46"/>
        <v>-1</v>
      </c>
      <c r="AG95" s="164">
        <f t="shared" si="46"/>
        <v>-1</v>
      </c>
      <c r="AH95" s="164">
        <f t="shared" si="46"/>
        <v>-1</v>
      </c>
      <c r="AI95" s="164">
        <f t="shared" si="46"/>
        <v>-1</v>
      </c>
      <c r="AJ95" s="164">
        <f t="shared" si="46"/>
        <v>-1</v>
      </c>
      <c r="AK95" s="164">
        <f t="shared" si="46"/>
        <v>-1</v>
      </c>
      <c r="AL95" s="164">
        <f t="shared" si="46"/>
        <v>-1</v>
      </c>
      <c r="AM95" s="164">
        <f t="shared" si="46"/>
        <v>-1</v>
      </c>
      <c r="AN95" s="164">
        <f t="shared" si="47"/>
        <v>0</v>
      </c>
      <c r="AO95" s="164">
        <f t="shared" si="48"/>
        <v>0</v>
      </c>
      <c r="AP95" s="164">
        <f t="shared" si="49"/>
        <v>0</v>
      </c>
      <c r="AQ95" s="164">
        <f t="shared" si="50"/>
        <v>0</v>
      </c>
      <c r="AR95" s="164">
        <f t="shared" si="51"/>
        <v>0</v>
      </c>
      <c r="AS95" s="164">
        <f t="shared" si="52"/>
        <v>0</v>
      </c>
      <c r="AT95" s="164">
        <f t="shared" si="53"/>
        <v>0</v>
      </c>
      <c r="AU95" s="164">
        <f t="shared" si="54"/>
        <v>0</v>
      </c>
      <c r="AV95" s="164">
        <f t="shared" si="55"/>
        <v>0</v>
      </c>
      <c r="AW95" s="164">
        <f t="shared" si="56"/>
        <v>0</v>
      </c>
      <c r="AX95" s="164">
        <f t="shared" si="57"/>
        <v>0</v>
      </c>
      <c r="AY95" s="164">
        <f t="shared" si="58"/>
        <v>0</v>
      </c>
      <c r="AZ95" s="164">
        <f t="shared" si="59"/>
        <v>0</v>
      </c>
      <c r="BA95" s="164">
        <f t="shared" si="60"/>
        <v>0</v>
      </c>
      <c r="BB95" s="164">
        <f t="shared" si="61"/>
        <v>0</v>
      </c>
      <c r="BC95" s="164">
        <f t="shared" si="62"/>
        <v>0</v>
      </c>
    </row>
    <row r="96" spans="1:55" s="164" customFormat="1" ht="19.899999999999999" hidden="1" customHeight="1">
      <c r="A96" s="9"/>
      <c r="B96" s="7"/>
      <c r="C96" s="2"/>
      <c r="D96" s="4"/>
      <c r="E96" s="18"/>
      <c r="F96" s="19"/>
      <c r="G96" s="19"/>
      <c r="H96" s="4"/>
      <c r="I96" s="15"/>
      <c r="J96" s="47"/>
      <c r="K96" s="699"/>
      <c r="L96" s="700"/>
      <c r="M96" s="701"/>
      <c r="N96" s="40"/>
      <c r="O96" s="41"/>
      <c r="P96" s="41"/>
      <c r="Q96" s="41"/>
      <c r="R96" s="41"/>
      <c r="S96" s="41"/>
      <c r="T96" s="42"/>
      <c r="U96" s="49"/>
      <c r="V96" s="710"/>
      <c r="W96" s="711"/>
      <c r="X96" s="56"/>
      <c r="Y96" s="56"/>
      <c r="Z96" s="57"/>
      <c r="AA96" s="67"/>
      <c r="AB96" s="57"/>
      <c r="AC96" s="58"/>
      <c r="AD96" s="56"/>
      <c r="AE96" s="49"/>
      <c r="AF96" s="164">
        <f t="shared" si="46"/>
        <v>-1</v>
      </c>
      <c r="AG96" s="164">
        <f t="shared" si="46"/>
        <v>-1</v>
      </c>
      <c r="AH96" s="164">
        <f t="shared" si="46"/>
        <v>-1</v>
      </c>
      <c r="AI96" s="164">
        <f t="shared" si="46"/>
        <v>-1</v>
      </c>
      <c r="AJ96" s="164">
        <f t="shared" si="46"/>
        <v>-1</v>
      </c>
      <c r="AK96" s="164">
        <f t="shared" si="46"/>
        <v>-1</v>
      </c>
      <c r="AL96" s="164">
        <f t="shared" si="46"/>
        <v>-1</v>
      </c>
      <c r="AM96" s="164">
        <f t="shared" si="46"/>
        <v>-1</v>
      </c>
      <c r="AN96" s="164">
        <f t="shared" si="47"/>
        <v>0</v>
      </c>
      <c r="AO96" s="164">
        <f t="shared" si="48"/>
        <v>0</v>
      </c>
      <c r="AP96" s="164">
        <f t="shared" si="49"/>
        <v>0</v>
      </c>
      <c r="AQ96" s="164">
        <f t="shared" si="50"/>
        <v>0</v>
      </c>
      <c r="AR96" s="164">
        <f t="shared" si="51"/>
        <v>0</v>
      </c>
      <c r="AS96" s="164">
        <f t="shared" si="52"/>
        <v>0</v>
      </c>
      <c r="AT96" s="164">
        <f t="shared" si="53"/>
        <v>0</v>
      </c>
      <c r="AU96" s="164">
        <f t="shared" si="54"/>
        <v>0</v>
      </c>
      <c r="AV96" s="164">
        <f t="shared" si="55"/>
        <v>0</v>
      </c>
      <c r="AW96" s="164">
        <f t="shared" si="56"/>
        <v>0</v>
      </c>
      <c r="AX96" s="164">
        <f t="shared" si="57"/>
        <v>0</v>
      </c>
      <c r="AY96" s="164">
        <f t="shared" si="58"/>
        <v>0</v>
      </c>
      <c r="AZ96" s="164">
        <f t="shared" si="59"/>
        <v>0</v>
      </c>
      <c r="BA96" s="164">
        <f t="shared" si="60"/>
        <v>0</v>
      </c>
      <c r="BB96" s="164">
        <f t="shared" si="61"/>
        <v>0</v>
      </c>
      <c r="BC96" s="164">
        <f t="shared" si="62"/>
        <v>0</v>
      </c>
    </row>
    <row r="97" spans="1:55" s="164" customFormat="1" ht="19.899999999999999" hidden="1" customHeight="1">
      <c r="A97" s="9"/>
      <c r="B97" s="7"/>
      <c r="C97" s="2"/>
      <c r="D97" s="4"/>
      <c r="E97" s="18"/>
      <c r="F97" s="19"/>
      <c r="G97" s="19"/>
      <c r="H97" s="4"/>
      <c r="I97" s="15"/>
      <c r="J97" s="47"/>
      <c r="K97" s="699"/>
      <c r="L97" s="700"/>
      <c r="M97" s="701"/>
      <c r="N97" s="40"/>
      <c r="O97" s="41"/>
      <c r="P97" s="41"/>
      <c r="Q97" s="41"/>
      <c r="R97" s="41"/>
      <c r="S97" s="41"/>
      <c r="T97" s="42"/>
      <c r="U97" s="49"/>
      <c r="V97" s="710"/>
      <c r="W97" s="711"/>
      <c r="X97" s="56"/>
      <c r="Y97" s="56"/>
      <c r="Z97" s="57"/>
      <c r="AA97" s="67"/>
      <c r="AB97" s="57"/>
      <c r="AC97" s="58"/>
      <c r="AD97" s="56"/>
      <c r="AE97" s="49"/>
      <c r="AF97" s="164">
        <f t="shared" si="46"/>
        <v>-1</v>
      </c>
      <c r="AG97" s="164">
        <f t="shared" si="46"/>
        <v>-1</v>
      </c>
      <c r="AH97" s="164">
        <f t="shared" si="46"/>
        <v>-1</v>
      </c>
      <c r="AI97" s="164">
        <f t="shared" si="46"/>
        <v>-1</v>
      </c>
      <c r="AJ97" s="164">
        <f t="shared" si="46"/>
        <v>-1</v>
      </c>
      <c r="AK97" s="164">
        <f t="shared" si="46"/>
        <v>-1</v>
      </c>
      <c r="AL97" s="164">
        <f t="shared" si="46"/>
        <v>-1</v>
      </c>
      <c r="AM97" s="164">
        <f t="shared" si="46"/>
        <v>-1</v>
      </c>
      <c r="AN97" s="164">
        <f t="shared" si="47"/>
        <v>0</v>
      </c>
      <c r="AO97" s="164">
        <f t="shared" si="48"/>
        <v>0</v>
      </c>
      <c r="AP97" s="164">
        <f t="shared" si="49"/>
        <v>0</v>
      </c>
      <c r="AQ97" s="164">
        <f t="shared" si="50"/>
        <v>0</v>
      </c>
      <c r="AR97" s="164">
        <f t="shared" si="51"/>
        <v>0</v>
      </c>
      <c r="AS97" s="164">
        <f t="shared" si="52"/>
        <v>0</v>
      </c>
      <c r="AT97" s="164">
        <f t="shared" si="53"/>
        <v>0</v>
      </c>
      <c r="AU97" s="164">
        <f t="shared" si="54"/>
        <v>0</v>
      </c>
      <c r="AV97" s="164">
        <f t="shared" si="55"/>
        <v>0</v>
      </c>
      <c r="AW97" s="164">
        <f t="shared" si="56"/>
        <v>0</v>
      </c>
      <c r="AX97" s="164">
        <f t="shared" si="57"/>
        <v>0</v>
      </c>
      <c r="AY97" s="164">
        <f t="shared" si="58"/>
        <v>0</v>
      </c>
      <c r="AZ97" s="164">
        <f t="shared" si="59"/>
        <v>0</v>
      </c>
      <c r="BA97" s="164">
        <f t="shared" si="60"/>
        <v>0</v>
      </c>
      <c r="BB97" s="164">
        <f t="shared" si="61"/>
        <v>0</v>
      </c>
      <c r="BC97" s="164">
        <f t="shared" si="62"/>
        <v>0</v>
      </c>
    </row>
    <row r="98" spans="1:55" s="164" customFormat="1" ht="19.899999999999999" hidden="1" customHeight="1">
      <c r="A98" s="9"/>
      <c r="B98" s="7"/>
      <c r="C98" s="2"/>
      <c r="D98" s="4"/>
      <c r="E98" s="18"/>
      <c r="F98" s="19"/>
      <c r="G98" s="19"/>
      <c r="H98" s="4"/>
      <c r="I98" s="15"/>
      <c r="J98" s="47"/>
      <c r="K98" s="699"/>
      <c r="L98" s="700"/>
      <c r="M98" s="701"/>
      <c r="N98" s="40"/>
      <c r="O98" s="41"/>
      <c r="P98" s="41"/>
      <c r="Q98" s="41"/>
      <c r="R98" s="41"/>
      <c r="S98" s="41"/>
      <c r="T98" s="42"/>
      <c r="U98" s="49"/>
      <c r="V98" s="710"/>
      <c r="W98" s="711"/>
      <c r="X98" s="56"/>
      <c r="Y98" s="56"/>
      <c r="Z98" s="57"/>
      <c r="AA98" s="67"/>
      <c r="AB98" s="57"/>
      <c r="AC98" s="58"/>
      <c r="AD98" s="56"/>
      <c r="AE98" s="49"/>
      <c r="AF98" s="164">
        <f t="shared" si="46"/>
        <v>-1</v>
      </c>
      <c r="AG98" s="164">
        <f t="shared" si="46"/>
        <v>-1</v>
      </c>
      <c r="AH98" s="164">
        <f t="shared" si="46"/>
        <v>-1</v>
      </c>
      <c r="AI98" s="164">
        <f t="shared" si="46"/>
        <v>-1</v>
      </c>
      <c r="AJ98" s="164">
        <f t="shared" si="46"/>
        <v>-1</v>
      </c>
      <c r="AK98" s="164">
        <f t="shared" si="46"/>
        <v>-1</v>
      </c>
      <c r="AL98" s="164">
        <f t="shared" si="46"/>
        <v>-1</v>
      </c>
      <c r="AM98" s="164">
        <f t="shared" si="46"/>
        <v>-1</v>
      </c>
      <c r="AN98" s="164">
        <f t="shared" si="47"/>
        <v>0</v>
      </c>
      <c r="AO98" s="164">
        <f t="shared" si="48"/>
        <v>0</v>
      </c>
      <c r="AP98" s="164">
        <f t="shared" si="49"/>
        <v>0</v>
      </c>
      <c r="AQ98" s="164">
        <f t="shared" si="50"/>
        <v>0</v>
      </c>
      <c r="AR98" s="164">
        <f t="shared" si="51"/>
        <v>0</v>
      </c>
      <c r="AS98" s="164">
        <f t="shared" si="52"/>
        <v>0</v>
      </c>
      <c r="AT98" s="164">
        <f t="shared" si="53"/>
        <v>0</v>
      </c>
      <c r="AU98" s="164">
        <f t="shared" si="54"/>
        <v>0</v>
      </c>
      <c r="AV98" s="164">
        <f t="shared" si="55"/>
        <v>0</v>
      </c>
      <c r="AW98" s="164">
        <f t="shared" si="56"/>
        <v>0</v>
      </c>
      <c r="AX98" s="164">
        <f t="shared" si="57"/>
        <v>0</v>
      </c>
      <c r="AY98" s="164">
        <f t="shared" si="58"/>
        <v>0</v>
      </c>
      <c r="AZ98" s="164">
        <f t="shared" si="59"/>
        <v>0</v>
      </c>
      <c r="BA98" s="164">
        <f t="shared" si="60"/>
        <v>0</v>
      </c>
      <c r="BB98" s="164">
        <f t="shared" si="61"/>
        <v>0</v>
      </c>
      <c r="BC98" s="164">
        <f t="shared" si="62"/>
        <v>0</v>
      </c>
    </row>
    <row r="99" spans="1:55" s="164" customFormat="1" ht="19.899999999999999" hidden="1" customHeight="1">
      <c r="A99" s="9"/>
      <c r="B99" s="7"/>
      <c r="C99" s="2"/>
      <c r="D99" s="4"/>
      <c r="E99" s="18"/>
      <c r="F99" s="19"/>
      <c r="G99" s="19"/>
      <c r="H99" s="4"/>
      <c r="I99" s="15"/>
      <c r="J99" s="47"/>
      <c r="K99" s="699"/>
      <c r="L99" s="700"/>
      <c r="M99" s="701"/>
      <c r="N99" s="40"/>
      <c r="O99" s="41"/>
      <c r="P99" s="41"/>
      <c r="Q99" s="41"/>
      <c r="R99" s="41"/>
      <c r="S99" s="41"/>
      <c r="T99" s="42"/>
      <c r="U99" s="49"/>
      <c r="V99" s="710"/>
      <c r="W99" s="711"/>
      <c r="X99" s="56"/>
      <c r="Y99" s="56"/>
      <c r="Z99" s="57"/>
      <c r="AA99" s="67"/>
      <c r="AB99" s="57"/>
      <c r="AC99" s="58"/>
      <c r="AD99" s="56"/>
      <c r="AE99" s="49"/>
      <c r="AF99" s="164">
        <f t="shared" si="46"/>
        <v>-1</v>
      </c>
      <c r="AG99" s="164">
        <f t="shared" si="46"/>
        <v>-1</v>
      </c>
      <c r="AH99" s="164">
        <f t="shared" si="46"/>
        <v>-1</v>
      </c>
      <c r="AI99" s="164">
        <f t="shared" si="46"/>
        <v>-1</v>
      </c>
      <c r="AJ99" s="164">
        <f t="shared" si="46"/>
        <v>-1</v>
      </c>
      <c r="AK99" s="164">
        <f t="shared" si="46"/>
        <v>-1</v>
      </c>
      <c r="AL99" s="164">
        <f t="shared" si="46"/>
        <v>-1</v>
      </c>
      <c r="AM99" s="164">
        <f t="shared" si="46"/>
        <v>-1</v>
      </c>
      <c r="AN99" s="164">
        <f t="shared" si="47"/>
        <v>0</v>
      </c>
      <c r="AO99" s="164">
        <f t="shared" si="48"/>
        <v>0</v>
      </c>
      <c r="AP99" s="164">
        <f t="shared" si="49"/>
        <v>0</v>
      </c>
      <c r="AQ99" s="164">
        <f t="shared" si="50"/>
        <v>0</v>
      </c>
      <c r="AR99" s="164">
        <f t="shared" si="51"/>
        <v>0</v>
      </c>
      <c r="AS99" s="164">
        <f t="shared" si="52"/>
        <v>0</v>
      </c>
      <c r="AT99" s="164">
        <f t="shared" si="53"/>
        <v>0</v>
      </c>
      <c r="AU99" s="164">
        <f t="shared" si="54"/>
        <v>0</v>
      </c>
      <c r="AV99" s="164">
        <f t="shared" si="55"/>
        <v>0</v>
      </c>
      <c r="AW99" s="164">
        <f t="shared" si="56"/>
        <v>0</v>
      </c>
      <c r="AX99" s="164">
        <f t="shared" si="57"/>
        <v>0</v>
      </c>
      <c r="AY99" s="164">
        <f t="shared" si="58"/>
        <v>0</v>
      </c>
      <c r="AZ99" s="164">
        <f t="shared" si="59"/>
        <v>0</v>
      </c>
      <c r="BA99" s="164">
        <f t="shared" si="60"/>
        <v>0</v>
      </c>
      <c r="BB99" s="164">
        <f t="shared" si="61"/>
        <v>0</v>
      </c>
      <c r="BC99" s="164">
        <f t="shared" si="62"/>
        <v>0</v>
      </c>
    </row>
    <row r="100" spans="1:55" s="164" customFormat="1" ht="19.899999999999999" hidden="1" customHeight="1">
      <c r="A100" s="9"/>
      <c r="B100" s="7"/>
      <c r="C100" s="2"/>
      <c r="D100" s="4"/>
      <c r="E100" s="18"/>
      <c r="F100" s="19"/>
      <c r="G100" s="19"/>
      <c r="H100" s="4"/>
      <c r="I100" s="15"/>
      <c r="J100" s="47"/>
      <c r="K100" s="699"/>
      <c r="L100" s="700"/>
      <c r="M100" s="701"/>
      <c r="N100" s="40"/>
      <c r="O100" s="41"/>
      <c r="P100" s="41"/>
      <c r="Q100" s="41"/>
      <c r="R100" s="41"/>
      <c r="S100" s="41"/>
      <c r="T100" s="42"/>
      <c r="U100" s="49"/>
      <c r="V100" s="710"/>
      <c r="W100" s="711"/>
      <c r="X100" s="56"/>
      <c r="Y100" s="56"/>
      <c r="Z100" s="57"/>
      <c r="AA100" s="67"/>
      <c r="AB100" s="57"/>
      <c r="AC100" s="58"/>
      <c r="AD100" s="56"/>
      <c r="AE100" s="49"/>
      <c r="AF100" s="164">
        <f t="shared" si="46"/>
        <v>-1</v>
      </c>
      <c r="AG100" s="164">
        <f t="shared" si="46"/>
        <v>-1</v>
      </c>
      <c r="AH100" s="164">
        <f t="shared" si="46"/>
        <v>-1</v>
      </c>
      <c r="AI100" s="164">
        <f t="shared" si="46"/>
        <v>-1</v>
      </c>
      <c r="AJ100" s="164">
        <f t="shared" si="46"/>
        <v>-1</v>
      </c>
      <c r="AK100" s="164">
        <f t="shared" si="46"/>
        <v>-1</v>
      </c>
      <c r="AL100" s="164">
        <f t="shared" si="46"/>
        <v>-1</v>
      </c>
      <c r="AM100" s="164">
        <f t="shared" si="46"/>
        <v>-1</v>
      </c>
      <c r="AN100" s="164">
        <f t="shared" si="47"/>
        <v>0</v>
      </c>
      <c r="AO100" s="164">
        <f t="shared" si="48"/>
        <v>0</v>
      </c>
      <c r="AP100" s="164">
        <f t="shared" si="49"/>
        <v>0</v>
      </c>
      <c r="AQ100" s="164">
        <f t="shared" si="50"/>
        <v>0</v>
      </c>
      <c r="AR100" s="164">
        <f t="shared" si="51"/>
        <v>0</v>
      </c>
      <c r="AS100" s="164">
        <f t="shared" si="52"/>
        <v>0</v>
      </c>
      <c r="AT100" s="164">
        <f t="shared" si="53"/>
        <v>0</v>
      </c>
      <c r="AU100" s="164">
        <f t="shared" si="54"/>
        <v>0</v>
      </c>
      <c r="AV100" s="164">
        <f t="shared" si="55"/>
        <v>0</v>
      </c>
      <c r="AW100" s="164">
        <f t="shared" si="56"/>
        <v>0</v>
      </c>
      <c r="AX100" s="164">
        <f t="shared" si="57"/>
        <v>0</v>
      </c>
      <c r="AY100" s="164">
        <f t="shared" si="58"/>
        <v>0</v>
      </c>
      <c r="AZ100" s="164">
        <f t="shared" si="59"/>
        <v>0</v>
      </c>
      <c r="BA100" s="164">
        <f t="shared" si="60"/>
        <v>0</v>
      </c>
      <c r="BB100" s="164">
        <f t="shared" si="61"/>
        <v>0</v>
      </c>
      <c r="BC100" s="164">
        <f t="shared" si="62"/>
        <v>0</v>
      </c>
    </row>
    <row r="101" spans="1:55" s="164" customFormat="1" ht="19.899999999999999" hidden="1" customHeight="1">
      <c r="A101" s="9"/>
      <c r="B101" s="7"/>
      <c r="C101" s="2"/>
      <c r="D101" s="4"/>
      <c r="E101" s="18"/>
      <c r="F101" s="19"/>
      <c r="G101" s="19"/>
      <c r="H101" s="4"/>
      <c r="I101" s="15"/>
      <c r="J101" s="47"/>
      <c r="K101" s="699"/>
      <c r="L101" s="700"/>
      <c r="M101" s="701"/>
      <c r="N101" s="40"/>
      <c r="O101" s="41"/>
      <c r="P101" s="41"/>
      <c r="Q101" s="41"/>
      <c r="R101" s="41"/>
      <c r="S101" s="41"/>
      <c r="T101" s="42"/>
      <c r="U101" s="49"/>
      <c r="V101" s="710"/>
      <c r="W101" s="711"/>
      <c r="X101" s="56"/>
      <c r="Y101" s="56"/>
      <c r="Z101" s="57"/>
      <c r="AA101" s="67"/>
      <c r="AB101" s="57"/>
      <c r="AC101" s="58"/>
      <c r="AD101" s="56"/>
      <c r="AE101" s="49"/>
      <c r="AF101" s="164">
        <f t="shared" si="46"/>
        <v>-1</v>
      </c>
      <c r="AG101" s="164">
        <f t="shared" si="46"/>
        <v>-1</v>
      </c>
      <c r="AH101" s="164">
        <f t="shared" si="46"/>
        <v>-1</v>
      </c>
      <c r="AI101" s="164">
        <f t="shared" si="46"/>
        <v>-1</v>
      </c>
      <c r="AJ101" s="164">
        <f t="shared" si="46"/>
        <v>-1</v>
      </c>
      <c r="AK101" s="164">
        <f t="shared" si="46"/>
        <v>-1</v>
      </c>
      <c r="AL101" s="164">
        <f t="shared" si="46"/>
        <v>-1</v>
      </c>
      <c r="AM101" s="164">
        <f t="shared" si="46"/>
        <v>-1</v>
      </c>
      <c r="AN101" s="164">
        <f t="shared" si="47"/>
        <v>0</v>
      </c>
      <c r="AO101" s="164">
        <f t="shared" si="48"/>
        <v>0</v>
      </c>
      <c r="AP101" s="164">
        <f t="shared" si="49"/>
        <v>0</v>
      </c>
      <c r="AQ101" s="164">
        <f t="shared" si="50"/>
        <v>0</v>
      </c>
      <c r="AR101" s="164">
        <f t="shared" si="51"/>
        <v>0</v>
      </c>
      <c r="AS101" s="164">
        <f t="shared" si="52"/>
        <v>0</v>
      </c>
      <c r="AT101" s="164">
        <f t="shared" si="53"/>
        <v>0</v>
      </c>
      <c r="AU101" s="164">
        <f t="shared" si="54"/>
        <v>0</v>
      </c>
      <c r="AV101" s="164">
        <f t="shared" si="55"/>
        <v>0</v>
      </c>
      <c r="AW101" s="164">
        <f t="shared" si="56"/>
        <v>0</v>
      </c>
      <c r="AX101" s="164">
        <f t="shared" si="57"/>
        <v>0</v>
      </c>
      <c r="AY101" s="164">
        <f t="shared" si="58"/>
        <v>0</v>
      </c>
      <c r="AZ101" s="164">
        <f t="shared" si="59"/>
        <v>0</v>
      </c>
      <c r="BA101" s="164">
        <f t="shared" si="60"/>
        <v>0</v>
      </c>
      <c r="BB101" s="164">
        <f t="shared" si="61"/>
        <v>0</v>
      </c>
      <c r="BC101" s="164">
        <f t="shared" si="62"/>
        <v>0</v>
      </c>
    </row>
    <row r="102" spans="1:55" s="164" customFormat="1" ht="19.899999999999999" hidden="1" customHeight="1">
      <c r="A102" s="9"/>
      <c r="B102" s="7"/>
      <c r="C102" s="2"/>
      <c r="D102" s="4"/>
      <c r="E102" s="18"/>
      <c r="F102" s="19"/>
      <c r="G102" s="19"/>
      <c r="H102" s="4"/>
      <c r="I102" s="15"/>
      <c r="J102" s="47"/>
      <c r="K102" s="699"/>
      <c r="L102" s="700"/>
      <c r="M102" s="701"/>
      <c r="N102" s="40"/>
      <c r="O102" s="41"/>
      <c r="P102" s="41"/>
      <c r="Q102" s="41"/>
      <c r="R102" s="41"/>
      <c r="S102" s="41"/>
      <c r="T102" s="42"/>
      <c r="U102" s="49"/>
      <c r="V102" s="710"/>
      <c r="W102" s="711"/>
      <c r="X102" s="56"/>
      <c r="Y102" s="56"/>
      <c r="Z102" s="57"/>
      <c r="AA102" s="67"/>
      <c r="AB102" s="57"/>
      <c r="AC102" s="58"/>
      <c r="AD102" s="56"/>
      <c r="AE102" s="49"/>
      <c r="AF102" s="164">
        <f t="shared" si="46"/>
        <v>-1</v>
      </c>
      <c r="AG102" s="164">
        <f t="shared" si="46"/>
        <v>-1</v>
      </c>
      <c r="AH102" s="164">
        <f t="shared" si="46"/>
        <v>-1</v>
      </c>
      <c r="AI102" s="164">
        <f t="shared" si="46"/>
        <v>-1</v>
      </c>
      <c r="AJ102" s="164">
        <f t="shared" si="46"/>
        <v>-1</v>
      </c>
      <c r="AK102" s="164">
        <f t="shared" si="46"/>
        <v>-1</v>
      </c>
      <c r="AL102" s="164">
        <f t="shared" si="46"/>
        <v>-1</v>
      </c>
      <c r="AM102" s="164">
        <f t="shared" si="46"/>
        <v>-1</v>
      </c>
      <c r="AN102" s="164">
        <f t="shared" si="47"/>
        <v>0</v>
      </c>
      <c r="AO102" s="164">
        <f t="shared" si="48"/>
        <v>0</v>
      </c>
      <c r="AP102" s="164">
        <f t="shared" si="49"/>
        <v>0</v>
      </c>
      <c r="AQ102" s="164">
        <f t="shared" si="50"/>
        <v>0</v>
      </c>
      <c r="AR102" s="164">
        <f t="shared" si="51"/>
        <v>0</v>
      </c>
      <c r="AS102" s="164">
        <f t="shared" si="52"/>
        <v>0</v>
      </c>
      <c r="AT102" s="164">
        <f t="shared" si="53"/>
        <v>0</v>
      </c>
      <c r="AU102" s="164">
        <f t="shared" si="54"/>
        <v>0</v>
      </c>
      <c r="AV102" s="164">
        <f t="shared" si="55"/>
        <v>0</v>
      </c>
      <c r="AW102" s="164">
        <f t="shared" si="56"/>
        <v>0</v>
      </c>
      <c r="AX102" s="164">
        <f t="shared" si="57"/>
        <v>0</v>
      </c>
      <c r="AY102" s="164">
        <f t="shared" si="58"/>
        <v>0</v>
      </c>
      <c r="AZ102" s="164">
        <f t="shared" si="59"/>
        <v>0</v>
      </c>
      <c r="BA102" s="164">
        <f t="shared" si="60"/>
        <v>0</v>
      </c>
      <c r="BB102" s="164">
        <f t="shared" si="61"/>
        <v>0</v>
      </c>
      <c r="BC102" s="164">
        <f t="shared" si="62"/>
        <v>0</v>
      </c>
    </row>
    <row r="103" spans="1:55" s="164" customFormat="1" ht="19.899999999999999" hidden="1" customHeight="1">
      <c r="A103" s="9"/>
      <c r="B103" s="7"/>
      <c r="C103" s="2"/>
      <c r="D103" s="4"/>
      <c r="E103" s="18"/>
      <c r="F103" s="19"/>
      <c r="G103" s="19"/>
      <c r="H103" s="4"/>
      <c r="I103" s="15"/>
      <c r="J103" s="47"/>
      <c r="K103" s="699"/>
      <c r="L103" s="700"/>
      <c r="M103" s="701"/>
      <c r="N103" s="40"/>
      <c r="O103" s="41"/>
      <c r="P103" s="41"/>
      <c r="Q103" s="41"/>
      <c r="R103" s="41"/>
      <c r="S103" s="41"/>
      <c r="T103" s="42"/>
      <c r="U103" s="49"/>
      <c r="V103" s="710"/>
      <c r="W103" s="711"/>
      <c r="X103" s="56"/>
      <c r="Y103" s="56"/>
      <c r="Z103" s="57"/>
      <c r="AA103" s="67"/>
      <c r="AB103" s="57"/>
      <c r="AC103" s="58"/>
      <c r="AD103" s="56"/>
      <c r="AE103" s="49"/>
      <c r="AF103" s="164">
        <f t="shared" si="46"/>
        <v>-1</v>
      </c>
      <c r="AG103" s="164">
        <f t="shared" si="46"/>
        <v>-1</v>
      </c>
      <c r="AH103" s="164">
        <f t="shared" si="46"/>
        <v>-1</v>
      </c>
      <c r="AI103" s="164">
        <f t="shared" si="46"/>
        <v>-1</v>
      </c>
      <c r="AJ103" s="164">
        <f t="shared" si="46"/>
        <v>-1</v>
      </c>
      <c r="AK103" s="164">
        <f t="shared" si="46"/>
        <v>-1</v>
      </c>
      <c r="AL103" s="164">
        <f t="shared" si="46"/>
        <v>-1</v>
      </c>
      <c r="AM103" s="164">
        <f t="shared" si="46"/>
        <v>-1</v>
      </c>
      <c r="AN103" s="164">
        <f t="shared" si="47"/>
        <v>0</v>
      </c>
      <c r="AO103" s="164">
        <f t="shared" si="48"/>
        <v>0</v>
      </c>
      <c r="AP103" s="164">
        <f t="shared" si="49"/>
        <v>0</v>
      </c>
      <c r="AQ103" s="164">
        <f t="shared" si="50"/>
        <v>0</v>
      </c>
      <c r="AR103" s="164">
        <f t="shared" si="51"/>
        <v>0</v>
      </c>
      <c r="AS103" s="164">
        <f t="shared" si="52"/>
        <v>0</v>
      </c>
      <c r="AT103" s="164">
        <f t="shared" si="53"/>
        <v>0</v>
      </c>
      <c r="AU103" s="164">
        <f t="shared" si="54"/>
        <v>0</v>
      </c>
      <c r="AV103" s="164">
        <f t="shared" si="55"/>
        <v>0</v>
      </c>
      <c r="AW103" s="164">
        <f t="shared" si="56"/>
        <v>0</v>
      </c>
      <c r="AX103" s="164">
        <f t="shared" si="57"/>
        <v>0</v>
      </c>
      <c r="AY103" s="164">
        <f t="shared" si="58"/>
        <v>0</v>
      </c>
      <c r="AZ103" s="164">
        <f t="shared" si="59"/>
        <v>0</v>
      </c>
      <c r="BA103" s="164">
        <f t="shared" si="60"/>
        <v>0</v>
      </c>
      <c r="BB103" s="164">
        <f t="shared" si="61"/>
        <v>0</v>
      </c>
      <c r="BC103" s="164">
        <f t="shared" si="62"/>
        <v>0</v>
      </c>
    </row>
    <row r="104" spans="1:55" s="164" customFormat="1" ht="19.899999999999999" hidden="1" customHeight="1">
      <c r="A104" s="9"/>
      <c r="B104" s="7"/>
      <c r="C104" s="2"/>
      <c r="D104" s="4"/>
      <c r="E104" s="18"/>
      <c r="F104" s="19"/>
      <c r="G104" s="19"/>
      <c r="H104" s="4"/>
      <c r="I104" s="15"/>
      <c r="J104" s="47"/>
      <c r="K104" s="699"/>
      <c r="L104" s="700"/>
      <c r="M104" s="701"/>
      <c r="N104" s="40"/>
      <c r="O104" s="41"/>
      <c r="P104" s="41"/>
      <c r="Q104" s="41"/>
      <c r="R104" s="41"/>
      <c r="S104" s="41"/>
      <c r="T104" s="42"/>
      <c r="U104" s="49"/>
      <c r="V104" s="710"/>
      <c r="W104" s="711"/>
      <c r="X104" s="56"/>
      <c r="Y104" s="56"/>
      <c r="Z104" s="57"/>
      <c r="AA104" s="67"/>
      <c r="AB104" s="57"/>
      <c r="AC104" s="58"/>
      <c r="AD104" s="56"/>
      <c r="AE104" s="49"/>
      <c r="AF104" s="164">
        <f t="shared" si="46"/>
        <v>-1</v>
      </c>
      <c r="AG104" s="164">
        <f t="shared" si="46"/>
        <v>-1</v>
      </c>
      <c r="AH104" s="164">
        <f t="shared" si="46"/>
        <v>-1</v>
      </c>
      <c r="AI104" s="164">
        <f t="shared" si="46"/>
        <v>-1</v>
      </c>
      <c r="AJ104" s="164">
        <f t="shared" si="46"/>
        <v>-1</v>
      </c>
      <c r="AK104" s="164">
        <f t="shared" si="46"/>
        <v>-1</v>
      </c>
      <c r="AL104" s="164">
        <f t="shared" si="46"/>
        <v>-1</v>
      </c>
      <c r="AM104" s="164">
        <f t="shared" si="46"/>
        <v>-1</v>
      </c>
      <c r="AN104" s="164">
        <f t="shared" si="47"/>
        <v>0</v>
      </c>
      <c r="AO104" s="164">
        <f t="shared" si="48"/>
        <v>0</v>
      </c>
      <c r="AP104" s="164">
        <f t="shared" si="49"/>
        <v>0</v>
      </c>
      <c r="AQ104" s="164">
        <f t="shared" si="50"/>
        <v>0</v>
      </c>
      <c r="AR104" s="164">
        <f t="shared" si="51"/>
        <v>0</v>
      </c>
      <c r="AS104" s="164">
        <f t="shared" si="52"/>
        <v>0</v>
      </c>
      <c r="AT104" s="164">
        <f t="shared" si="53"/>
        <v>0</v>
      </c>
      <c r="AU104" s="164">
        <f t="shared" si="54"/>
        <v>0</v>
      </c>
      <c r="AV104" s="164">
        <f t="shared" si="55"/>
        <v>0</v>
      </c>
      <c r="AW104" s="164">
        <f t="shared" si="56"/>
        <v>0</v>
      </c>
      <c r="AX104" s="164">
        <f t="shared" si="57"/>
        <v>0</v>
      </c>
      <c r="AY104" s="164">
        <f t="shared" si="58"/>
        <v>0</v>
      </c>
      <c r="AZ104" s="164">
        <f t="shared" si="59"/>
        <v>0</v>
      </c>
      <c r="BA104" s="164">
        <f t="shared" si="60"/>
        <v>0</v>
      </c>
      <c r="BB104" s="164">
        <f t="shared" si="61"/>
        <v>0</v>
      </c>
      <c r="BC104" s="164">
        <f t="shared" si="62"/>
        <v>0</v>
      </c>
    </row>
    <row r="105" spans="1:55" s="164" customFormat="1" ht="19.899999999999999" hidden="1" customHeight="1">
      <c r="A105" s="9"/>
      <c r="B105" s="7"/>
      <c r="C105" s="2"/>
      <c r="D105" s="4"/>
      <c r="E105" s="18"/>
      <c r="F105" s="19"/>
      <c r="G105" s="19"/>
      <c r="H105" s="4"/>
      <c r="I105" s="15"/>
      <c r="J105" s="47"/>
      <c r="K105" s="699"/>
      <c r="L105" s="700"/>
      <c r="M105" s="701"/>
      <c r="N105" s="40"/>
      <c r="O105" s="41"/>
      <c r="P105" s="41"/>
      <c r="Q105" s="41"/>
      <c r="R105" s="41"/>
      <c r="S105" s="41"/>
      <c r="T105" s="42"/>
      <c r="U105" s="49"/>
      <c r="V105" s="710"/>
      <c r="W105" s="711"/>
      <c r="X105" s="56"/>
      <c r="Y105" s="56"/>
      <c r="Z105" s="57"/>
      <c r="AA105" s="67"/>
      <c r="AB105" s="57"/>
      <c r="AC105" s="58"/>
      <c r="AD105" s="56"/>
      <c r="AE105" s="49"/>
      <c r="AF105" s="164">
        <f t="shared" si="46"/>
        <v>-1</v>
      </c>
      <c r="AG105" s="164">
        <f t="shared" si="46"/>
        <v>-1</v>
      </c>
      <c r="AH105" s="164">
        <f t="shared" si="46"/>
        <v>-1</v>
      </c>
      <c r="AI105" s="164">
        <f t="shared" si="46"/>
        <v>-1</v>
      </c>
      <c r="AJ105" s="164">
        <f t="shared" si="46"/>
        <v>-1</v>
      </c>
      <c r="AK105" s="164">
        <f t="shared" si="46"/>
        <v>-1</v>
      </c>
      <c r="AL105" s="164">
        <f t="shared" si="46"/>
        <v>-1</v>
      </c>
      <c r="AM105" s="164">
        <f t="shared" si="46"/>
        <v>-1</v>
      </c>
      <c r="AN105" s="164">
        <f t="shared" si="47"/>
        <v>0</v>
      </c>
      <c r="AO105" s="164">
        <f t="shared" si="48"/>
        <v>0</v>
      </c>
      <c r="AP105" s="164">
        <f t="shared" si="49"/>
        <v>0</v>
      </c>
      <c r="AQ105" s="164">
        <f t="shared" si="50"/>
        <v>0</v>
      </c>
      <c r="AR105" s="164">
        <f t="shared" si="51"/>
        <v>0</v>
      </c>
      <c r="AS105" s="164">
        <f t="shared" si="52"/>
        <v>0</v>
      </c>
      <c r="AT105" s="164">
        <f t="shared" si="53"/>
        <v>0</v>
      </c>
      <c r="AU105" s="164">
        <f t="shared" si="54"/>
        <v>0</v>
      </c>
      <c r="AV105" s="164">
        <f t="shared" si="55"/>
        <v>0</v>
      </c>
      <c r="AW105" s="164">
        <f t="shared" si="56"/>
        <v>0</v>
      </c>
      <c r="AX105" s="164">
        <f t="shared" si="57"/>
        <v>0</v>
      </c>
      <c r="AY105" s="164">
        <f t="shared" si="58"/>
        <v>0</v>
      </c>
      <c r="AZ105" s="164">
        <f t="shared" si="59"/>
        <v>0</v>
      </c>
      <c r="BA105" s="164">
        <f t="shared" si="60"/>
        <v>0</v>
      </c>
      <c r="BB105" s="164">
        <f t="shared" si="61"/>
        <v>0</v>
      </c>
      <c r="BC105" s="164">
        <f t="shared" si="62"/>
        <v>0</v>
      </c>
    </row>
    <row r="106" spans="1:55" s="164" customFormat="1" ht="19.899999999999999" hidden="1" customHeight="1">
      <c r="A106" s="9"/>
      <c r="B106" s="7"/>
      <c r="C106" s="2"/>
      <c r="D106" s="4"/>
      <c r="E106" s="18"/>
      <c r="F106" s="19"/>
      <c r="G106" s="19"/>
      <c r="H106" s="4"/>
      <c r="I106" s="15"/>
      <c r="J106" s="47"/>
      <c r="K106" s="699"/>
      <c r="L106" s="700"/>
      <c r="M106" s="701"/>
      <c r="N106" s="40"/>
      <c r="O106" s="41"/>
      <c r="P106" s="41"/>
      <c r="Q106" s="41"/>
      <c r="R106" s="41"/>
      <c r="S106" s="41"/>
      <c r="T106" s="42"/>
      <c r="U106" s="49"/>
      <c r="V106" s="710"/>
      <c r="W106" s="711"/>
      <c r="X106" s="56"/>
      <c r="Y106" s="56"/>
      <c r="Z106" s="57"/>
      <c r="AA106" s="67"/>
      <c r="AB106" s="57"/>
      <c r="AC106" s="58"/>
      <c r="AD106" s="56"/>
      <c r="AE106" s="49"/>
      <c r="AF106" s="164">
        <f t="shared" si="46"/>
        <v>-1</v>
      </c>
      <c r="AG106" s="164">
        <f t="shared" si="46"/>
        <v>-1</v>
      </c>
      <c r="AH106" s="164">
        <f t="shared" si="46"/>
        <v>-1</v>
      </c>
      <c r="AI106" s="164">
        <f t="shared" si="46"/>
        <v>-1</v>
      </c>
      <c r="AJ106" s="164">
        <f t="shared" si="46"/>
        <v>-1</v>
      </c>
      <c r="AK106" s="164">
        <f t="shared" si="46"/>
        <v>-1</v>
      </c>
      <c r="AL106" s="164">
        <f t="shared" si="46"/>
        <v>-1</v>
      </c>
      <c r="AM106" s="164">
        <f t="shared" ref="AM106" si="63">AM105</f>
        <v>-1</v>
      </c>
      <c r="AN106" s="164">
        <f t="shared" si="47"/>
        <v>0</v>
      </c>
      <c r="AO106" s="164">
        <f t="shared" si="48"/>
        <v>0</v>
      </c>
      <c r="AP106" s="164">
        <f t="shared" si="49"/>
        <v>0</v>
      </c>
      <c r="AQ106" s="164">
        <f t="shared" si="50"/>
        <v>0</v>
      </c>
      <c r="AR106" s="164">
        <f t="shared" si="51"/>
        <v>0</v>
      </c>
      <c r="AS106" s="164">
        <f t="shared" si="52"/>
        <v>0</v>
      </c>
      <c r="AT106" s="164">
        <f t="shared" si="53"/>
        <v>0</v>
      </c>
      <c r="AU106" s="164">
        <f t="shared" si="54"/>
        <v>0</v>
      </c>
      <c r="AV106" s="164">
        <f t="shared" si="55"/>
        <v>0</v>
      </c>
      <c r="AW106" s="164">
        <f t="shared" si="56"/>
        <v>0</v>
      </c>
      <c r="AX106" s="164">
        <f t="shared" si="57"/>
        <v>0</v>
      </c>
      <c r="AY106" s="164">
        <f t="shared" si="58"/>
        <v>0</v>
      </c>
      <c r="AZ106" s="164">
        <f t="shared" si="59"/>
        <v>0</v>
      </c>
      <c r="BA106" s="164">
        <f t="shared" si="60"/>
        <v>0</v>
      </c>
      <c r="BB106" s="164">
        <f t="shared" si="61"/>
        <v>0</v>
      </c>
      <c r="BC106" s="164">
        <f t="shared" si="62"/>
        <v>0</v>
      </c>
    </row>
    <row r="107" spans="1:55" s="164" customFormat="1" ht="19.899999999999999" hidden="1" customHeight="1" thickBot="1">
      <c r="A107" s="9"/>
      <c r="B107" s="7"/>
      <c r="C107" s="2"/>
      <c r="D107" s="4"/>
      <c r="E107" s="18"/>
      <c r="F107" s="19"/>
      <c r="G107" s="19"/>
      <c r="H107" s="4"/>
      <c r="I107" s="15"/>
      <c r="J107" s="47"/>
      <c r="K107" s="699"/>
      <c r="L107" s="700"/>
      <c r="M107" s="701"/>
      <c r="N107" s="40"/>
      <c r="O107" s="41"/>
      <c r="P107" s="41"/>
      <c r="Q107" s="41"/>
      <c r="R107" s="41"/>
      <c r="S107" s="41"/>
      <c r="T107" s="42"/>
      <c r="U107" s="49"/>
      <c r="V107" s="710"/>
      <c r="W107" s="711"/>
      <c r="X107" s="56"/>
      <c r="Y107" s="56"/>
      <c r="Z107" s="57"/>
      <c r="AA107" s="67"/>
      <c r="AB107" s="57"/>
      <c r="AC107" s="58"/>
      <c r="AD107" s="56"/>
      <c r="AE107" s="49"/>
      <c r="AF107" s="164">
        <f t="shared" ref="AF107:AM107" si="64">AF106</f>
        <v>-1</v>
      </c>
      <c r="AG107" s="164">
        <f t="shared" si="64"/>
        <v>-1</v>
      </c>
      <c r="AH107" s="164">
        <f t="shared" si="64"/>
        <v>-1</v>
      </c>
      <c r="AI107" s="164">
        <f t="shared" si="64"/>
        <v>-1</v>
      </c>
      <c r="AJ107" s="164">
        <f t="shared" si="64"/>
        <v>-1</v>
      </c>
      <c r="AK107" s="164">
        <f t="shared" si="64"/>
        <v>-1</v>
      </c>
      <c r="AL107" s="164">
        <f t="shared" si="64"/>
        <v>-1</v>
      </c>
      <c r="AM107" s="164">
        <f t="shared" si="64"/>
        <v>-1</v>
      </c>
      <c r="AN107" s="164">
        <f t="shared" si="47"/>
        <v>0</v>
      </c>
      <c r="AO107" s="164">
        <f t="shared" si="48"/>
        <v>0</v>
      </c>
      <c r="AP107" s="164">
        <f t="shared" si="49"/>
        <v>0</v>
      </c>
      <c r="AQ107" s="164">
        <f t="shared" si="50"/>
        <v>0</v>
      </c>
      <c r="AR107" s="164">
        <f t="shared" si="51"/>
        <v>0</v>
      </c>
      <c r="AS107" s="164">
        <f t="shared" si="52"/>
        <v>0</v>
      </c>
      <c r="AT107" s="164">
        <f t="shared" si="53"/>
        <v>0</v>
      </c>
      <c r="AU107" s="164">
        <f t="shared" si="54"/>
        <v>0</v>
      </c>
      <c r="AV107" s="164">
        <f t="shared" si="55"/>
        <v>0</v>
      </c>
      <c r="AW107" s="164">
        <f t="shared" si="56"/>
        <v>0</v>
      </c>
      <c r="AX107" s="164">
        <f t="shared" si="57"/>
        <v>0</v>
      </c>
      <c r="AY107" s="164">
        <f t="shared" si="58"/>
        <v>0</v>
      </c>
      <c r="AZ107" s="164">
        <f t="shared" si="59"/>
        <v>0</v>
      </c>
      <c r="BA107" s="164">
        <f t="shared" si="60"/>
        <v>0</v>
      </c>
      <c r="BB107" s="164">
        <f t="shared" si="61"/>
        <v>0</v>
      </c>
      <c r="BC107" s="164">
        <f t="shared" si="62"/>
        <v>0</v>
      </c>
    </row>
    <row r="108" spans="1:55" s="147" customFormat="1" ht="27" customHeight="1" thickBot="1">
      <c r="A108" s="702" t="s">
        <v>105</v>
      </c>
      <c r="B108" s="703"/>
      <c r="C108" s="704"/>
      <c r="D108" s="165" t="s">
        <v>7</v>
      </c>
      <c r="E108" s="170" t="s">
        <v>5</v>
      </c>
      <c r="F108" s="764" t="s">
        <v>8</v>
      </c>
      <c r="G108" s="765"/>
      <c r="H108" s="144" t="s">
        <v>38</v>
      </c>
      <c r="I108" s="145" t="s">
        <v>38</v>
      </c>
      <c r="J108" s="755" t="s">
        <v>5</v>
      </c>
      <c r="K108" s="756"/>
      <c r="L108" s="756"/>
      <c r="M108" s="757"/>
      <c r="N108" s="755" t="s">
        <v>11</v>
      </c>
      <c r="O108" s="756"/>
      <c r="P108" s="756"/>
      <c r="Q108" s="756"/>
      <c r="R108" s="756"/>
      <c r="S108" s="756"/>
      <c r="T108" s="756"/>
      <c r="U108" s="757"/>
      <c r="V108" s="660" t="s">
        <v>18</v>
      </c>
      <c r="W108" s="661"/>
      <c r="X108" s="661"/>
      <c r="Y108" s="661"/>
      <c r="Z108" s="661"/>
      <c r="AA108" s="722" t="s">
        <v>39</v>
      </c>
      <c r="AB108" s="723"/>
      <c r="AC108" s="729" t="s">
        <v>293</v>
      </c>
      <c r="AD108" s="730"/>
      <c r="AE108" s="731"/>
      <c r="AF108" s="146" t="s">
        <v>69</v>
      </c>
      <c r="AG108" s="146"/>
      <c r="AH108" s="146"/>
      <c r="AI108" s="146"/>
      <c r="AJ108" s="146"/>
      <c r="AK108" s="146"/>
      <c r="AL108" s="146"/>
      <c r="AM108" s="146"/>
      <c r="AN108" s="146" t="s">
        <v>78</v>
      </c>
      <c r="AO108" s="146"/>
      <c r="AP108" s="146"/>
      <c r="AQ108" s="146"/>
      <c r="AR108" s="146"/>
      <c r="AS108" s="146"/>
      <c r="AT108" s="146"/>
      <c r="AU108" s="146"/>
      <c r="AV108" s="146" t="s">
        <v>79</v>
      </c>
      <c r="AW108" s="146"/>
      <c r="AX108" s="146"/>
      <c r="AY108" s="146"/>
      <c r="AZ108" s="146"/>
      <c r="BA108" s="146"/>
      <c r="BB108" s="146"/>
      <c r="BC108" s="146"/>
    </row>
    <row r="109" spans="1:55" s="147" customFormat="1" ht="125.45" customHeight="1" thickBot="1">
      <c r="A109" s="148" t="s">
        <v>110</v>
      </c>
      <c r="B109" s="149" t="s">
        <v>3</v>
      </c>
      <c r="C109" s="150" t="s">
        <v>4</v>
      </c>
      <c r="D109" s="153" t="s">
        <v>2</v>
      </c>
      <c r="E109" s="149" t="s">
        <v>6</v>
      </c>
      <c r="F109" s="171" t="s">
        <v>12</v>
      </c>
      <c r="G109" s="171" t="s">
        <v>9</v>
      </c>
      <c r="H109" s="153" t="s">
        <v>518</v>
      </c>
      <c r="I109" s="154" t="s">
        <v>519</v>
      </c>
      <c r="J109" s="172" t="s">
        <v>115</v>
      </c>
      <c r="K109" s="173" t="s">
        <v>47</v>
      </c>
      <c r="L109" s="173" t="s">
        <v>101</v>
      </c>
      <c r="M109" s="163" t="s">
        <v>46</v>
      </c>
      <c r="N109" s="155" t="s">
        <v>102</v>
      </c>
      <c r="O109" s="156" t="s">
        <v>48</v>
      </c>
      <c r="P109" s="156" t="s">
        <v>49</v>
      </c>
      <c r="Q109" s="156" t="s">
        <v>36</v>
      </c>
      <c r="R109" s="156" t="s">
        <v>44</v>
      </c>
      <c r="S109" s="156" t="s">
        <v>43</v>
      </c>
      <c r="T109" s="174" t="s">
        <v>116</v>
      </c>
      <c r="U109" s="175" t="s">
        <v>99</v>
      </c>
      <c r="V109" s="176" t="s">
        <v>117</v>
      </c>
      <c r="W109" s="177" t="s">
        <v>118</v>
      </c>
      <c r="X109" s="158" t="s">
        <v>40</v>
      </c>
      <c r="Y109" s="159" t="s">
        <v>108</v>
      </c>
      <c r="Z109" s="159" t="s">
        <v>109</v>
      </c>
      <c r="AA109" s="160" t="s">
        <v>113</v>
      </c>
      <c r="AB109" s="178" t="s">
        <v>119</v>
      </c>
      <c r="AC109" s="167" t="str">
        <f>"Auditor requests additional evidence" &amp; CHAR(10) &amp; "Total: " &amp; COUNTIF(AC110:AC288,"Yes") &amp; " requests"</f>
        <v>Auditor requests additional evidence
Total: 0 requests</v>
      </c>
      <c r="AD109" s="168" t="s">
        <v>294</v>
      </c>
      <c r="AE109" s="169" t="s">
        <v>295</v>
      </c>
      <c r="AF109" s="146" t="str">
        <f t="shared" ref="AF109:BC109" si="65">AF6</f>
        <v>kIC</v>
      </c>
      <c r="AG109" s="146" t="str">
        <f t="shared" si="65"/>
        <v>pIC</v>
      </c>
      <c r="AH109" s="146" t="str">
        <f t="shared" si="65"/>
        <v>Product 3</v>
      </c>
      <c r="AI109" s="146" t="str">
        <f t="shared" si="65"/>
        <v>Product 4</v>
      </c>
      <c r="AJ109" s="146" t="str">
        <f t="shared" si="65"/>
        <v>Product 5</v>
      </c>
      <c r="AK109" s="146" t="str">
        <f t="shared" si="65"/>
        <v>Product 6</v>
      </c>
      <c r="AL109" s="146" t="str">
        <f t="shared" si="65"/>
        <v>Product 7</v>
      </c>
      <c r="AM109" s="146" t="str">
        <f t="shared" si="65"/>
        <v>Product 8</v>
      </c>
      <c r="AN109" s="146" t="str">
        <f t="shared" si="65"/>
        <v>kIC</v>
      </c>
      <c r="AO109" s="146" t="str">
        <f t="shared" si="65"/>
        <v>pIC</v>
      </c>
      <c r="AP109" s="146" t="str">
        <f t="shared" si="65"/>
        <v>Product 3</v>
      </c>
      <c r="AQ109" s="146" t="str">
        <f t="shared" si="65"/>
        <v>Product 4</v>
      </c>
      <c r="AR109" s="146" t="str">
        <f t="shared" si="65"/>
        <v>Product 5</v>
      </c>
      <c r="AS109" s="146" t="str">
        <f t="shared" si="65"/>
        <v>Product 6</v>
      </c>
      <c r="AT109" s="146" t="str">
        <f t="shared" si="65"/>
        <v>Product 7</v>
      </c>
      <c r="AU109" s="146" t="str">
        <f t="shared" si="65"/>
        <v>Product 8</v>
      </c>
      <c r="AV109" s="146" t="str">
        <f t="shared" si="65"/>
        <v>kIC</v>
      </c>
      <c r="AW109" s="146" t="str">
        <f t="shared" si="65"/>
        <v>pIC</v>
      </c>
      <c r="AX109" s="146" t="str">
        <f t="shared" si="65"/>
        <v>Product 3</v>
      </c>
      <c r="AY109" s="146" t="str">
        <f t="shared" si="65"/>
        <v>Product 4</v>
      </c>
      <c r="AZ109" s="146" t="str">
        <f t="shared" si="65"/>
        <v>Product 5</v>
      </c>
      <c r="BA109" s="146" t="str">
        <f t="shared" si="65"/>
        <v>Product 6</v>
      </c>
      <c r="BB109" s="146" t="str">
        <f t="shared" si="65"/>
        <v>Product 7</v>
      </c>
      <c r="BC109" s="146" t="str">
        <f t="shared" si="65"/>
        <v>Product 8</v>
      </c>
    </row>
    <row r="110" spans="1:55" s="164" customFormat="1" ht="19.899999999999999" customHeight="1">
      <c r="A110" s="758" t="s">
        <v>806</v>
      </c>
      <c r="B110" s="759"/>
      <c r="C110" s="759"/>
      <c r="D110" s="759"/>
      <c r="E110" s="759"/>
      <c r="F110" s="759"/>
      <c r="G110" s="759"/>
      <c r="H110" s="759"/>
      <c r="I110" s="760"/>
      <c r="J110" s="482"/>
      <c r="K110" s="483"/>
      <c r="L110" s="483"/>
      <c r="M110" s="484"/>
      <c r="N110" s="485"/>
      <c r="O110" s="486"/>
      <c r="P110" s="486"/>
      <c r="Q110" s="486"/>
      <c r="R110" s="486"/>
      <c r="S110" s="486"/>
      <c r="T110" s="487"/>
      <c r="U110" s="488"/>
      <c r="V110" s="485"/>
      <c r="W110" s="489"/>
      <c r="X110" s="486"/>
      <c r="Y110" s="487"/>
      <c r="Z110" s="487"/>
      <c r="AA110" s="490"/>
      <c r="AB110" s="488"/>
      <c r="AC110" s="482"/>
      <c r="AD110" s="483"/>
      <c r="AE110" s="484"/>
      <c r="AF110" s="164">
        <v>-1</v>
      </c>
      <c r="AG110" s="164">
        <v>-1</v>
      </c>
      <c r="AH110" s="164">
        <v>0</v>
      </c>
      <c r="AI110" s="164">
        <v>0</v>
      </c>
      <c r="AJ110" s="164">
        <v>0</v>
      </c>
      <c r="AK110" s="164">
        <v>0</v>
      </c>
      <c r="AL110" s="164">
        <v>0</v>
      </c>
      <c r="AM110" s="164">
        <v>0</v>
      </c>
      <c r="AN110" s="164">
        <f t="shared" ref="AN110:AN159" si="66">IF(AF110,$V110,"")</f>
        <v>0</v>
      </c>
      <c r="AO110" s="164">
        <f t="shared" ref="AO110:AO159" si="67">IF(AG110,$V110,"")</f>
        <v>0</v>
      </c>
      <c r="AP110" s="164" t="str">
        <f t="shared" ref="AP110:AP159" si="68">IF(AH110,$V110,"")</f>
        <v/>
      </c>
      <c r="AQ110" s="164" t="str">
        <f t="shared" ref="AQ110:AQ159" si="69">IF(AI110,$V110,"")</f>
        <v/>
      </c>
      <c r="AR110" s="164" t="str">
        <f t="shared" ref="AR110:AR159" si="70">IF(AJ110,$V110,"")</f>
        <v/>
      </c>
      <c r="AS110" s="164" t="str">
        <f t="shared" ref="AS110:AS159" si="71">IF(AK110,$V110,"")</f>
        <v/>
      </c>
      <c r="AT110" s="164" t="str">
        <f t="shared" ref="AT110:AT159" si="72">IF(AL110,$V110,"")</f>
        <v/>
      </c>
      <c r="AU110" s="164" t="str">
        <f t="shared" ref="AU110:AU159" si="73">IF(AM110,$V110,"")</f>
        <v/>
      </c>
      <c r="AV110" s="164">
        <f t="shared" ref="AV110:AV159" si="74">IF(AF110,$W110,"")</f>
        <v>0</v>
      </c>
      <c r="AW110" s="164">
        <f t="shared" ref="AW110:AW159" si="75">IF(AG110,$W110,"")</f>
        <v>0</v>
      </c>
      <c r="AX110" s="164" t="str">
        <f t="shared" ref="AX110:AX159" si="76">IF(AH110,$W110,"")</f>
        <v/>
      </c>
      <c r="AY110" s="164" t="str">
        <f t="shared" ref="AY110:AY159" si="77">IF(AI110,$W110,"")</f>
        <v/>
      </c>
      <c r="AZ110" s="164" t="str">
        <f t="shared" ref="AZ110:AZ159" si="78">IF(AJ110,$W110,"")</f>
        <v/>
      </c>
      <c r="BA110" s="164" t="str">
        <f t="shared" ref="BA110:BA159" si="79">IF(AK110,$W110,"")</f>
        <v/>
      </c>
      <c r="BB110" s="164" t="str">
        <f t="shared" ref="BB110:BB159" si="80">IF(AL110,$W110,"")</f>
        <v/>
      </c>
      <c r="BC110" s="164" t="str">
        <f t="shared" si="9"/>
        <v/>
      </c>
    </row>
    <row r="111" spans="1:55" s="164" customFormat="1" ht="19.899999999999999" customHeight="1">
      <c r="A111" s="7" t="s">
        <v>807</v>
      </c>
      <c r="B111" s="7" t="s">
        <v>808</v>
      </c>
      <c r="C111" s="2" t="s">
        <v>809</v>
      </c>
      <c r="D111" s="4" t="s">
        <v>810</v>
      </c>
      <c r="E111" s="4" t="s">
        <v>811</v>
      </c>
      <c r="F111" s="491" t="s">
        <v>812</v>
      </c>
      <c r="G111" s="491" t="s">
        <v>812</v>
      </c>
      <c r="H111" s="4"/>
      <c r="I111" s="15"/>
      <c r="J111" s="47" t="s">
        <v>86</v>
      </c>
      <c r="K111" s="48"/>
      <c r="L111" s="48"/>
      <c r="M111" s="49"/>
      <c r="N111" s="492" t="s">
        <v>812</v>
      </c>
      <c r="O111" s="493" t="s">
        <v>812</v>
      </c>
      <c r="P111" s="493" t="s">
        <v>812</v>
      </c>
      <c r="Q111" s="493" t="s">
        <v>812</v>
      </c>
      <c r="R111" s="493" t="s">
        <v>812</v>
      </c>
      <c r="S111" s="493" t="s">
        <v>812</v>
      </c>
      <c r="T111" s="494" t="s">
        <v>812</v>
      </c>
      <c r="U111" s="49"/>
      <c r="V111" s="58" t="s">
        <v>86</v>
      </c>
      <c r="W111" s="495" t="s">
        <v>812</v>
      </c>
      <c r="X111" s="56"/>
      <c r="Y111" s="68"/>
      <c r="Z111" s="68"/>
      <c r="AA111" s="67"/>
      <c r="AB111" s="57"/>
      <c r="AC111" s="58" t="s">
        <v>744</v>
      </c>
      <c r="AD111" s="56"/>
      <c r="AE111" s="49"/>
      <c r="AF111" s="164">
        <f t="shared" ref="AF111:AF160" si="81">AF110</f>
        <v>-1</v>
      </c>
      <c r="AG111" s="164">
        <f t="shared" ref="AG111:AG160" si="82">AG110</f>
        <v>-1</v>
      </c>
      <c r="AH111" s="164">
        <f t="shared" ref="AH111:AH160" si="83">AH110</f>
        <v>0</v>
      </c>
      <c r="AI111" s="164">
        <f t="shared" ref="AI111:AI160" si="84">AI110</f>
        <v>0</v>
      </c>
      <c r="AJ111" s="164">
        <f t="shared" ref="AJ111:AJ160" si="85">AJ110</f>
        <v>0</v>
      </c>
      <c r="AK111" s="164">
        <f t="shared" ref="AK111:AK160" si="86">AK110</f>
        <v>0</v>
      </c>
      <c r="AL111" s="164">
        <f t="shared" ref="AL111:AL160" si="87">AL110</f>
        <v>0</v>
      </c>
      <c r="AM111" s="164">
        <f t="shared" ref="AM111:AM160" si="88">AM110</f>
        <v>0</v>
      </c>
      <c r="AN111" s="164" t="str">
        <f t="shared" si="66"/>
        <v>tbd</v>
      </c>
      <c r="AO111" s="164" t="str">
        <f t="shared" si="67"/>
        <v>tbd</v>
      </c>
      <c r="AP111" s="164" t="str">
        <f t="shared" si="68"/>
        <v/>
      </c>
      <c r="AQ111" s="164" t="str">
        <f t="shared" si="69"/>
        <v/>
      </c>
      <c r="AR111" s="164" t="str">
        <f t="shared" si="70"/>
        <v/>
      </c>
      <c r="AS111" s="164" t="str">
        <f t="shared" si="71"/>
        <v/>
      </c>
      <c r="AT111" s="164" t="str">
        <f t="shared" si="72"/>
        <v/>
      </c>
      <c r="AU111" s="164" t="str">
        <f t="shared" si="73"/>
        <v/>
      </c>
      <c r="AV111" s="164" t="str">
        <f t="shared" si="74"/>
        <v>not req'ed</v>
      </c>
      <c r="AW111" s="164" t="str">
        <f t="shared" si="75"/>
        <v>not req'ed</v>
      </c>
      <c r="AX111" s="164" t="str">
        <f t="shared" si="76"/>
        <v/>
      </c>
      <c r="AY111" s="164" t="str">
        <f t="shared" si="77"/>
        <v/>
      </c>
      <c r="AZ111" s="164" t="str">
        <f t="shared" si="78"/>
        <v/>
      </c>
      <c r="BA111" s="164" t="str">
        <f t="shared" si="79"/>
        <v/>
      </c>
      <c r="BB111" s="164" t="str">
        <f t="shared" si="80"/>
        <v/>
      </c>
      <c r="BC111" s="164" t="str">
        <f t="shared" si="9"/>
        <v/>
      </c>
    </row>
    <row r="112" spans="1:55" s="164" customFormat="1" ht="19.899999999999999" customHeight="1">
      <c r="A112" s="9" t="s">
        <v>813</v>
      </c>
      <c r="B112" s="7" t="s">
        <v>814</v>
      </c>
      <c r="C112" s="2" t="s">
        <v>815</v>
      </c>
      <c r="D112" s="4" t="s">
        <v>816</v>
      </c>
      <c r="E112" s="4">
        <v>5</v>
      </c>
      <c r="F112" s="491" t="s">
        <v>812</v>
      </c>
      <c r="G112" s="491" t="s">
        <v>812</v>
      </c>
      <c r="H112" s="4"/>
      <c r="I112" s="15"/>
      <c r="J112" s="47" t="s">
        <v>86</v>
      </c>
      <c r="K112" s="48"/>
      <c r="L112" s="48"/>
      <c r="M112" s="49"/>
      <c r="N112" s="492" t="s">
        <v>812</v>
      </c>
      <c r="O112" s="493" t="s">
        <v>812</v>
      </c>
      <c r="P112" s="493" t="s">
        <v>812</v>
      </c>
      <c r="Q112" s="493" t="s">
        <v>812</v>
      </c>
      <c r="R112" s="493" t="s">
        <v>812</v>
      </c>
      <c r="S112" s="493" t="s">
        <v>812</v>
      </c>
      <c r="T112" s="494" t="s">
        <v>812</v>
      </c>
      <c r="U112" s="49"/>
      <c r="V112" s="58" t="s">
        <v>86</v>
      </c>
      <c r="W112" s="495" t="s">
        <v>812</v>
      </c>
      <c r="X112" s="56"/>
      <c r="Y112" s="68"/>
      <c r="Z112" s="68"/>
      <c r="AA112" s="67"/>
      <c r="AB112" s="57"/>
      <c r="AC112" s="58" t="s">
        <v>744</v>
      </c>
      <c r="AD112" s="56"/>
      <c r="AE112" s="49"/>
      <c r="AF112" s="164">
        <f t="shared" si="81"/>
        <v>-1</v>
      </c>
      <c r="AG112" s="164">
        <f t="shared" si="82"/>
        <v>-1</v>
      </c>
      <c r="AH112" s="164">
        <f t="shared" si="83"/>
        <v>0</v>
      </c>
      <c r="AI112" s="164">
        <f t="shared" si="84"/>
        <v>0</v>
      </c>
      <c r="AJ112" s="164">
        <f t="shared" si="85"/>
        <v>0</v>
      </c>
      <c r="AK112" s="164">
        <f t="shared" si="86"/>
        <v>0</v>
      </c>
      <c r="AL112" s="164">
        <f t="shared" si="87"/>
        <v>0</v>
      </c>
      <c r="AM112" s="164">
        <f t="shared" si="88"/>
        <v>0</v>
      </c>
      <c r="AN112" s="164" t="str">
        <f t="shared" si="66"/>
        <v>tbd</v>
      </c>
      <c r="AO112" s="164" t="str">
        <f t="shared" si="67"/>
        <v>tbd</v>
      </c>
      <c r="AP112" s="164" t="str">
        <f t="shared" si="68"/>
        <v/>
      </c>
      <c r="AQ112" s="164" t="str">
        <f t="shared" si="69"/>
        <v/>
      </c>
      <c r="AR112" s="164" t="str">
        <f t="shared" si="70"/>
        <v/>
      </c>
      <c r="AS112" s="164" t="str">
        <f t="shared" si="71"/>
        <v/>
      </c>
      <c r="AT112" s="164" t="str">
        <f t="shared" si="72"/>
        <v/>
      </c>
      <c r="AU112" s="164" t="str">
        <f t="shared" si="73"/>
        <v/>
      </c>
      <c r="AV112" s="164" t="str">
        <f t="shared" si="74"/>
        <v>not req'ed</v>
      </c>
      <c r="AW112" s="164" t="str">
        <f t="shared" si="75"/>
        <v>not req'ed</v>
      </c>
      <c r="AX112" s="164" t="str">
        <f t="shared" si="76"/>
        <v/>
      </c>
      <c r="AY112" s="164" t="str">
        <f t="shared" si="77"/>
        <v/>
      </c>
      <c r="AZ112" s="164" t="str">
        <f t="shared" si="78"/>
        <v/>
      </c>
      <c r="BA112" s="164" t="str">
        <f t="shared" si="79"/>
        <v/>
      </c>
      <c r="BB112" s="164" t="str">
        <f t="shared" si="80"/>
        <v/>
      </c>
      <c r="BC112" s="164" t="str">
        <f t="shared" si="9"/>
        <v/>
      </c>
    </row>
    <row r="113" spans="1:55" s="164" customFormat="1" ht="19.899999999999999" customHeight="1">
      <c r="A113" s="9" t="s">
        <v>817</v>
      </c>
      <c r="B113" s="7" t="s">
        <v>818</v>
      </c>
      <c r="C113" s="2" t="s">
        <v>819</v>
      </c>
      <c r="D113" s="4" t="s">
        <v>820</v>
      </c>
      <c r="E113" s="4">
        <v>1</v>
      </c>
      <c r="F113" s="4" t="s">
        <v>821</v>
      </c>
      <c r="G113" s="491" t="s">
        <v>812</v>
      </c>
      <c r="H113" s="4"/>
      <c r="I113" s="15"/>
      <c r="J113" s="47" t="s">
        <v>86</v>
      </c>
      <c r="K113" s="48"/>
      <c r="L113" s="48"/>
      <c r="M113" s="49"/>
      <c r="N113" s="47" t="s">
        <v>86</v>
      </c>
      <c r="O113" s="48"/>
      <c r="P113" s="48"/>
      <c r="Q113" s="48"/>
      <c r="R113" s="48"/>
      <c r="S113" s="48"/>
      <c r="T113" s="64"/>
      <c r="U113" s="49"/>
      <c r="V113" s="58" t="s">
        <v>86</v>
      </c>
      <c r="W113" s="124" t="s">
        <v>86</v>
      </c>
      <c r="X113" s="56"/>
      <c r="Y113" s="68"/>
      <c r="Z113" s="68"/>
      <c r="AA113" s="67"/>
      <c r="AB113" s="57"/>
      <c r="AC113" s="58" t="s">
        <v>744</v>
      </c>
      <c r="AD113" s="56"/>
      <c r="AE113" s="49"/>
      <c r="AF113" s="164">
        <f t="shared" si="81"/>
        <v>-1</v>
      </c>
      <c r="AG113" s="164">
        <f t="shared" si="82"/>
        <v>-1</v>
      </c>
      <c r="AH113" s="164">
        <f t="shared" si="83"/>
        <v>0</v>
      </c>
      <c r="AI113" s="164">
        <f t="shared" si="84"/>
        <v>0</v>
      </c>
      <c r="AJ113" s="164">
        <f t="shared" si="85"/>
        <v>0</v>
      </c>
      <c r="AK113" s="164">
        <f t="shared" si="86"/>
        <v>0</v>
      </c>
      <c r="AL113" s="164">
        <f t="shared" si="87"/>
        <v>0</v>
      </c>
      <c r="AM113" s="164">
        <f t="shared" si="88"/>
        <v>0</v>
      </c>
      <c r="AN113" s="164" t="str">
        <f t="shared" si="66"/>
        <v>tbd</v>
      </c>
      <c r="AO113" s="164" t="str">
        <f t="shared" si="67"/>
        <v>tbd</v>
      </c>
      <c r="AP113" s="164" t="str">
        <f t="shared" si="68"/>
        <v/>
      </c>
      <c r="AQ113" s="164" t="str">
        <f t="shared" si="69"/>
        <v/>
      </c>
      <c r="AR113" s="164" t="str">
        <f t="shared" si="70"/>
        <v/>
      </c>
      <c r="AS113" s="164" t="str">
        <f t="shared" si="71"/>
        <v/>
      </c>
      <c r="AT113" s="164" t="str">
        <f t="shared" si="72"/>
        <v/>
      </c>
      <c r="AU113" s="164" t="str">
        <f t="shared" si="73"/>
        <v/>
      </c>
      <c r="AV113" s="164" t="str">
        <f t="shared" si="74"/>
        <v>tbd</v>
      </c>
      <c r="AW113" s="164" t="str">
        <f t="shared" si="75"/>
        <v>tbd</v>
      </c>
      <c r="AX113" s="164" t="str">
        <f t="shared" si="76"/>
        <v/>
      </c>
      <c r="AY113" s="164" t="str">
        <f t="shared" si="77"/>
        <v/>
      </c>
      <c r="AZ113" s="164" t="str">
        <f t="shared" si="78"/>
        <v/>
      </c>
      <c r="BA113" s="164" t="str">
        <f t="shared" si="79"/>
        <v/>
      </c>
      <c r="BB113" s="164" t="str">
        <f t="shared" si="80"/>
        <v/>
      </c>
      <c r="BC113" s="164" t="str">
        <f t="shared" si="9"/>
        <v/>
      </c>
    </row>
    <row r="114" spans="1:55" s="164" customFormat="1" ht="19.899999999999999" customHeight="1">
      <c r="A114" s="9" t="s">
        <v>822</v>
      </c>
      <c r="B114" s="7" t="s">
        <v>823</v>
      </c>
      <c r="C114" s="2" t="s">
        <v>824</v>
      </c>
      <c r="D114" s="4" t="s">
        <v>825</v>
      </c>
      <c r="E114" s="7">
        <v>8</v>
      </c>
      <c r="F114" s="4" t="s">
        <v>826</v>
      </c>
      <c r="G114" s="491" t="s">
        <v>812</v>
      </c>
      <c r="H114" s="4"/>
      <c r="I114" s="15"/>
      <c r="J114" s="47" t="s">
        <v>86</v>
      </c>
      <c r="K114" s="48"/>
      <c r="L114" s="48"/>
      <c r="M114" s="49"/>
      <c r="N114" s="47" t="s">
        <v>86</v>
      </c>
      <c r="O114" s="48"/>
      <c r="P114" s="48"/>
      <c r="Q114" s="48"/>
      <c r="R114" s="48"/>
      <c r="S114" s="48"/>
      <c r="T114" s="64"/>
      <c r="U114" s="49"/>
      <c r="V114" s="58" t="s">
        <v>86</v>
      </c>
      <c r="W114" s="124" t="s">
        <v>86</v>
      </c>
      <c r="X114" s="56"/>
      <c r="Y114" s="68"/>
      <c r="Z114" s="68"/>
      <c r="AA114" s="67"/>
      <c r="AB114" s="57"/>
      <c r="AC114" s="58" t="s">
        <v>744</v>
      </c>
      <c r="AD114" s="56"/>
      <c r="AE114" s="49"/>
      <c r="AF114" s="164">
        <f t="shared" si="81"/>
        <v>-1</v>
      </c>
      <c r="AG114" s="164">
        <f t="shared" si="82"/>
        <v>-1</v>
      </c>
      <c r="AH114" s="164">
        <f t="shared" si="83"/>
        <v>0</v>
      </c>
      <c r="AI114" s="164">
        <f t="shared" si="84"/>
        <v>0</v>
      </c>
      <c r="AJ114" s="164">
        <f t="shared" si="85"/>
        <v>0</v>
      </c>
      <c r="AK114" s="164">
        <f t="shared" si="86"/>
        <v>0</v>
      </c>
      <c r="AL114" s="164">
        <f t="shared" si="87"/>
        <v>0</v>
      </c>
      <c r="AM114" s="164">
        <f t="shared" si="88"/>
        <v>0</v>
      </c>
      <c r="AN114" s="164" t="str">
        <f t="shared" si="66"/>
        <v>tbd</v>
      </c>
      <c r="AO114" s="164" t="str">
        <f t="shared" si="67"/>
        <v>tbd</v>
      </c>
      <c r="AP114" s="164" t="str">
        <f t="shared" si="68"/>
        <v/>
      </c>
      <c r="AQ114" s="164" t="str">
        <f t="shared" si="69"/>
        <v/>
      </c>
      <c r="AR114" s="164" t="str">
        <f t="shared" si="70"/>
        <v/>
      </c>
      <c r="AS114" s="164" t="str">
        <f t="shared" si="71"/>
        <v/>
      </c>
      <c r="AT114" s="164" t="str">
        <f t="shared" si="72"/>
        <v/>
      </c>
      <c r="AU114" s="164" t="str">
        <f t="shared" si="73"/>
        <v/>
      </c>
      <c r="AV114" s="164" t="str">
        <f t="shared" si="74"/>
        <v>tbd</v>
      </c>
      <c r="AW114" s="164" t="str">
        <f t="shared" si="75"/>
        <v>tbd</v>
      </c>
      <c r="AX114" s="164" t="str">
        <f t="shared" si="76"/>
        <v/>
      </c>
      <c r="AY114" s="164" t="str">
        <f t="shared" si="77"/>
        <v/>
      </c>
      <c r="AZ114" s="164" t="str">
        <f t="shared" si="78"/>
        <v/>
      </c>
      <c r="BA114" s="164" t="str">
        <f t="shared" si="79"/>
        <v/>
      </c>
      <c r="BB114" s="164" t="str">
        <f t="shared" si="80"/>
        <v/>
      </c>
      <c r="BC114" s="164" t="str">
        <f t="shared" si="9"/>
        <v/>
      </c>
    </row>
    <row r="115" spans="1:55" s="164" customFormat="1" ht="19.899999999999999" customHeight="1">
      <c r="A115" s="9" t="s">
        <v>827</v>
      </c>
      <c r="B115" s="7" t="s">
        <v>828</v>
      </c>
      <c r="C115" s="2" t="s">
        <v>829</v>
      </c>
      <c r="D115" s="4" t="s">
        <v>830</v>
      </c>
      <c r="E115" s="7">
        <v>1</v>
      </c>
      <c r="F115" s="491" t="s">
        <v>812</v>
      </c>
      <c r="G115" s="491" t="s">
        <v>812</v>
      </c>
      <c r="H115" s="4"/>
      <c r="I115" s="15"/>
      <c r="J115" s="47" t="s">
        <v>86</v>
      </c>
      <c r="K115" s="48"/>
      <c r="L115" s="48"/>
      <c r="M115" s="49"/>
      <c r="N115" s="492" t="s">
        <v>812</v>
      </c>
      <c r="O115" s="493" t="s">
        <v>812</v>
      </c>
      <c r="P115" s="493" t="s">
        <v>812</v>
      </c>
      <c r="Q115" s="493" t="s">
        <v>812</v>
      </c>
      <c r="R115" s="493" t="s">
        <v>812</v>
      </c>
      <c r="S115" s="493" t="s">
        <v>812</v>
      </c>
      <c r="T115" s="494" t="s">
        <v>812</v>
      </c>
      <c r="U115" s="49"/>
      <c r="V115" s="58" t="s">
        <v>86</v>
      </c>
      <c r="W115" s="495" t="s">
        <v>812</v>
      </c>
      <c r="X115" s="56"/>
      <c r="Y115" s="68"/>
      <c r="Z115" s="68"/>
      <c r="AA115" s="67"/>
      <c r="AB115" s="57"/>
      <c r="AC115" s="58" t="s">
        <v>744</v>
      </c>
      <c r="AD115" s="56"/>
      <c r="AE115" s="49"/>
      <c r="AF115" s="164">
        <f t="shared" si="81"/>
        <v>-1</v>
      </c>
      <c r="AG115" s="164">
        <f t="shared" si="82"/>
        <v>-1</v>
      </c>
      <c r="AH115" s="164">
        <f t="shared" si="83"/>
        <v>0</v>
      </c>
      <c r="AI115" s="164">
        <f t="shared" si="84"/>
        <v>0</v>
      </c>
      <c r="AJ115" s="164">
        <f t="shared" si="85"/>
        <v>0</v>
      </c>
      <c r="AK115" s="164">
        <f t="shared" si="86"/>
        <v>0</v>
      </c>
      <c r="AL115" s="164">
        <f t="shared" si="87"/>
        <v>0</v>
      </c>
      <c r="AM115" s="164">
        <f t="shared" si="88"/>
        <v>0</v>
      </c>
      <c r="AN115" s="164" t="str">
        <f t="shared" si="66"/>
        <v>tbd</v>
      </c>
      <c r="AO115" s="164" t="str">
        <f t="shared" si="67"/>
        <v>tbd</v>
      </c>
      <c r="AP115" s="164" t="str">
        <f t="shared" si="68"/>
        <v/>
      </c>
      <c r="AQ115" s="164" t="str">
        <f t="shared" si="69"/>
        <v/>
      </c>
      <c r="AR115" s="164" t="str">
        <f t="shared" si="70"/>
        <v/>
      </c>
      <c r="AS115" s="164" t="str">
        <f t="shared" si="71"/>
        <v/>
      </c>
      <c r="AT115" s="164" t="str">
        <f t="shared" si="72"/>
        <v/>
      </c>
      <c r="AU115" s="164" t="str">
        <f t="shared" si="73"/>
        <v/>
      </c>
      <c r="AV115" s="164" t="str">
        <f t="shared" si="74"/>
        <v>not req'ed</v>
      </c>
      <c r="AW115" s="164" t="str">
        <f t="shared" si="75"/>
        <v>not req'ed</v>
      </c>
      <c r="AX115" s="164" t="str">
        <f t="shared" si="76"/>
        <v/>
      </c>
      <c r="AY115" s="164" t="str">
        <f t="shared" si="77"/>
        <v/>
      </c>
      <c r="AZ115" s="164" t="str">
        <f t="shared" si="78"/>
        <v/>
      </c>
      <c r="BA115" s="164" t="str">
        <f t="shared" si="79"/>
        <v/>
      </c>
      <c r="BB115" s="164" t="str">
        <f t="shared" si="80"/>
        <v/>
      </c>
      <c r="BC115" s="164" t="str">
        <f t="shared" si="9"/>
        <v/>
      </c>
    </row>
    <row r="116" spans="1:55" s="164" customFormat="1" ht="19.899999999999999" customHeight="1">
      <c r="A116" s="9" t="s">
        <v>831</v>
      </c>
      <c r="B116" s="7" t="s">
        <v>832</v>
      </c>
      <c r="C116" s="2" t="s">
        <v>833</v>
      </c>
      <c r="D116" s="4" t="s">
        <v>834</v>
      </c>
      <c r="E116" s="4">
        <v>1</v>
      </c>
      <c r="F116" s="491" t="s">
        <v>812</v>
      </c>
      <c r="G116" s="491" t="s">
        <v>812</v>
      </c>
      <c r="H116" s="4"/>
      <c r="I116" s="15" t="s">
        <v>715</v>
      </c>
      <c r="J116" s="47" t="s">
        <v>86</v>
      </c>
      <c r="K116" s="48"/>
      <c r="L116" s="48"/>
      <c r="M116" s="49"/>
      <c r="N116" s="492" t="s">
        <v>812</v>
      </c>
      <c r="O116" s="493" t="s">
        <v>812</v>
      </c>
      <c r="P116" s="493" t="s">
        <v>812</v>
      </c>
      <c r="Q116" s="493" t="s">
        <v>812</v>
      </c>
      <c r="R116" s="493" t="s">
        <v>812</v>
      </c>
      <c r="S116" s="493" t="s">
        <v>812</v>
      </c>
      <c r="T116" s="494" t="s">
        <v>812</v>
      </c>
      <c r="U116" s="49"/>
      <c r="V116" s="58" t="s">
        <v>86</v>
      </c>
      <c r="W116" s="495" t="s">
        <v>812</v>
      </c>
      <c r="X116" s="56"/>
      <c r="Y116" s="68"/>
      <c r="Z116" s="68"/>
      <c r="AA116" s="67"/>
      <c r="AB116" s="57"/>
      <c r="AC116" s="58" t="s">
        <v>744</v>
      </c>
      <c r="AD116" s="56"/>
      <c r="AE116" s="49"/>
      <c r="AF116" s="164">
        <f t="shared" si="81"/>
        <v>-1</v>
      </c>
      <c r="AG116" s="164">
        <f t="shared" si="82"/>
        <v>-1</v>
      </c>
      <c r="AH116" s="164">
        <f t="shared" si="83"/>
        <v>0</v>
      </c>
      <c r="AI116" s="164">
        <f t="shared" si="84"/>
        <v>0</v>
      </c>
      <c r="AJ116" s="164">
        <f t="shared" si="85"/>
        <v>0</v>
      </c>
      <c r="AK116" s="164">
        <f t="shared" si="86"/>
        <v>0</v>
      </c>
      <c r="AL116" s="164">
        <f t="shared" si="87"/>
        <v>0</v>
      </c>
      <c r="AM116" s="164">
        <f t="shared" si="88"/>
        <v>0</v>
      </c>
      <c r="AN116" s="164" t="str">
        <f t="shared" si="66"/>
        <v>tbd</v>
      </c>
      <c r="AO116" s="164" t="str">
        <f t="shared" si="67"/>
        <v>tbd</v>
      </c>
      <c r="AP116" s="164" t="str">
        <f t="shared" si="68"/>
        <v/>
      </c>
      <c r="AQ116" s="164" t="str">
        <f t="shared" si="69"/>
        <v/>
      </c>
      <c r="AR116" s="164" t="str">
        <f t="shared" si="70"/>
        <v/>
      </c>
      <c r="AS116" s="164" t="str">
        <f t="shared" si="71"/>
        <v/>
      </c>
      <c r="AT116" s="164" t="str">
        <f t="shared" si="72"/>
        <v/>
      </c>
      <c r="AU116" s="164" t="str">
        <f t="shared" si="73"/>
        <v/>
      </c>
      <c r="AV116" s="164" t="str">
        <f t="shared" si="74"/>
        <v>not req'ed</v>
      </c>
      <c r="AW116" s="164" t="str">
        <f t="shared" si="75"/>
        <v>not req'ed</v>
      </c>
      <c r="AX116" s="164" t="str">
        <f t="shared" si="76"/>
        <v/>
      </c>
      <c r="AY116" s="164" t="str">
        <f t="shared" si="77"/>
        <v/>
      </c>
      <c r="AZ116" s="164" t="str">
        <f t="shared" si="78"/>
        <v/>
      </c>
      <c r="BA116" s="164" t="str">
        <f t="shared" si="79"/>
        <v/>
      </c>
      <c r="BB116" s="164" t="str">
        <f t="shared" si="80"/>
        <v/>
      </c>
      <c r="BC116" s="164" t="str">
        <f t="shared" si="9"/>
        <v/>
      </c>
    </row>
    <row r="117" spans="1:55" s="164" customFormat="1" ht="19.899999999999999" customHeight="1">
      <c r="A117" s="9" t="s">
        <v>835</v>
      </c>
      <c r="B117" s="7" t="s">
        <v>836</v>
      </c>
      <c r="C117" s="2" t="s">
        <v>837</v>
      </c>
      <c r="D117" s="4" t="s">
        <v>838</v>
      </c>
      <c r="E117" s="4" t="s">
        <v>811</v>
      </c>
      <c r="F117" s="491" t="s">
        <v>812</v>
      </c>
      <c r="G117" s="491" t="s">
        <v>812</v>
      </c>
      <c r="H117" s="4"/>
      <c r="I117" s="15"/>
      <c r="J117" s="47" t="s">
        <v>86</v>
      </c>
      <c r="K117" s="48"/>
      <c r="L117" s="48"/>
      <c r="M117" s="49"/>
      <c r="N117" s="492" t="s">
        <v>812</v>
      </c>
      <c r="O117" s="493" t="s">
        <v>812</v>
      </c>
      <c r="P117" s="493" t="s">
        <v>812</v>
      </c>
      <c r="Q117" s="493" t="s">
        <v>812</v>
      </c>
      <c r="R117" s="493" t="s">
        <v>812</v>
      </c>
      <c r="S117" s="493" t="s">
        <v>812</v>
      </c>
      <c r="T117" s="494" t="s">
        <v>812</v>
      </c>
      <c r="U117" s="49"/>
      <c r="V117" s="58" t="s">
        <v>86</v>
      </c>
      <c r="W117" s="495" t="s">
        <v>812</v>
      </c>
      <c r="X117" s="56"/>
      <c r="Y117" s="68"/>
      <c r="Z117" s="68"/>
      <c r="AA117" s="67"/>
      <c r="AB117" s="57"/>
      <c r="AC117" s="58" t="s">
        <v>744</v>
      </c>
      <c r="AD117" s="56"/>
      <c r="AE117" s="49"/>
      <c r="AF117" s="164">
        <f t="shared" si="81"/>
        <v>-1</v>
      </c>
      <c r="AG117" s="164">
        <f t="shared" si="82"/>
        <v>-1</v>
      </c>
      <c r="AH117" s="164">
        <f t="shared" si="83"/>
        <v>0</v>
      </c>
      <c r="AI117" s="164">
        <f t="shared" si="84"/>
        <v>0</v>
      </c>
      <c r="AJ117" s="164">
        <f t="shared" si="85"/>
        <v>0</v>
      </c>
      <c r="AK117" s="164">
        <f t="shared" si="86"/>
        <v>0</v>
      </c>
      <c r="AL117" s="164">
        <f t="shared" si="87"/>
        <v>0</v>
      </c>
      <c r="AM117" s="164">
        <f t="shared" si="88"/>
        <v>0</v>
      </c>
      <c r="AN117" s="164" t="str">
        <f t="shared" si="66"/>
        <v>tbd</v>
      </c>
      <c r="AO117" s="164" t="str">
        <f t="shared" si="67"/>
        <v>tbd</v>
      </c>
      <c r="AP117" s="164" t="str">
        <f t="shared" si="68"/>
        <v/>
      </c>
      <c r="AQ117" s="164" t="str">
        <f t="shared" si="69"/>
        <v/>
      </c>
      <c r="AR117" s="164" t="str">
        <f t="shared" si="70"/>
        <v/>
      </c>
      <c r="AS117" s="164" t="str">
        <f t="shared" si="71"/>
        <v/>
      </c>
      <c r="AT117" s="164" t="str">
        <f t="shared" si="72"/>
        <v/>
      </c>
      <c r="AU117" s="164" t="str">
        <f t="shared" si="73"/>
        <v/>
      </c>
      <c r="AV117" s="164" t="str">
        <f t="shared" si="74"/>
        <v>not req'ed</v>
      </c>
      <c r="AW117" s="164" t="str">
        <f t="shared" si="75"/>
        <v>not req'ed</v>
      </c>
      <c r="AX117" s="164" t="str">
        <f t="shared" si="76"/>
        <v/>
      </c>
      <c r="AY117" s="164" t="str">
        <f t="shared" si="77"/>
        <v/>
      </c>
      <c r="AZ117" s="164" t="str">
        <f t="shared" si="78"/>
        <v/>
      </c>
      <c r="BA117" s="164" t="str">
        <f t="shared" si="79"/>
        <v/>
      </c>
      <c r="BB117" s="164" t="str">
        <f t="shared" si="80"/>
        <v/>
      </c>
      <c r="BC117" s="164" t="str">
        <f t="shared" si="9"/>
        <v/>
      </c>
    </row>
    <row r="118" spans="1:55" s="164" customFormat="1" ht="19.899999999999999" customHeight="1">
      <c r="A118" s="9" t="s">
        <v>839</v>
      </c>
      <c r="B118" s="7" t="s">
        <v>840</v>
      </c>
      <c r="C118" s="2" t="s">
        <v>841</v>
      </c>
      <c r="D118" s="5" t="s">
        <v>842</v>
      </c>
      <c r="E118" s="4">
        <v>8</v>
      </c>
      <c r="F118" s="4" t="s">
        <v>843</v>
      </c>
      <c r="G118" s="491" t="s">
        <v>812</v>
      </c>
      <c r="H118" s="5"/>
      <c r="I118" s="16"/>
      <c r="J118" s="47" t="s">
        <v>86</v>
      </c>
      <c r="K118" s="48"/>
      <c r="L118" s="48"/>
      <c r="M118" s="49"/>
      <c r="N118" s="47" t="s">
        <v>86</v>
      </c>
      <c r="O118" s="48"/>
      <c r="P118" s="48"/>
      <c r="Q118" s="48"/>
      <c r="R118" s="48"/>
      <c r="S118" s="48"/>
      <c r="T118" s="64"/>
      <c r="U118" s="49"/>
      <c r="V118" s="58" t="s">
        <v>86</v>
      </c>
      <c r="W118" s="124" t="s">
        <v>86</v>
      </c>
      <c r="X118" s="56"/>
      <c r="Y118" s="68"/>
      <c r="Z118" s="68"/>
      <c r="AA118" s="67"/>
      <c r="AB118" s="57"/>
      <c r="AC118" s="58" t="s">
        <v>744</v>
      </c>
      <c r="AD118" s="56"/>
      <c r="AE118" s="49"/>
      <c r="AF118" s="164">
        <f t="shared" si="81"/>
        <v>-1</v>
      </c>
      <c r="AG118" s="164">
        <f t="shared" si="82"/>
        <v>-1</v>
      </c>
      <c r="AH118" s="164">
        <f t="shared" si="83"/>
        <v>0</v>
      </c>
      <c r="AI118" s="164">
        <f t="shared" si="84"/>
        <v>0</v>
      </c>
      <c r="AJ118" s="164">
        <f t="shared" si="85"/>
        <v>0</v>
      </c>
      <c r="AK118" s="164">
        <f t="shared" si="86"/>
        <v>0</v>
      </c>
      <c r="AL118" s="164">
        <f t="shared" si="87"/>
        <v>0</v>
      </c>
      <c r="AM118" s="164">
        <f t="shared" si="88"/>
        <v>0</v>
      </c>
      <c r="AN118" s="164" t="str">
        <f t="shared" si="66"/>
        <v>tbd</v>
      </c>
      <c r="AO118" s="164" t="str">
        <f t="shared" si="67"/>
        <v>tbd</v>
      </c>
      <c r="AP118" s="164" t="str">
        <f t="shared" si="68"/>
        <v/>
      </c>
      <c r="AQ118" s="164" t="str">
        <f t="shared" si="69"/>
        <v/>
      </c>
      <c r="AR118" s="164" t="str">
        <f t="shared" si="70"/>
        <v/>
      </c>
      <c r="AS118" s="164" t="str">
        <f t="shared" si="71"/>
        <v/>
      </c>
      <c r="AT118" s="164" t="str">
        <f t="shared" si="72"/>
        <v/>
      </c>
      <c r="AU118" s="164" t="str">
        <f t="shared" si="73"/>
        <v/>
      </c>
      <c r="AV118" s="164" t="str">
        <f t="shared" si="74"/>
        <v>tbd</v>
      </c>
      <c r="AW118" s="164" t="str">
        <f t="shared" si="75"/>
        <v>tbd</v>
      </c>
      <c r="AX118" s="164" t="str">
        <f t="shared" si="76"/>
        <v/>
      </c>
      <c r="AY118" s="164" t="str">
        <f t="shared" si="77"/>
        <v/>
      </c>
      <c r="AZ118" s="164" t="str">
        <f t="shared" si="78"/>
        <v/>
      </c>
      <c r="BA118" s="164" t="str">
        <f t="shared" si="79"/>
        <v/>
      </c>
      <c r="BB118" s="164" t="str">
        <f t="shared" si="80"/>
        <v/>
      </c>
      <c r="BC118" s="164" t="str">
        <f t="shared" si="9"/>
        <v/>
      </c>
    </row>
    <row r="119" spans="1:55" s="164" customFormat="1" ht="19.899999999999999" customHeight="1">
      <c r="A119" s="9" t="s">
        <v>844</v>
      </c>
      <c r="B119" s="7" t="s">
        <v>845</v>
      </c>
      <c r="C119" s="2" t="s">
        <v>846</v>
      </c>
      <c r="D119" s="5" t="s">
        <v>842</v>
      </c>
      <c r="E119" s="4">
        <v>1</v>
      </c>
      <c r="F119" s="4" t="s">
        <v>847</v>
      </c>
      <c r="G119" s="491" t="s">
        <v>812</v>
      </c>
      <c r="H119" s="5" t="s">
        <v>769</v>
      </c>
      <c r="I119" s="16"/>
      <c r="J119" s="47" t="s">
        <v>86</v>
      </c>
      <c r="K119" s="48"/>
      <c r="L119" s="48"/>
      <c r="M119" s="49"/>
      <c r="N119" s="47" t="s">
        <v>86</v>
      </c>
      <c r="O119" s="48"/>
      <c r="P119" s="48"/>
      <c r="Q119" s="48"/>
      <c r="R119" s="48"/>
      <c r="S119" s="48"/>
      <c r="T119" s="64"/>
      <c r="U119" s="49"/>
      <c r="V119" s="58" t="s">
        <v>86</v>
      </c>
      <c r="W119" s="124" t="s">
        <v>86</v>
      </c>
      <c r="X119" s="56"/>
      <c r="Y119" s="68"/>
      <c r="Z119" s="68"/>
      <c r="AA119" s="67"/>
      <c r="AB119" s="57"/>
      <c r="AC119" s="58" t="s">
        <v>744</v>
      </c>
      <c r="AD119" s="56"/>
      <c r="AE119" s="49"/>
      <c r="AF119" s="164">
        <f t="shared" si="81"/>
        <v>-1</v>
      </c>
      <c r="AG119" s="164">
        <f t="shared" si="82"/>
        <v>-1</v>
      </c>
      <c r="AH119" s="164">
        <f t="shared" si="83"/>
        <v>0</v>
      </c>
      <c r="AI119" s="164">
        <f t="shared" si="84"/>
        <v>0</v>
      </c>
      <c r="AJ119" s="164">
        <f t="shared" si="85"/>
        <v>0</v>
      </c>
      <c r="AK119" s="164">
        <f t="shared" si="86"/>
        <v>0</v>
      </c>
      <c r="AL119" s="164">
        <f t="shared" si="87"/>
        <v>0</v>
      </c>
      <c r="AM119" s="164">
        <f t="shared" si="88"/>
        <v>0</v>
      </c>
      <c r="AN119" s="164" t="str">
        <f t="shared" si="66"/>
        <v>tbd</v>
      </c>
      <c r="AO119" s="164" t="str">
        <f t="shared" si="67"/>
        <v>tbd</v>
      </c>
      <c r="AP119" s="164" t="str">
        <f t="shared" si="68"/>
        <v/>
      </c>
      <c r="AQ119" s="164" t="str">
        <f t="shared" si="69"/>
        <v/>
      </c>
      <c r="AR119" s="164" t="str">
        <f t="shared" si="70"/>
        <v/>
      </c>
      <c r="AS119" s="164" t="str">
        <f t="shared" si="71"/>
        <v/>
      </c>
      <c r="AT119" s="164" t="str">
        <f t="shared" si="72"/>
        <v/>
      </c>
      <c r="AU119" s="164" t="str">
        <f t="shared" si="73"/>
        <v/>
      </c>
      <c r="AV119" s="164" t="str">
        <f t="shared" si="74"/>
        <v>tbd</v>
      </c>
      <c r="AW119" s="164" t="str">
        <f t="shared" si="75"/>
        <v>tbd</v>
      </c>
      <c r="AX119" s="164" t="str">
        <f t="shared" si="76"/>
        <v/>
      </c>
      <c r="AY119" s="164" t="str">
        <f t="shared" si="77"/>
        <v/>
      </c>
      <c r="AZ119" s="164" t="str">
        <f t="shared" si="78"/>
        <v/>
      </c>
      <c r="BA119" s="164" t="str">
        <f t="shared" si="79"/>
        <v/>
      </c>
      <c r="BB119" s="164" t="str">
        <f t="shared" si="80"/>
        <v/>
      </c>
      <c r="BC119" s="164" t="str">
        <f t="shared" si="9"/>
        <v/>
      </c>
    </row>
    <row r="120" spans="1:55" s="164" customFormat="1" ht="19.899999999999999" customHeight="1">
      <c r="A120" s="9" t="s">
        <v>848</v>
      </c>
      <c r="B120" s="7" t="s">
        <v>849</v>
      </c>
      <c r="C120" s="2" t="s">
        <v>850</v>
      </c>
      <c r="D120" s="5" t="s">
        <v>851</v>
      </c>
      <c r="E120" s="7" t="s">
        <v>811</v>
      </c>
      <c r="F120" s="491" t="s">
        <v>812</v>
      </c>
      <c r="G120" s="491" t="s">
        <v>812</v>
      </c>
      <c r="H120" s="5"/>
      <c r="I120" s="16"/>
      <c r="J120" s="47" t="s">
        <v>86</v>
      </c>
      <c r="K120" s="48"/>
      <c r="L120" s="48"/>
      <c r="M120" s="49"/>
      <c r="N120" s="492" t="s">
        <v>812</v>
      </c>
      <c r="O120" s="493" t="s">
        <v>812</v>
      </c>
      <c r="P120" s="493" t="s">
        <v>812</v>
      </c>
      <c r="Q120" s="493" t="s">
        <v>812</v>
      </c>
      <c r="R120" s="493" t="s">
        <v>812</v>
      </c>
      <c r="S120" s="493" t="s">
        <v>812</v>
      </c>
      <c r="T120" s="494" t="s">
        <v>812</v>
      </c>
      <c r="U120" s="49"/>
      <c r="V120" s="58" t="s">
        <v>86</v>
      </c>
      <c r="W120" s="495" t="s">
        <v>812</v>
      </c>
      <c r="X120" s="56"/>
      <c r="Y120" s="68"/>
      <c r="Z120" s="68"/>
      <c r="AA120" s="67"/>
      <c r="AB120" s="57"/>
      <c r="AC120" s="58" t="s">
        <v>744</v>
      </c>
      <c r="AD120" s="56"/>
      <c r="AE120" s="49"/>
      <c r="AF120" s="164">
        <f t="shared" si="81"/>
        <v>-1</v>
      </c>
      <c r="AG120" s="164">
        <f t="shared" si="82"/>
        <v>-1</v>
      </c>
      <c r="AH120" s="164">
        <f t="shared" si="83"/>
        <v>0</v>
      </c>
      <c r="AI120" s="164">
        <f t="shared" si="84"/>
        <v>0</v>
      </c>
      <c r="AJ120" s="164">
        <f t="shared" si="85"/>
        <v>0</v>
      </c>
      <c r="AK120" s="164">
        <f t="shared" si="86"/>
        <v>0</v>
      </c>
      <c r="AL120" s="164">
        <f t="shared" si="87"/>
        <v>0</v>
      </c>
      <c r="AM120" s="164">
        <f t="shared" si="88"/>
        <v>0</v>
      </c>
      <c r="AN120" s="164" t="str">
        <f t="shared" si="66"/>
        <v>tbd</v>
      </c>
      <c r="AO120" s="164" t="str">
        <f t="shared" si="67"/>
        <v>tbd</v>
      </c>
      <c r="AP120" s="164" t="str">
        <f t="shared" si="68"/>
        <v/>
      </c>
      <c r="AQ120" s="164" t="str">
        <f t="shared" si="69"/>
        <v/>
      </c>
      <c r="AR120" s="164" t="str">
        <f t="shared" si="70"/>
        <v/>
      </c>
      <c r="AS120" s="164" t="str">
        <f t="shared" si="71"/>
        <v/>
      </c>
      <c r="AT120" s="164" t="str">
        <f t="shared" si="72"/>
        <v/>
      </c>
      <c r="AU120" s="164" t="str">
        <f t="shared" si="73"/>
        <v/>
      </c>
      <c r="AV120" s="164" t="str">
        <f t="shared" si="74"/>
        <v>not req'ed</v>
      </c>
      <c r="AW120" s="164" t="str">
        <f t="shared" si="75"/>
        <v>not req'ed</v>
      </c>
      <c r="AX120" s="164" t="str">
        <f t="shared" si="76"/>
        <v/>
      </c>
      <c r="AY120" s="164" t="str">
        <f t="shared" si="77"/>
        <v/>
      </c>
      <c r="AZ120" s="164" t="str">
        <f t="shared" si="78"/>
        <v/>
      </c>
      <c r="BA120" s="164" t="str">
        <f t="shared" si="79"/>
        <v/>
      </c>
      <c r="BB120" s="164" t="str">
        <f t="shared" si="80"/>
        <v/>
      </c>
      <c r="BC120" s="164" t="str">
        <f t="shared" si="9"/>
        <v/>
      </c>
    </row>
    <row r="121" spans="1:55" s="164" customFormat="1" ht="19.899999999999999" customHeight="1">
      <c r="A121" s="761" t="s">
        <v>852</v>
      </c>
      <c r="B121" s="762"/>
      <c r="C121" s="762"/>
      <c r="D121" s="762"/>
      <c r="E121" s="762"/>
      <c r="F121" s="762"/>
      <c r="G121" s="762"/>
      <c r="H121" s="762"/>
      <c r="I121" s="763"/>
      <c r="J121" s="496"/>
      <c r="K121" s="497"/>
      <c r="L121" s="497"/>
      <c r="M121" s="498"/>
      <c r="N121" s="496"/>
      <c r="O121" s="497"/>
      <c r="P121" s="497"/>
      <c r="Q121" s="497"/>
      <c r="R121" s="497"/>
      <c r="S121" s="497"/>
      <c r="T121" s="499"/>
      <c r="U121" s="498"/>
      <c r="V121" s="496"/>
      <c r="W121" s="500"/>
      <c r="X121" s="497"/>
      <c r="Y121" s="499"/>
      <c r="Z121" s="499"/>
      <c r="AA121" s="501"/>
      <c r="AB121" s="498"/>
      <c r="AC121" s="496"/>
      <c r="AD121" s="497"/>
      <c r="AE121" s="498"/>
      <c r="AF121" s="164">
        <v>-1</v>
      </c>
      <c r="AG121" s="164">
        <v>0</v>
      </c>
      <c r="AH121" s="164">
        <v>0</v>
      </c>
      <c r="AI121" s="164">
        <v>0</v>
      </c>
      <c r="AJ121" s="164">
        <v>0</v>
      </c>
      <c r="AK121" s="164">
        <v>0</v>
      </c>
      <c r="AL121" s="164">
        <v>0</v>
      </c>
      <c r="AM121" s="164">
        <v>0</v>
      </c>
      <c r="AN121" s="164">
        <f t="shared" si="66"/>
        <v>0</v>
      </c>
      <c r="AO121" s="164" t="str">
        <f t="shared" si="67"/>
        <v/>
      </c>
      <c r="AP121" s="164" t="str">
        <f t="shared" si="68"/>
        <v/>
      </c>
      <c r="AQ121" s="164" t="str">
        <f t="shared" si="69"/>
        <v/>
      </c>
      <c r="AR121" s="164" t="str">
        <f t="shared" si="70"/>
        <v/>
      </c>
      <c r="AS121" s="164" t="str">
        <f t="shared" si="71"/>
        <v/>
      </c>
      <c r="AT121" s="164" t="str">
        <f t="shared" si="72"/>
        <v/>
      </c>
      <c r="AU121" s="164" t="str">
        <f t="shared" si="73"/>
        <v/>
      </c>
      <c r="AV121" s="164">
        <f t="shared" si="74"/>
        <v>0</v>
      </c>
      <c r="AW121" s="164" t="str">
        <f t="shared" si="75"/>
        <v/>
      </c>
      <c r="AX121" s="164" t="str">
        <f t="shared" si="76"/>
        <v/>
      </c>
      <c r="AY121" s="164" t="str">
        <f t="shared" si="77"/>
        <v/>
      </c>
      <c r="AZ121" s="164" t="str">
        <f t="shared" si="78"/>
        <v/>
      </c>
      <c r="BA121" s="164" t="str">
        <f t="shared" si="79"/>
        <v/>
      </c>
      <c r="BB121" s="164" t="str">
        <f t="shared" si="80"/>
        <v/>
      </c>
      <c r="BC121" s="164" t="str">
        <f t="shared" si="9"/>
        <v/>
      </c>
    </row>
    <row r="122" spans="1:55" s="164" customFormat="1" ht="19.899999999999999" customHeight="1">
      <c r="A122" s="9" t="s">
        <v>853</v>
      </c>
      <c r="B122" s="7" t="s">
        <v>854</v>
      </c>
      <c r="C122" s="2" t="s">
        <v>855</v>
      </c>
      <c r="D122" s="5" t="s">
        <v>856</v>
      </c>
      <c r="E122" s="7">
        <v>3</v>
      </c>
      <c r="F122" s="491" t="s">
        <v>812</v>
      </c>
      <c r="G122" s="491" t="s">
        <v>812</v>
      </c>
      <c r="H122" s="5" t="s">
        <v>715</v>
      </c>
      <c r="I122" s="16"/>
      <c r="J122" s="47" t="s">
        <v>86</v>
      </c>
      <c r="K122" s="48"/>
      <c r="L122" s="48"/>
      <c r="M122" s="49"/>
      <c r="N122" s="492" t="s">
        <v>812</v>
      </c>
      <c r="O122" s="493" t="s">
        <v>812</v>
      </c>
      <c r="P122" s="493" t="s">
        <v>812</v>
      </c>
      <c r="Q122" s="493" t="s">
        <v>812</v>
      </c>
      <c r="R122" s="493" t="s">
        <v>812</v>
      </c>
      <c r="S122" s="493" t="s">
        <v>812</v>
      </c>
      <c r="T122" s="494" t="s">
        <v>812</v>
      </c>
      <c r="U122" s="49"/>
      <c r="V122" s="58" t="s">
        <v>86</v>
      </c>
      <c r="W122" s="495" t="s">
        <v>812</v>
      </c>
      <c r="X122" s="56"/>
      <c r="Y122" s="68"/>
      <c r="Z122" s="68"/>
      <c r="AA122" s="67"/>
      <c r="AB122" s="57"/>
      <c r="AC122" s="58" t="s">
        <v>744</v>
      </c>
      <c r="AD122" s="56"/>
      <c r="AE122" s="49"/>
      <c r="AF122" s="164">
        <f t="shared" si="81"/>
        <v>-1</v>
      </c>
      <c r="AG122" s="164">
        <f t="shared" si="82"/>
        <v>0</v>
      </c>
      <c r="AH122" s="164">
        <f t="shared" si="83"/>
        <v>0</v>
      </c>
      <c r="AI122" s="164">
        <f t="shared" si="84"/>
        <v>0</v>
      </c>
      <c r="AJ122" s="164">
        <f t="shared" si="85"/>
        <v>0</v>
      </c>
      <c r="AK122" s="164">
        <f t="shared" si="86"/>
        <v>0</v>
      </c>
      <c r="AL122" s="164">
        <f t="shared" si="87"/>
        <v>0</v>
      </c>
      <c r="AM122" s="164">
        <f t="shared" si="88"/>
        <v>0</v>
      </c>
      <c r="AN122" s="164" t="str">
        <f t="shared" si="66"/>
        <v>tbd</v>
      </c>
      <c r="AO122" s="164" t="str">
        <f t="shared" si="67"/>
        <v/>
      </c>
      <c r="AP122" s="164" t="str">
        <f t="shared" si="68"/>
        <v/>
      </c>
      <c r="AQ122" s="164" t="str">
        <f t="shared" si="69"/>
        <v/>
      </c>
      <c r="AR122" s="164" t="str">
        <f t="shared" si="70"/>
        <v/>
      </c>
      <c r="AS122" s="164" t="str">
        <f t="shared" si="71"/>
        <v/>
      </c>
      <c r="AT122" s="164" t="str">
        <f t="shared" si="72"/>
        <v/>
      </c>
      <c r="AU122" s="164" t="str">
        <f t="shared" si="73"/>
        <v/>
      </c>
      <c r="AV122" s="164" t="str">
        <f t="shared" si="74"/>
        <v>not req'ed</v>
      </c>
      <c r="AW122" s="164" t="str">
        <f t="shared" si="75"/>
        <v/>
      </c>
      <c r="AX122" s="164" t="str">
        <f t="shared" si="76"/>
        <v/>
      </c>
      <c r="AY122" s="164" t="str">
        <f t="shared" si="77"/>
        <v/>
      </c>
      <c r="AZ122" s="164" t="str">
        <f t="shared" si="78"/>
        <v/>
      </c>
      <c r="BA122" s="164" t="str">
        <f t="shared" si="79"/>
        <v/>
      </c>
      <c r="BB122" s="164" t="str">
        <f t="shared" si="80"/>
        <v/>
      </c>
      <c r="BC122" s="164" t="str">
        <f t="shared" si="9"/>
        <v/>
      </c>
    </row>
    <row r="123" spans="1:55" s="164" customFormat="1" ht="19.899999999999999" customHeight="1">
      <c r="A123" s="9" t="s">
        <v>857</v>
      </c>
      <c r="B123" s="7" t="s">
        <v>858</v>
      </c>
      <c r="C123" s="2" t="s">
        <v>859</v>
      </c>
      <c r="D123" s="5" t="s">
        <v>860</v>
      </c>
      <c r="E123" s="7">
        <v>3</v>
      </c>
      <c r="F123" s="491" t="s">
        <v>812</v>
      </c>
      <c r="G123" s="491" t="s">
        <v>812</v>
      </c>
      <c r="H123" s="5"/>
      <c r="I123" s="16"/>
      <c r="J123" s="47" t="s">
        <v>86</v>
      </c>
      <c r="K123" s="48"/>
      <c r="L123" s="48"/>
      <c r="M123" s="49"/>
      <c r="N123" s="492" t="s">
        <v>812</v>
      </c>
      <c r="O123" s="493" t="s">
        <v>812</v>
      </c>
      <c r="P123" s="493" t="s">
        <v>812</v>
      </c>
      <c r="Q123" s="493" t="s">
        <v>812</v>
      </c>
      <c r="R123" s="493" t="s">
        <v>812</v>
      </c>
      <c r="S123" s="493" t="s">
        <v>812</v>
      </c>
      <c r="T123" s="494" t="s">
        <v>812</v>
      </c>
      <c r="U123" s="49"/>
      <c r="V123" s="58" t="s">
        <v>86</v>
      </c>
      <c r="W123" s="495" t="s">
        <v>812</v>
      </c>
      <c r="X123" s="56"/>
      <c r="Y123" s="68"/>
      <c r="Z123" s="68"/>
      <c r="AA123" s="67"/>
      <c r="AB123" s="57"/>
      <c r="AC123" s="58" t="s">
        <v>744</v>
      </c>
      <c r="AD123" s="56"/>
      <c r="AE123" s="49"/>
      <c r="AF123" s="164">
        <f t="shared" si="81"/>
        <v>-1</v>
      </c>
      <c r="AG123" s="164">
        <f t="shared" si="82"/>
        <v>0</v>
      </c>
      <c r="AH123" s="164">
        <f t="shared" si="83"/>
        <v>0</v>
      </c>
      <c r="AI123" s="164">
        <f t="shared" si="84"/>
        <v>0</v>
      </c>
      <c r="AJ123" s="164">
        <f t="shared" si="85"/>
        <v>0</v>
      </c>
      <c r="AK123" s="164">
        <f t="shared" si="86"/>
        <v>0</v>
      </c>
      <c r="AL123" s="164">
        <f t="shared" si="87"/>
        <v>0</v>
      </c>
      <c r="AM123" s="164">
        <f t="shared" si="88"/>
        <v>0</v>
      </c>
      <c r="AN123" s="164" t="str">
        <f t="shared" si="66"/>
        <v>tbd</v>
      </c>
      <c r="AO123" s="164" t="str">
        <f t="shared" si="67"/>
        <v/>
      </c>
      <c r="AP123" s="164" t="str">
        <f t="shared" si="68"/>
        <v/>
      </c>
      <c r="AQ123" s="164" t="str">
        <f t="shared" si="69"/>
        <v/>
      </c>
      <c r="AR123" s="164" t="str">
        <f t="shared" si="70"/>
        <v/>
      </c>
      <c r="AS123" s="164" t="str">
        <f t="shared" si="71"/>
        <v/>
      </c>
      <c r="AT123" s="164" t="str">
        <f t="shared" si="72"/>
        <v/>
      </c>
      <c r="AU123" s="164" t="str">
        <f t="shared" si="73"/>
        <v/>
      </c>
      <c r="AV123" s="164" t="str">
        <f t="shared" si="74"/>
        <v>not req'ed</v>
      </c>
      <c r="AW123" s="164" t="str">
        <f t="shared" si="75"/>
        <v/>
      </c>
      <c r="AX123" s="164" t="str">
        <f t="shared" si="76"/>
        <v/>
      </c>
      <c r="AY123" s="164" t="str">
        <f t="shared" si="77"/>
        <v/>
      </c>
      <c r="AZ123" s="164" t="str">
        <f t="shared" si="78"/>
        <v/>
      </c>
      <c r="BA123" s="164" t="str">
        <f t="shared" si="79"/>
        <v/>
      </c>
      <c r="BB123" s="164" t="str">
        <f t="shared" si="80"/>
        <v/>
      </c>
      <c r="BC123" s="164" t="str">
        <f t="shared" si="9"/>
        <v/>
      </c>
    </row>
    <row r="124" spans="1:55" s="164" customFormat="1" ht="19.899999999999999" customHeight="1">
      <c r="A124" s="9" t="s">
        <v>861</v>
      </c>
      <c r="B124" s="7" t="s">
        <v>862</v>
      </c>
      <c r="C124" s="2" t="s">
        <v>863</v>
      </c>
      <c r="D124" s="5" t="s">
        <v>864</v>
      </c>
      <c r="E124" s="7">
        <v>8</v>
      </c>
      <c r="F124" s="491" t="s">
        <v>812</v>
      </c>
      <c r="G124" s="491" t="s">
        <v>812</v>
      </c>
      <c r="H124" s="5"/>
      <c r="I124" s="16"/>
      <c r="J124" s="47" t="s">
        <v>86</v>
      </c>
      <c r="K124" s="48"/>
      <c r="L124" s="48"/>
      <c r="M124" s="49"/>
      <c r="N124" s="492" t="s">
        <v>812</v>
      </c>
      <c r="O124" s="493" t="s">
        <v>812</v>
      </c>
      <c r="P124" s="493" t="s">
        <v>812</v>
      </c>
      <c r="Q124" s="493" t="s">
        <v>812</v>
      </c>
      <c r="R124" s="493" t="s">
        <v>812</v>
      </c>
      <c r="S124" s="493" t="s">
        <v>812</v>
      </c>
      <c r="T124" s="494" t="s">
        <v>812</v>
      </c>
      <c r="U124" s="49"/>
      <c r="V124" s="58" t="s">
        <v>86</v>
      </c>
      <c r="W124" s="495" t="s">
        <v>812</v>
      </c>
      <c r="X124" s="56"/>
      <c r="Y124" s="68"/>
      <c r="Z124" s="68"/>
      <c r="AA124" s="67"/>
      <c r="AB124" s="57"/>
      <c r="AC124" s="58" t="s">
        <v>744</v>
      </c>
      <c r="AD124" s="56"/>
      <c r="AE124" s="49"/>
      <c r="AF124" s="164">
        <f t="shared" si="81"/>
        <v>-1</v>
      </c>
      <c r="AG124" s="164">
        <f t="shared" si="82"/>
        <v>0</v>
      </c>
      <c r="AH124" s="164">
        <f t="shared" si="83"/>
        <v>0</v>
      </c>
      <c r="AI124" s="164">
        <f t="shared" si="84"/>
        <v>0</v>
      </c>
      <c r="AJ124" s="164">
        <f t="shared" si="85"/>
        <v>0</v>
      </c>
      <c r="AK124" s="164">
        <f t="shared" si="86"/>
        <v>0</v>
      </c>
      <c r="AL124" s="164">
        <f t="shared" si="87"/>
        <v>0</v>
      </c>
      <c r="AM124" s="164">
        <f t="shared" si="88"/>
        <v>0</v>
      </c>
      <c r="AN124" s="164" t="str">
        <f t="shared" si="66"/>
        <v>tbd</v>
      </c>
      <c r="AO124" s="164" t="str">
        <f t="shared" si="67"/>
        <v/>
      </c>
      <c r="AP124" s="164" t="str">
        <f t="shared" si="68"/>
        <v/>
      </c>
      <c r="AQ124" s="164" t="str">
        <f t="shared" si="69"/>
        <v/>
      </c>
      <c r="AR124" s="164" t="str">
        <f t="shared" si="70"/>
        <v/>
      </c>
      <c r="AS124" s="164" t="str">
        <f t="shared" si="71"/>
        <v/>
      </c>
      <c r="AT124" s="164" t="str">
        <f t="shared" si="72"/>
        <v/>
      </c>
      <c r="AU124" s="164" t="str">
        <f t="shared" si="73"/>
        <v/>
      </c>
      <c r="AV124" s="164" t="str">
        <f t="shared" si="74"/>
        <v>not req'ed</v>
      </c>
      <c r="AW124" s="164" t="str">
        <f t="shared" si="75"/>
        <v/>
      </c>
      <c r="AX124" s="164" t="str">
        <f t="shared" si="76"/>
        <v/>
      </c>
      <c r="AY124" s="164" t="str">
        <f t="shared" si="77"/>
        <v/>
      </c>
      <c r="AZ124" s="164" t="str">
        <f t="shared" si="78"/>
        <v/>
      </c>
      <c r="BA124" s="164" t="str">
        <f t="shared" si="79"/>
        <v/>
      </c>
      <c r="BB124" s="164" t="str">
        <f t="shared" si="80"/>
        <v/>
      </c>
      <c r="BC124" s="164" t="str">
        <f t="shared" si="9"/>
        <v/>
      </c>
    </row>
    <row r="125" spans="1:55" s="164" customFormat="1" ht="19.899999999999999" customHeight="1">
      <c r="A125" s="9" t="s">
        <v>865</v>
      </c>
      <c r="B125" s="7" t="s">
        <v>866</v>
      </c>
      <c r="C125" s="2" t="s">
        <v>867</v>
      </c>
      <c r="D125" s="5" t="s">
        <v>851</v>
      </c>
      <c r="E125" s="7" t="s">
        <v>811</v>
      </c>
      <c r="F125" s="491" t="s">
        <v>812</v>
      </c>
      <c r="G125" s="491" t="s">
        <v>812</v>
      </c>
      <c r="H125" s="5"/>
      <c r="I125" s="16"/>
      <c r="J125" s="47" t="s">
        <v>86</v>
      </c>
      <c r="K125" s="48"/>
      <c r="L125" s="48"/>
      <c r="M125" s="49"/>
      <c r="N125" s="492" t="s">
        <v>812</v>
      </c>
      <c r="O125" s="493" t="s">
        <v>812</v>
      </c>
      <c r="P125" s="493" t="s">
        <v>812</v>
      </c>
      <c r="Q125" s="493" t="s">
        <v>812</v>
      </c>
      <c r="R125" s="493" t="s">
        <v>812</v>
      </c>
      <c r="S125" s="493" t="s">
        <v>812</v>
      </c>
      <c r="T125" s="494" t="s">
        <v>812</v>
      </c>
      <c r="U125" s="49"/>
      <c r="V125" s="58" t="s">
        <v>86</v>
      </c>
      <c r="W125" s="495" t="s">
        <v>812</v>
      </c>
      <c r="X125" s="56"/>
      <c r="Y125" s="68"/>
      <c r="Z125" s="68"/>
      <c r="AA125" s="67"/>
      <c r="AB125" s="57"/>
      <c r="AC125" s="58" t="s">
        <v>744</v>
      </c>
      <c r="AD125" s="56"/>
      <c r="AE125" s="49"/>
      <c r="AF125" s="164">
        <f t="shared" si="81"/>
        <v>-1</v>
      </c>
      <c r="AG125" s="164">
        <f t="shared" si="82"/>
        <v>0</v>
      </c>
      <c r="AH125" s="164">
        <f t="shared" si="83"/>
        <v>0</v>
      </c>
      <c r="AI125" s="164">
        <f t="shared" si="84"/>
        <v>0</v>
      </c>
      <c r="AJ125" s="164">
        <f t="shared" si="85"/>
        <v>0</v>
      </c>
      <c r="AK125" s="164">
        <f t="shared" si="86"/>
        <v>0</v>
      </c>
      <c r="AL125" s="164">
        <f t="shared" si="87"/>
        <v>0</v>
      </c>
      <c r="AM125" s="164">
        <f t="shared" si="88"/>
        <v>0</v>
      </c>
      <c r="AN125" s="164" t="str">
        <f t="shared" si="66"/>
        <v>tbd</v>
      </c>
      <c r="AO125" s="164" t="str">
        <f t="shared" si="67"/>
        <v/>
      </c>
      <c r="AP125" s="164" t="str">
        <f t="shared" si="68"/>
        <v/>
      </c>
      <c r="AQ125" s="164" t="str">
        <f t="shared" si="69"/>
        <v/>
      </c>
      <c r="AR125" s="164" t="str">
        <f t="shared" si="70"/>
        <v/>
      </c>
      <c r="AS125" s="164" t="str">
        <f t="shared" si="71"/>
        <v/>
      </c>
      <c r="AT125" s="164" t="str">
        <f t="shared" si="72"/>
        <v/>
      </c>
      <c r="AU125" s="164" t="str">
        <f t="shared" si="73"/>
        <v/>
      </c>
      <c r="AV125" s="164" t="str">
        <f t="shared" si="74"/>
        <v>not req'ed</v>
      </c>
      <c r="AW125" s="164" t="str">
        <f t="shared" si="75"/>
        <v/>
      </c>
      <c r="AX125" s="164" t="str">
        <f t="shared" si="76"/>
        <v/>
      </c>
      <c r="AY125" s="164" t="str">
        <f t="shared" si="77"/>
        <v/>
      </c>
      <c r="AZ125" s="164" t="str">
        <f t="shared" si="78"/>
        <v/>
      </c>
      <c r="BA125" s="164" t="str">
        <f t="shared" si="79"/>
        <v/>
      </c>
      <c r="BB125" s="164" t="str">
        <f t="shared" si="80"/>
        <v/>
      </c>
      <c r="BC125" s="164" t="str">
        <f t="shared" si="9"/>
        <v/>
      </c>
    </row>
    <row r="126" spans="1:55" s="164" customFormat="1" ht="19.899999999999999" customHeight="1">
      <c r="A126" s="9" t="s">
        <v>868</v>
      </c>
      <c r="B126" s="7" t="s">
        <v>869</v>
      </c>
      <c r="C126" s="2" t="s">
        <v>870</v>
      </c>
      <c r="D126" s="5" t="s">
        <v>871</v>
      </c>
      <c r="E126" s="7">
        <v>70</v>
      </c>
      <c r="F126" s="502">
        <v>1</v>
      </c>
      <c r="G126" s="491"/>
      <c r="H126" s="5"/>
      <c r="I126" s="16"/>
      <c r="J126" s="47" t="s">
        <v>86</v>
      </c>
      <c r="K126" s="48"/>
      <c r="L126" s="48"/>
      <c r="M126" s="49"/>
      <c r="N126" s="47" t="s">
        <v>86</v>
      </c>
      <c r="O126" s="48"/>
      <c r="P126" s="48"/>
      <c r="Q126" s="48"/>
      <c r="R126" s="48"/>
      <c r="S126" s="48"/>
      <c r="T126" s="64"/>
      <c r="U126" s="49"/>
      <c r="V126" s="58" t="s">
        <v>86</v>
      </c>
      <c r="W126" s="124" t="s">
        <v>86</v>
      </c>
      <c r="X126" s="56"/>
      <c r="Y126" s="68"/>
      <c r="Z126" s="68"/>
      <c r="AA126" s="67"/>
      <c r="AB126" s="57"/>
      <c r="AC126" s="58" t="s">
        <v>744</v>
      </c>
      <c r="AD126" s="56"/>
      <c r="AE126" s="49"/>
      <c r="AF126" s="164">
        <f t="shared" si="81"/>
        <v>-1</v>
      </c>
      <c r="AG126" s="164">
        <f t="shared" si="82"/>
        <v>0</v>
      </c>
      <c r="AH126" s="164">
        <f t="shared" si="83"/>
        <v>0</v>
      </c>
      <c r="AI126" s="164">
        <f t="shared" si="84"/>
        <v>0</v>
      </c>
      <c r="AJ126" s="164">
        <f t="shared" si="85"/>
        <v>0</v>
      </c>
      <c r="AK126" s="164">
        <f t="shared" si="86"/>
        <v>0</v>
      </c>
      <c r="AL126" s="164">
        <f t="shared" si="87"/>
        <v>0</v>
      </c>
      <c r="AM126" s="164">
        <f t="shared" si="88"/>
        <v>0</v>
      </c>
      <c r="AN126" s="164" t="str">
        <f t="shared" si="66"/>
        <v>tbd</v>
      </c>
      <c r="AO126" s="164" t="str">
        <f t="shared" si="67"/>
        <v/>
      </c>
      <c r="AP126" s="164" t="str">
        <f t="shared" si="68"/>
        <v/>
      </c>
      <c r="AQ126" s="164" t="str">
        <f t="shared" si="69"/>
        <v/>
      </c>
      <c r="AR126" s="164" t="str">
        <f t="shared" si="70"/>
        <v/>
      </c>
      <c r="AS126" s="164" t="str">
        <f t="shared" si="71"/>
        <v/>
      </c>
      <c r="AT126" s="164" t="str">
        <f t="shared" si="72"/>
        <v/>
      </c>
      <c r="AU126" s="164" t="str">
        <f t="shared" si="73"/>
        <v/>
      </c>
      <c r="AV126" s="164" t="str">
        <f t="shared" si="74"/>
        <v>tbd</v>
      </c>
      <c r="AW126" s="164" t="str">
        <f t="shared" si="75"/>
        <v/>
      </c>
      <c r="AX126" s="164" t="str">
        <f t="shared" si="76"/>
        <v/>
      </c>
      <c r="AY126" s="164" t="str">
        <f t="shared" si="77"/>
        <v/>
      </c>
      <c r="AZ126" s="164" t="str">
        <f t="shared" si="78"/>
        <v/>
      </c>
      <c r="BA126" s="164" t="str">
        <f t="shared" si="79"/>
        <v/>
      </c>
      <c r="BB126" s="164" t="str">
        <f t="shared" si="80"/>
        <v/>
      </c>
      <c r="BC126" s="164" t="str">
        <f t="shared" si="9"/>
        <v/>
      </c>
    </row>
    <row r="127" spans="1:55" s="164" customFormat="1" ht="19.899999999999999" customHeight="1">
      <c r="A127" s="9" t="s">
        <v>872</v>
      </c>
      <c r="B127" s="7" t="s">
        <v>873</v>
      </c>
      <c r="C127" s="2" t="s">
        <v>874</v>
      </c>
      <c r="D127" s="5" t="s">
        <v>842</v>
      </c>
      <c r="E127" s="4">
        <v>70</v>
      </c>
      <c r="F127" s="502">
        <v>1</v>
      </c>
      <c r="G127" s="491"/>
      <c r="H127" s="5"/>
      <c r="I127" s="16"/>
      <c r="J127" s="47" t="s">
        <v>86</v>
      </c>
      <c r="K127" s="48"/>
      <c r="L127" s="48"/>
      <c r="M127" s="49"/>
      <c r="N127" s="47" t="s">
        <v>86</v>
      </c>
      <c r="O127" s="48"/>
      <c r="P127" s="48"/>
      <c r="Q127" s="48"/>
      <c r="R127" s="48"/>
      <c r="S127" s="48"/>
      <c r="T127" s="64"/>
      <c r="U127" s="49"/>
      <c r="V127" s="58" t="s">
        <v>86</v>
      </c>
      <c r="W127" s="124" t="s">
        <v>86</v>
      </c>
      <c r="X127" s="56"/>
      <c r="Y127" s="68"/>
      <c r="Z127" s="68"/>
      <c r="AA127" s="67"/>
      <c r="AB127" s="57"/>
      <c r="AC127" s="58" t="s">
        <v>744</v>
      </c>
      <c r="AD127" s="56"/>
      <c r="AE127" s="49"/>
      <c r="AF127" s="164">
        <f t="shared" si="81"/>
        <v>-1</v>
      </c>
      <c r="AG127" s="164">
        <f t="shared" si="82"/>
        <v>0</v>
      </c>
      <c r="AH127" s="164">
        <f t="shared" si="83"/>
        <v>0</v>
      </c>
      <c r="AI127" s="164">
        <f t="shared" si="84"/>
        <v>0</v>
      </c>
      <c r="AJ127" s="164">
        <f t="shared" si="85"/>
        <v>0</v>
      </c>
      <c r="AK127" s="164">
        <f t="shared" si="86"/>
        <v>0</v>
      </c>
      <c r="AL127" s="164">
        <f t="shared" si="87"/>
        <v>0</v>
      </c>
      <c r="AM127" s="164">
        <f t="shared" si="88"/>
        <v>0</v>
      </c>
      <c r="AN127" s="164" t="str">
        <f t="shared" si="66"/>
        <v>tbd</v>
      </c>
      <c r="AO127" s="164" t="str">
        <f t="shared" si="67"/>
        <v/>
      </c>
      <c r="AP127" s="164" t="str">
        <f t="shared" si="68"/>
        <v/>
      </c>
      <c r="AQ127" s="164" t="str">
        <f t="shared" si="69"/>
        <v/>
      </c>
      <c r="AR127" s="164" t="str">
        <f t="shared" si="70"/>
        <v/>
      </c>
      <c r="AS127" s="164" t="str">
        <f t="shared" si="71"/>
        <v/>
      </c>
      <c r="AT127" s="164" t="str">
        <f t="shared" si="72"/>
        <v/>
      </c>
      <c r="AU127" s="164" t="str">
        <f t="shared" si="73"/>
        <v/>
      </c>
      <c r="AV127" s="164" t="str">
        <f t="shared" si="74"/>
        <v>tbd</v>
      </c>
      <c r="AW127" s="164" t="str">
        <f t="shared" si="75"/>
        <v/>
      </c>
      <c r="AX127" s="164" t="str">
        <f t="shared" si="76"/>
        <v/>
      </c>
      <c r="AY127" s="164" t="str">
        <f t="shared" si="77"/>
        <v/>
      </c>
      <c r="AZ127" s="164" t="str">
        <f t="shared" si="78"/>
        <v/>
      </c>
      <c r="BA127" s="164" t="str">
        <f t="shared" si="79"/>
        <v/>
      </c>
      <c r="BB127" s="164" t="str">
        <f t="shared" si="80"/>
        <v/>
      </c>
      <c r="BC127" s="164" t="str">
        <f t="shared" si="9"/>
        <v/>
      </c>
    </row>
    <row r="128" spans="1:55" s="164" customFormat="1" ht="19.899999999999999" customHeight="1">
      <c r="A128" s="9" t="s">
        <v>875</v>
      </c>
      <c r="B128" s="7" t="s">
        <v>876</v>
      </c>
      <c r="C128" s="2" t="s">
        <v>877</v>
      </c>
      <c r="D128" s="5" t="s">
        <v>878</v>
      </c>
      <c r="E128" s="4">
        <v>70</v>
      </c>
      <c r="F128" s="502">
        <v>1</v>
      </c>
      <c r="G128" s="491"/>
      <c r="H128" s="5"/>
      <c r="I128" s="16"/>
      <c r="J128" s="47" t="s">
        <v>86</v>
      </c>
      <c r="K128" s="48"/>
      <c r="L128" s="48"/>
      <c r="M128" s="49"/>
      <c r="N128" s="47" t="s">
        <v>86</v>
      </c>
      <c r="O128" s="48"/>
      <c r="P128" s="48"/>
      <c r="Q128" s="48"/>
      <c r="R128" s="48"/>
      <c r="S128" s="48"/>
      <c r="T128" s="64"/>
      <c r="U128" s="49"/>
      <c r="V128" s="58" t="s">
        <v>86</v>
      </c>
      <c r="W128" s="124" t="s">
        <v>86</v>
      </c>
      <c r="X128" s="56"/>
      <c r="Y128" s="68"/>
      <c r="Z128" s="68"/>
      <c r="AA128" s="67"/>
      <c r="AB128" s="57"/>
      <c r="AC128" s="58" t="s">
        <v>744</v>
      </c>
      <c r="AD128" s="56"/>
      <c r="AE128" s="49"/>
      <c r="AF128" s="164">
        <f t="shared" si="81"/>
        <v>-1</v>
      </c>
      <c r="AG128" s="164">
        <f t="shared" si="82"/>
        <v>0</v>
      </c>
      <c r="AH128" s="164">
        <f t="shared" si="83"/>
        <v>0</v>
      </c>
      <c r="AI128" s="164">
        <f t="shared" si="84"/>
        <v>0</v>
      </c>
      <c r="AJ128" s="164">
        <f t="shared" si="85"/>
        <v>0</v>
      </c>
      <c r="AK128" s="164">
        <f t="shared" si="86"/>
        <v>0</v>
      </c>
      <c r="AL128" s="164">
        <f t="shared" si="87"/>
        <v>0</v>
      </c>
      <c r="AM128" s="164">
        <f t="shared" si="88"/>
        <v>0</v>
      </c>
      <c r="AN128" s="164" t="str">
        <f t="shared" si="66"/>
        <v>tbd</v>
      </c>
      <c r="AO128" s="164" t="str">
        <f t="shared" si="67"/>
        <v/>
      </c>
      <c r="AP128" s="164" t="str">
        <f t="shared" si="68"/>
        <v/>
      </c>
      <c r="AQ128" s="164" t="str">
        <f t="shared" si="69"/>
        <v/>
      </c>
      <c r="AR128" s="164" t="str">
        <f t="shared" si="70"/>
        <v/>
      </c>
      <c r="AS128" s="164" t="str">
        <f t="shared" si="71"/>
        <v/>
      </c>
      <c r="AT128" s="164" t="str">
        <f t="shared" si="72"/>
        <v/>
      </c>
      <c r="AU128" s="164" t="str">
        <f t="shared" si="73"/>
        <v/>
      </c>
      <c r="AV128" s="164" t="str">
        <f t="shared" si="74"/>
        <v>tbd</v>
      </c>
      <c r="AW128" s="164" t="str">
        <f t="shared" si="75"/>
        <v/>
      </c>
      <c r="AX128" s="164" t="str">
        <f t="shared" si="76"/>
        <v/>
      </c>
      <c r="AY128" s="164" t="str">
        <f t="shared" si="77"/>
        <v/>
      </c>
      <c r="AZ128" s="164" t="str">
        <f t="shared" si="78"/>
        <v/>
      </c>
      <c r="BA128" s="164" t="str">
        <f t="shared" si="79"/>
        <v/>
      </c>
      <c r="BB128" s="164" t="str">
        <f t="shared" si="80"/>
        <v/>
      </c>
      <c r="BC128" s="164" t="str">
        <f t="shared" si="9"/>
        <v/>
      </c>
    </row>
    <row r="129" spans="1:55" s="164" customFormat="1" ht="19.899999999999999" customHeight="1">
      <c r="A129" s="9" t="s">
        <v>879</v>
      </c>
      <c r="B129" s="7" t="s">
        <v>880</v>
      </c>
      <c r="C129" s="2" t="s">
        <v>881</v>
      </c>
      <c r="D129" s="5" t="s">
        <v>882</v>
      </c>
      <c r="E129" s="7">
        <v>70</v>
      </c>
      <c r="F129" s="502">
        <v>1</v>
      </c>
      <c r="G129" s="491"/>
      <c r="H129" s="5"/>
      <c r="I129" s="16"/>
      <c r="J129" s="47" t="s">
        <v>86</v>
      </c>
      <c r="K129" s="48"/>
      <c r="L129" s="48"/>
      <c r="M129" s="49"/>
      <c r="N129" s="47" t="s">
        <v>86</v>
      </c>
      <c r="O129" s="48"/>
      <c r="P129" s="48"/>
      <c r="Q129" s="48"/>
      <c r="R129" s="48"/>
      <c r="S129" s="48"/>
      <c r="T129" s="64"/>
      <c r="U129" s="49"/>
      <c r="V129" s="58" t="s">
        <v>86</v>
      </c>
      <c r="W129" s="124" t="s">
        <v>86</v>
      </c>
      <c r="X129" s="56"/>
      <c r="Y129" s="68"/>
      <c r="Z129" s="68"/>
      <c r="AA129" s="67"/>
      <c r="AB129" s="57"/>
      <c r="AC129" s="58" t="s">
        <v>744</v>
      </c>
      <c r="AD129" s="56"/>
      <c r="AE129" s="49"/>
      <c r="AF129" s="164">
        <f t="shared" si="81"/>
        <v>-1</v>
      </c>
      <c r="AG129" s="164">
        <f t="shared" si="82"/>
        <v>0</v>
      </c>
      <c r="AH129" s="164">
        <f t="shared" si="83"/>
        <v>0</v>
      </c>
      <c r="AI129" s="164">
        <f t="shared" si="84"/>
        <v>0</v>
      </c>
      <c r="AJ129" s="164">
        <f t="shared" si="85"/>
        <v>0</v>
      </c>
      <c r="AK129" s="164">
        <f t="shared" si="86"/>
        <v>0</v>
      </c>
      <c r="AL129" s="164">
        <f t="shared" si="87"/>
        <v>0</v>
      </c>
      <c r="AM129" s="164">
        <f t="shared" si="88"/>
        <v>0</v>
      </c>
      <c r="AN129" s="164" t="str">
        <f t="shared" si="66"/>
        <v>tbd</v>
      </c>
      <c r="AO129" s="164" t="str">
        <f t="shared" si="67"/>
        <v/>
      </c>
      <c r="AP129" s="164" t="str">
        <f t="shared" si="68"/>
        <v/>
      </c>
      <c r="AQ129" s="164" t="str">
        <f t="shared" si="69"/>
        <v/>
      </c>
      <c r="AR129" s="164" t="str">
        <f t="shared" si="70"/>
        <v/>
      </c>
      <c r="AS129" s="164" t="str">
        <f t="shared" si="71"/>
        <v/>
      </c>
      <c r="AT129" s="164" t="str">
        <f t="shared" si="72"/>
        <v/>
      </c>
      <c r="AU129" s="164" t="str">
        <f t="shared" si="73"/>
        <v/>
      </c>
      <c r="AV129" s="164" t="str">
        <f t="shared" si="74"/>
        <v>tbd</v>
      </c>
      <c r="AW129" s="164" t="str">
        <f t="shared" si="75"/>
        <v/>
      </c>
      <c r="AX129" s="164" t="str">
        <f t="shared" si="76"/>
        <v/>
      </c>
      <c r="AY129" s="164" t="str">
        <f t="shared" si="77"/>
        <v/>
      </c>
      <c r="AZ129" s="164" t="str">
        <f t="shared" si="78"/>
        <v/>
      </c>
      <c r="BA129" s="164" t="str">
        <f t="shared" si="79"/>
        <v/>
      </c>
      <c r="BB129" s="164" t="str">
        <f t="shared" si="80"/>
        <v/>
      </c>
      <c r="BC129" s="164" t="str">
        <f t="shared" si="9"/>
        <v/>
      </c>
    </row>
    <row r="130" spans="1:55" s="164" customFormat="1" ht="19.899999999999999" customHeight="1">
      <c r="A130" s="9" t="s">
        <v>883</v>
      </c>
      <c r="B130" s="7" t="s">
        <v>884</v>
      </c>
      <c r="C130" s="2" t="s">
        <v>885</v>
      </c>
      <c r="D130" s="5" t="s">
        <v>886</v>
      </c>
      <c r="E130" s="4">
        <v>70</v>
      </c>
      <c r="F130" s="502">
        <v>1</v>
      </c>
      <c r="G130" s="491"/>
      <c r="H130" s="5"/>
      <c r="I130" s="16"/>
      <c r="J130" s="47" t="s">
        <v>86</v>
      </c>
      <c r="K130" s="48"/>
      <c r="L130" s="48"/>
      <c r="M130" s="49"/>
      <c r="N130" s="47" t="s">
        <v>86</v>
      </c>
      <c r="O130" s="48"/>
      <c r="P130" s="48"/>
      <c r="Q130" s="48"/>
      <c r="R130" s="48"/>
      <c r="S130" s="48"/>
      <c r="T130" s="64"/>
      <c r="U130" s="49"/>
      <c r="V130" s="58" t="s">
        <v>86</v>
      </c>
      <c r="W130" s="124" t="s">
        <v>86</v>
      </c>
      <c r="X130" s="56"/>
      <c r="Y130" s="68"/>
      <c r="Z130" s="68"/>
      <c r="AA130" s="67"/>
      <c r="AB130" s="57"/>
      <c r="AC130" s="58" t="s">
        <v>744</v>
      </c>
      <c r="AD130" s="56"/>
      <c r="AE130" s="49"/>
      <c r="AF130" s="164">
        <f t="shared" si="81"/>
        <v>-1</v>
      </c>
      <c r="AG130" s="164">
        <f t="shared" si="82"/>
        <v>0</v>
      </c>
      <c r="AH130" s="164">
        <f t="shared" si="83"/>
        <v>0</v>
      </c>
      <c r="AI130" s="164">
        <f t="shared" si="84"/>
        <v>0</v>
      </c>
      <c r="AJ130" s="164">
        <f t="shared" si="85"/>
        <v>0</v>
      </c>
      <c r="AK130" s="164">
        <f t="shared" si="86"/>
        <v>0</v>
      </c>
      <c r="AL130" s="164">
        <f t="shared" si="87"/>
        <v>0</v>
      </c>
      <c r="AM130" s="164">
        <f t="shared" si="88"/>
        <v>0</v>
      </c>
      <c r="AN130" s="164" t="str">
        <f t="shared" si="66"/>
        <v>tbd</v>
      </c>
      <c r="AO130" s="164" t="str">
        <f t="shared" si="67"/>
        <v/>
      </c>
      <c r="AP130" s="164" t="str">
        <f t="shared" si="68"/>
        <v/>
      </c>
      <c r="AQ130" s="164" t="str">
        <f t="shared" si="69"/>
        <v/>
      </c>
      <c r="AR130" s="164" t="str">
        <f t="shared" si="70"/>
        <v/>
      </c>
      <c r="AS130" s="164" t="str">
        <f t="shared" si="71"/>
        <v/>
      </c>
      <c r="AT130" s="164" t="str">
        <f t="shared" si="72"/>
        <v/>
      </c>
      <c r="AU130" s="164" t="str">
        <f t="shared" si="73"/>
        <v/>
      </c>
      <c r="AV130" s="164" t="str">
        <f t="shared" si="74"/>
        <v>tbd</v>
      </c>
      <c r="AW130" s="164" t="str">
        <f t="shared" si="75"/>
        <v/>
      </c>
      <c r="AX130" s="164" t="str">
        <f t="shared" si="76"/>
        <v/>
      </c>
      <c r="AY130" s="164" t="str">
        <f t="shared" si="77"/>
        <v/>
      </c>
      <c r="AZ130" s="164" t="str">
        <f t="shared" si="78"/>
        <v/>
      </c>
      <c r="BA130" s="164" t="str">
        <f t="shared" si="79"/>
        <v/>
      </c>
      <c r="BB130" s="164" t="str">
        <f t="shared" si="80"/>
        <v/>
      </c>
      <c r="BC130" s="164" t="str">
        <f t="shared" si="9"/>
        <v/>
      </c>
    </row>
    <row r="131" spans="1:55" s="164" customFormat="1" ht="19.899999999999999" customHeight="1">
      <c r="A131" s="9" t="s">
        <v>887</v>
      </c>
      <c r="B131" s="7" t="s">
        <v>888</v>
      </c>
      <c r="C131" s="2" t="s">
        <v>889</v>
      </c>
      <c r="D131" s="5" t="s">
        <v>842</v>
      </c>
      <c r="E131" s="7">
        <v>70</v>
      </c>
      <c r="F131" s="502">
        <v>1</v>
      </c>
      <c r="G131" s="491"/>
      <c r="H131" s="5"/>
      <c r="I131" s="16"/>
      <c r="J131" s="47" t="s">
        <v>86</v>
      </c>
      <c r="K131" s="48"/>
      <c r="L131" s="48"/>
      <c r="M131" s="49"/>
      <c r="N131" s="47" t="s">
        <v>86</v>
      </c>
      <c r="O131" s="48"/>
      <c r="P131" s="48"/>
      <c r="Q131" s="48"/>
      <c r="R131" s="48"/>
      <c r="S131" s="48"/>
      <c r="T131" s="64"/>
      <c r="U131" s="49"/>
      <c r="V131" s="58" t="s">
        <v>86</v>
      </c>
      <c r="W131" s="124" t="s">
        <v>86</v>
      </c>
      <c r="X131" s="56"/>
      <c r="Y131" s="68"/>
      <c r="Z131" s="68"/>
      <c r="AA131" s="67"/>
      <c r="AB131" s="57"/>
      <c r="AC131" s="58" t="s">
        <v>744</v>
      </c>
      <c r="AD131" s="56"/>
      <c r="AE131" s="49"/>
      <c r="AF131" s="164">
        <f t="shared" si="81"/>
        <v>-1</v>
      </c>
      <c r="AG131" s="164">
        <f t="shared" si="82"/>
        <v>0</v>
      </c>
      <c r="AH131" s="164">
        <f t="shared" si="83"/>
        <v>0</v>
      </c>
      <c r="AI131" s="164">
        <f t="shared" si="84"/>
        <v>0</v>
      </c>
      <c r="AJ131" s="164">
        <f t="shared" si="85"/>
        <v>0</v>
      </c>
      <c r="AK131" s="164">
        <f t="shared" si="86"/>
        <v>0</v>
      </c>
      <c r="AL131" s="164">
        <f t="shared" si="87"/>
        <v>0</v>
      </c>
      <c r="AM131" s="164">
        <f t="shared" si="88"/>
        <v>0</v>
      </c>
      <c r="AN131" s="164" t="str">
        <f t="shared" si="66"/>
        <v>tbd</v>
      </c>
      <c r="AO131" s="164" t="str">
        <f t="shared" si="67"/>
        <v/>
      </c>
      <c r="AP131" s="164" t="str">
        <f t="shared" si="68"/>
        <v/>
      </c>
      <c r="AQ131" s="164" t="str">
        <f t="shared" si="69"/>
        <v/>
      </c>
      <c r="AR131" s="164" t="str">
        <f t="shared" si="70"/>
        <v/>
      </c>
      <c r="AS131" s="164" t="str">
        <f t="shared" si="71"/>
        <v/>
      </c>
      <c r="AT131" s="164" t="str">
        <f t="shared" si="72"/>
        <v/>
      </c>
      <c r="AU131" s="164" t="str">
        <f t="shared" si="73"/>
        <v/>
      </c>
      <c r="AV131" s="164" t="str">
        <f t="shared" si="74"/>
        <v>tbd</v>
      </c>
      <c r="AW131" s="164" t="str">
        <f t="shared" si="75"/>
        <v/>
      </c>
      <c r="AX131" s="164" t="str">
        <f t="shared" si="76"/>
        <v/>
      </c>
      <c r="AY131" s="164" t="str">
        <f t="shared" si="77"/>
        <v/>
      </c>
      <c r="AZ131" s="164" t="str">
        <f t="shared" si="78"/>
        <v/>
      </c>
      <c r="BA131" s="164" t="str">
        <f t="shared" si="79"/>
        <v/>
      </c>
      <c r="BB131" s="164" t="str">
        <f t="shared" si="80"/>
        <v/>
      </c>
      <c r="BC131" s="164" t="str">
        <f t="shared" si="9"/>
        <v/>
      </c>
    </row>
    <row r="132" spans="1:55" s="164" customFormat="1" ht="19.899999999999999" customHeight="1">
      <c r="A132" s="761" t="s">
        <v>890</v>
      </c>
      <c r="B132" s="762"/>
      <c r="C132" s="762"/>
      <c r="D132" s="762"/>
      <c r="E132" s="762"/>
      <c r="F132" s="762"/>
      <c r="G132" s="762"/>
      <c r="H132" s="762"/>
      <c r="I132" s="763"/>
      <c r="J132" s="496"/>
      <c r="K132" s="497"/>
      <c r="L132" s="497"/>
      <c r="M132" s="498"/>
      <c r="N132" s="496"/>
      <c r="O132" s="497"/>
      <c r="P132" s="497"/>
      <c r="Q132" s="497"/>
      <c r="R132" s="497"/>
      <c r="S132" s="497"/>
      <c r="T132" s="499"/>
      <c r="U132" s="498"/>
      <c r="V132" s="496"/>
      <c r="W132" s="500"/>
      <c r="X132" s="497"/>
      <c r="Y132" s="499"/>
      <c r="Z132" s="499"/>
      <c r="AA132" s="501"/>
      <c r="AB132" s="498"/>
      <c r="AC132" s="496"/>
      <c r="AD132" s="497"/>
      <c r="AE132" s="498"/>
      <c r="AF132" s="164">
        <v>0</v>
      </c>
      <c r="AG132" s="164">
        <v>-1</v>
      </c>
      <c r="AH132" s="164">
        <v>0</v>
      </c>
      <c r="AI132" s="164">
        <v>0</v>
      </c>
      <c r="AJ132" s="164">
        <v>0</v>
      </c>
      <c r="AK132" s="164">
        <v>0</v>
      </c>
      <c r="AL132" s="164">
        <v>0</v>
      </c>
      <c r="AM132" s="164">
        <v>0</v>
      </c>
      <c r="AN132" s="164" t="str">
        <f t="shared" si="66"/>
        <v/>
      </c>
      <c r="AO132" s="164">
        <f t="shared" si="67"/>
        <v>0</v>
      </c>
      <c r="AP132" s="164" t="str">
        <f t="shared" si="68"/>
        <v/>
      </c>
      <c r="AQ132" s="164" t="str">
        <f t="shared" si="69"/>
        <v/>
      </c>
      <c r="AR132" s="164" t="str">
        <f t="shared" si="70"/>
        <v/>
      </c>
      <c r="AS132" s="164" t="str">
        <f t="shared" si="71"/>
        <v/>
      </c>
      <c r="AT132" s="164" t="str">
        <f t="shared" si="72"/>
        <v/>
      </c>
      <c r="AU132" s="164" t="str">
        <f t="shared" si="73"/>
        <v/>
      </c>
      <c r="AV132" s="164" t="str">
        <f t="shared" si="74"/>
        <v/>
      </c>
      <c r="AW132" s="164">
        <f t="shared" si="75"/>
        <v>0</v>
      </c>
      <c r="AX132" s="164" t="str">
        <f t="shared" si="76"/>
        <v/>
      </c>
      <c r="AY132" s="164" t="str">
        <f t="shared" si="77"/>
        <v/>
      </c>
      <c r="AZ132" s="164" t="str">
        <f t="shared" si="78"/>
        <v/>
      </c>
      <c r="BA132" s="164" t="str">
        <f t="shared" si="79"/>
        <v/>
      </c>
      <c r="BB132" s="164" t="str">
        <f t="shared" si="80"/>
        <v/>
      </c>
      <c r="BC132" s="164" t="str">
        <f t="shared" si="9"/>
        <v/>
      </c>
    </row>
    <row r="133" spans="1:55" s="164" customFormat="1" ht="19.899999999999999" customHeight="1">
      <c r="A133" s="9" t="s">
        <v>891</v>
      </c>
      <c r="B133" s="7" t="s">
        <v>892</v>
      </c>
      <c r="C133" s="2" t="s">
        <v>893</v>
      </c>
      <c r="D133" s="5" t="s">
        <v>894</v>
      </c>
      <c r="E133" s="7">
        <v>3</v>
      </c>
      <c r="F133" s="491" t="s">
        <v>812</v>
      </c>
      <c r="G133" s="491" t="s">
        <v>812</v>
      </c>
      <c r="H133" s="5"/>
      <c r="I133" s="16"/>
      <c r="J133" s="47" t="s">
        <v>86</v>
      </c>
      <c r="K133" s="48"/>
      <c r="L133" s="48"/>
      <c r="M133" s="49"/>
      <c r="N133" s="492" t="s">
        <v>812</v>
      </c>
      <c r="O133" s="493" t="s">
        <v>812</v>
      </c>
      <c r="P133" s="493" t="s">
        <v>812</v>
      </c>
      <c r="Q133" s="493" t="s">
        <v>812</v>
      </c>
      <c r="R133" s="493" t="s">
        <v>812</v>
      </c>
      <c r="S133" s="493" t="s">
        <v>812</v>
      </c>
      <c r="T133" s="494" t="s">
        <v>812</v>
      </c>
      <c r="U133" s="49"/>
      <c r="V133" s="58" t="s">
        <v>86</v>
      </c>
      <c r="W133" s="495" t="s">
        <v>812</v>
      </c>
      <c r="X133" s="56"/>
      <c r="Y133" s="68"/>
      <c r="Z133" s="68"/>
      <c r="AA133" s="67"/>
      <c r="AB133" s="57"/>
      <c r="AC133" s="58" t="s">
        <v>744</v>
      </c>
      <c r="AD133" s="56"/>
      <c r="AE133" s="49"/>
      <c r="AF133" s="164">
        <f t="shared" si="81"/>
        <v>0</v>
      </c>
      <c r="AG133" s="164">
        <f t="shared" si="82"/>
        <v>-1</v>
      </c>
      <c r="AH133" s="164">
        <f t="shared" si="83"/>
        <v>0</v>
      </c>
      <c r="AI133" s="164">
        <f t="shared" si="84"/>
        <v>0</v>
      </c>
      <c r="AJ133" s="164">
        <f t="shared" si="85"/>
        <v>0</v>
      </c>
      <c r="AK133" s="164">
        <f t="shared" si="86"/>
        <v>0</v>
      </c>
      <c r="AL133" s="164">
        <f t="shared" si="87"/>
        <v>0</v>
      </c>
      <c r="AM133" s="164">
        <f t="shared" si="88"/>
        <v>0</v>
      </c>
      <c r="AN133" s="164" t="str">
        <f t="shared" si="66"/>
        <v/>
      </c>
      <c r="AO133" s="164" t="str">
        <f t="shared" si="67"/>
        <v>tbd</v>
      </c>
      <c r="AP133" s="164" t="str">
        <f t="shared" si="68"/>
        <v/>
      </c>
      <c r="AQ133" s="164" t="str">
        <f t="shared" si="69"/>
        <v/>
      </c>
      <c r="AR133" s="164" t="str">
        <f t="shared" si="70"/>
        <v/>
      </c>
      <c r="AS133" s="164" t="str">
        <f t="shared" si="71"/>
        <v/>
      </c>
      <c r="AT133" s="164" t="str">
        <f t="shared" si="72"/>
        <v/>
      </c>
      <c r="AU133" s="164" t="str">
        <f t="shared" si="73"/>
        <v/>
      </c>
      <c r="AV133" s="164" t="str">
        <f t="shared" si="74"/>
        <v/>
      </c>
      <c r="AW133" s="164" t="str">
        <f t="shared" si="75"/>
        <v>not req'ed</v>
      </c>
      <c r="AX133" s="164" t="str">
        <f t="shared" si="76"/>
        <v/>
      </c>
      <c r="AY133" s="164" t="str">
        <f t="shared" si="77"/>
        <v/>
      </c>
      <c r="AZ133" s="164" t="str">
        <f t="shared" si="78"/>
        <v/>
      </c>
      <c r="BA133" s="164" t="str">
        <f t="shared" si="79"/>
        <v/>
      </c>
      <c r="BB133" s="164" t="str">
        <f t="shared" si="80"/>
        <v/>
      </c>
      <c r="BC133" s="164" t="str">
        <f t="shared" si="9"/>
        <v/>
      </c>
    </row>
    <row r="134" spans="1:55" s="164" customFormat="1" ht="19.899999999999999" customHeight="1">
      <c r="A134" s="9" t="s">
        <v>895</v>
      </c>
      <c r="B134" s="7" t="s">
        <v>896</v>
      </c>
      <c r="C134" s="2" t="s">
        <v>897</v>
      </c>
      <c r="D134" s="5" t="s">
        <v>898</v>
      </c>
      <c r="E134" s="7">
        <v>3</v>
      </c>
      <c r="F134" s="491" t="s">
        <v>812</v>
      </c>
      <c r="G134" s="491" t="s">
        <v>812</v>
      </c>
      <c r="H134" s="5"/>
      <c r="I134" s="16"/>
      <c r="J134" s="47" t="s">
        <v>86</v>
      </c>
      <c r="K134" s="48"/>
      <c r="L134" s="48"/>
      <c r="M134" s="49"/>
      <c r="N134" s="492" t="s">
        <v>812</v>
      </c>
      <c r="O134" s="493" t="s">
        <v>812</v>
      </c>
      <c r="P134" s="493" t="s">
        <v>812</v>
      </c>
      <c r="Q134" s="493" t="s">
        <v>812</v>
      </c>
      <c r="R134" s="493" t="s">
        <v>812</v>
      </c>
      <c r="S134" s="493" t="s">
        <v>812</v>
      </c>
      <c r="T134" s="494" t="s">
        <v>812</v>
      </c>
      <c r="U134" s="49"/>
      <c r="V134" s="58" t="s">
        <v>86</v>
      </c>
      <c r="W134" s="495" t="s">
        <v>812</v>
      </c>
      <c r="X134" s="56"/>
      <c r="Y134" s="68"/>
      <c r="Z134" s="68"/>
      <c r="AA134" s="67"/>
      <c r="AB134" s="57"/>
      <c r="AC134" s="58" t="s">
        <v>744</v>
      </c>
      <c r="AD134" s="56"/>
      <c r="AE134" s="49"/>
      <c r="AF134" s="164">
        <f t="shared" si="81"/>
        <v>0</v>
      </c>
      <c r="AG134" s="164">
        <f t="shared" si="82"/>
        <v>-1</v>
      </c>
      <c r="AH134" s="164">
        <f t="shared" si="83"/>
        <v>0</v>
      </c>
      <c r="AI134" s="164">
        <f t="shared" si="84"/>
        <v>0</v>
      </c>
      <c r="AJ134" s="164">
        <f t="shared" si="85"/>
        <v>0</v>
      </c>
      <c r="AK134" s="164">
        <f t="shared" si="86"/>
        <v>0</v>
      </c>
      <c r="AL134" s="164">
        <f t="shared" si="87"/>
        <v>0</v>
      </c>
      <c r="AM134" s="164">
        <f t="shared" si="88"/>
        <v>0</v>
      </c>
      <c r="AN134" s="164" t="str">
        <f t="shared" si="66"/>
        <v/>
      </c>
      <c r="AO134" s="164" t="str">
        <f t="shared" si="67"/>
        <v>tbd</v>
      </c>
      <c r="AP134" s="164" t="str">
        <f t="shared" si="68"/>
        <v/>
      </c>
      <c r="AQ134" s="164" t="str">
        <f t="shared" si="69"/>
        <v/>
      </c>
      <c r="AR134" s="164" t="str">
        <f t="shared" si="70"/>
        <v/>
      </c>
      <c r="AS134" s="164" t="str">
        <f t="shared" si="71"/>
        <v/>
      </c>
      <c r="AT134" s="164" t="str">
        <f t="shared" si="72"/>
        <v/>
      </c>
      <c r="AU134" s="164" t="str">
        <f t="shared" si="73"/>
        <v/>
      </c>
      <c r="AV134" s="164" t="str">
        <f t="shared" si="74"/>
        <v/>
      </c>
      <c r="AW134" s="164" t="str">
        <f t="shared" si="75"/>
        <v>not req'ed</v>
      </c>
      <c r="AX134" s="164" t="str">
        <f t="shared" si="76"/>
        <v/>
      </c>
      <c r="AY134" s="164" t="str">
        <f t="shared" si="77"/>
        <v/>
      </c>
      <c r="AZ134" s="164" t="str">
        <f t="shared" si="78"/>
        <v/>
      </c>
      <c r="BA134" s="164" t="str">
        <f t="shared" si="79"/>
        <v/>
      </c>
      <c r="BB134" s="164" t="str">
        <f t="shared" si="80"/>
        <v/>
      </c>
      <c r="BC134" s="164" t="str">
        <f t="shared" si="9"/>
        <v/>
      </c>
    </row>
    <row r="135" spans="1:55" s="164" customFormat="1" ht="19.899999999999999" customHeight="1">
      <c r="A135" s="9" t="s">
        <v>899</v>
      </c>
      <c r="B135" s="7" t="s">
        <v>900</v>
      </c>
      <c r="C135" s="2" t="s">
        <v>901</v>
      </c>
      <c r="D135" s="5" t="s">
        <v>842</v>
      </c>
      <c r="E135" s="7">
        <v>3</v>
      </c>
      <c r="F135" s="502">
        <v>1</v>
      </c>
      <c r="G135" s="491"/>
      <c r="H135" s="5"/>
      <c r="I135" s="16"/>
      <c r="J135" s="47" t="s">
        <v>86</v>
      </c>
      <c r="K135" s="48"/>
      <c r="L135" s="48"/>
      <c r="M135" s="49"/>
      <c r="N135" s="47" t="s">
        <v>86</v>
      </c>
      <c r="O135" s="48"/>
      <c r="P135" s="48"/>
      <c r="Q135" s="48"/>
      <c r="R135" s="48"/>
      <c r="S135" s="48"/>
      <c r="T135" s="64"/>
      <c r="U135" s="49"/>
      <c r="V135" s="58" t="s">
        <v>86</v>
      </c>
      <c r="W135" s="124" t="s">
        <v>86</v>
      </c>
      <c r="X135" s="56"/>
      <c r="Y135" s="68"/>
      <c r="Z135" s="68"/>
      <c r="AA135" s="67"/>
      <c r="AB135" s="57"/>
      <c r="AC135" s="58" t="s">
        <v>744</v>
      </c>
      <c r="AD135" s="56"/>
      <c r="AE135" s="49"/>
      <c r="AF135" s="164">
        <f t="shared" si="81"/>
        <v>0</v>
      </c>
      <c r="AG135" s="164">
        <f t="shared" si="82"/>
        <v>-1</v>
      </c>
      <c r="AH135" s="164">
        <f t="shared" si="83"/>
        <v>0</v>
      </c>
      <c r="AI135" s="164">
        <f t="shared" si="84"/>
        <v>0</v>
      </c>
      <c r="AJ135" s="164">
        <f t="shared" si="85"/>
        <v>0</v>
      </c>
      <c r="AK135" s="164">
        <f t="shared" si="86"/>
        <v>0</v>
      </c>
      <c r="AL135" s="164">
        <f t="shared" si="87"/>
        <v>0</v>
      </c>
      <c r="AM135" s="164">
        <f t="shared" si="88"/>
        <v>0</v>
      </c>
      <c r="AN135" s="164" t="str">
        <f t="shared" si="66"/>
        <v/>
      </c>
      <c r="AO135" s="164" t="str">
        <f t="shared" si="67"/>
        <v>tbd</v>
      </c>
      <c r="AP135" s="164" t="str">
        <f t="shared" si="68"/>
        <v/>
      </c>
      <c r="AQ135" s="164" t="str">
        <f t="shared" si="69"/>
        <v/>
      </c>
      <c r="AR135" s="164" t="str">
        <f t="shared" si="70"/>
        <v/>
      </c>
      <c r="AS135" s="164" t="str">
        <f t="shared" si="71"/>
        <v/>
      </c>
      <c r="AT135" s="164" t="str">
        <f t="shared" si="72"/>
        <v/>
      </c>
      <c r="AU135" s="164" t="str">
        <f t="shared" si="73"/>
        <v/>
      </c>
      <c r="AV135" s="164" t="str">
        <f t="shared" si="74"/>
        <v/>
      </c>
      <c r="AW135" s="164" t="str">
        <f t="shared" si="75"/>
        <v>tbd</v>
      </c>
      <c r="AX135" s="164" t="str">
        <f t="shared" si="76"/>
        <v/>
      </c>
      <c r="AY135" s="164" t="str">
        <f t="shared" si="77"/>
        <v/>
      </c>
      <c r="AZ135" s="164" t="str">
        <f t="shared" si="78"/>
        <v/>
      </c>
      <c r="BA135" s="164" t="str">
        <f t="shared" si="79"/>
        <v/>
      </c>
      <c r="BB135" s="164" t="str">
        <f t="shared" si="80"/>
        <v/>
      </c>
      <c r="BC135" s="164" t="str">
        <f t="shared" si="9"/>
        <v/>
      </c>
    </row>
    <row r="136" spans="1:55" s="164" customFormat="1" ht="19.899999999999999" customHeight="1">
      <c r="A136" s="9" t="s">
        <v>902</v>
      </c>
      <c r="B136" s="7" t="s">
        <v>903</v>
      </c>
      <c r="C136" s="2" t="s">
        <v>904</v>
      </c>
      <c r="D136" s="5" t="s">
        <v>905</v>
      </c>
      <c r="E136" s="7">
        <v>3</v>
      </c>
      <c r="F136" s="491" t="s">
        <v>812</v>
      </c>
      <c r="G136" s="491" t="s">
        <v>812</v>
      </c>
      <c r="H136" s="5"/>
      <c r="I136" s="16"/>
      <c r="J136" s="47" t="s">
        <v>86</v>
      </c>
      <c r="K136" s="48"/>
      <c r="L136" s="48"/>
      <c r="M136" s="49"/>
      <c r="N136" s="492" t="s">
        <v>812</v>
      </c>
      <c r="O136" s="493" t="s">
        <v>812</v>
      </c>
      <c r="P136" s="493" t="s">
        <v>812</v>
      </c>
      <c r="Q136" s="493" t="s">
        <v>812</v>
      </c>
      <c r="R136" s="493" t="s">
        <v>812</v>
      </c>
      <c r="S136" s="493" t="s">
        <v>812</v>
      </c>
      <c r="T136" s="494" t="s">
        <v>812</v>
      </c>
      <c r="U136" s="49"/>
      <c r="V136" s="58" t="s">
        <v>86</v>
      </c>
      <c r="W136" s="495" t="s">
        <v>812</v>
      </c>
      <c r="X136" s="56"/>
      <c r="Y136" s="68"/>
      <c r="Z136" s="68"/>
      <c r="AA136" s="67"/>
      <c r="AB136" s="57"/>
      <c r="AC136" s="58" t="s">
        <v>744</v>
      </c>
      <c r="AD136" s="56"/>
      <c r="AE136" s="49"/>
      <c r="AF136" s="164">
        <f t="shared" si="81"/>
        <v>0</v>
      </c>
      <c r="AG136" s="164">
        <f t="shared" si="82"/>
        <v>-1</v>
      </c>
      <c r="AH136" s="164">
        <f t="shared" si="83"/>
        <v>0</v>
      </c>
      <c r="AI136" s="164">
        <f t="shared" si="84"/>
        <v>0</v>
      </c>
      <c r="AJ136" s="164">
        <f t="shared" si="85"/>
        <v>0</v>
      </c>
      <c r="AK136" s="164">
        <f t="shared" si="86"/>
        <v>0</v>
      </c>
      <c r="AL136" s="164">
        <f t="shared" si="87"/>
        <v>0</v>
      </c>
      <c r="AM136" s="164">
        <f t="shared" si="88"/>
        <v>0</v>
      </c>
      <c r="AN136" s="164" t="str">
        <f t="shared" si="66"/>
        <v/>
      </c>
      <c r="AO136" s="164" t="str">
        <f t="shared" si="67"/>
        <v>tbd</v>
      </c>
      <c r="AP136" s="164" t="str">
        <f t="shared" si="68"/>
        <v/>
      </c>
      <c r="AQ136" s="164" t="str">
        <f t="shared" si="69"/>
        <v/>
      </c>
      <c r="AR136" s="164" t="str">
        <f t="shared" si="70"/>
        <v/>
      </c>
      <c r="AS136" s="164" t="str">
        <f t="shared" si="71"/>
        <v/>
      </c>
      <c r="AT136" s="164" t="str">
        <f t="shared" si="72"/>
        <v/>
      </c>
      <c r="AU136" s="164" t="str">
        <f t="shared" si="73"/>
        <v/>
      </c>
      <c r="AV136" s="164" t="str">
        <f t="shared" si="74"/>
        <v/>
      </c>
      <c r="AW136" s="164" t="str">
        <f t="shared" si="75"/>
        <v>not req'ed</v>
      </c>
      <c r="AX136" s="164" t="str">
        <f t="shared" si="76"/>
        <v/>
      </c>
      <c r="AY136" s="164" t="str">
        <f t="shared" si="77"/>
        <v/>
      </c>
      <c r="AZ136" s="164" t="str">
        <f t="shared" si="78"/>
        <v/>
      </c>
      <c r="BA136" s="164" t="str">
        <f t="shared" si="79"/>
        <v/>
      </c>
      <c r="BB136" s="164" t="str">
        <f t="shared" si="80"/>
        <v/>
      </c>
      <c r="BC136" s="164" t="str">
        <f t="shared" si="9"/>
        <v/>
      </c>
    </row>
    <row r="137" spans="1:55" s="164" customFormat="1" ht="19.899999999999999" customHeight="1">
      <c r="A137" s="9" t="s">
        <v>906</v>
      </c>
      <c r="B137" s="7" t="s">
        <v>907</v>
      </c>
      <c r="C137" s="2" t="s">
        <v>908</v>
      </c>
      <c r="D137" s="5" t="s">
        <v>851</v>
      </c>
      <c r="E137" s="7" t="s">
        <v>811</v>
      </c>
      <c r="F137" s="491" t="s">
        <v>812</v>
      </c>
      <c r="G137" s="491" t="s">
        <v>812</v>
      </c>
      <c r="H137" s="5"/>
      <c r="I137" s="16" t="s">
        <v>769</v>
      </c>
      <c r="J137" s="47" t="s">
        <v>86</v>
      </c>
      <c r="K137" s="48"/>
      <c r="L137" s="48"/>
      <c r="M137" s="49"/>
      <c r="N137" s="492" t="s">
        <v>812</v>
      </c>
      <c r="O137" s="493" t="s">
        <v>812</v>
      </c>
      <c r="P137" s="493" t="s">
        <v>812</v>
      </c>
      <c r="Q137" s="493" t="s">
        <v>812</v>
      </c>
      <c r="R137" s="493" t="s">
        <v>812</v>
      </c>
      <c r="S137" s="493" t="s">
        <v>812</v>
      </c>
      <c r="T137" s="494" t="s">
        <v>812</v>
      </c>
      <c r="U137" s="49"/>
      <c r="V137" s="58" t="s">
        <v>86</v>
      </c>
      <c r="W137" s="495" t="s">
        <v>812</v>
      </c>
      <c r="X137" s="56"/>
      <c r="Y137" s="68"/>
      <c r="Z137" s="68"/>
      <c r="AA137" s="67"/>
      <c r="AB137" s="57"/>
      <c r="AC137" s="58" t="s">
        <v>744</v>
      </c>
      <c r="AD137" s="56"/>
      <c r="AE137" s="49"/>
      <c r="AF137" s="164">
        <f t="shared" si="81"/>
        <v>0</v>
      </c>
      <c r="AG137" s="164">
        <f t="shared" si="82"/>
        <v>-1</v>
      </c>
      <c r="AH137" s="164">
        <f t="shared" si="83"/>
        <v>0</v>
      </c>
      <c r="AI137" s="164">
        <f t="shared" si="84"/>
        <v>0</v>
      </c>
      <c r="AJ137" s="164">
        <f t="shared" si="85"/>
        <v>0</v>
      </c>
      <c r="AK137" s="164">
        <f t="shared" si="86"/>
        <v>0</v>
      </c>
      <c r="AL137" s="164">
        <f t="shared" si="87"/>
        <v>0</v>
      </c>
      <c r="AM137" s="164">
        <f t="shared" si="88"/>
        <v>0</v>
      </c>
      <c r="AN137" s="164" t="str">
        <f t="shared" si="66"/>
        <v/>
      </c>
      <c r="AO137" s="164" t="str">
        <f t="shared" si="67"/>
        <v>tbd</v>
      </c>
      <c r="AP137" s="164" t="str">
        <f t="shared" si="68"/>
        <v/>
      </c>
      <c r="AQ137" s="164" t="str">
        <f t="shared" si="69"/>
        <v/>
      </c>
      <c r="AR137" s="164" t="str">
        <f t="shared" si="70"/>
        <v/>
      </c>
      <c r="AS137" s="164" t="str">
        <f t="shared" si="71"/>
        <v/>
      </c>
      <c r="AT137" s="164" t="str">
        <f t="shared" si="72"/>
        <v/>
      </c>
      <c r="AU137" s="164" t="str">
        <f t="shared" si="73"/>
        <v/>
      </c>
      <c r="AV137" s="164" t="str">
        <f t="shared" si="74"/>
        <v/>
      </c>
      <c r="AW137" s="164" t="str">
        <f t="shared" si="75"/>
        <v>not req'ed</v>
      </c>
      <c r="AX137" s="164" t="str">
        <f t="shared" si="76"/>
        <v/>
      </c>
      <c r="AY137" s="164" t="str">
        <f t="shared" si="77"/>
        <v/>
      </c>
      <c r="AZ137" s="164" t="str">
        <f t="shared" si="78"/>
        <v/>
      </c>
      <c r="BA137" s="164" t="str">
        <f t="shared" si="79"/>
        <v/>
      </c>
      <c r="BB137" s="164" t="str">
        <f t="shared" si="80"/>
        <v/>
      </c>
      <c r="BC137" s="164" t="str">
        <f t="shared" si="9"/>
        <v/>
      </c>
    </row>
    <row r="138" spans="1:55" s="164" customFormat="1" ht="19.899999999999999" customHeight="1">
      <c r="A138" s="9" t="s">
        <v>909</v>
      </c>
      <c r="B138" s="7" t="s">
        <v>910</v>
      </c>
      <c r="C138" s="2" t="s">
        <v>911</v>
      </c>
      <c r="D138" s="5" t="s">
        <v>912</v>
      </c>
      <c r="E138" s="4">
        <v>8</v>
      </c>
      <c r="F138" s="4" t="s">
        <v>843</v>
      </c>
      <c r="G138" s="491" t="s">
        <v>812</v>
      </c>
      <c r="H138" s="5"/>
      <c r="I138" s="16"/>
      <c r="J138" s="47" t="s">
        <v>86</v>
      </c>
      <c r="K138" s="48"/>
      <c r="L138" s="48"/>
      <c r="M138" s="49"/>
      <c r="N138" s="47" t="s">
        <v>86</v>
      </c>
      <c r="O138" s="48"/>
      <c r="P138" s="48"/>
      <c r="Q138" s="48"/>
      <c r="R138" s="48"/>
      <c r="S138" s="48"/>
      <c r="T138" s="64"/>
      <c r="U138" s="49"/>
      <c r="V138" s="58" t="s">
        <v>86</v>
      </c>
      <c r="W138" s="124" t="s">
        <v>86</v>
      </c>
      <c r="X138" s="56"/>
      <c r="Y138" s="68"/>
      <c r="Z138" s="68"/>
      <c r="AA138" s="67"/>
      <c r="AB138" s="57"/>
      <c r="AC138" s="58" t="s">
        <v>744</v>
      </c>
      <c r="AD138" s="56"/>
      <c r="AE138" s="49"/>
      <c r="AF138" s="164">
        <f t="shared" si="81"/>
        <v>0</v>
      </c>
      <c r="AG138" s="164">
        <f t="shared" si="82"/>
        <v>-1</v>
      </c>
      <c r="AH138" s="164">
        <f t="shared" si="83"/>
        <v>0</v>
      </c>
      <c r="AI138" s="164">
        <f t="shared" si="84"/>
        <v>0</v>
      </c>
      <c r="AJ138" s="164">
        <f t="shared" si="85"/>
        <v>0</v>
      </c>
      <c r="AK138" s="164">
        <f t="shared" si="86"/>
        <v>0</v>
      </c>
      <c r="AL138" s="164">
        <f t="shared" si="87"/>
        <v>0</v>
      </c>
      <c r="AM138" s="164">
        <f t="shared" si="88"/>
        <v>0</v>
      </c>
      <c r="AN138" s="164" t="str">
        <f t="shared" si="66"/>
        <v/>
      </c>
      <c r="AO138" s="164" t="str">
        <f t="shared" si="67"/>
        <v>tbd</v>
      </c>
      <c r="AP138" s="164" t="str">
        <f t="shared" si="68"/>
        <v/>
      </c>
      <c r="AQ138" s="164" t="str">
        <f t="shared" si="69"/>
        <v/>
      </c>
      <c r="AR138" s="164" t="str">
        <f t="shared" si="70"/>
        <v/>
      </c>
      <c r="AS138" s="164" t="str">
        <f t="shared" si="71"/>
        <v/>
      </c>
      <c r="AT138" s="164" t="str">
        <f t="shared" si="72"/>
        <v/>
      </c>
      <c r="AU138" s="164" t="str">
        <f t="shared" si="73"/>
        <v/>
      </c>
      <c r="AV138" s="164" t="str">
        <f t="shared" si="74"/>
        <v/>
      </c>
      <c r="AW138" s="164" t="str">
        <f t="shared" si="75"/>
        <v>tbd</v>
      </c>
      <c r="AX138" s="164" t="str">
        <f t="shared" si="76"/>
        <v/>
      </c>
      <c r="AY138" s="164" t="str">
        <f t="shared" si="77"/>
        <v/>
      </c>
      <c r="AZ138" s="164" t="str">
        <f t="shared" si="78"/>
        <v/>
      </c>
      <c r="BA138" s="164" t="str">
        <f t="shared" si="79"/>
        <v/>
      </c>
      <c r="BB138" s="164" t="str">
        <f t="shared" si="80"/>
        <v/>
      </c>
      <c r="BC138" s="164" t="str">
        <f t="shared" si="9"/>
        <v/>
      </c>
    </row>
    <row r="139" spans="1:55" s="164" customFormat="1" ht="19.899999999999999" customHeight="1">
      <c r="A139" s="9" t="s">
        <v>913</v>
      </c>
      <c r="B139" s="7" t="s">
        <v>914</v>
      </c>
      <c r="C139" s="2" t="s">
        <v>915</v>
      </c>
      <c r="D139" s="5" t="s">
        <v>916</v>
      </c>
      <c r="E139" s="4">
        <v>8</v>
      </c>
      <c r="F139" s="4" t="s">
        <v>843</v>
      </c>
      <c r="G139" s="491" t="s">
        <v>812</v>
      </c>
      <c r="H139" s="5"/>
      <c r="I139" s="16"/>
      <c r="J139" s="47" t="s">
        <v>86</v>
      </c>
      <c r="K139" s="48"/>
      <c r="L139" s="48"/>
      <c r="M139" s="49"/>
      <c r="N139" s="47" t="s">
        <v>86</v>
      </c>
      <c r="O139" s="48"/>
      <c r="P139" s="48"/>
      <c r="Q139" s="48"/>
      <c r="R139" s="48"/>
      <c r="S139" s="48"/>
      <c r="T139" s="64"/>
      <c r="U139" s="49"/>
      <c r="V139" s="58" t="s">
        <v>86</v>
      </c>
      <c r="W139" s="124" t="s">
        <v>86</v>
      </c>
      <c r="X139" s="56"/>
      <c r="Y139" s="68"/>
      <c r="Z139" s="68"/>
      <c r="AA139" s="67"/>
      <c r="AB139" s="57"/>
      <c r="AC139" s="58" t="s">
        <v>744</v>
      </c>
      <c r="AD139" s="56"/>
      <c r="AE139" s="49"/>
      <c r="AF139" s="164">
        <f t="shared" si="81"/>
        <v>0</v>
      </c>
      <c r="AG139" s="164">
        <f t="shared" si="82"/>
        <v>-1</v>
      </c>
      <c r="AH139" s="164">
        <f t="shared" si="83"/>
        <v>0</v>
      </c>
      <c r="AI139" s="164">
        <f t="shared" si="84"/>
        <v>0</v>
      </c>
      <c r="AJ139" s="164">
        <f t="shared" si="85"/>
        <v>0</v>
      </c>
      <c r="AK139" s="164">
        <f t="shared" si="86"/>
        <v>0</v>
      </c>
      <c r="AL139" s="164">
        <f t="shared" si="87"/>
        <v>0</v>
      </c>
      <c r="AM139" s="164">
        <f t="shared" si="88"/>
        <v>0</v>
      </c>
      <c r="AN139" s="164" t="str">
        <f t="shared" si="66"/>
        <v/>
      </c>
      <c r="AO139" s="164" t="str">
        <f t="shared" si="67"/>
        <v>tbd</v>
      </c>
      <c r="AP139" s="164" t="str">
        <f t="shared" si="68"/>
        <v/>
      </c>
      <c r="AQ139" s="164" t="str">
        <f t="shared" si="69"/>
        <v/>
      </c>
      <c r="AR139" s="164" t="str">
        <f t="shared" si="70"/>
        <v/>
      </c>
      <c r="AS139" s="164" t="str">
        <f t="shared" si="71"/>
        <v/>
      </c>
      <c r="AT139" s="164" t="str">
        <f t="shared" si="72"/>
        <v/>
      </c>
      <c r="AU139" s="164" t="str">
        <f t="shared" si="73"/>
        <v/>
      </c>
      <c r="AV139" s="164" t="str">
        <f t="shared" si="74"/>
        <v/>
      </c>
      <c r="AW139" s="164" t="str">
        <f t="shared" si="75"/>
        <v>tbd</v>
      </c>
      <c r="AX139" s="164" t="str">
        <f t="shared" si="76"/>
        <v/>
      </c>
      <c r="AY139" s="164" t="str">
        <f t="shared" si="77"/>
        <v/>
      </c>
      <c r="AZ139" s="164" t="str">
        <f t="shared" si="78"/>
        <v/>
      </c>
      <c r="BA139" s="164" t="str">
        <f t="shared" si="79"/>
        <v/>
      </c>
      <c r="BB139" s="164" t="str">
        <f t="shared" si="80"/>
        <v/>
      </c>
      <c r="BC139" s="164" t="str">
        <f t="shared" si="9"/>
        <v/>
      </c>
    </row>
    <row r="140" spans="1:55" s="164" customFormat="1" ht="19.899999999999999" customHeight="1">
      <c r="A140" s="9" t="s">
        <v>917</v>
      </c>
      <c r="B140" s="7" t="s">
        <v>918</v>
      </c>
      <c r="C140" s="2" t="s">
        <v>919</v>
      </c>
      <c r="D140" s="5" t="s">
        <v>920</v>
      </c>
      <c r="E140" s="4">
        <v>8</v>
      </c>
      <c r="F140" s="4" t="s">
        <v>843</v>
      </c>
      <c r="G140" s="491" t="s">
        <v>812</v>
      </c>
      <c r="H140" s="5"/>
      <c r="I140" s="16"/>
      <c r="J140" s="47" t="s">
        <v>86</v>
      </c>
      <c r="K140" s="48"/>
      <c r="L140" s="48"/>
      <c r="M140" s="49"/>
      <c r="N140" s="47" t="s">
        <v>86</v>
      </c>
      <c r="O140" s="48"/>
      <c r="P140" s="48"/>
      <c r="Q140" s="48"/>
      <c r="R140" s="48"/>
      <c r="S140" s="48"/>
      <c r="T140" s="64"/>
      <c r="U140" s="49"/>
      <c r="V140" s="58" t="s">
        <v>86</v>
      </c>
      <c r="W140" s="124" t="s">
        <v>86</v>
      </c>
      <c r="X140" s="56"/>
      <c r="Y140" s="68"/>
      <c r="Z140" s="68"/>
      <c r="AA140" s="67"/>
      <c r="AB140" s="57"/>
      <c r="AC140" s="58" t="s">
        <v>744</v>
      </c>
      <c r="AD140" s="56"/>
      <c r="AE140" s="49"/>
      <c r="AF140" s="164">
        <f t="shared" si="81"/>
        <v>0</v>
      </c>
      <c r="AG140" s="164">
        <f t="shared" si="82"/>
        <v>-1</v>
      </c>
      <c r="AH140" s="164">
        <f t="shared" si="83"/>
        <v>0</v>
      </c>
      <c r="AI140" s="164">
        <f t="shared" si="84"/>
        <v>0</v>
      </c>
      <c r="AJ140" s="164">
        <f t="shared" si="85"/>
        <v>0</v>
      </c>
      <c r="AK140" s="164">
        <f t="shared" si="86"/>
        <v>0</v>
      </c>
      <c r="AL140" s="164">
        <f t="shared" si="87"/>
        <v>0</v>
      </c>
      <c r="AM140" s="164">
        <f t="shared" si="88"/>
        <v>0</v>
      </c>
      <c r="AN140" s="164" t="str">
        <f t="shared" si="66"/>
        <v/>
      </c>
      <c r="AO140" s="164" t="str">
        <f t="shared" si="67"/>
        <v>tbd</v>
      </c>
      <c r="AP140" s="164" t="str">
        <f t="shared" si="68"/>
        <v/>
      </c>
      <c r="AQ140" s="164" t="str">
        <f t="shared" si="69"/>
        <v/>
      </c>
      <c r="AR140" s="164" t="str">
        <f t="shared" si="70"/>
        <v/>
      </c>
      <c r="AS140" s="164" t="str">
        <f t="shared" si="71"/>
        <v/>
      </c>
      <c r="AT140" s="164" t="str">
        <f t="shared" si="72"/>
        <v/>
      </c>
      <c r="AU140" s="164" t="str">
        <f t="shared" si="73"/>
        <v/>
      </c>
      <c r="AV140" s="164" t="str">
        <f t="shared" si="74"/>
        <v/>
      </c>
      <c r="AW140" s="164" t="str">
        <f t="shared" si="75"/>
        <v>tbd</v>
      </c>
      <c r="AX140" s="164" t="str">
        <f t="shared" si="76"/>
        <v/>
      </c>
      <c r="AY140" s="164" t="str">
        <f t="shared" si="77"/>
        <v/>
      </c>
      <c r="AZ140" s="164" t="str">
        <f t="shared" si="78"/>
        <v/>
      </c>
      <c r="BA140" s="164" t="str">
        <f t="shared" si="79"/>
        <v/>
      </c>
      <c r="BB140" s="164" t="str">
        <f t="shared" si="80"/>
        <v/>
      </c>
      <c r="BC140" s="164" t="str">
        <f t="shared" si="9"/>
        <v/>
      </c>
    </row>
    <row r="141" spans="1:55" s="164" customFormat="1" ht="19.899999999999999" customHeight="1">
      <c r="A141" s="9" t="s">
        <v>921</v>
      </c>
      <c r="B141" s="7" t="s">
        <v>922</v>
      </c>
      <c r="C141" s="2" t="s">
        <v>923</v>
      </c>
      <c r="D141" s="5" t="s">
        <v>924</v>
      </c>
      <c r="E141" s="7">
        <v>8</v>
      </c>
      <c r="F141" s="4" t="s">
        <v>843</v>
      </c>
      <c r="G141" s="491" t="s">
        <v>812</v>
      </c>
      <c r="H141" s="5"/>
      <c r="I141" s="16"/>
      <c r="J141" s="47" t="s">
        <v>86</v>
      </c>
      <c r="K141" s="48"/>
      <c r="L141" s="48"/>
      <c r="M141" s="49"/>
      <c r="N141" s="47" t="s">
        <v>86</v>
      </c>
      <c r="O141" s="48"/>
      <c r="P141" s="48"/>
      <c r="Q141" s="48"/>
      <c r="R141" s="48"/>
      <c r="S141" s="48"/>
      <c r="T141" s="64"/>
      <c r="U141" s="49"/>
      <c r="V141" s="58" t="s">
        <v>86</v>
      </c>
      <c r="W141" s="124" t="s">
        <v>86</v>
      </c>
      <c r="X141" s="56"/>
      <c r="Y141" s="68"/>
      <c r="Z141" s="68"/>
      <c r="AA141" s="67"/>
      <c r="AB141" s="57"/>
      <c r="AC141" s="58" t="s">
        <v>744</v>
      </c>
      <c r="AD141" s="56"/>
      <c r="AE141" s="49"/>
      <c r="AF141" s="164">
        <f t="shared" si="81"/>
        <v>0</v>
      </c>
      <c r="AG141" s="164">
        <f t="shared" si="82"/>
        <v>-1</v>
      </c>
      <c r="AH141" s="164">
        <f t="shared" si="83"/>
        <v>0</v>
      </c>
      <c r="AI141" s="164">
        <f t="shared" si="84"/>
        <v>0</v>
      </c>
      <c r="AJ141" s="164">
        <f t="shared" si="85"/>
        <v>0</v>
      </c>
      <c r="AK141" s="164">
        <f t="shared" si="86"/>
        <v>0</v>
      </c>
      <c r="AL141" s="164">
        <f t="shared" si="87"/>
        <v>0</v>
      </c>
      <c r="AM141" s="164">
        <f t="shared" si="88"/>
        <v>0</v>
      </c>
      <c r="AN141" s="164" t="str">
        <f t="shared" si="66"/>
        <v/>
      </c>
      <c r="AO141" s="164" t="str">
        <f t="shared" si="67"/>
        <v>tbd</v>
      </c>
      <c r="AP141" s="164" t="str">
        <f t="shared" si="68"/>
        <v/>
      </c>
      <c r="AQ141" s="164" t="str">
        <f t="shared" si="69"/>
        <v/>
      </c>
      <c r="AR141" s="164" t="str">
        <f t="shared" si="70"/>
        <v/>
      </c>
      <c r="AS141" s="164" t="str">
        <f t="shared" si="71"/>
        <v/>
      </c>
      <c r="AT141" s="164" t="str">
        <f t="shared" si="72"/>
        <v/>
      </c>
      <c r="AU141" s="164" t="str">
        <f t="shared" si="73"/>
        <v/>
      </c>
      <c r="AV141" s="164" t="str">
        <f t="shared" si="74"/>
        <v/>
      </c>
      <c r="AW141" s="164" t="str">
        <f t="shared" si="75"/>
        <v>tbd</v>
      </c>
      <c r="AX141" s="164" t="str">
        <f t="shared" si="76"/>
        <v/>
      </c>
      <c r="AY141" s="164" t="str">
        <f t="shared" si="77"/>
        <v/>
      </c>
      <c r="AZ141" s="164" t="str">
        <f t="shared" si="78"/>
        <v/>
      </c>
      <c r="BA141" s="164" t="str">
        <f t="shared" si="79"/>
        <v/>
      </c>
      <c r="BB141" s="164" t="str">
        <f t="shared" si="80"/>
        <v/>
      </c>
      <c r="BC141" s="164" t="str">
        <f t="shared" si="9"/>
        <v/>
      </c>
    </row>
    <row r="142" spans="1:55" s="164" customFormat="1" ht="19.899999999999999" customHeight="1">
      <c r="A142" s="9" t="s">
        <v>925</v>
      </c>
      <c r="B142" s="7" t="s">
        <v>926</v>
      </c>
      <c r="C142" s="2" t="s">
        <v>927</v>
      </c>
      <c r="D142" s="5" t="s">
        <v>842</v>
      </c>
      <c r="E142" s="4">
        <v>8</v>
      </c>
      <c r="F142" s="4" t="s">
        <v>843</v>
      </c>
      <c r="G142" s="491" t="s">
        <v>812</v>
      </c>
      <c r="H142" s="5"/>
      <c r="I142" s="16"/>
      <c r="J142" s="47" t="s">
        <v>86</v>
      </c>
      <c r="K142" s="48"/>
      <c r="L142" s="48"/>
      <c r="M142" s="49"/>
      <c r="N142" s="47" t="s">
        <v>86</v>
      </c>
      <c r="O142" s="48"/>
      <c r="P142" s="48"/>
      <c r="Q142" s="48"/>
      <c r="R142" s="48"/>
      <c r="S142" s="48"/>
      <c r="T142" s="64"/>
      <c r="U142" s="49"/>
      <c r="V142" s="58" t="s">
        <v>86</v>
      </c>
      <c r="W142" s="124" t="s">
        <v>86</v>
      </c>
      <c r="X142" s="56"/>
      <c r="Y142" s="68"/>
      <c r="Z142" s="68"/>
      <c r="AA142" s="67"/>
      <c r="AB142" s="57"/>
      <c r="AC142" s="58" t="s">
        <v>744</v>
      </c>
      <c r="AD142" s="56"/>
      <c r="AE142" s="49"/>
      <c r="AF142" s="164">
        <f t="shared" si="81"/>
        <v>0</v>
      </c>
      <c r="AG142" s="164">
        <f t="shared" si="82"/>
        <v>-1</v>
      </c>
      <c r="AH142" s="164">
        <f t="shared" si="83"/>
        <v>0</v>
      </c>
      <c r="AI142" s="164">
        <f t="shared" si="84"/>
        <v>0</v>
      </c>
      <c r="AJ142" s="164">
        <f t="shared" si="85"/>
        <v>0</v>
      </c>
      <c r="AK142" s="164">
        <f t="shared" si="86"/>
        <v>0</v>
      </c>
      <c r="AL142" s="164">
        <f t="shared" si="87"/>
        <v>0</v>
      </c>
      <c r="AM142" s="164">
        <f t="shared" si="88"/>
        <v>0</v>
      </c>
      <c r="AN142" s="164" t="str">
        <f t="shared" si="66"/>
        <v/>
      </c>
      <c r="AO142" s="164" t="str">
        <f t="shared" si="67"/>
        <v>tbd</v>
      </c>
      <c r="AP142" s="164" t="str">
        <f t="shared" si="68"/>
        <v/>
      </c>
      <c r="AQ142" s="164" t="str">
        <f t="shared" si="69"/>
        <v/>
      </c>
      <c r="AR142" s="164" t="str">
        <f t="shared" si="70"/>
        <v/>
      </c>
      <c r="AS142" s="164" t="str">
        <f t="shared" si="71"/>
        <v/>
      </c>
      <c r="AT142" s="164" t="str">
        <f t="shared" si="72"/>
        <v/>
      </c>
      <c r="AU142" s="164" t="str">
        <f t="shared" si="73"/>
        <v/>
      </c>
      <c r="AV142" s="164" t="str">
        <f t="shared" si="74"/>
        <v/>
      </c>
      <c r="AW142" s="164" t="str">
        <f t="shared" si="75"/>
        <v>tbd</v>
      </c>
      <c r="AX142" s="164" t="str">
        <f t="shared" si="76"/>
        <v/>
      </c>
      <c r="AY142" s="164" t="str">
        <f t="shared" si="77"/>
        <v/>
      </c>
      <c r="AZ142" s="164" t="str">
        <f t="shared" si="78"/>
        <v/>
      </c>
      <c r="BA142" s="164" t="str">
        <f t="shared" si="79"/>
        <v/>
      </c>
      <c r="BB142" s="164" t="str">
        <f t="shared" si="80"/>
        <v/>
      </c>
      <c r="BC142" s="164" t="str">
        <f t="shared" si="9"/>
        <v/>
      </c>
    </row>
    <row r="143" spans="1:55" s="164" customFormat="1" ht="19.899999999999999" customHeight="1">
      <c r="A143" s="9" t="s">
        <v>928</v>
      </c>
      <c r="B143" s="7" t="s">
        <v>929</v>
      </c>
      <c r="C143" s="2" t="s">
        <v>930</v>
      </c>
      <c r="D143" s="5" t="s">
        <v>931</v>
      </c>
      <c r="E143" s="4">
        <v>8</v>
      </c>
      <c r="F143" s="4" t="s">
        <v>843</v>
      </c>
      <c r="G143" s="491" t="s">
        <v>812</v>
      </c>
      <c r="H143" s="5"/>
      <c r="I143" s="16"/>
      <c r="J143" s="47" t="s">
        <v>86</v>
      </c>
      <c r="K143" s="48"/>
      <c r="L143" s="48"/>
      <c r="M143" s="49"/>
      <c r="N143" s="47" t="s">
        <v>86</v>
      </c>
      <c r="O143" s="48"/>
      <c r="P143" s="48"/>
      <c r="Q143" s="48"/>
      <c r="R143" s="48"/>
      <c r="S143" s="48"/>
      <c r="T143" s="64"/>
      <c r="U143" s="49"/>
      <c r="V143" s="58" t="s">
        <v>86</v>
      </c>
      <c r="W143" s="124" t="s">
        <v>86</v>
      </c>
      <c r="X143" s="56"/>
      <c r="Y143" s="68"/>
      <c r="Z143" s="68"/>
      <c r="AA143" s="67"/>
      <c r="AB143" s="57"/>
      <c r="AC143" s="58" t="s">
        <v>744</v>
      </c>
      <c r="AD143" s="56"/>
      <c r="AE143" s="49"/>
      <c r="AF143" s="164">
        <f t="shared" si="81"/>
        <v>0</v>
      </c>
      <c r="AG143" s="164">
        <f t="shared" si="82"/>
        <v>-1</v>
      </c>
      <c r="AH143" s="164">
        <f t="shared" si="83"/>
        <v>0</v>
      </c>
      <c r="AI143" s="164">
        <f t="shared" si="84"/>
        <v>0</v>
      </c>
      <c r="AJ143" s="164">
        <f t="shared" si="85"/>
        <v>0</v>
      </c>
      <c r="AK143" s="164">
        <f t="shared" si="86"/>
        <v>0</v>
      </c>
      <c r="AL143" s="164">
        <f t="shared" si="87"/>
        <v>0</v>
      </c>
      <c r="AM143" s="164">
        <f t="shared" si="88"/>
        <v>0</v>
      </c>
      <c r="AN143" s="164" t="str">
        <f t="shared" si="66"/>
        <v/>
      </c>
      <c r="AO143" s="164" t="str">
        <f t="shared" si="67"/>
        <v>tbd</v>
      </c>
      <c r="AP143" s="164" t="str">
        <f t="shared" si="68"/>
        <v/>
      </c>
      <c r="AQ143" s="164" t="str">
        <f t="shared" si="69"/>
        <v/>
      </c>
      <c r="AR143" s="164" t="str">
        <f t="shared" si="70"/>
        <v/>
      </c>
      <c r="AS143" s="164" t="str">
        <f t="shared" si="71"/>
        <v/>
      </c>
      <c r="AT143" s="164" t="str">
        <f t="shared" si="72"/>
        <v/>
      </c>
      <c r="AU143" s="164" t="str">
        <f t="shared" si="73"/>
        <v/>
      </c>
      <c r="AV143" s="164" t="str">
        <f t="shared" si="74"/>
        <v/>
      </c>
      <c r="AW143" s="164" t="str">
        <f t="shared" si="75"/>
        <v>tbd</v>
      </c>
      <c r="AX143" s="164" t="str">
        <f t="shared" si="76"/>
        <v/>
      </c>
      <c r="AY143" s="164" t="str">
        <f t="shared" si="77"/>
        <v/>
      </c>
      <c r="AZ143" s="164" t="str">
        <f t="shared" si="78"/>
        <v/>
      </c>
      <c r="BA143" s="164" t="str">
        <f t="shared" si="79"/>
        <v/>
      </c>
      <c r="BB143" s="164" t="str">
        <f t="shared" si="80"/>
        <v/>
      </c>
      <c r="BC143" s="164" t="str">
        <f t="shared" si="9"/>
        <v/>
      </c>
    </row>
    <row r="144" spans="1:55" s="164" customFormat="1" ht="19.899999999999999" customHeight="1">
      <c r="A144" s="9" t="s">
        <v>932</v>
      </c>
      <c r="B144" s="7" t="s">
        <v>933</v>
      </c>
      <c r="C144" s="2" t="s">
        <v>934</v>
      </c>
      <c r="D144" s="5" t="s">
        <v>935</v>
      </c>
      <c r="E144" s="7">
        <v>8</v>
      </c>
      <c r="F144" s="4" t="s">
        <v>843</v>
      </c>
      <c r="G144" s="491" t="s">
        <v>812</v>
      </c>
      <c r="H144" s="5"/>
      <c r="I144" s="16"/>
      <c r="J144" s="47" t="s">
        <v>86</v>
      </c>
      <c r="K144" s="48"/>
      <c r="L144" s="48"/>
      <c r="M144" s="49"/>
      <c r="N144" s="47" t="s">
        <v>86</v>
      </c>
      <c r="O144" s="48"/>
      <c r="P144" s="48"/>
      <c r="Q144" s="48"/>
      <c r="R144" s="48"/>
      <c r="S144" s="48"/>
      <c r="T144" s="64"/>
      <c r="U144" s="49"/>
      <c r="V144" s="58" t="s">
        <v>86</v>
      </c>
      <c r="W144" s="124" t="s">
        <v>86</v>
      </c>
      <c r="X144" s="56"/>
      <c r="Y144" s="68"/>
      <c r="Z144" s="68"/>
      <c r="AA144" s="67"/>
      <c r="AB144" s="57"/>
      <c r="AC144" s="58" t="s">
        <v>744</v>
      </c>
      <c r="AD144" s="56"/>
      <c r="AE144" s="49"/>
      <c r="AF144" s="164">
        <f t="shared" si="81"/>
        <v>0</v>
      </c>
      <c r="AG144" s="164">
        <f t="shared" si="82"/>
        <v>-1</v>
      </c>
      <c r="AH144" s="164">
        <f t="shared" si="83"/>
        <v>0</v>
      </c>
      <c r="AI144" s="164">
        <f t="shared" si="84"/>
        <v>0</v>
      </c>
      <c r="AJ144" s="164">
        <f t="shared" si="85"/>
        <v>0</v>
      </c>
      <c r="AK144" s="164">
        <f t="shared" si="86"/>
        <v>0</v>
      </c>
      <c r="AL144" s="164">
        <f t="shared" si="87"/>
        <v>0</v>
      </c>
      <c r="AM144" s="164">
        <f t="shared" si="88"/>
        <v>0</v>
      </c>
      <c r="AN144" s="164" t="str">
        <f t="shared" si="66"/>
        <v/>
      </c>
      <c r="AO144" s="164" t="str">
        <f t="shared" si="67"/>
        <v>tbd</v>
      </c>
      <c r="AP144" s="164" t="str">
        <f t="shared" si="68"/>
        <v/>
      </c>
      <c r="AQ144" s="164" t="str">
        <f t="shared" si="69"/>
        <v/>
      </c>
      <c r="AR144" s="164" t="str">
        <f t="shared" si="70"/>
        <v/>
      </c>
      <c r="AS144" s="164" t="str">
        <f t="shared" si="71"/>
        <v/>
      </c>
      <c r="AT144" s="164" t="str">
        <f t="shared" si="72"/>
        <v/>
      </c>
      <c r="AU144" s="164" t="str">
        <f t="shared" si="73"/>
        <v/>
      </c>
      <c r="AV144" s="164" t="str">
        <f t="shared" si="74"/>
        <v/>
      </c>
      <c r="AW144" s="164" t="str">
        <f t="shared" si="75"/>
        <v>tbd</v>
      </c>
      <c r="AX144" s="164" t="str">
        <f t="shared" si="76"/>
        <v/>
      </c>
      <c r="AY144" s="164" t="str">
        <f t="shared" si="77"/>
        <v/>
      </c>
      <c r="AZ144" s="164" t="str">
        <f t="shared" si="78"/>
        <v/>
      </c>
      <c r="BA144" s="164" t="str">
        <f t="shared" si="79"/>
        <v/>
      </c>
      <c r="BB144" s="164" t="str">
        <f t="shared" si="80"/>
        <v/>
      </c>
      <c r="BC144" s="164" t="str">
        <f t="shared" si="9"/>
        <v/>
      </c>
    </row>
    <row r="145" spans="1:55" s="164" customFormat="1" ht="19.899999999999999" customHeight="1">
      <c r="A145" s="9" t="s">
        <v>936</v>
      </c>
      <c r="B145" s="7" t="s">
        <v>937</v>
      </c>
      <c r="C145" s="2" t="s">
        <v>938</v>
      </c>
      <c r="D145" s="5" t="s">
        <v>939</v>
      </c>
      <c r="E145" s="4">
        <v>8</v>
      </c>
      <c r="F145" s="4" t="s">
        <v>843</v>
      </c>
      <c r="G145" s="491" t="s">
        <v>812</v>
      </c>
      <c r="H145" s="5"/>
      <c r="I145" s="16"/>
      <c r="J145" s="47" t="s">
        <v>86</v>
      </c>
      <c r="K145" s="48"/>
      <c r="L145" s="48"/>
      <c r="M145" s="49"/>
      <c r="N145" s="47" t="s">
        <v>86</v>
      </c>
      <c r="O145" s="48"/>
      <c r="P145" s="48"/>
      <c r="Q145" s="48"/>
      <c r="R145" s="48"/>
      <c r="S145" s="48"/>
      <c r="T145" s="64"/>
      <c r="U145" s="49"/>
      <c r="V145" s="58" t="s">
        <v>86</v>
      </c>
      <c r="W145" s="124" t="s">
        <v>86</v>
      </c>
      <c r="X145" s="56"/>
      <c r="Y145" s="68"/>
      <c r="Z145" s="68"/>
      <c r="AA145" s="67"/>
      <c r="AB145" s="57"/>
      <c r="AC145" s="58" t="s">
        <v>744</v>
      </c>
      <c r="AD145" s="56"/>
      <c r="AE145" s="49"/>
      <c r="AF145" s="164">
        <f t="shared" si="81"/>
        <v>0</v>
      </c>
      <c r="AG145" s="164">
        <f t="shared" si="82"/>
        <v>-1</v>
      </c>
      <c r="AH145" s="164">
        <f t="shared" si="83"/>
        <v>0</v>
      </c>
      <c r="AI145" s="164">
        <f t="shared" si="84"/>
        <v>0</v>
      </c>
      <c r="AJ145" s="164">
        <f t="shared" si="85"/>
        <v>0</v>
      </c>
      <c r="AK145" s="164">
        <f t="shared" si="86"/>
        <v>0</v>
      </c>
      <c r="AL145" s="164">
        <f t="shared" si="87"/>
        <v>0</v>
      </c>
      <c r="AM145" s="164">
        <f t="shared" si="88"/>
        <v>0</v>
      </c>
      <c r="AN145" s="164" t="str">
        <f t="shared" si="66"/>
        <v/>
      </c>
      <c r="AO145" s="164" t="str">
        <f t="shared" si="67"/>
        <v>tbd</v>
      </c>
      <c r="AP145" s="164" t="str">
        <f t="shared" si="68"/>
        <v/>
      </c>
      <c r="AQ145" s="164" t="str">
        <f t="shared" si="69"/>
        <v/>
      </c>
      <c r="AR145" s="164" t="str">
        <f t="shared" si="70"/>
        <v/>
      </c>
      <c r="AS145" s="164" t="str">
        <f t="shared" si="71"/>
        <v/>
      </c>
      <c r="AT145" s="164" t="str">
        <f t="shared" si="72"/>
        <v/>
      </c>
      <c r="AU145" s="164" t="str">
        <f t="shared" si="73"/>
        <v/>
      </c>
      <c r="AV145" s="164" t="str">
        <f t="shared" si="74"/>
        <v/>
      </c>
      <c r="AW145" s="164" t="str">
        <f t="shared" si="75"/>
        <v>tbd</v>
      </c>
      <c r="AX145" s="164" t="str">
        <f t="shared" si="76"/>
        <v/>
      </c>
      <c r="AY145" s="164" t="str">
        <f t="shared" si="77"/>
        <v/>
      </c>
      <c r="AZ145" s="164" t="str">
        <f t="shared" si="78"/>
        <v/>
      </c>
      <c r="BA145" s="164" t="str">
        <f t="shared" si="79"/>
        <v/>
      </c>
      <c r="BB145" s="164" t="str">
        <f t="shared" si="80"/>
        <v/>
      </c>
      <c r="BC145" s="164" t="str">
        <f t="shared" si="9"/>
        <v/>
      </c>
    </row>
    <row r="146" spans="1:55" s="164" customFormat="1" ht="19.899999999999999" customHeight="1">
      <c r="A146" s="9" t="s">
        <v>940</v>
      </c>
      <c r="B146" s="7" t="s">
        <v>941</v>
      </c>
      <c r="C146" s="2" t="s">
        <v>942</v>
      </c>
      <c r="D146" s="5" t="s">
        <v>943</v>
      </c>
      <c r="E146" s="4">
        <v>8</v>
      </c>
      <c r="F146" s="4" t="s">
        <v>843</v>
      </c>
      <c r="G146" s="491" t="s">
        <v>812</v>
      </c>
      <c r="H146" s="5"/>
      <c r="I146" s="16"/>
      <c r="J146" s="47" t="s">
        <v>86</v>
      </c>
      <c r="K146" s="48"/>
      <c r="L146" s="48"/>
      <c r="M146" s="49"/>
      <c r="N146" s="47" t="s">
        <v>86</v>
      </c>
      <c r="O146" s="48"/>
      <c r="P146" s="48"/>
      <c r="Q146" s="48"/>
      <c r="R146" s="48"/>
      <c r="S146" s="48"/>
      <c r="T146" s="64"/>
      <c r="U146" s="49"/>
      <c r="V146" s="58" t="s">
        <v>86</v>
      </c>
      <c r="W146" s="124" t="s">
        <v>86</v>
      </c>
      <c r="X146" s="56"/>
      <c r="Y146" s="68"/>
      <c r="Z146" s="68"/>
      <c r="AA146" s="67"/>
      <c r="AB146" s="57"/>
      <c r="AC146" s="58" t="s">
        <v>744</v>
      </c>
      <c r="AD146" s="56"/>
      <c r="AE146" s="49"/>
      <c r="AF146" s="164">
        <f t="shared" si="81"/>
        <v>0</v>
      </c>
      <c r="AG146" s="164">
        <f t="shared" si="82"/>
        <v>-1</v>
      </c>
      <c r="AH146" s="164">
        <f t="shared" si="83"/>
        <v>0</v>
      </c>
      <c r="AI146" s="164">
        <f t="shared" si="84"/>
        <v>0</v>
      </c>
      <c r="AJ146" s="164">
        <f t="shared" si="85"/>
        <v>0</v>
      </c>
      <c r="AK146" s="164">
        <f t="shared" si="86"/>
        <v>0</v>
      </c>
      <c r="AL146" s="164">
        <f t="shared" si="87"/>
        <v>0</v>
      </c>
      <c r="AM146" s="164">
        <f t="shared" si="88"/>
        <v>0</v>
      </c>
      <c r="AN146" s="164" t="str">
        <f t="shared" si="66"/>
        <v/>
      </c>
      <c r="AO146" s="164" t="str">
        <f t="shared" si="67"/>
        <v>tbd</v>
      </c>
      <c r="AP146" s="164" t="str">
        <f t="shared" si="68"/>
        <v/>
      </c>
      <c r="AQ146" s="164" t="str">
        <f t="shared" si="69"/>
        <v/>
      </c>
      <c r="AR146" s="164" t="str">
        <f t="shared" si="70"/>
        <v/>
      </c>
      <c r="AS146" s="164" t="str">
        <f t="shared" si="71"/>
        <v/>
      </c>
      <c r="AT146" s="164" t="str">
        <f t="shared" si="72"/>
        <v/>
      </c>
      <c r="AU146" s="164" t="str">
        <f t="shared" si="73"/>
        <v/>
      </c>
      <c r="AV146" s="164" t="str">
        <f t="shared" si="74"/>
        <v/>
      </c>
      <c r="AW146" s="164" t="str">
        <f t="shared" si="75"/>
        <v>tbd</v>
      </c>
      <c r="AX146" s="164" t="str">
        <f t="shared" si="76"/>
        <v/>
      </c>
      <c r="AY146" s="164" t="str">
        <f t="shared" si="77"/>
        <v/>
      </c>
      <c r="AZ146" s="164" t="str">
        <f t="shared" si="78"/>
        <v/>
      </c>
      <c r="BA146" s="164" t="str">
        <f t="shared" si="79"/>
        <v/>
      </c>
      <c r="BB146" s="164" t="str">
        <f t="shared" si="80"/>
        <v/>
      </c>
      <c r="BC146" s="164" t="str">
        <f t="shared" si="9"/>
        <v/>
      </c>
    </row>
    <row r="147" spans="1:55" s="164" customFormat="1" ht="19.899999999999999" customHeight="1">
      <c r="A147" s="9" t="s">
        <v>944</v>
      </c>
      <c r="B147" s="7" t="s">
        <v>945</v>
      </c>
      <c r="C147" s="2" t="s">
        <v>946</v>
      </c>
      <c r="D147" s="5" t="s">
        <v>842</v>
      </c>
      <c r="E147" s="4">
        <v>8</v>
      </c>
      <c r="F147" s="4" t="s">
        <v>843</v>
      </c>
      <c r="G147" s="491" t="s">
        <v>812</v>
      </c>
      <c r="H147" s="5"/>
      <c r="I147" s="16"/>
      <c r="J147" s="47" t="s">
        <v>86</v>
      </c>
      <c r="K147" s="48"/>
      <c r="L147" s="48"/>
      <c r="M147" s="49"/>
      <c r="N147" s="47" t="s">
        <v>86</v>
      </c>
      <c r="O147" s="48"/>
      <c r="P147" s="48"/>
      <c r="Q147" s="48"/>
      <c r="R147" s="48"/>
      <c r="S147" s="48"/>
      <c r="T147" s="64"/>
      <c r="U147" s="49"/>
      <c r="V147" s="58" t="s">
        <v>86</v>
      </c>
      <c r="W147" s="124" t="s">
        <v>86</v>
      </c>
      <c r="X147" s="56"/>
      <c r="Y147" s="68"/>
      <c r="Z147" s="68"/>
      <c r="AA147" s="67"/>
      <c r="AB147" s="57"/>
      <c r="AC147" s="58" t="s">
        <v>744</v>
      </c>
      <c r="AD147" s="56"/>
      <c r="AE147" s="49"/>
      <c r="AF147" s="164">
        <f t="shared" si="81"/>
        <v>0</v>
      </c>
      <c r="AG147" s="164">
        <f t="shared" si="82"/>
        <v>-1</v>
      </c>
      <c r="AH147" s="164">
        <f t="shared" si="83"/>
        <v>0</v>
      </c>
      <c r="AI147" s="164">
        <f t="shared" si="84"/>
        <v>0</v>
      </c>
      <c r="AJ147" s="164">
        <f t="shared" si="85"/>
        <v>0</v>
      </c>
      <c r="AK147" s="164">
        <f t="shared" si="86"/>
        <v>0</v>
      </c>
      <c r="AL147" s="164">
        <f t="shared" si="87"/>
        <v>0</v>
      </c>
      <c r="AM147" s="164">
        <f t="shared" si="88"/>
        <v>0</v>
      </c>
      <c r="AN147" s="164" t="str">
        <f t="shared" si="66"/>
        <v/>
      </c>
      <c r="AO147" s="164" t="str">
        <f t="shared" si="67"/>
        <v>tbd</v>
      </c>
      <c r="AP147" s="164" t="str">
        <f t="shared" si="68"/>
        <v/>
      </c>
      <c r="AQ147" s="164" t="str">
        <f t="shared" si="69"/>
        <v/>
      </c>
      <c r="AR147" s="164" t="str">
        <f t="shared" si="70"/>
        <v/>
      </c>
      <c r="AS147" s="164" t="str">
        <f t="shared" si="71"/>
        <v/>
      </c>
      <c r="AT147" s="164" t="str">
        <f t="shared" si="72"/>
        <v/>
      </c>
      <c r="AU147" s="164" t="str">
        <f t="shared" si="73"/>
        <v/>
      </c>
      <c r="AV147" s="164" t="str">
        <f t="shared" si="74"/>
        <v/>
      </c>
      <c r="AW147" s="164" t="str">
        <f t="shared" si="75"/>
        <v>tbd</v>
      </c>
      <c r="AX147" s="164" t="str">
        <f t="shared" si="76"/>
        <v/>
      </c>
      <c r="AY147" s="164" t="str">
        <f t="shared" si="77"/>
        <v/>
      </c>
      <c r="AZ147" s="164" t="str">
        <f t="shared" si="78"/>
        <v/>
      </c>
      <c r="BA147" s="164" t="str">
        <f t="shared" si="79"/>
        <v/>
      </c>
      <c r="BB147" s="164" t="str">
        <f t="shared" si="80"/>
        <v/>
      </c>
      <c r="BC147" s="164" t="str">
        <f t="shared" si="9"/>
        <v/>
      </c>
    </row>
    <row r="148" spans="1:55" s="164" customFormat="1" ht="19.899999999999999" customHeight="1">
      <c r="A148" s="9" t="s">
        <v>947</v>
      </c>
      <c r="B148" s="7" t="s">
        <v>948</v>
      </c>
      <c r="C148" s="2" t="s">
        <v>949</v>
      </c>
      <c r="D148" s="5" t="s">
        <v>842</v>
      </c>
      <c r="E148" s="4">
        <v>0</v>
      </c>
      <c r="F148" s="491" t="s">
        <v>812</v>
      </c>
      <c r="G148" s="491" t="s">
        <v>812</v>
      </c>
      <c r="H148" s="5"/>
      <c r="I148" s="16"/>
      <c r="J148" s="47" t="s">
        <v>86</v>
      </c>
      <c r="K148" s="48"/>
      <c r="L148" s="48"/>
      <c r="M148" s="49"/>
      <c r="N148" s="492" t="s">
        <v>812</v>
      </c>
      <c r="O148" s="493" t="s">
        <v>812</v>
      </c>
      <c r="P148" s="493" t="s">
        <v>812</v>
      </c>
      <c r="Q148" s="493" t="s">
        <v>812</v>
      </c>
      <c r="R148" s="493" t="s">
        <v>812</v>
      </c>
      <c r="S148" s="493" t="s">
        <v>812</v>
      </c>
      <c r="T148" s="494" t="s">
        <v>812</v>
      </c>
      <c r="U148" s="49"/>
      <c r="V148" s="58" t="s">
        <v>86</v>
      </c>
      <c r="W148" s="495" t="s">
        <v>812</v>
      </c>
      <c r="X148" s="56"/>
      <c r="Y148" s="68"/>
      <c r="Z148" s="68"/>
      <c r="AA148" s="67"/>
      <c r="AB148" s="57"/>
      <c r="AC148" s="58" t="s">
        <v>744</v>
      </c>
      <c r="AD148" s="56"/>
      <c r="AE148" s="49"/>
      <c r="AF148" s="164">
        <f t="shared" si="81"/>
        <v>0</v>
      </c>
      <c r="AG148" s="164">
        <f t="shared" si="82"/>
        <v>-1</v>
      </c>
      <c r="AH148" s="164">
        <f t="shared" si="83"/>
        <v>0</v>
      </c>
      <c r="AI148" s="164">
        <f t="shared" si="84"/>
        <v>0</v>
      </c>
      <c r="AJ148" s="164">
        <f t="shared" si="85"/>
        <v>0</v>
      </c>
      <c r="AK148" s="164">
        <f t="shared" si="86"/>
        <v>0</v>
      </c>
      <c r="AL148" s="164">
        <f t="shared" si="87"/>
        <v>0</v>
      </c>
      <c r="AM148" s="164">
        <f t="shared" si="88"/>
        <v>0</v>
      </c>
      <c r="AN148" s="164" t="str">
        <f t="shared" si="66"/>
        <v/>
      </c>
      <c r="AO148" s="164" t="str">
        <f t="shared" si="67"/>
        <v>tbd</v>
      </c>
      <c r="AP148" s="164" t="str">
        <f t="shared" si="68"/>
        <v/>
      </c>
      <c r="AQ148" s="164" t="str">
        <f t="shared" si="69"/>
        <v/>
      </c>
      <c r="AR148" s="164" t="str">
        <f t="shared" si="70"/>
        <v/>
      </c>
      <c r="AS148" s="164" t="str">
        <f t="shared" si="71"/>
        <v/>
      </c>
      <c r="AT148" s="164" t="str">
        <f t="shared" si="72"/>
        <v/>
      </c>
      <c r="AU148" s="164" t="str">
        <f t="shared" si="73"/>
        <v/>
      </c>
      <c r="AV148" s="164" t="str">
        <f t="shared" si="74"/>
        <v/>
      </c>
      <c r="AW148" s="164" t="str">
        <f t="shared" si="75"/>
        <v>not req'ed</v>
      </c>
      <c r="AX148" s="164" t="str">
        <f t="shared" si="76"/>
        <v/>
      </c>
      <c r="AY148" s="164" t="str">
        <f t="shared" si="77"/>
        <v/>
      </c>
      <c r="AZ148" s="164" t="str">
        <f t="shared" si="78"/>
        <v/>
      </c>
      <c r="BA148" s="164" t="str">
        <f t="shared" si="79"/>
        <v/>
      </c>
      <c r="BB148" s="164" t="str">
        <f t="shared" si="80"/>
        <v/>
      </c>
      <c r="BC148" s="164" t="str">
        <f t="shared" si="9"/>
        <v/>
      </c>
    </row>
    <row r="149" spans="1:55" s="164" customFormat="1" ht="19.899999999999999" customHeight="1">
      <c r="A149" s="9" t="s">
        <v>950</v>
      </c>
      <c r="B149" s="7" t="s">
        <v>951</v>
      </c>
      <c r="C149" s="2" t="s">
        <v>952</v>
      </c>
      <c r="D149" s="5" t="s">
        <v>842</v>
      </c>
      <c r="E149" s="4">
        <v>8</v>
      </c>
      <c r="F149" s="502">
        <v>1</v>
      </c>
      <c r="G149" s="491"/>
      <c r="H149" s="5"/>
      <c r="I149" s="16"/>
      <c r="J149" s="47" t="s">
        <v>86</v>
      </c>
      <c r="K149" s="48"/>
      <c r="L149" s="48"/>
      <c r="M149" s="49"/>
      <c r="N149" s="47" t="s">
        <v>86</v>
      </c>
      <c r="O149" s="48"/>
      <c r="P149" s="48"/>
      <c r="Q149" s="48"/>
      <c r="R149" s="48"/>
      <c r="S149" s="48"/>
      <c r="T149" s="64"/>
      <c r="U149" s="49"/>
      <c r="V149" s="58" t="s">
        <v>86</v>
      </c>
      <c r="W149" s="124" t="s">
        <v>86</v>
      </c>
      <c r="X149" s="56"/>
      <c r="Y149" s="68"/>
      <c r="Z149" s="68"/>
      <c r="AA149" s="67"/>
      <c r="AB149" s="57"/>
      <c r="AC149" s="58" t="s">
        <v>744</v>
      </c>
      <c r="AD149" s="56"/>
      <c r="AE149" s="49"/>
      <c r="AF149" s="164">
        <f t="shared" si="81"/>
        <v>0</v>
      </c>
      <c r="AG149" s="164">
        <f t="shared" si="82"/>
        <v>-1</v>
      </c>
      <c r="AH149" s="164">
        <f t="shared" si="83"/>
        <v>0</v>
      </c>
      <c r="AI149" s="164">
        <f t="shared" si="84"/>
        <v>0</v>
      </c>
      <c r="AJ149" s="164">
        <f t="shared" si="85"/>
        <v>0</v>
      </c>
      <c r="AK149" s="164">
        <f t="shared" si="86"/>
        <v>0</v>
      </c>
      <c r="AL149" s="164">
        <f t="shared" si="87"/>
        <v>0</v>
      </c>
      <c r="AM149" s="164">
        <f t="shared" si="88"/>
        <v>0</v>
      </c>
      <c r="AN149" s="164" t="str">
        <f t="shared" si="66"/>
        <v/>
      </c>
      <c r="AO149" s="164" t="str">
        <f t="shared" si="67"/>
        <v>tbd</v>
      </c>
      <c r="AP149" s="164" t="str">
        <f t="shared" si="68"/>
        <v/>
      </c>
      <c r="AQ149" s="164" t="str">
        <f t="shared" si="69"/>
        <v/>
      </c>
      <c r="AR149" s="164" t="str">
        <f t="shared" si="70"/>
        <v/>
      </c>
      <c r="AS149" s="164" t="str">
        <f t="shared" si="71"/>
        <v/>
      </c>
      <c r="AT149" s="164" t="str">
        <f t="shared" si="72"/>
        <v/>
      </c>
      <c r="AU149" s="164" t="str">
        <f t="shared" si="73"/>
        <v/>
      </c>
      <c r="AV149" s="164" t="str">
        <f t="shared" si="74"/>
        <v/>
      </c>
      <c r="AW149" s="164" t="str">
        <f t="shared" si="75"/>
        <v>tbd</v>
      </c>
      <c r="AX149" s="164" t="str">
        <f t="shared" si="76"/>
        <v/>
      </c>
      <c r="AY149" s="164" t="str">
        <f t="shared" si="77"/>
        <v/>
      </c>
      <c r="AZ149" s="164" t="str">
        <f t="shared" si="78"/>
        <v/>
      </c>
      <c r="BA149" s="164" t="str">
        <f t="shared" si="79"/>
        <v/>
      </c>
      <c r="BB149" s="164" t="str">
        <f t="shared" si="80"/>
        <v/>
      </c>
      <c r="BC149" s="164" t="str">
        <f t="shared" si="9"/>
        <v/>
      </c>
    </row>
    <row r="150" spans="1:55" s="164" customFormat="1" ht="19.899999999999999" hidden="1" customHeight="1">
      <c r="A150" s="9"/>
      <c r="B150" s="7"/>
      <c r="C150" s="2"/>
      <c r="D150" s="5"/>
      <c r="E150" s="4"/>
      <c r="F150" s="4"/>
      <c r="G150" s="4"/>
      <c r="H150" s="5"/>
      <c r="I150" s="16"/>
      <c r="J150" s="47"/>
      <c r="K150" s="48"/>
      <c r="L150" s="48"/>
      <c r="M150" s="49"/>
      <c r="N150" s="47"/>
      <c r="O150" s="48"/>
      <c r="P150" s="48"/>
      <c r="Q150" s="48"/>
      <c r="R150" s="48"/>
      <c r="S150" s="48"/>
      <c r="T150" s="64"/>
      <c r="U150" s="49"/>
      <c r="V150" s="58"/>
      <c r="W150" s="124"/>
      <c r="X150" s="56"/>
      <c r="Y150" s="68"/>
      <c r="Z150" s="68"/>
      <c r="AA150" s="67"/>
      <c r="AB150" s="57"/>
      <c r="AC150" s="58"/>
      <c r="AD150" s="56"/>
      <c r="AE150" s="49"/>
      <c r="AF150" s="164">
        <f t="shared" si="81"/>
        <v>0</v>
      </c>
      <c r="AG150" s="164">
        <f t="shared" si="82"/>
        <v>-1</v>
      </c>
      <c r="AH150" s="164">
        <f t="shared" si="83"/>
        <v>0</v>
      </c>
      <c r="AI150" s="164">
        <f t="shared" si="84"/>
        <v>0</v>
      </c>
      <c r="AJ150" s="164">
        <f t="shared" si="85"/>
        <v>0</v>
      </c>
      <c r="AK150" s="164">
        <f t="shared" si="86"/>
        <v>0</v>
      </c>
      <c r="AL150" s="164">
        <f t="shared" si="87"/>
        <v>0</v>
      </c>
      <c r="AM150" s="164">
        <f t="shared" si="88"/>
        <v>0</v>
      </c>
      <c r="AN150" s="164" t="str">
        <f t="shared" si="66"/>
        <v/>
      </c>
      <c r="AO150" s="164">
        <f t="shared" si="67"/>
        <v>0</v>
      </c>
      <c r="AP150" s="164" t="str">
        <f t="shared" si="68"/>
        <v/>
      </c>
      <c r="AQ150" s="164" t="str">
        <f t="shared" si="69"/>
        <v/>
      </c>
      <c r="AR150" s="164" t="str">
        <f t="shared" si="70"/>
        <v/>
      </c>
      <c r="AS150" s="164" t="str">
        <f t="shared" si="71"/>
        <v/>
      </c>
      <c r="AT150" s="164" t="str">
        <f t="shared" si="72"/>
        <v/>
      </c>
      <c r="AU150" s="164" t="str">
        <f t="shared" si="73"/>
        <v/>
      </c>
      <c r="AV150" s="164" t="str">
        <f t="shared" si="74"/>
        <v/>
      </c>
      <c r="AW150" s="164">
        <f t="shared" si="75"/>
        <v>0</v>
      </c>
      <c r="AX150" s="164" t="str">
        <f t="shared" si="76"/>
        <v/>
      </c>
      <c r="AY150" s="164" t="str">
        <f t="shared" si="77"/>
        <v/>
      </c>
      <c r="AZ150" s="164" t="str">
        <f t="shared" si="78"/>
        <v/>
      </c>
      <c r="BA150" s="164" t="str">
        <f t="shared" si="79"/>
        <v/>
      </c>
      <c r="BB150" s="164" t="str">
        <f t="shared" si="80"/>
        <v/>
      </c>
      <c r="BC150" s="164" t="str">
        <f t="shared" si="9"/>
        <v/>
      </c>
    </row>
    <row r="151" spans="1:55" s="164" customFormat="1" ht="19.899999999999999" hidden="1" customHeight="1">
      <c r="A151" s="9"/>
      <c r="B151" s="7"/>
      <c r="C151" s="2"/>
      <c r="D151" s="5"/>
      <c r="E151" s="4"/>
      <c r="F151" s="4"/>
      <c r="G151" s="4"/>
      <c r="H151" s="5"/>
      <c r="I151" s="16"/>
      <c r="J151" s="47"/>
      <c r="K151" s="48"/>
      <c r="L151" s="48"/>
      <c r="M151" s="49"/>
      <c r="N151" s="47"/>
      <c r="O151" s="48"/>
      <c r="P151" s="48"/>
      <c r="Q151" s="48"/>
      <c r="R151" s="48"/>
      <c r="S151" s="48"/>
      <c r="T151" s="64"/>
      <c r="U151" s="49"/>
      <c r="V151" s="58"/>
      <c r="W151" s="124"/>
      <c r="X151" s="56"/>
      <c r="Y151" s="68"/>
      <c r="Z151" s="68"/>
      <c r="AA151" s="67"/>
      <c r="AB151" s="57"/>
      <c r="AC151" s="58"/>
      <c r="AD151" s="56"/>
      <c r="AE151" s="49"/>
      <c r="AF151" s="164">
        <f t="shared" si="81"/>
        <v>0</v>
      </c>
      <c r="AG151" s="164">
        <f t="shared" si="82"/>
        <v>-1</v>
      </c>
      <c r="AH151" s="164">
        <f t="shared" si="83"/>
        <v>0</v>
      </c>
      <c r="AI151" s="164">
        <f t="shared" si="84"/>
        <v>0</v>
      </c>
      <c r="AJ151" s="164">
        <f t="shared" si="85"/>
        <v>0</v>
      </c>
      <c r="AK151" s="164">
        <f t="shared" si="86"/>
        <v>0</v>
      </c>
      <c r="AL151" s="164">
        <f t="shared" si="87"/>
        <v>0</v>
      </c>
      <c r="AM151" s="164">
        <f t="shared" si="88"/>
        <v>0</v>
      </c>
      <c r="AN151" s="164" t="str">
        <f t="shared" si="66"/>
        <v/>
      </c>
      <c r="AO151" s="164">
        <f t="shared" si="67"/>
        <v>0</v>
      </c>
      <c r="AP151" s="164" t="str">
        <f t="shared" si="68"/>
        <v/>
      </c>
      <c r="AQ151" s="164" t="str">
        <f t="shared" si="69"/>
        <v/>
      </c>
      <c r="AR151" s="164" t="str">
        <f t="shared" si="70"/>
        <v/>
      </c>
      <c r="AS151" s="164" t="str">
        <f t="shared" si="71"/>
        <v/>
      </c>
      <c r="AT151" s="164" t="str">
        <f t="shared" si="72"/>
        <v/>
      </c>
      <c r="AU151" s="164" t="str">
        <f t="shared" si="73"/>
        <v/>
      </c>
      <c r="AV151" s="164" t="str">
        <f t="shared" si="74"/>
        <v/>
      </c>
      <c r="AW151" s="164">
        <f t="shared" si="75"/>
        <v>0</v>
      </c>
      <c r="AX151" s="164" t="str">
        <f t="shared" si="76"/>
        <v/>
      </c>
      <c r="AY151" s="164" t="str">
        <f t="shared" si="77"/>
        <v/>
      </c>
      <c r="AZ151" s="164" t="str">
        <f t="shared" si="78"/>
        <v/>
      </c>
      <c r="BA151" s="164" t="str">
        <f t="shared" si="79"/>
        <v/>
      </c>
      <c r="BB151" s="164" t="str">
        <f t="shared" si="80"/>
        <v/>
      </c>
      <c r="BC151" s="164" t="str">
        <f t="shared" si="9"/>
        <v/>
      </c>
    </row>
    <row r="152" spans="1:55" s="164" customFormat="1" ht="19.899999999999999" hidden="1" customHeight="1">
      <c r="A152" s="9"/>
      <c r="B152" s="7"/>
      <c r="C152" s="2"/>
      <c r="D152" s="5"/>
      <c r="E152" s="4"/>
      <c r="F152" s="4"/>
      <c r="G152" s="4"/>
      <c r="H152" s="5"/>
      <c r="I152" s="16"/>
      <c r="J152" s="47"/>
      <c r="K152" s="48"/>
      <c r="L152" s="48"/>
      <c r="M152" s="49"/>
      <c r="N152" s="47"/>
      <c r="O152" s="48"/>
      <c r="P152" s="48"/>
      <c r="Q152" s="48"/>
      <c r="R152" s="48"/>
      <c r="S152" s="48"/>
      <c r="T152" s="64"/>
      <c r="U152" s="49"/>
      <c r="V152" s="58"/>
      <c r="W152" s="124"/>
      <c r="X152" s="56"/>
      <c r="Y152" s="68"/>
      <c r="Z152" s="68"/>
      <c r="AA152" s="67"/>
      <c r="AB152" s="57"/>
      <c r="AC152" s="58"/>
      <c r="AD152" s="56"/>
      <c r="AE152" s="49"/>
      <c r="AF152" s="164">
        <f t="shared" si="81"/>
        <v>0</v>
      </c>
      <c r="AG152" s="164">
        <f t="shared" si="82"/>
        <v>-1</v>
      </c>
      <c r="AH152" s="164">
        <f t="shared" si="83"/>
        <v>0</v>
      </c>
      <c r="AI152" s="164">
        <f t="shared" si="84"/>
        <v>0</v>
      </c>
      <c r="AJ152" s="164">
        <f t="shared" si="85"/>
        <v>0</v>
      </c>
      <c r="AK152" s="164">
        <f t="shared" si="86"/>
        <v>0</v>
      </c>
      <c r="AL152" s="164">
        <f t="shared" si="87"/>
        <v>0</v>
      </c>
      <c r="AM152" s="164">
        <f t="shared" si="88"/>
        <v>0</v>
      </c>
      <c r="AN152" s="164" t="str">
        <f t="shared" si="66"/>
        <v/>
      </c>
      <c r="AO152" s="164">
        <f t="shared" si="67"/>
        <v>0</v>
      </c>
      <c r="AP152" s="164" t="str">
        <f t="shared" si="68"/>
        <v/>
      </c>
      <c r="AQ152" s="164" t="str">
        <f t="shared" si="69"/>
        <v/>
      </c>
      <c r="AR152" s="164" t="str">
        <f t="shared" si="70"/>
        <v/>
      </c>
      <c r="AS152" s="164" t="str">
        <f t="shared" si="71"/>
        <v/>
      </c>
      <c r="AT152" s="164" t="str">
        <f t="shared" si="72"/>
        <v/>
      </c>
      <c r="AU152" s="164" t="str">
        <f t="shared" si="73"/>
        <v/>
      </c>
      <c r="AV152" s="164" t="str">
        <f t="shared" si="74"/>
        <v/>
      </c>
      <c r="AW152" s="164">
        <f t="shared" si="75"/>
        <v>0</v>
      </c>
      <c r="AX152" s="164" t="str">
        <f t="shared" si="76"/>
        <v/>
      </c>
      <c r="AY152" s="164" t="str">
        <f t="shared" si="77"/>
        <v/>
      </c>
      <c r="AZ152" s="164" t="str">
        <f t="shared" si="78"/>
        <v/>
      </c>
      <c r="BA152" s="164" t="str">
        <f t="shared" si="79"/>
        <v/>
      </c>
      <c r="BB152" s="164" t="str">
        <f t="shared" si="80"/>
        <v/>
      </c>
      <c r="BC152" s="164" t="str">
        <f t="shared" si="9"/>
        <v/>
      </c>
    </row>
    <row r="153" spans="1:55" s="164" customFormat="1" ht="19.899999999999999" hidden="1" customHeight="1">
      <c r="A153" s="9"/>
      <c r="B153" s="7"/>
      <c r="C153" s="2"/>
      <c r="D153" s="5"/>
      <c r="E153" s="4"/>
      <c r="F153" s="4"/>
      <c r="G153" s="4"/>
      <c r="H153" s="5"/>
      <c r="I153" s="16"/>
      <c r="J153" s="47"/>
      <c r="K153" s="48"/>
      <c r="L153" s="48"/>
      <c r="M153" s="49"/>
      <c r="N153" s="47"/>
      <c r="O153" s="48"/>
      <c r="P153" s="48"/>
      <c r="Q153" s="48"/>
      <c r="R153" s="48"/>
      <c r="S153" s="48"/>
      <c r="T153" s="64"/>
      <c r="U153" s="49"/>
      <c r="V153" s="58"/>
      <c r="W153" s="124"/>
      <c r="X153" s="56"/>
      <c r="Y153" s="68"/>
      <c r="Z153" s="68"/>
      <c r="AA153" s="67"/>
      <c r="AB153" s="57"/>
      <c r="AC153" s="58"/>
      <c r="AD153" s="56"/>
      <c r="AE153" s="49"/>
      <c r="AF153" s="164">
        <f t="shared" si="81"/>
        <v>0</v>
      </c>
      <c r="AG153" s="164">
        <f t="shared" si="82"/>
        <v>-1</v>
      </c>
      <c r="AH153" s="164">
        <f t="shared" si="83"/>
        <v>0</v>
      </c>
      <c r="AI153" s="164">
        <f t="shared" si="84"/>
        <v>0</v>
      </c>
      <c r="AJ153" s="164">
        <f t="shared" si="85"/>
        <v>0</v>
      </c>
      <c r="AK153" s="164">
        <f t="shared" si="86"/>
        <v>0</v>
      </c>
      <c r="AL153" s="164">
        <f t="shared" si="87"/>
        <v>0</v>
      </c>
      <c r="AM153" s="164">
        <f t="shared" si="88"/>
        <v>0</v>
      </c>
      <c r="AN153" s="164" t="str">
        <f t="shared" si="66"/>
        <v/>
      </c>
      <c r="AO153" s="164">
        <f t="shared" si="67"/>
        <v>0</v>
      </c>
      <c r="AP153" s="164" t="str">
        <f t="shared" si="68"/>
        <v/>
      </c>
      <c r="AQ153" s="164" t="str">
        <f t="shared" si="69"/>
        <v/>
      </c>
      <c r="AR153" s="164" t="str">
        <f t="shared" si="70"/>
        <v/>
      </c>
      <c r="AS153" s="164" t="str">
        <f t="shared" si="71"/>
        <v/>
      </c>
      <c r="AT153" s="164" t="str">
        <f t="shared" si="72"/>
        <v/>
      </c>
      <c r="AU153" s="164" t="str">
        <f t="shared" si="73"/>
        <v/>
      </c>
      <c r="AV153" s="164" t="str">
        <f t="shared" si="74"/>
        <v/>
      </c>
      <c r="AW153" s="164">
        <f t="shared" si="75"/>
        <v>0</v>
      </c>
      <c r="AX153" s="164" t="str">
        <f t="shared" si="76"/>
        <v/>
      </c>
      <c r="AY153" s="164" t="str">
        <f t="shared" si="77"/>
        <v/>
      </c>
      <c r="AZ153" s="164" t="str">
        <f t="shared" si="78"/>
        <v/>
      </c>
      <c r="BA153" s="164" t="str">
        <f t="shared" si="79"/>
        <v/>
      </c>
      <c r="BB153" s="164" t="str">
        <f t="shared" si="80"/>
        <v/>
      </c>
      <c r="BC153" s="164" t="str">
        <f t="shared" si="9"/>
        <v/>
      </c>
    </row>
    <row r="154" spans="1:55" s="164" customFormat="1" ht="19.899999999999999" hidden="1" customHeight="1">
      <c r="A154" s="9"/>
      <c r="B154" s="7"/>
      <c r="C154" s="2"/>
      <c r="D154" s="5"/>
      <c r="E154" s="4"/>
      <c r="F154" s="4"/>
      <c r="G154" s="4"/>
      <c r="H154" s="5"/>
      <c r="I154" s="16"/>
      <c r="J154" s="47"/>
      <c r="K154" s="48"/>
      <c r="L154" s="48"/>
      <c r="M154" s="49"/>
      <c r="N154" s="47"/>
      <c r="O154" s="48"/>
      <c r="P154" s="48"/>
      <c r="Q154" s="48"/>
      <c r="R154" s="48"/>
      <c r="S154" s="48"/>
      <c r="T154" s="64"/>
      <c r="U154" s="49"/>
      <c r="V154" s="58"/>
      <c r="W154" s="124"/>
      <c r="X154" s="56"/>
      <c r="Y154" s="68"/>
      <c r="Z154" s="68"/>
      <c r="AA154" s="67"/>
      <c r="AB154" s="57"/>
      <c r="AC154" s="58"/>
      <c r="AD154" s="56"/>
      <c r="AE154" s="49"/>
      <c r="AF154" s="164">
        <f t="shared" si="81"/>
        <v>0</v>
      </c>
      <c r="AG154" s="164">
        <f t="shared" si="82"/>
        <v>-1</v>
      </c>
      <c r="AH154" s="164">
        <f t="shared" si="83"/>
        <v>0</v>
      </c>
      <c r="AI154" s="164">
        <f t="shared" si="84"/>
        <v>0</v>
      </c>
      <c r="AJ154" s="164">
        <f t="shared" si="85"/>
        <v>0</v>
      </c>
      <c r="AK154" s="164">
        <f t="shared" si="86"/>
        <v>0</v>
      </c>
      <c r="AL154" s="164">
        <f t="shared" si="87"/>
        <v>0</v>
      </c>
      <c r="AM154" s="164">
        <f t="shared" si="88"/>
        <v>0</v>
      </c>
      <c r="AN154" s="164" t="str">
        <f t="shared" si="66"/>
        <v/>
      </c>
      <c r="AO154" s="164">
        <f t="shared" si="67"/>
        <v>0</v>
      </c>
      <c r="AP154" s="164" t="str">
        <f t="shared" si="68"/>
        <v/>
      </c>
      <c r="AQ154" s="164" t="str">
        <f t="shared" si="69"/>
        <v/>
      </c>
      <c r="AR154" s="164" t="str">
        <f t="shared" si="70"/>
        <v/>
      </c>
      <c r="AS154" s="164" t="str">
        <f t="shared" si="71"/>
        <v/>
      </c>
      <c r="AT154" s="164" t="str">
        <f t="shared" si="72"/>
        <v/>
      </c>
      <c r="AU154" s="164" t="str">
        <f t="shared" si="73"/>
        <v/>
      </c>
      <c r="AV154" s="164" t="str">
        <f t="shared" si="74"/>
        <v/>
      </c>
      <c r="AW154" s="164">
        <f t="shared" si="75"/>
        <v>0</v>
      </c>
      <c r="AX154" s="164" t="str">
        <f t="shared" si="76"/>
        <v/>
      </c>
      <c r="AY154" s="164" t="str">
        <f t="shared" si="77"/>
        <v/>
      </c>
      <c r="AZ154" s="164" t="str">
        <f t="shared" si="78"/>
        <v/>
      </c>
      <c r="BA154" s="164" t="str">
        <f t="shared" si="79"/>
        <v/>
      </c>
      <c r="BB154" s="164" t="str">
        <f t="shared" si="80"/>
        <v/>
      </c>
      <c r="BC154" s="164" t="str">
        <f t="shared" si="9"/>
        <v/>
      </c>
    </row>
    <row r="155" spans="1:55" s="164" customFormat="1" ht="19.899999999999999" hidden="1" customHeight="1">
      <c r="A155" s="9"/>
      <c r="B155" s="7"/>
      <c r="C155" s="2"/>
      <c r="D155" s="5"/>
      <c r="E155" s="4"/>
      <c r="F155" s="4"/>
      <c r="G155" s="4"/>
      <c r="H155" s="5"/>
      <c r="I155" s="16"/>
      <c r="J155" s="47"/>
      <c r="K155" s="48"/>
      <c r="L155" s="48"/>
      <c r="M155" s="49"/>
      <c r="N155" s="47"/>
      <c r="O155" s="48"/>
      <c r="P155" s="48"/>
      <c r="Q155" s="48"/>
      <c r="R155" s="48"/>
      <c r="S155" s="48"/>
      <c r="T155" s="64"/>
      <c r="U155" s="49"/>
      <c r="V155" s="58"/>
      <c r="W155" s="124"/>
      <c r="X155" s="56"/>
      <c r="Y155" s="68"/>
      <c r="Z155" s="68"/>
      <c r="AA155" s="67"/>
      <c r="AB155" s="57"/>
      <c r="AC155" s="58"/>
      <c r="AD155" s="56"/>
      <c r="AE155" s="49"/>
      <c r="AF155" s="164">
        <f t="shared" si="81"/>
        <v>0</v>
      </c>
      <c r="AG155" s="164">
        <f t="shared" si="82"/>
        <v>-1</v>
      </c>
      <c r="AH155" s="164">
        <f t="shared" si="83"/>
        <v>0</v>
      </c>
      <c r="AI155" s="164">
        <f t="shared" si="84"/>
        <v>0</v>
      </c>
      <c r="AJ155" s="164">
        <f t="shared" si="85"/>
        <v>0</v>
      </c>
      <c r="AK155" s="164">
        <f t="shared" si="86"/>
        <v>0</v>
      </c>
      <c r="AL155" s="164">
        <f t="shared" si="87"/>
        <v>0</v>
      </c>
      <c r="AM155" s="164">
        <f t="shared" si="88"/>
        <v>0</v>
      </c>
      <c r="AN155" s="164" t="str">
        <f t="shared" si="66"/>
        <v/>
      </c>
      <c r="AO155" s="164">
        <f t="shared" si="67"/>
        <v>0</v>
      </c>
      <c r="AP155" s="164" t="str">
        <f t="shared" si="68"/>
        <v/>
      </c>
      <c r="AQ155" s="164" t="str">
        <f t="shared" si="69"/>
        <v/>
      </c>
      <c r="AR155" s="164" t="str">
        <f t="shared" si="70"/>
        <v/>
      </c>
      <c r="AS155" s="164" t="str">
        <f t="shared" si="71"/>
        <v/>
      </c>
      <c r="AT155" s="164" t="str">
        <f t="shared" si="72"/>
        <v/>
      </c>
      <c r="AU155" s="164" t="str">
        <f t="shared" si="73"/>
        <v/>
      </c>
      <c r="AV155" s="164" t="str">
        <f t="shared" si="74"/>
        <v/>
      </c>
      <c r="AW155" s="164">
        <f t="shared" si="75"/>
        <v>0</v>
      </c>
      <c r="AX155" s="164" t="str">
        <f t="shared" si="76"/>
        <v/>
      </c>
      <c r="AY155" s="164" t="str">
        <f t="shared" si="77"/>
        <v/>
      </c>
      <c r="AZ155" s="164" t="str">
        <f t="shared" si="78"/>
        <v/>
      </c>
      <c r="BA155" s="164" t="str">
        <f t="shared" si="79"/>
        <v/>
      </c>
      <c r="BB155" s="164" t="str">
        <f t="shared" si="80"/>
        <v/>
      </c>
      <c r="BC155" s="164" t="str">
        <f t="shared" si="9"/>
        <v/>
      </c>
    </row>
    <row r="156" spans="1:55" s="164" customFormat="1" ht="19.899999999999999" hidden="1" customHeight="1">
      <c r="A156" s="9"/>
      <c r="B156" s="7"/>
      <c r="C156" s="2"/>
      <c r="D156" s="5"/>
      <c r="E156" s="4"/>
      <c r="F156" s="4"/>
      <c r="G156" s="4"/>
      <c r="H156" s="5"/>
      <c r="I156" s="16"/>
      <c r="J156" s="47"/>
      <c r="K156" s="48"/>
      <c r="L156" s="48"/>
      <c r="M156" s="49"/>
      <c r="N156" s="47"/>
      <c r="O156" s="48"/>
      <c r="P156" s="48"/>
      <c r="Q156" s="48"/>
      <c r="R156" s="48"/>
      <c r="S156" s="48"/>
      <c r="T156" s="64"/>
      <c r="U156" s="49"/>
      <c r="V156" s="58"/>
      <c r="W156" s="124"/>
      <c r="X156" s="56"/>
      <c r="Y156" s="68"/>
      <c r="Z156" s="68"/>
      <c r="AA156" s="67"/>
      <c r="AB156" s="57"/>
      <c r="AC156" s="58"/>
      <c r="AD156" s="56"/>
      <c r="AE156" s="49"/>
      <c r="AF156" s="164">
        <f t="shared" si="81"/>
        <v>0</v>
      </c>
      <c r="AG156" s="164">
        <f t="shared" si="82"/>
        <v>-1</v>
      </c>
      <c r="AH156" s="164">
        <f t="shared" si="83"/>
        <v>0</v>
      </c>
      <c r="AI156" s="164">
        <f t="shared" si="84"/>
        <v>0</v>
      </c>
      <c r="AJ156" s="164">
        <f t="shared" si="85"/>
        <v>0</v>
      </c>
      <c r="AK156" s="164">
        <f t="shared" si="86"/>
        <v>0</v>
      </c>
      <c r="AL156" s="164">
        <f t="shared" si="87"/>
        <v>0</v>
      </c>
      <c r="AM156" s="164">
        <f t="shared" si="88"/>
        <v>0</v>
      </c>
      <c r="AN156" s="164" t="str">
        <f t="shared" si="66"/>
        <v/>
      </c>
      <c r="AO156" s="164">
        <f t="shared" si="67"/>
        <v>0</v>
      </c>
      <c r="AP156" s="164" t="str">
        <f t="shared" si="68"/>
        <v/>
      </c>
      <c r="AQ156" s="164" t="str">
        <f t="shared" si="69"/>
        <v/>
      </c>
      <c r="AR156" s="164" t="str">
        <f t="shared" si="70"/>
        <v/>
      </c>
      <c r="AS156" s="164" t="str">
        <f t="shared" si="71"/>
        <v/>
      </c>
      <c r="AT156" s="164" t="str">
        <f t="shared" si="72"/>
        <v/>
      </c>
      <c r="AU156" s="164" t="str">
        <f t="shared" si="73"/>
        <v/>
      </c>
      <c r="AV156" s="164" t="str">
        <f t="shared" si="74"/>
        <v/>
      </c>
      <c r="AW156" s="164">
        <f t="shared" si="75"/>
        <v>0</v>
      </c>
      <c r="AX156" s="164" t="str">
        <f t="shared" si="76"/>
        <v/>
      </c>
      <c r="AY156" s="164" t="str">
        <f t="shared" si="77"/>
        <v/>
      </c>
      <c r="AZ156" s="164" t="str">
        <f t="shared" si="78"/>
        <v/>
      </c>
      <c r="BA156" s="164" t="str">
        <f t="shared" si="79"/>
        <v/>
      </c>
      <c r="BB156" s="164" t="str">
        <f t="shared" si="80"/>
        <v/>
      </c>
      <c r="BC156" s="164" t="str">
        <f t="shared" si="9"/>
        <v/>
      </c>
    </row>
    <row r="157" spans="1:55" s="164" customFormat="1" ht="19.899999999999999" hidden="1" customHeight="1">
      <c r="A157" s="9"/>
      <c r="B157" s="7"/>
      <c r="C157" s="2"/>
      <c r="D157" s="5"/>
      <c r="E157" s="4"/>
      <c r="F157" s="4"/>
      <c r="G157" s="4"/>
      <c r="H157" s="5"/>
      <c r="I157" s="16"/>
      <c r="J157" s="47"/>
      <c r="K157" s="48"/>
      <c r="L157" s="48"/>
      <c r="M157" s="49"/>
      <c r="N157" s="47"/>
      <c r="O157" s="48"/>
      <c r="P157" s="48"/>
      <c r="Q157" s="48"/>
      <c r="R157" s="48"/>
      <c r="S157" s="48"/>
      <c r="T157" s="64"/>
      <c r="U157" s="49"/>
      <c r="V157" s="58"/>
      <c r="W157" s="124"/>
      <c r="X157" s="56"/>
      <c r="Y157" s="68"/>
      <c r="Z157" s="68"/>
      <c r="AA157" s="67"/>
      <c r="AB157" s="57"/>
      <c r="AC157" s="58"/>
      <c r="AD157" s="56"/>
      <c r="AE157" s="49"/>
      <c r="AF157" s="164">
        <f t="shared" si="81"/>
        <v>0</v>
      </c>
      <c r="AG157" s="164">
        <f t="shared" si="82"/>
        <v>-1</v>
      </c>
      <c r="AH157" s="164">
        <f t="shared" si="83"/>
        <v>0</v>
      </c>
      <c r="AI157" s="164">
        <f t="shared" si="84"/>
        <v>0</v>
      </c>
      <c r="AJ157" s="164">
        <f t="shared" si="85"/>
        <v>0</v>
      </c>
      <c r="AK157" s="164">
        <f t="shared" si="86"/>
        <v>0</v>
      </c>
      <c r="AL157" s="164">
        <f t="shared" si="87"/>
        <v>0</v>
      </c>
      <c r="AM157" s="164">
        <f t="shared" si="88"/>
        <v>0</v>
      </c>
      <c r="AN157" s="164" t="str">
        <f t="shared" si="66"/>
        <v/>
      </c>
      <c r="AO157" s="164">
        <f t="shared" si="67"/>
        <v>0</v>
      </c>
      <c r="AP157" s="164" t="str">
        <f t="shared" si="68"/>
        <v/>
      </c>
      <c r="AQ157" s="164" t="str">
        <f t="shared" si="69"/>
        <v/>
      </c>
      <c r="AR157" s="164" t="str">
        <f t="shared" si="70"/>
        <v/>
      </c>
      <c r="AS157" s="164" t="str">
        <f t="shared" si="71"/>
        <v/>
      </c>
      <c r="AT157" s="164" t="str">
        <f t="shared" si="72"/>
        <v/>
      </c>
      <c r="AU157" s="164" t="str">
        <f t="shared" si="73"/>
        <v/>
      </c>
      <c r="AV157" s="164" t="str">
        <f t="shared" si="74"/>
        <v/>
      </c>
      <c r="AW157" s="164">
        <f t="shared" si="75"/>
        <v>0</v>
      </c>
      <c r="AX157" s="164" t="str">
        <f t="shared" si="76"/>
        <v/>
      </c>
      <c r="AY157" s="164" t="str">
        <f t="shared" si="77"/>
        <v/>
      </c>
      <c r="AZ157" s="164" t="str">
        <f t="shared" si="78"/>
        <v/>
      </c>
      <c r="BA157" s="164" t="str">
        <f t="shared" si="79"/>
        <v/>
      </c>
      <c r="BB157" s="164" t="str">
        <f t="shared" si="80"/>
        <v/>
      </c>
      <c r="BC157" s="164" t="str">
        <f t="shared" si="9"/>
        <v/>
      </c>
    </row>
    <row r="158" spans="1:55" s="164" customFormat="1" ht="19.899999999999999" hidden="1" customHeight="1">
      <c r="A158" s="9"/>
      <c r="B158" s="7"/>
      <c r="C158" s="2"/>
      <c r="D158" s="5"/>
      <c r="E158" s="4"/>
      <c r="F158" s="4"/>
      <c r="G158" s="4"/>
      <c r="H158" s="5"/>
      <c r="I158" s="16"/>
      <c r="J158" s="47"/>
      <c r="K158" s="48"/>
      <c r="L158" s="48"/>
      <c r="M158" s="49"/>
      <c r="N158" s="47"/>
      <c r="O158" s="48"/>
      <c r="P158" s="48"/>
      <c r="Q158" s="48"/>
      <c r="R158" s="48"/>
      <c r="S158" s="48"/>
      <c r="T158" s="64"/>
      <c r="U158" s="49"/>
      <c r="V158" s="58"/>
      <c r="W158" s="124"/>
      <c r="X158" s="56"/>
      <c r="Y158" s="68"/>
      <c r="Z158" s="68"/>
      <c r="AA158" s="67"/>
      <c r="AB158" s="57"/>
      <c r="AC158" s="58"/>
      <c r="AD158" s="56"/>
      <c r="AE158" s="49"/>
      <c r="AF158" s="164">
        <f t="shared" si="81"/>
        <v>0</v>
      </c>
      <c r="AG158" s="164">
        <f t="shared" si="82"/>
        <v>-1</v>
      </c>
      <c r="AH158" s="164">
        <f t="shared" si="83"/>
        <v>0</v>
      </c>
      <c r="AI158" s="164">
        <f t="shared" si="84"/>
        <v>0</v>
      </c>
      <c r="AJ158" s="164">
        <f t="shared" si="85"/>
        <v>0</v>
      </c>
      <c r="AK158" s="164">
        <f t="shared" si="86"/>
        <v>0</v>
      </c>
      <c r="AL158" s="164">
        <f t="shared" si="87"/>
        <v>0</v>
      </c>
      <c r="AM158" s="164">
        <f t="shared" si="88"/>
        <v>0</v>
      </c>
      <c r="AN158" s="164" t="str">
        <f t="shared" si="66"/>
        <v/>
      </c>
      <c r="AO158" s="164">
        <f t="shared" si="67"/>
        <v>0</v>
      </c>
      <c r="AP158" s="164" t="str">
        <f t="shared" si="68"/>
        <v/>
      </c>
      <c r="AQ158" s="164" t="str">
        <f t="shared" si="69"/>
        <v/>
      </c>
      <c r="AR158" s="164" t="str">
        <f t="shared" si="70"/>
        <v/>
      </c>
      <c r="AS158" s="164" t="str">
        <f t="shared" si="71"/>
        <v/>
      </c>
      <c r="AT158" s="164" t="str">
        <f t="shared" si="72"/>
        <v/>
      </c>
      <c r="AU158" s="164" t="str">
        <f t="shared" si="73"/>
        <v/>
      </c>
      <c r="AV158" s="164" t="str">
        <f t="shared" si="74"/>
        <v/>
      </c>
      <c r="AW158" s="164">
        <f t="shared" si="75"/>
        <v>0</v>
      </c>
      <c r="AX158" s="164" t="str">
        <f t="shared" si="76"/>
        <v/>
      </c>
      <c r="AY158" s="164" t="str">
        <f t="shared" si="77"/>
        <v/>
      </c>
      <c r="AZ158" s="164" t="str">
        <f t="shared" si="78"/>
        <v/>
      </c>
      <c r="BA158" s="164" t="str">
        <f t="shared" si="79"/>
        <v/>
      </c>
      <c r="BB158" s="164" t="str">
        <f t="shared" si="80"/>
        <v/>
      </c>
      <c r="BC158" s="164" t="str">
        <f t="shared" si="9"/>
        <v/>
      </c>
    </row>
    <row r="159" spans="1:55" s="164" customFormat="1" ht="19.899999999999999" hidden="1" customHeight="1">
      <c r="A159" s="9"/>
      <c r="B159" s="7"/>
      <c r="C159" s="2"/>
      <c r="D159" s="5"/>
      <c r="E159" s="4"/>
      <c r="F159" s="4"/>
      <c r="G159" s="4"/>
      <c r="H159" s="5"/>
      <c r="I159" s="16"/>
      <c r="J159" s="47"/>
      <c r="K159" s="48"/>
      <c r="L159" s="48"/>
      <c r="M159" s="49"/>
      <c r="N159" s="47"/>
      <c r="O159" s="48"/>
      <c r="P159" s="48"/>
      <c r="Q159" s="48"/>
      <c r="R159" s="48"/>
      <c r="S159" s="48"/>
      <c r="T159" s="64"/>
      <c r="U159" s="49"/>
      <c r="V159" s="58"/>
      <c r="W159" s="124"/>
      <c r="X159" s="56"/>
      <c r="Y159" s="68"/>
      <c r="Z159" s="68"/>
      <c r="AA159" s="67"/>
      <c r="AB159" s="57"/>
      <c r="AC159" s="58"/>
      <c r="AD159" s="56"/>
      <c r="AE159" s="49"/>
      <c r="AF159" s="164">
        <f t="shared" si="81"/>
        <v>0</v>
      </c>
      <c r="AG159" s="164">
        <f t="shared" si="82"/>
        <v>-1</v>
      </c>
      <c r="AH159" s="164">
        <f t="shared" si="83"/>
        <v>0</v>
      </c>
      <c r="AI159" s="164">
        <f t="shared" si="84"/>
        <v>0</v>
      </c>
      <c r="AJ159" s="164">
        <f t="shared" si="85"/>
        <v>0</v>
      </c>
      <c r="AK159" s="164">
        <f t="shared" si="86"/>
        <v>0</v>
      </c>
      <c r="AL159" s="164">
        <f t="shared" si="87"/>
        <v>0</v>
      </c>
      <c r="AM159" s="164">
        <f t="shared" si="88"/>
        <v>0</v>
      </c>
      <c r="AN159" s="164" t="str">
        <f t="shared" si="66"/>
        <v/>
      </c>
      <c r="AO159" s="164">
        <f t="shared" si="67"/>
        <v>0</v>
      </c>
      <c r="AP159" s="164" t="str">
        <f t="shared" si="68"/>
        <v/>
      </c>
      <c r="AQ159" s="164" t="str">
        <f t="shared" si="69"/>
        <v/>
      </c>
      <c r="AR159" s="164" t="str">
        <f t="shared" si="70"/>
        <v/>
      </c>
      <c r="AS159" s="164" t="str">
        <f t="shared" si="71"/>
        <v/>
      </c>
      <c r="AT159" s="164" t="str">
        <f t="shared" si="72"/>
        <v/>
      </c>
      <c r="AU159" s="164" t="str">
        <f t="shared" si="73"/>
        <v/>
      </c>
      <c r="AV159" s="164" t="str">
        <f t="shared" si="74"/>
        <v/>
      </c>
      <c r="AW159" s="164">
        <f t="shared" si="75"/>
        <v>0</v>
      </c>
      <c r="AX159" s="164" t="str">
        <f t="shared" si="76"/>
        <v/>
      </c>
      <c r="AY159" s="164" t="str">
        <f t="shared" si="77"/>
        <v/>
      </c>
      <c r="AZ159" s="164" t="str">
        <f t="shared" si="78"/>
        <v/>
      </c>
      <c r="BA159" s="164" t="str">
        <f t="shared" si="79"/>
        <v/>
      </c>
      <c r="BB159" s="164" t="str">
        <f t="shared" si="80"/>
        <v/>
      </c>
      <c r="BC159" s="164" t="str">
        <f t="shared" si="9"/>
        <v/>
      </c>
    </row>
    <row r="160" spans="1:55" s="164" customFormat="1" ht="19.899999999999999" hidden="1" customHeight="1">
      <c r="A160" s="9"/>
      <c r="B160" s="7"/>
      <c r="C160" s="2"/>
      <c r="D160" s="5"/>
      <c r="E160" s="4"/>
      <c r="F160" s="4"/>
      <c r="G160" s="4"/>
      <c r="H160" s="5"/>
      <c r="I160" s="16"/>
      <c r="J160" s="47"/>
      <c r="K160" s="48"/>
      <c r="L160" s="48"/>
      <c r="M160" s="49"/>
      <c r="N160" s="47"/>
      <c r="O160" s="48"/>
      <c r="P160" s="48"/>
      <c r="Q160" s="48"/>
      <c r="R160" s="48"/>
      <c r="S160" s="48"/>
      <c r="T160" s="64"/>
      <c r="U160" s="49"/>
      <c r="V160" s="58"/>
      <c r="W160" s="124"/>
      <c r="X160" s="56"/>
      <c r="Y160" s="68"/>
      <c r="Z160" s="68"/>
      <c r="AA160" s="67"/>
      <c r="AB160" s="57"/>
      <c r="AC160" s="58"/>
      <c r="AD160" s="56"/>
      <c r="AE160" s="49"/>
      <c r="AF160" s="164">
        <f t="shared" si="81"/>
        <v>0</v>
      </c>
      <c r="AG160" s="164">
        <f t="shared" si="82"/>
        <v>-1</v>
      </c>
      <c r="AH160" s="164">
        <f t="shared" si="83"/>
        <v>0</v>
      </c>
      <c r="AI160" s="164">
        <f t="shared" si="84"/>
        <v>0</v>
      </c>
      <c r="AJ160" s="164">
        <f t="shared" si="85"/>
        <v>0</v>
      </c>
      <c r="AK160" s="164">
        <f t="shared" si="86"/>
        <v>0</v>
      </c>
      <c r="AL160" s="164">
        <f t="shared" si="87"/>
        <v>0</v>
      </c>
      <c r="AM160" s="164">
        <f t="shared" si="88"/>
        <v>0</v>
      </c>
      <c r="AN160" s="164" t="str">
        <f t="shared" ref="AN160:AN223" si="89">IF(AF160,$V160,"")</f>
        <v/>
      </c>
      <c r="AO160" s="164">
        <f t="shared" ref="AO160:AO223" si="90">IF(AG160,$V160,"")</f>
        <v>0</v>
      </c>
      <c r="AP160" s="164" t="str">
        <f t="shared" ref="AP160:AP223" si="91">IF(AH160,$V160,"")</f>
        <v/>
      </c>
      <c r="AQ160" s="164" t="str">
        <f t="shared" ref="AQ160:AQ223" si="92">IF(AI160,$V160,"")</f>
        <v/>
      </c>
      <c r="AR160" s="164" t="str">
        <f t="shared" ref="AR160:AR223" si="93">IF(AJ160,$V160,"")</f>
        <v/>
      </c>
      <c r="AS160" s="164" t="str">
        <f t="shared" ref="AS160:AS223" si="94">IF(AK160,$V160,"")</f>
        <v/>
      </c>
      <c r="AT160" s="164" t="str">
        <f t="shared" ref="AT160:AT223" si="95">IF(AL160,$V160,"")</f>
        <v/>
      </c>
      <c r="AU160" s="164" t="str">
        <f t="shared" ref="AU160:AU223" si="96">IF(AM160,$V160,"")</f>
        <v/>
      </c>
      <c r="AV160" s="164" t="str">
        <f t="shared" ref="AV160:AV223" si="97">IF(AF160,$W160,"")</f>
        <v/>
      </c>
      <c r="AW160" s="164">
        <f t="shared" ref="AW160:AW223" si="98">IF(AG160,$W160,"")</f>
        <v>0</v>
      </c>
      <c r="AX160" s="164" t="str">
        <f t="shared" ref="AX160:AX223" si="99">IF(AH160,$W160,"")</f>
        <v/>
      </c>
      <c r="AY160" s="164" t="str">
        <f t="shared" ref="AY160:AY223" si="100">IF(AI160,$W160,"")</f>
        <v/>
      </c>
      <c r="AZ160" s="164" t="str">
        <f t="shared" ref="AZ160:AZ223" si="101">IF(AJ160,$W160,"")</f>
        <v/>
      </c>
      <c r="BA160" s="164" t="str">
        <f t="shared" ref="BA160:BA223" si="102">IF(AK160,$W160,"")</f>
        <v/>
      </c>
      <c r="BB160" s="164" t="str">
        <f t="shared" ref="BB160:BB223" si="103">IF(AL160,$W160,"")</f>
        <v/>
      </c>
      <c r="BC160" s="164" t="str">
        <f t="shared" ref="BC160:BC223" si="104">IF(AM160,$W160,"")</f>
        <v/>
      </c>
    </row>
    <row r="161" spans="1:55" s="164" customFormat="1" ht="19.899999999999999" hidden="1" customHeight="1">
      <c r="A161" s="9"/>
      <c r="B161" s="7"/>
      <c r="C161" s="2"/>
      <c r="D161" s="5"/>
      <c r="E161" s="4"/>
      <c r="F161" s="4"/>
      <c r="G161" s="4"/>
      <c r="H161" s="5"/>
      <c r="I161" s="16"/>
      <c r="J161" s="47"/>
      <c r="K161" s="48"/>
      <c r="L161" s="48"/>
      <c r="M161" s="49"/>
      <c r="N161" s="47"/>
      <c r="O161" s="48"/>
      <c r="P161" s="48"/>
      <c r="Q161" s="48"/>
      <c r="R161" s="48"/>
      <c r="S161" s="48"/>
      <c r="T161" s="64"/>
      <c r="U161" s="49"/>
      <c r="V161" s="58"/>
      <c r="W161" s="124"/>
      <c r="X161" s="56"/>
      <c r="Y161" s="68"/>
      <c r="Z161" s="68"/>
      <c r="AA161" s="67"/>
      <c r="AB161" s="57"/>
      <c r="AC161" s="58"/>
      <c r="AD161" s="56"/>
      <c r="AE161" s="49"/>
      <c r="AF161" s="164">
        <f t="shared" ref="AF161:AF224" si="105">AF160</f>
        <v>0</v>
      </c>
      <c r="AG161" s="164">
        <f t="shared" ref="AG161:AG224" si="106">AG160</f>
        <v>-1</v>
      </c>
      <c r="AH161" s="164">
        <f t="shared" ref="AH161:AH224" si="107">AH160</f>
        <v>0</v>
      </c>
      <c r="AI161" s="164">
        <f t="shared" ref="AI161:AI224" si="108">AI160</f>
        <v>0</v>
      </c>
      <c r="AJ161" s="164">
        <f t="shared" ref="AJ161:AJ224" si="109">AJ160</f>
        <v>0</v>
      </c>
      <c r="AK161" s="164">
        <f t="shared" ref="AK161:AK224" si="110">AK160</f>
        <v>0</v>
      </c>
      <c r="AL161" s="164">
        <f t="shared" ref="AL161:AL224" si="111">AL160</f>
        <v>0</v>
      </c>
      <c r="AM161" s="164">
        <f t="shared" ref="AM161:AM224" si="112">AM160</f>
        <v>0</v>
      </c>
      <c r="AN161" s="164" t="str">
        <f t="shared" si="89"/>
        <v/>
      </c>
      <c r="AO161" s="164">
        <f t="shared" si="90"/>
        <v>0</v>
      </c>
      <c r="AP161" s="164" t="str">
        <f t="shared" si="91"/>
        <v/>
      </c>
      <c r="AQ161" s="164" t="str">
        <f t="shared" si="92"/>
        <v/>
      </c>
      <c r="AR161" s="164" t="str">
        <f t="shared" si="93"/>
        <v/>
      </c>
      <c r="AS161" s="164" t="str">
        <f t="shared" si="94"/>
        <v/>
      </c>
      <c r="AT161" s="164" t="str">
        <f t="shared" si="95"/>
        <v/>
      </c>
      <c r="AU161" s="164" t="str">
        <f t="shared" si="96"/>
        <v/>
      </c>
      <c r="AV161" s="164" t="str">
        <f t="shared" si="97"/>
        <v/>
      </c>
      <c r="AW161" s="164">
        <f t="shared" si="98"/>
        <v>0</v>
      </c>
      <c r="AX161" s="164" t="str">
        <f t="shared" si="99"/>
        <v/>
      </c>
      <c r="AY161" s="164" t="str">
        <f t="shared" si="100"/>
        <v/>
      </c>
      <c r="AZ161" s="164" t="str">
        <f t="shared" si="101"/>
        <v/>
      </c>
      <c r="BA161" s="164" t="str">
        <f t="shared" si="102"/>
        <v/>
      </c>
      <c r="BB161" s="164" t="str">
        <f t="shared" si="103"/>
        <v/>
      </c>
      <c r="BC161" s="164" t="str">
        <f t="shared" si="104"/>
        <v/>
      </c>
    </row>
    <row r="162" spans="1:55" s="164" customFormat="1" ht="19.899999999999999" hidden="1" customHeight="1">
      <c r="A162" s="9"/>
      <c r="B162" s="7"/>
      <c r="C162" s="2"/>
      <c r="D162" s="5"/>
      <c r="E162" s="4"/>
      <c r="F162" s="4"/>
      <c r="G162" s="4"/>
      <c r="H162" s="5"/>
      <c r="I162" s="16"/>
      <c r="J162" s="47"/>
      <c r="K162" s="48"/>
      <c r="L162" s="48"/>
      <c r="M162" s="49"/>
      <c r="N162" s="47"/>
      <c r="O162" s="48"/>
      <c r="P162" s="48"/>
      <c r="Q162" s="48"/>
      <c r="R162" s="48"/>
      <c r="S162" s="48"/>
      <c r="T162" s="64"/>
      <c r="U162" s="49"/>
      <c r="V162" s="58"/>
      <c r="W162" s="124"/>
      <c r="X162" s="56"/>
      <c r="Y162" s="68"/>
      <c r="Z162" s="68"/>
      <c r="AA162" s="67"/>
      <c r="AB162" s="57"/>
      <c r="AC162" s="58"/>
      <c r="AD162" s="56"/>
      <c r="AE162" s="49"/>
      <c r="AF162" s="164">
        <f t="shared" si="105"/>
        <v>0</v>
      </c>
      <c r="AG162" s="164">
        <f t="shared" si="106"/>
        <v>-1</v>
      </c>
      <c r="AH162" s="164">
        <f t="shared" si="107"/>
        <v>0</v>
      </c>
      <c r="AI162" s="164">
        <f t="shared" si="108"/>
        <v>0</v>
      </c>
      <c r="AJ162" s="164">
        <f t="shared" si="109"/>
        <v>0</v>
      </c>
      <c r="AK162" s="164">
        <f t="shared" si="110"/>
        <v>0</v>
      </c>
      <c r="AL162" s="164">
        <f t="shared" si="111"/>
        <v>0</v>
      </c>
      <c r="AM162" s="164">
        <f t="shared" si="112"/>
        <v>0</v>
      </c>
      <c r="AN162" s="164" t="str">
        <f t="shared" si="89"/>
        <v/>
      </c>
      <c r="AO162" s="164">
        <f t="shared" si="90"/>
        <v>0</v>
      </c>
      <c r="AP162" s="164" t="str">
        <f t="shared" si="91"/>
        <v/>
      </c>
      <c r="AQ162" s="164" t="str">
        <f t="shared" si="92"/>
        <v/>
      </c>
      <c r="AR162" s="164" t="str">
        <f t="shared" si="93"/>
        <v/>
      </c>
      <c r="AS162" s="164" t="str">
        <f t="shared" si="94"/>
        <v/>
      </c>
      <c r="AT162" s="164" t="str">
        <f t="shared" si="95"/>
        <v/>
      </c>
      <c r="AU162" s="164" t="str">
        <f t="shared" si="96"/>
        <v/>
      </c>
      <c r="AV162" s="164" t="str">
        <f t="shared" si="97"/>
        <v/>
      </c>
      <c r="AW162" s="164">
        <f t="shared" si="98"/>
        <v>0</v>
      </c>
      <c r="AX162" s="164" t="str">
        <f t="shared" si="99"/>
        <v/>
      </c>
      <c r="AY162" s="164" t="str">
        <f t="shared" si="100"/>
        <v/>
      </c>
      <c r="AZ162" s="164" t="str">
        <f t="shared" si="101"/>
        <v/>
      </c>
      <c r="BA162" s="164" t="str">
        <f t="shared" si="102"/>
        <v/>
      </c>
      <c r="BB162" s="164" t="str">
        <f t="shared" si="103"/>
        <v/>
      </c>
      <c r="BC162" s="164" t="str">
        <f t="shared" si="104"/>
        <v/>
      </c>
    </row>
    <row r="163" spans="1:55" s="164" customFormat="1" ht="19.899999999999999" hidden="1" customHeight="1">
      <c r="A163" s="9"/>
      <c r="B163" s="7"/>
      <c r="C163" s="2"/>
      <c r="D163" s="5"/>
      <c r="E163" s="4"/>
      <c r="F163" s="4"/>
      <c r="G163" s="4"/>
      <c r="H163" s="5"/>
      <c r="I163" s="16"/>
      <c r="J163" s="47"/>
      <c r="K163" s="48"/>
      <c r="L163" s="48"/>
      <c r="M163" s="49"/>
      <c r="N163" s="47"/>
      <c r="O163" s="48"/>
      <c r="P163" s="48"/>
      <c r="Q163" s="48"/>
      <c r="R163" s="48"/>
      <c r="S163" s="48"/>
      <c r="T163" s="64"/>
      <c r="U163" s="49"/>
      <c r="V163" s="58"/>
      <c r="W163" s="124"/>
      <c r="X163" s="56"/>
      <c r="Y163" s="68"/>
      <c r="Z163" s="68"/>
      <c r="AA163" s="67"/>
      <c r="AB163" s="57"/>
      <c r="AC163" s="58"/>
      <c r="AD163" s="56"/>
      <c r="AE163" s="49"/>
      <c r="AF163" s="164">
        <f t="shared" si="105"/>
        <v>0</v>
      </c>
      <c r="AG163" s="164">
        <f t="shared" si="106"/>
        <v>-1</v>
      </c>
      <c r="AH163" s="164">
        <f t="shared" si="107"/>
        <v>0</v>
      </c>
      <c r="AI163" s="164">
        <f t="shared" si="108"/>
        <v>0</v>
      </c>
      <c r="AJ163" s="164">
        <f t="shared" si="109"/>
        <v>0</v>
      </c>
      <c r="AK163" s="164">
        <f t="shared" si="110"/>
        <v>0</v>
      </c>
      <c r="AL163" s="164">
        <f t="shared" si="111"/>
        <v>0</v>
      </c>
      <c r="AM163" s="164">
        <f t="shared" si="112"/>
        <v>0</v>
      </c>
      <c r="AN163" s="164" t="str">
        <f t="shared" si="89"/>
        <v/>
      </c>
      <c r="AO163" s="164">
        <f t="shared" si="90"/>
        <v>0</v>
      </c>
      <c r="AP163" s="164" t="str">
        <f t="shared" si="91"/>
        <v/>
      </c>
      <c r="AQ163" s="164" t="str">
        <f t="shared" si="92"/>
        <v/>
      </c>
      <c r="AR163" s="164" t="str">
        <f t="shared" si="93"/>
        <v/>
      </c>
      <c r="AS163" s="164" t="str">
        <f t="shared" si="94"/>
        <v/>
      </c>
      <c r="AT163" s="164" t="str">
        <f t="shared" si="95"/>
        <v/>
      </c>
      <c r="AU163" s="164" t="str">
        <f t="shared" si="96"/>
        <v/>
      </c>
      <c r="AV163" s="164" t="str">
        <f t="shared" si="97"/>
        <v/>
      </c>
      <c r="AW163" s="164">
        <f t="shared" si="98"/>
        <v>0</v>
      </c>
      <c r="AX163" s="164" t="str">
        <f t="shared" si="99"/>
        <v/>
      </c>
      <c r="AY163" s="164" t="str">
        <f t="shared" si="100"/>
        <v/>
      </c>
      <c r="AZ163" s="164" t="str">
        <f t="shared" si="101"/>
        <v/>
      </c>
      <c r="BA163" s="164" t="str">
        <f t="shared" si="102"/>
        <v/>
      </c>
      <c r="BB163" s="164" t="str">
        <f t="shared" si="103"/>
        <v/>
      </c>
      <c r="BC163" s="164" t="str">
        <f t="shared" si="104"/>
        <v/>
      </c>
    </row>
    <row r="164" spans="1:55" s="164" customFormat="1" ht="19.899999999999999" hidden="1" customHeight="1">
      <c r="A164" s="9"/>
      <c r="B164" s="7"/>
      <c r="C164" s="2"/>
      <c r="D164" s="5"/>
      <c r="E164" s="4"/>
      <c r="F164" s="4"/>
      <c r="G164" s="4"/>
      <c r="H164" s="5"/>
      <c r="I164" s="16"/>
      <c r="J164" s="47"/>
      <c r="K164" s="48"/>
      <c r="L164" s="48"/>
      <c r="M164" s="49"/>
      <c r="N164" s="47"/>
      <c r="O164" s="48"/>
      <c r="P164" s="48"/>
      <c r="Q164" s="48"/>
      <c r="R164" s="48"/>
      <c r="S164" s="48"/>
      <c r="T164" s="64"/>
      <c r="U164" s="49"/>
      <c r="V164" s="58"/>
      <c r="W164" s="124"/>
      <c r="X164" s="56"/>
      <c r="Y164" s="68"/>
      <c r="Z164" s="68"/>
      <c r="AA164" s="67"/>
      <c r="AB164" s="57"/>
      <c r="AC164" s="58"/>
      <c r="AD164" s="56"/>
      <c r="AE164" s="49"/>
      <c r="AF164" s="164">
        <f t="shared" si="105"/>
        <v>0</v>
      </c>
      <c r="AG164" s="164">
        <f t="shared" si="106"/>
        <v>-1</v>
      </c>
      <c r="AH164" s="164">
        <f t="shared" si="107"/>
        <v>0</v>
      </c>
      <c r="AI164" s="164">
        <f t="shared" si="108"/>
        <v>0</v>
      </c>
      <c r="AJ164" s="164">
        <f t="shared" si="109"/>
        <v>0</v>
      </c>
      <c r="AK164" s="164">
        <f t="shared" si="110"/>
        <v>0</v>
      </c>
      <c r="AL164" s="164">
        <f t="shared" si="111"/>
        <v>0</v>
      </c>
      <c r="AM164" s="164">
        <f t="shared" si="112"/>
        <v>0</v>
      </c>
      <c r="AN164" s="164" t="str">
        <f t="shared" si="89"/>
        <v/>
      </c>
      <c r="AO164" s="164">
        <f t="shared" si="90"/>
        <v>0</v>
      </c>
      <c r="AP164" s="164" t="str">
        <f t="shared" si="91"/>
        <v/>
      </c>
      <c r="AQ164" s="164" t="str">
        <f t="shared" si="92"/>
        <v/>
      </c>
      <c r="AR164" s="164" t="str">
        <f t="shared" si="93"/>
        <v/>
      </c>
      <c r="AS164" s="164" t="str">
        <f t="shared" si="94"/>
        <v/>
      </c>
      <c r="AT164" s="164" t="str">
        <f t="shared" si="95"/>
        <v/>
      </c>
      <c r="AU164" s="164" t="str">
        <f t="shared" si="96"/>
        <v/>
      </c>
      <c r="AV164" s="164" t="str">
        <f t="shared" si="97"/>
        <v/>
      </c>
      <c r="AW164" s="164">
        <f t="shared" si="98"/>
        <v>0</v>
      </c>
      <c r="AX164" s="164" t="str">
        <f t="shared" si="99"/>
        <v/>
      </c>
      <c r="AY164" s="164" t="str">
        <f t="shared" si="100"/>
        <v/>
      </c>
      <c r="AZ164" s="164" t="str">
        <f t="shared" si="101"/>
        <v/>
      </c>
      <c r="BA164" s="164" t="str">
        <f t="shared" si="102"/>
        <v/>
      </c>
      <c r="BB164" s="164" t="str">
        <f t="shared" si="103"/>
        <v/>
      </c>
      <c r="BC164" s="164" t="str">
        <f t="shared" si="104"/>
        <v/>
      </c>
    </row>
    <row r="165" spans="1:55" s="164" customFormat="1" ht="19.899999999999999" hidden="1" customHeight="1">
      <c r="A165" s="9"/>
      <c r="B165" s="7"/>
      <c r="C165" s="2"/>
      <c r="D165" s="5"/>
      <c r="E165" s="4"/>
      <c r="F165" s="4"/>
      <c r="G165" s="4"/>
      <c r="H165" s="5"/>
      <c r="I165" s="16"/>
      <c r="J165" s="47"/>
      <c r="K165" s="48"/>
      <c r="L165" s="48"/>
      <c r="M165" s="49"/>
      <c r="N165" s="47"/>
      <c r="O165" s="48"/>
      <c r="P165" s="48"/>
      <c r="Q165" s="48"/>
      <c r="R165" s="48"/>
      <c r="S165" s="48"/>
      <c r="T165" s="64"/>
      <c r="U165" s="49"/>
      <c r="V165" s="58"/>
      <c r="W165" s="124"/>
      <c r="X165" s="56"/>
      <c r="Y165" s="68"/>
      <c r="Z165" s="68"/>
      <c r="AA165" s="67"/>
      <c r="AB165" s="57"/>
      <c r="AC165" s="58"/>
      <c r="AD165" s="56"/>
      <c r="AE165" s="49"/>
      <c r="AF165" s="164">
        <f t="shared" si="105"/>
        <v>0</v>
      </c>
      <c r="AG165" s="164">
        <f t="shared" si="106"/>
        <v>-1</v>
      </c>
      <c r="AH165" s="164">
        <f t="shared" si="107"/>
        <v>0</v>
      </c>
      <c r="AI165" s="164">
        <f t="shared" si="108"/>
        <v>0</v>
      </c>
      <c r="AJ165" s="164">
        <f t="shared" si="109"/>
        <v>0</v>
      </c>
      <c r="AK165" s="164">
        <f t="shared" si="110"/>
        <v>0</v>
      </c>
      <c r="AL165" s="164">
        <f t="shared" si="111"/>
        <v>0</v>
      </c>
      <c r="AM165" s="164">
        <f t="shared" si="112"/>
        <v>0</v>
      </c>
      <c r="AN165" s="164" t="str">
        <f t="shared" si="89"/>
        <v/>
      </c>
      <c r="AO165" s="164">
        <f t="shared" si="90"/>
        <v>0</v>
      </c>
      <c r="AP165" s="164" t="str">
        <f t="shared" si="91"/>
        <v/>
      </c>
      <c r="AQ165" s="164" t="str">
        <f t="shared" si="92"/>
        <v/>
      </c>
      <c r="AR165" s="164" t="str">
        <f t="shared" si="93"/>
        <v/>
      </c>
      <c r="AS165" s="164" t="str">
        <f t="shared" si="94"/>
        <v/>
      </c>
      <c r="AT165" s="164" t="str">
        <f t="shared" si="95"/>
        <v/>
      </c>
      <c r="AU165" s="164" t="str">
        <f t="shared" si="96"/>
        <v/>
      </c>
      <c r="AV165" s="164" t="str">
        <f t="shared" si="97"/>
        <v/>
      </c>
      <c r="AW165" s="164">
        <f t="shared" si="98"/>
        <v>0</v>
      </c>
      <c r="AX165" s="164" t="str">
        <f t="shared" si="99"/>
        <v/>
      </c>
      <c r="AY165" s="164" t="str">
        <f t="shared" si="100"/>
        <v/>
      </c>
      <c r="AZ165" s="164" t="str">
        <f t="shared" si="101"/>
        <v/>
      </c>
      <c r="BA165" s="164" t="str">
        <f t="shared" si="102"/>
        <v/>
      </c>
      <c r="BB165" s="164" t="str">
        <f t="shared" si="103"/>
        <v/>
      </c>
      <c r="BC165" s="164" t="str">
        <f t="shared" si="104"/>
        <v/>
      </c>
    </row>
    <row r="166" spans="1:55" s="164" customFormat="1" ht="19.899999999999999" hidden="1" customHeight="1">
      <c r="A166" s="9"/>
      <c r="B166" s="7"/>
      <c r="C166" s="2"/>
      <c r="D166" s="5"/>
      <c r="E166" s="4"/>
      <c r="F166" s="4"/>
      <c r="G166" s="4"/>
      <c r="H166" s="5"/>
      <c r="I166" s="16"/>
      <c r="J166" s="47"/>
      <c r="K166" s="48"/>
      <c r="L166" s="48"/>
      <c r="M166" s="49"/>
      <c r="N166" s="47"/>
      <c r="O166" s="48"/>
      <c r="P166" s="48"/>
      <c r="Q166" s="48"/>
      <c r="R166" s="48"/>
      <c r="S166" s="48"/>
      <c r="T166" s="64"/>
      <c r="U166" s="49"/>
      <c r="V166" s="58"/>
      <c r="W166" s="124"/>
      <c r="X166" s="56"/>
      <c r="Y166" s="68"/>
      <c r="Z166" s="68"/>
      <c r="AA166" s="67"/>
      <c r="AB166" s="57"/>
      <c r="AC166" s="58"/>
      <c r="AD166" s="56"/>
      <c r="AE166" s="49"/>
      <c r="AF166" s="164">
        <f t="shared" si="105"/>
        <v>0</v>
      </c>
      <c r="AG166" s="164">
        <f t="shared" si="106"/>
        <v>-1</v>
      </c>
      <c r="AH166" s="164">
        <f t="shared" si="107"/>
        <v>0</v>
      </c>
      <c r="AI166" s="164">
        <f t="shared" si="108"/>
        <v>0</v>
      </c>
      <c r="AJ166" s="164">
        <f t="shared" si="109"/>
        <v>0</v>
      </c>
      <c r="AK166" s="164">
        <f t="shared" si="110"/>
        <v>0</v>
      </c>
      <c r="AL166" s="164">
        <f t="shared" si="111"/>
        <v>0</v>
      </c>
      <c r="AM166" s="164">
        <f t="shared" si="112"/>
        <v>0</v>
      </c>
      <c r="AN166" s="164" t="str">
        <f t="shared" si="89"/>
        <v/>
      </c>
      <c r="AO166" s="164">
        <f t="shared" si="90"/>
        <v>0</v>
      </c>
      <c r="AP166" s="164" t="str">
        <f t="shared" si="91"/>
        <v/>
      </c>
      <c r="AQ166" s="164" t="str">
        <f t="shared" si="92"/>
        <v/>
      </c>
      <c r="AR166" s="164" t="str">
        <f t="shared" si="93"/>
        <v/>
      </c>
      <c r="AS166" s="164" t="str">
        <f t="shared" si="94"/>
        <v/>
      </c>
      <c r="AT166" s="164" t="str">
        <f t="shared" si="95"/>
        <v/>
      </c>
      <c r="AU166" s="164" t="str">
        <f t="shared" si="96"/>
        <v/>
      </c>
      <c r="AV166" s="164" t="str">
        <f t="shared" si="97"/>
        <v/>
      </c>
      <c r="AW166" s="164">
        <f t="shared" si="98"/>
        <v>0</v>
      </c>
      <c r="AX166" s="164" t="str">
        <f t="shared" si="99"/>
        <v/>
      </c>
      <c r="AY166" s="164" t="str">
        <f t="shared" si="100"/>
        <v/>
      </c>
      <c r="AZ166" s="164" t="str">
        <f t="shared" si="101"/>
        <v/>
      </c>
      <c r="BA166" s="164" t="str">
        <f t="shared" si="102"/>
        <v/>
      </c>
      <c r="BB166" s="164" t="str">
        <f t="shared" si="103"/>
        <v/>
      </c>
      <c r="BC166" s="164" t="str">
        <f t="shared" si="104"/>
        <v/>
      </c>
    </row>
    <row r="167" spans="1:55" s="164" customFormat="1" ht="19.899999999999999" hidden="1" customHeight="1">
      <c r="A167" s="9"/>
      <c r="B167" s="7"/>
      <c r="C167" s="2"/>
      <c r="D167" s="5"/>
      <c r="E167" s="4"/>
      <c r="F167" s="4"/>
      <c r="G167" s="4"/>
      <c r="H167" s="5"/>
      <c r="I167" s="16"/>
      <c r="J167" s="47"/>
      <c r="K167" s="48"/>
      <c r="L167" s="48"/>
      <c r="M167" s="49"/>
      <c r="N167" s="47"/>
      <c r="O167" s="48"/>
      <c r="P167" s="48"/>
      <c r="Q167" s="48"/>
      <c r="R167" s="48"/>
      <c r="S167" s="48"/>
      <c r="T167" s="64"/>
      <c r="U167" s="49"/>
      <c r="V167" s="58"/>
      <c r="W167" s="124"/>
      <c r="X167" s="56"/>
      <c r="Y167" s="68"/>
      <c r="Z167" s="68"/>
      <c r="AA167" s="67"/>
      <c r="AB167" s="57"/>
      <c r="AC167" s="58"/>
      <c r="AD167" s="56"/>
      <c r="AE167" s="49"/>
      <c r="AF167" s="164">
        <f t="shared" si="105"/>
        <v>0</v>
      </c>
      <c r="AG167" s="164">
        <f t="shared" si="106"/>
        <v>-1</v>
      </c>
      <c r="AH167" s="164">
        <f t="shared" si="107"/>
        <v>0</v>
      </c>
      <c r="AI167" s="164">
        <f t="shared" si="108"/>
        <v>0</v>
      </c>
      <c r="AJ167" s="164">
        <f t="shared" si="109"/>
        <v>0</v>
      </c>
      <c r="AK167" s="164">
        <f t="shared" si="110"/>
        <v>0</v>
      </c>
      <c r="AL167" s="164">
        <f t="shared" si="111"/>
        <v>0</v>
      </c>
      <c r="AM167" s="164">
        <f t="shared" si="112"/>
        <v>0</v>
      </c>
      <c r="AN167" s="164" t="str">
        <f t="shared" si="89"/>
        <v/>
      </c>
      <c r="AO167" s="164">
        <f t="shared" si="90"/>
        <v>0</v>
      </c>
      <c r="AP167" s="164" t="str">
        <f t="shared" si="91"/>
        <v/>
      </c>
      <c r="AQ167" s="164" t="str">
        <f t="shared" si="92"/>
        <v/>
      </c>
      <c r="AR167" s="164" t="str">
        <f t="shared" si="93"/>
        <v/>
      </c>
      <c r="AS167" s="164" t="str">
        <f t="shared" si="94"/>
        <v/>
      </c>
      <c r="AT167" s="164" t="str">
        <f t="shared" si="95"/>
        <v/>
      </c>
      <c r="AU167" s="164" t="str">
        <f t="shared" si="96"/>
        <v/>
      </c>
      <c r="AV167" s="164" t="str">
        <f t="shared" si="97"/>
        <v/>
      </c>
      <c r="AW167" s="164">
        <f t="shared" si="98"/>
        <v>0</v>
      </c>
      <c r="AX167" s="164" t="str">
        <f t="shared" si="99"/>
        <v/>
      </c>
      <c r="AY167" s="164" t="str">
        <f t="shared" si="100"/>
        <v/>
      </c>
      <c r="AZ167" s="164" t="str">
        <f t="shared" si="101"/>
        <v/>
      </c>
      <c r="BA167" s="164" t="str">
        <f t="shared" si="102"/>
        <v/>
      </c>
      <c r="BB167" s="164" t="str">
        <f t="shared" si="103"/>
        <v/>
      </c>
      <c r="BC167" s="164" t="str">
        <f t="shared" si="104"/>
        <v/>
      </c>
    </row>
    <row r="168" spans="1:55" s="164" customFormat="1" ht="19.899999999999999" hidden="1" customHeight="1">
      <c r="A168" s="9"/>
      <c r="B168" s="7"/>
      <c r="C168" s="2"/>
      <c r="D168" s="5"/>
      <c r="E168" s="4"/>
      <c r="F168" s="4"/>
      <c r="G168" s="4"/>
      <c r="H168" s="5"/>
      <c r="I168" s="16"/>
      <c r="J168" s="47"/>
      <c r="K168" s="48"/>
      <c r="L168" s="48"/>
      <c r="M168" s="49"/>
      <c r="N168" s="47"/>
      <c r="O168" s="48"/>
      <c r="P168" s="48"/>
      <c r="Q168" s="48"/>
      <c r="R168" s="48"/>
      <c r="S168" s="48"/>
      <c r="T168" s="64"/>
      <c r="U168" s="49"/>
      <c r="V168" s="58"/>
      <c r="W168" s="124"/>
      <c r="X168" s="56"/>
      <c r="Y168" s="68"/>
      <c r="Z168" s="68"/>
      <c r="AA168" s="67"/>
      <c r="AB168" s="57"/>
      <c r="AC168" s="58"/>
      <c r="AD168" s="56"/>
      <c r="AE168" s="49"/>
      <c r="AF168" s="164">
        <f t="shared" si="105"/>
        <v>0</v>
      </c>
      <c r="AG168" s="164">
        <f t="shared" si="106"/>
        <v>-1</v>
      </c>
      <c r="AH168" s="164">
        <f t="shared" si="107"/>
        <v>0</v>
      </c>
      <c r="AI168" s="164">
        <f t="shared" si="108"/>
        <v>0</v>
      </c>
      <c r="AJ168" s="164">
        <f t="shared" si="109"/>
        <v>0</v>
      </c>
      <c r="AK168" s="164">
        <f t="shared" si="110"/>
        <v>0</v>
      </c>
      <c r="AL168" s="164">
        <f t="shared" si="111"/>
        <v>0</v>
      </c>
      <c r="AM168" s="164">
        <f t="shared" si="112"/>
        <v>0</v>
      </c>
      <c r="AN168" s="164" t="str">
        <f t="shared" si="89"/>
        <v/>
      </c>
      <c r="AO168" s="164">
        <f t="shared" si="90"/>
        <v>0</v>
      </c>
      <c r="AP168" s="164" t="str">
        <f t="shared" si="91"/>
        <v/>
      </c>
      <c r="AQ168" s="164" t="str">
        <f t="shared" si="92"/>
        <v/>
      </c>
      <c r="AR168" s="164" t="str">
        <f t="shared" si="93"/>
        <v/>
      </c>
      <c r="AS168" s="164" t="str">
        <f t="shared" si="94"/>
        <v/>
      </c>
      <c r="AT168" s="164" t="str">
        <f t="shared" si="95"/>
        <v/>
      </c>
      <c r="AU168" s="164" t="str">
        <f t="shared" si="96"/>
        <v/>
      </c>
      <c r="AV168" s="164" t="str">
        <f t="shared" si="97"/>
        <v/>
      </c>
      <c r="AW168" s="164">
        <f t="shared" si="98"/>
        <v>0</v>
      </c>
      <c r="AX168" s="164" t="str">
        <f t="shared" si="99"/>
        <v/>
      </c>
      <c r="AY168" s="164" t="str">
        <f t="shared" si="100"/>
        <v/>
      </c>
      <c r="AZ168" s="164" t="str">
        <f t="shared" si="101"/>
        <v/>
      </c>
      <c r="BA168" s="164" t="str">
        <f t="shared" si="102"/>
        <v/>
      </c>
      <c r="BB168" s="164" t="str">
        <f t="shared" si="103"/>
        <v/>
      </c>
      <c r="BC168" s="164" t="str">
        <f t="shared" si="104"/>
        <v/>
      </c>
    </row>
    <row r="169" spans="1:55" s="164" customFormat="1" ht="19.899999999999999" hidden="1" customHeight="1">
      <c r="A169" s="9"/>
      <c r="B169" s="7"/>
      <c r="C169" s="2"/>
      <c r="D169" s="5"/>
      <c r="E169" s="4"/>
      <c r="F169" s="4"/>
      <c r="G169" s="4"/>
      <c r="H169" s="5"/>
      <c r="I169" s="16"/>
      <c r="J169" s="47"/>
      <c r="K169" s="48"/>
      <c r="L169" s="48"/>
      <c r="M169" s="49"/>
      <c r="N169" s="47"/>
      <c r="O169" s="48"/>
      <c r="P169" s="48"/>
      <c r="Q169" s="48"/>
      <c r="R169" s="48"/>
      <c r="S169" s="48"/>
      <c r="T169" s="64"/>
      <c r="U169" s="49"/>
      <c r="V169" s="58"/>
      <c r="W169" s="124"/>
      <c r="X169" s="56"/>
      <c r="Y169" s="68"/>
      <c r="Z169" s="68"/>
      <c r="AA169" s="67"/>
      <c r="AB169" s="57"/>
      <c r="AC169" s="58"/>
      <c r="AD169" s="56"/>
      <c r="AE169" s="49"/>
      <c r="AF169" s="164">
        <f t="shared" si="105"/>
        <v>0</v>
      </c>
      <c r="AG169" s="164">
        <f t="shared" si="106"/>
        <v>-1</v>
      </c>
      <c r="AH169" s="164">
        <f t="shared" si="107"/>
        <v>0</v>
      </c>
      <c r="AI169" s="164">
        <f t="shared" si="108"/>
        <v>0</v>
      </c>
      <c r="AJ169" s="164">
        <f t="shared" si="109"/>
        <v>0</v>
      </c>
      <c r="AK169" s="164">
        <f t="shared" si="110"/>
        <v>0</v>
      </c>
      <c r="AL169" s="164">
        <f t="shared" si="111"/>
        <v>0</v>
      </c>
      <c r="AM169" s="164">
        <f t="shared" si="112"/>
        <v>0</v>
      </c>
      <c r="AN169" s="164" t="str">
        <f t="shared" si="89"/>
        <v/>
      </c>
      <c r="AO169" s="164">
        <f t="shared" si="90"/>
        <v>0</v>
      </c>
      <c r="AP169" s="164" t="str">
        <f t="shared" si="91"/>
        <v/>
      </c>
      <c r="AQ169" s="164" t="str">
        <f t="shared" si="92"/>
        <v/>
      </c>
      <c r="AR169" s="164" t="str">
        <f t="shared" si="93"/>
        <v/>
      </c>
      <c r="AS169" s="164" t="str">
        <f t="shared" si="94"/>
        <v/>
      </c>
      <c r="AT169" s="164" t="str">
        <f t="shared" si="95"/>
        <v/>
      </c>
      <c r="AU169" s="164" t="str">
        <f t="shared" si="96"/>
        <v/>
      </c>
      <c r="AV169" s="164" t="str">
        <f t="shared" si="97"/>
        <v/>
      </c>
      <c r="AW169" s="164">
        <f t="shared" si="98"/>
        <v>0</v>
      </c>
      <c r="AX169" s="164" t="str">
        <f t="shared" si="99"/>
        <v/>
      </c>
      <c r="AY169" s="164" t="str">
        <f t="shared" si="100"/>
        <v/>
      </c>
      <c r="AZ169" s="164" t="str">
        <f t="shared" si="101"/>
        <v/>
      </c>
      <c r="BA169" s="164" t="str">
        <f t="shared" si="102"/>
        <v/>
      </c>
      <c r="BB169" s="164" t="str">
        <f t="shared" si="103"/>
        <v/>
      </c>
      <c r="BC169" s="164" t="str">
        <f t="shared" si="104"/>
        <v/>
      </c>
    </row>
    <row r="170" spans="1:55" s="164" customFormat="1" ht="19.899999999999999" hidden="1" customHeight="1">
      <c r="A170" s="9"/>
      <c r="B170" s="7"/>
      <c r="C170" s="2"/>
      <c r="D170" s="5"/>
      <c r="E170" s="4"/>
      <c r="F170" s="4"/>
      <c r="G170" s="4"/>
      <c r="H170" s="5"/>
      <c r="I170" s="16"/>
      <c r="J170" s="47"/>
      <c r="K170" s="48"/>
      <c r="L170" s="48"/>
      <c r="M170" s="49"/>
      <c r="N170" s="47"/>
      <c r="O170" s="48"/>
      <c r="P170" s="48"/>
      <c r="Q170" s="48"/>
      <c r="R170" s="48"/>
      <c r="S170" s="48"/>
      <c r="T170" s="64"/>
      <c r="U170" s="49"/>
      <c r="V170" s="58"/>
      <c r="W170" s="124"/>
      <c r="X170" s="56"/>
      <c r="Y170" s="68"/>
      <c r="Z170" s="68"/>
      <c r="AA170" s="67"/>
      <c r="AB170" s="57"/>
      <c r="AC170" s="58"/>
      <c r="AD170" s="56"/>
      <c r="AE170" s="49"/>
      <c r="AF170" s="164">
        <f t="shared" si="105"/>
        <v>0</v>
      </c>
      <c r="AG170" s="164">
        <f t="shared" si="106"/>
        <v>-1</v>
      </c>
      <c r="AH170" s="164">
        <f t="shared" si="107"/>
        <v>0</v>
      </c>
      <c r="AI170" s="164">
        <f t="shared" si="108"/>
        <v>0</v>
      </c>
      <c r="AJ170" s="164">
        <f t="shared" si="109"/>
        <v>0</v>
      </c>
      <c r="AK170" s="164">
        <f t="shared" si="110"/>
        <v>0</v>
      </c>
      <c r="AL170" s="164">
        <f t="shared" si="111"/>
        <v>0</v>
      </c>
      <c r="AM170" s="164">
        <f t="shared" si="112"/>
        <v>0</v>
      </c>
      <c r="AN170" s="164" t="str">
        <f t="shared" si="89"/>
        <v/>
      </c>
      <c r="AO170" s="164">
        <f t="shared" si="90"/>
        <v>0</v>
      </c>
      <c r="AP170" s="164" t="str">
        <f t="shared" si="91"/>
        <v/>
      </c>
      <c r="AQ170" s="164" t="str">
        <f t="shared" si="92"/>
        <v/>
      </c>
      <c r="AR170" s="164" t="str">
        <f t="shared" si="93"/>
        <v/>
      </c>
      <c r="AS170" s="164" t="str">
        <f t="shared" si="94"/>
        <v/>
      </c>
      <c r="AT170" s="164" t="str">
        <f t="shared" si="95"/>
        <v/>
      </c>
      <c r="AU170" s="164" t="str">
        <f t="shared" si="96"/>
        <v/>
      </c>
      <c r="AV170" s="164" t="str">
        <f t="shared" si="97"/>
        <v/>
      </c>
      <c r="AW170" s="164">
        <f t="shared" si="98"/>
        <v>0</v>
      </c>
      <c r="AX170" s="164" t="str">
        <f t="shared" si="99"/>
        <v/>
      </c>
      <c r="AY170" s="164" t="str">
        <f t="shared" si="100"/>
        <v/>
      </c>
      <c r="AZ170" s="164" t="str">
        <f t="shared" si="101"/>
        <v/>
      </c>
      <c r="BA170" s="164" t="str">
        <f t="shared" si="102"/>
        <v/>
      </c>
      <c r="BB170" s="164" t="str">
        <f t="shared" si="103"/>
        <v/>
      </c>
      <c r="BC170" s="164" t="str">
        <f t="shared" si="104"/>
        <v/>
      </c>
    </row>
    <row r="171" spans="1:55" s="164" customFormat="1" ht="19.899999999999999" hidden="1" customHeight="1">
      <c r="A171" s="9"/>
      <c r="B171" s="7"/>
      <c r="C171" s="2"/>
      <c r="D171" s="5"/>
      <c r="E171" s="4"/>
      <c r="F171" s="4"/>
      <c r="G171" s="4"/>
      <c r="H171" s="5"/>
      <c r="I171" s="16"/>
      <c r="J171" s="47"/>
      <c r="K171" s="48"/>
      <c r="L171" s="48"/>
      <c r="M171" s="49"/>
      <c r="N171" s="47"/>
      <c r="O171" s="48"/>
      <c r="P171" s="48"/>
      <c r="Q171" s="48"/>
      <c r="R171" s="48"/>
      <c r="S171" s="48"/>
      <c r="T171" s="64"/>
      <c r="U171" s="49"/>
      <c r="V171" s="58"/>
      <c r="W171" s="124"/>
      <c r="X171" s="56"/>
      <c r="Y171" s="68"/>
      <c r="Z171" s="68"/>
      <c r="AA171" s="67"/>
      <c r="AB171" s="57"/>
      <c r="AC171" s="58"/>
      <c r="AD171" s="56"/>
      <c r="AE171" s="49"/>
      <c r="AF171" s="164">
        <f t="shared" si="105"/>
        <v>0</v>
      </c>
      <c r="AG171" s="164">
        <f t="shared" si="106"/>
        <v>-1</v>
      </c>
      <c r="AH171" s="164">
        <f t="shared" si="107"/>
        <v>0</v>
      </c>
      <c r="AI171" s="164">
        <f t="shared" si="108"/>
        <v>0</v>
      </c>
      <c r="AJ171" s="164">
        <f t="shared" si="109"/>
        <v>0</v>
      </c>
      <c r="AK171" s="164">
        <f t="shared" si="110"/>
        <v>0</v>
      </c>
      <c r="AL171" s="164">
        <f t="shared" si="111"/>
        <v>0</v>
      </c>
      <c r="AM171" s="164">
        <f t="shared" si="112"/>
        <v>0</v>
      </c>
      <c r="AN171" s="164" t="str">
        <f t="shared" si="89"/>
        <v/>
      </c>
      <c r="AO171" s="164">
        <f t="shared" si="90"/>
        <v>0</v>
      </c>
      <c r="AP171" s="164" t="str">
        <f t="shared" si="91"/>
        <v/>
      </c>
      <c r="AQ171" s="164" t="str">
        <f t="shared" si="92"/>
        <v/>
      </c>
      <c r="AR171" s="164" t="str">
        <f t="shared" si="93"/>
        <v/>
      </c>
      <c r="AS171" s="164" t="str">
        <f t="shared" si="94"/>
        <v/>
      </c>
      <c r="AT171" s="164" t="str">
        <f t="shared" si="95"/>
        <v/>
      </c>
      <c r="AU171" s="164" t="str">
        <f t="shared" si="96"/>
        <v/>
      </c>
      <c r="AV171" s="164" t="str">
        <f t="shared" si="97"/>
        <v/>
      </c>
      <c r="AW171" s="164">
        <f t="shared" si="98"/>
        <v>0</v>
      </c>
      <c r="AX171" s="164" t="str">
        <f t="shared" si="99"/>
        <v/>
      </c>
      <c r="AY171" s="164" t="str">
        <f t="shared" si="100"/>
        <v/>
      </c>
      <c r="AZ171" s="164" t="str">
        <f t="shared" si="101"/>
        <v/>
      </c>
      <c r="BA171" s="164" t="str">
        <f t="shared" si="102"/>
        <v/>
      </c>
      <c r="BB171" s="164" t="str">
        <f t="shared" si="103"/>
        <v/>
      </c>
      <c r="BC171" s="164" t="str">
        <f t="shared" si="104"/>
        <v/>
      </c>
    </row>
    <row r="172" spans="1:55" s="164" customFormat="1" ht="19.899999999999999" hidden="1" customHeight="1">
      <c r="A172" s="9"/>
      <c r="B172" s="7"/>
      <c r="C172" s="2"/>
      <c r="D172" s="5"/>
      <c r="E172" s="4"/>
      <c r="F172" s="4"/>
      <c r="G172" s="4"/>
      <c r="H172" s="5"/>
      <c r="I172" s="16"/>
      <c r="J172" s="47"/>
      <c r="K172" s="48"/>
      <c r="L172" s="48"/>
      <c r="M172" s="49"/>
      <c r="N172" s="47"/>
      <c r="O172" s="48"/>
      <c r="P172" s="48"/>
      <c r="Q172" s="48"/>
      <c r="R172" s="48"/>
      <c r="S172" s="48"/>
      <c r="T172" s="64"/>
      <c r="U172" s="49"/>
      <c r="V172" s="58"/>
      <c r="W172" s="124"/>
      <c r="X172" s="56"/>
      <c r="Y172" s="68"/>
      <c r="Z172" s="68"/>
      <c r="AA172" s="67"/>
      <c r="AB172" s="57"/>
      <c r="AC172" s="58"/>
      <c r="AD172" s="56"/>
      <c r="AE172" s="49"/>
      <c r="AF172" s="164">
        <f t="shared" si="105"/>
        <v>0</v>
      </c>
      <c r="AG172" s="164">
        <f t="shared" si="106"/>
        <v>-1</v>
      </c>
      <c r="AH172" s="164">
        <f t="shared" si="107"/>
        <v>0</v>
      </c>
      <c r="AI172" s="164">
        <f t="shared" si="108"/>
        <v>0</v>
      </c>
      <c r="AJ172" s="164">
        <f t="shared" si="109"/>
        <v>0</v>
      </c>
      <c r="AK172" s="164">
        <f t="shared" si="110"/>
        <v>0</v>
      </c>
      <c r="AL172" s="164">
        <f t="shared" si="111"/>
        <v>0</v>
      </c>
      <c r="AM172" s="164">
        <f t="shared" si="112"/>
        <v>0</v>
      </c>
      <c r="AN172" s="164" t="str">
        <f t="shared" si="89"/>
        <v/>
      </c>
      <c r="AO172" s="164">
        <f t="shared" si="90"/>
        <v>0</v>
      </c>
      <c r="AP172" s="164" t="str">
        <f t="shared" si="91"/>
        <v/>
      </c>
      <c r="AQ172" s="164" t="str">
        <f t="shared" si="92"/>
        <v/>
      </c>
      <c r="AR172" s="164" t="str">
        <f t="shared" si="93"/>
        <v/>
      </c>
      <c r="AS172" s="164" t="str">
        <f t="shared" si="94"/>
        <v/>
      </c>
      <c r="AT172" s="164" t="str">
        <f t="shared" si="95"/>
        <v/>
      </c>
      <c r="AU172" s="164" t="str">
        <f t="shared" si="96"/>
        <v/>
      </c>
      <c r="AV172" s="164" t="str">
        <f t="shared" si="97"/>
        <v/>
      </c>
      <c r="AW172" s="164">
        <f t="shared" si="98"/>
        <v>0</v>
      </c>
      <c r="AX172" s="164" t="str">
        <f t="shared" si="99"/>
        <v/>
      </c>
      <c r="AY172" s="164" t="str">
        <f t="shared" si="100"/>
        <v/>
      </c>
      <c r="AZ172" s="164" t="str">
        <f t="shared" si="101"/>
        <v/>
      </c>
      <c r="BA172" s="164" t="str">
        <f t="shared" si="102"/>
        <v/>
      </c>
      <c r="BB172" s="164" t="str">
        <f t="shared" si="103"/>
        <v/>
      </c>
      <c r="BC172" s="164" t="str">
        <f t="shared" si="104"/>
        <v/>
      </c>
    </row>
    <row r="173" spans="1:55" s="164" customFormat="1" ht="19.899999999999999" hidden="1" customHeight="1">
      <c r="A173" s="9"/>
      <c r="B173" s="7"/>
      <c r="C173" s="2"/>
      <c r="D173" s="5"/>
      <c r="E173" s="4"/>
      <c r="F173" s="4"/>
      <c r="G173" s="4"/>
      <c r="H173" s="5"/>
      <c r="I173" s="16"/>
      <c r="J173" s="47"/>
      <c r="K173" s="48"/>
      <c r="L173" s="48"/>
      <c r="M173" s="49"/>
      <c r="N173" s="47"/>
      <c r="O173" s="48"/>
      <c r="P173" s="48"/>
      <c r="Q173" s="48"/>
      <c r="R173" s="48"/>
      <c r="S173" s="48"/>
      <c r="T173" s="64"/>
      <c r="U173" s="49"/>
      <c r="V173" s="58"/>
      <c r="W173" s="124"/>
      <c r="X173" s="56"/>
      <c r="Y173" s="68"/>
      <c r="Z173" s="68"/>
      <c r="AA173" s="67"/>
      <c r="AB173" s="57"/>
      <c r="AC173" s="58"/>
      <c r="AD173" s="56"/>
      <c r="AE173" s="49"/>
      <c r="AF173" s="164">
        <f t="shared" si="105"/>
        <v>0</v>
      </c>
      <c r="AG173" s="164">
        <f t="shared" si="106"/>
        <v>-1</v>
      </c>
      <c r="AH173" s="164">
        <f t="shared" si="107"/>
        <v>0</v>
      </c>
      <c r="AI173" s="164">
        <f t="shared" si="108"/>
        <v>0</v>
      </c>
      <c r="AJ173" s="164">
        <f t="shared" si="109"/>
        <v>0</v>
      </c>
      <c r="AK173" s="164">
        <f t="shared" si="110"/>
        <v>0</v>
      </c>
      <c r="AL173" s="164">
        <f t="shared" si="111"/>
        <v>0</v>
      </c>
      <c r="AM173" s="164">
        <f t="shared" si="112"/>
        <v>0</v>
      </c>
      <c r="AN173" s="164" t="str">
        <f t="shared" si="89"/>
        <v/>
      </c>
      <c r="AO173" s="164">
        <f t="shared" si="90"/>
        <v>0</v>
      </c>
      <c r="AP173" s="164" t="str">
        <f t="shared" si="91"/>
        <v/>
      </c>
      <c r="AQ173" s="164" t="str">
        <f t="shared" si="92"/>
        <v/>
      </c>
      <c r="AR173" s="164" t="str">
        <f t="shared" si="93"/>
        <v/>
      </c>
      <c r="AS173" s="164" t="str">
        <f t="shared" si="94"/>
        <v/>
      </c>
      <c r="AT173" s="164" t="str">
        <f t="shared" si="95"/>
        <v/>
      </c>
      <c r="AU173" s="164" t="str">
        <f t="shared" si="96"/>
        <v/>
      </c>
      <c r="AV173" s="164" t="str">
        <f t="shared" si="97"/>
        <v/>
      </c>
      <c r="AW173" s="164">
        <f t="shared" si="98"/>
        <v>0</v>
      </c>
      <c r="AX173" s="164" t="str">
        <f t="shared" si="99"/>
        <v/>
      </c>
      <c r="AY173" s="164" t="str">
        <f t="shared" si="100"/>
        <v/>
      </c>
      <c r="AZ173" s="164" t="str">
        <f t="shared" si="101"/>
        <v/>
      </c>
      <c r="BA173" s="164" t="str">
        <f t="shared" si="102"/>
        <v/>
      </c>
      <c r="BB173" s="164" t="str">
        <f t="shared" si="103"/>
        <v/>
      </c>
      <c r="BC173" s="164" t="str">
        <f t="shared" si="104"/>
        <v/>
      </c>
    </row>
    <row r="174" spans="1:55" s="164" customFormat="1" ht="19.899999999999999" hidden="1" customHeight="1">
      <c r="A174" s="9"/>
      <c r="B174" s="7"/>
      <c r="C174" s="2"/>
      <c r="D174" s="5"/>
      <c r="E174" s="4"/>
      <c r="F174" s="4"/>
      <c r="G174" s="4"/>
      <c r="H174" s="5"/>
      <c r="I174" s="16"/>
      <c r="J174" s="47"/>
      <c r="K174" s="48"/>
      <c r="L174" s="48"/>
      <c r="M174" s="49"/>
      <c r="N174" s="47"/>
      <c r="O174" s="48"/>
      <c r="P174" s="48"/>
      <c r="Q174" s="48"/>
      <c r="R174" s="48"/>
      <c r="S174" s="48"/>
      <c r="T174" s="64"/>
      <c r="U174" s="49"/>
      <c r="V174" s="58"/>
      <c r="W174" s="124"/>
      <c r="X174" s="56"/>
      <c r="Y174" s="68"/>
      <c r="Z174" s="68"/>
      <c r="AA174" s="67"/>
      <c r="AB174" s="57"/>
      <c r="AC174" s="58"/>
      <c r="AD174" s="56"/>
      <c r="AE174" s="49"/>
      <c r="AF174" s="164">
        <f t="shared" si="105"/>
        <v>0</v>
      </c>
      <c r="AG174" s="164">
        <f t="shared" si="106"/>
        <v>-1</v>
      </c>
      <c r="AH174" s="164">
        <f t="shared" si="107"/>
        <v>0</v>
      </c>
      <c r="AI174" s="164">
        <f t="shared" si="108"/>
        <v>0</v>
      </c>
      <c r="AJ174" s="164">
        <f t="shared" si="109"/>
        <v>0</v>
      </c>
      <c r="AK174" s="164">
        <f t="shared" si="110"/>
        <v>0</v>
      </c>
      <c r="AL174" s="164">
        <f t="shared" si="111"/>
        <v>0</v>
      </c>
      <c r="AM174" s="164">
        <f t="shared" si="112"/>
        <v>0</v>
      </c>
      <c r="AN174" s="164" t="str">
        <f t="shared" si="89"/>
        <v/>
      </c>
      <c r="AO174" s="164">
        <f t="shared" si="90"/>
        <v>0</v>
      </c>
      <c r="AP174" s="164" t="str">
        <f t="shared" si="91"/>
        <v/>
      </c>
      <c r="AQ174" s="164" t="str">
        <f t="shared" si="92"/>
        <v/>
      </c>
      <c r="AR174" s="164" t="str">
        <f t="shared" si="93"/>
        <v/>
      </c>
      <c r="AS174" s="164" t="str">
        <f t="shared" si="94"/>
        <v/>
      </c>
      <c r="AT174" s="164" t="str">
        <f t="shared" si="95"/>
        <v/>
      </c>
      <c r="AU174" s="164" t="str">
        <f t="shared" si="96"/>
        <v/>
      </c>
      <c r="AV174" s="164" t="str">
        <f t="shared" si="97"/>
        <v/>
      </c>
      <c r="AW174" s="164">
        <f t="shared" si="98"/>
        <v>0</v>
      </c>
      <c r="AX174" s="164" t="str">
        <f t="shared" si="99"/>
        <v/>
      </c>
      <c r="AY174" s="164" t="str">
        <f t="shared" si="100"/>
        <v/>
      </c>
      <c r="AZ174" s="164" t="str">
        <f t="shared" si="101"/>
        <v/>
      </c>
      <c r="BA174" s="164" t="str">
        <f t="shared" si="102"/>
        <v/>
      </c>
      <c r="BB174" s="164" t="str">
        <f t="shared" si="103"/>
        <v/>
      </c>
      <c r="BC174" s="164" t="str">
        <f t="shared" si="104"/>
        <v/>
      </c>
    </row>
    <row r="175" spans="1:55" s="164" customFormat="1" ht="19.899999999999999" hidden="1" customHeight="1">
      <c r="A175" s="9"/>
      <c r="B175" s="7"/>
      <c r="C175" s="2"/>
      <c r="D175" s="5"/>
      <c r="E175" s="4"/>
      <c r="F175" s="4"/>
      <c r="G175" s="4"/>
      <c r="H175" s="5"/>
      <c r="I175" s="16"/>
      <c r="J175" s="47"/>
      <c r="K175" s="48"/>
      <c r="L175" s="48"/>
      <c r="M175" s="49"/>
      <c r="N175" s="47"/>
      <c r="O175" s="48"/>
      <c r="P175" s="48"/>
      <c r="Q175" s="48"/>
      <c r="R175" s="48"/>
      <c r="S175" s="48"/>
      <c r="T175" s="64"/>
      <c r="U175" s="49"/>
      <c r="V175" s="58"/>
      <c r="W175" s="124"/>
      <c r="X175" s="56"/>
      <c r="Y175" s="68"/>
      <c r="Z175" s="68"/>
      <c r="AA175" s="67"/>
      <c r="AB175" s="57"/>
      <c r="AC175" s="58"/>
      <c r="AD175" s="56"/>
      <c r="AE175" s="49"/>
      <c r="AF175" s="164">
        <f t="shared" si="105"/>
        <v>0</v>
      </c>
      <c r="AG175" s="164">
        <f t="shared" si="106"/>
        <v>-1</v>
      </c>
      <c r="AH175" s="164">
        <f t="shared" si="107"/>
        <v>0</v>
      </c>
      <c r="AI175" s="164">
        <f t="shared" si="108"/>
        <v>0</v>
      </c>
      <c r="AJ175" s="164">
        <f t="shared" si="109"/>
        <v>0</v>
      </c>
      <c r="AK175" s="164">
        <f t="shared" si="110"/>
        <v>0</v>
      </c>
      <c r="AL175" s="164">
        <f t="shared" si="111"/>
        <v>0</v>
      </c>
      <c r="AM175" s="164">
        <f t="shared" si="112"/>
        <v>0</v>
      </c>
      <c r="AN175" s="164" t="str">
        <f t="shared" si="89"/>
        <v/>
      </c>
      <c r="AO175" s="164">
        <f t="shared" si="90"/>
        <v>0</v>
      </c>
      <c r="AP175" s="164" t="str">
        <f t="shared" si="91"/>
        <v/>
      </c>
      <c r="AQ175" s="164" t="str">
        <f t="shared" si="92"/>
        <v/>
      </c>
      <c r="AR175" s="164" t="str">
        <f t="shared" si="93"/>
        <v/>
      </c>
      <c r="AS175" s="164" t="str">
        <f t="shared" si="94"/>
        <v/>
      </c>
      <c r="AT175" s="164" t="str">
        <f t="shared" si="95"/>
        <v/>
      </c>
      <c r="AU175" s="164" t="str">
        <f t="shared" si="96"/>
        <v/>
      </c>
      <c r="AV175" s="164" t="str">
        <f t="shared" si="97"/>
        <v/>
      </c>
      <c r="AW175" s="164">
        <f t="shared" si="98"/>
        <v>0</v>
      </c>
      <c r="AX175" s="164" t="str">
        <f t="shared" si="99"/>
        <v/>
      </c>
      <c r="AY175" s="164" t="str">
        <f t="shared" si="100"/>
        <v/>
      </c>
      <c r="AZ175" s="164" t="str">
        <f t="shared" si="101"/>
        <v/>
      </c>
      <c r="BA175" s="164" t="str">
        <f t="shared" si="102"/>
        <v/>
      </c>
      <c r="BB175" s="164" t="str">
        <f t="shared" si="103"/>
        <v/>
      </c>
      <c r="BC175" s="164" t="str">
        <f t="shared" si="104"/>
        <v/>
      </c>
    </row>
    <row r="176" spans="1:55" s="164" customFormat="1" ht="19.899999999999999" hidden="1" customHeight="1">
      <c r="A176" s="9"/>
      <c r="B176" s="7"/>
      <c r="C176" s="2"/>
      <c r="D176" s="5"/>
      <c r="E176" s="4"/>
      <c r="F176" s="4"/>
      <c r="G176" s="4"/>
      <c r="H176" s="5"/>
      <c r="I176" s="16"/>
      <c r="J176" s="47"/>
      <c r="K176" s="48"/>
      <c r="L176" s="48"/>
      <c r="M176" s="49"/>
      <c r="N176" s="47"/>
      <c r="O176" s="48"/>
      <c r="P176" s="48"/>
      <c r="Q176" s="48"/>
      <c r="R176" s="48"/>
      <c r="S176" s="48"/>
      <c r="T176" s="64"/>
      <c r="U176" s="49"/>
      <c r="V176" s="58"/>
      <c r="W176" s="124"/>
      <c r="X176" s="56"/>
      <c r="Y176" s="68"/>
      <c r="Z176" s="68"/>
      <c r="AA176" s="67"/>
      <c r="AB176" s="57"/>
      <c r="AC176" s="58"/>
      <c r="AD176" s="56"/>
      <c r="AE176" s="49"/>
      <c r="AF176" s="164">
        <f t="shared" si="105"/>
        <v>0</v>
      </c>
      <c r="AG176" s="164">
        <f t="shared" si="106"/>
        <v>-1</v>
      </c>
      <c r="AH176" s="164">
        <f t="shared" si="107"/>
        <v>0</v>
      </c>
      <c r="AI176" s="164">
        <f t="shared" si="108"/>
        <v>0</v>
      </c>
      <c r="AJ176" s="164">
        <f t="shared" si="109"/>
        <v>0</v>
      </c>
      <c r="AK176" s="164">
        <f t="shared" si="110"/>
        <v>0</v>
      </c>
      <c r="AL176" s="164">
        <f t="shared" si="111"/>
        <v>0</v>
      </c>
      <c r="AM176" s="164">
        <f t="shared" si="112"/>
        <v>0</v>
      </c>
      <c r="AN176" s="164" t="str">
        <f t="shared" si="89"/>
        <v/>
      </c>
      <c r="AO176" s="164">
        <f t="shared" si="90"/>
        <v>0</v>
      </c>
      <c r="AP176" s="164" t="str">
        <f t="shared" si="91"/>
        <v/>
      </c>
      <c r="AQ176" s="164" t="str">
        <f t="shared" si="92"/>
        <v/>
      </c>
      <c r="AR176" s="164" t="str">
        <f t="shared" si="93"/>
        <v/>
      </c>
      <c r="AS176" s="164" t="str">
        <f t="shared" si="94"/>
        <v/>
      </c>
      <c r="AT176" s="164" t="str">
        <f t="shared" si="95"/>
        <v/>
      </c>
      <c r="AU176" s="164" t="str">
        <f t="shared" si="96"/>
        <v/>
      </c>
      <c r="AV176" s="164" t="str">
        <f t="shared" si="97"/>
        <v/>
      </c>
      <c r="AW176" s="164">
        <f t="shared" si="98"/>
        <v>0</v>
      </c>
      <c r="AX176" s="164" t="str">
        <f t="shared" si="99"/>
        <v/>
      </c>
      <c r="AY176" s="164" t="str">
        <f t="shared" si="100"/>
        <v/>
      </c>
      <c r="AZ176" s="164" t="str">
        <f t="shared" si="101"/>
        <v/>
      </c>
      <c r="BA176" s="164" t="str">
        <f t="shared" si="102"/>
        <v/>
      </c>
      <c r="BB176" s="164" t="str">
        <f t="shared" si="103"/>
        <v/>
      </c>
      <c r="BC176" s="164" t="str">
        <f t="shared" si="104"/>
        <v/>
      </c>
    </row>
    <row r="177" spans="1:55" s="164" customFormat="1" ht="19.899999999999999" hidden="1" customHeight="1">
      <c r="A177" s="9"/>
      <c r="B177" s="7"/>
      <c r="C177" s="2"/>
      <c r="D177" s="5"/>
      <c r="E177" s="4"/>
      <c r="F177" s="4"/>
      <c r="G177" s="4"/>
      <c r="H177" s="5"/>
      <c r="I177" s="16"/>
      <c r="J177" s="47"/>
      <c r="K177" s="48"/>
      <c r="L177" s="48"/>
      <c r="M177" s="49"/>
      <c r="N177" s="47"/>
      <c r="O177" s="48"/>
      <c r="P177" s="48"/>
      <c r="Q177" s="48"/>
      <c r="R177" s="48"/>
      <c r="S177" s="48"/>
      <c r="T177" s="64"/>
      <c r="U177" s="49"/>
      <c r="V177" s="58"/>
      <c r="W177" s="124"/>
      <c r="X177" s="56"/>
      <c r="Y177" s="68"/>
      <c r="Z177" s="68"/>
      <c r="AA177" s="67"/>
      <c r="AB177" s="57"/>
      <c r="AC177" s="58"/>
      <c r="AD177" s="56"/>
      <c r="AE177" s="49"/>
      <c r="AF177" s="164">
        <f t="shared" si="105"/>
        <v>0</v>
      </c>
      <c r="AG177" s="164">
        <f t="shared" si="106"/>
        <v>-1</v>
      </c>
      <c r="AH177" s="164">
        <f t="shared" si="107"/>
        <v>0</v>
      </c>
      <c r="AI177" s="164">
        <f t="shared" si="108"/>
        <v>0</v>
      </c>
      <c r="AJ177" s="164">
        <f t="shared" si="109"/>
        <v>0</v>
      </c>
      <c r="AK177" s="164">
        <f t="shared" si="110"/>
        <v>0</v>
      </c>
      <c r="AL177" s="164">
        <f t="shared" si="111"/>
        <v>0</v>
      </c>
      <c r="AM177" s="164">
        <f t="shared" si="112"/>
        <v>0</v>
      </c>
      <c r="AN177" s="164" t="str">
        <f t="shared" si="89"/>
        <v/>
      </c>
      <c r="AO177" s="164">
        <f t="shared" si="90"/>
        <v>0</v>
      </c>
      <c r="AP177" s="164" t="str">
        <f t="shared" si="91"/>
        <v/>
      </c>
      <c r="AQ177" s="164" t="str">
        <f t="shared" si="92"/>
        <v/>
      </c>
      <c r="AR177" s="164" t="str">
        <f t="shared" si="93"/>
        <v/>
      </c>
      <c r="AS177" s="164" t="str">
        <f t="shared" si="94"/>
        <v/>
      </c>
      <c r="AT177" s="164" t="str">
        <f t="shared" si="95"/>
        <v/>
      </c>
      <c r="AU177" s="164" t="str">
        <f t="shared" si="96"/>
        <v/>
      </c>
      <c r="AV177" s="164" t="str">
        <f t="shared" si="97"/>
        <v/>
      </c>
      <c r="AW177" s="164">
        <f t="shared" si="98"/>
        <v>0</v>
      </c>
      <c r="AX177" s="164" t="str">
        <f t="shared" si="99"/>
        <v/>
      </c>
      <c r="AY177" s="164" t="str">
        <f t="shared" si="100"/>
        <v/>
      </c>
      <c r="AZ177" s="164" t="str">
        <f t="shared" si="101"/>
        <v/>
      </c>
      <c r="BA177" s="164" t="str">
        <f t="shared" si="102"/>
        <v/>
      </c>
      <c r="BB177" s="164" t="str">
        <f t="shared" si="103"/>
        <v/>
      </c>
      <c r="BC177" s="164" t="str">
        <f t="shared" si="104"/>
        <v/>
      </c>
    </row>
    <row r="178" spans="1:55" s="164" customFormat="1" ht="19.899999999999999" hidden="1" customHeight="1">
      <c r="A178" s="9"/>
      <c r="B178" s="7"/>
      <c r="C178" s="2"/>
      <c r="D178" s="5"/>
      <c r="E178" s="4"/>
      <c r="F178" s="4"/>
      <c r="G178" s="4"/>
      <c r="H178" s="5"/>
      <c r="I178" s="16"/>
      <c r="J178" s="47"/>
      <c r="K178" s="48"/>
      <c r="L178" s="48"/>
      <c r="M178" s="49"/>
      <c r="N178" s="47"/>
      <c r="O178" s="48"/>
      <c r="P178" s="48"/>
      <c r="Q178" s="48"/>
      <c r="R178" s="48"/>
      <c r="S178" s="48"/>
      <c r="T178" s="64"/>
      <c r="U178" s="49"/>
      <c r="V178" s="58"/>
      <c r="W178" s="124"/>
      <c r="X178" s="56"/>
      <c r="Y178" s="68"/>
      <c r="Z178" s="68"/>
      <c r="AA178" s="67"/>
      <c r="AB178" s="57"/>
      <c r="AC178" s="58"/>
      <c r="AD178" s="56"/>
      <c r="AE178" s="49"/>
      <c r="AF178" s="164">
        <f t="shared" si="105"/>
        <v>0</v>
      </c>
      <c r="AG178" s="164">
        <f t="shared" si="106"/>
        <v>-1</v>
      </c>
      <c r="AH178" s="164">
        <f t="shared" si="107"/>
        <v>0</v>
      </c>
      <c r="AI178" s="164">
        <f t="shared" si="108"/>
        <v>0</v>
      </c>
      <c r="AJ178" s="164">
        <f t="shared" si="109"/>
        <v>0</v>
      </c>
      <c r="AK178" s="164">
        <f t="shared" si="110"/>
        <v>0</v>
      </c>
      <c r="AL178" s="164">
        <f t="shared" si="111"/>
        <v>0</v>
      </c>
      <c r="AM178" s="164">
        <f t="shared" si="112"/>
        <v>0</v>
      </c>
      <c r="AN178" s="164" t="str">
        <f t="shared" si="89"/>
        <v/>
      </c>
      <c r="AO178" s="164">
        <f t="shared" si="90"/>
        <v>0</v>
      </c>
      <c r="AP178" s="164" t="str">
        <f t="shared" si="91"/>
        <v/>
      </c>
      <c r="AQ178" s="164" t="str">
        <f t="shared" si="92"/>
        <v/>
      </c>
      <c r="AR178" s="164" t="str">
        <f t="shared" si="93"/>
        <v/>
      </c>
      <c r="AS178" s="164" t="str">
        <f t="shared" si="94"/>
        <v/>
      </c>
      <c r="AT178" s="164" t="str">
        <f t="shared" si="95"/>
        <v/>
      </c>
      <c r="AU178" s="164" t="str">
        <f t="shared" si="96"/>
        <v/>
      </c>
      <c r="AV178" s="164" t="str">
        <f t="shared" si="97"/>
        <v/>
      </c>
      <c r="AW178" s="164">
        <f t="shared" si="98"/>
        <v>0</v>
      </c>
      <c r="AX178" s="164" t="str">
        <f t="shared" si="99"/>
        <v/>
      </c>
      <c r="AY178" s="164" t="str">
        <f t="shared" si="100"/>
        <v/>
      </c>
      <c r="AZ178" s="164" t="str">
        <f t="shared" si="101"/>
        <v/>
      </c>
      <c r="BA178" s="164" t="str">
        <f t="shared" si="102"/>
        <v/>
      </c>
      <c r="BB178" s="164" t="str">
        <f t="shared" si="103"/>
        <v/>
      </c>
      <c r="BC178" s="164" t="str">
        <f t="shared" si="104"/>
        <v/>
      </c>
    </row>
    <row r="179" spans="1:55" s="164" customFormat="1" ht="19.899999999999999" hidden="1" customHeight="1">
      <c r="A179" s="9"/>
      <c r="B179" s="7"/>
      <c r="C179" s="2"/>
      <c r="D179" s="5"/>
      <c r="E179" s="4"/>
      <c r="F179" s="4"/>
      <c r="G179" s="4"/>
      <c r="H179" s="5"/>
      <c r="I179" s="16"/>
      <c r="J179" s="47"/>
      <c r="K179" s="48"/>
      <c r="L179" s="48"/>
      <c r="M179" s="49"/>
      <c r="N179" s="47"/>
      <c r="O179" s="48"/>
      <c r="P179" s="48"/>
      <c r="Q179" s="48"/>
      <c r="R179" s="48"/>
      <c r="S179" s="48"/>
      <c r="T179" s="64"/>
      <c r="U179" s="49"/>
      <c r="V179" s="58"/>
      <c r="W179" s="124"/>
      <c r="X179" s="56"/>
      <c r="Y179" s="68"/>
      <c r="Z179" s="68"/>
      <c r="AA179" s="67"/>
      <c r="AB179" s="57"/>
      <c r="AC179" s="58"/>
      <c r="AD179" s="56"/>
      <c r="AE179" s="49"/>
      <c r="AF179" s="164">
        <f t="shared" si="105"/>
        <v>0</v>
      </c>
      <c r="AG179" s="164">
        <f t="shared" si="106"/>
        <v>-1</v>
      </c>
      <c r="AH179" s="164">
        <f t="shared" si="107"/>
        <v>0</v>
      </c>
      <c r="AI179" s="164">
        <f t="shared" si="108"/>
        <v>0</v>
      </c>
      <c r="AJ179" s="164">
        <f t="shared" si="109"/>
        <v>0</v>
      </c>
      <c r="AK179" s="164">
        <f t="shared" si="110"/>
        <v>0</v>
      </c>
      <c r="AL179" s="164">
        <f t="shared" si="111"/>
        <v>0</v>
      </c>
      <c r="AM179" s="164">
        <f t="shared" si="112"/>
        <v>0</v>
      </c>
      <c r="AN179" s="164" t="str">
        <f t="shared" si="89"/>
        <v/>
      </c>
      <c r="AO179" s="164">
        <f t="shared" si="90"/>
        <v>0</v>
      </c>
      <c r="AP179" s="164" t="str">
        <f t="shared" si="91"/>
        <v/>
      </c>
      <c r="AQ179" s="164" t="str">
        <f t="shared" si="92"/>
        <v/>
      </c>
      <c r="AR179" s="164" t="str">
        <f t="shared" si="93"/>
        <v/>
      </c>
      <c r="AS179" s="164" t="str">
        <f t="shared" si="94"/>
        <v/>
      </c>
      <c r="AT179" s="164" t="str">
        <f t="shared" si="95"/>
        <v/>
      </c>
      <c r="AU179" s="164" t="str">
        <f t="shared" si="96"/>
        <v/>
      </c>
      <c r="AV179" s="164" t="str">
        <f t="shared" si="97"/>
        <v/>
      </c>
      <c r="AW179" s="164">
        <f t="shared" si="98"/>
        <v>0</v>
      </c>
      <c r="AX179" s="164" t="str">
        <f t="shared" si="99"/>
        <v/>
      </c>
      <c r="AY179" s="164" t="str">
        <f t="shared" si="100"/>
        <v/>
      </c>
      <c r="AZ179" s="164" t="str">
        <f t="shared" si="101"/>
        <v/>
      </c>
      <c r="BA179" s="164" t="str">
        <f t="shared" si="102"/>
        <v/>
      </c>
      <c r="BB179" s="164" t="str">
        <f t="shared" si="103"/>
        <v/>
      </c>
      <c r="BC179" s="164" t="str">
        <f t="shared" si="104"/>
        <v/>
      </c>
    </row>
    <row r="180" spans="1:55" s="164" customFormat="1" ht="19.899999999999999" hidden="1" customHeight="1">
      <c r="A180" s="9"/>
      <c r="B180" s="7"/>
      <c r="C180" s="2"/>
      <c r="D180" s="5"/>
      <c r="E180" s="4"/>
      <c r="F180" s="4"/>
      <c r="G180" s="4"/>
      <c r="H180" s="5"/>
      <c r="I180" s="16"/>
      <c r="J180" s="47"/>
      <c r="K180" s="48"/>
      <c r="L180" s="48"/>
      <c r="M180" s="49"/>
      <c r="N180" s="47"/>
      <c r="O180" s="48"/>
      <c r="P180" s="48"/>
      <c r="Q180" s="48"/>
      <c r="R180" s="48"/>
      <c r="S180" s="48"/>
      <c r="T180" s="64"/>
      <c r="U180" s="49"/>
      <c r="V180" s="58"/>
      <c r="W180" s="124"/>
      <c r="X180" s="56"/>
      <c r="Y180" s="68"/>
      <c r="Z180" s="68"/>
      <c r="AA180" s="67"/>
      <c r="AB180" s="57"/>
      <c r="AC180" s="58"/>
      <c r="AD180" s="56"/>
      <c r="AE180" s="49"/>
      <c r="AF180" s="164">
        <f t="shared" si="105"/>
        <v>0</v>
      </c>
      <c r="AG180" s="164">
        <f t="shared" si="106"/>
        <v>-1</v>
      </c>
      <c r="AH180" s="164">
        <f t="shared" si="107"/>
        <v>0</v>
      </c>
      <c r="AI180" s="164">
        <f t="shared" si="108"/>
        <v>0</v>
      </c>
      <c r="AJ180" s="164">
        <f t="shared" si="109"/>
        <v>0</v>
      </c>
      <c r="AK180" s="164">
        <f t="shared" si="110"/>
        <v>0</v>
      </c>
      <c r="AL180" s="164">
        <f t="shared" si="111"/>
        <v>0</v>
      </c>
      <c r="AM180" s="164">
        <f t="shared" si="112"/>
        <v>0</v>
      </c>
      <c r="AN180" s="164" t="str">
        <f t="shared" si="89"/>
        <v/>
      </c>
      <c r="AO180" s="164">
        <f t="shared" si="90"/>
        <v>0</v>
      </c>
      <c r="AP180" s="164" t="str">
        <f t="shared" si="91"/>
        <v/>
      </c>
      <c r="AQ180" s="164" t="str">
        <f t="shared" si="92"/>
        <v/>
      </c>
      <c r="AR180" s="164" t="str">
        <f t="shared" si="93"/>
        <v/>
      </c>
      <c r="AS180" s="164" t="str">
        <f t="shared" si="94"/>
        <v/>
      </c>
      <c r="AT180" s="164" t="str">
        <f t="shared" si="95"/>
        <v/>
      </c>
      <c r="AU180" s="164" t="str">
        <f t="shared" si="96"/>
        <v/>
      </c>
      <c r="AV180" s="164" t="str">
        <f t="shared" si="97"/>
        <v/>
      </c>
      <c r="AW180" s="164">
        <f t="shared" si="98"/>
        <v>0</v>
      </c>
      <c r="AX180" s="164" t="str">
        <f t="shared" si="99"/>
        <v/>
      </c>
      <c r="AY180" s="164" t="str">
        <f t="shared" si="100"/>
        <v/>
      </c>
      <c r="AZ180" s="164" t="str">
        <f t="shared" si="101"/>
        <v/>
      </c>
      <c r="BA180" s="164" t="str">
        <f t="shared" si="102"/>
        <v/>
      </c>
      <c r="BB180" s="164" t="str">
        <f t="shared" si="103"/>
        <v/>
      </c>
      <c r="BC180" s="164" t="str">
        <f t="shared" si="104"/>
        <v/>
      </c>
    </row>
    <row r="181" spans="1:55" s="164" customFormat="1" ht="19.899999999999999" hidden="1" customHeight="1">
      <c r="A181" s="9"/>
      <c r="B181" s="7"/>
      <c r="C181" s="2"/>
      <c r="D181" s="5"/>
      <c r="E181" s="4"/>
      <c r="F181" s="4"/>
      <c r="G181" s="4"/>
      <c r="H181" s="5"/>
      <c r="I181" s="16"/>
      <c r="J181" s="47"/>
      <c r="K181" s="48"/>
      <c r="L181" s="48"/>
      <c r="M181" s="49"/>
      <c r="N181" s="47"/>
      <c r="O181" s="48"/>
      <c r="P181" s="48"/>
      <c r="Q181" s="48"/>
      <c r="R181" s="48"/>
      <c r="S181" s="48"/>
      <c r="T181" s="64"/>
      <c r="U181" s="49"/>
      <c r="V181" s="58"/>
      <c r="W181" s="124"/>
      <c r="X181" s="56"/>
      <c r="Y181" s="68"/>
      <c r="Z181" s="68"/>
      <c r="AA181" s="67"/>
      <c r="AB181" s="57"/>
      <c r="AC181" s="58"/>
      <c r="AD181" s="56"/>
      <c r="AE181" s="49"/>
      <c r="AF181" s="164">
        <f t="shared" si="105"/>
        <v>0</v>
      </c>
      <c r="AG181" s="164">
        <f t="shared" si="106"/>
        <v>-1</v>
      </c>
      <c r="AH181" s="164">
        <f t="shared" si="107"/>
        <v>0</v>
      </c>
      <c r="AI181" s="164">
        <f t="shared" si="108"/>
        <v>0</v>
      </c>
      <c r="AJ181" s="164">
        <f t="shared" si="109"/>
        <v>0</v>
      </c>
      <c r="AK181" s="164">
        <f t="shared" si="110"/>
        <v>0</v>
      </c>
      <c r="AL181" s="164">
        <f t="shared" si="111"/>
        <v>0</v>
      </c>
      <c r="AM181" s="164">
        <f t="shared" si="112"/>
        <v>0</v>
      </c>
      <c r="AN181" s="164" t="str">
        <f t="shared" si="89"/>
        <v/>
      </c>
      <c r="AO181" s="164">
        <f t="shared" si="90"/>
        <v>0</v>
      </c>
      <c r="AP181" s="164" t="str">
        <f t="shared" si="91"/>
        <v/>
      </c>
      <c r="AQ181" s="164" t="str">
        <f t="shared" si="92"/>
        <v/>
      </c>
      <c r="AR181" s="164" t="str">
        <f t="shared" si="93"/>
        <v/>
      </c>
      <c r="AS181" s="164" t="str">
        <f t="shared" si="94"/>
        <v/>
      </c>
      <c r="AT181" s="164" t="str">
        <f t="shared" si="95"/>
        <v/>
      </c>
      <c r="AU181" s="164" t="str">
        <f t="shared" si="96"/>
        <v/>
      </c>
      <c r="AV181" s="164" t="str">
        <f t="shared" si="97"/>
        <v/>
      </c>
      <c r="AW181" s="164">
        <f t="shared" si="98"/>
        <v>0</v>
      </c>
      <c r="AX181" s="164" t="str">
        <f t="shared" si="99"/>
        <v/>
      </c>
      <c r="AY181" s="164" t="str">
        <f t="shared" si="100"/>
        <v/>
      </c>
      <c r="AZ181" s="164" t="str">
        <f t="shared" si="101"/>
        <v/>
      </c>
      <c r="BA181" s="164" t="str">
        <f t="shared" si="102"/>
        <v/>
      </c>
      <c r="BB181" s="164" t="str">
        <f t="shared" si="103"/>
        <v/>
      </c>
      <c r="BC181" s="164" t="str">
        <f t="shared" si="104"/>
        <v/>
      </c>
    </row>
    <row r="182" spans="1:55" s="164" customFormat="1" ht="19.899999999999999" hidden="1" customHeight="1">
      <c r="A182" s="9"/>
      <c r="B182" s="7"/>
      <c r="C182" s="2"/>
      <c r="D182" s="5"/>
      <c r="E182" s="4"/>
      <c r="F182" s="4"/>
      <c r="G182" s="4"/>
      <c r="H182" s="5"/>
      <c r="I182" s="16"/>
      <c r="J182" s="47"/>
      <c r="K182" s="48"/>
      <c r="L182" s="48"/>
      <c r="M182" s="49"/>
      <c r="N182" s="47"/>
      <c r="O182" s="48"/>
      <c r="P182" s="48"/>
      <c r="Q182" s="48"/>
      <c r="R182" s="48"/>
      <c r="S182" s="48"/>
      <c r="T182" s="64"/>
      <c r="U182" s="49"/>
      <c r="V182" s="58"/>
      <c r="W182" s="124"/>
      <c r="X182" s="56"/>
      <c r="Y182" s="68"/>
      <c r="Z182" s="68"/>
      <c r="AA182" s="67"/>
      <c r="AB182" s="57"/>
      <c r="AC182" s="58"/>
      <c r="AD182" s="56"/>
      <c r="AE182" s="49"/>
      <c r="AF182" s="164">
        <f t="shared" si="105"/>
        <v>0</v>
      </c>
      <c r="AG182" s="164">
        <f t="shared" si="106"/>
        <v>-1</v>
      </c>
      <c r="AH182" s="164">
        <f t="shared" si="107"/>
        <v>0</v>
      </c>
      <c r="AI182" s="164">
        <f t="shared" si="108"/>
        <v>0</v>
      </c>
      <c r="AJ182" s="164">
        <f t="shared" si="109"/>
        <v>0</v>
      </c>
      <c r="AK182" s="164">
        <f t="shared" si="110"/>
        <v>0</v>
      </c>
      <c r="AL182" s="164">
        <f t="shared" si="111"/>
        <v>0</v>
      </c>
      <c r="AM182" s="164">
        <f t="shared" si="112"/>
        <v>0</v>
      </c>
      <c r="AN182" s="164" t="str">
        <f t="shared" si="89"/>
        <v/>
      </c>
      <c r="AO182" s="164">
        <f t="shared" si="90"/>
        <v>0</v>
      </c>
      <c r="AP182" s="164" t="str">
        <f t="shared" si="91"/>
        <v/>
      </c>
      <c r="AQ182" s="164" t="str">
        <f t="shared" si="92"/>
        <v/>
      </c>
      <c r="AR182" s="164" t="str">
        <f t="shared" si="93"/>
        <v/>
      </c>
      <c r="AS182" s="164" t="str">
        <f t="shared" si="94"/>
        <v/>
      </c>
      <c r="AT182" s="164" t="str">
        <f t="shared" si="95"/>
        <v/>
      </c>
      <c r="AU182" s="164" t="str">
        <f t="shared" si="96"/>
        <v/>
      </c>
      <c r="AV182" s="164" t="str">
        <f t="shared" si="97"/>
        <v/>
      </c>
      <c r="AW182" s="164">
        <f t="shared" si="98"/>
        <v>0</v>
      </c>
      <c r="AX182" s="164" t="str">
        <f t="shared" si="99"/>
        <v/>
      </c>
      <c r="AY182" s="164" t="str">
        <f t="shared" si="100"/>
        <v/>
      </c>
      <c r="AZ182" s="164" t="str">
        <f t="shared" si="101"/>
        <v/>
      </c>
      <c r="BA182" s="164" t="str">
        <f t="shared" si="102"/>
        <v/>
      </c>
      <c r="BB182" s="164" t="str">
        <f t="shared" si="103"/>
        <v/>
      </c>
      <c r="BC182" s="164" t="str">
        <f t="shared" si="104"/>
        <v/>
      </c>
    </row>
    <row r="183" spans="1:55" s="164" customFormat="1" ht="19.899999999999999" hidden="1" customHeight="1">
      <c r="A183" s="9"/>
      <c r="B183" s="7"/>
      <c r="C183" s="2"/>
      <c r="D183" s="5"/>
      <c r="E183" s="4"/>
      <c r="F183" s="4"/>
      <c r="G183" s="4"/>
      <c r="H183" s="5"/>
      <c r="I183" s="16"/>
      <c r="J183" s="47"/>
      <c r="K183" s="48"/>
      <c r="L183" s="48"/>
      <c r="M183" s="49"/>
      <c r="N183" s="47"/>
      <c r="O183" s="48"/>
      <c r="P183" s="48"/>
      <c r="Q183" s="48"/>
      <c r="R183" s="48"/>
      <c r="S183" s="48"/>
      <c r="T183" s="64"/>
      <c r="U183" s="49"/>
      <c r="V183" s="58"/>
      <c r="W183" s="124"/>
      <c r="X183" s="56"/>
      <c r="Y183" s="68"/>
      <c r="Z183" s="68"/>
      <c r="AA183" s="67"/>
      <c r="AB183" s="57"/>
      <c r="AC183" s="58"/>
      <c r="AD183" s="56"/>
      <c r="AE183" s="49"/>
      <c r="AF183" s="164">
        <f t="shared" si="105"/>
        <v>0</v>
      </c>
      <c r="AG183" s="164">
        <f t="shared" si="106"/>
        <v>-1</v>
      </c>
      <c r="AH183" s="164">
        <f t="shared" si="107"/>
        <v>0</v>
      </c>
      <c r="AI183" s="164">
        <f t="shared" si="108"/>
        <v>0</v>
      </c>
      <c r="AJ183" s="164">
        <f t="shared" si="109"/>
        <v>0</v>
      </c>
      <c r="AK183" s="164">
        <f t="shared" si="110"/>
        <v>0</v>
      </c>
      <c r="AL183" s="164">
        <f t="shared" si="111"/>
        <v>0</v>
      </c>
      <c r="AM183" s="164">
        <f t="shared" si="112"/>
        <v>0</v>
      </c>
      <c r="AN183" s="164" t="str">
        <f t="shared" si="89"/>
        <v/>
      </c>
      <c r="AO183" s="164">
        <f t="shared" si="90"/>
        <v>0</v>
      </c>
      <c r="AP183" s="164" t="str">
        <f t="shared" si="91"/>
        <v/>
      </c>
      <c r="AQ183" s="164" t="str">
        <f t="shared" si="92"/>
        <v/>
      </c>
      <c r="AR183" s="164" t="str">
        <f t="shared" si="93"/>
        <v/>
      </c>
      <c r="AS183" s="164" t="str">
        <f t="shared" si="94"/>
        <v/>
      </c>
      <c r="AT183" s="164" t="str">
        <f t="shared" si="95"/>
        <v/>
      </c>
      <c r="AU183" s="164" t="str">
        <f t="shared" si="96"/>
        <v/>
      </c>
      <c r="AV183" s="164" t="str">
        <f t="shared" si="97"/>
        <v/>
      </c>
      <c r="AW183" s="164">
        <f t="shared" si="98"/>
        <v>0</v>
      </c>
      <c r="AX183" s="164" t="str">
        <f t="shared" si="99"/>
        <v/>
      </c>
      <c r="AY183" s="164" t="str">
        <f t="shared" si="100"/>
        <v/>
      </c>
      <c r="AZ183" s="164" t="str">
        <f t="shared" si="101"/>
        <v/>
      </c>
      <c r="BA183" s="164" t="str">
        <f t="shared" si="102"/>
        <v/>
      </c>
      <c r="BB183" s="164" t="str">
        <f t="shared" si="103"/>
        <v/>
      </c>
      <c r="BC183" s="164" t="str">
        <f t="shared" si="104"/>
        <v/>
      </c>
    </row>
    <row r="184" spans="1:55" s="164" customFormat="1" ht="19.899999999999999" hidden="1" customHeight="1">
      <c r="A184" s="9"/>
      <c r="B184" s="7"/>
      <c r="C184" s="2"/>
      <c r="D184" s="5"/>
      <c r="E184" s="4"/>
      <c r="F184" s="4"/>
      <c r="G184" s="4"/>
      <c r="H184" s="5"/>
      <c r="I184" s="16"/>
      <c r="J184" s="47"/>
      <c r="K184" s="48"/>
      <c r="L184" s="48"/>
      <c r="M184" s="49"/>
      <c r="N184" s="47"/>
      <c r="O184" s="48"/>
      <c r="P184" s="48"/>
      <c r="Q184" s="48"/>
      <c r="R184" s="48"/>
      <c r="S184" s="48"/>
      <c r="T184" s="64"/>
      <c r="U184" s="49"/>
      <c r="V184" s="58"/>
      <c r="W184" s="124"/>
      <c r="X184" s="56"/>
      <c r="Y184" s="68"/>
      <c r="Z184" s="68"/>
      <c r="AA184" s="67"/>
      <c r="AB184" s="57"/>
      <c r="AC184" s="58"/>
      <c r="AD184" s="56"/>
      <c r="AE184" s="49"/>
      <c r="AF184" s="164">
        <f t="shared" si="105"/>
        <v>0</v>
      </c>
      <c r="AG184" s="164">
        <f t="shared" si="106"/>
        <v>-1</v>
      </c>
      <c r="AH184" s="164">
        <f t="shared" si="107"/>
        <v>0</v>
      </c>
      <c r="AI184" s="164">
        <f t="shared" si="108"/>
        <v>0</v>
      </c>
      <c r="AJ184" s="164">
        <f t="shared" si="109"/>
        <v>0</v>
      </c>
      <c r="AK184" s="164">
        <f t="shared" si="110"/>
        <v>0</v>
      </c>
      <c r="AL184" s="164">
        <f t="shared" si="111"/>
        <v>0</v>
      </c>
      <c r="AM184" s="164">
        <f t="shared" si="112"/>
        <v>0</v>
      </c>
      <c r="AN184" s="164" t="str">
        <f t="shared" si="89"/>
        <v/>
      </c>
      <c r="AO184" s="164">
        <f t="shared" si="90"/>
        <v>0</v>
      </c>
      <c r="AP184" s="164" t="str">
        <f t="shared" si="91"/>
        <v/>
      </c>
      <c r="AQ184" s="164" t="str">
        <f t="shared" si="92"/>
        <v/>
      </c>
      <c r="AR184" s="164" t="str">
        <f t="shared" si="93"/>
        <v/>
      </c>
      <c r="AS184" s="164" t="str">
        <f t="shared" si="94"/>
        <v/>
      </c>
      <c r="AT184" s="164" t="str">
        <f t="shared" si="95"/>
        <v/>
      </c>
      <c r="AU184" s="164" t="str">
        <f t="shared" si="96"/>
        <v/>
      </c>
      <c r="AV184" s="164" t="str">
        <f t="shared" si="97"/>
        <v/>
      </c>
      <c r="AW184" s="164">
        <f t="shared" si="98"/>
        <v>0</v>
      </c>
      <c r="AX184" s="164" t="str">
        <f t="shared" si="99"/>
        <v/>
      </c>
      <c r="AY184" s="164" t="str">
        <f t="shared" si="100"/>
        <v/>
      </c>
      <c r="AZ184" s="164" t="str">
        <f t="shared" si="101"/>
        <v/>
      </c>
      <c r="BA184" s="164" t="str">
        <f t="shared" si="102"/>
        <v/>
      </c>
      <c r="BB184" s="164" t="str">
        <f t="shared" si="103"/>
        <v/>
      </c>
      <c r="BC184" s="164" t="str">
        <f t="shared" si="104"/>
        <v/>
      </c>
    </row>
    <row r="185" spans="1:55" s="164" customFormat="1" ht="19.899999999999999" hidden="1" customHeight="1">
      <c r="A185" s="9"/>
      <c r="B185" s="7"/>
      <c r="C185" s="2"/>
      <c r="D185" s="5"/>
      <c r="E185" s="4"/>
      <c r="F185" s="4"/>
      <c r="G185" s="4"/>
      <c r="H185" s="5"/>
      <c r="I185" s="16"/>
      <c r="J185" s="47"/>
      <c r="K185" s="48"/>
      <c r="L185" s="48"/>
      <c r="M185" s="49"/>
      <c r="N185" s="47"/>
      <c r="O185" s="48"/>
      <c r="P185" s="48"/>
      <c r="Q185" s="48"/>
      <c r="R185" s="48"/>
      <c r="S185" s="48"/>
      <c r="T185" s="64"/>
      <c r="U185" s="49"/>
      <c r="V185" s="58"/>
      <c r="W185" s="124"/>
      <c r="X185" s="56"/>
      <c r="Y185" s="68"/>
      <c r="Z185" s="68"/>
      <c r="AA185" s="67"/>
      <c r="AB185" s="57"/>
      <c r="AC185" s="58"/>
      <c r="AD185" s="56"/>
      <c r="AE185" s="49"/>
      <c r="AF185" s="164">
        <f t="shared" si="105"/>
        <v>0</v>
      </c>
      <c r="AG185" s="164">
        <f t="shared" si="106"/>
        <v>-1</v>
      </c>
      <c r="AH185" s="164">
        <f t="shared" si="107"/>
        <v>0</v>
      </c>
      <c r="AI185" s="164">
        <f t="shared" si="108"/>
        <v>0</v>
      </c>
      <c r="AJ185" s="164">
        <f t="shared" si="109"/>
        <v>0</v>
      </c>
      <c r="AK185" s="164">
        <f t="shared" si="110"/>
        <v>0</v>
      </c>
      <c r="AL185" s="164">
        <f t="shared" si="111"/>
        <v>0</v>
      </c>
      <c r="AM185" s="164">
        <f t="shared" si="112"/>
        <v>0</v>
      </c>
      <c r="AN185" s="164" t="str">
        <f t="shared" si="89"/>
        <v/>
      </c>
      <c r="AO185" s="164">
        <f t="shared" si="90"/>
        <v>0</v>
      </c>
      <c r="AP185" s="164" t="str">
        <f t="shared" si="91"/>
        <v/>
      </c>
      <c r="AQ185" s="164" t="str">
        <f t="shared" si="92"/>
        <v/>
      </c>
      <c r="AR185" s="164" t="str">
        <f t="shared" si="93"/>
        <v/>
      </c>
      <c r="AS185" s="164" t="str">
        <f t="shared" si="94"/>
        <v/>
      </c>
      <c r="AT185" s="164" t="str">
        <f t="shared" si="95"/>
        <v/>
      </c>
      <c r="AU185" s="164" t="str">
        <f t="shared" si="96"/>
        <v/>
      </c>
      <c r="AV185" s="164" t="str">
        <f t="shared" si="97"/>
        <v/>
      </c>
      <c r="AW185" s="164">
        <f t="shared" si="98"/>
        <v>0</v>
      </c>
      <c r="AX185" s="164" t="str">
        <f t="shared" si="99"/>
        <v/>
      </c>
      <c r="AY185" s="164" t="str">
        <f t="shared" si="100"/>
        <v/>
      </c>
      <c r="AZ185" s="164" t="str">
        <f t="shared" si="101"/>
        <v/>
      </c>
      <c r="BA185" s="164" t="str">
        <f t="shared" si="102"/>
        <v/>
      </c>
      <c r="BB185" s="164" t="str">
        <f t="shared" si="103"/>
        <v/>
      </c>
      <c r="BC185" s="164" t="str">
        <f t="shared" si="104"/>
        <v/>
      </c>
    </row>
    <row r="186" spans="1:55" s="164" customFormat="1" ht="19.899999999999999" hidden="1" customHeight="1">
      <c r="A186" s="9"/>
      <c r="B186" s="7"/>
      <c r="C186" s="2"/>
      <c r="D186" s="5"/>
      <c r="E186" s="4"/>
      <c r="F186" s="4"/>
      <c r="G186" s="4"/>
      <c r="H186" s="5"/>
      <c r="I186" s="16"/>
      <c r="J186" s="47"/>
      <c r="K186" s="48"/>
      <c r="L186" s="48"/>
      <c r="M186" s="49"/>
      <c r="N186" s="47"/>
      <c r="O186" s="48"/>
      <c r="P186" s="48"/>
      <c r="Q186" s="48"/>
      <c r="R186" s="48"/>
      <c r="S186" s="48"/>
      <c r="T186" s="64"/>
      <c r="U186" s="49"/>
      <c r="V186" s="58"/>
      <c r="W186" s="124"/>
      <c r="X186" s="56"/>
      <c r="Y186" s="68"/>
      <c r="Z186" s="68"/>
      <c r="AA186" s="67"/>
      <c r="AB186" s="57"/>
      <c r="AC186" s="58"/>
      <c r="AD186" s="56"/>
      <c r="AE186" s="49"/>
      <c r="AF186" s="164">
        <f t="shared" si="105"/>
        <v>0</v>
      </c>
      <c r="AG186" s="164">
        <f t="shared" si="106"/>
        <v>-1</v>
      </c>
      <c r="AH186" s="164">
        <f t="shared" si="107"/>
        <v>0</v>
      </c>
      <c r="AI186" s="164">
        <f t="shared" si="108"/>
        <v>0</v>
      </c>
      <c r="AJ186" s="164">
        <f t="shared" si="109"/>
        <v>0</v>
      </c>
      <c r="AK186" s="164">
        <f t="shared" si="110"/>
        <v>0</v>
      </c>
      <c r="AL186" s="164">
        <f t="shared" si="111"/>
        <v>0</v>
      </c>
      <c r="AM186" s="164">
        <f t="shared" si="112"/>
        <v>0</v>
      </c>
      <c r="AN186" s="164" t="str">
        <f t="shared" si="89"/>
        <v/>
      </c>
      <c r="AO186" s="164">
        <f t="shared" si="90"/>
        <v>0</v>
      </c>
      <c r="AP186" s="164" t="str">
        <f t="shared" si="91"/>
        <v/>
      </c>
      <c r="AQ186" s="164" t="str">
        <f t="shared" si="92"/>
        <v/>
      </c>
      <c r="AR186" s="164" t="str">
        <f t="shared" si="93"/>
        <v/>
      </c>
      <c r="AS186" s="164" t="str">
        <f t="shared" si="94"/>
        <v/>
      </c>
      <c r="AT186" s="164" t="str">
        <f t="shared" si="95"/>
        <v/>
      </c>
      <c r="AU186" s="164" t="str">
        <f t="shared" si="96"/>
        <v/>
      </c>
      <c r="AV186" s="164" t="str">
        <f t="shared" si="97"/>
        <v/>
      </c>
      <c r="AW186" s="164">
        <f t="shared" si="98"/>
        <v>0</v>
      </c>
      <c r="AX186" s="164" t="str">
        <f t="shared" si="99"/>
        <v/>
      </c>
      <c r="AY186" s="164" t="str">
        <f t="shared" si="100"/>
        <v/>
      </c>
      <c r="AZ186" s="164" t="str">
        <f t="shared" si="101"/>
        <v/>
      </c>
      <c r="BA186" s="164" t="str">
        <f t="shared" si="102"/>
        <v/>
      </c>
      <c r="BB186" s="164" t="str">
        <f t="shared" si="103"/>
        <v/>
      </c>
      <c r="BC186" s="164" t="str">
        <f t="shared" si="104"/>
        <v/>
      </c>
    </row>
    <row r="187" spans="1:55" s="164" customFormat="1" ht="19.899999999999999" hidden="1" customHeight="1">
      <c r="A187" s="9"/>
      <c r="B187" s="7"/>
      <c r="C187" s="2"/>
      <c r="D187" s="5"/>
      <c r="E187" s="4"/>
      <c r="F187" s="4"/>
      <c r="G187" s="4"/>
      <c r="H187" s="5"/>
      <c r="I187" s="16"/>
      <c r="J187" s="47"/>
      <c r="K187" s="48"/>
      <c r="L187" s="48"/>
      <c r="M187" s="49"/>
      <c r="N187" s="47"/>
      <c r="O187" s="48"/>
      <c r="P187" s="48"/>
      <c r="Q187" s="48"/>
      <c r="R187" s="48"/>
      <c r="S187" s="48"/>
      <c r="T187" s="64"/>
      <c r="U187" s="49"/>
      <c r="V187" s="58"/>
      <c r="W187" s="124"/>
      <c r="X187" s="56"/>
      <c r="Y187" s="68"/>
      <c r="Z187" s="68"/>
      <c r="AA187" s="67"/>
      <c r="AB187" s="57"/>
      <c r="AC187" s="58"/>
      <c r="AD187" s="56"/>
      <c r="AE187" s="49"/>
      <c r="AF187" s="164">
        <f t="shared" si="105"/>
        <v>0</v>
      </c>
      <c r="AG187" s="164">
        <f t="shared" si="106"/>
        <v>-1</v>
      </c>
      <c r="AH187" s="164">
        <f t="shared" si="107"/>
        <v>0</v>
      </c>
      <c r="AI187" s="164">
        <f t="shared" si="108"/>
        <v>0</v>
      </c>
      <c r="AJ187" s="164">
        <f t="shared" si="109"/>
        <v>0</v>
      </c>
      <c r="AK187" s="164">
        <f t="shared" si="110"/>
        <v>0</v>
      </c>
      <c r="AL187" s="164">
        <f t="shared" si="111"/>
        <v>0</v>
      </c>
      <c r="AM187" s="164">
        <f t="shared" si="112"/>
        <v>0</v>
      </c>
      <c r="AN187" s="164" t="str">
        <f t="shared" si="89"/>
        <v/>
      </c>
      <c r="AO187" s="164">
        <f t="shared" si="90"/>
        <v>0</v>
      </c>
      <c r="AP187" s="164" t="str">
        <f t="shared" si="91"/>
        <v/>
      </c>
      <c r="AQ187" s="164" t="str">
        <f t="shared" si="92"/>
        <v/>
      </c>
      <c r="AR187" s="164" t="str">
        <f t="shared" si="93"/>
        <v/>
      </c>
      <c r="AS187" s="164" t="str">
        <f t="shared" si="94"/>
        <v/>
      </c>
      <c r="AT187" s="164" t="str">
        <f t="shared" si="95"/>
        <v/>
      </c>
      <c r="AU187" s="164" t="str">
        <f t="shared" si="96"/>
        <v/>
      </c>
      <c r="AV187" s="164" t="str">
        <f t="shared" si="97"/>
        <v/>
      </c>
      <c r="AW187" s="164">
        <f t="shared" si="98"/>
        <v>0</v>
      </c>
      <c r="AX187" s="164" t="str">
        <f t="shared" si="99"/>
        <v/>
      </c>
      <c r="AY187" s="164" t="str">
        <f t="shared" si="100"/>
        <v/>
      </c>
      <c r="AZ187" s="164" t="str">
        <f t="shared" si="101"/>
        <v/>
      </c>
      <c r="BA187" s="164" t="str">
        <f t="shared" si="102"/>
        <v/>
      </c>
      <c r="BB187" s="164" t="str">
        <f t="shared" si="103"/>
        <v/>
      </c>
      <c r="BC187" s="164" t="str">
        <f t="shared" si="104"/>
        <v/>
      </c>
    </row>
    <row r="188" spans="1:55" s="164" customFormat="1" ht="19.899999999999999" hidden="1" customHeight="1">
      <c r="A188" s="9"/>
      <c r="B188" s="7"/>
      <c r="C188" s="2"/>
      <c r="D188" s="5"/>
      <c r="E188" s="4"/>
      <c r="F188" s="4"/>
      <c r="G188" s="4"/>
      <c r="H188" s="5"/>
      <c r="I188" s="16"/>
      <c r="J188" s="47"/>
      <c r="K188" s="48"/>
      <c r="L188" s="48"/>
      <c r="M188" s="49"/>
      <c r="N188" s="47"/>
      <c r="O188" s="48"/>
      <c r="P188" s="48"/>
      <c r="Q188" s="48"/>
      <c r="R188" s="48"/>
      <c r="S188" s="48"/>
      <c r="T188" s="64"/>
      <c r="U188" s="49"/>
      <c r="V188" s="58"/>
      <c r="W188" s="124"/>
      <c r="X188" s="56"/>
      <c r="Y188" s="68"/>
      <c r="Z188" s="68"/>
      <c r="AA188" s="67"/>
      <c r="AB188" s="57"/>
      <c r="AC188" s="58"/>
      <c r="AD188" s="56"/>
      <c r="AE188" s="49"/>
      <c r="AF188" s="164">
        <f t="shared" si="105"/>
        <v>0</v>
      </c>
      <c r="AG188" s="164">
        <f t="shared" si="106"/>
        <v>-1</v>
      </c>
      <c r="AH188" s="164">
        <f t="shared" si="107"/>
        <v>0</v>
      </c>
      <c r="AI188" s="164">
        <f t="shared" si="108"/>
        <v>0</v>
      </c>
      <c r="AJ188" s="164">
        <f t="shared" si="109"/>
        <v>0</v>
      </c>
      <c r="AK188" s="164">
        <f t="shared" si="110"/>
        <v>0</v>
      </c>
      <c r="AL188" s="164">
        <f t="shared" si="111"/>
        <v>0</v>
      </c>
      <c r="AM188" s="164">
        <f t="shared" si="112"/>
        <v>0</v>
      </c>
      <c r="AN188" s="164" t="str">
        <f t="shared" si="89"/>
        <v/>
      </c>
      <c r="AO188" s="164">
        <f t="shared" si="90"/>
        <v>0</v>
      </c>
      <c r="AP188" s="164" t="str">
        <f t="shared" si="91"/>
        <v/>
      </c>
      <c r="AQ188" s="164" t="str">
        <f t="shared" si="92"/>
        <v/>
      </c>
      <c r="AR188" s="164" t="str">
        <f t="shared" si="93"/>
        <v/>
      </c>
      <c r="AS188" s="164" t="str">
        <f t="shared" si="94"/>
        <v/>
      </c>
      <c r="AT188" s="164" t="str">
        <f t="shared" si="95"/>
        <v/>
      </c>
      <c r="AU188" s="164" t="str">
        <f t="shared" si="96"/>
        <v/>
      </c>
      <c r="AV188" s="164" t="str">
        <f t="shared" si="97"/>
        <v/>
      </c>
      <c r="AW188" s="164">
        <f t="shared" si="98"/>
        <v>0</v>
      </c>
      <c r="AX188" s="164" t="str">
        <f t="shared" si="99"/>
        <v/>
      </c>
      <c r="AY188" s="164" t="str">
        <f t="shared" si="100"/>
        <v/>
      </c>
      <c r="AZ188" s="164" t="str">
        <f t="shared" si="101"/>
        <v/>
      </c>
      <c r="BA188" s="164" t="str">
        <f t="shared" si="102"/>
        <v/>
      </c>
      <c r="BB188" s="164" t="str">
        <f t="shared" si="103"/>
        <v/>
      </c>
      <c r="BC188" s="164" t="str">
        <f t="shared" si="104"/>
        <v/>
      </c>
    </row>
    <row r="189" spans="1:55" s="164" customFormat="1" ht="17.25" hidden="1" customHeight="1">
      <c r="A189" s="9"/>
      <c r="B189" s="7"/>
      <c r="C189" s="2"/>
      <c r="D189" s="5"/>
      <c r="E189" s="4"/>
      <c r="F189" s="4"/>
      <c r="G189" s="4"/>
      <c r="H189" s="5"/>
      <c r="I189" s="16"/>
      <c r="J189" s="47"/>
      <c r="K189" s="48"/>
      <c r="L189" s="48"/>
      <c r="M189" s="49"/>
      <c r="N189" s="47"/>
      <c r="O189" s="48"/>
      <c r="P189" s="48"/>
      <c r="Q189" s="48"/>
      <c r="R189" s="48"/>
      <c r="S189" s="48"/>
      <c r="T189" s="64"/>
      <c r="U189" s="49"/>
      <c r="V189" s="58"/>
      <c r="W189" s="124"/>
      <c r="X189" s="56"/>
      <c r="Y189" s="68"/>
      <c r="Z189" s="68"/>
      <c r="AA189" s="67"/>
      <c r="AB189" s="57"/>
      <c r="AC189" s="58"/>
      <c r="AD189" s="56"/>
      <c r="AE189" s="49"/>
      <c r="AF189" s="164">
        <f t="shared" si="105"/>
        <v>0</v>
      </c>
      <c r="AG189" s="164">
        <f t="shared" si="106"/>
        <v>-1</v>
      </c>
      <c r="AH189" s="164">
        <f t="shared" si="107"/>
        <v>0</v>
      </c>
      <c r="AI189" s="164">
        <f t="shared" si="108"/>
        <v>0</v>
      </c>
      <c r="AJ189" s="164">
        <f t="shared" si="109"/>
        <v>0</v>
      </c>
      <c r="AK189" s="164">
        <f t="shared" si="110"/>
        <v>0</v>
      </c>
      <c r="AL189" s="164">
        <f t="shared" si="111"/>
        <v>0</v>
      </c>
      <c r="AM189" s="164">
        <f t="shared" si="112"/>
        <v>0</v>
      </c>
      <c r="AN189" s="164" t="str">
        <f t="shared" si="89"/>
        <v/>
      </c>
      <c r="AO189" s="164">
        <f t="shared" si="90"/>
        <v>0</v>
      </c>
      <c r="AP189" s="164" t="str">
        <f t="shared" si="91"/>
        <v/>
      </c>
      <c r="AQ189" s="164" t="str">
        <f t="shared" si="92"/>
        <v/>
      </c>
      <c r="AR189" s="164" t="str">
        <f t="shared" si="93"/>
        <v/>
      </c>
      <c r="AS189" s="164" t="str">
        <f t="shared" si="94"/>
        <v/>
      </c>
      <c r="AT189" s="164" t="str">
        <f t="shared" si="95"/>
        <v/>
      </c>
      <c r="AU189" s="164" t="str">
        <f t="shared" si="96"/>
        <v/>
      </c>
      <c r="AV189" s="164" t="str">
        <f t="shared" si="97"/>
        <v/>
      </c>
      <c r="AW189" s="164">
        <f t="shared" si="98"/>
        <v>0</v>
      </c>
      <c r="AX189" s="164" t="str">
        <f t="shared" si="99"/>
        <v/>
      </c>
      <c r="AY189" s="164" t="str">
        <f t="shared" si="100"/>
        <v/>
      </c>
      <c r="AZ189" s="164" t="str">
        <f t="shared" si="101"/>
        <v/>
      </c>
      <c r="BA189" s="164" t="str">
        <f t="shared" si="102"/>
        <v/>
      </c>
      <c r="BB189" s="164" t="str">
        <f t="shared" si="103"/>
        <v/>
      </c>
      <c r="BC189" s="164" t="str">
        <f t="shared" si="104"/>
        <v/>
      </c>
    </row>
    <row r="190" spans="1:55" s="164" customFormat="1" ht="17.25" hidden="1" customHeight="1">
      <c r="A190" s="9"/>
      <c r="B190" s="7"/>
      <c r="C190" s="2"/>
      <c r="D190" s="5"/>
      <c r="E190" s="4"/>
      <c r="F190" s="4"/>
      <c r="G190" s="4"/>
      <c r="H190" s="5"/>
      <c r="I190" s="16"/>
      <c r="J190" s="47"/>
      <c r="K190" s="48"/>
      <c r="L190" s="48"/>
      <c r="M190" s="49"/>
      <c r="N190" s="47"/>
      <c r="O190" s="48"/>
      <c r="P190" s="48"/>
      <c r="Q190" s="48"/>
      <c r="R190" s="48"/>
      <c r="S190" s="48"/>
      <c r="T190" s="64"/>
      <c r="U190" s="49"/>
      <c r="V190" s="58"/>
      <c r="W190" s="124"/>
      <c r="X190" s="56"/>
      <c r="Y190" s="68"/>
      <c r="Z190" s="68"/>
      <c r="AA190" s="67"/>
      <c r="AB190" s="57"/>
      <c r="AC190" s="58"/>
      <c r="AD190" s="56"/>
      <c r="AE190" s="49"/>
      <c r="AF190" s="164">
        <f t="shared" si="105"/>
        <v>0</v>
      </c>
      <c r="AG190" s="164">
        <f t="shared" si="106"/>
        <v>-1</v>
      </c>
      <c r="AH190" s="164">
        <f t="shared" si="107"/>
        <v>0</v>
      </c>
      <c r="AI190" s="164">
        <f t="shared" si="108"/>
        <v>0</v>
      </c>
      <c r="AJ190" s="164">
        <f t="shared" si="109"/>
        <v>0</v>
      </c>
      <c r="AK190" s="164">
        <f t="shared" si="110"/>
        <v>0</v>
      </c>
      <c r="AL190" s="164">
        <f t="shared" si="111"/>
        <v>0</v>
      </c>
      <c r="AM190" s="164">
        <f t="shared" si="112"/>
        <v>0</v>
      </c>
      <c r="AN190" s="164" t="str">
        <f t="shared" si="89"/>
        <v/>
      </c>
      <c r="AO190" s="164">
        <f t="shared" si="90"/>
        <v>0</v>
      </c>
      <c r="AP190" s="164" t="str">
        <f t="shared" si="91"/>
        <v/>
      </c>
      <c r="AQ190" s="164" t="str">
        <f t="shared" si="92"/>
        <v/>
      </c>
      <c r="AR190" s="164" t="str">
        <f t="shared" si="93"/>
        <v/>
      </c>
      <c r="AS190" s="164" t="str">
        <f t="shared" si="94"/>
        <v/>
      </c>
      <c r="AT190" s="164" t="str">
        <f t="shared" si="95"/>
        <v/>
      </c>
      <c r="AU190" s="164" t="str">
        <f t="shared" si="96"/>
        <v/>
      </c>
      <c r="AV190" s="164" t="str">
        <f t="shared" si="97"/>
        <v/>
      </c>
      <c r="AW190" s="164">
        <f t="shared" si="98"/>
        <v>0</v>
      </c>
      <c r="AX190" s="164" t="str">
        <f t="shared" si="99"/>
        <v/>
      </c>
      <c r="AY190" s="164" t="str">
        <f t="shared" si="100"/>
        <v/>
      </c>
      <c r="AZ190" s="164" t="str">
        <f t="shared" si="101"/>
        <v/>
      </c>
      <c r="BA190" s="164" t="str">
        <f t="shared" si="102"/>
        <v/>
      </c>
      <c r="BB190" s="164" t="str">
        <f t="shared" si="103"/>
        <v/>
      </c>
      <c r="BC190" s="164" t="str">
        <f t="shared" si="104"/>
        <v/>
      </c>
    </row>
    <row r="191" spans="1:55" s="164" customFormat="1" ht="17.25" hidden="1" customHeight="1">
      <c r="A191" s="9"/>
      <c r="B191" s="7"/>
      <c r="C191" s="2"/>
      <c r="D191" s="5"/>
      <c r="E191" s="4"/>
      <c r="F191" s="4"/>
      <c r="G191" s="4"/>
      <c r="H191" s="5"/>
      <c r="I191" s="16"/>
      <c r="J191" s="47"/>
      <c r="K191" s="48"/>
      <c r="L191" s="48"/>
      <c r="M191" s="49"/>
      <c r="N191" s="47"/>
      <c r="O191" s="48"/>
      <c r="P191" s="48"/>
      <c r="Q191" s="48"/>
      <c r="R191" s="48"/>
      <c r="S191" s="48"/>
      <c r="T191" s="64"/>
      <c r="U191" s="49"/>
      <c r="V191" s="58"/>
      <c r="W191" s="124"/>
      <c r="X191" s="56"/>
      <c r="Y191" s="68"/>
      <c r="Z191" s="68"/>
      <c r="AA191" s="67"/>
      <c r="AB191" s="57"/>
      <c r="AC191" s="58"/>
      <c r="AD191" s="56"/>
      <c r="AE191" s="49"/>
      <c r="AF191" s="164">
        <f t="shared" si="105"/>
        <v>0</v>
      </c>
      <c r="AG191" s="164">
        <f t="shared" si="106"/>
        <v>-1</v>
      </c>
      <c r="AH191" s="164">
        <f t="shared" si="107"/>
        <v>0</v>
      </c>
      <c r="AI191" s="164">
        <f t="shared" si="108"/>
        <v>0</v>
      </c>
      <c r="AJ191" s="164">
        <f t="shared" si="109"/>
        <v>0</v>
      </c>
      <c r="AK191" s="164">
        <f t="shared" si="110"/>
        <v>0</v>
      </c>
      <c r="AL191" s="164">
        <f t="shared" si="111"/>
        <v>0</v>
      </c>
      <c r="AM191" s="164">
        <f t="shared" si="112"/>
        <v>0</v>
      </c>
      <c r="AN191" s="164" t="str">
        <f t="shared" si="89"/>
        <v/>
      </c>
      <c r="AO191" s="164">
        <f t="shared" si="90"/>
        <v>0</v>
      </c>
      <c r="AP191" s="164" t="str">
        <f t="shared" si="91"/>
        <v/>
      </c>
      <c r="AQ191" s="164" t="str">
        <f t="shared" si="92"/>
        <v/>
      </c>
      <c r="AR191" s="164" t="str">
        <f t="shared" si="93"/>
        <v/>
      </c>
      <c r="AS191" s="164" t="str">
        <f t="shared" si="94"/>
        <v/>
      </c>
      <c r="AT191" s="164" t="str">
        <f t="shared" si="95"/>
        <v/>
      </c>
      <c r="AU191" s="164" t="str">
        <f t="shared" si="96"/>
        <v/>
      </c>
      <c r="AV191" s="164" t="str">
        <f t="shared" si="97"/>
        <v/>
      </c>
      <c r="AW191" s="164">
        <f t="shared" si="98"/>
        <v>0</v>
      </c>
      <c r="AX191" s="164" t="str">
        <f t="shared" si="99"/>
        <v/>
      </c>
      <c r="AY191" s="164" t="str">
        <f t="shared" si="100"/>
        <v/>
      </c>
      <c r="AZ191" s="164" t="str">
        <f t="shared" si="101"/>
        <v/>
      </c>
      <c r="BA191" s="164" t="str">
        <f t="shared" si="102"/>
        <v/>
      </c>
      <c r="BB191" s="164" t="str">
        <f t="shared" si="103"/>
        <v/>
      </c>
      <c r="BC191" s="164" t="str">
        <f t="shared" si="104"/>
        <v/>
      </c>
    </row>
    <row r="192" spans="1:55" s="164" customFormat="1" ht="17.25" hidden="1" customHeight="1">
      <c r="A192" s="9"/>
      <c r="B192" s="7"/>
      <c r="C192" s="2"/>
      <c r="D192" s="5"/>
      <c r="E192" s="4"/>
      <c r="F192" s="4"/>
      <c r="G192" s="4"/>
      <c r="H192" s="5"/>
      <c r="I192" s="16"/>
      <c r="J192" s="47"/>
      <c r="K192" s="48"/>
      <c r="L192" s="48"/>
      <c r="M192" s="49"/>
      <c r="N192" s="47"/>
      <c r="O192" s="48"/>
      <c r="P192" s="48"/>
      <c r="Q192" s="48"/>
      <c r="R192" s="48"/>
      <c r="S192" s="48"/>
      <c r="T192" s="64"/>
      <c r="U192" s="49"/>
      <c r="V192" s="58"/>
      <c r="W192" s="124"/>
      <c r="X192" s="56"/>
      <c r="Y192" s="68"/>
      <c r="Z192" s="68"/>
      <c r="AA192" s="67"/>
      <c r="AB192" s="57"/>
      <c r="AC192" s="58"/>
      <c r="AD192" s="56"/>
      <c r="AE192" s="49"/>
      <c r="AF192" s="164">
        <f t="shared" si="105"/>
        <v>0</v>
      </c>
      <c r="AG192" s="164">
        <f t="shared" si="106"/>
        <v>-1</v>
      </c>
      <c r="AH192" s="164">
        <f t="shared" si="107"/>
        <v>0</v>
      </c>
      <c r="AI192" s="164">
        <f t="shared" si="108"/>
        <v>0</v>
      </c>
      <c r="AJ192" s="164">
        <f t="shared" si="109"/>
        <v>0</v>
      </c>
      <c r="AK192" s="164">
        <f t="shared" si="110"/>
        <v>0</v>
      </c>
      <c r="AL192" s="164">
        <f t="shared" si="111"/>
        <v>0</v>
      </c>
      <c r="AM192" s="164">
        <f t="shared" si="112"/>
        <v>0</v>
      </c>
      <c r="AN192" s="164" t="str">
        <f t="shared" si="89"/>
        <v/>
      </c>
      <c r="AO192" s="164">
        <f t="shared" si="90"/>
        <v>0</v>
      </c>
      <c r="AP192" s="164" t="str">
        <f t="shared" si="91"/>
        <v/>
      </c>
      <c r="AQ192" s="164" t="str">
        <f t="shared" si="92"/>
        <v/>
      </c>
      <c r="AR192" s="164" t="str">
        <f t="shared" si="93"/>
        <v/>
      </c>
      <c r="AS192" s="164" t="str">
        <f t="shared" si="94"/>
        <v/>
      </c>
      <c r="AT192" s="164" t="str">
        <f t="shared" si="95"/>
        <v/>
      </c>
      <c r="AU192" s="164" t="str">
        <f t="shared" si="96"/>
        <v/>
      </c>
      <c r="AV192" s="164" t="str">
        <f t="shared" si="97"/>
        <v/>
      </c>
      <c r="AW192" s="164">
        <f t="shared" si="98"/>
        <v>0</v>
      </c>
      <c r="AX192" s="164" t="str">
        <f t="shared" si="99"/>
        <v/>
      </c>
      <c r="AY192" s="164" t="str">
        <f t="shared" si="100"/>
        <v/>
      </c>
      <c r="AZ192" s="164" t="str">
        <f t="shared" si="101"/>
        <v/>
      </c>
      <c r="BA192" s="164" t="str">
        <f t="shared" si="102"/>
        <v/>
      </c>
      <c r="BB192" s="164" t="str">
        <f t="shared" si="103"/>
        <v/>
      </c>
      <c r="BC192" s="164" t="str">
        <f t="shared" si="104"/>
        <v/>
      </c>
    </row>
    <row r="193" spans="1:55" s="164" customFormat="1" ht="17.25" hidden="1" customHeight="1">
      <c r="A193" s="9"/>
      <c r="B193" s="7"/>
      <c r="C193" s="2"/>
      <c r="D193" s="5"/>
      <c r="E193" s="4"/>
      <c r="F193" s="4"/>
      <c r="G193" s="4"/>
      <c r="H193" s="5"/>
      <c r="I193" s="16"/>
      <c r="J193" s="47"/>
      <c r="K193" s="48"/>
      <c r="L193" s="48"/>
      <c r="M193" s="49"/>
      <c r="N193" s="47"/>
      <c r="O193" s="48"/>
      <c r="P193" s="48"/>
      <c r="Q193" s="48"/>
      <c r="R193" s="48"/>
      <c r="S193" s="48"/>
      <c r="T193" s="64"/>
      <c r="U193" s="49"/>
      <c r="V193" s="58"/>
      <c r="W193" s="124"/>
      <c r="X193" s="56"/>
      <c r="Y193" s="68"/>
      <c r="Z193" s="68"/>
      <c r="AA193" s="67"/>
      <c r="AB193" s="57"/>
      <c r="AC193" s="58"/>
      <c r="AD193" s="56"/>
      <c r="AE193" s="49"/>
      <c r="AF193" s="164">
        <f t="shared" si="105"/>
        <v>0</v>
      </c>
      <c r="AG193" s="164">
        <f t="shared" si="106"/>
        <v>-1</v>
      </c>
      <c r="AH193" s="164">
        <f t="shared" si="107"/>
        <v>0</v>
      </c>
      <c r="AI193" s="164">
        <f t="shared" si="108"/>
        <v>0</v>
      </c>
      <c r="AJ193" s="164">
        <f t="shared" si="109"/>
        <v>0</v>
      </c>
      <c r="AK193" s="164">
        <f t="shared" si="110"/>
        <v>0</v>
      </c>
      <c r="AL193" s="164">
        <f t="shared" si="111"/>
        <v>0</v>
      </c>
      <c r="AM193" s="164">
        <f t="shared" si="112"/>
        <v>0</v>
      </c>
      <c r="AN193" s="164" t="str">
        <f t="shared" si="89"/>
        <v/>
      </c>
      <c r="AO193" s="164">
        <f t="shared" si="90"/>
        <v>0</v>
      </c>
      <c r="AP193" s="164" t="str">
        <f t="shared" si="91"/>
        <v/>
      </c>
      <c r="AQ193" s="164" t="str">
        <f t="shared" si="92"/>
        <v/>
      </c>
      <c r="AR193" s="164" t="str">
        <f t="shared" si="93"/>
        <v/>
      </c>
      <c r="AS193" s="164" t="str">
        <f t="shared" si="94"/>
        <v/>
      </c>
      <c r="AT193" s="164" t="str">
        <f t="shared" si="95"/>
        <v/>
      </c>
      <c r="AU193" s="164" t="str">
        <f t="shared" si="96"/>
        <v/>
      </c>
      <c r="AV193" s="164" t="str">
        <f t="shared" si="97"/>
        <v/>
      </c>
      <c r="AW193" s="164">
        <f t="shared" si="98"/>
        <v>0</v>
      </c>
      <c r="AX193" s="164" t="str">
        <f t="shared" si="99"/>
        <v/>
      </c>
      <c r="AY193" s="164" t="str">
        <f t="shared" si="100"/>
        <v/>
      </c>
      <c r="AZ193" s="164" t="str">
        <f t="shared" si="101"/>
        <v/>
      </c>
      <c r="BA193" s="164" t="str">
        <f t="shared" si="102"/>
        <v/>
      </c>
      <c r="BB193" s="164" t="str">
        <f t="shared" si="103"/>
        <v/>
      </c>
      <c r="BC193" s="164" t="str">
        <f t="shared" si="104"/>
        <v/>
      </c>
    </row>
    <row r="194" spans="1:55" s="164" customFormat="1" ht="17.25" hidden="1" customHeight="1">
      <c r="A194" s="9"/>
      <c r="B194" s="7"/>
      <c r="C194" s="2"/>
      <c r="D194" s="5"/>
      <c r="E194" s="4"/>
      <c r="F194" s="4"/>
      <c r="G194" s="4"/>
      <c r="H194" s="5"/>
      <c r="I194" s="16"/>
      <c r="J194" s="47"/>
      <c r="K194" s="48"/>
      <c r="L194" s="48"/>
      <c r="M194" s="49"/>
      <c r="N194" s="47"/>
      <c r="O194" s="48"/>
      <c r="P194" s="48"/>
      <c r="Q194" s="48"/>
      <c r="R194" s="48"/>
      <c r="S194" s="48"/>
      <c r="T194" s="64"/>
      <c r="U194" s="49"/>
      <c r="V194" s="58"/>
      <c r="W194" s="124"/>
      <c r="X194" s="56"/>
      <c r="Y194" s="68"/>
      <c r="Z194" s="68"/>
      <c r="AA194" s="67"/>
      <c r="AB194" s="57"/>
      <c r="AC194" s="58"/>
      <c r="AD194" s="56"/>
      <c r="AE194" s="49"/>
      <c r="AF194" s="164">
        <f t="shared" si="105"/>
        <v>0</v>
      </c>
      <c r="AG194" s="164">
        <f t="shared" si="106"/>
        <v>-1</v>
      </c>
      <c r="AH194" s="164">
        <f t="shared" si="107"/>
        <v>0</v>
      </c>
      <c r="AI194" s="164">
        <f t="shared" si="108"/>
        <v>0</v>
      </c>
      <c r="AJ194" s="164">
        <f t="shared" si="109"/>
        <v>0</v>
      </c>
      <c r="AK194" s="164">
        <f t="shared" si="110"/>
        <v>0</v>
      </c>
      <c r="AL194" s="164">
        <f t="shared" si="111"/>
        <v>0</v>
      </c>
      <c r="AM194" s="164">
        <f t="shared" si="112"/>
        <v>0</v>
      </c>
      <c r="AN194" s="164" t="str">
        <f t="shared" si="89"/>
        <v/>
      </c>
      <c r="AO194" s="164">
        <f t="shared" si="90"/>
        <v>0</v>
      </c>
      <c r="AP194" s="164" t="str">
        <f t="shared" si="91"/>
        <v/>
      </c>
      <c r="AQ194" s="164" t="str">
        <f t="shared" si="92"/>
        <v/>
      </c>
      <c r="AR194" s="164" t="str">
        <f t="shared" si="93"/>
        <v/>
      </c>
      <c r="AS194" s="164" t="str">
        <f t="shared" si="94"/>
        <v/>
      </c>
      <c r="AT194" s="164" t="str">
        <f t="shared" si="95"/>
        <v/>
      </c>
      <c r="AU194" s="164" t="str">
        <f t="shared" si="96"/>
        <v/>
      </c>
      <c r="AV194" s="164" t="str">
        <f t="shared" si="97"/>
        <v/>
      </c>
      <c r="AW194" s="164">
        <f t="shared" si="98"/>
        <v>0</v>
      </c>
      <c r="AX194" s="164" t="str">
        <f t="shared" si="99"/>
        <v/>
      </c>
      <c r="AY194" s="164" t="str">
        <f t="shared" si="100"/>
        <v/>
      </c>
      <c r="AZ194" s="164" t="str">
        <f t="shared" si="101"/>
        <v/>
      </c>
      <c r="BA194" s="164" t="str">
        <f t="shared" si="102"/>
        <v/>
      </c>
      <c r="BB194" s="164" t="str">
        <f t="shared" si="103"/>
        <v/>
      </c>
      <c r="BC194" s="164" t="str">
        <f t="shared" si="104"/>
        <v/>
      </c>
    </row>
    <row r="195" spans="1:55" s="164" customFormat="1" ht="17.25" hidden="1" customHeight="1">
      <c r="A195" s="9"/>
      <c r="B195" s="7"/>
      <c r="C195" s="2"/>
      <c r="D195" s="5"/>
      <c r="E195" s="4"/>
      <c r="F195" s="4"/>
      <c r="G195" s="4"/>
      <c r="H195" s="5"/>
      <c r="I195" s="16"/>
      <c r="J195" s="47"/>
      <c r="K195" s="48"/>
      <c r="L195" s="48"/>
      <c r="M195" s="49"/>
      <c r="N195" s="47"/>
      <c r="O195" s="48"/>
      <c r="P195" s="48"/>
      <c r="Q195" s="48"/>
      <c r="R195" s="48"/>
      <c r="S195" s="48"/>
      <c r="T195" s="64"/>
      <c r="U195" s="49"/>
      <c r="V195" s="58"/>
      <c r="W195" s="124"/>
      <c r="X195" s="56"/>
      <c r="Y195" s="68"/>
      <c r="Z195" s="68"/>
      <c r="AA195" s="67"/>
      <c r="AB195" s="57"/>
      <c r="AC195" s="58"/>
      <c r="AD195" s="56"/>
      <c r="AE195" s="49"/>
      <c r="AF195" s="164">
        <f t="shared" si="105"/>
        <v>0</v>
      </c>
      <c r="AG195" s="164">
        <f t="shared" si="106"/>
        <v>-1</v>
      </c>
      <c r="AH195" s="164">
        <f t="shared" si="107"/>
        <v>0</v>
      </c>
      <c r="AI195" s="164">
        <f t="shared" si="108"/>
        <v>0</v>
      </c>
      <c r="AJ195" s="164">
        <f t="shared" si="109"/>
        <v>0</v>
      </c>
      <c r="AK195" s="164">
        <f t="shared" si="110"/>
        <v>0</v>
      </c>
      <c r="AL195" s="164">
        <f t="shared" si="111"/>
        <v>0</v>
      </c>
      <c r="AM195" s="164">
        <f t="shared" si="112"/>
        <v>0</v>
      </c>
      <c r="AN195" s="164" t="str">
        <f t="shared" si="89"/>
        <v/>
      </c>
      <c r="AO195" s="164">
        <f t="shared" si="90"/>
        <v>0</v>
      </c>
      <c r="AP195" s="164" t="str">
        <f t="shared" si="91"/>
        <v/>
      </c>
      <c r="AQ195" s="164" t="str">
        <f t="shared" si="92"/>
        <v/>
      </c>
      <c r="AR195" s="164" t="str">
        <f t="shared" si="93"/>
        <v/>
      </c>
      <c r="AS195" s="164" t="str">
        <f t="shared" si="94"/>
        <v/>
      </c>
      <c r="AT195" s="164" t="str">
        <f t="shared" si="95"/>
        <v/>
      </c>
      <c r="AU195" s="164" t="str">
        <f t="shared" si="96"/>
        <v/>
      </c>
      <c r="AV195" s="164" t="str">
        <f t="shared" si="97"/>
        <v/>
      </c>
      <c r="AW195" s="164">
        <f t="shared" si="98"/>
        <v>0</v>
      </c>
      <c r="AX195" s="164" t="str">
        <f t="shared" si="99"/>
        <v/>
      </c>
      <c r="AY195" s="164" t="str">
        <f t="shared" si="100"/>
        <v/>
      </c>
      <c r="AZ195" s="164" t="str">
        <f t="shared" si="101"/>
        <v/>
      </c>
      <c r="BA195" s="164" t="str">
        <f t="shared" si="102"/>
        <v/>
      </c>
      <c r="BB195" s="164" t="str">
        <f t="shared" si="103"/>
        <v/>
      </c>
      <c r="BC195" s="164" t="str">
        <f t="shared" si="104"/>
        <v/>
      </c>
    </row>
    <row r="196" spans="1:55" s="164" customFormat="1" ht="17.25" hidden="1" customHeight="1">
      <c r="A196" s="9"/>
      <c r="B196" s="7"/>
      <c r="C196" s="2"/>
      <c r="D196" s="5"/>
      <c r="E196" s="4"/>
      <c r="F196" s="4"/>
      <c r="G196" s="4"/>
      <c r="H196" s="5"/>
      <c r="I196" s="16"/>
      <c r="J196" s="47"/>
      <c r="K196" s="48"/>
      <c r="L196" s="48"/>
      <c r="M196" s="49"/>
      <c r="N196" s="47"/>
      <c r="O196" s="48"/>
      <c r="P196" s="48"/>
      <c r="Q196" s="48"/>
      <c r="R196" s="48"/>
      <c r="S196" s="48"/>
      <c r="T196" s="64"/>
      <c r="U196" s="49"/>
      <c r="V196" s="58"/>
      <c r="W196" s="124"/>
      <c r="X196" s="56"/>
      <c r="Y196" s="68"/>
      <c r="Z196" s="68"/>
      <c r="AA196" s="67"/>
      <c r="AB196" s="57"/>
      <c r="AC196" s="58"/>
      <c r="AD196" s="56"/>
      <c r="AE196" s="49"/>
      <c r="AF196" s="164">
        <f t="shared" si="105"/>
        <v>0</v>
      </c>
      <c r="AG196" s="164">
        <f t="shared" si="106"/>
        <v>-1</v>
      </c>
      <c r="AH196" s="164">
        <f t="shared" si="107"/>
        <v>0</v>
      </c>
      <c r="AI196" s="164">
        <f t="shared" si="108"/>
        <v>0</v>
      </c>
      <c r="AJ196" s="164">
        <f t="shared" si="109"/>
        <v>0</v>
      </c>
      <c r="AK196" s="164">
        <f t="shared" si="110"/>
        <v>0</v>
      </c>
      <c r="AL196" s="164">
        <f t="shared" si="111"/>
        <v>0</v>
      </c>
      <c r="AM196" s="164">
        <f t="shared" si="112"/>
        <v>0</v>
      </c>
      <c r="AN196" s="164" t="str">
        <f t="shared" si="89"/>
        <v/>
      </c>
      <c r="AO196" s="164">
        <f t="shared" si="90"/>
        <v>0</v>
      </c>
      <c r="AP196" s="164" t="str">
        <f t="shared" si="91"/>
        <v/>
      </c>
      <c r="AQ196" s="164" t="str">
        <f t="shared" si="92"/>
        <v/>
      </c>
      <c r="AR196" s="164" t="str">
        <f t="shared" si="93"/>
        <v/>
      </c>
      <c r="AS196" s="164" t="str">
        <f t="shared" si="94"/>
        <v/>
      </c>
      <c r="AT196" s="164" t="str">
        <f t="shared" si="95"/>
        <v/>
      </c>
      <c r="AU196" s="164" t="str">
        <f t="shared" si="96"/>
        <v/>
      </c>
      <c r="AV196" s="164" t="str">
        <f t="shared" si="97"/>
        <v/>
      </c>
      <c r="AW196" s="164">
        <f t="shared" si="98"/>
        <v>0</v>
      </c>
      <c r="AX196" s="164" t="str">
        <f t="shared" si="99"/>
        <v/>
      </c>
      <c r="AY196" s="164" t="str">
        <f t="shared" si="100"/>
        <v/>
      </c>
      <c r="AZ196" s="164" t="str">
        <f t="shared" si="101"/>
        <v/>
      </c>
      <c r="BA196" s="164" t="str">
        <f t="shared" si="102"/>
        <v/>
      </c>
      <c r="BB196" s="164" t="str">
        <f t="shared" si="103"/>
        <v/>
      </c>
      <c r="BC196" s="164" t="str">
        <f t="shared" si="104"/>
        <v/>
      </c>
    </row>
    <row r="197" spans="1:55" s="164" customFormat="1" ht="17.25" hidden="1" customHeight="1">
      <c r="A197" s="9"/>
      <c r="B197" s="7"/>
      <c r="C197" s="2"/>
      <c r="D197" s="5"/>
      <c r="E197" s="4"/>
      <c r="F197" s="4"/>
      <c r="G197" s="4"/>
      <c r="H197" s="5"/>
      <c r="I197" s="16"/>
      <c r="J197" s="47"/>
      <c r="K197" s="48"/>
      <c r="L197" s="48"/>
      <c r="M197" s="49"/>
      <c r="N197" s="47"/>
      <c r="O197" s="48"/>
      <c r="P197" s="48"/>
      <c r="Q197" s="48"/>
      <c r="R197" s="48"/>
      <c r="S197" s="48"/>
      <c r="T197" s="64"/>
      <c r="U197" s="49"/>
      <c r="V197" s="58"/>
      <c r="W197" s="124"/>
      <c r="X197" s="56"/>
      <c r="Y197" s="68"/>
      <c r="Z197" s="68"/>
      <c r="AA197" s="67"/>
      <c r="AB197" s="57"/>
      <c r="AC197" s="58"/>
      <c r="AD197" s="56"/>
      <c r="AE197" s="49"/>
      <c r="AF197" s="164">
        <f t="shared" si="105"/>
        <v>0</v>
      </c>
      <c r="AG197" s="164">
        <f t="shared" si="106"/>
        <v>-1</v>
      </c>
      <c r="AH197" s="164">
        <f t="shared" si="107"/>
        <v>0</v>
      </c>
      <c r="AI197" s="164">
        <f t="shared" si="108"/>
        <v>0</v>
      </c>
      <c r="AJ197" s="164">
        <f t="shared" si="109"/>
        <v>0</v>
      </c>
      <c r="AK197" s="164">
        <f t="shared" si="110"/>
        <v>0</v>
      </c>
      <c r="AL197" s="164">
        <f t="shared" si="111"/>
        <v>0</v>
      </c>
      <c r="AM197" s="164">
        <f t="shared" si="112"/>
        <v>0</v>
      </c>
      <c r="AN197" s="164" t="str">
        <f t="shared" si="89"/>
        <v/>
      </c>
      <c r="AO197" s="164">
        <f t="shared" si="90"/>
        <v>0</v>
      </c>
      <c r="AP197" s="164" t="str">
        <f t="shared" si="91"/>
        <v/>
      </c>
      <c r="AQ197" s="164" t="str">
        <f t="shared" si="92"/>
        <v/>
      </c>
      <c r="AR197" s="164" t="str">
        <f t="shared" si="93"/>
        <v/>
      </c>
      <c r="AS197" s="164" t="str">
        <f t="shared" si="94"/>
        <v/>
      </c>
      <c r="AT197" s="164" t="str">
        <f t="shared" si="95"/>
        <v/>
      </c>
      <c r="AU197" s="164" t="str">
        <f t="shared" si="96"/>
        <v/>
      </c>
      <c r="AV197" s="164" t="str">
        <f t="shared" si="97"/>
        <v/>
      </c>
      <c r="AW197" s="164">
        <f t="shared" si="98"/>
        <v>0</v>
      </c>
      <c r="AX197" s="164" t="str">
        <f t="shared" si="99"/>
        <v/>
      </c>
      <c r="AY197" s="164" t="str">
        <f t="shared" si="100"/>
        <v/>
      </c>
      <c r="AZ197" s="164" t="str">
        <f t="shared" si="101"/>
        <v/>
      </c>
      <c r="BA197" s="164" t="str">
        <f t="shared" si="102"/>
        <v/>
      </c>
      <c r="BB197" s="164" t="str">
        <f t="shared" si="103"/>
        <v/>
      </c>
      <c r="BC197" s="164" t="str">
        <f t="shared" si="104"/>
        <v/>
      </c>
    </row>
    <row r="198" spans="1:55" s="164" customFormat="1" ht="17.25" hidden="1" customHeight="1">
      <c r="A198" s="9"/>
      <c r="B198" s="7"/>
      <c r="C198" s="2"/>
      <c r="D198" s="5"/>
      <c r="E198" s="4"/>
      <c r="F198" s="4"/>
      <c r="G198" s="4"/>
      <c r="H198" s="5"/>
      <c r="I198" s="16"/>
      <c r="J198" s="47"/>
      <c r="K198" s="48"/>
      <c r="L198" s="48"/>
      <c r="M198" s="49"/>
      <c r="N198" s="47"/>
      <c r="O198" s="48"/>
      <c r="P198" s="48"/>
      <c r="Q198" s="48"/>
      <c r="R198" s="48"/>
      <c r="S198" s="48"/>
      <c r="T198" s="64"/>
      <c r="U198" s="49"/>
      <c r="V198" s="58"/>
      <c r="W198" s="124"/>
      <c r="X198" s="56"/>
      <c r="Y198" s="68"/>
      <c r="Z198" s="68"/>
      <c r="AA198" s="67"/>
      <c r="AB198" s="57"/>
      <c r="AC198" s="58"/>
      <c r="AD198" s="56"/>
      <c r="AE198" s="49"/>
      <c r="AF198" s="164">
        <f t="shared" si="105"/>
        <v>0</v>
      </c>
      <c r="AG198" s="164">
        <f t="shared" si="106"/>
        <v>-1</v>
      </c>
      <c r="AH198" s="164">
        <f t="shared" si="107"/>
        <v>0</v>
      </c>
      <c r="AI198" s="164">
        <f t="shared" si="108"/>
        <v>0</v>
      </c>
      <c r="AJ198" s="164">
        <f t="shared" si="109"/>
        <v>0</v>
      </c>
      <c r="AK198" s="164">
        <f t="shared" si="110"/>
        <v>0</v>
      </c>
      <c r="AL198" s="164">
        <f t="shared" si="111"/>
        <v>0</v>
      </c>
      <c r="AM198" s="164">
        <f t="shared" si="112"/>
        <v>0</v>
      </c>
      <c r="AN198" s="164" t="str">
        <f t="shared" si="89"/>
        <v/>
      </c>
      <c r="AO198" s="164">
        <f t="shared" si="90"/>
        <v>0</v>
      </c>
      <c r="AP198" s="164" t="str">
        <f t="shared" si="91"/>
        <v/>
      </c>
      <c r="AQ198" s="164" t="str">
        <f t="shared" si="92"/>
        <v/>
      </c>
      <c r="AR198" s="164" t="str">
        <f t="shared" si="93"/>
        <v/>
      </c>
      <c r="AS198" s="164" t="str">
        <f t="shared" si="94"/>
        <v/>
      </c>
      <c r="AT198" s="164" t="str">
        <f t="shared" si="95"/>
        <v/>
      </c>
      <c r="AU198" s="164" t="str">
        <f t="shared" si="96"/>
        <v/>
      </c>
      <c r="AV198" s="164" t="str">
        <f t="shared" si="97"/>
        <v/>
      </c>
      <c r="AW198" s="164">
        <f t="shared" si="98"/>
        <v>0</v>
      </c>
      <c r="AX198" s="164" t="str">
        <f t="shared" si="99"/>
        <v/>
      </c>
      <c r="AY198" s="164" t="str">
        <f t="shared" si="100"/>
        <v/>
      </c>
      <c r="AZ198" s="164" t="str">
        <f t="shared" si="101"/>
        <v/>
      </c>
      <c r="BA198" s="164" t="str">
        <f t="shared" si="102"/>
        <v/>
      </c>
      <c r="BB198" s="164" t="str">
        <f t="shared" si="103"/>
        <v/>
      </c>
      <c r="BC198" s="164" t="str">
        <f t="shared" si="104"/>
        <v/>
      </c>
    </row>
    <row r="199" spans="1:55" s="164" customFormat="1" ht="17.25" hidden="1" customHeight="1">
      <c r="A199" s="9"/>
      <c r="B199" s="7"/>
      <c r="C199" s="2"/>
      <c r="D199" s="5"/>
      <c r="E199" s="4"/>
      <c r="F199" s="4"/>
      <c r="G199" s="4"/>
      <c r="H199" s="5"/>
      <c r="I199" s="16"/>
      <c r="J199" s="47"/>
      <c r="K199" s="48"/>
      <c r="L199" s="48"/>
      <c r="M199" s="49"/>
      <c r="N199" s="47"/>
      <c r="O199" s="48"/>
      <c r="P199" s="48"/>
      <c r="Q199" s="48"/>
      <c r="R199" s="48"/>
      <c r="S199" s="48"/>
      <c r="T199" s="64"/>
      <c r="U199" s="49"/>
      <c r="V199" s="58"/>
      <c r="W199" s="124"/>
      <c r="X199" s="56"/>
      <c r="Y199" s="68"/>
      <c r="Z199" s="68"/>
      <c r="AA199" s="67"/>
      <c r="AB199" s="57"/>
      <c r="AC199" s="58"/>
      <c r="AD199" s="56"/>
      <c r="AE199" s="49"/>
      <c r="AF199" s="164">
        <f t="shared" si="105"/>
        <v>0</v>
      </c>
      <c r="AG199" s="164">
        <f t="shared" si="106"/>
        <v>-1</v>
      </c>
      <c r="AH199" s="164">
        <f t="shared" si="107"/>
        <v>0</v>
      </c>
      <c r="AI199" s="164">
        <f t="shared" si="108"/>
        <v>0</v>
      </c>
      <c r="AJ199" s="164">
        <f t="shared" si="109"/>
        <v>0</v>
      </c>
      <c r="AK199" s="164">
        <f t="shared" si="110"/>
        <v>0</v>
      </c>
      <c r="AL199" s="164">
        <f t="shared" si="111"/>
        <v>0</v>
      </c>
      <c r="AM199" s="164">
        <f t="shared" si="112"/>
        <v>0</v>
      </c>
      <c r="AN199" s="164" t="str">
        <f t="shared" si="89"/>
        <v/>
      </c>
      <c r="AO199" s="164">
        <f t="shared" si="90"/>
        <v>0</v>
      </c>
      <c r="AP199" s="164" t="str">
        <f t="shared" si="91"/>
        <v/>
      </c>
      <c r="AQ199" s="164" t="str">
        <f t="shared" si="92"/>
        <v/>
      </c>
      <c r="AR199" s="164" t="str">
        <f t="shared" si="93"/>
        <v/>
      </c>
      <c r="AS199" s="164" t="str">
        <f t="shared" si="94"/>
        <v/>
      </c>
      <c r="AT199" s="164" t="str">
        <f t="shared" si="95"/>
        <v/>
      </c>
      <c r="AU199" s="164" t="str">
        <f t="shared" si="96"/>
        <v/>
      </c>
      <c r="AV199" s="164" t="str">
        <f t="shared" si="97"/>
        <v/>
      </c>
      <c r="AW199" s="164">
        <f t="shared" si="98"/>
        <v>0</v>
      </c>
      <c r="AX199" s="164" t="str">
        <f t="shared" si="99"/>
        <v/>
      </c>
      <c r="AY199" s="164" t="str">
        <f t="shared" si="100"/>
        <v/>
      </c>
      <c r="AZ199" s="164" t="str">
        <f t="shared" si="101"/>
        <v/>
      </c>
      <c r="BA199" s="164" t="str">
        <f t="shared" si="102"/>
        <v/>
      </c>
      <c r="BB199" s="164" t="str">
        <f t="shared" si="103"/>
        <v/>
      </c>
      <c r="BC199" s="164" t="str">
        <f t="shared" si="104"/>
        <v/>
      </c>
    </row>
    <row r="200" spans="1:55" s="164" customFormat="1" ht="17.25" hidden="1" customHeight="1">
      <c r="A200" s="9"/>
      <c r="B200" s="7"/>
      <c r="C200" s="2"/>
      <c r="D200" s="5"/>
      <c r="E200" s="4"/>
      <c r="F200" s="4"/>
      <c r="G200" s="4"/>
      <c r="H200" s="5"/>
      <c r="I200" s="16"/>
      <c r="J200" s="47"/>
      <c r="K200" s="48"/>
      <c r="L200" s="48"/>
      <c r="M200" s="49"/>
      <c r="N200" s="47"/>
      <c r="O200" s="48"/>
      <c r="P200" s="48"/>
      <c r="Q200" s="48"/>
      <c r="R200" s="48"/>
      <c r="S200" s="48"/>
      <c r="T200" s="64"/>
      <c r="U200" s="49"/>
      <c r="V200" s="58"/>
      <c r="W200" s="124"/>
      <c r="X200" s="56"/>
      <c r="Y200" s="68"/>
      <c r="Z200" s="68"/>
      <c r="AA200" s="67"/>
      <c r="AB200" s="57"/>
      <c r="AC200" s="58"/>
      <c r="AD200" s="56"/>
      <c r="AE200" s="49"/>
      <c r="AF200" s="164">
        <f t="shared" si="105"/>
        <v>0</v>
      </c>
      <c r="AG200" s="164">
        <f t="shared" si="106"/>
        <v>-1</v>
      </c>
      <c r="AH200" s="164">
        <f t="shared" si="107"/>
        <v>0</v>
      </c>
      <c r="AI200" s="164">
        <f t="shared" si="108"/>
        <v>0</v>
      </c>
      <c r="AJ200" s="164">
        <f t="shared" si="109"/>
        <v>0</v>
      </c>
      <c r="AK200" s="164">
        <f t="shared" si="110"/>
        <v>0</v>
      </c>
      <c r="AL200" s="164">
        <f t="shared" si="111"/>
        <v>0</v>
      </c>
      <c r="AM200" s="164">
        <f t="shared" si="112"/>
        <v>0</v>
      </c>
      <c r="AN200" s="164" t="str">
        <f t="shared" si="89"/>
        <v/>
      </c>
      <c r="AO200" s="164">
        <f t="shared" si="90"/>
        <v>0</v>
      </c>
      <c r="AP200" s="164" t="str">
        <f t="shared" si="91"/>
        <v/>
      </c>
      <c r="AQ200" s="164" t="str">
        <f t="shared" si="92"/>
        <v/>
      </c>
      <c r="AR200" s="164" t="str">
        <f t="shared" si="93"/>
        <v/>
      </c>
      <c r="AS200" s="164" t="str">
        <f t="shared" si="94"/>
        <v/>
      </c>
      <c r="AT200" s="164" t="str">
        <f t="shared" si="95"/>
        <v/>
      </c>
      <c r="AU200" s="164" t="str">
        <f t="shared" si="96"/>
        <v/>
      </c>
      <c r="AV200" s="164" t="str">
        <f t="shared" si="97"/>
        <v/>
      </c>
      <c r="AW200" s="164">
        <f t="shared" si="98"/>
        <v>0</v>
      </c>
      <c r="AX200" s="164" t="str">
        <f t="shared" si="99"/>
        <v/>
      </c>
      <c r="AY200" s="164" t="str">
        <f t="shared" si="100"/>
        <v/>
      </c>
      <c r="AZ200" s="164" t="str">
        <f t="shared" si="101"/>
        <v/>
      </c>
      <c r="BA200" s="164" t="str">
        <f t="shared" si="102"/>
        <v/>
      </c>
      <c r="BB200" s="164" t="str">
        <f t="shared" si="103"/>
        <v/>
      </c>
      <c r="BC200" s="164" t="str">
        <f t="shared" si="104"/>
        <v/>
      </c>
    </row>
    <row r="201" spans="1:55" s="164" customFormat="1" ht="17.25" hidden="1" customHeight="1">
      <c r="A201" s="9"/>
      <c r="B201" s="7"/>
      <c r="C201" s="2"/>
      <c r="D201" s="5"/>
      <c r="E201" s="4"/>
      <c r="F201" s="4"/>
      <c r="G201" s="4"/>
      <c r="H201" s="5"/>
      <c r="I201" s="16"/>
      <c r="J201" s="47"/>
      <c r="K201" s="48"/>
      <c r="L201" s="48"/>
      <c r="M201" s="49"/>
      <c r="N201" s="47"/>
      <c r="O201" s="48"/>
      <c r="P201" s="48"/>
      <c r="Q201" s="48"/>
      <c r="R201" s="48"/>
      <c r="S201" s="48"/>
      <c r="T201" s="64"/>
      <c r="U201" s="49"/>
      <c r="V201" s="58"/>
      <c r="W201" s="124"/>
      <c r="X201" s="56"/>
      <c r="Y201" s="68"/>
      <c r="Z201" s="68"/>
      <c r="AA201" s="67"/>
      <c r="AB201" s="57"/>
      <c r="AC201" s="58"/>
      <c r="AD201" s="56"/>
      <c r="AE201" s="49"/>
      <c r="AF201" s="164">
        <f t="shared" si="105"/>
        <v>0</v>
      </c>
      <c r="AG201" s="164">
        <f t="shared" si="106"/>
        <v>-1</v>
      </c>
      <c r="AH201" s="164">
        <f t="shared" si="107"/>
        <v>0</v>
      </c>
      <c r="AI201" s="164">
        <f t="shared" si="108"/>
        <v>0</v>
      </c>
      <c r="AJ201" s="164">
        <f t="shared" si="109"/>
        <v>0</v>
      </c>
      <c r="AK201" s="164">
        <f t="shared" si="110"/>
        <v>0</v>
      </c>
      <c r="AL201" s="164">
        <f t="shared" si="111"/>
        <v>0</v>
      </c>
      <c r="AM201" s="164">
        <f t="shared" si="112"/>
        <v>0</v>
      </c>
      <c r="AN201" s="164" t="str">
        <f t="shared" si="89"/>
        <v/>
      </c>
      <c r="AO201" s="164">
        <f t="shared" si="90"/>
        <v>0</v>
      </c>
      <c r="AP201" s="164" t="str">
        <f t="shared" si="91"/>
        <v/>
      </c>
      <c r="AQ201" s="164" t="str">
        <f t="shared" si="92"/>
        <v/>
      </c>
      <c r="AR201" s="164" t="str">
        <f t="shared" si="93"/>
        <v/>
      </c>
      <c r="AS201" s="164" t="str">
        <f t="shared" si="94"/>
        <v/>
      </c>
      <c r="AT201" s="164" t="str">
        <f t="shared" si="95"/>
        <v/>
      </c>
      <c r="AU201" s="164" t="str">
        <f t="shared" si="96"/>
        <v/>
      </c>
      <c r="AV201" s="164" t="str">
        <f t="shared" si="97"/>
        <v/>
      </c>
      <c r="AW201" s="164">
        <f t="shared" si="98"/>
        <v>0</v>
      </c>
      <c r="AX201" s="164" t="str">
        <f t="shared" si="99"/>
        <v/>
      </c>
      <c r="AY201" s="164" t="str">
        <f t="shared" si="100"/>
        <v/>
      </c>
      <c r="AZ201" s="164" t="str">
        <f t="shared" si="101"/>
        <v/>
      </c>
      <c r="BA201" s="164" t="str">
        <f t="shared" si="102"/>
        <v/>
      </c>
      <c r="BB201" s="164" t="str">
        <f t="shared" si="103"/>
        <v/>
      </c>
      <c r="BC201" s="164" t="str">
        <f t="shared" si="104"/>
        <v/>
      </c>
    </row>
    <row r="202" spans="1:55" s="164" customFormat="1" ht="17.25" hidden="1" customHeight="1">
      <c r="A202" s="9"/>
      <c r="B202" s="7"/>
      <c r="C202" s="2"/>
      <c r="D202" s="5"/>
      <c r="E202" s="4"/>
      <c r="F202" s="4"/>
      <c r="G202" s="4"/>
      <c r="H202" s="5"/>
      <c r="I202" s="16"/>
      <c r="J202" s="47"/>
      <c r="K202" s="48"/>
      <c r="L202" s="48"/>
      <c r="M202" s="49"/>
      <c r="N202" s="47"/>
      <c r="O202" s="48"/>
      <c r="P202" s="48"/>
      <c r="Q202" s="48"/>
      <c r="R202" s="48"/>
      <c r="S202" s="48"/>
      <c r="T202" s="64"/>
      <c r="U202" s="49"/>
      <c r="V202" s="58"/>
      <c r="W202" s="124"/>
      <c r="X202" s="56"/>
      <c r="Y202" s="68"/>
      <c r="Z202" s="68"/>
      <c r="AA202" s="67"/>
      <c r="AB202" s="57"/>
      <c r="AC202" s="58"/>
      <c r="AD202" s="56"/>
      <c r="AE202" s="49"/>
      <c r="AF202" s="164">
        <f t="shared" si="105"/>
        <v>0</v>
      </c>
      <c r="AG202" s="164">
        <f t="shared" si="106"/>
        <v>-1</v>
      </c>
      <c r="AH202" s="164">
        <f t="shared" si="107"/>
        <v>0</v>
      </c>
      <c r="AI202" s="164">
        <f t="shared" si="108"/>
        <v>0</v>
      </c>
      <c r="AJ202" s="164">
        <f t="shared" si="109"/>
        <v>0</v>
      </c>
      <c r="AK202" s="164">
        <f t="shared" si="110"/>
        <v>0</v>
      </c>
      <c r="AL202" s="164">
        <f t="shared" si="111"/>
        <v>0</v>
      </c>
      <c r="AM202" s="164">
        <f t="shared" si="112"/>
        <v>0</v>
      </c>
      <c r="AN202" s="164" t="str">
        <f t="shared" si="89"/>
        <v/>
      </c>
      <c r="AO202" s="164">
        <f t="shared" si="90"/>
        <v>0</v>
      </c>
      <c r="AP202" s="164" t="str">
        <f t="shared" si="91"/>
        <v/>
      </c>
      <c r="AQ202" s="164" t="str">
        <f t="shared" si="92"/>
        <v/>
      </c>
      <c r="AR202" s="164" t="str">
        <f t="shared" si="93"/>
        <v/>
      </c>
      <c r="AS202" s="164" t="str">
        <f t="shared" si="94"/>
        <v/>
      </c>
      <c r="AT202" s="164" t="str">
        <f t="shared" si="95"/>
        <v/>
      </c>
      <c r="AU202" s="164" t="str">
        <f t="shared" si="96"/>
        <v/>
      </c>
      <c r="AV202" s="164" t="str">
        <f t="shared" si="97"/>
        <v/>
      </c>
      <c r="AW202" s="164">
        <f t="shared" si="98"/>
        <v>0</v>
      </c>
      <c r="AX202" s="164" t="str">
        <f t="shared" si="99"/>
        <v/>
      </c>
      <c r="AY202" s="164" t="str">
        <f t="shared" si="100"/>
        <v/>
      </c>
      <c r="AZ202" s="164" t="str">
        <f t="shared" si="101"/>
        <v/>
      </c>
      <c r="BA202" s="164" t="str">
        <f t="shared" si="102"/>
        <v/>
      </c>
      <c r="BB202" s="164" t="str">
        <f t="shared" si="103"/>
        <v/>
      </c>
      <c r="BC202" s="164" t="str">
        <f t="shared" si="104"/>
        <v/>
      </c>
    </row>
    <row r="203" spans="1:55" s="164" customFormat="1" ht="17.25" hidden="1" customHeight="1">
      <c r="A203" s="9"/>
      <c r="B203" s="7"/>
      <c r="C203" s="2"/>
      <c r="D203" s="5"/>
      <c r="E203" s="4"/>
      <c r="F203" s="4"/>
      <c r="G203" s="4"/>
      <c r="H203" s="5"/>
      <c r="I203" s="16"/>
      <c r="J203" s="47"/>
      <c r="K203" s="48"/>
      <c r="L203" s="48"/>
      <c r="M203" s="49"/>
      <c r="N203" s="47"/>
      <c r="O203" s="48"/>
      <c r="P203" s="48"/>
      <c r="Q203" s="48"/>
      <c r="R203" s="48"/>
      <c r="S203" s="48"/>
      <c r="T203" s="64"/>
      <c r="U203" s="49"/>
      <c r="V203" s="58"/>
      <c r="W203" s="124"/>
      <c r="X203" s="56"/>
      <c r="Y203" s="68"/>
      <c r="Z203" s="68"/>
      <c r="AA203" s="67"/>
      <c r="AB203" s="57"/>
      <c r="AC203" s="58"/>
      <c r="AD203" s="56"/>
      <c r="AE203" s="49"/>
      <c r="AF203" s="164">
        <f t="shared" si="105"/>
        <v>0</v>
      </c>
      <c r="AG203" s="164">
        <f t="shared" si="106"/>
        <v>-1</v>
      </c>
      <c r="AH203" s="164">
        <f t="shared" si="107"/>
        <v>0</v>
      </c>
      <c r="AI203" s="164">
        <f t="shared" si="108"/>
        <v>0</v>
      </c>
      <c r="AJ203" s="164">
        <f t="shared" si="109"/>
        <v>0</v>
      </c>
      <c r="AK203" s="164">
        <f t="shared" si="110"/>
        <v>0</v>
      </c>
      <c r="AL203" s="164">
        <f t="shared" si="111"/>
        <v>0</v>
      </c>
      <c r="AM203" s="164">
        <f t="shared" si="112"/>
        <v>0</v>
      </c>
      <c r="AN203" s="164" t="str">
        <f t="shared" si="89"/>
        <v/>
      </c>
      <c r="AO203" s="164">
        <f t="shared" si="90"/>
        <v>0</v>
      </c>
      <c r="AP203" s="164" t="str">
        <f t="shared" si="91"/>
        <v/>
      </c>
      <c r="AQ203" s="164" t="str">
        <f t="shared" si="92"/>
        <v/>
      </c>
      <c r="AR203" s="164" t="str">
        <f t="shared" si="93"/>
        <v/>
      </c>
      <c r="AS203" s="164" t="str">
        <f t="shared" si="94"/>
        <v/>
      </c>
      <c r="AT203" s="164" t="str">
        <f t="shared" si="95"/>
        <v/>
      </c>
      <c r="AU203" s="164" t="str">
        <f t="shared" si="96"/>
        <v/>
      </c>
      <c r="AV203" s="164" t="str">
        <f t="shared" si="97"/>
        <v/>
      </c>
      <c r="AW203" s="164">
        <f t="shared" si="98"/>
        <v>0</v>
      </c>
      <c r="AX203" s="164" t="str">
        <f t="shared" si="99"/>
        <v/>
      </c>
      <c r="AY203" s="164" t="str">
        <f t="shared" si="100"/>
        <v/>
      </c>
      <c r="AZ203" s="164" t="str">
        <f t="shared" si="101"/>
        <v/>
      </c>
      <c r="BA203" s="164" t="str">
        <f t="shared" si="102"/>
        <v/>
      </c>
      <c r="BB203" s="164" t="str">
        <f t="shared" si="103"/>
        <v/>
      </c>
      <c r="BC203" s="164" t="str">
        <f t="shared" si="104"/>
        <v/>
      </c>
    </row>
    <row r="204" spans="1:55" s="164" customFormat="1" ht="17.25" hidden="1" customHeight="1">
      <c r="A204" s="9"/>
      <c r="B204" s="7"/>
      <c r="C204" s="2"/>
      <c r="D204" s="5"/>
      <c r="E204" s="4"/>
      <c r="F204" s="4"/>
      <c r="G204" s="4"/>
      <c r="H204" s="5"/>
      <c r="I204" s="16"/>
      <c r="J204" s="47"/>
      <c r="K204" s="48"/>
      <c r="L204" s="48"/>
      <c r="M204" s="49"/>
      <c r="N204" s="47"/>
      <c r="O204" s="48"/>
      <c r="P204" s="48"/>
      <c r="Q204" s="48"/>
      <c r="R204" s="48"/>
      <c r="S204" s="48"/>
      <c r="T204" s="64"/>
      <c r="U204" s="49"/>
      <c r="V204" s="58"/>
      <c r="W204" s="124"/>
      <c r="X204" s="56"/>
      <c r="Y204" s="68"/>
      <c r="Z204" s="68"/>
      <c r="AA204" s="67"/>
      <c r="AB204" s="57"/>
      <c r="AC204" s="58"/>
      <c r="AD204" s="56"/>
      <c r="AE204" s="49"/>
      <c r="AF204" s="164">
        <f t="shared" si="105"/>
        <v>0</v>
      </c>
      <c r="AG204" s="164">
        <f t="shared" si="106"/>
        <v>-1</v>
      </c>
      <c r="AH204" s="164">
        <f t="shared" si="107"/>
        <v>0</v>
      </c>
      <c r="AI204" s="164">
        <f t="shared" si="108"/>
        <v>0</v>
      </c>
      <c r="AJ204" s="164">
        <f t="shared" si="109"/>
        <v>0</v>
      </c>
      <c r="AK204" s="164">
        <f t="shared" si="110"/>
        <v>0</v>
      </c>
      <c r="AL204" s="164">
        <f t="shared" si="111"/>
        <v>0</v>
      </c>
      <c r="AM204" s="164">
        <f t="shared" si="112"/>
        <v>0</v>
      </c>
      <c r="AN204" s="164" t="str">
        <f t="shared" si="89"/>
        <v/>
      </c>
      <c r="AO204" s="164">
        <f t="shared" si="90"/>
        <v>0</v>
      </c>
      <c r="AP204" s="164" t="str">
        <f t="shared" si="91"/>
        <v/>
      </c>
      <c r="AQ204" s="164" t="str">
        <f t="shared" si="92"/>
        <v/>
      </c>
      <c r="AR204" s="164" t="str">
        <f t="shared" si="93"/>
        <v/>
      </c>
      <c r="AS204" s="164" t="str">
        <f t="shared" si="94"/>
        <v/>
      </c>
      <c r="AT204" s="164" t="str">
        <f t="shared" si="95"/>
        <v/>
      </c>
      <c r="AU204" s="164" t="str">
        <f t="shared" si="96"/>
        <v/>
      </c>
      <c r="AV204" s="164" t="str">
        <f t="shared" si="97"/>
        <v/>
      </c>
      <c r="AW204" s="164">
        <f t="shared" si="98"/>
        <v>0</v>
      </c>
      <c r="AX204" s="164" t="str">
        <f t="shared" si="99"/>
        <v/>
      </c>
      <c r="AY204" s="164" t="str">
        <f t="shared" si="100"/>
        <v/>
      </c>
      <c r="AZ204" s="164" t="str">
        <f t="shared" si="101"/>
        <v/>
      </c>
      <c r="BA204" s="164" t="str">
        <f t="shared" si="102"/>
        <v/>
      </c>
      <c r="BB204" s="164" t="str">
        <f t="shared" si="103"/>
        <v/>
      </c>
      <c r="BC204" s="164" t="str">
        <f t="shared" si="104"/>
        <v/>
      </c>
    </row>
    <row r="205" spans="1:55" s="164" customFormat="1" ht="17.25" hidden="1" customHeight="1">
      <c r="A205" s="9"/>
      <c r="B205" s="7"/>
      <c r="C205" s="2"/>
      <c r="D205" s="5"/>
      <c r="E205" s="4"/>
      <c r="F205" s="4"/>
      <c r="G205" s="4"/>
      <c r="H205" s="5"/>
      <c r="I205" s="16"/>
      <c r="J205" s="47"/>
      <c r="K205" s="48"/>
      <c r="L205" s="48"/>
      <c r="M205" s="49"/>
      <c r="N205" s="47"/>
      <c r="O205" s="48"/>
      <c r="P205" s="48"/>
      <c r="Q205" s="48"/>
      <c r="R205" s="48"/>
      <c r="S205" s="48"/>
      <c r="T205" s="64"/>
      <c r="U205" s="49"/>
      <c r="V205" s="58"/>
      <c r="W205" s="124"/>
      <c r="X205" s="56"/>
      <c r="Y205" s="68"/>
      <c r="Z205" s="68"/>
      <c r="AA205" s="67"/>
      <c r="AB205" s="57"/>
      <c r="AC205" s="58"/>
      <c r="AD205" s="56"/>
      <c r="AE205" s="49"/>
      <c r="AF205" s="164">
        <f t="shared" si="105"/>
        <v>0</v>
      </c>
      <c r="AG205" s="164">
        <f t="shared" si="106"/>
        <v>-1</v>
      </c>
      <c r="AH205" s="164">
        <f t="shared" si="107"/>
        <v>0</v>
      </c>
      <c r="AI205" s="164">
        <f t="shared" si="108"/>
        <v>0</v>
      </c>
      <c r="AJ205" s="164">
        <f t="shared" si="109"/>
        <v>0</v>
      </c>
      <c r="AK205" s="164">
        <f t="shared" si="110"/>
        <v>0</v>
      </c>
      <c r="AL205" s="164">
        <f t="shared" si="111"/>
        <v>0</v>
      </c>
      <c r="AM205" s="164">
        <f t="shared" si="112"/>
        <v>0</v>
      </c>
      <c r="AN205" s="164" t="str">
        <f t="shared" si="89"/>
        <v/>
      </c>
      <c r="AO205" s="164">
        <f t="shared" si="90"/>
        <v>0</v>
      </c>
      <c r="AP205" s="164" t="str">
        <f t="shared" si="91"/>
        <v/>
      </c>
      <c r="AQ205" s="164" t="str">
        <f t="shared" si="92"/>
        <v/>
      </c>
      <c r="AR205" s="164" t="str">
        <f t="shared" si="93"/>
        <v/>
      </c>
      <c r="AS205" s="164" t="str">
        <f t="shared" si="94"/>
        <v/>
      </c>
      <c r="AT205" s="164" t="str">
        <f t="shared" si="95"/>
        <v/>
      </c>
      <c r="AU205" s="164" t="str">
        <f t="shared" si="96"/>
        <v/>
      </c>
      <c r="AV205" s="164" t="str">
        <f t="shared" si="97"/>
        <v/>
      </c>
      <c r="AW205" s="164">
        <f t="shared" si="98"/>
        <v>0</v>
      </c>
      <c r="AX205" s="164" t="str">
        <f t="shared" si="99"/>
        <v/>
      </c>
      <c r="AY205" s="164" t="str">
        <f t="shared" si="100"/>
        <v/>
      </c>
      <c r="AZ205" s="164" t="str">
        <f t="shared" si="101"/>
        <v/>
      </c>
      <c r="BA205" s="164" t="str">
        <f t="shared" si="102"/>
        <v/>
      </c>
      <c r="BB205" s="164" t="str">
        <f t="shared" si="103"/>
        <v/>
      </c>
      <c r="BC205" s="164" t="str">
        <f t="shared" si="104"/>
        <v/>
      </c>
    </row>
    <row r="206" spans="1:55" s="164" customFormat="1" ht="17.25" hidden="1" customHeight="1">
      <c r="A206" s="9"/>
      <c r="B206" s="7"/>
      <c r="C206" s="2"/>
      <c r="D206" s="5"/>
      <c r="E206" s="4"/>
      <c r="F206" s="4"/>
      <c r="G206" s="4"/>
      <c r="H206" s="5"/>
      <c r="I206" s="16"/>
      <c r="J206" s="47"/>
      <c r="K206" s="48"/>
      <c r="L206" s="48"/>
      <c r="M206" s="49"/>
      <c r="N206" s="47"/>
      <c r="O206" s="48"/>
      <c r="P206" s="48"/>
      <c r="Q206" s="48"/>
      <c r="R206" s="48"/>
      <c r="S206" s="48"/>
      <c r="T206" s="64"/>
      <c r="U206" s="49"/>
      <c r="V206" s="58"/>
      <c r="W206" s="124"/>
      <c r="X206" s="56"/>
      <c r="Y206" s="68"/>
      <c r="Z206" s="68"/>
      <c r="AA206" s="67"/>
      <c r="AB206" s="57"/>
      <c r="AC206" s="58"/>
      <c r="AD206" s="56"/>
      <c r="AE206" s="49"/>
      <c r="AF206" s="164">
        <f t="shared" si="105"/>
        <v>0</v>
      </c>
      <c r="AG206" s="164">
        <f t="shared" si="106"/>
        <v>-1</v>
      </c>
      <c r="AH206" s="164">
        <f t="shared" si="107"/>
        <v>0</v>
      </c>
      <c r="AI206" s="164">
        <f t="shared" si="108"/>
        <v>0</v>
      </c>
      <c r="AJ206" s="164">
        <f t="shared" si="109"/>
        <v>0</v>
      </c>
      <c r="AK206" s="164">
        <f t="shared" si="110"/>
        <v>0</v>
      </c>
      <c r="AL206" s="164">
        <f t="shared" si="111"/>
        <v>0</v>
      </c>
      <c r="AM206" s="164">
        <f t="shared" si="112"/>
        <v>0</v>
      </c>
      <c r="AN206" s="164" t="str">
        <f t="shared" si="89"/>
        <v/>
      </c>
      <c r="AO206" s="164">
        <f t="shared" si="90"/>
        <v>0</v>
      </c>
      <c r="AP206" s="164" t="str">
        <f t="shared" si="91"/>
        <v/>
      </c>
      <c r="AQ206" s="164" t="str">
        <f t="shared" si="92"/>
        <v/>
      </c>
      <c r="AR206" s="164" t="str">
        <f t="shared" si="93"/>
        <v/>
      </c>
      <c r="AS206" s="164" t="str">
        <f t="shared" si="94"/>
        <v/>
      </c>
      <c r="AT206" s="164" t="str">
        <f t="shared" si="95"/>
        <v/>
      </c>
      <c r="AU206" s="164" t="str">
        <f t="shared" si="96"/>
        <v/>
      </c>
      <c r="AV206" s="164" t="str">
        <f t="shared" si="97"/>
        <v/>
      </c>
      <c r="AW206" s="164">
        <f t="shared" si="98"/>
        <v>0</v>
      </c>
      <c r="AX206" s="164" t="str">
        <f t="shared" si="99"/>
        <v/>
      </c>
      <c r="AY206" s="164" t="str">
        <f t="shared" si="100"/>
        <v/>
      </c>
      <c r="AZ206" s="164" t="str">
        <f t="shared" si="101"/>
        <v/>
      </c>
      <c r="BA206" s="164" t="str">
        <f t="shared" si="102"/>
        <v/>
      </c>
      <c r="BB206" s="164" t="str">
        <f t="shared" si="103"/>
        <v/>
      </c>
      <c r="BC206" s="164" t="str">
        <f t="shared" si="104"/>
        <v/>
      </c>
    </row>
    <row r="207" spans="1:55" s="164" customFormat="1" ht="17.25" hidden="1" customHeight="1">
      <c r="A207" s="9"/>
      <c r="B207" s="7"/>
      <c r="C207" s="2"/>
      <c r="D207" s="5"/>
      <c r="E207" s="4"/>
      <c r="F207" s="4"/>
      <c r="G207" s="4"/>
      <c r="H207" s="5"/>
      <c r="I207" s="16"/>
      <c r="J207" s="47"/>
      <c r="K207" s="48"/>
      <c r="L207" s="48"/>
      <c r="M207" s="49"/>
      <c r="N207" s="47"/>
      <c r="O207" s="48"/>
      <c r="P207" s="48"/>
      <c r="Q207" s="48"/>
      <c r="R207" s="48"/>
      <c r="S207" s="48"/>
      <c r="T207" s="64"/>
      <c r="U207" s="49"/>
      <c r="V207" s="58"/>
      <c r="W207" s="124"/>
      <c r="X207" s="56"/>
      <c r="Y207" s="68"/>
      <c r="Z207" s="68"/>
      <c r="AA207" s="67"/>
      <c r="AB207" s="57"/>
      <c r="AC207" s="58"/>
      <c r="AD207" s="56"/>
      <c r="AE207" s="49"/>
      <c r="AF207" s="164">
        <f t="shared" si="105"/>
        <v>0</v>
      </c>
      <c r="AG207" s="164">
        <f t="shared" si="106"/>
        <v>-1</v>
      </c>
      <c r="AH207" s="164">
        <f t="shared" si="107"/>
        <v>0</v>
      </c>
      <c r="AI207" s="164">
        <f t="shared" si="108"/>
        <v>0</v>
      </c>
      <c r="AJ207" s="164">
        <f t="shared" si="109"/>
        <v>0</v>
      </c>
      <c r="AK207" s="164">
        <f t="shared" si="110"/>
        <v>0</v>
      </c>
      <c r="AL207" s="164">
        <f t="shared" si="111"/>
        <v>0</v>
      </c>
      <c r="AM207" s="164">
        <f t="shared" si="112"/>
        <v>0</v>
      </c>
      <c r="AN207" s="164" t="str">
        <f t="shared" si="89"/>
        <v/>
      </c>
      <c r="AO207" s="164">
        <f t="shared" si="90"/>
        <v>0</v>
      </c>
      <c r="AP207" s="164" t="str">
        <f t="shared" si="91"/>
        <v/>
      </c>
      <c r="AQ207" s="164" t="str">
        <f t="shared" si="92"/>
        <v/>
      </c>
      <c r="AR207" s="164" t="str">
        <f t="shared" si="93"/>
        <v/>
      </c>
      <c r="AS207" s="164" t="str">
        <f t="shared" si="94"/>
        <v/>
      </c>
      <c r="AT207" s="164" t="str">
        <f t="shared" si="95"/>
        <v/>
      </c>
      <c r="AU207" s="164" t="str">
        <f t="shared" si="96"/>
        <v/>
      </c>
      <c r="AV207" s="164" t="str">
        <f t="shared" si="97"/>
        <v/>
      </c>
      <c r="AW207" s="164">
        <f t="shared" si="98"/>
        <v>0</v>
      </c>
      <c r="AX207" s="164" t="str">
        <f t="shared" si="99"/>
        <v/>
      </c>
      <c r="AY207" s="164" t="str">
        <f t="shared" si="100"/>
        <v/>
      </c>
      <c r="AZ207" s="164" t="str">
        <f t="shared" si="101"/>
        <v/>
      </c>
      <c r="BA207" s="164" t="str">
        <f t="shared" si="102"/>
        <v/>
      </c>
      <c r="BB207" s="164" t="str">
        <f t="shared" si="103"/>
        <v/>
      </c>
      <c r="BC207" s="164" t="str">
        <f t="shared" si="104"/>
        <v/>
      </c>
    </row>
    <row r="208" spans="1:55" s="164" customFormat="1" ht="17.25" hidden="1" customHeight="1">
      <c r="A208" s="9"/>
      <c r="B208" s="7"/>
      <c r="C208" s="2"/>
      <c r="D208" s="5"/>
      <c r="E208" s="4"/>
      <c r="F208" s="4"/>
      <c r="G208" s="4"/>
      <c r="H208" s="5"/>
      <c r="I208" s="16"/>
      <c r="J208" s="47"/>
      <c r="K208" s="48"/>
      <c r="L208" s="48"/>
      <c r="M208" s="49"/>
      <c r="N208" s="47"/>
      <c r="O208" s="48"/>
      <c r="P208" s="48"/>
      <c r="Q208" s="48"/>
      <c r="R208" s="48"/>
      <c r="S208" s="48"/>
      <c r="T208" s="64"/>
      <c r="U208" s="49"/>
      <c r="V208" s="58"/>
      <c r="W208" s="124"/>
      <c r="X208" s="56"/>
      <c r="Y208" s="68"/>
      <c r="Z208" s="68"/>
      <c r="AA208" s="67"/>
      <c r="AB208" s="57"/>
      <c r="AC208" s="58"/>
      <c r="AD208" s="56"/>
      <c r="AE208" s="49"/>
      <c r="AF208" s="164">
        <f t="shared" si="105"/>
        <v>0</v>
      </c>
      <c r="AG208" s="164">
        <f t="shared" si="106"/>
        <v>-1</v>
      </c>
      <c r="AH208" s="164">
        <f t="shared" si="107"/>
        <v>0</v>
      </c>
      <c r="AI208" s="164">
        <f t="shared" si="108"/>
        <v>0</v>
      </c>
      <c r="AJ208" s="164">
        <f t="shared" si="109"/>
        <v>0</v>
      </c>
      <c r="AK208" s="164">
        <f t="shared" si="110"/>
        <v>0</v>
      </c>
      <c r="AL208" s="164">
        <f t="shared" si="111"/>
        <v>0</v>
      </c>
      <c r="AM208" s="164">
        <f t="shared" si="112"/>
        <v>0</v>
      </c>
      <c r="AN208" s="164" t="str">
        <f t="shared" si="89"/>
        <v/>
      </c>
      <c r="AO208" s="164">
        <f t="shared" si="90"/>
        <v>0</v>
      </c>
      <c r="AP208" s="164" t="str">
        <f t="shared" si="91"/>
        <v/>
      </c>
      <c r="AQ208" s="164" t="str">
        <f t="shared" si="92"/>
        <v/>
      </c>
      <c r="AR208" s="164" t="str">
        <f t="shared" si="93"/>
        <v/>
      </c>
      <c r="AS208" s="164" t="str">
        <f t="shared" si="94"/>
        <v/>
      </c>
      <c r="AT208" s="164" t="str">
        <f t="shared" si="95"/>
        <v/>
      </c>
      <c r="AU208" s="164" t="str">
        <f t="shared" si="96"/>
        <v/>
      </c>
      <c r="AV208" s="164" t="str">
        <f t="shared" si="97"/>
        <v/>
      </c>
      <c r="AW208" s="164">
        <f t="shared" si="98"/>
        <v>0</v>
      </c>
      <c r="AX208" s="164" t="str">
        <f t="shared" si="99"/>
        <v/>
      </c>
      <c r="AY208" s="164" t="str">
        <f t="shared" si="100"/>
        <v/>
      </c>
      <c r="AZ208" s="164" t="str">
        <f t="shared" si="101"/>
        <v/>
      </c>
      <c r="BA208" s="164" t="str">
        <f t="shared" si="102"/>
        <v/>
      </c>
      <c r="BB208" s="164" t="str">
        <f t="shared" si="103"/>
        <v/>
      </c>
      <c r="BC208" s="164" t="str">
        <f t="shared" si="104"/>
        <v/>
      </c>
    </row>
    <row r="209" spans="1:55" s="164" customFormat="1" ht="17.25" hidden="1" customHeight="1">
      <c r="A209" s="9"/>
      <c r="B209" s="7"/>
      <c r="C209" s="2"/>
      <c r="D209" s="5"/>
      <c r="E209" s="4"/>
      <c r="F209" s="4"/>
      <c r="G209" s="4"/>
      <c r="H209" s="5"/>
      <c r="I209" s="16"/>
      <c r="J209" s="47"/>
      <c r="K209" s="48"/>
      <c r="L209" s="48"/>
      <c r="M209" s="49"/>
      <c r="N209" s="47"/>
      <c r="O209" s="48"/>
      <c r="P209" s="48"/>
      <c r="Q209" s="48"/>
      <c r="R209" s="48"/>
      <c r="S209" s="48"/>
      <c r="T209" s="64"/>
      <c r="U209" s="49"/>
      <c r="V209" s="58"/>
      <c r="W209" s="124"/>
      <c r="X209" s="56"/>
      <c r="Y209" s="68"/>
      <c r="Z209" s="68"/>
      <c r="AA209" s="67"/>
      <c r="AB209" s="57"/>
      <c r="AC209" s="58"/>
      <c r="AD209" s="56"/>
      <c r="AE209" s="49"/>
      <c r="AF209" s="164">
        <f t="shared" si="105"/>
        <v>0</v>
      </c>
      <c r="AG209" s="164">
        <f t="shared" si="106"/>
        <v>-1</v>
      </c>
      <c r="AH209" s="164">
        <f t="shared" si="107"/>
        <v>0</v>
      </c>
      <c r="AI209" s="164">
        <f t="shared" si="108"/>
        <v>0</v>
      </c>
      <c r="AJ209" s="164">
        <f t="shared" si="109"/>
        <v>0</v>
      </c>
      <c r="AK209" s="164">
        <f t="shared" si="110"/>
        <v>0</v>
      </c>
      <c r="AL209" s="164">
        <f t="shared" si="111"/>
        <v>0</v>
      </c>
      <c r="AM209" s="164">
        <f t="shared" si="112"/>
        <v>0</v>
      </c>
      <c r="AN209" s="164" t="str">
        <f t="shared" si="89"/>
        <v/>
      </c>
      <c r="AO209" s="164">
        <f t="shared" si="90"/>
        <v>0</v>
      </c>
      <c r="AP209" s="164" t="str">
        <f t="shared" si="91"/>
        <v/>
      </c>
      <c r="AQ209" s="164" t="str">
        <f t="shared" si="92"/>
        <v/>
      </c>
      <c r="AR209" s="164" t="str">
        <f t="shared" si="93"/>
        <v/>
      </c>
      <c r="AS209" s="164" t="str">
        <f t="shared" si="94"/>
        <v/>
      </c>
      <c r="AT209" s="164" t="str">
        <f t="shared" si="95"/>
        <v/>
      </c>
      <c r="AU209" s="164" t="str">
        <f t="shared" si="96"/>
        <v/>
      </c>
      <c r="AV209" s="164" t="str">
        <f t="shared" si="97"/>
        <v/>
      </c>
      <c r="AW209" s="164">
        <f t="shared" si="98"/>
        <v>0</v>
      </c>
      <c r="AX209" s="164" t="str">
        <f t="shared" si="99"/>
        <v/>
      </c>
      <c r="AY209" s="164" t="str">
        <f t="shared" si="100"/>
        <v/>
      </c>
      <c r="AZ209" s="164" t="str">
        <f t="shared" si="101"/>
        <v/>
      </c>
      <c r="BA209" s="164" t="str">
        <f t="shared" si="102"/>
        <v/>
      </c>
      <c r="BB209" s="164" t="str">
        <f t="shared" si="103"/>
        <v/>
      </c>
      <c r="BC209" s="164" t="str">
        <f t="shared" si="104"/>
        <v/>
      </c>
    </row>
    <row r="210" spans="1:55" s="164" customFormat="1" ht="17.25" hidden="1" customHeight="1">
      <c r="A210" s="9"/>
      <c r="B210" s="7"/>
      <c r="C210" s="2"/>
      <c r="D210" s="5"/>
      <c r="E210" s="4"/>
      <c r="F210" s="4"/>
      <c r="G210" s="4"/>
      <c r="H210" s="5"/>
      <c r="I210" s="16"/>
      <c r="J210" s="47"/>
      <c r="K210" s="48"/>
      <c r="L210" s="48"/>
      <c r="M210" s="49"/>
      <c r="N210" s="47"/>
      <c r="O210" s="48"/>
      <c r="P210" s="48"/>
      <c r="Q210" s="48"/>
      <c r="R210" s="48"/>
      <c r="S210" s="48"/>
      <c r="T210" s="64"/>
      <c r="U210" s="49"/>
      <c r="V210" s="58"/>
      <c r="W210" s="124"/>
      <c r="X210" s="56"/>
      <c r="Y210" s="68"/>
      <c r="Z210" s="68"/>
      <c r="AA210" s="67"/>
      <c r="AB210" s="57"/>
      <c r="AC210" s="58"/>
      <c r="AD210" s="56"/>
      <c r="AE210" s="49"/>
      <c r="AF210" s="164">
        <f t="shared" si="105"/>
        <v>0</v>
      </c>
      <c r="AG210" s="164">
        <f t="shared" si="106"/>
        <v>-1</v>
      </c>
      <c r="AH210" s="164">
        <f t="shared" si="107"/>
        <v>0</v>
      </c>
      <c r="AI210" s="164">
        <f t="shared" si="108"/>
        <v>0</v>
      </c>
      <c r="AJ210" s="164">
        <f t="shared" si="109"/>
        <v>0</v>
      </c>
      <c r="AK210" s="164">
        <f t="shared" si="110"/>
        <v>0</v>
      </c>
      <c r="AL210" s="164">
        <f t="shared" si="111"/>
        <v>0</v>
      </c>
      <c r="AM210" s="164">
        <f t="shared" si="112"/>
        <v>0</v>
      </c>
      <c r="AN210" s="164" t="str">
        <f t="shared" si="89"/>
        <v/>
      </c>
      <c r="AO210" s="164">
        <f t="shared" si="90"/>
        <v>0</v>
      </c>
      <c r="AP210" s="164" t="str">
        <f t="shared" si="91"/>
        <v/>
      </c>
      <c r="AQ210" s="164" t="str">
        <f t="shared" si="92"/>
        <v/>
      </c>
      <c r="AR210" s="164" t="str">
        <f t="shared" si="93"/>
        <v/>
      </c>
      <c r="AS210" s="164" t="str">
        <f t="shared" si="94"/>
        <v/>
      </c>
      <c r="AT210" s="164" t="str">
        <f t="shared" si="95"/>
        <v/>
      </c>
      <c r="AU210" s="164" t="str">
        <f t="shared" si="96"/>
        <v/>
      </c>
      <c r="AV210" s="164" t="str">
        <f t="shared" si="97"/>
        <v/>
      </c>
      <c r="AW210" s="164">
        <f t="shared" si="98"/>
        <v>0</v>
      </c>
      <c r="AX210" s="164" t="str">
        <f t="shared" si="99"/>
        <v/>
      </c>
      <c r="AY210" s="164" t="str">
        <f t="shared" si="100"/>
        <v/>
      </c>
      <c r="AZ210" s="164" t="str">
        <f t="shared" si="101"/>
        <v/>
      </c>
      <c r="BA210" s="164" t="str">
        <f t="shared" si="102"/>
        <v/>
      </c>
      <c r="BB210" s="164" t="str">
        <f t="shared" si="103"/>
        <v/>
      </c>
      <c r="BC210" s="164" t="str">
        <f t="shared" si="104"/>
        <v/>
      </c>
    </row>
    <row r="211" spans="1:55" s="164" customFormat="1" ht="17.25" hidden="1" customHeight="1">
      <c r="A211" s="9"/>
      <c r="B211" s="7"/>
      <c r="C211" s="2"/>
      <c r="D211" s="5"/>
      <c r="E211" s="4"/>
      <c r="F211" s="4"/>
      <c r="G211" s="4"/>
      <c r="H211" s="5"/>
      <c r="I211" s="16"/>
      <c r="J211" s="47"/>
      <c r="K211" s="48"/>
      <c r="L211" s="48"/>
      <c r="M211" s="49"/>
      <c r="N211" s="47"/>
      <c r="O211" s="48"/>
      <c r="P211" s="48"/>
      <c r="Q211" s="48"/>
      <c r="R211" s="48"/>
      <c r="S211" s="48"/>
      <c r="T211" s="64"/>
      <c r="U211" s="49"/>
      <c r="V211" s="58"/>
      <c r="W211" s="124"/>
      <c r="X211" s="56"/>
      <c r="Y211" s="68"/>
      <c r="Z211" s="68"/>
      <c r="AA211" s="67"/>
      <c r="AB211" s="57"/>
      <c r="AC211" s="58"/>
      <c r="AD211" s="56"/>
      <c r="AE211" s="49"/>
      <c r="AF211" s="164">
        <f t="shared" si="105"/>
        <v>0</v>
      </c>
      <c r="AG211" s="164">
        <f t="shared" si="106"/>
        <v>-1</v>
      </c>
      <c r="AH211" s="164">
        <f t="shared" si="107"/>
        <v>0</v>
      </c>
      <c r="AI211" s="164">
        <f t="shared" si="108"/>
        <v>0</v>
      </c>
      <c r="AJ211" s="164">
        <f t="shared" si="109"/>
        <v>0</v>
      </c>
      <c r="AK211" s="164">
        <f t="shared" si="110"/>
        <v>0</v>
      </c>
      <c r="AL211" s="164">
        <f t="shared" si="111"/>
        <v>0</v>
      </c>
      <c r="AM211" s="164">
        <f t="shared" si="112"/>
        <v>0</v>
      </c>
      <c r="AN211" s="164" t="str">
        <f t="shared" si="89"/>
        <v/>
      </c>
      <c r="AO211" s="164">
        <f t="shared" si="90"/>
        <v>0</v>
      </c>
      <c r="AP211" s="164" t="str">
        <f t="shared" si="91"/>
        <v/>
      </c>
      <c r="AQ211" s="164" t="str">
        <f t="shared" si="92"/>
        <v/>
      </c>
      <c r="AR211" s="164" t="str">
        <f t="shared" si="93"/>
        <v/>
      </c>
      <c r="AS211" s="164" t="str">
        <f t="shared" si="94"/>
        <v/>
      </c>
      <c r="AT211" s="164" t="str">
        <f t="shared" si="95"/>
        <v/>
      </c>
      <c r="AU211" s="164" t="str">
        <f t="shared" si="96"/>
        <v/>
      </c>
      <c r="AV211" s="164" t="str">
        <f t="shared" si="97"/>
        <v/>
      </c>
      <c r="AW211" s="164">
        <f t="shared" si="98"/>
        <v>0</v>
      </c>
      <c r="AX211" s="164" t="str">
        <f t="shared" si="99"/>
        <v/>
      </c>
      <c r="AY211" s="164" t="str">
        <f t="shared" si="100"/>
        <v/>
      </c>
      <c r="AZ211" s="164" t="str">
        <f t="shared" si="101"/>
        <v/>
      </c>
      <c r="BA211" s="164" t="str">
        <f t="shared" si="102"/>
        <v/>
      </c>
      <c r="BB211" s="164" t="str">
        <f t="shared" si="103"/>
        <v/>
      </c>
      <c r="BC211" s="164" t="str">
        <f t="shared" si="104"/>
        <v/>
      </c>
    </row>
    <row r="212" spans="1:55" s="164" customFormat="1" ht="17.25" hidden="1" customHeight="1">
      <c r="A212" s="9"/>
      <c r="B212" s="7"/>
      <c r="C212" s="2"/>
      <c r="D212" s="5"/>
      <c r="E212" s="4"/>
      <c r="F212" s="4"/>
      <c r="G212" s="4"/>
      <c r="H212" s="5"/>
      <c r="I212" s="16"/>
      <c r="J212" s="47"/>
      <c r="K212" s="48"/>
      <c r="L212" s="48"/>
      <c r="M212" s="49"/>
      <c r="N212" s="47"/>
      <c r="O212" s="48"/>
      <c r="P212" s="48"/>
      <c r="Q212" s="48"/>
      <c r="R212" s="48"/>
      <c r="S212" s="48"/>
      <c r="T212" s="64"/>
      <c r="U212" s="49"/>
      <c r="V212" s="58"/>
      <c r="W212" s="124"/>
      <c r="X212" s="56"/>
      <c r="Y212" s="68"/>
      <c r="Z212" s="68"/>
      <c r="AA212" s="67"/>
      <c r="AB212" s="57"/>
      <c r="AC212" s="58"/>
      <c r="AD212" s="56"/>
      <c r="AE212" s="49"/>
      <c r="AF212" s="164">
        <f t="shared" si="105"/>
        <v>0</v>
      </c>
      <c r="AG212" s="164">
        <f t="shared" si="106"/>
        <v>-1</v>
      </c>
      <c r="AH212" s="164">
        <f t="shared" si="107"/>
        <v>0</v>
      </c>
      <c r="AI212" s="164">
        <f t="shared" si="108"/>
        <v>0</v>
      </c>
      <c r="AJ212" s="164">
        <f t="shared" si="109"/>
        <v>0</v>
      </c>
      <c r="AK212" s="164">
        <f t="shared" si="110"/>
        <v>0</v>
      </c>
      <c r="AL212" s="164">
        <f t="shared" si="111"/>
        <v>0</v>
      </c>
      <c r="AM212" s="164">
        <f t="shared" si="112"/>
        <v>0</v>
      </c>
      <c r="AN212" s="164" t="str">
        <f t="shared" si="89"/>
        <v/>
      </c>
      <c r="AO212" s="164">
        <f t="shared" si="90"/>
        <v>0</v>
      </c>
      <c r="AP212" s="164" t="str">
        <f t="shared" si="91"/>
        <v/>
      </c>
      <c r="AQ212" s="164" t="str">
        <f t="shared" si="92"/>
        <v/>
      </c>
      <c r="AR212" s="164" t="str">
        <f t="shared" si="93"/>
        <v/>
      </c>
      <c r="AS212" s="164" t="str">
        <f t="shared" si="94"/>
        <v/>
      </c>
      <c r="AT212" s="164" t="str">
        <f t="shared" si="95"/>
        <v/>
      </c>
      <c r="AU212" s="164" t="str">
        <f t="shared" si="96"/>
        <v/>
      </c>
      <c r="AV212" s="164" t="str">
        <f t="shared" si="97"/>
        <v/>
      </c>
      <c r="AW212" s="164">
        <f t="shared" si="98"/>
        <v>0</v>
      </c>
      <c r="AX212" s="164" t="str">
        <f t="shared" si="99"/>
        <v/>
      </c>
      <c r="AY212" s="164" t="str">
        <f t="shared" si="100"/>
        <v/>
      </c>
      <c r="AZ212" s="164" t="str">
        <f t="shared" si="101"/>
        <v/>
      </c>
      <c r="BA212" s="164" t="str">
        <f t="shared" si="102"/>
        <v/>
      </c>
      <c r="BB212" s="164" t="str">
        <f t="shared" si="103"/>
        <v/>
      </c>
      <c r="BC212" s="164" t="str">
        <f t="shared" si="104"/>
        <v/>
      </c>
    </row>
    <row r="213" spans="1:55" s="164" customFormat="1" ht="17.25" hidden="1" customHeight="1">
      <c r="A213" s="9"/>
      <c r="B213" s="7"/>
      <c r="C213" s="2"/>
      <c r="D213" s="5"/>
      <c r="E213" s="4"/>
      <c r="F213" s="4"/>
      <c r="G213" s="4"/>
      <c r="H213" s="5"/>
      <c r="I213" s="16"/>
      <c r="J213" s="47"/>
      <c r="K213" s="48"/>
      <c r="L213" s="48"/>
      <c r="M213" s="49"/>
      <c r="N213" s="47"/>
      <c r="O213" s="48"/>
      <c r="P213" s="48"/>
      <c r="Q213" s="48"/>
      <c r="R213" s="48"/>
      <c r="S213" s="48"/>
      <c r="T213" s="64"/>
      <c r="U213" s="49"/>
      <c r="V213" s="58"/>
      <c r="W213" s="124"/>
      <c r="X213" s="56"/>
      <c r="Y213" s="68"/>
      <c r="Z213" s="68"/>
      <c r="AA213" s="67"/>
      <c r="AB213" s="57"/>
      <c r="AC213" s="58"/>
      <c r="AD213" s="56"/>
      <c r="AE213" s="49"/>
      <c r="AF213" s="164">
        <f t="shared" si="105"/>
        <v>0</v>
      </c>
      <c r="AG213" s="164">
        <f t="shared" si="106"/>
        <v>-1</v>
      </c>
      <c r="AH213" s="164">
        <f t="shared" si="107"/>
        <v>0</v>
      </c>
      <c r="AI213" s="164">
        <f t="shared" si="108"/>
        <v>0</v>
      </c>
      <c r="AJ213" s="164">
        <f t="shared" si="109"/>
        <v>0</v>
      </c>
      <c r="AK213" s="164">
        <f t="shared" si="110"/>
        <v>0</v>
      </c>
      <c r="AL213" s="164">
        <f t="shared" si="111"/>
        <v>0</v>
      </c>
      <c r="AM213" s="164">
        <f t="shared" si="112"/>
        <v>0</v>
      </c>
      <c r="AN213" s="164" t="str">
        <f t="shared" si="89"/>
        <v/>
      </c>
      <c r="AO213" s="164">
        <f t="shared" si="90"/>
        <v>0</v>
      </c>
      <c r="AP213" s="164" t="str">
        <f t="shared" si="91"/>
        <v/>
      </c>
      <c r="AQ213" s="164" t="str">
        <f t="shared" si="92"/>
        <v/>
      </c>
      <c r="AR213" s="164" t="str">
        <f t="shared" si="93"/>
        <v/>
      </c>
      <c r="AS213" s="164" t="str">
        <f t="shared" si="94"/>
        <v/>
      </c>
      <c r="AT213" s="164" t="str">
        <f t="shared" si="95"/>
        <v/>
      </c>
      <c r="AU213" s="164" t="str">
        <f t="shared" si="96"/>
        <v/>
      </c>
      <c r="AV213" s="164" t="str">
        <f t="shared" si="97"/>
        <v/>
      </c>
      <c r="AW213" s="164">
        <f t="shared" si="98"/>
        <v>0</v>
      </c>
      <c r="AX213" s="164" t="str">
        <f t="shared" si="99"/>
        <v/>
      </c>
      <c r="AY213" s="164" t="str">
        <f t="shared" si="100"/>
        <v/>
      </c>
      <c r="AZ213" s="164" t="str">
        <f t="shared" si="101"/>
        <v/>
      </c>
      <c r="BA213" s="164" t="str">
        <f t="shared" si="102"/>
        <v/>
      </c>
      <c r="BB213" s="164" t="str">
        <f t="shared" si="103"/>
        <v/>
      </c>
      <c r="BC213" s="164" t="str">
        <f t="shared" si="104"/>
        <v/>
      </c>
    </row>
    <row r="214" spans="1:55" s="164" customFormat="1" ht="17.25" hidden="1" customHeight="1">
      <c r="A214" s="9"/>
      <c r="B214" s="7"/>
      <c r="C214" s="2"/>
      <c r="D214" s="5"/>
      <c r="E214" s="4"/>
      <c r="F214" s="4"/>
      <c r="G214" s="4"/>
      <c r="H214" s="5"/>
      <c r="I214" s="16"/>
      <c r="J214" s="47"/>
      <c r="K214" s="48"/>
      <c r="L214" s="48"/>
      <c r="M214" s="49"/>
      <c r="N214" s="47"/>
      <c r="O214" s="48"/>
      <c r="P214" s="48"/>
      <c r="Q214" s="48"/>
      <c r="R214" s="48"/>
      <c r="S214" s="48"/>
      <c r="T214" s="64"/>
      <c r="U214" s="49"/>
      <c r="V214" s="58"/>
      <c r="W214" s="124"/>
      <c r="X214" s="56"/>
      <c r="Y214" s="68"/>
      <c r="Z214" s="68"/>
      <c r="AA214" s="67"/>
      <c r="AB214" s="57"/>
      <c r="AC214" s="58"/>
      <c r="AD214" s="56"/>
      <c r="AE214" s="49"/>
      <c r="AF214" s="164">
        <f t="shared" si="105"/>
        <v>0</v>
      </c>
      <c r="AG214" s="164">
        <f t="shared" si="106"/>
        <v>-1</v>
      </c>
      <c r="AH214" s="164">
        <f t="shared" si="107"/>
        <v>0</v>
      </c>
      <c r="AI214" s="164">
        <f t="shared" si="108"/>
        <v>0</v>
      </c>
      <c r="AJ214" s="164">
        <f t="shared" si="109"/>
        <v>0</v>
      </c>
      <c r="AK214" s="164">
        <f t="shared" si="110"/>
        <v>0</v>
      </c>
      <c r="AL214" s="164">
        <f t="shared" si="111"/>
        <v>0</v>
      </c>
      <c r="AM214" s="164">
        <f t="shared" si="112"/>
        <v>0</v>
      </c>
      <c r="AN214" s="164" t="str">
        <f t="shared" si="89"/>
        <v/>
      </c>
      <c r="AO214" s="164">
        <f t="shared" si="90"/>
        <v>0</v>
      </c>
      <c r="AP214" s="164" t="str">
        <f t="shared" si="91"/>
        <v/>
      </c>
      <c r="AQ214" s="164" t="str">
        <f t="shared" si="92"/>
        <v/>
      </c>
      <c r="AR214" s="164" t="str">
        <f t="shared" si="93"/>
        <v/>
      </c>
      <c r="AS214" s="164" t="str">
        <f t="shared" si="94"/>
        <v/>
      </c>
      <c r="AT214" s="164" t="str">
        <f t="shared" si="95"/>
        <v/>
      </c>
      <c r="AU214" s="164" t="str">
        <f t="shared" si="96"/>
        <v/>
      </c>
      <c r="AV214" s="164" t="str">
        <f t="shared" si="97"/>
        <v/>
      </c>
      <c r="AW214" s="164">
        <f t="shared" si="98"/>
        <v>0</v>
      </c>
      <c r="AX214" s="164" t="str">
        <f t="shared" si="99"/>
        <v/>
      </c>
      <c r="AY214" s="164" t="str">
        <f t="shared" si="100"/>
        <v/>
      </c>
      <c r="AZ214" s="164" t="str">
        <f t="shared" si="101"/>
        <v/>
      </c>
      <c r="BA214" s="164" t="str">
        <f t="shared" si="102"/>
        <v/>
      </c>
      <c r="BB214" s="164" t="str">
        <f t="shared" si="103"/>
        <v/>
      </c>
      <c r="BC214" s="164" t="str">
        <f t="shared" si="104"/>
        <v/>
      </c>
    </row>
    <row r="215" spans="1:55" s="164" customFormat="1" ht="17.25" hidden="1" customHeight="1">
      <c r="A215" s="9"/>
      <c r="B215" s="7"/>
      <c r="C215" s="2"/>
      <c r="D215" s="5"/>
      <c r="E215" s="4"/>
      <c r="F215" s="4"/>
      <c r="G215" s="4"/>
      <c r="H215" s="5"/>
      <c r="I215" s="16"/>
      <c r="J215" s="47"/>
      <c r="K215" s="48"/>
      <c r="L215" s="48"/>
      <c r="M215" s="49"/>
      <c r="N215" s="47"/>
      <c r="O215" s="48"/>
      <c r="P215" s="48"/>
      <c r="Q215" s="48"/>
      <c r="R215" s="48"/>
      <c r="S215" s="48"/>
      <c r="T215" s="64"/>
      <c r="U215" s="49"/>
      <c r="V215" s="58"/>
      <c r="W215" s="124"/>
      <c r="X215" s="56"/>
      <c r="Y215" s="68"/>
      <c r="Z215" s="68"/>
      <c r="AA215" s="67"/>
      <c r="AB215" s="57"/>
      <c r="AC215" s="58"/>
      <c r="AD215" s="56"/>
      <c r="AE215" s="49"/>
      <c r="AF215" s="164">
        <f t="shared" si="105"/>
        <v>0</v>
      </c>
      <c r="AG215" s="164">
        <f t="shared" si="106"/>
        <v>-1</v>
      </c>
      <c r="AH215" s="164">
        <f t="shared" si="107"/>
        <v>0</v>
      </c>
      <c r="AI215" s="164">
        <f t="shared" si="108"/>
        <v>0</v>
      </c>
      <c r="AJ215" s="164">
        <f t="shared" si="109"/>
        <v>0</v>
      </c>
      <c r="AK215" s="164">
        <f t="shared" si="110"/>
        <v>0</v>
      </c>
      <c r="AL215" s="164">
        <f t="shared" si="111"/>
        <v>0</v>
      </c>
      <c r="AM215" s="164">
        <f t="shared" si="112"/>
        <v>0</v>
      </c>
      <c r="AN215" s="164" t="str">
        <f t="shared" si="89"/>
        <v/>
      </c>
      <c r="AO215" s="164">
        <f t="shared" si="90"/>
        <v>0</v>
      </c>
      <c r="AP215" s="164" t="str">
        <f t="shared" si="91"/>
        <v/>
      </c>
      <c r="AQ215" s="164" t="str">
        <f t="shared" si="92"/>
        <v/>
      </c>
      <c r="AR215" s="164" t="str">
        <f t="shared" si="93"/>
        <v/>
      </c>
      <c r="AS215" s="164" t="str">
        <f t="shared" si="94"/>
        <v/>
      </c>
      <c r="AT215" s="164" t="str">
        <f t="shared" si="95"/>
        <v/>
      </c>
      <c r="AU215" s="164" t="str">
        <f t="shared" si="96"/>
        <v/>
      </c>
      <c r="AV215" s="164" t="str">
        <f t="shared" si="97"/>
        <v/>
      </c>
      <c r="AW215" s="164">
        <f t="shared" si="98"/>
        <v>0</v>
      </c>
      <c r="AX215" s="164" t="str">
        <f t="shared" si="99"/>
        <v/>
      </c>
      <c r="AY215" s="164" t="str">
        <f t="shared" si="100"/>
        <v/>
      </c>
      <c r="AZ215" s="164" t="str">
        <f t="shared" si="101"/>
        <v/>
      </c>
      <c r="BA215" s="164" t="str">
        <f t="shared" si="102"/>
        <v/>
      </c>
      <c r="BB215" s="164" t="str">
        <f t="shared" si="103"/>
        <v/>
      </c>
      <c r="BC215" s="164" t="str">
        <f t="shared" si="104"/>
        <v/>
      </c>
    </row>
    <row r="216" spans="1:55" s="164" customFormat="1" ht="17.25" hidden="1" customHeight="1">
      <c r="A216" s="9"/>
      <c r="B216" s="7"/>
      <c r="C216" s="2"/>
      <c r="D216" s="5"/>
      <c r="E216" s="4"/>
      <c r="F216" s="4"/>
      <c r="G216" s="4"/>
      <c r="H216" s="5"/>
      <c r="I216" s="16"/>
      <c r="J216" s="47"/>
      <c r="K216" s="48"/>
      <c r="L216" s="48"/>
      <c r="M216" s="49"/>
      <c r="N216" s="47"/>
      <c r="O216" s="48"/>
      <c r="P216" s="48"/>
      <c r="Q216" s="48"/>
      <c r="R216" s="48"/>
      <c r="S216" s="48"/>
      <c r="T216" s="64"/>
      <c r="U216" s="49"/>
      <c r="V216" s="58"/>
      <c r="W216" s="124"/>
      <c r="X216" s="56"/>
      <c r="Y216" s="68"/>
      <c r="Z216" s="68"/>
      <c r="AA216" s="67"/>
      <c r="AB216" s="57"/>
      <c r="AC216" s="58"/>
      <c r="AD216" s="56"/>
      <c r="AE216" s="49"/>
      <c r="AF216" s="164">
        <f t="shared" si="105"/>
        <v>0</v>
      </c>
      <c r="AG216" s="164">
        <f t="shared" si="106"/>
        <v>-1</v>
      </c>
      <c r="AH216" s="164">
        <f t="shared" si="107"/>
        <v>0</v>
      </c>
      <c r="AI216" s="164">
        <f t="shared" si="108"/>
        <v>0</v>
      </c>
      <c r="AJ216" s="164">
        <f t="shared" si="109"/>
        <v>0</v>
      </c>
      <c r="AK216" s="164">
        <f t="shared" si="110"/>
        <v>0</v>
      </c>
      <c r="AL216" s="164">
        <f t="shared" si="111"/>
        <v>0</v>
      </c>
      <c r="AM216" s="164">
        <f t="shared" si="112"/>
        <v>0</v>
      </c>
      <c r="AN216" s="164" t="str">
        <f t="shared" si="89"/>
        <v/>
      </c>
      <c r="AO216" s="164">
        <f t="shared" si="90"/>
        <v>0</v>
      </c>
      <c r="AP216" s="164" t="str">
        <f t="shared" si="91"/>
        <v/>
      </c>
      <c r="AQ216" s="164" t="str">
        <f t="shared" si="92"/>
        <v/>
      </c>
      <c r="AR216" s="164" t="str">
        <f t="shared" si="93"/>
        <v/>
      </c>
      <c r="AS216" s="164" t="str">
        <f t="shared" si="94"/>
        <v/>
      </c>
      <c r="AT216" s="164" t="str">
        <f t="shared" si="95"/>
        <v/>
      </c>
      <c r="AU216" s="164" t="str">
        <f t="shared" si="96"/>
        <v/>
      </c>
      <c r="AV216" s="164" t="str">
        <f t="shared" si="97"/>
        <v/>
      </c>
      <c r="AW216" s="164">
        <f t="shared" si="98"/>
        <v>0</v>
      </c>
      <c r="AX216" s="164" t="str">
        <f t="shared" si="99"/>
        <v/>
      </c>
      <c r="AY216" s="164" t="str">
        <f t="shared" si="100"/>
        <v/>
      </c>
      <c r="AZ216" s="164" t="str">
        <f t="shared" si="101"/>
        <v/>
      </c>
      <c r="BA216" s="164" t="str">
        <f t="shared" si="102"/>
        <v/>
      </c>
      <c r="BB216" s="164" t="str">
        <f t="shared" si="103"/>
        <v/>
      </c>
      <c r="BC216" s="164" t="str">
        <f t="shared" si="104"/>
        <v/>
      </c>
    </row>
    <row r="217" spans="1:55" s="164" customFormat="1" ht="17.25" hidden="1" customHeight="1">
      <c r="A217" s="9"/>
      <c r="B217" s="7"/>
      <c r="C217" s="2"/>
      <c r="D217" s="5"/>
      <c r="E217" s="4"/>
      <c r="F217" s="4"/>
      <c r="G217" s="4"/>
      <c r="H217" s="5"/>
      <c r="I217" s="16"/>
      <c r="J217" s="47"/>
      <c r="K217" s="48"/>
      <c r="L217" s="48"/>
      <c r="M217" s="49"/>
      <c r="N217" s="47"/>
      <c r="O217" s="48"/>
      <c r="P217" s="48"/>
      <c r="Q217" s="48"/>
      <c r="R217" s="48"/>
      <c r="S217" s="48"/>
      <c r="T217" s="64"/>
      <c r="U217" s="49"/>
      <c r="V217" s="58"/>
      <c r="W217" s="124"/>
      <c r="X217" s="56"/>
      <c r="Y217" s="68"/>
      <c r="Z217" s="68"/>
      <c r="AA217" s="67"/>
      <c r="AB217" s="57"/>
      <c r="AC217" s="58"/>
      <c r="AD217" s="56"/>
      <c r="AE217" s="49"/>
      <c r="AF217" s="164">
        <f t="shared" si="105"/>
        <v>0</v>
      </c>
      <c r="AG217" s="164">
        <f t="shared" si="106"/>
        <v>-1</v>
      </c>
      <c r="AH217" s="164">
        <f t="shared" si="107"/>
        <v>0</v>
      </c>
      <c r="AI217" s="164">
        <f t="shared" si="108"/>
        <v>0</v>
      </c>
      <c r="AJ217" s="164">
        <f t="shared" si="109"/>
        <v>0</v>
      </c>
      <c r="AK217" s="164">
        <f t="shared" si="110"/>
        <v>0</v>
      </c>
      <c r="AL217" s="164">
        <f t="shared" si="111"/>
        <v>0</v>
      </c>
      <c r="AM217" s="164">
        <f t="shared" si="112"/>
        <v>0</v>
      </c>
      <c r="AN217" s="164" t="str">
        <f t="shared" si="89"/>
        <v/>
      </c>
      <c r="AO217" s="164">
        <f t="shared" si="90"/>
        <v>0</v>
      </c>
      <c r="AP217" s="164" t="str">
        <f t="shared" si="91"/>
        <v/>
      </c>
      <c r="AQ217" s="164" t="str">
        <f t="shared" si="92"/>
        <v/>
      </c>
      <c r="AR217" s="164" t="str">
        <f t="shared" si="93"/>
        <v/>
      </c>
      <c r="AS217" s="164" t="str">
        <f t="shared" si="94"/>
        <v/>
      </c>
      <c r="AT217" s="164" t="str">
        <f t="shared" si="95"/>
        <v/>
      </c>
      <c r="AU217" s="164" t="str">
        <f t="shared" si="96"/>
        <v/>
      </c>
      <c r="AV217" s="164" t="str">
        <f t="shared" si="97"/>
        <v/>
      </c>
      <c r="AW217" s="164">
        <f t="shared" si="98"/>
        <v>0</v>
      </c>
      <c r="AX217" s="164" t="str">
        <f t="shared" si="99"/>
        <v/>
      </c>
      <c r="AY217" s="164" t="str">
        <f t="shared" si="100"/>
        <v/>
      </c>
      <c r="AZ217" s="164" t="str">
        <f t="shared" si="101"/>
        <v/>
      </c>
      <c r="BA217" s="164" t="str">
        <f t="shared" si="102"/>
        <v/>
      </c>
      <c r="BB217" s="164" t="str">
        <f t="shared" si="103"/>
        <v/>
      </c>
      <c r="BC217" s="164" t="str">
        <f t="shared" si="104"/>
        <v/>
      </c>
    </row>
    <row r="218" spans="1:55" s="164" customFormat="1" ht="17.25" hidden="1" customHeight="1">
      <c r="A218" s="9"/>
      <c r="B218" s="7"/>
      <c r="C218" s="2"/>
      <c r="D218" s="5"/>
      <c r="E218" s="4"/>
      <c r="F218" s="4"/>
      <c r="G218" s="4"/>
      <c r="H218" s="5"/>
      <c r="I218" s="16"/>
      <c r="J218" s="47"/>
      <c r="K218" s="48"/>
      <c r="L218" s="48"/>
      <c r="M218" s="49"/>
      <c r="N218" s="47"/>
      <c r="O218" s="48"/>
      <c r="P218" s="48"/>
      <c r="Q218" s="48"/>
      <c r="R218" s="48"/>
      <c r="S218" s="48"/>
      <c r="T218" s="64"/>
      <c r="U218" s="49"/>
      <c r="V218" s="58"/>
      <c r="W218" s="124"/>
      <c r="X218" s="56"/>
      <c r="Y218" s="68"/>
      <c r="Z218" s="68"/>
      <c r="AA218" s="67"/>
      <c r="AB218" s="57"/>
      <c r="AC218" s="58"/>
      <c r="AD218" s="56"/>
      <c r="AE218" s="49"/>
      <c r="AF218" s="164">
        <f t="shared" si="105"/>
        <v>0</v>
      </c>
      <c r="AG218" s="164">
        <f t="shared" si="106"/>
        <v>-1</v>
      </c>
      <c r="AH218" s="164">
        <f t="shared" si="107"/>
        <v>0</v>
      </c>
      <c r="AI218" s="164">
        <f t="shared" si="108"/>
        <v>0</v>
      </c>
      <c r="AJ218" s="164">
        <f t="shared" si="109"/>
        <v>0</v>
      </c>
      <c r="AK218" s="164">
        <f t="shared" si="110"/>
        <v>0</v>
      </c>
      <c r="AL218" s="164">
        <f t="shared" si="111"/>
        <v>0</v>
      </c>
      <c r="AM218" s="164">
        <f t="shared" si="112"/>
        <v>0</v>
      </c>
      <c r="AN218" s="164" t="str">
        <f t="shared" si="89"/>
        <v/>
      </c>
      <c r="AO218" s="164">
        <f t="shared" si="90"/>
        <v>0</v>
      </c>
      <c r="AP218" s="164" t="str">
        <f t="shared" si="91"/>
        <v/>
      </c>
      <c r="AQ218" s="164" t="str">
        <f t="shared" si="92"/>
        <v/>
      </c>
      <c r="AR218" s="164" t="str">
        <f t="shared" si="93"/>
        <v/>
      </c>
      <c r="AS218" s="164" t="str">
        <f t="shared" si="94"/>
        <v/>
      </c>
      <c r="AT218" s="164" t="str">
        <f t="shared" si="95"/>
        <v/>
      </c>
      <c r="AU218" s="164" t="str">
        <f t="shared" si="96"/>
        <v/>
      </c>
      <c r="AV218" s="164" t="str">
        <f t="shared" si="97"/>
        <v/>
      </c>
      <c r="AW218" s="164">
        <f t="shared" si="98"/>
        <v>0</v>
      </c>
      <c r="AX218" s="164" t="str">
        <f t="shared" si="99"/>
        <v/>
      </c>
      <c r="AY218" s="164" t="str">
        <f t="shared" si="100"/>
        <v/>
      </c>
      <c r="AZ218" s="164" t="str">
        <f t="shared" si="101"/>
        <v/>
      </c>
      <c r="BA218" s="164" t="str">
        <f t="shared" si="102"/>
        <v/>
      </c>
      <c r="BB218" s="164" t="str">
        <f t="shared" si="103"/>
        <v/>
      </c>
      <c r="BC218" s="164" t="str">
        <f t="shared" si="104"/>
        <v/>
      </c>
    </row>
    <row r="219" spans="1:55" s="164" customFormat="1" ht="17.25" hidden="1" customHeight="1">
      <c r="A219" s="9"/>
      <c r="B219" s="7"/>
      <c r="C219" s="2"/>
      <c r="D219" s="5"/>
      <c r="E219" s="4"/>
      <c r="F219" s="4"/>
      <c r="G219" s="4"/>
      <c r="H219" s="5"/>
      <c r="I219" s="16"/>
      <c r="J219" s="47"/>
      <c r="K219" s="48"/>
      <c r="L219" s="48"/>
      <c r="M219" s="49"/>
      <c r="N219" s="47"/>
      <c r="O219" s="48"/>
      <c r="P219" s="48"/>
      <c r="Q219" s="48"/>
      <c r="R219" s="48"/>
      <c r="S219" s="48"/>
      <c r="T219" s="64"/>
      <c r="U219" s="49"/>
      <c r="V219" s="58"/>
      <c r="W219" s="124"/>
      <c r="X219" s="56"/>
      <c r="Y219" s="68"/>
      <c r="Z219" s="68"/>
      <c r="AA219" s="67"/>
      <c r="AB219" s="57"/>
      <c r="AC219" s="58"/>
      <c r="AD219" s="56"/>
      <c r="AE219" s="49"/>
      <c r="AF219" s="164">
        <f t="shared" si="105"/>
        <v>0</v>
      </c>
      <c r="AG219" s="164">
        <f t="shared" si="106"/>
        <v>-1</v>
      </c>
      <c r="AH219" s="164">
        <f t="shared" si="107"/>
        <v>0</v>
      </c>
      <c r="AI219" s="164">
        <f t="shared" si="108"/>
        <v>0</v>
      </c>
      <c r="AJ219" s="164">
        <f t="shared" si="109"/>
        <v>0</v>
      </c>
      <c r="AK219" s="164">
        <f t="shared" si="110"/>
        <v>0</v>
      </c>
      <c r="AL219" s="164">
        <f t="shared" si="111"/>
        <v>0</v>
      </c>
      <c r="AM219" s="164">
        <f t="shared" si="112"/>
        <v>0</v>
      </c>
      <c r="AN219" s="164" t="str">
        <f t="shared" si="89"/>
        <v/>
      </c>
      <c r="AO219" s="164">
        <f t="shared" si="90"/>
        <v>0</v>
      </c>
      <c r="AP219" s="164" t="str">
        <f t="shared" si="91"/>
        <v/>
      </c>
      <c r="AQ219" s="164" t="str">
        <f t="shared" si="92"/>
        <v/>
      </c>
      <c r="AR219" s="164" t="str">
        <f t="shared" si="93"/>
        <v/>
      </c>
      <c r="AS219" s="164" t="str">
        <f t="shared" si="94"/>
        <v/>
      </c>
      <c r="AT219" s="164" t="str">
        <f t="shared" si="95"/>
        <v/>
      </c>
      <c r="AU219" s="164" t="str">
        <f t="shared" si="96"/>
        <v/>
      </c>
      <c r="AV219" s="164" t="str">
        <f t="shared" si="97"/>
        <v/>
      </c>
      <c r="AW219" s="164">
        <f t="shared" si="98"/>
        <v>0</v>
      </c>
      <c r="AX219" s="164" t="str">
        <f t="shared" si="99"/>
        <v/>
      </c>
      <c r="AY219" s="164" t="str">
        <f t="shared" si="100"/>
        <v/>
      </c>
      <c r="AZ219" s="164" t="str">
        <f t="shared" si="101"/>
        <v/>
      </c>
      <c r="BA219" s="164" t="str">
        <f t="shared" si="102"/>
        <v/>
      </c>
      <c r="BB219" s="164" t="str">
        <f t="shared" si="103"/>
        <v/>
      </c>
      <c r="BC219" s="164" t="str">
        <f t="shared" si="104"/>
        <v/>
      </c>
    </row>
    <row r="220" spans="1:55" s="164" customFormat="1" ht="17.25" hidden="1" customHeight="1">
      <c r="A220" s="9"/>
      <c r="B220" s="7"/>
      <c r="C220" s="2"/>
      <c r="D220" s="5"/>
      <c r="E220" s="4"/>
      <c r="F220" s="4"/>
      <c r="G220" s="4"/>
      <c r="H220" s="5"/>
      <c r="I220" s="16"/>
      <c r="J220" s="47"/>
      <c r="K220" s="48"/>
      <c r="L220" s="48"/>
      <c r="M220" s="49"/>
      <c r="N220" s="47"/>
      <c r="O220" s="48"/>
      <c r="P220" s="48"/>
      <c r="Q220" s="48"/>
      <c r="R220" s="48"/>
      <c r="S220" s="48"/>
      <c r="T220" s="64"/>
      <c r="U220" s="49"/>
      <c r="V220" s="58"/>
      <c r="W220" s="124"/>
      <c r="X220" s="56"/>
      <c r="Y220" s="68"/>
      <c r="Z220" s="68"/>
      <c r="AA220" s="67"/>
      <c r="AB220" s="57"/>
      <c r="AC220" s="58"/>
      <c r="AD220" s="56"/>
      <c r="AE220" s="49"/>
      <c r="AF220" s="164">
        <f t="shared" si="105"/>
        <v>0</v>
      </c>
      <c r="AG220" s="164">
        <f t="shared" si="106"/>
        <v>-1</v>
      </c>
      <c r="AH220" s="164">
        <f t="shared" si="107"/>
        <v>0</v>
      </c>
      <c r="AI220" s="164">
        <f t="shared" si="108"/>
        <v>0</v>
      </c>
      <c r="AJ220" s="164">
        <f t="shared" si="109"/>
        <v>0</v>
      </c>
      <c r="AK220" s="164">
        <f t="shared" si="110"/>
        <v>0</v>
      </c>
      <c r="AL220" s="164">
        <f t="shared" si="111"/>
        <v>0</v>
      </c>
      <c r="AM220" s="164">
        <f t="shared" si="112"/>
        <v>0</v>
      </c>
      <c r="AN220" s="164" t="str">
        <f t="shared" si="89"/>
        <v/>
      </c>
      <c r="AO220" s="164">
        <f t="shared" si="90"/>
        <v>0</v>
      </c>
      <c r="AP220" s="164" t="str">
        <f t="shared" si="91"/>
        <v/>
      </c>
      <c r="AQ220" s="164" t="str">
        <f t="shared" si="92"/>
        <v/>
      </c>
      <c r="AR220" s="164" t="str">
        <f t="shared" si="93"/>
        <v/>
      </c>
      <c r="AS220" s="164" t="str">
        <f t="shared" si="94"/>
        <v/>
      </c>
      <c r="AT220" s="164" t="str">
        <f t="shared" si="95"/>
        <v/>
      </c>
      <c r="AU220" s="164" t="str">
        <f t="shared" si="96"/>
        <v/>
      </c>
      <c r="AV220" s="164" t="str">
        <f t="shared" si="97"/>
        <v/>
      </c>
      <c r="AW220" s="164">
        <f t="shared" si="98"/>
        <v>0</v>
      </c>
      <c r="AX220" s="164" t="str">
        <f t="shared" si="99"/>
        <v/>
      </c>
      <c r="AY220" s="164" t="str">
        <f t="shared" si="100"/>
        <v/>
      </c>
      <c r="AZ220" s="164" t="str">
        <f t="shared" si="101"/>
        <v/>
      </c>
      <c r="BA220" s="164" t="str">
        <f t="shared" si="102"/>
        <v/>
      </c>
      <c r="BB220" s="164" t="str">
        <f t="shared" si="103"/>
        <v/>
      </c>
      <c r="BC220" s="164" t="str">
        <f t="shared" si="104"/>
        <v/>
      </c>
    </row>
    <row r="221" spans="1:55" s="164" customFormat="1" ht="17.25" hidden="1" customHeight="1">
      <c r="A221" s="9"/>
      <c r="B221" s="7"/>
      <c r="C221" s="2"/>
      <c r="D221" s="5"/>
      <c r="E221" s="4"/>
      <c r="F221" s="4"/>
      <c r="G221" s="4"/>
      <c r="H221" s="5"/>
      <c r="I221" s="16"/>
      <c r="J221" s="47"/>
      <c r="K221" s="48"/>
      <c r="L221" s="48"/>
      <c r="M221" s="49"/>
      <c r="N221" s="47"/>
      <c r="O221" s="48"/>
      <c r="P221" s="48"/>
      <c r="Q221" s="48"/>
      <c r="R221" s="48"/>
      <c r="S221" s="48"/>
      <c r="T221" s="64"/>
      <c r="U221" s="49"/>
      <c r="V221" s="58"/>
      <c r="W221" s="124"/>
      <c r="X221" s="56"/>
      <c r="Y221" s="68"/>
      <c r="Z221" s="68"/>
      <c r="AA221" s="67"/>
      <c r="AB221" s="57"/>
      <c r="AC221" s="58"/>
      <c r="AD221" s="56"/>
      <c r="AE221" s="49"/>
      <c r="AF221" s="164">
        <f t="shared" si="105"/>
        <v>0</v>
      </c>
      <c r="AG221" s="164">
        <f t="shared" si="106"/>
        <v>-1</v>
      </c>
      <c r="AH221" s="164">
        <f t="shared" si="107"/>
        <v>0</v>
      </c>
      <c r="AI221" s="164">
        <f t="shared" si="108"/>
        <v>0</v>
      </c>
      <c r="AJ221" s="164">
        <f t="shared" si="109"/>
        <v>0</v>
      </c>
      <c r="AK221" s="164">
        <f t="shared" si="110"/>
        <v>0</v>
      </c>
      <c r="AL221" s="164">
        <f t="shared" si="111"/>
        <v>0</v>
      </c>
      <c r="AM221" s="164">
        <f t="shared" si="112"/>
        <v>0</v>
      </c>
      <c r="AN221" s="164" t="str">
        <f t="shared" si="89"/>
        <v/>
      </c>
      <c r="AO221" s="164">
        <f t="shared" si="90"/>
        <v>0</v>
      </c>
      <c r="AP221" s="164" t="str">
        <f t="shared" si="91"/>
        <v/>
      </c>
      <c r="AQ221" s="164" t="str">
        <f t="shared" si="92"/>
        <v/>
      </c>
      <c r="AR221" s="164" t="str">
        <f t="shared" si="93"/>
        <v/>
      </c>
      <c r="AS221" s="164" t="str">
        <f t="shared" si="94"/>
        <v/>
      </c>
      <c r="AT221" s="164" t="str">
        <f t="shared" si="95"/>
        <v/>
      </c>
      <c r="AU221" s="164" t="str">
        <f t="shared" si="96"/>
        <v/>
      </c>
      <c r="AV221" s="164" t="str">
        <f t="shared" si="97"/>
        <v/>
      </c>
      <c r="AW221" s="164">
        <f t="shared" si="98"/>
        <v>0</v>
      </c>
      <c r="AX221" s="164" t="str">
        <f t="shared" si="99"/>
        <v/>
      </c>
      <c r="AY221" s="164" t="str">
        <f t="shared" si="100"/>
        <v/>
      </c>
      <c r="AZ221" s="164" t="str">
        <f t="shared" si="101"/>
        <v/>
      </c>
      <c r="BA221" s="164" t="str">
        <f t="shared" si="102"/>
        <v/>
      </c>
      <c r="BB221" s="164" t="str">
        <f t="shared" si="103"/>
        <v/>
      </c>
      <c r="BC221" s="164" t="str">
        <f t="shared" si="104"/>
        <v/>
      </c>
    </row>
    <row r="222" spans="1:55" s="164" customFormat="1" ht="17.25" hidden="1" customHeight="1">
      <c r="A222" s="9"/>
      <c r="B222" s="7"/>
      <c r="C222" s="2"/>
      <c r="D222" s="5"/>
      <c r="E222" s="4"/>
      <c r="F222" s="4"/>
      <c r="G222" s="4"/>
      <c r="H222" s="5"/>
      <c r="I222" s="16"/>
      <c r="J222" s="47"/>
      <c r="K222" s="48"/>
      <c r="L222" s="48"/>
      <c r="M222" s="49"/>
      <c r="N222" s="47"/>
      <c r="O222" s="48"/>
      <c r="P222" s="48"/>
      <c r="Q222" s="48"/>
      <c r="R222" s="48"/>
      <c r="S222" s="48"/>
      <c r="T222" s="64"/>
      <c r="U222" s="49"/>
      <c r="V222" s="58"/>
      <c r="W222" s="124"/>
      <c r="X222" s="56"/>
      <c r="Y222" s="68"/>
      <c r="Z222" s="68"/>
      <c r="AA222" s="67"/>
      <c r="AB222" s="57"/>
      <c r="AC222" s="58"/>
      <c r="AD222" s="56"/>
      <c r="AE222" s="49"/>
      <c r="AF222" s="164">
        <f t="shared" si="105"/>
        <v>0</v>
      </c>
      <c r="AG222" s="164">
        <f t="shared" si="106"/>
        <v>-1</v>
      </c>
      <c r="AH222" s="164">
        <f t="shared" si="107"/>
        <v>0</v>
      </c>
      <c r="AI222" s="164">
        <f t="shared" si="108"/>
        <v>0</v>
      </c>
      <c r="AJ222" s="164">
        <f t="shared" si="109"/>
        <v>0</v>
      </c>
      <c r="AK222" s="164">
        <f t="shared" si="110"/>
        <v>0</v>
      </c>
      <c r="AL222" s="164">
        <f t="shared" si="111"/>
        <v>0</v>
      </c>
      <c r="AM222" s="164">
        <f t="shared" si="112"/>
        <v>0</v>
      </c>
      <c r="AN222" s="164" t="str">
        <f t="shared" si="89"/>
        <v/>
      </c>
      <c r="AO222" s="164">
        <f t="shared" si="90"/>
        <v>0</v>
      </c>
      <c r="AP222" s="164" t="str">
        <f t="shared" si="91"/>
        <v/>
      </c>
      <c r="AQ222" s="164" t="str">
        <f t="shared" si="92"/>
        <v/>
      </c>
      <c r="AR222" s="164" t="str">
        <f t="shared" si="93"/>
        <v/>
      </c>
      <c r="AS222" s="164" t="str">
        <f t="shared" si="94"/>
        <v/>
      </c>
      <c r="AT222" s="164" t="str">
        <f t="shared" si="95"/>
        <v/>
      </c>
      <c r="AU222" s="164" t="str">
        <f t="shared" si="96"/>
        <v/>
      </c>
      <c r="AV222" s="164" t="str">
        <f t="shared" si="97"/>
        <v/>
      </c>
      <c r="AW222" s="164">
        <f t="shared" si="98"/>
        <v>0</v>
      </c>
      <c r="AX222" s="164" t="str">
        <f t="shared" si="99"/>
        <v/>
      </c>
      <c r="AY222" s="164" t="str">
        <f t="shared" si="100"/>
        <v/>
      </c>
      <c r="AZ222" s="164" t="str">
        <f t="shared" si="101"/>
        <v/>
      </c>
      <c r="BA222" s="164" t="str">
        <f t="shared" si="102"/>
        <v/>
      </c>
      <c r="BB222" s="164" t="str">
        <f t="shared" si="103"/>
        <v/>
      </c>
      <c r="BC222" s="164" t="str">
        <f t="shared" si="104"/>
        <v/>
      </c>
    </row>
    <row r="223" spans="1:55" s="164" customFormat="1" ht="17.25" hidden="1" customHeight="1">
      <c r="A223" s="9"/>
      <c r="B223" s="7"/>
      <c r="C223" s="2"/>
      <c r="D223" s="5"/>
      <c r="E223" s="4"/>
      <c r="F223" s="4"/>
      <c r="G223" s="4"/>
      <c r="H223" s="5"/>
      <c r="I223" s="16"/>
      <c r="J223" s="47"/>
      <c r="K223" s="48"/>
      <c r="L223" s="48"/>
      <c r="M223" s="49"/>
      <c r="N223" s="47"/>
      <c r="O223" s="48"/>
      <c r="P223" s="48"/>
      <c r="Q223" s="48"/>
      <c r="R223" s="48"/>
      <c r="S223" s="48"/>
      <c r="T223" s="64"/>
      <c r="U223" s="49"/>
      <c r="V223" s="58"/>
      <c r="W223" s="124"/>
      <c r="X223" s="56"/>
      <c r="Y223" s="68"/>
      <c r="Z223" s="68"/>
      <c r="AA223" s="67"/>
      <c r="AB223" s="57"/>
      <c r="AC223" s="58"/>
      <c r="AD223" s="56"/>
      <c r="AE223" s="49"/>
      <c r="AF223" s="164">
        <f t="shared" si="105"/>
        <v>0</v>
      </c>
      <c r="AG223" s="164">
        <f t="shared" si="106"/>
        <v>-1</v>
      </c>
      <c r="AH223" s="164">
        <f t="shared" si="107"/>
        <v>0</v>
      </c>
      <c r="AI223" s="164">
        <f t="shared" si="108"/>
        <v>0</v>
      </c>
      <c r="AJ223" s="164">
        <f t="shared" si="109"/>
        <v>0</v>
      </c>
      <c r="AK223" s="164">
        <f t="shared" si="110"/>
        <v>0</v>
      </c>
      <c r="AL223" s="164">
        <f t="shared" si="111"/>
        <v>0</v>
      </c>
      <c r="AM223" s="164">
        <f t="shared" si="112"/>
        <v>0</v>
      </c>
      <c r="AN223" s="164" t="str">
        <f t="shared" si="89"/>
        <v/>
      </c>
      <c r="AO223" s="164">
        <f t="shared" si="90"/>
        <v>0</v>
      </c>
      <c r="AP223" s="164" t="str">
        <f t="shared" si="91"/>
        <v/>
      </c>
      <c r="AQ223" s="164" t="str">
        <f t="shared" si="92"/>
        <v/>
      </c>
      <c r="AR223" s="164" t="str">
        <f t="shared" si="93"/>
        <v/>
      </c>
      <c r="AS223" s="164" t="str">
        <f t="shared" si="94"/>
        <v/>
      </c>
      <c r="AT223" s="164" t="str">
        <f t="shared" si="95"/>
        <v/>
      </c>
      <c r="AU223" s="164" t="str">
        <f t="shared" si="96"/>
        <v/>
      </c>
      <c r="AV223" s="164" t="str">
        <f t="shared" si="97"/>
        <v/>
      </c>
      <c r="AW223" s="164">
        <f t="shared" si="98"/>
        <v>0</v>
      </c>
      <c r="AX223" s="164" t="str">
        <f t="shared" si="99"/>
        <v/>
      </c>
      <c r="AY223" s="164" t="str">
        <f t="shared" si="100"/>
        <v/>
      </c>
      <c r="AZ223" s="164" t="str">
        <f t="shared" si="101"/>
        <v/>
      </c>
      <c r="BA223" s="164" t="str">
        <f t="shared" si="102"/>
        <v/>
      </c>
      <c r="BB223" s="164" t="str">
        <f t="shared" si="103"/>
        <v/>
      </c>
      <c r="BC223" s="164" t="str">
        <f t="shared" si="104"/>
        <v/>
      </c>
    </row>
    <row r="224" spans="1:55" s="164" customFormat="1" ht="17.25" hidden="1" customHeight="1">
      <c r="A224" s="9"/>
      <c r="B224" s="7"/>
      <c r="C224" s="2"/>
      <c r="D224" s="5"/>
      <c r="E224" s="4"/>
      <c r="F224" s="4"/>
      <c r="G224" s="4"/>
      <c r="H224" s="5"/>
      <c r="I224" s="16"/>
      <c r="J224" s="47"/>
      <c r="K224" s="48"/>
      <c r="L224" s="48"/>
      <c r="M224" s="49"/>
      <c r="N224" s="47"/>
      <c r="O224" s="48"/>
      <c r="P224" s="48"/>
      <c r="Q224" s="48"/>
      <c r="R224" s="48"/>
      <c r="S224" s="48"/>
      <c r="T224" s="64"/>
      <c r="U224" s="49"/>
      <c r="V224" s="58"/>
      <c r="W224" s="124"/>
      <c r="X224" s="56"/>
      <c r="Y224" s="68"/>
      <c r="Z224" s="68"/>
      <c r="AA224" s="67"/>
      <c r="AB224" s="57"/>
      <c r="AC224" s="58"/>
      <c r="AD224" s="56"/>
      <c r="AE224" s="49"/>
      <c r="AF224" s="164">
        <f t="shared" si="105"/>
        <v>0</v>
      </c>
      <c r="AG224" s="164">
        <f t="shared" si="106"/>
        <v>-1</v>
      </c>
      <c r="AH224" s="164">
        <f t="shared" si="107"/>
        <v>0</v>
      </c>
      <c r="AI224" s="164">
        <f t="shared" si="108"/>
        <v>0</v>
      </c>
      <c r="AJ224" s="164">
        <f t="shared" si="109"/>
        <v>0</v>
      </c>
      <c r="AK224" s="164">
        <f t="shared" si="110"/>
        <v>0</v>
      </c>
      <c r="AL224" s="164">
        <f t="shared" si="111"/>
        <v>0</v>
      </c>
      <c r="AM224" s="164">
        <f t="shared" si="112"/>
        <v>0</v>
      </c>
      <c r="AN224" s="164" t="str">
        <f t="shared" ref="AN224:AN287" si="113">IF(AF224,$V224,"")</f>
        <v/>
      </c>
      <c r="AO224" s="164">
        <f t="shared" ref="AO224:AO287" si="114">IF(AG224,$V224,"")</f>
        <v>0</v>
      </c>
      <c r="AP224" s="164" t="str">
        <f t="shared" ref="AP224:AP287" si="115">IF(AH224,$V224,"")</f>
        <v/>
      </c>
      <c r="AQ224" s="164" t="str">
        <f t="shared" ref="AQ224:AQ287" si="116">IF(AI224,$V224,"")</f>
        <v/>
      </c>
      <c r="AR224" s="164" t="str">
        <f t="shared" ref="AR224:AR287" si="117">IF(AJ224,$V224,"")</f>
        <v/>
      </c>
      <c r="AS224" s="164" t="str">
        <f t="shared" ref="AS224:AS287" si="118">IF(AK224,$V224,"")</f>
        <v/>
      </c>
      <c r="AT224" s="164" t="str">
        <f t="shared" ref="AT224:AT287" si="119">IF(AL224,$V224,"")</f>
        <v/>
      </c>
      <c r="AU224" s="164" t="str">
        <f t="shared" ref="AU224:AU287" si="120">IF(AM224,$V224,"")</f>
        <v/>
      </c>
      <c r="AV224" s="164" t="str">
        <f t="shared" ref="AV224:AV287" si="121">IF(AF224,$W224,"")</f>
        <v/>
      </c>
      <c r="AW224" s="164">
        <f t="shared" ref="AW224:AW287" si="122">IF(AG224,$W224,"")</f>
        <v>0</v>
      </c>
      <c r="AX224" s="164" t="str">
        <f t="shared" ref="AX224:AX287" si="123">IF(AH224,$W224,"")</f>
        <v/>
      </c>
      <c r="AY224" s="164" t="str">
        <f t="shared" ref="AY224:AY287" si="124">IF(AI224,$W224,"")</f>
        <v/>
      </c>
      <c r="AZ224" s="164" t="str">
        <f t="shared" ref="AZ224:AZ287" si="125">IF(AJ224,$W224,"")</f>
        <v/>
      </c>
      <c r="BA224" s="164" t="str">
        <f t="shared" ref="BA224:BA287" si="126">IF(AK224,$W224,"")</f>
        <v/>
      </c>
      <c r="BB224" s="164" t="str">
        <f t="shared" ref="BB224:BB287" si="127">IF(AL224,$W224,"")</f>
        <v/>
      </c>
      <c r="BC224" s="164" t="str">
        <f t="shared" ref="BC224:BC287" si="128">IF(AM224,$W224,"")</f>
        <v/>
      </c>
    </row>
    <row r="225" spans="1:55" s="164" customFormat="1" ht="17.25" hidden="1" customHeight="1">
      <c r="A225" s="9"/>
      <c r="B225" s="7"/>
      <c r="C225" s="2"/>
      <c r="D225" s="5"/>
      <c r="E225" s="4"/>
      <c r="F225" s="4"/>
      <c r="G225" s="4"/>
      <c r="H225" s="5"/>
      <c r="I225" s="16"/>
      <c r="J225" s="47"/>
      <c r="K225" s="48"/>
      <c r="L225" s="48"/>
      <c r="M225" s="49"/>
      <c r="N225" s="47"/>
      <c r="O225" s="48"/>
      <c r="P225" s="48"/>
      <c r="Q225" s="48"/>
      <c r="R225" s="48"/>
      <c r="S225" s="48"/>
      <c r="T225" s="64"/>
      <c r="U225" s="49"/>
      <c r="V225" s="58"/>
      <c r="W225" s="124"/>
      <c r="X225" s="56"/>
      <c r="Y225" s="68"/>
      <c r="Z225" s="68"/>
      <c r="AA225" s="67"/>
      <c r="AB225" s="57"/>
      <c r="AC225" s="58"/>
      <c r="AD225" s="56"/>
      <c r="AE225" s="49"/>
      <c r="AF225" s="164">
        <f t="shared" ref="AF225:AF288" si="129">AF224</f>
        <v>0</v>
      </c>
      <c r="AG225" s="164">
        <f t="shared" ref="AG225:AG288" si="130">AG224</f>
        <v>-1</v>
      </c>
      <c r="AH225" s="164">
        <f t="shared" ref="AH225:AH288" si="131">AH224</f>
        <v>0</v>
      </c>
      <c r="AI225" s="164">
        <f t="shared" ref="AI225:AI288" si="132">AI224</f>
        <v>0</v>
      </c>
      <c r="AJ225" s="164">
        <f t="shared" ref="AJ225:AJ288" si="133">AJ224</f>
        <v>0</v>
      </c>
      <c r="AK225" s="164">
        <f t="shared" ref="AK225:AK288" si="134">AK224</f>
        <v>0</v>
      </c>
      <c r="AL225" s="164">
        <f t="shared" ref="AL225:AL288" si="135">AL224</f>
        <v>0</v>
      </c>
      <c r="AM225" s="164">
        <f t="shared" ref="AM225:AM288" si="136">AM224</f>
        <v>0</v>
      </c>
      <c r="AN225" s="164" t="str">
        <f t="shared" si="113"/>
        <v/>
      </c>
      <c r="AO225" s="164">
        <f t="shared" si="114"/>
        <v>0</v>
      </c>
      <c r="AP225" s="164" t="str">
        <f t="shared" si="115"/>
        <v/>
      </c>
      <c r="AQ225" s="164" t="str">
        <f t="shared" si="116"/>
        <v/>
      </c>
      <c r="AR225" s="164" t="str">
        <f t="shared" si="117"/>
        <v/>
      </c>
      <c r="AS225" s="164" t="str">
        <f t="shared" si="118"/>
        <v/>
      </c>
      <c r="AT225" s="164" t="str">
        <f t="shared" si="119"/>
        <v/>
      </c>
      <c r="AU225" s="164" t="str">
        <f t="shared" si="120"/>
        <v/>
      </c>
      <c r="AV225" s="164" t="str">
        <f t="shared" si="121"/>
        <v/>
      </c>
      <c r="AW225" s="164">
        <f t="shared" si="122"/>
        <v>0</v>
      </c>
      <c r="AX225" s="164" t="str">
        <f t="shared" si="123"/>
        <v/>
      </c>
      <c r="AY225" s="164" t="str">
        <f t="shared" si="124"/>
        <v/>
      </c>
      <c r="AZ225" s="164" t="str">
        <f t="shared" si="125"/>
        <v/>
      </c>
      <c r="BA225" s="164" t="str">
        <f t="shared" si="126"/>
        <v/>
      </c>
      <c r="BB225" s="164" t="str">
        <f t="shared" si="127"/>
        <v/>
      </c>
      <c r="BC225" s="164" t="str">
        <f t="shared" si="128"/>
        <v/>
      </c>
    </row>
    <row r="226" spans="1:55" s="164" customFormat="1" ht="17.25" hidden="1" customHeight="1">
      <c r="A226" s="9"/>
      <c r="B226" s="7"/>
      <c r="C226" s="2"/>
      <c r="D226" s="5"/>
      <c r="E226" s="4"/>
      <c r="F226" s="4"/>
      <c r="G226" s="4"/>
      <c r="H226" s="5"/>
      <c r="I226" s="16"/>
      <c r="J226" s="47"/>
      <c r="K226" s="48"/>
      <c r="L226" s="48"/>
      <c r="M226" s="49"/>
      <c r="N226" s="47"/>
      <c r="O226" s="48"/>
      <c r="P226" s="48"/>
      <c r="Q226" s="48"/>
      <c r="R226" s="48"/>
      <c r="S226" s="48"/>
      <c r="T226" s="64"/>
      <c r="U226" s="49"/>
      <c r="V226" s="58"/>
      <c r="W226" s="124"/>
      <c r="X226" s="56"/>
      <c r="Y226" s="68"/>
      <c r="Z226" s="68"/>
      <c r="AA226" s="67"/>
      <c r="AB226" s="57"/>
      <c r="AC226" s="58"/>
      <c r="AD226" s="56"/>
      <c r="AE226" s="49"/>
      <c r="AF226" s="164">
        <f t="shared" si="129"/>
        <v>0</v>
      </c>
      <c r="AG226" s="164">
        <f t="shared" si="130"/>
        <v>-1</v>
      </c>
      <c r="AH226" s="164">
        <f t="shared" si="131"/>
        <v>0</v>
      </c>
      <c r="AI226" s="164">
        <f t="shared" si="132"/>
        <v>0</v>
      </c>
      <c r="AJ226" s="164">
        <f t="shared" si="133"/>
        <v>0</v>
      </c>
      <c r="AK226" s="164">
        <f t="shared" si="134"/>
        <v>0</v>
      </c>
      <c r="AL226" s="164">
        <f t="shared" si="135"/>
        <v>0</v>
      </c>
      <c r="AM226" s="164">
        <f t="shared" si="136"/>
        <v>0</v>
      </c>
      <c r="AN226" s="164" t="str">
        <f t="shared" si="113"/>
        <v/>
      </c>
      <c r="AO226" s="164">
        <f t="shared" si="114"/>
        <v>0</v>
      </c>
      <c r="AP226" s="164" t="str">
        <f t="shared" si="115"/>
        <v/>
      </c>
      <c r="AQ226" s="164" t="str">
        <f t="shared" si="116"/>
        <v/>
      </c>
      <c r="AR226" s="164" t="str">
        <f t="shared" si="117"/>
        <v/>
      </c>
      <c r="AS226" s="164" t="str">
        <f t="shared" si="118"/>
        <v/>
      </c>
      <c r="AT226" s="164" t="str">
        <f t="shared" si="119"/>
        <v/>
      </c>
      <c r="AU226" s="164" t="str">
        <f t="shared" si="120"/>
        <v/>
      </c>
      <c r="AV226" s="164" t="str">
        <f t="shared" si="121"/>
        <v/>
      </c>
      <c r="AW226" s="164">
        <f t="shared" si="122"/>
        <v>0</v>
      </c>
      <c r="AX226" s="164" t="str">
        <f t="shared" si="123"/>
        <v/>
      </c>
      <c r="AY226" s="164" t="str">
        <f t="shared" si="124"/>
        <v/>
      </c>
      <c r="AZ226" s="164" t="str">
        <f t="shared" si="125"/>
        <v/>
      </c>
      <c r="BA226" s="164" t="str">
        <f t="shared" si="126"/>
        <v/>
      </c>
      <c r="BB226" s="164" t="str">
        <f t="shared" si="127"/>
        <v/>
      </c>
      <c r="BC226" s="164" t="str">
        <f t="shared" si="128"/>
        <v/>
      </c>
    </row>
    <row r="227" spans="1:55" s="164" customFormat="1" ht="17.25" hidden="1" customHeight="1">
      <c r="A227" s="9"/>
      <c r="B227" s="7"/>
      <c r="C227" s="2"/>
      <c r="D227" s="5"/>
      <c r="E227" s="4"/>
      <c r="F227" s="4"/>
      <c r="G227" s="4"/>
      <c r="H227" s="5"/>
      <c r="I227" s="16"/>
      <c r="J227" s="47"/>
      <c r="K227" s="48"/>
      <c r="L227" s="48"/>
      <c r="M227" s="49"/>
      <c r="N227" s="47"/>
      <c r="O227" s="48"/>
      <c r="P227" s="48"/>
      <c r="Q227" s="48"/>
      <c r="R227" s="48"/>
      <c r="S227" s="48"/>
      <c r="T227" s="64"/>
      <c r="U227" s="49"/>
      <c r="V227" s="58"/>
      <c r="W227" s="124"/>
      <c r="X227" s="56"/>
      <c r="Y227" s="68"/>
      <c r="Z227" s="68"/>
      <c r="AA227" s="67"/>
      <c r="AB227" s="57"/>
      <c r="AC227" s="58"/>
      <c r="AD227" s="56"/>
      <c r="AE227" s="49"/>
      <c r="AF227" s="164">
        <f t="shared" si="129"/>
        <v>0</v>
      </c>
      <c r="AG227" s="164">
        <f t="shared" si="130"/>
        <v>-1</v>
      </c>
      <c r="AH227" s="164">
        <f t="shared" si="131"/>
        <v>0</v>
      </c>
      <c r="AI227" s="164">
        <f t="shared" si="132"/>
        <v>0</v>
      </c>
      <c r="AJ227" s="164">
        <f t="shared" si="133"/>
        <v>0</v>
      </c>
      <c r="AK227" s="164">
        <f t="shared" si="134"/>
        <v>0</v>
      </c>
      <c r="AL227" s="164">
        <f t="shared" si="135"/>
        <v>0</v>
      </c>
      <c r="AM227" s="164">
        <f t="shared" si="136"/>
        <v>0</v>
      </c>
      <c r="AN227" s="164" t="str">
        <f t="shared" si="113"/>
        <v/>
      </c>
      <c r="AO227" s="164">
        <f t="shared" si="114"/>
        <v>0</v>
      </c>
      <c r="AP227" s="164" t="str">
        <f t="shared" si="115"/>
        <v/>
      </c>
      <c r="AQ227" s="164" t="str">
        <f t="shared" si="116"/>
        <v/>
      </c>
      <c r="AR227" s="164" t="str">
        <f t="shared" si="117"/>
        <v/>
      </c>
      <c r="AS227" s="164" t="str">
        <f t="shared" si="118"/>
        <v/>
      </c>
      <c r="AT227" s="164" t="str">
        <f t="shared" si="119"/>
        <v/>
      </c>
      <c r="AU227" s="164" t="str">
        <f t="shared" si="120"/>
        <v/>
      </c>
      <c r="AV227" s="164" t="str">
        <f t="shared" si="121"/>
        <v/>
      </c>
      <c r="AW227" s="164">
        <f t="shared" si="122"/>
        <v>0</v>
      </c>
      <c r="AX227" s="164" t="str">
        <f t="shared" si="123"/>
        <v/>
      </c>
      <c r="AY227" s="164" t="str">
        <f t="shared" si="124"/>
        <v/>
      </c>
      <c r="AZ227" s="164" t="str">
        <f t="shared" si="125"/>
        <v/>
      </c>
      <c r="BA227" s="164" t="str">
        <f t="shared" si="126"/>
        <v/>
      </c>
      <c r="BB227" s="164" t="str">
        <f t="shared" si="127"/>
        <v/>
      </c>
      <c r="BC227" s="164" t="str">
        <f t="shared" si="128"/>
        <v/>
      </c>
    </row>
    <row r="228" spans="1:55" s="164" customFormat="1" ht="17.25" hidden="1" customHeight="1">
      <c r="A228" s="9"/>
      <c r="B228" s="7"/>
      <c r="C228" s="2"/>
      <c r="D228" s="5"/>
      <c r="E228" s="4"/>
      <c r="F228" s="4"/>
      <c r="G228" s="4"/>
      <c r="H228" s="5"/>
      <c r="I228" s="16"/>
      <c r="J228" s="47"/>
      <c r="K228" s="48"/>
      <c r="L228" s="48"/>
      <c r="M228" s="49"/>
      <c r="N228" s="47"/>
      <c r="O228" s="48"/>
      <c r="P228" s="48"/>
      <c r="Q228" s="48"/>
      <c r="R228" s="48"/>
      <c r="S228" s="48"/>
      <c r="T228" s="64"/>
      <c r="U228" s="49"/>
      <c r="V228" s="58"/>
      <c r="W228" s="124"/>
      <c r="X228" s="56"/>
      <c r="Y228" s="68"/>
      <c r="Z228" s="68"/>
      <c r="AA228" s="67"/>
      <c r="AB228" s="57"/>
      <c r="AC228" s="58"/>
      <c r="AD228" s="56"/>
      <c r="AE228" s="49"/>
      <c r="AF228" s="164">
        <f t="shared" si="129"/>
        <v>0</v>
      </c>
      <c r="AG228" s="164">
        <f t="shared" si="130"/>
        <v>-1</v>
      </c>
      <c r="AH228" s="164">
        <f t="shared" si="131"/>
        <v>0</v>
      </c>
      <c r="AI228" s="164">
        <f t="shared" si="132"/>
        <v>0</v>
      </c>
      <c r="AJ228" s="164">
        <f t="shared" si="133"/>
        <v>0</v>
      </c>
      <c r="AK228" s="164">
        <f t="shared" si="134"/>
        <v>0</v>
      </c>
      <c r="AL228" s="164">
        <f t="shared" si="135"/>
        <v>0</v>
      </c>
      <c r="AM228" s="164">
        <f t="shared" si="136"/>
        <v>0</v>
      </c>
      <c r="AN228" s="164" t="str">
        <f t="shared" si="113"/>
        <v/>
      </c>
      <c r="AO228" s="164">
        <f t="shared" si="114"/>
        <v>0</v>
      </c>
      <c r="AP228" s="164" t="str">
        <f t="shared" si="115"/>
        <v/>
      </c>
      <c r="AQ228" s="164" t="str">
        <f t="shared" si="116"/>
        <v/>
      </c>
      <c r="AR228" s="164" t="str">
        <f t="shared" si="117"/>
        <v/>
      </c>
      <c r="AS228" s="164" t="str">
        <f t="shared" si="118"/>
        <v/>
      </c>
      <c r="AT228" s="164" t="str">
        <f t="shared" si="119"/>
        <v/>
      </c>
      <c r="AU228" s="164" t="str">
        <f t="shared" si="120"/>
        <v/>
      </c>
      <c r="AV228" s="164" t="str">
        <f t="shared" si="121"/>
        <v/>
      </c>
      <c r="AW228" s="164">
        <f t="shared" si="122"/>
        <v>0</v>
      </c>
      <c r="AX228" s="164" t="str">
        <f t="shared" si="123"/>
        <v/>
      </c>
      <c r="AY228" s="164" t="str">
        <f t="shared" si="124"/>
        <v/>
      </c>
      <c r="AZ228" s="164" t="str">
        <f t="shared" si="125"/>
        <v/>
      </c>
      <c r="BA228" s="164" t="str">
        <f t="shared" si="126"/>
        <v/>
      </c>
      <c r="BB228" s="164" t="str">
        <f t="shared" si="127"/>
        <v/>
      </c>
      <c r="BC228" s="164" t="str">
        <f t="shared" si="128"/>
        <v/>
      </c>
    </row>
    <row r="229" spans="1:55" s="164" customFormat="1" ht="17.25" hidden="1" customHeight="1">
      <c r="A229" s="9"/>
      <c r="B229" s="7"/>
      <c r="C229" s="2"/>
      <c r="D229" s="5"/>
      <c r="E229" s="4"/>
      <c r="F229" s="4"/>
      <c r="G229" s="4"/>
      <c r="H229" s="5"/>
      <c r="I229" s="16"/>
      <c r="J229" s="47"/>
      <c r="K229" s="48"/>
      <c r="L229" s="48"/>
      <c r="M229" s="49"/>
      <c r="N229" s="47"/>
      <c r="O229" s="48"/>
      <c r="P229" s="48"/>
      <c r="Q229" s="48"/>
      <c r="R229" s="48"/>
      <c r="S229" s="48"/>
      <c r="T229" s="64"/>
      <c r="U229" s="49"/>
      <c r="V229" s="58"/>
      <c r="W229" s="124"/>
      <c r="X229" s="56"/>
      <c r="Y229" s="68"/>
      <c r="Z229" s="68"/>
      <c r="AA229" s="67"/>
      <c r="AB229" s="57"/>
      <c r="AC229" s="58"/>
      <c r="AD229" s="56"/>
      <c r="AE229" s="49"/>
      <c r="AF229" s="164">
        <f t="shared" si="129"/>
        <v>0</v>
      </c>
      <c r="AG229" s="164">
        <f t="shared" si="130"/>
        <v>-1</v>
      </c>
      <c r="AH229" s="164">
        <f t="shared" si="131"/>
        <v>0</v>
      </c>
      <c r="AI229" s="164">
        <f t="shared" si="132"/>
        <v>0</v>
      </c>
      <c r="AJ229" s="164">
        <f t="shared" si="133"/>
        <v>0</v>
      </c>
      <c r="AK229" s="164">
        <f t="shared" si="134"/>
        <v>0</v>
      </c>
      <c r="AL229" s="164">
        <f t="shared" si="135"/>
        <v>0</v>
      </c>
      <c r="AM229" s="164">
        <f t="shared" si="136"/>
        <v>0</v>
      </c>
      <c r="AN229" s="164" t="str">
        <f t="shared" si="113"/>
        <v/>
      </c>
      <c r="AO229" s="164">
        <f t="shared" si="114"/>
        <v>0</v>
      </c>
      <c r="AP229" s="164" t="str">
        <f t="shared" si="115"/>
        <v/>
      </c>
      <c r="AQ229" s="164" t="str">
        <f t="shared" si="116"/>
        <v/>
      </c>
      <c r="AR229" s="164" t="str">
        <f t="shared" si="117"/>
        <v/>
      </c>
      <c r="AS229" s="164" t="str">
        <f t="shared" si="118"/>
        <v/>
      </c>
      <c r="AT229" s="164" t="str">
        <f t="shared" si="119"/>
        <v/>
      </c>
      <c r="AU229" s="164" t="str">
        <f t="shared" si="120"/>
        <v/>
      </c>
      <c r="AV229" s="164" t="str">
        <f t="shared" si="121"/>
        <v/>
      </c>
      <c r="AW229" s="164">
        <f t="shared" si="122"/>
        <v>0</v>
      </c>
      <c r="AX229" s="164" t="str">
        <f t="shared" si="123"/>
        <v/>
      </c>
      <c r="AY229" s="164" t="str">
        <f t="shared" si="124"/>
        <v/>
      </c>
      <c r="AZ229" s="164" t="str">
        <f t="shared" si="125"/>
        <v/>
      </c>
      <c r="BA229" s="164" t="str">
        <f t="shared" si="126"/>
        <v/>
      </c>
      <c r="BB229" s="164" t="str">
        <f t="shared" si="127"/>
        <v/>
      </c>
      <c r="BC229" s="164" t="str">
        <f t="shared" si="128"/>
        <v/>
      </c>
    </row>
    <row r="230" spans="1:55" s="164" customFormat="1" ht="17.25" hidden="1" customHeight="1">
      <c r="A230" s="9"/>
      <c r="B230" s="7"/>
      <c r="C230" s="2"/>
      <c r="D230" s="5"/>
      <c r="E230" s="4"/>
      <c r="F230" s="4"/>
      <c r="G230" s="4"/>
      <c r="H230" s="5"/>
      <c r="I230" s="16"/>
      <c r="J230" s="47"/>
      <c r="K230" s="48"/>
      <c r="L230" s="48"/>
      <c r="M230" s="49"/>
      <c r="N230" s="47"/>
      <c r="O230" s="48"/>
      <c r="P230" s="48"/>
      <c r="Q230" s="48"/>
      <c r="R230" s="48"/>
      <c r="S230" s="48"/>
      <c r="T230" s="64"/>
      <c r="U230" s="49"/>
      <c r="V230" s="58"/>
      <c r="W230" s="124"/>
      <c r="X230" s="56"/>
      <c r="Y230" s="68"/>
      <c r="Z230" s="68"/>
      <c r="AA230" s="67"/>
      <c r="AB230" s="57"/>
      <c r="AC230" s="58"/>
      <c r="AD230" s="56"/>
      <c r="AE230" s="49"/>
      <c r="AF230" s="164">
        <f t="shared" si="129"/>
        <v>0</v>
      </c>
      <c r="AG230" s="164">
        <f t="shared" si="130"/>
        <v>-1</v>
      </c>
      <c r="AH230" s="164">
        <f t="shared" si="131"/>
        <v>0</v>
      </c>
      <c r="AI230" s="164">
        <f t="shared" si="132"/>
        <v>0</v>
      </c>
      <c r="AJ230" s="164">
        <f t="shared" si="133"/>
        <v>0</v>
      </c>
      <c r="AK230" s="164">
        <f t="shared" si="134"/>
        <v>0</v>
      </c>
      <c r="AL230" s="164">
        <f t="shared" si="135"/>
        <v>0</v>
      </c>
      <c r="AM230" s="164">
        <f t="shared" si="136"/>
        <v>0</v>
      </c>
      <c r="AN230" s="164" t="str">
        <f t="shared" si="113"/>
        <v/>
      </c>
      <c r="AO230" s="164">
        <f t="shared" si="114"/>
        <v>0</v>
      </c>
      <c r="AP230" s="164" t="str">
        <f t="shared" si="115"/>
        <v/>
      </c>
      <c r="AQ230" s="164" t="str">
        <f t="shared" si="116"/>
        <v/>
      </c>
      <c r="AR230" s="164" t="str">
        <f t="shared" si="117"/>
        <v/>
      </c>
      <c r="AS230" s="164" t="str">
        <f t="shared" si="118"/>
        <v/>
      </c>
      <c r="AT230" s="164" t="str">
        <f t="shared" si="119"/>
        <v/>
      </c>
      <c r="AU230" s="164" t="str">
        <f t="shared" si="120"/>
        <v/>
      </c>
      <c r="AV230" s="164" t="str">
        <f t="shared" si="121"/>
        <v/>
      </c>
      <c r="AW230" s="164">
        <f t="shared" si="122"/>
        <v>0</v>
      </c>
      <c r="AX230" s="164" t="str">
        <f t="shared" si="123"/>
        <v/>
      </c>
      <c r="AY230" s="164" t="str">
        <f t="shared" si="124"/>
        <v/>
      </c>
      <c r="AZ230" s="164" t="str">
        <f t="shared" si="125"/>
        <v/>
      </c>
      <c r="BA230" s="164" t="str">
        <f t="shared" si="126"/>
        <v/>
      </c>
      <c r="BB230" s="164" t="str">
        <f t="shared" si="127"/>
        <v/>
      </c>
      <c r="BC230" s="164" t="str">
        <f t="shared" si="128"/>
        <v/>
      </c>
    </row>
    <row r="231" spans="1:55" s="164" customFormat="1" ht="17.25" hidden="1" customHeight="1">
      <c r="A231" s="9"/>
      <c r="B231" s="7"/>
      <c r="C231" s="2"/>
      <c r="D231" s="5"/>
      <c r="E231" s="4"/>
      <c r="F231" s="4"/>
      <c r="G231" s="4"/>
      <c r="H231" s="5"/>
      <c r="I231" s="16"/>
      <c r="J231" s="47"/>
      <c r="K231" s="48"/>
      <c r="L231" s="48"/>
      <c r="M231" s="49"/>
      <c r="N231" s="47"/>
      <c r="O231" s="48"/>
      <c r="P231" s="48"/>
      <c r="Q231" s="48"/>
      <c r="R231" s="48"/>
      <c r="S231" s="48"/>
      <c r="T231" s="64"/>
      <c r="U231" s="49"/>
      <c r="V231" s="58"/>
      <c r="W231" s="124"/>
      <c r="X231" s="56"/>
      <c r="Y231" s="68"/>
      <c r="Z231" s="68"/>
      <c r="AA231" s="67"/>
      <c r="AB231" s="57"/>
      <c r="AC231" s="58"/>
      <c r="AD231" s="56"/>
      <c r="AE231" s="49"/>
      <c r="AF231" s="164">
        <f t="shared" si="129"/>
        <v>0</v>
      </c>
      <c r="AG231" s="164">
        <f t="shared" si="130"/>
        <v>-1</v>
      </c>
      <c r="AH231" s="164">
        <f t="shared" si="131"/>
        <v>0</v>
      </c>
      <c r="AI231" s="164">
        <f t="shared" si="132"/>
        <v>0</v>
      </c>
      <c r="AJ231" s="164">
        <f t="shared" si="133"/>
        <v>0</v>
      </c>
      <c r="AK231" s="164">
        <f t="shared" si="134"/>
        <v>0</v>
      </c>
      <c r="AL231" s="164">
        <f t="shared" si="135"/>
        <v>0</v>
      </c>
      <c r="AM231" s="164">
        <f t="shared" si="136"/>
        <v>0</v>
      </c>
      <c r="AN231" s="164" t="str">
        <f t="shared" si="113"/>
        <v/>
      </c>
      <c r="AO231" s="164">
        <f t="shared" si="114"/>
        <v>0</v>
      </c>
      <c r="AP231" s="164" t="str">
        <f t="shared" si="115"/>
        <v/>
      </c>
      <c r="AQ231" s="164" t="str">
        <f t="shared" si="116"/>
        <v/>
      </c>
      <c r="AR231" s="164" t="str">
        <f t="shared" si="117"/>
        <v/>
      </c>
      <c r="AS231" s="164" t="str">
        <f t="shared" si="118"/>
        <v/>
      </c>
      <c r="AT231" s="164" t="str">
        <f t="shared" si="119"/>
        <v/>
      </c>
      <c r="AU231" s="164" t="str">
        <f t="shared" si="120"/>
        <v/>
      </c>
      <c r="AV231" s="164" t="str">
        <f t="shared" si="121"/>
        <v/>
      </c>
      <c r="AW231" s="164">
        <f t="shared" si="122"/>
        <v>0</v>
      </c>
      <c r="AX231" s="164" t="str">
        <f t="shared" si="123"/>
        <v/>
      </c>
      <c r="AY231" s="164" t="str">
        <f t="shared" si="124"/>
        <v/>
      </c>
      <c r="AZ231" s="164" t="str">
        <f t="shared" si="125"/>
        <v/>
      </c>
      <c r="BA231" s="164" t="str">
        <f t="shared" si="126"/>
        <v/>
      </c>
      <c r="BB231" s="164" t="str">
        <f t="shared" si="127"/>
        <v/>
      </c>
      <c r="BC231" s="164" t="str">
        <f t="shared" si="128"/>
        <v/>
      </c>
    </row>
    <row r="232" spans="1:55" s="164" customFormat="1" ht="17.25" hidden="1" customHeight="1">
      <c r="A232" s="9"/>
      <c r="B232" s="7"/>
      <c r="C232" s="2"/>
      <c r="D232" s="5"/>
      <c r="E232" s="4"/>
      <c r="F232" s="4"/>
      <c r="G232" s="4"/>
      <c r="H232" s="5"/>
      <c r="I232" s="16"/>
      <c r="J232" s="47"/>
      <c r="K232" s="48"/>
      <c r="L232" s="48"/>
      <c r="M232" s="49"/>
      <c r="N232" s="47"/>
      <c r="O232" s="48"/>
      <c r="P232" s="48"/>
      <c r="Q232" s="48"/>
      <c r="R232" s="48"/>
      <c r="S232" s="48"/>
      <c r="T232" s="64"/>
      <c r="U232" s="49"/>
      <c r="V232" s="58"/>
      <c r="W232" s="124"/>
      <c r="X232" s="56"/>
      <c r="Y232" s="68"/>
      <c r="Z232" s="68"/>
      <c r="AA232" s="67"/>
      <c r="AB232" s="57"/>
      <c r="AC232" s="58"/>
      <c r="AD232" s="56"/>
      <c r="AE232" s="49"/>
      <c r="AF232" s="164">
        <f t="shared" si="129"/>
        <v>0</v>
      </c>
      <c r="AG232" s="164">
        <f t="shared" si="130"/>
        <v>-1</v>
      </c>
      <c r="AH232" s="164">
        <f t="shared" si="131"/>
        <v>0</v>
      </c>
      <c r="AI232" s="164">
        <f t="shared" si="132"/>
        <v>0</v>
      </c>
      <c r="AJ232" s="164">
        <f t="shared" si="133"/>
        <v>0</v>
      </c>
      <c r="AK232" s="164">
        <f t="shared" si="134"/>
        <v>0</v>
      </c>
      <c r="AL232" s="164">
        <f t="shared" si="135"/>
        <v>0</v>
      </c>
      <c r="AM232" s="164">
        <f t="shared" si="136"/>
        <v>0</v>
      </c>
      <c r="AN232" s="164" t="str">
        <f t="shared" si="113"/>
        <v/>
      </c>
      <c r="AO232" s="164">
        <f t="shared" si="114"/>
        <v>0</v>
      </c>
      <c r="AP232" s="164" t="str">
        <f t="shared" si="115"/>
        <v/>
      </c>
      <c r="AQ232" s="164" t="str">
        <f t="shared" si="116"/>
        <v/>
      </c>
      <c r="AR232" s="164" t="str">
        <f t="shared" si="117"/>
        <v/>
      </c>
      <c r="AS232" s="164" t="str">
        <f t="shared" si="118"/>
        <v/>
      </c>
      <c r="AT232" s="164" t="str">
        <f t="shared" si="119"/>
        <v/>
      </c>
      <c r="AU232" s="164" t="str">
        <f t="shared" si="120"/>
        <v/>
      </c>
      <c r="AV232" s="164" t="str">
        <f t="shared" si="121"/>
        <v/>
      </c>
      <c r="AW232" s="164">
        <f t="shared" si="122"/>
        <v>0</v>
      </c>
      <c r="AX232" s="164" t="str">
        <f t="shared" si="123"/>
        <v/>
      </c>
      <c r="AY232" s="164" t="str">
        <f t="shared" si="124"/>
        <v/>
      </c>
      <c r="AZ232" s="164" t="str">
        <f t="shared" si="125"/>
        <v/>
      </c>
      <c r="BA232" s="164" t="str">
        <f t="shared" si="126"/>
        <v/>
      </c>
      <c r="BB232" s="164" t="str">
        <f t="shared" si="127"/>
        <v/>
      </c>
      <c r="BC232" s="164" t="str">
        <f t="shared" si="128"/>
        <v/>
      </c>
    </row>
    <row r="233" spans="1:55" s="164" customFormat="1" ht="17.25" hidden="1" customHeight="1">
      <c r="A233" s="9"/>
      <c r="B233" s="7"/>
      <c r="C233" s="2"/>
      <c r="D233" s="5"/>
      <c r="E233" s="4"/>
      <c r="F233" s="4"/>
      <c r="G233" s="4"/>
      <c r="H233" s="5"/>
      <c r="I233" s="16"/>
      <c r="J233" s="47"/>
      <c r="K233" s="48"/>
      <c r="L233" s="48"/>
      <c r="M233" s="49"/>
      <c r="N233" s="47"/>
      <c r="O233" s="48"/>
      <c r="P233" s="48"/>
      <c r="Q233" s="48"/>
      <c r="R233" s="48"/>
      <c r="S233" s="48"/>
      <c r="T233" s="64"/>
      <c r="U233" s="49"/>
      <c r="V233" s="58"/>
      <c r="W233" s="124"/>
      <c r="X233" s="56"/>
      <c r="Y233" s="68"/>
      <c r="Z233" s="68"/>
      <c r="AA233" s="67"/>
      <c r="AB233" s="57"/>
      <c r="AC233" s="58"/>
      <c r="AD233" s="56"/>
      <c r="AE233" s="49"/>
      <c r="AF233" s="164">
        <f t="shared" si="129"/>
        <v>0</v>
      </c>
      <c r="AG233" s="164">
        <f t="shared" si="130"/>
        <v>-1</v>
      </c>
      <c r="AH233" s="164">
        <f t="shared" si="131"/>
        <v>0</v>
      </c>
      <c r="AI233" s="164">
        <f t="shared" si="132"/>
        <v>0</v>
      </c>
      <c r="AJ233" s="164">
        <f t="shared" si="133"/>
        <v>0</v>
      </c>
      <c r="AK233" s="164">
        <f t="shared" si="134"/>
        <v>0</v>
      </c>
      <c r="AL233" s="164">
        <f t="shared" si="135"/>
        <v>0</v>
      </c>
      <c r="AM233" s="164">
        <f t="shared" si="136"/>
        <v>0</v>
      </c>
      <c r="AN233" s="164" t="str">
        <f t="shared" si="113"/>
        <v/>
      </c>
      <c r="AO233" s="164">
        <f t="shared" si="114"/>
        <v>0</v>
      </c>
      <c r="AP233" s="164" t="str">
        <f t="shared" si="115"/>
        <v/>
      </c>
      <c r="AQ233" s="164" t="str">
        <f t="shared" si="116"/>
        <v/>
      </c>
      <c r="AR233" s="164" t="str">
        <f t="shared" si="117"/>
        <v/>
      </c>
      <c r="AS233" s="164" t="str">
        <f t="shared" si="118"/>
        <v/>
      </c>
      <c r="AT233" s="164" t="str">
        <f t="shared" si="119"/>
        <v/>
      </c>
      <c r="AU233" s="164" t="str">
        <f t="shared" si="120"/>
        <v/>
      </c>
      <c r="AV233" s="164" t="str">
        <f t="shared" si="121"/>
        <v/>
      </c>
      <c r="AW233" s="164">
        <f t="shared" si="122"/>
        <v>0</v>
      </c>
      <c r="AX233" s="164" t="str">
        <f t="shared" si="123"/>
        <v/>
      </c>
      <c r="AY233" s="164" t="str">
        <f t="shared" si="124"/>
        <v/>
      </c>
      <c r="AZ233" s="164" t="str">
        <f t="shared" si="125"/>
        <v/>
      </c>
      <c r="BA233" s="164" t="str">
        <f t="shared" si="126"/>
        <v/>
      </c>
      <c r="BB233" s="164" t="str">
        <f t="shared" si="127"/>
        <v/>
      </c>
      <c r="BC233" s="164" t="str">
        <f t="shared" si="128"/>
        <v/>
      </c>
    </row>
    <row r="234" spans="1:55" s="164" customFormat="1" ht="17.25" hidden="1" customHeight="1">
      <c r="A234" s="9"/>
      <c r="B234" s="7"/>
      <c r="C234" s="2"/>
      <c r="D234" s="5"/>
      <c r="E234" s="4"/>
      <c r="F234" s="4"/>
      <c r="G234" s="4"/>
      <c r="H234" s="5"/>
      <c r="I234" s="16"/>
      <c r="J234" s="47"/>
      <c r="K234" s="48"/>
      <c r="L234" s="48"/>
      <c r="M234" s="49"/>
      <c r="N234" s="47"/>
      <c r="O234" s="48"/>
      <c r="P234" s="48"/>
      <c r="Q234" s="48"/>
      <c r="R234" s="48"/>
      <c r="S234" s="48"/>
      <c r="T234" s="64"/>
      <c r="U234" s="49"/>
      <c r="V234" s="58"/>
      <c r="W234" s="124"/>
      <c r="X234" s="56"/>
      <c r="Y234" s="68"/>
      <c r="Z234" s="68"/>
      <c r="AA234" s="67"/>
      <c r="AB234" s="57"/>
      <c r="AC234" s="58"/>
      <c r="AD234" s="56"/>
      <c r="AE234" s="49"/>
      <c r="AF234" s="164">
        <f t="shared" si="129"/>
        <v>0</v>
      </c>
      <c r="AG234" s="164">
        <f t="shared" si="130"/>
        <v>-1</v>
      </c>
      <c r="AH234" s="164">
        <f t="shared" si="131"/>
        <v>0</v>
      </c>
      <c r="AI234" s="164">
        <f t="shared" si="132"/>
        <v>0</v>
      </c>
      <c r="AJ234" s="164">
        <f t="shared" si="133"/>
        <v>0</v>
      </c>
      <c r="AK234" s="164">
        <f t="shared" si="134"/>
        <v>0</v>
      </c>
      <c r="AL234" s="164">
        <f t="shared" si="135"/>
        <v>0</v>
      </c>
      <c r="AM234" s="164">
        <f t="shared" si="136"/>
        <v>0</v>
      </c>
      <c r="AN234" s="164" t="str">
        <f t="shared" si="113"/>
        <v/>
      </c>
      <c r="AO234" s="164">
        <f t="shared" si="114"/>
        <v>0</v>
      </c>
      <c r="AP234" s="164" t="str">
        <f t="shared" si="115"/>
        <v/>
      </c>
      <c r="AQ234" s="164" t="str">
        <f t="shared" si="116"/>
        <v/>
      </c>
      <c r="AR234" s="164" t="str">
        <f t="shared" si="117"/>
        <v/>
      </c>
      <c r="AS234" s="164" t="str">
        <f t="shared" si="118"/>
        <v/>
      </c>
      <c r="AT234" s="164" t="str">
        <f t="shared" si="119"/>
        <v/>
      </c>
      <c r="AU234" s="164" t="str">
        <f t="shared" si="120"/>
        <v/>
      </c>
      <c r="AV234" s="164" t="str">
        <f t="shared" si="121"/>
        <v/>
      </c>
      <c r="AW234" s="164">
        <f t="shared" si="122"/>
        <v>0</v>
      </c>
      <c r="AX234" s="164" t="str">
        <f t="shared" si="123"/>
        <v/>
      </c>
      <c r="AY234" s="164" t="str">
        <f t="shared" si="124"/>
        <v/>
      </c>
      <c r="AZ234" s="164" t="str">
        <f t="shared" si="125"/>
        <v/>
      </c>
      <c r="BA234" s="164" t="str">
        <f t="shared" si="126"/>
        <v/>
      </c>
      <c r="BB234" s="164" t="str">
        <f t="shared" si="127"/>
        <v/>
      </c>
      <c r="BC234" s="164" t="str">
        <f t="shared" si="128"/>
        <v/>
      </c>
    </row>
    <row r="235" spans="1:55" s="164" customFormat="1" ht="17.25" hidden="1" customHeight="1">
      <c r="A235" s="9"/>
      <c r="B235" s="7"/>
      <c r="C235" s="2"/>
      <c r="D235" s="5"/>
      <c r="E235" s="4"/>
      <c r="F235" s="4"/>
      <c r="G235" s="4"/>
      <c r="H235" s="5"/>
      <c r="I235" s="16"/>
      <c r="J235" s="47"/>
      <c r="K235" s="48"/>
      <c r="L235" s="48"/>
      <c r="M235" s="49"/>
      <c r="N235" s="47"/>
      <c r="O235" s="48"/>
      <c r="P235" s="48"/>
      <c r="Q235" s="48"/>
      <c r="R235" s="48"/>
      <c r="S235" s="48"/>
      <c r="T235" s="64"/>
      <c r="U235" s="49"/>
      <c r="V235" s="58"/>
      <c r="W235" s="124"/>
      <c r="X235" s="56"/>
      <c r="Y235" s="68"/>
      <c r="Z235" s="68"/>
      <c r="AA235" s="67"/>
      <c r="AB235" s="57"/>
      <c r="AC235" s="58"/>
      <c r="AD235" s="56"/>
      <c r="AE235" s="49"/>
      <c r="AF235" s="164">
        <f t="shared" si="129"/>
        <v>0</v>
      </c>
      <c r="AG235" s="164">
        <f t="shared" si="130"/>
        <v>-1</v>
      </c>
      <c r="AH235" s="164">
        <f t="shared" si="131"/>
        <v>0</v>
      </c>
      <c r="AI235" s="164">
        <f t="shared" si="132"/>
        <v>0</v>
      </c>
      <c r="AJ235" s="164">
        <f t="shared" si="133"/>
        <v>0</v>
      </c>
      <c r="AK235" s="164">
        <f t="shared" si="134"/>
        <v>0</v>
      </c>
      <c r="AL235" s="164">
        <f t="shared" si="135"/>
        <v>0</v>
      </c>
      <c r="AM235" s="164">
        <f t="shared" si="136"/>
        <v>0</v>
      </c>
      <c r="AN235" s="164" t="str">
        <f t="shared" si="113"/>
        <v/>
      </c>
      <c r="AO235" s="164">
        <f t="shared" si="114"/>
        <v>0</v>
      </c>
      <c r="AP235" s="164" t="str">
        <f t="shared" si="115"/>
        <v/>
      </c>
      <c r="AQ235" s="164" t="str">
        <f t="shared" si="116"/>
        <v/>
      </c>
      <c r="AR235" s="164" t="str">
        <f t="shared" si="117"/>
        <v/>
      </c>
      <c r="AS235" s="164" t="str">
        <f t="shared" si="118"/>
        <v/>
      </c>
      <c r="AT235" s="164" t="str">
        <f t="shared" si="119"/>
        <v/>
      </c>
      <c r="AU235" s="164" t="str">
        <f t="shared" si="120"/>
        <v/>
      </c>
      <c r="AV235" s="164" t="str">
        <f t="shared" si="121"/>
        <v/>
      </c>
      <c r="AW235" s="164">
        <f t="shared" si="122"/>
        <v>0</v>
      </c>
      <c r="AX235" s="164" t="str">
        <f t="shared" si="123"/>
        <v/>
      </c>
      <c r="AY235" s="164" t="str">
        <f t="shared" si="124"/>
        <v/>
      </c>
      <c r="AZ235" s="164" t="str">
        <f t="shared" si="125"/>
        <v/>
      </c>
      <c r="BA235" s="164" t="str">
        <f t="shared" si="126"/>
        <v/>
      </c>
      <c r="BB235" s="164" t="str">
        <f t="shared" si="127"/>
        <v/>
      </c>
      <c r="BC235" s="164" t="str">
        <f t="shared" si="128"/>
        <v/>
      </c>
    </row>
    <row r="236" spans="1:55" s="164" customFormat="1" ht="17.25" hidden="1" customHeight="1">
      <c r="A236" s="9"/>
      <c r="B236" s="7"/>
      <c r="C236" s="2"/>
      <c r="D236" s="5"/>
      <c r="E236" s="4"/>
      <c r="F236" s="4"/>
      <c r="G236" s="4"/>
      <c r="H236" s="5"/>
      <c r="I236" s="16"/>
      <c r="J236" s="47"/>
      <c r="K236" s="48"/>
      <c r="L236" s="48"/>
      <c r="M236" s="49"/>
      <c r="N236" s="47"/>
      <c r="O236" s="48"/>
      <c r="P236" s="48"/>
      <c r="Q236" s="48"/>
      <c r="R236" s="48"/>
      <c r="S236" s="48"/>
      <c r="T236" s="64"/>
      <c r="U236" s="49"/>
      <c r="V236" s="58"/>
      <c r="W236" s="124"/>
      <c r="X236" s="56"/>
      <c r="Y236" s="68"/>
      <c r="Z236" s="68"/>
      <c r="AA236" s="67"/>
      <c r="AB236" s="57"/>
      <c r="AC236" s="58"/>
      <c r="AD236" s="56"/>
      <c r="AE236" s="49"/>
      <c r="AF236" s="164">
        <f t="shared" si="129"/>
        <v>0</v>
      </c>
      <c r="AG236" s="164">
        <f t="shared" si="130"/>
        <v>-1</v>
      </c>
      <c r="AH236" s="164">
        <f t="shared" si="131"/>
        <v>0</v>
      </c>
      <c r="AI236" s="164">
        <f t="shared" si="132"/>
        <v>0</v>
      </c>
      <c r="AJ236" s="164">
        <f t="shared" si="133"/>
        <v>0</v>
      </c>
      <c r="AK236" s="164">
        <f t="shared" si="134"/>
        <v>0</v>
      </c>
      <c r="AL236" s="164">
        <f t="shared" si="135"/>
        <v>0</v>
      </c>
      <c r="AM236" s="164">
        <f t="shared" si="136"/>
        <v>0</v>
      </c>
      <c r="AN236" s="164" t="str">
        <f t="shared" si="113"/>
        <v/>
      </c>
      <c r="AO236" s="164">
        <f t="shared" si="114"/>
        <v>0</v>
      </c>
      <c r="AP236" s="164" t="str">
        <f t="shared" si="115"/>
        <v/>
      </c>
      <c r="AQ236" s="164" t="str">
        <f t="shared" si="116"/>
        <v/>
      </c>
      <c r="AR236" s="164" t="str">
        <f t="shared" si="117"/>
        <v/>
      </c>
      <c r="AS236" s="164" t="str">
        <f t="shared" si="118"/>
        <v/>
      </c>
      <c r="AT236" s="164" t="str">
        <f t="shared" si="119"/>
        <v/>
      </c>
      <c r="AU236" s="164" t="str">
        <f t="shared" si="120"/>
        <v/>
      </c>
      <c r="AV236" s="164" t="str">
        <f t="shared" si="121"/>
        <v/>
      </c>
      <c r="AW236" s="164">
        <f t="shared" si="122"/>
        <v>0</v>
      </c>
      <c r="AX236" s="164" t="str">
        <f t="shared" si="123"/>
        <v/>
      </c>
      <c r="AY236" s="164" t="str">
        <f t="shared" si="124"/>
        <v/>
      </c>
      <c r="AZ236" s="164" t="str">
        <f t="shared" si="125"/>
        <v/>
      </c>
      <c r="BA236" s="164" t="str">
        <f t="shared" si="126"/>
        <v/>
      </c>
      <c r="BB236" s="164" t="str">
        <f t="shared" si="127"/>
        <v/>
      </c>
      <c r="BC236" s="164" t="str">
        <f t="shared" si="128"/>
        <v/>
      </c>
    </row>
    <row r="237" spans="1:55" s="164" customFormat="1" ht="17.25" hidden="1" customHeight="1">
      <c r="A237" s="9"/>
      <c r="B237" s="7"/>
      <c r="C237" s="2"/>
      <c r="D237" s="5"/>
      <c r="E237" s="4"/>
      <c r="F237" s="4"/>
      <c r="G237" s="4"/>
      <c r="H237" s="5"/>
      <c r="I237" s="16"/>
      <c r="J237" s="47"/>
      <c r="K237" s="48"/>
      <c r="L237" s="48"/>
      <c r="M237" s="49"/>
      <c r="N237" s="47"/>
      <c r="O237" s="48"/>
      <c r="P237" s="48"/>
      <c r="Q237" s="48"/>
      <c r="R237" s="48"/>
      <c r="S237" s="48"/>
      <c r="T237" s="64"/>
      <c r="U237" s="49"/>
      <c r="V237" s="58"/>
      <c r="W237" s="124"/>
      <c r="X237" s="56"/>
      <c r="Y237" s="68"/>
      <c r="Z237" s="68"/>
      <c r="AA237" s="67"/>
      <c r="AB237" s="57"/>
      <c r="AC237" s="58"/>
      <c r="AD237" s="56"/>
      <c r="AE237" s="49"/>
      <c r="AF237" s="164">
        <f t="shared" si="129"/>
        <v>0</v>
      </c>
      <c r="AG237" s="164">
        <f t="shared" si="130"/>
        <v>-1</v>
      </c>
      <c r="AH237" s="164">
        <f t="shared" si="131"/>
        <v>0</v>
      </c>
      <c r="AI237" s="164">
        <f t="shared" si="132"/>
        <v>0</v>
      </c>
      <c r="AJ237" s="164">
        <f t="shared" si="133"/>
        <v>0</v>
      </c>
      <c r="AK237" s="164">
        <f t="shared" si="134"/>
        <v>0</v>
      </c>
      <c r="AL237" s="164">
        <f t="shared" si="135"/>
        <v>0</v>
      </c>
      <c r="AM237" s="164">
        <f t="shared" si="136"/>
        <v>0</v>
      </c>
      <c r="AN237" s="164" t="str">
        <f t="shared" si="113"/>
        <v/>
      </c>
      <c r="AO237" s="164">
        <f t="shared" si="114"/>
        <v>0</v>
      </c>
      <c r="AP237" s="164" t="str">
        <f t="shared" si="115"/>
        <v/>
      </c>
      <c r="AQ237" s="164" t="str">
        <f t="shared" si="116"/>
        <v/>
      </c>
      <c r="AR237" s="164" t="str">
        <f t="shared" si="117"/>
        <v/>
      </c>
      <c r="AS237" s="164" t="str">
        <f t="shared" si="118"/>
        <v/>
      </c>
      <c r="AT237" s="164" t="str">
        <f t="shared" si="119"/>
        <v/>
      </c>
      <c r="AU237" s="164" t="str">
        <f t="shared" si="120"/>
        <v/>
      </c>
      <c r="AV237" s="164" t="str">
        <f t="shared" si="121"/>
        <v/>
      </c>
      <c r="AW237" s="164">
        <f t="shared" si="122"/>
        <v>0</v>
      </c>
      <c r="AX237" s="164" t="str">
        <f t="shared" si="123"/>
        <v/>
      </c>
      <c r="AY237" s="164" t="str">
        <f t="shared" si="124"/>
        <v/>
      </c>
      <c r="AZ237" s="164" t="str">
        <f t="shared" si="125"/>
        <v/>
      </c>
      <c r="BA237" s="164" t="str">
        <f t="shared" si="126"/>
        <v/>
      </c>
      <c r="BB237" s="164" t="str">
        <f t="shared" si="127"/>
        <v/>
      </c>
      <c r="BC237" s="164" t="str">
        <f t="shared" si="128"/>
        <v/>
      </c>
    </row>
    <row r="238" spans="1:55" s="164" customFormat="1" ht="17.25" hidden="1" customHeight="1">
      <c r="A238" s="9"/>
      <c r="B238" s="7"/>
      <c r="C238" s="2"/>
      <c r="D238" s="5"/>
      <c r="E238" s="4"/>
      <c r="F238" s="4"/>
      <c r="G238" s="4"/>
      <c r="H238" s="5"/>
      <c r="I238" s="16"/>
      <c r="J238" s="47"/>
      <c r="K238" s="48"/>
      <c r="L238" s="48"/>
      <c r="M238" s="49"/>
      <c r="N238" s="47"/>
      <c r="O238" s="48"/>
      <c r="P238" s="48"/>
      <c r="Q238" s="48"/>
      <c r="R238" s="48"/>
      <c r="S238" s="48"/>
      <c r="T238" s="64"/>
      <c r="U238" s="49"/>
      <c r="V238" s="58"/>
      <c r="W238" s="124"/>
      <c r="X238" s="56"/>
      <c r="Y238" s="68"/>
      <c r="Z238" s="68"/>
      <c r="AA238" s="67"/>
      <c r="AB238" s="57"/>
      <c r="AC238" s="58"/>
      <c r="AD238" s="56"/>
      <c r="AE238" s="49"/>
      <c r="AF238" s="164">
        <f t="shared" si="129"/>
        <v>0</v>
      </c>
      <c r="AG238" s="164">
        <f t="shared" si="130"/>
        <v>-1</v>
      </c>
      <c r="AH238" s="164">
        <f t="shared" si="131"/>
        <v>0</v>
      </c>
      <c r="AI238" s="164">
        <f t="shared" si="132"/>
        <v>0</v>
      </c>
      <c r="AJ238" s="164">
        <f t="shared" si="133"/>
        <v>0</v>
      </c>
      <c r="AK238" s="164">
        <f t="shared" si="134"/>
        <v>0</v>
      </c>
      <c r="AL238" s="164">
        <f t="shared" si="135"/>
        <v>0</v>
      </c>
      <c r="AM238" s="164">
        <f t="shared" si="136"/>
        <v>0</v>
      </c>
      <c r="AN238" s="164" t="str">
        <f t="shared" si="113"/>
        <v/>
      </c>
      <c r="AO238" s="164">
        <f t="shared" si="114"/>
        <v>0</v>
      </c>
      <c r="AP238" s="164" t="str">
        <f t="shared" si="115"/>
        <v/>
      </c>
      <c r="AQ238" s="164" t="str">
        <f t="shared" si="116"/>
        <v/>
      </c>
      <c r="AR238" s="164" t="str">
        <f t="shared" si="117"/>
        <v/>
      </c>
      <c r="AS238" s="164" t="str">
        <f t="shared" si="118"/>
        <v/>
      </c>
      <c r="AT238" s="164" t="str">
        <f t="shared" si="119"/>
        <v/>
      </c>
      <c r="AU238" s="164" t="str">
        <f t="shared" si="120"/>
        <v/>
      </c>
      <c r="AV238" s="164" t="str">
        <f t="shared" si="121"/>
        <v/>
      </c>
      <c r="AW238" s="164">
        <f t="shared" si="122"/>
        <v>0</v>
      </c>
      <c r="AX238" s="164" t="str">
        <f t="shared" si="123"/>
        <v/>
      </c>
      <c r="AY238" s="164" t="str">
        <f t="shared" si="124"/>
        <v/>
      </c>
      <c r="AZ238" s="164" t="str">
        <f t="shared" si="125"/>
        <v/>
      </c>
      <c r="BA238" s="164" t="str">
        <f t="shared" si="126"/>
        <v/>
      </c>
      <c r="BB238" s="164" t="str">
        <f t="shared" si="127"/>
        <v/>
      </c>
      <c r="BC238" s="164" t="str">
        <f t="shared" si="128"/>
        <v/>
      </c>
    </row>
    <row r="239" spans="1:55" s="164" customFormat="1" ht="17.25" hidden="1" customHeight="1">
      <c r="A239" s="9"/>
      <c r="B239" s="7"/>
      <c r="C239" s="2"/>
      <c r="D239" s="5"/>
      <c r="E239" s="4"/>
      <c r="F239" s="4"/>
      <c r="G239" s="4"/>
      <c r="H239" s="5"/>
      <c r="I239" s="16"/>
      <c r="J239" s="47"/>
      <c r="K239" s="48"/>
      <c r="L239" s="48"/>
      <c r="M239" s="49"/>
      <c r="N239" s="47"/>
      <c r="O239" s="48"/>
      <c r="P239" s="48"/>
      <c r="Q239" s="48"/>
      <c r="R239" s="48"/>
      <c r="S239" s="48"/>
      <c r="T239" s="64"/>
      <c r="U239" s="49"/>
      <c r="V239" s="58"/>
      <c r="W239" s="124"/>
      <c r="X239" s="56"/>
      <c r="Y239" s="68"/>
      <c r="Z239" s="68"/>
      <c r="AA239" s="67"/>
      <c r="AB239" s="57"/>
      <c r="AC239" s="58"/>
      <c r="AD239" s="56"/>
      <c r="AE239" s="49"/>
      <c r="AF239" s="164">
        <f t="shared" si="129"/>
        <v>0</v>
      </c>
      <c r="AG239" s="164">
        <f t="shared" si="130"/>
        <v>-1</v>
      </c>
      <c r="AH239" s="164">
        <f t="shared" si="131"/>
        <v>0</v>
      </c>
      <c r="AI239" s="164">
        <f t="shared" si="132"/>
        <v>0</v>
      </c>
      <c r="AJ239" s="164">
        <f t="shared" si="133"/>
        <v>0</v>
      </c>
      <c r="AK239" s="164">
        <f t="shared" si="134"/>
        <v>0</v>
      </c>
      <c r="AL239" s="164">
        <f t="shared" si="135"/>
        <v>0</v>
      </c>
      <c r="AM239" s="164">
        <f t="shared" si="136"/>
        <v>0</v>
      </c>
      <c r="AN239" s="164" t="str">
        <f t="shared" si="113"/>
        <v/>
      </c>
      <c r="AO239" s="164">
        <f t="shared" si="114"/>
        <v>0</v>
      </c>
      <c r="AP239" s="164" t="str">
        <f t="shared" si="115"/>
        <v/>
      </c>
      <c r="AQ239" s="164" t="str">
        <f t="shared" si="116"/>
        <v/>
      </c>
      <c r="AR239" s="164" t="str">
        <f t="shared" si="117"/>
        <v/>
      </c>
      <c r="AS239" s="164" t="str">
        <f t="shared" si="118"/>
        <v/>
      </c>
      <c r="AT239" s="164" t="str">
        <f t="shared" si="119"/>
        <v/>
      </c>
      <c r="AU239" s="164" t="str">
        <f t="shared" si="120"/>
        <v/>
      </c>
      <c r="AV239" s="164" t="str">
        <f t="shared" si="121"/>
        <v/>
      </c>
      <c r="AW239" s="164">
        <f t="shared" si="122"/>
        <v>0</v>
      </c>
      <c r="AX239" s="164" t="str">
        <f t="shared" si="123"/>
        <v/>
      </c>
      <c r="AY239" s="164" t="str">
        <f t="shared" si="124"/>
        <v/>
      </c>
      <c r="AZ239" s="164" t="str">
        <f t="shared" si="125"/>
        <v/>
      </c>
      <c r="BA239" s="164" t="str">
        <f t="shared" si="126"/>
        <v/>
      </c>
      <c r="BB239" s="164" t="str">
        <f t="shared" si="127"/>
        <v/>
      </c>
      <c r="BC239" s="164" t="str">
        <f t="shared" si="128"/>
        <v/>
      </c>
    </row>
    <row r="240" spans="1:55" s="164" customFormat="1" ht="17.25" hidden="1" customHeight="1">
      <c r="A240" s="9"/>
      <c r="B240" s="7"/>
      <c r="C240" s="2"/>
      <c r="D240" s="5"/>
      <c r="E240" s="4"/>
      <c r="F240" s="4"/>
      <c r="G240" s="4"/>
      <c r="H240" s="5"/>
      <c r="I240" s="16"/>
      <c r="J240" s="47"/>
      <c r="K240" s="48"/>
      <c r="L240" s="48"/>
      <c r="M240" s="49"/>
      <c r="N240" s="47"/>
      <c r="O240" s="48"/>
      <c r="P240" s="48"/>
      <c r="Q240" s="48"/>
      <c r="R240" s="48"/>
      <c r="S240" s="48"/>
      <c r="T240" s="64"/>
      <c r="U240" s="49"/>
      <c r="V240" s="58"/>
      <c r="W240" s="124"/>
      <c r="X240" s="56"/>
      <c r="Y240" s="68"/>
      <c r="Z240" s="68"/>
      <c r="AA240" s="67"/>
      <c r="AB240" s="57"/>
      <c r="AC240" s="58"/>
      <c r="AD240" s="56"/>
      <c r="AE240" s="49"/>
      <c r="AF240" s="164">
        <f t="shared" si="129"/>
        <v>0</v>
      </c>
      <c r="AG240" s="164">
        <f t="shared" si="130"/>
        <v>-1</v>
      </c>
      <c r="AH240" s="164">
        <f t="shared" si="131"/>
        <v>0</v>
      </c>
      <c r="AI240" s="164">
        <f t="shared" si="132"/>
        <v>0</v>
      </c>
      <c r="AJ240" s="164">
        <f t="shared" si="133"/>
        <v>0</v>
      </c>
      <c r="AK240" s="164">
        <f t="shared" si="134"/>
        <v>0</v>
      </c>
      <c r="AL240" s="164">
        <f t="shared" si="135"/>
        <v>0</v>
      </c>
      <c r="AM240" s="164">
        <f t="shared" si="136"/>
        <v>0</v>
      </c>
      <c r="AN240" s="164" t="str">
        <f t="shared" si="113"/>
        <v/>
      </c>
      <c r="AO240" s="164">
        <f t="shared" si="114"/>
        <v>0</v>
      </c>
      <c r="AP240" s="164" t="str">
        <f t="shared" si="115"/>
        <v/>
      </c>
      <c r="AQ240" s="164" t="str">
        <f t="shared" si="116"/>
        <v/>
      </c>
      <c r="AR240" s="164" t="str">
        <f t="shared" si="117"/>
        <v/>
      </c>
      <c r="AS240" s="164" t="str">
        <f t="shared" si="118"/>
        <v/>
      </c>
      <c r="AT240" s="164" t="str">
        <f t="shared" si="119"/>
        <v/>
      </c>
      <c r="AU240" s="164" t="str">
        <f t="shared" si="120"/>
        <v/>
      </c>
      <c r="AV240" s="164" t="str">
        <f t="shared" si="121"/>
        <v/>
      </c>
      <c r="AW240" s="164">
        <f t="shared" si="122"/>
        <v>0</v>
      </c>
      <c r="AX240" s="164" t="str">
        <f t="shared" si="123"/>
        <v/>
      </c>
      <c r="AY240" s="164" t="str">
        <f t="shared" si="124"/>
        <v/>
      </c>
      <c r="AZ240" s="164" t="str">
        <f t="shared" si="125"/>
        <v/>
      </c>
      <c r="BA240" s="164" t="str">
        <f t="shared" si="126"/>
        <v/>
      </c>
      <c r="BB240" s="164" t="str">
        <f t="shared" si="127"/>
        <v/>
      </c>
      <c r="BC240" s="164" t="str">
        <f t="shared" si="128"/>
        <v/>
      </c>
    </row>
    <row r="241" spans="1:55" s="164" customFormat="1" ht="17.25" hidden="1" customHeight="1">
      <c r="A241" s="9"/>
      <c r="B241" s="7"/>
      <c r="C241" s="2"/>
      <c r="D241" s="5"/>
      <c r="E241" s="4"/>
      <c r="F241" s="4"/>
      <c r="G241" s="4"/>
      <c r="H241" s="5"/>
      <c r="I241" s="16"/>
      <c r="J241" s="47"/>
      <c r="K241" s="48"/>
      <c r="L241" s="48"/>
      <c r="M241" s="49"/>
      <c r="N241" s="47"/>
      <c r="O241" s="48"/>
      <c r="P241" s="48"/>
      <c r="Q241" s="48"/>
      <c r="R241" s="48"/>
      <c r="S241" s="48"/>
      <c r="T241" s="64"/>
      <c r="U241" s="49"/>
      <c r="V241" s="58"/>
      <c r="W241" s="124"/>
      <c r="X241" s="56"/>
      <c r="Y241" s="68"/>
      <c r="Z241" s="68"/>
      <c r="AA241" s="67"/>
      <c r="AB241" s="57"/>
      <c r="AC241" s="58"/>
      <c r="AD241" s="56"/>
      <c r="AE241" s="49"/>
      <c r="AF241" s="164">
        <f t="shared" si="129"/>
        <v>0</v>
      </c>
      <c r="AG241" s="164">
        <f t="shared" si="130"/>
        <v>-1</v>
      </c>
      <c r="AH241" s="164">
        <f t="shared" si="131"/>
        <v>0</v>
      </c>
      <c r="AI241" s="164">
        <f t="shared" si="132"/>
        <v>0</v>
      </c>
      <c r="AJ241" s="164">
        <f t="shared" si="133"/>
        <v>0</v>
      </c>
      <c r="AK241" s="164">
        <f t="shared" si="134"/>
        <v>0</v>
      </c>
      <c r="AL241" s="164">
        <f t="shared" si="135"/>
        <v>0</v>
      </c>
      <c r="AM241" s="164">
        <f t="shared" si="136"/>
        <v>0</v>
      </c>
      <c r="AN241" s="164" t="str">
        <f t="shared" si="113"/>
        <v/>
      </c>
      <c r="AO241" s="164">
        <f t="shared" si="114"/>
        <v>0</v>
      </c>
      <c r="AP241" s="164" t="str">
        <f t="shared" si="115"/>
        <v/>
      </c>
      <c r="AQ241" s="164" t="str">
        <f t="shared" si="116"/>
        <v/>
      </c>
      <c r="AR241" s="164" t="str">
        <f t="shared" si="117"/>
        <v/>
      </c>
      <c r="AS241" s="164" t="str">
        <f t="shared" si="118"/>
        <v/>
      </c>
      <c r="AT241" s="164" t="str">
        <f t="shared" si="119"/>
        <v/>
      </c>
      <c r="AU241" s="164" t="str">
        <f t="shared" si="120"/>
        <v/>
      </c>
      <c r="AV241" s="164" t="str">
        <f t="shared" si="121"/>
        <v/>
      </c>
      <c r="AW241" s="164">
        <f t="shared" si="122"/>
        <v>0</v>
      </c>
      <c r="AX241" s="164" t="str">
        <f t="shared" si="123"/>
        <v/>
      </c>
      <c r="AY241" s="164" t="str">
        <f t="shared" si="124"/>
        <v/>
      </c>
      <c r="AZ241" s="164" t="str">
        <f t="shared" si="125"/>
        <v/>
      </c>
      <c r="BA241" s="164" t="str">
        <f t="shared" si="126"/>
        <v/>
      </c>
      <c r="BB241" s="164" t="str">
        <f t="shared" si="127"/>
        <v/>
      </c>
      <c r="BC241" s="164" t="str">
        <f t="shared" si="128"/>
        <v/>
      </c>
    </row>
    <row r="242" spans="1:55" s="164" customFormat="1" ht="17.25" hidden="1" customHeight="1">
      <c r="A242" s="9"/>
      <c r="B242" s="7"/>
      <c r="C242" s="2"/>
      <c r="D242" s="5"/>
      <c r="E242" s="4"/>
      <c r="F242" s="4"/>
      <c r="G242" s="4"/>
      <c r="H242" s="5"/>
      <c r="I242" s="16"/>
      <c r="J242" s="47"/>
      <c r="K242" s="48"/>
      <c r="L242" s="48"/>
      <c r="M242" s="49"/>
      <c r="N242" s="47"/>
      <c r="O242" s="48"/>
      <c r="P242" s="48"/>
      <c r="Q242" s="48"/>
      <c r="R242" s="48"/>
      <c r="S242" s="48"/>
      <c r="T242" s="64"/>
      <c r="U242" s="49"/>
      <c r="V242" s="58"/>
      <c r="W242" s="124"/>
      <c r="X242" s="56"/>
      <c r="Y242" s="68"/>
      <c r="Z242" s="68"/>
      <c r="AA242" s="67"/>
      <c r="AB242" s="57"/>
      <c r="AC242" s="58"/>
      <c r="AD242" s="56"/>
      <c r="AE242" s="49"/>
      <c r="AF242" s="164">
        <f t="shared" si="129"/>
        <v>0</v>
      </c>
      <c r="AG242" s="164">
        <f t="shared" si="130"/>
        <v>-1</v>
      </c>
      <c r="AH242" s="164">
        <f t="shared" si="131"/>
        <v>0</v>
      </c>
      <c r="AI242" s="164">
        <f t="shared" si="132"/>
        <v>0</v>
      </c>
      <c r="AJ242" s="164">
        <f t="shared" si="133"/>
        <v>0</v>
      </c>
      <c r="AK242" s="164">
        <f t="shared" si="134"/>
        <v>0</v>
      </c>
      <c r="AL242" s="164">
        <f t="shared" si="135"/>
        <v>0</v>
      </c>
      <c r="AM242" s="164">
        <f t="shared" si="136"/>
        <v>0</v>
      </c>
      <c r="AN242" s="164" t="str">
        <f t="shared" si="113"/>
        <v/>
      </c>
      <c r="AO242" s="164">
        <f t="shared" si="114"/>
        <v>0</v>
      </c>
      <c r="AP242" s="164" t="str">
        <f t="shared" si="115"/>
        <v/>
      </c>
      <c r="AQ242" s="164" t="str">
        <f t="shared" si="116"/>
        <v/>
      </c>
      <c r="AR242" s="164" t="str">
        <f t="shared" si="117"/>
        <v/>
      </c>
      <c r="AS242" s="164" t="str">
        <f t="shared" si="118"/>
        <v/>
      </c>
      <c r="AT242" s="164" t="str">
        <f t="shared" si="119"/>
        <v/>
      </c>
      <c r="AU242" s="164" t="str">
        <f t="shared" si="120"/>
        <v/>
      </c>
      <c r="AV242" s="164" t="str">
        <f t="shared" si="121"/>
        <v/>
      </c>
      <c r="AW242" s="164">
        <f t="shared" si="122"/>
        <v>0</v>
      </c>
      <c r="AX242" s="164" t="str">
        <f t="shared" si="123"/>
        <v/>
      </c>
      <c r="AY242" s="164" t="str">
        <f t="shared" si="124"/>
        <v/>
      </c>
      <c r="AZ242" s="164" t="str">
        <f t="shared" si="125"/>
        <v/>
      </c>
      <c r="BA242" s="164" t="str">
        <f t="shared" si="126"/>
        <v/>
      </c>
      <c r="BB242" s="164" t="str">
        <f t="shared" si="127"/>
        <v/>
      </c>
      <c r="BC242" s="164" t="str">
        <f t="shared" si="128"/>
        <v/>
      </c>
    </row>
    <row r="243" spans="1:55" s="164" customFormat="1" ht="17.25" hidden="1" customHeight="1">
      <c r="A243" s="9"/>
      <c r="B243" s="7"/>
      <c r="C243" s="2"/>
      <c r="D243" s="5"/>
      <c r="E243" s="4"/>
      <c r="F243" s="4"/>
      <c r="G243" s="4"/>
      <c r="H243" s="5"/>
      <c r="I243" s="16"/>
      <c r="J243" s="47"/>
      <c r="K243" s="48"/>
      <c r="L243" s="48"/>
      <c r="M243" s="49"/>
      <c r="N243" s="47"/>
      <c r="O243" s="48"/>
      <c r="P243" s="48"/>
      <c r="Q243" s="48"/>
      <c r="R243" s="48"/>
      <c r="S243" s="48"/>
      <c r="T243" s="64"/>
      <c r="U243" s="49"/>
      <c r="V243" s="58"/>
      <c r="W243" s="124"/>
      <c r="X243" s="56"/>
      <c r="Y243" s="68"/>
      <c r="Z243" s="68"/>
      <c r="AA243" s="67"/>
      <c r="AB243" s="57"/>
      <c r="AC243" s="58"/>
      <c r="AD243" s="56"/>
      <c r="AE243" s="49"/>
      <c r="AF243" s="164">
        <f t="shared" si="129"/>
        <v>0</v>
      </c>
      <c r="AG243" s="164">
        <f t="shared" si="130"/>
        <v>-1</v>
      </c>
      <c r="AH243" s="164">
        <f t="shared" si="131"/>
        <v>0</v>
      </c>
      <c r="AI243" s="164">
        <f t="shared" si="132"/>
        <v>0</v>
      </c>
      <c r="AJ243" s="164">
        <f t="shared" si="133"/>
        <v>0</v>
      </c>
      <c r="AK243" s="164">
        <f t="shared" si="134"/>
        <v>0</v>
      </c>
      <c r="AL243" s="164">
        <f t="shared" si="135"/>
        <v>0</v>
      </c>
      <c r="AM243" s="164">
        <f t="shared" si="136"/>
        <v>0</v>
      </c>
      <c r="AN243" s="164" t="str">
        <f t="shared" si="113"/>
        <v/>
      </c>
      <c r="AO243" s="164">
        <f t="shared" si="114"/>
        <v>0</v>
      </c>
      <c r="AP243" s="164" t="str">
        <f t="shared" si="115"/>
        <v/>
      </c>
      <c r="AQ243" s="164" t="str">
        <f t="shared" si="116"/>
        <v/>
      </c>
      <c r="AR243" s="164" t="str">
        <f t="shared" si="117"/>
        <v/>
      </c>
      <c r="AS243" s="164" t="str">
        <f t="shared" si="118"/>
        <v/>
      </c>
      <c r="AT243" s="164" t="str">
        <f t="shared" si="119"/>
        <v/>
      </c>
      <c r="AU243" s="164" t="str">
        <f t="shared" si="120"/>
        <v/>
      </c>
      <c r="AV243" s="164" t="str">
        <f t="shared" si="121"/>
        <v/>
      </c>
      <c r="AW243" s="164">
        <f t="shared" si="122"/>
        <v>0</v>
      </c>
      <c r="AX243" s="164" t="str">
        <f t="shared" si="123"/>
        <v/>
      </c>
      <c r="AY243" s="164" t="str">
        <f t="shared" si="124"/>
        <v/>
      </c>
      <c r="AZ243" s="164" t="str">
        <f t="shared" si="125"/>
        <v/>
      </c>
      <c r="BA243" s="164" t="str">
        <f t="shared" si="126"/>
        <v/>
      </c>
      <c r="BB243" s="164" t="str">
        <f t="shared" si="127"/>
        <v/>
      </c>
      <c r="BC243" s="164" t="str">
        <f t="shared" si="128"/>
        <v/>
      </c>
    </row>
    <row r="244" spans="1:55" s="164" customFormat="1" ht="17.25" hidden="1" customHeight="1">
      <c r="A244" s="9"/>
      <c r="B244" s="7"/>
      <c r="C244" s="2"/>
      <c r="D244" s="5"/>
      <c r="E244" s="4"/>
      <c r="F244" s="4"/>
      <c r="G244" s="4"/>
      <c r="H244" s="5"/>
      <c r="I244" s="16"/>
      <c r="J244" s="47"/>
      <c r="K244" s="48"/>
      <c r="L244" s="48"/>
      <c r="M244" s="49"/>
      <c r="N244" s="47"/>
      <c r="O244" s="48"/>
      <c r="P244" s="48"/>
      <c r="Q244" s="48"/>
      <c r="R244" s="48"/>
      <c r="S244" s="48"/>
      <c r="T244" s="64"/>
      <c r="U244" s="49"/>
      <c r="V244" s="58"/>
      <c r="W244" s="124"/>
      <c r="X244" s="56"/>
      <c r="Y244" s="68"/>
      <c r="Z244" s="68"/>
      <c r="AA244" s="67"/>
      <c r="AB244" s="57"/>
      <c r="AC244" s="58"/>
      <c r="AD244" s="56"/>
      <c r="AE244" s="49"/>
      <c r="AF244" s="164">
        <f t="shared" si="129"/>
        <v>0</v>
      </c>
      <c r="AG244" s="164">
        <f t="shared" si="130"/>
        <v>-1</v>
      </c>
      <c r="AH244" s="164">
        <f t="shared" si="131"/>
        <v>0</v>
      </c>
      <c r="AI244" s="164">
        <f t="shared" si="132"/>
        <v>0</v>
      </c>
      <c r="AJ244" s="164">
        <f t="shared" si="133"/>
        <v>0</v>
      </c>
      <c r="AK244" s="164">
        <f t="shared" si="134"/>
        <v>0</v>
      </c>
      <c r="AL244" s="164">
        <f t="shared" si="135"/>
        <v>0</v>
      </c>
      <c r="AM244" s="164">
        <f t="shared" si="136"/>
        <v>0</v>
      </c>
      <c r="AN244" s="164" t="str">
        <f t="shared" si="113"/>
        <v/>
      </c>
      <c r="AO244" s="164">
        <f t="shared" si="114"/>
        <v>0</v>
      </c>
      <c r="AP244" s="164" t="str">
        <f t="shared" si="115"/>
        <v/>
      </c>
      <c r="AQ244" s="164" t="str">
        <f t="shared" si="116"/>
        <v/>
      </c>
      <c r="AR244" s="164" t="str">
        <f t="shared" si="117"/>
        <v/>
      </c>
      <c r="AS244" s="164" t="str">
        <f t="shared" si="118"/>
        <v/>
      </c>
      <c r="AT244" s="164" t="str">
        <f t="shared" si="119"/>
        <v/>
      </c>
      <c r="AU244" s="164" t="str">
        <f t="shared" si="120"/>
        <v/>
      </c>
      <c r="AV244" s="164" t="str">
        <f t="shared" si="121"/>
        <v/>
      </c>
      <c r="AW244" s="164">
        <f t="shared" si="122"/>
        <v>0</v>
      </c>
      <c r="AX244" s="164" t="str">
        <f t="shared" si="123"/>
        <v/>
      </c>
      <c r="AY244" s="164" t="str">
        <f t="shared" si="124"/>
        <v/>
      </c>
      <c r="AZ244" s="164" t="str">
        <f t="shared" si="125"/>
        <v/>
      </c>
      <c r="BA244" s="164" t="str">
        <f t="shared" si="126"/>
        <v/>
      </c>
      <c r="BB244" s="164" t="str">
        <f t="shared" si="127"/>
        <v/>
      </c>
      <c r="BC244" s="164" t="str">
        <f t="shared" si="128"/>
        <v/>
      </c>
    </row>
    <row r="245" spans="1:55" s="164" customFormat="1" ht="17.25" hidden="1" customHeight="1">
      <c r="A245" s="9"/>
      <c r="B245" s="7"/>
      <c r="C245" s="2"/>
      <c r="D245" s="5"/>
      <c r="E245" s="4"/>
      <c r="F245" s="4"/>
      <c r="G245" s="4"/>
      <c r="H245" s="5"/>
      <c r="I245" s="16"/>
      <c r="J245" s="47"/>
      <c r="K245" s="48"/>
      <c r="L245" s="48"/>
      <c r="M245" s="49"/>
      <c r="N245" s="47"/>
      <c r="O245" s="48"/>
      <c r="P245" s="48"/>
      <c r="Q245" s="48"/>
      <c r="R245" s="48"/>
      <c r="S245" s="48"/>
      <c r="T245" s="64"/>
      <c r="U245" s="49"/>
      <c r="V245" s="58"/>
      <c r="W245" s="124"/>
      <c r="X245" s="56"/>
      <c r="Y245" s="68"/>
      <c r="Z245" s="68"/>
      <c r="AA245" s="67"/>
      <c r="AB245" s="57"/>
      <c r="AC245" s="58"/>
      <c r="AD245" s="56"/>
      <c r="AE245" s="49"/>
      <c r="AF245" s="164">
        <f t="shared" si="129"/>
        <v>0</v>
      </c>
      <c r="AG245" s="164">
        <f t="shared" si="130"/>
        <v>-1</v>
      </c>
      <c r="AH245" s="164">
        <f t="shared" si="131"/>
        <v>0</v>
      </c>
      <c r="AI245" s="164">
        <f t="shared" si="132"/>
        <v>0</v>
      </c>
      <c r="AJ245" s="164">
        <f t="shared" si="133"/>
        <v>0</v>
      </c>
      <c r="AK245" s="164">
        <f t="shared" si="134"/>
        <v>0</v>
      </c>
      <c r="AL245" s="164">
        <f t="shared" si="135"/>
        <v>0</v>
      </c>
      <c r="AM245" s="164">
        <f t="shared" si="136"/>
        <v>0</v>
      </c>
      <c r="AN245" s="164" t="str">
        <f t="shared" si="113"/>
        <v/>
      </c>
      <c r="AO245" s="164">
        <f t="shared" si="114"/>
        <v>0</v>
      </c>
      <c r="AP245" s="164" t="str">
        <f t="shared" si="115"/>
        <v/>
      </c>
      <c r="AQ245" s="164" t="str">
        <f t="shared" si="116"/>
        <v/>
      </c>
      <c r="AR245" s="164" t="str">
        <f t="shared" si="117"/>
        <v/>
      </c>
      <c r="AS245" s="164" t="str">
        <f t="shared" si="118"/>
        <v/>
      </c>
      <c r="AT245" s="164" t="str">
        <f t="shared" si="119"/>
        <v/>
      </c>
      <c r="AU245" s="164" t="str">
        <f t="shared" si="120"/>
        <v/>
      </c>
      <c r="AV245" s="164" t="str">
        <f t="shared" si="121"/>
        <v/>
      </c>
      <c r="AW245" s="164">
        <f t="shared" si="122"/>
        <v>0</v>
      </c>
      <c r="AX245" s="164" t="str">
        <f t="shared" si="123"/>
        <v/>
      </c>
      <c r="AY245" s="164" t="str">
        <f t="shared" si="124"/>
        <v/>
      </c>
      <c r="AZ245" s="164" t="str">
        <f t="shared" si="125"/>
        <v/>
      </c>
      <c r="BA245" s="164" t="str">
        <f t="shared" si="126"/>
        <v/>
      </c>
      <c r="BB245" s="164" t="str">
        <f t="shared" si="127"/>
        <v/>
      </c>
      <c r="BC245" s="164" t="str">
        <f t="shared" si="128"/>
        <v/>
      </c>
    </row>
    <row r="246" spans="1:55" s="164" customFormat="1" ht="17.25" hidden="1" customHeight="1">
      <c r="A246" s="9"/>
      <c r="B246" s="7"/>
      <c r="C246" s="2"/>
      <c r="D246" s="5"/>
      <c r="E246" s="4"/>
      <c r="F246" s="4"/>
      <c r="G246" s="4"/>
      <c r="H246" s="5"/>
      <c r="I246" s="16"/>
      <c r="J246" s="47"/>
      <c r="K246" s="48"/>
      <c r="L246" s="48"/>
      <c r="M246" s="49"/>
      <c r="N246" s="47"/>
      <c r="O246" s="48"/>
      <c r="P246" s="48"/>
      <c r="Q246" s="48"/>
      <c r="R246" s="48"/>
      <c r="S246" s="48"/>
      <c r="T246" s="64"/>
      <c r="U246" s="49"/>
      <c r="V246" s="58"/>
      <c r="W246" s="124"/>
      <c r="X246" s="56"/>
      <c r="Y246" s="68"/>
      <c r="Z246" s="68"/>
      <c r="AA246" s="67"/>
      <c r="AB246" s="57"/>
      <c r="AC246" s="58"/>
      <c r="AD246" s="56"/>
      <c r="AE246" s="49"/>
      <c r="AF246" s="164">
        <f t="shared" si="129"/>
        <v>0</v>
      </c>
      <c r="AG246" s="164">
        <f t="shared" si="130"/>
        <v>-1</v>
      </c>
      <c r="AH246" s="164">
        <f t="shared" si="131"/>
        <v>0</v>
      </c>
      <c r="AI246" s="164">
        <f t="shared" si="132"/>
        <v>0</v>
      </c>
      <c r="AJ246" s="164">
        <f t="shared" si="133"/>
        <v>0</v>
      </c>
      <c r="AK246" s="164">
        <f t="shared" si="134"/>
        <v>0</v>
      </c>
      <c r="AL246" s="164">
        <f t="shared" si="135"/>
        <v>0</v>
      </c>
      <c r="AM246" s="164">
        <f t="shared" si="136"/>
        <v>0</v>
      </c>
      <c r="AN246" s="164" t="str">
        <f t="shared" si="113"/>
        <v/>
      </c>
      <c r="AO246" s="164">
        <f t="shared" si="114"/>
        <v>0</v>
      </c>
      <c r="AP246" s="164" t="str">
        <f t="shared" si="115"/>
        <v/>
      </c>
      <c r="AQ246" s="164" t="str">
        <f t="shared" si="116"/>
        <v/>
      </c>
      <c r="AR246" s="164" t="str">
        <f t="shared" si="117"/>
        <v/>
      </c>
      <c r="AS246" s="164" t="str">
        <f t="shared" si="118"/>
        <v/>
      </c>
      <c r="AT246" s="164" t="str">
        <f t="shared" si="119"/>
        <v/>
      </c>
      <c r="AU246" s="164" t="str">
        <f t="shared" si="120"/>
        <v/>
      </c>
      <c r="AV246" s="164" t="str">
        <f t="shared" si="121"/>
        <v/>
      </c>
      <c r="AW246" s="164">
        <f t="shared" si="122"/>
        <v>0</v>
      </c>
      <c r="AX246" s="164" t="str">
        <f t="shared" si="123"/>
        <v/>
      </c>
      <c r="AY246" s="164" t="str">
        <f t="shared" si="124"/>
        <v/>
      </c>
      <c r="AZ246" s="164" t="str">
        <f t="shared" si="125"/>
        <v/>
      </c>
      <c r="BA246" s="164" t="str">
        <f t="shared" si="126"/>
        <v/>
      </c>
      <c r="BB246" s="164" t="str">
        <f t="shared" si="127"/>
        <v/>
      </c>
      <c r="BC246" s="164" t="str">
        <f t="shared" si="128"/>
        <v/>
      </c>
    </row>
    <row r="247" spans="1:55" s="164" customFormat="1" ht="17.25" hidden="1" customHeight="1">
      <c r="A247" s="9"/>
      <c r="B247" s="7"/>
      <c r="C247" s="2"/>
      <c r="D247" s="5"/>
      <c r="E247" s="4"/>
      <c r="F247" s="4"/>
      <c r="G247" s="4"/>
      <c r="H247" s="5"/>
      <c r="I247" s="16"/>
      <c r="J247" s="47"/>
      <c r="K247" s="48"/>
      <c r="L247" s="48"/>
      <c r="M247" s="49"/>
      <c r="N247" s="47"/>
      <c r="O247" s="48"/>
      <c r="P247" s="48"/>
      <c r="Q247" s="48"/>
      <c r="R247" s="48"/>
      <c r="S247" s="48"/>
      <c r="T247" s="64"/>
      <c r="U247" s="49"/>
      <c r="V247" s="58"/>
      <c r="W247" s="124"/>
      <c r="X247" s="56"/>
      <c r="Y247" s="68"/>
      <c r="Z247" s="68"/>
      <c r="AA247" s="67"/>
      <c r="AB247" s="57"/>
      <c r="AC247" s="58"/>
      <c r="AD247" s="56"/>
      <c r="AE247" s="49"/>
      <c r="AF247" s="164">
        <f t="shared" si="129"/>
        <v>0</v>
      </c>
      <c r="AG247" s="164">
        <f t="shared" si="130"/>
        <v>-1</v>
      </c>
      <c r="AH247" s="164">
        <f t="shared" si="131"/>
        <v>0</v>
      </c>
      <c r="AI247" s="164">
        <f t="shared" si="132"/>
        <v>0</v>
      </c>
      <c r="AJ247" s="164">
        <f t="shared" si="133"/>
        <v>0</v>
      </c>
      <c r="AK247" s="164">
        <f t="shared" si="134"/>
        <v>0</v>
      </c>
      <c r="AL247" s="164">
        <f t="shared" si="135"/>
        <v>0</v>
      </c>
      <c r="AM247" s="164">
        <f t="shared" si="136"/>
        <v>0</v>
      </c>
      <c r="AN247" s="164" t="str">
        <f t="shared" si="113"/>
        <v/>
      </c>
      <c r="AO247" s="164">
        <f t="shared" si="114"/>
        <v>0</v>
      </c>
      <c r="AP247" s="164" t="str">
        <f t="shared" si="115"/>
        <v/>
      </c>
      <c r="AQ247" s="164" t="str">
        <f t="shared" si="116"/>
        <v/>
      </c>
      <c r="AR247" s="164" t="str">
        <f t="shared" si="117"/>
        <v/>
      </c>
      <c r="AS247" s="164" t="str">
        <f t="shared" si="118"/>
        <v/>
      </c>
      <c r="AT247" s="164" t="str">
        <f t="shared" si="119"/>
        <v/>
      </c>
      <c r="AU247" s="164" t="str">
        <f t="shared" si="120"/>
        <v/>
      </c>
      <c r="AV247" s="164" t="str">
        <f t="shared" si="121"/>
        <v/>
      </c>
      <c r="AW247" s="164">
        <f t="shared" si="122"/>
        <v>0</v>
      </c>
      <c r="AX247" s="164" t="str">
        <f t="shared" si="123"/>
        <v/>
      </c>
      <c r="AY247" s="164" t="str">
        <f t="shared" si="124"/>
        <v/>
      </c>
      <c r="AZ247" s="164" t="str">
        <f t="shared" si="125"/>
        <v/>
      </c>
      <c r="BA247" s="164" t="str">
        <f t="shared" si="126"/>
        <v/>
      </c>
      <c r="BB247" s="164" t="str">
        <f t="shared" si="127"/>
        <v/>
      </c>
      <c r="BC247" s="164" t="str">
        <f t="shared" si="128"/>
        <v/>
      </c>
    </row>
    <row r="248" spans="1:55" s="164" customFormat="1" ht="17.25" hidden="1" customHeight="1">
      <c r="A248" s="9"/>
      <c r="B248" s="7"/>
      <c r="C248" s="2"/>
      <c r="D248" s="5"/>
      <c r="E248" s="4"/>
      <c r="F248" s="4"/>
      <c r="G248" s="4"/>
      <c r="H248" s="5"/>
      <c r="I248" s="16"/>
      <c r="J248" s="47"/>
      <c r="K248" s="48"/>
      <c r="L248" s="48"/>
      <c r="M248" s="49"/>
      <c r="N248" s="47"/>
      <c r="O248" s="48"/>
      <c r="P248" s="48"/>
      <c r="Q248" s="48"/>
      <c r="R248" s="48"/>
      <c r="S248" s="48"/>
      <c r="T248" s="64"/>
      <c r="U248" s="49"/>
      <c r="V248" s="58"/>
      <c r="W248" s="124"/>
      <c r="X248" s="56"/>
      <c r="Y248" s="68"/>
      <c r="Z248" s="68"/>
      <c r="AA248" s="67"/>
      <c r="AB248" s="57"/>
      <c r="AC248" s="58"/>
      <c r="AD248" s="56"/>
      <c r="AE248" s="49"/>
      <c r="AF248" s="164">
        <f t="shared" si="129"/>
        <v>0</v>
      </c>
      <c r="AG248" s="164">
        <f t="shared" si="130"/>
        <v>-1</v>
      </c>
      <c r="AH248" s="164">
        <f t="shared" si="131"/>
        <v>0</v>
      </c>
      <c r="AI248" s="164">
        <f t="shared" si="132"/>
        <v>0</v>
      </c>
      <c r="AJ248" s="164">
        <f t="shared" si="133"/>
        <v>0</v>
      </c>
      <c r="AK248" s="164">
        <f t="shared" si="134"/>
        <v>0</v>
      </c>
      <c r="AL248" s="164">
        <f t="shared" si="135"/>
        <v>0</v>
      </c>
      <c r="AM248" s="164">
        <f t="shared" si="136"/>
        <v>0</v>
      </c>
      <c r="AN248" s="164" t="str">
        <f t="shared" si="113"/>
        <v/>
      </c>
      <c r="AO248" s="164">
        <f t="shared" si="114"/>
        <v>0</v>
      </c>
      <c r="AP248" s="164" t="str">
        <f t="shared" si="115"/>
        <v/>
      </c>
      <c r="AQ248" s="164" t="str">
        <f t="shared" si="116"/>
        <v/>
      </c>
      <c r="AR248" s="164" t="str">
        <f t="shared" si="117"/>
        <v/>
      </c>
      <c r="AS248" s="164" t="str">
        <f t="shared" si="118"/>
        <v/>
      </c>
      <c r="AT248" s="164" t="str">
        <f t="shared" si="119"/>
        <v/>
      </c>
      <c r="AU248" s="164" t="str">
        <f t="shared" si="120"/>
        <v/>
      </c>
      <c r="AV248" s="164" t="str">
        <f t="shared" si="121"/>
        <v/>
      </c>
      <c r="AW248" s="164">
        <f t="shared" si="122"/>
        <v>0</v>
      </c>
      <c r="AX248" s="164" t="str">
        <f t="shared" si="123"/>
        <v/>
      </c>
      <c r="AY248" s="164" t="str">
        <f t="shared" si="124"/>
        <v/>
      </c>
      <c r="AZ248" s="164" t="str">
        <f t="shared" si="125"/>
        <v/>
      </c>
      <c r="BA248" s="164" t="str">
        <f t="shared" si="126"/>
        <v/>
      </c>
      <c r="BB248" s="164" t="str">
        <f t="shared" si="127"/>
        <v/>
      </c>
      <c r="BC248" s="164" t="str">
        <f t="shared" si="128"/>
        <v/>
      </c>
    </row>
    <row r="249" spans="1:55" s="164" customFormat="1" ht="17.25" hidden="1" customHeight="1">
      <c r="A249" s="9"/>
      <c r="B249" s="7"/>
      <c r="C249" s="2"/>
      <c r="D249" s="5"/>
      <c r="E249" s="4"/>
      <c r="F249" s="4"/>
      <c r="G249" s="4"/>
      <c r="H249" s="5"/>
      <c r="I249" s="16"/>
      <c r="J249" s="47"/>
      <c r="K249" s="48"/>
      <c r="L249" s="48"/>
      <c r="M249" s="49"/>
      <c r="N249" s="47"/>
      <c r="O249" s="48"/>
      <c r="P249" s="48"/>
      <c r="Q249" s="48"/>
      <c r="R249" s="48"/>
      <c r="S249" s="48"/>
      <c r="T249" s="64"/>
      <c r="U249" s="49"/>
      <c r="V249" s="58"/>
      <c r="W249" s="124"/>
      <c r="X249" s="56"/>
      <c r="Y249" s="68"/>
      <c r="Z249" s="68"/>
      <c r="AA249" s="67"/>
      <c r="AB249" s="57"/>
      <c r="AC249" s="58"/>
      <c r="AD249" s="56"/>
      <c r="AE249" s="49"/>
      <c r="AF249" s="164">
        <f t="shared" si="129"/>
        <v>0</v>
      </c>
      <c r="AG249" s="164">
        <f t="shared" si="130"/>
        <v>-1</v>
      </c>
      <c r="AH249" s="164">
        <f t="shared" si="131"/>
        <v>0</v>
      </c>
      <c r="AI249" s="164">
        <f t="shared" si="132"/>
        <v>0</v>
      </c>
      <c r="AJ249" s="164">
        <f t="shared" si="133"/>
        <v>0</v>
      </c>
      <c r="AK249" s="164">
        <f t="shared" si="134"/>
        <v>0</v>
      </c>
      <c r="AL249" s="164">
        <f t="shared" si="135"/>
        <v>0</v>
      </c>
      <c r="AM249" s="164">
        <f t="shared" si="136"/>
        <v>0</v>
      </c>
      <c r="AN249" s="164" t="str">
        <f t="shared" si="113"/>
        <v/>
      </c>
      <c r="AO249" s="164">
        <f t="shared" si="114"/>
        <v>0</v>
      </c>
      <c r="AP249" s="164" t="str">
        <f t="shared" si="115"/>
        <v/>
      </c>
      <c r="AQ249" s="164" t="str">
        <f t="shared" si="116"/>
        <v/>
      </c>
      <c r="AR249" s="164" t="str">
        <f t="shared" si="117"/>
        <v/>
      </c>
      <c r="AS249" s="164" t="str">
        <f t="shared" si="118"/>
        <v/>
      </c>
      <c r="AT249" s="164" t="str">
        <f t="shared" si="119"/>
        <v/>
      </c>
      <c r="AU249" s="164" t="str">
        <f t="shared" si="120"/>
        <v/>
      </c>
      <c r="AV249" s="164" t="str">
        <f t="shared" si="121"/>
        <v/>
      </c>
      <c r="AW249" s="164">
        <f t="shared" si="122"/>
        <v>0</v>
      </c>
      <c r="AX249" s="164" t="str">
        <f t="shared" si="123"/>
        <v/>
      </c>
      <c r="AY249" s="164" t="str">
        <f t="shared" si="124"/>
        <v/>
      </c>
      <c r="AZ249" s="164" t="str">
        <f t="shared" si="125"/>
        <v/>
      </c>
      <c r="BA249" s="164" t="str">
        <f t="shared" si="126"/>
        <v/>
      </c>
      <c r="BB249" s="164" t="str">
        <f t="shared" si="127"/>
        <v/>
      </c>
      <c r="BC249" s="164" t="str">
        <f t="shared" si="128"/>
        <v/>
      </c>
    </row>
    <row r="250" spans="1:55" s="164" customFormat="1" ht="17.25" hidden="1" customHeight="1">
      <c r="A250" s="9"/>
      <c r="B250" s="7"/>
      <c r="C250" s="2"/>
      <c r="D250" s="5"/>
      <c r="E250" s="4"/>
      <c r="F250" s="4"/>
      <c r="G250" s="4"/>
      <c r="H250" s="5"/>
      <c r="I250" s="16"/>
      <c r="J250" s="47"/>
      <c r="K250" s="48"/>
      <c r="L250" s="48"/>
      <c r="M250" s="49"/>
      <c r="N250" s="47"/>
      <c r="O250" s="48"/>
      <c r="P250" s="48"/>
      <c r="Q250" s="48"/>
      <c r="R250" s="48"/>
      <c r="S250" s="48"/>
      <c r="T250" s="64"/>
      <c r="U250" s="49"/>
      <c r="V250" s="58"/>
      <c r="W250" s="124"/>
      <c r="X250" s="56"/>
      <c r="Y250" s="68"/>
      <c r="Z250" s="68"/>
      <c r="AA250" s="67"/>
      <c r="AB250" s="57"/>
      <c r="AC250" s="58"/>
      <c r="AD250" s="56"/>
      <c r="AE250" s="49"/>
      <c r="AF250" s="164">
        <f t="shared" si="129"/>
        <v>0</v>
      </c>
      <c r="AG250" s="164">
        <f t="shared" si="130"/>
        <v>-1</v>
      </c>
      <c r="AH250" s="164">
        <f t="shared" si="131"/>
        <v>0</v>
      </c>
      <c r="AI250" s="164">
        <f t="shared" si="132"/>
        <v>0</v>
      </c>
      <c r="AJ250" s="164">
        <f t="shared" si="133"/>
        <v>0</v>
      </c>
      <c r="AK250" s="164">
        <f t="shared" si="134"/>
        <v>0</v>
      </c>
      <c r="AL250" s="164">
        <f t="shared" si="135"/>
        <v>0</v>
      </c>
      <c r="AM250" s="164">
        <f t="shared" si="136"/>
        <v>0</v>
      </c>
      <c r="AN250" s="164" t="str">
        <f t="shared" si="113"/>
        <v/>
      </c>
      <c r="AO250" s="164">
        <f t="shared" si="114"/>
        <v>0</v>
      </c>
      <c r="AP250" s="164" t="str">
        <f t="shared" si="115"/>
        <v/>
      </c>
      <c r="AQ250" s="164" t="str">
        <f t="shared" si="116"/>
        <v/>
      </c>
      <c r="AR250" s="164" t="str">
        <f t="shared" si="117"/>
        <v/>
      </c>
      <c r="AS250" s="164" t="str">
        <f t="shared" si="118"/>
        <v/>
      </c>
      <c r="AT250" s="164" t="str">
        <f t="shared" si="119"/>
        <v/>
      </c>
      <c r="AU250" s="164" t="str">
        <f t="shared" si="120"/>
        <v/>
      </c>
      <c r="AV250" s="164" t="str">
        <f t="shared" si="121"/>
        <v/>
      </c>
      <c r="AW250" s="164">
        <f t="shared" si="122"/>
        <v>0</v>
      </c>
      <c r="AX250" s="164" t="str">
        <f t="shared" si="123"/>
        <v/>
      </c>
      <c r="AY250" s="164" t="str">
        <f t="shared" si="124"/>
        <v/>
      </c>
      <c r="AZ250" s="164" t="str">
        <f t="shared" si="125"/>
        <v/>
      </c>
      <c r="BA250" s="164" t="str">
        <f t="shared" si="126"/>
        <v/>
      </c>
      <c r="BB250" s="164" t="str">
        <f t="shared" si="127"/>
        <v/>
      </c>
      <c r="BC250" s="164" t="str">
        <f t="shared" si="128"/>
        <v/>
      </c>
    </row>
    <row r="251" spans="1:55" s="164" customFormat="1" ht="17.25" hidden="1" customHeight="1">
      <c r="A251" s="9"/>
      <c r="B251" s="7"/>
      <c r="C251" s="2"/>
      <c r="D251" s="5"/>
      <c r="E251" s="4"/>
      <c r="F251" s="4"/>
      <c r="G251" s="4"/>
      <c r="H251" s="5"/>
      <c r="I251" s="16"/>
      <c r="J251" s="47"/>
      <c r="K251" s="48"/>
      <c r="L251" s="48"/>
      <c r="M251" s="49"/>
      <c r="N251" s="47"/>
      <c r="O251" s="48"/>
      <c r="P251" s="48"/>
      <c r="Q251" s="48"/>
      <c r="R251" s="48"/>
      <c r="S251" s="48"/>
      <c r="T251" s="64"/>
      <c r="U251" s="49"/>
      <c r="V251" s="58"/>
      <c r="W251" s="124"/>
      <c r="X251" s="56"/>
      <c r="Y251" s="68"/>
      <c r="Z251" s="68"/>
      <c r="AA251" s="67"/>
      <c r="AB251" s="57"/>
      <c r="AC251" s="58"/>
      <c r="AD251" s="56"/>
      <c r="AE251" s="49"/>
      <c r="AF251" s="164">
        <f t="shared" si="129"/>
        <v>0</v>
      </c>
      <c r="AG251" s="164">
        <f t="shared" si="130"/>
        <v>-1</v>
      </c>
      <c r="AH251" s="164">
        <f t="shared" si="131"/>
        <v>0</v>
      </c>
      <c r="AI251" s="164">
        <f t="shared" si="132"/>
        <v>0</v>
      </c>
      <c r="AJ251" s="164">
        <f t="shared" si="133"/>
        <v>0</v>
      </c>
      <c r="AK251" s="164">
        <f t="shared" si="134"/>
        <v>0</v>
      </c>
      <c r="AL251" s="164">
        <f t="shared" si="135"/>
        <v>0</v>
      </c>
      <c r="AM251" s="164">
        <f t="shared" si="136"/>
        <v>0</v>
      </c>
      <c r="AN251" s="164" t="str">
        <f t="shared" si="113"/>
        <v/>
      </c>
      <c r="AO251" s="164">
        <f t="shared" si="114"/>
        <v>0</v>
      </c>
      <c r="AP251" s="164" t="str">
        <f t="shared" si="115"/>
        <v/>
      </c>
      <c r="AQ251" s="164" t="str">
        <f t="shared" si="116"/>
        <v/>
      </c>
      <c r="AR251" s="164" t="str">
        <f t="shared" si="117"/>
        <v/>
      </c>
      <c r="AS251" s="164" t="str">
        <f t="shared" si="118"/>
        <v/>
      </c>
      <c r="AT251" s="164" t="str">
        <f t="shared" si="119"/>
        <v/>
      </c>
      <c r="AU251" s="164" t="str">
        <f t="shared" si="120"/>
        <v/>
      </c>
      <c r="AV251" s="164" t="str">
        <f t="shared" si="121"/>
        <v/>
      </c>
      <c r="AW251" s="164">
        <f t="shared" si="122"/>
        <v>0</v>
      </c>
      <c r="AX251" s="164" t="str">
        <f t="shared" si="123"/>
        <v/>
      </c>
      <c r="AY251" s="164" t="str">
        <f t="shared" si="124"/>
        <v/>
      </c>
      <c r="AZ251" s="164" t="str">
        <f t="shared" si="125"/>
        <v/>
      </c>
      <c r="BA251" s="164" t="str">
        <f t="shared" si="126"/>
        <v/>
      </c>
      <c r="BB251" s="164" t="str">
        <f t="shared" si="127"/>
        <v/>
      </c>
      <c r="BC251" s="164" t="str">
        <f t="shared" si="128"/>
        <v/>
      </c>
    </row>
    <row r="252" spans="1:55" s="164" customFormat="1" ht="17.25" hidden="1" customHeight="1">
      <c r="A252" s="9"/>
      <c r="B252" s="7"/>
      <c r="C252" s="2"/>
      <c r="D252" s="5"/>
      <c r="E252" s="4"/>
      <c r="F252" s="4"/>
      <c r="G252" s="4"/>
      <c r="H252" s="5"/>
      <c r="I252" s="16"/>
      <c r="J252" s="47"/>
      <c r="K252" s="48"/>
      <c r="L252" s="48"/>
      <c r="M252" s="49"/>
      <c r="N252" s="47"/>
      <c r="O252" s="48"/>
      <c r="P252" s="48"/>
      <c r="Q252" s="48"/>
      <c r="R252" s="48"/>
      <c r="S252" s="48"/>
      <c r="T252" s="64"/>
      <c r="U252" s="49"/>
      <c r="V252" s="58"/>
      <c r="W252" s="124"/>
      <c r="X252" s="56"/>
      <c r="Y252" s="68"/>
      <c r="Z252" s="68"/>
      <c r="AA252" s="67"/>
      <c r="AB252" s="57"/>
      <c r="AC252" s="58"/>
      <c r="AD252" s="56"/>
      <c r="AE252" s="49"/>
      <c r="AF252" s="164">
        <f t="shared" si="129"/>
        <v>0</v>
      </c>
      <c r="AG252" s="164">
        <f t="shared" si="130"/>
        <v>-1</v>
      </c>
      <c r="AH252" s="164">
        <f t="shared" si="131"/>
        <v>0</v>
      </c>
      <c r="AI252" s="164">
        <f t="shared" si="132"/>
        <v>0</v>
      </c>
      <c r="AJ252" s="164">
        <f t="shared" si="133"/>
        <v>0</v>
      </c>
      <c r="AK252" s="164">
        <f t="shared" si="134"/>
        <v>0</v>
      </c>
      <c r="AL252" s="164">
        <f t="shared" si="135"/>
        <v>0</v>
      </c>
      <c r="AM252" s="164">
        <f t="shared" si="136"/>
        <v>0</v>
      </c>
      <c r="AN252" s="164" t="str">
        <f t="shared" si="113"/>
        <v/>
      </c>
      <c r="AO252" s="164">
        <f t="shared" si="114"/>
        <v>0</v>
      </c>
      <c r="AP252" s="164" t="str">
        <f t="shared" si="115"/>
        <v/>
      </c>
      <c r="AQ252" s="164" t="str">
        <f t="shared" si="116"/>
        <v/>
      </c>
      <c r="AR252" s="164" t="str">
        <f t="shared" si="117"/>
        <v/>
      </c>
      <c r="AS252" s="164" t="str">
        <f t="shared" si="118"/>
        <v/>
      </c>
      <c r="AT252" s="164" t="str">
        <f t="shared" si="119"/>
        <v/>
      </c>
      <c r="AU252" s="164" t="str">
        <f t="shared" si="120"/>
        <v/>
      </c>
      <c r="AV252" s="164" t="str">
        <f t="shared" si="121"/>
        <v/>
      </c>
      <c r="AW252" s="164">
        <f t="shared" si="122"/>
        <v>0</v>
      </c>
      <c r="AX252" s="164" t="str">
        <f t="shared" si="123"/>
        <v/>
      </c>
      <c r="AY252" s="164" t="str">
        <f t="shared" si="124"/>
        <v/>
      </c>
      <c r="AZ252" s="164" t="str">
        <f t="shared" si="125"/>
        <v/>
      </c>
      <c r="BA252" s="164" t="str">
        <f t="shared" si="126"/>
        <v/>
      </c>
      <c r="BB252" s="164" t="str">
        <f t="shared" si="127"/>
        <v/>
      </c>
      <c r="BC252" s="164" t="str">
        <f t="shared" si="128"/>
        <v/>
      </c>
    </row>
    <row r="253" spans="1:55" s="164" customFormat="1" ht="17.25" hidden="1" customHeight="1">
      <c r="A253" s="9"/>
      <c r="B253" s="7"/>
      <c r="C253" s="2"/>
      <c r="D253" s="5"/>
      <c r="E253" s="4"/>
      <c r="F253" s="4"/>
      <c r="G253" s="4"/>
      <c r="H253" s="5"/>
      <c r="I253" s="16"/>
      <c r="J253" s="47"/>
      <c r="K253" s="48"/>
      <c r="L253" s="48"/>
      <c r="M253" s="49"/>
      <c r="N253" s="47"/>
      <c r="O253" s="48"/>
      <c r="P253" s="48"/>
      <c r="Q253" s="48"/>
      <c r="R253" s="48"/>
      <c r="S253" s="48"/>
      <c r="T253" s="64"/>
      <c r="U253" s="49"/>
      <c r="V253" s="58"/>
      <c r="W253" s="124"/>
      <c r="X253" s="56"/>
      <c r="Y253" s="68"/>
      <c r="Z253" s="68"/>
      <c r="AA253" s="67"/>
      <c r="AB253" s="57"/>
      <c r="AC253" s="58"/>
      <c r="AD253" s="56"/>
      <c r="AE253" s="49"/>
      <c r="AF253" s="164">
        <f t="shared" si="129"/>
        <v>0</v>
      </c>
      <c r="AG253" s="164">
        <f t="shared" si="130"/>
        <v>-1</v>
      </c>
      <c r="AH253" s="164">
        <f t="shared" si="131"/>
        <v>0</v>
      </c>
      <c r="AI253" s="164">
        <f t="shared" si="132"/>
        <v>0</v>
      </c>
      <c r="AJ253" s="164">
        <f t="shared" si="133"/>
        <v>0</v>
      </c>
      <c r="AK253" s="164">
        <f t="shared" si="134"/>
        <v>0</v>
      </c>
      <c r="AL253" s="164">
        <f t="shared" si="135"/>
        <v>0</v>
      </c>
      <c r="AM253" s="164">
        <f t="shared" si="136"/>
        <v>0</v>
      </c>
      <c r="AN253" s="164" t="str">
        <f t="shared" si="113"/>
        <v/>
      </c>
      <c r="AO253" s="164">
        <f t="shared" si="114"/>
        <v>0</v>
      </c>
      <c r="AP253" s="164" t="str">
        <f t="shared" si="115"/>
        <v/>
      </c>
      <c r="AQ253" s="164" t="str">
        <f t="shared" si="116"/>
        <v/>
      </c>
      <c r="AR253" s="164" t="str">
        <f t="shared" si="117"/>
        <v/>
      </c>
      <c r="AS253" s="164" t="str">
        <f t="shared" si="118"/>
        <v/>
      </c>
      <c r="AT253" s="164" t="str">
        <f t="shared" si="119"/>
        <v/>
      </c>
      <c r="AU253" s="164" t="str">
        <f t="shared" si="120"/>
        <v/>
      </c>
      <c r="AV253" s="164" t="str">
        <f t="shared" si="121"/>
        <v/>
      </c>
      <c r="AW253" s="164">
        <f t="shared" si="122"/>
        <v>0</v>
      </c>
      <c r="AX253" s="164" t="str">
        <f t="shared" si="123"/>
        <v/>
      </c>
      <c r="AY253" s="164" t="str">
        <f t="shared" si="124"/>
        <v/>
      </c>
      <c r="AZ253" s="164" t="str">
        <f t="shared" si="125"/>
        <v/>
      </c>
      <c r="BA253" s="164" t="str">
        <f t="shared" si="126"/>
        <v/>
      </c>
      <c r="BB253" s="164" t="str">
        <f t="shared" si="127"/>
        <v/>
      </c>
      <c r="BC253" s="164" t="str">
        <f t="shared" si="128"/>
        <v/>
      </c>
    </row>
    <row r="254" spans="1:55" s="164" customFormat="1" ht="17.25" hidden="1" customHeight="1">
      <c r="A254" s="9"/>
      <c r="B254" s="7"/>
      <c r="C254" s="2"/>
      <c r="D254" s="5"/>
      <c r="E254" s="4"/>
      <c r="F254" s="4"/>
      <c r="G254" s="4"/>
      <c r="H254" s="5"/>
      <c r="I254" s="16"/>
      <c r="J254" s="47"/>
      <c r="K254" s="48"/>
      <c r="L254" s="48"/>
      <c r="M254" s="49"/>
      <c r="N254" s="47"/>
      <c r="O254" s="48"/>
      <c r="P254" s="48"/>
      <c r="Q254" s="48"/>
      <c r="R254" s="48"/>
      <c r="S254" s="48"/>
      <c r="T254" s="64"/>
      <c r="U254" s="49"/>
      <c r="V254" s="58"/>
      <c r="W254" s="124"/>
      <c r="X254" s="56"/>
      <c r="Y254" s="68"/>
      <c r="Z254" s="68"/>
      <c r="AA254" s="67"/>
      <c r="AB254" s="57"/>
      <c r="AC254" s="58"/>
      <c r="AD254" s="56"/>
      <c r="AE254" s="49"/>
      <c r="AF254" s="164">
        <f t="shared" si="129"/>
        <v>0</v>
      </c>
      <c r="AG254" s="164">
        <f t="shared" si="130"/>
        <v>-1</v>
      </c>
      <c r="AH254" s="164">
        <f t="shared" si="131"/>
        <v>0</v>
      </c>
      <c r="AI254" s="164">
        <f t="shared" si="132"/>
        <v>0</v>
      </c>
      <c r="AJ254" s="164">
        <f t="shared" si="133"/>
        <v>0</v>
      </c>
      <c r="AK254" s="164">
        <f t="shared" si="134"/>
        <v>0</v>
      </c>
      <c r="AL254" s="164">
        <f t="shared" si="135"/>
        <v>0</v>
      </c>
      <c r="AM254" s="164">
        <f t="shared" si="136"/>
        <v>0</v>
      </c>
      <c r="AN254" s="164" t="str">
        <f t="shared" si="113"/>
        <v/>
      </c>
      <c r="AO254" s="164">
        <f t="shared" si="114"/>
        <v>0</v>
      </c>
      <c r="AP254" s="164" t="str">
        <f t="shared" si="115"/>
        <v/>
      </c>
      <c r="AQ254" s="164" t="str">
        <f t="shared" si="116"/>
        <v/>
      </c>
      <c r="AR254" s="164" t="str">
        <f t="shared" si="117"/>
        <v/>
      </c>
      <c r="AS254" s="164" t="str">
        <f t="shared" si="118"/>
        <v/>
      </c>
      <c r="AT254" s="164" t="str">
        <f t="shared" si="119"/>
        <v/>
      </c>
      <c r="AU254" s="164" t="str">
        <f t="shared" si="120"/>
        <v/>
      </c>
      <c r="AV254" s="164" t="str">
        <f t="shared" si="121"/>
        <v/>
      </c>
      <c r="AW254" s="164">
        <f t="shared" si="122"/>
        <v>0</v>
      </c>
      <c r="AX254" s="164" t="str">
        <f t="shared" si="123"/>
        <v/>
      </c>
      <c r="AY254" s="164" t="str">
        <f t="shared" si="124"/>
        <v/>
      </c>
      <c r="AZ254" s="164" t="str">
        <f t="shared" si="125"/>
        <v/>
      </c>
      <c r="BA254" s="164" t="str">
        <f t="shared" si="126"/>
        <v/>
      </c>
      <c r="BB254" s="164" t="str">
        <f t="shared" si="127"/>
        <v/>
      </c>
      <c r="BC254" s="164" t="str">
        <f t="shared" si="128"/>
        <v/>
      </c>
    </row>
    <row r="255" spans="1:55" s="164" customFormat="1" ht="17.25" hidden="1" customHeight="1">
      <c r="A255" s="9"/>
      <c r="B255" s="7"/>
      <c r="C255" s="2"/>
      <c r="D255" s="5"/>
      <c r="E255" s="4"/>
      <c r="F255" s="4"/>
      <c r="G255" s="4"/>
      <c r="H255" s="5"/>
      <c r="I255" s="16"/>
      <c r="J255" s="47"/>
      <c r="K255" s="48"/>
      <c r="L255" s="48"/>
      <c r="M255" s="49"/>
      <c r="N255" s="47"/>
      <c r="O255" s="48"/>
      <c r="P255" s="48"/>
      <c r="Q255" s="48"/>
      <c r="R255" s="48"/>
      <c r="S255" s="48"/>
      <c r="T255" s="64"/>
      <c r="U255" s="49"/>
      <c r="V255" s="58"/>
      <c r="W255" s="124"/>
      <c r="X255" s="56"/>
      <c r="Y255" s="68"/>
      <c r="Z255" s="68"/>
      <c r="AA255" s="67"/>
      <c r="AB255" s="57"/>
      <c r="AC255" s="58"/>
      <c r="AD255" s="56"/>
      <c r="AE255" s="49"/>
      <c r="AF255" s="164">
        <f t="shared" si="129"/>
        <v>0</v>
      </c>
      <c r="AG255" s="164">
        <f t="shared" si="130"/>
        <v>-1</v>
      </c>
      <c r="AH255" s="164">
        <f t="shared" si="131"/>
        <v>0</v>
      </c>
      <c r="AI255" s="164">
        <f t="shared" si="132"/>
        <v>0</v>
      </c>
      <c r="AJ255" s="164">
        <f t="shared" si="133"/>
        <v>0</v>
      </c>
      <c r="AK255" s="164">
        <f t="shared" si="134"/>
        <v>0</v>
      </c>
      <c r="AL255" s="164">
        <f t="shared" si="135"/>
        <v>0</v>
      </c>
      <c r="AM255" s="164">
        <f t="shared" si="136"/>
        <v>0</v>
      </c>
      <c r="AN255" s="164" t="str">
        <f t="shared" si="113"/>
        <v/>
      </c>
      <c r="AO255" s="164">
        <f t="shared" si="114"/>
        <v>0</v>
      </c>
      <c r="AP255" s="164" t="str">
        <f t="shared" si="115"/>
        <v/>
      </c>
      <c r="AQ255" s="164" t="str">
        <f t="shared" si="116"/>
        <v/>
      </c>
      <c r="AR255" s="164" t="str">
        <f t="shared" si="117"/>
        <v/>
      </c>
      <c r="AS255" s="164" t="str">
        <f t="shared" si="118"/>
        <v/>
      </c>
      <c r="AT255" s="164" t="str">
        <f t="shared" si="119"/>
        <v/>
      </c>
      <c r="AU255" s="164" t="str">
        <f t="shared" si="120"/>
        <v/>
      </c>
      <c r="AV255" s="164" t="str">
        <f t="shared" si="121"/>
        <v/>
      </c>
      <c r="AW255" s="164">
        <f t="shared" si="122"/>
        <v>0</v>
      </c>
      <c r="AX255" s="164" t="str">
        <f t="shared" si="123"/>
        <v/>
      </c>
      <c r="AY255" s="164" t="str">
        <f t="shared" si="124"/>
        <v/>
      </c>
      <c r="AZ255" s="164" t="str">
        <f t="shared" si="125"/>
        <v/>
      </c>
      <c r="BA255" s="164" t="str">
        <f t="shared" si="126"/>
        <v/>
      </c>
      <c r="BB255" s="164" t="str">
        <f t="shared" si="127"/>
        <v/>
      </c>
      <c r="BC255" s="164" t="str">
        <f t="shared" si="128"/>
        <v/>
      </c>
    </row>
    <row r="256" spans="1:55" s="164" customFormat="1" ht="17.25" hidden="1" customHeight="1">
      <c r="A256" s="9"/>
      <c r="B256" s="7"/>
      <c r="C256" s="2"/>
      <c r="D256" s="5"/>
      <c r="E256" s="4"/>
      <c r="F256" s="4"/>
      <c r="G256" s="4"/>
      <c r="H256" s="5"/>
      <c r="I256" s="16"/>
      <c r="J256" s="47"/>
      <c r="K256" s="48"/>
      <c r="L256" s="48"/>
      <c r="M256" s="49"/>
      <c r="N256" s="47"/>
      <c r="O256" s="48"/>
      <c r="P256" s="48"/>
      <c r="Q256" s="48"/>
      <c r="R256" s="48"/>
      <c r="S256" s="48"/>
      <c r="T256" s="64"/>
      <c r="U256" s="49"/>
      <c r="V256" s="58"/>
      <c r="W256" s="124"/>
      <c r="X256" s="56"/>
      <c r="Y256" s="68"/>
      <c r="Z256" s="68"/>
      <c r="AA256" s="67"/>
      <c r="AB256" s="57"/>
      <c r="AC256" s="58"/>
      <c r="AD256" s="56"/>
      <c r="AE256" s="49"/>
      <c r="AF256" s="164">
        <f t="shared" si="129"/>
        <v>0</v>
      </c>
      <c r="AG256" s="164">
        <f t="shared" si="130"/>
        <v>-1</v>
      </c>
      <c r="AH256" s="164">
        <f t="shared" si="131"/>
        <v>0</v>
      </c>
      <c r="AI256" s="164">
        <f t="shared" si="132"/>
        <v>0</v>
      </c>
      <c r="AJ256" s="164">
        <f t="shared" si="133"/>
        <v>0</v>
      </c>
      <c r="AK256" s="164">
        <f t="shared" si="134"/>
        <v>0</v>
      </c>
      <c r="AL256" s="164">
        <f t="shared" si="135"/>
        <v>0</v>
      </c>
      <c r="AM256" s="164">
        <f t="shared" si="136"/>
        <v>0</v>
      </c>
      <c r="AN256" s="164" t="str">
        <f t="shared" si="113"/>
        <v/>
      </c>
      <c r="AO256" s="164">
        <f t="shared" si="114"/>
        <v>0</v>
      </c>
      <c r="AP256" s="164" t="str">
        <f t="shared" si="115"/>
        <v/>
      </c>
      <c r="AQ256" s="164" t="str">
        <f t="shared" si="116"/>
        <v/>
      </c>
      <c r="AR256" s="164" t="str">
        <f t="shared" si="117"/>
        <v/>
      </c>
      <c r="AS256" s="164" t="str">
        <f t="shared" si="118"/>
        <v/>
      </c>
      <c r="AT256" s="164" t="str">
        <f t="shared" si="119"/>
        <v/>
      </c>
      <c r="AU256" s="164" t="str">
        <f t="shared" si="120"/>
        <v/>
      </c>
      <c r="AV256" s="164" t="str">
        <f t="shared" si="121"/>
        <v/>
      </c>
      <c r="AW256" s="164">
        <f t="shared" si="122"/>
        <v>0</v>
      </c>
      <c r="AX256" s="164" t="str">
        <f t="shared" si="123"/>
        <v/>
      </c>
      <c r="AY256" s="164" t="str">
        <f t="shared" si="124"/>
        <v/>
      </c>
      <c r="AZ256" s="164" t="str">
        <f t="shared" si="125"/>
        <v/>
      </c>
      <c r="BA256" s="164" t="str">
        <f t="shared" si="126"/>
        <v/>
      </c>
      <c r="BB256" s="164" t="str">
        <f t="shared" si="127"/>
        <v/>
      </c>
      <c r="BC256" s="164" t="str">
        <f t="shared" si="128"/>
        <v/>
      </c>
    </row>
    <row r="257" spans="1:55" s="164" customFormat="1" ht="17.25" hidden="1" customHeight="1">
      <c r="A257" s="9"/>
      <c r="B257" s="7"/>
      <c r="C257" s="2"/>
      <c r="D257" s="5"/>
      <c r="E257" s="4"/>
      <c r="F257" s="4"/>
      <c r="G257" s="4"/>
      <c r="H257" s="5"/>
      <c r="I257" s="16"/>
      <c r="J257" s="47"/>
      <c r="K257" s="48"/>
      <c r="L257" s="48"/>
      <c r="M257" s="49"/>
      <c r="N257" s="47"/>
      <c r="O257" s="48"/>
      <c r="P257" s="48"/>
      <c r="Q257" s="48"/>
      <c r="R257" s="48"/>
      <c r="S257" s="48"/>
      <c r="T257" s="64"/>
      <c r="U257" s="49"/>
      <c r="V257" s="58"/>
      <c r="W257" s="124"/>
      <c r="X257" s="56"/>
      <c r="Y257" s="68"/>
      <c r="Z257" s="68"/>
      <c r="AA257" s="67"/>
      <c r="AB257" s="57"/>
      <c r="AC257" s="58"/>
      <c r="AD257" s="56"/>
      <c r="AE257" s="49"/>
      <c r="AF257" s="164">
        <f t="shared" si="129"/>
        <v>0</v>
      </c>
      <c r="AG257" s="164">
        <f t="shared" si="130"/>
        <v>-1</v>
      </c>
      <c r="AH257" s="164">
        <f t="shared" si="131"/>
        <v>0</v>
      </c>
      <c r="AI257" s="164">
        <f t="shared" si="132"/>
        <v>0</v>
      </c>
      <c r="AJ257" s="164">
        <f t="shared" si="133"/>
        <v>0</v>
      </c>
      <c r="AK257" s="164">
        <f t="shared" si="134"/>
        <v>0</v>
      </c>
      <c r="AL257" s="164">
        <f t="shared" si="135"/>
        <v>0</v>
      </c>
      <c r="AM257" s="164">
        <f t="shared" si="136"/>
        <v>0</v>
      </c>
      <c r="AN257" s="164" t="str">
        <f t="shared" si="113"/>
        <v/>
      </c>
      <c r="AO257" s="164">
        <f t="shared" si="114"/>
        <v>0</v>
      </c>
      <c r="AP257" s="164" t="str">
        <f t="shared" si="115"/>
        <v/>
      </c>
      <c r="AQ257" s="164" t="str">
        <f t="shared" si="116"/>
        <v/>
      </c>
      <c r="AR257" s="164" t="str">
        <f t="shared" si="117"/>
        <v/>
      </c>
      <c r="AS257" s="164" t="str">
        <f t="shared" si="118"/>
        <v/>
      </c>
      <c r="AT257" s="164" t="str">
        <f t="shared" si="119"/>
        <v/>
      </c>
      <c r="AU257" s="164" t="str">
        <f t="shared" si="120"/>
        <v/>
      </c>
      <c r="AV257" s="164" t="str">
        <f t="shared" si="121"/>
        <v/>
      </c>
      <c r="AW257" s="164">
        <f t="shared" si="122"/>
        <v>0</v>
      </c>
      <c r="AX257" s="164" t="str">
        <f t="shared" si="123"/>
        <v/>
      </c>
      <c r="AY257" s="164" t="str">
        <f t="shared" si="124"/>
        <v/>
      </c>
      <c r="AZ257" s="164" t="str">
        <f t="shared" si="125"/>
        <v/>
      </c>
      <c r="BA257" s="164" t="str">
        <f t="shared" si="126"/>
        <v/>
      </c>
      <c r="BB257" s="164" t="str">
        <f t="shared" si="127"/>
        <v/>
      </c>
      <c r="BC257" s="164" t="str">
        <f t="shared" si="128"/>
        <v/>
      </c>
    </row>
    <row r="258" spans="1:55" s="164" customFormat="1" ht="17.25" hidden="1" customHeight="1">
      <c r="A258" s="9"/>
      <c r="B258" s="7"/>
      <c r="C258" s="2"/>
      <c r="D258" s="5"/>
      <c r="E258" s="4"/>
      <c r="F258" s="4"/>
      <c r="G258" s="4"/>
      <c r="H258" s="5"/>
      <c r="I258" s="16"/>
      <c r="J258" s="47"/>
      <c r="K258" s="48"/>
      <c r="L258" s="48"/>
      <c r="M258" s="49"/>
      <c r="N258" s="47"/>
      <c r="O258" s="48"/>
      <c r="P258" s="48"/>
      <c r="Q258" s="48"/>
      <c r="R258" s="48"/>
      <c r="S258" s="48"/>
      <c r="T258" s="64"/>
      <c r="U258" s="49"/>
      <c r="V258" s="58"/>
      <c r="W258" s="124"/>
      <c r="X258" s="56"/>
      <c r="Y258" s="68"/>
      <c r="Z258" s="68"/>
      <c r="AA258" s="67"/>
      <c r="AB258" s="57"/>
      <c r="AC258" s="58"/>
      <c r="AD258" s="56"/>
      <c r="AE258" s="49"/>
      <c r="AF258" s="164">
        <f t="shared" si="129"/>
        <v>0</v>
      </c>
      <c r="AG258" s="164">
        <f t="shared" si="130"/>
        <v>-1</v>
      </c>
      <c r="AH258" s="164">
        <f t="shared" si="131"/>
        <v>0</v>
      </c>
      <c r="AI258" s="164">
        <f t="shared" si="132"/>
        <v>0</v>
      </c>
      <c r="AJ258" s="164">
        <f t="shared" si="133"/>
        <v>0</v>
      </c>
      <c r="AK258" s="164">
        <f t="shared" si="134"/>
        <v>0</v>
      </c>
      <c r="AL258" s="164">
        <f t="shared" si="135"/>
        <v>0</v>
      </c>
      <c r="AM258" s="164">
        <f t="shared" si="136"/>
        <v>0</v>
      </c>
      <c r="AN258" s="164" t="str">
        <f t="shared" si="113"/>
        <v/>
      </c>
      <c r="AO258" s="164">
        <f t="shared" si="114"/>
        <v>0</v>
      </c>
      <c r="AP258" s="164" t="str">
        <f t="shared" si="115"/>
        <v/>
      </c>
      <c r="AQ258" s="164" t="str">
        <f t="shared" si="116"/>
        <v/>
      </c>
      <c r="AR258" s="164" t="str">
        <f t="shared" si="117"/>
        <v/>
      </c>
      <c r="AS258" s="164" t="str">
        <f t="shared" si="118"/>
        <v/>
      </c>
      <c r="AT258" s="164" t="str">
        <f t="shared" si="119"/>
        <v/>
      </c>
      <c r="AU258" s="164" t="str">
        <f t="shared" si="120"/>
        <v/>
      </c>
      <c r="AV258" s="164" t="str">
        <f t="shared" si="121"/>
        <v/>
      </c>
      <c r="AW258" s="164">
        <f t="shared" si="122"/>
        <v>0</v>
      </c>
      <c r="AX258" s="164" t="str">
        <f t="shared" si="123"/>
        <v/>
      </c>
      <c r="AY258" s="164" t="str">
        <f t="shared" si="124"/>
        <v/>
      </c>
      <c r="AZ258" s="164" t="str">
        <f t="shared" si="125"/>
        <v/>
      </c>
      <c r="BA258" s="164" t="str">
        <f t="shared" si="126"/>
        <v/>
      </c>
      <c r="BB258" s="164" t="str">
        <f t="shared" si="127"/>
        <v/>
      </c>
      <c r="BC258" s="164" t="str">
        <f t="shared" si="128"/>
        <v/>
      </c>
    </row>
    <row r="259" spans="1:55" s="164" customFormat="1" ht="17.25" hidden="1" customHeight="1">
      <c r="A259" s="9"/>
      <c r="B259" s="7"/>
      <c r="C259" s="2"/>
      <c r="D259" s="5"/>
      <c r="E259" s="4"/>
      <c r="F259" s="4"/>
      <c r="G259" s="4"/>
      <c r="H259" s="5"/>
      <c r="I259" s="16"/>
      <c r="J259" s="47"/>
      <c r="K259" s="48"/>
      <c r="L259" s="48"/>
      <c r="M259" s="49"/>
      <c r="N259" s="47"/>
      <c r="O259" s="48"/>
      <c r="P259" s="48"/>
      <c r="Q259" s="48"/>
      <c r="R259" s="48"/>
      <c r="S259" s="48"/>
      <c r="T259" s="64"/>
      <c r="U259" s="49"/>
      <c r="V259" s="58"/>
      <c r="W259" s="124"/>
      <c r="X259" s="56"/>
      <c r="Y259" s="68"/>
      <c r="Z259" s="68"/>
      <c r="AA259" s="67"/>
      <c r="AB259" s="57"/>
      <c r="AC259" s="58"/>
      <c r="AD259" s="56"/>
      <c r="AE259" s="49"/>
      <c r="AF259" s="164">
        <f t="shared" si="129"/>
        <v>0</v>
      </c>
      <c r="AG259" s="164">
        <f t="shared" si="130"/>
        <v>-1</v>
      </c>
      <c r="AH259" s="164">
        <f t="shared" si="131"/>
        <v>0</v>
      </c>
      <c r="AI259" s="164">
        <f t="shared" si="132"/>
        <v>0</v>
      </c>
      <c r="AJ259" s="164">
        <f t="shared" si="133"/>
        <v>0</v>
      </c>
      <c r="AK259" s="164">
        <f t="shared" si="134"/>
        <v>0</v>
      </c>
      <c r="AL259" s="164">
        <f t="shared" si="135"/>
        <v>0</v>
      </c>
      <c r="AM259" s="164">
        <f t="shared" si="136"/>
        <v>0</v>
      </c>
      <c r="AN259" s="164" t="str">
        <f t="shared" si="113"/>
        <v/>
      </c>
      <c r="AO259" s="164">
        <f t="shared" si="114"/>
        <v>0</v>
      </c>
      <c r="AP259" s="164" t="str">
        <f t="shared" si="115"/>
        <v/>
      </c>
      <c r="AQ259" s="164" t="str">
        <f t="shared" si="116"/>
        <v/>
      </c>
      <c r="AR259" s="164" t="str">
        <f t="shared" si="117"/>
        <v/>
      </c>
      <c r="AS259" s="164" t="str">
        <f t="shared" si="118"/>
        <v/>
      </c>
      <c r="AT259" s="164" t="str">
        <f t="shared" si="119"/>
        <v/>
      </c>
      <c r="AU259" s="164" t="str">
        <f t="shared" si="120"/>
        <v/>
      </c>
      <c r="AV259" s="164" t="str">
        <f t="shared" si="121"/>
        <v/>
      </c>
      <c r="AW259" s="164">
        <f t="shared" si="122"/>
        <v>0</v>
      </c>
      <c r="AX259" s="164" t="str">
        <f t="shared" si="123"/>
        <v/>
      </c>
      <c r="AY259" s="164" t="str">
        <f t="shared" si="124"/>
        <v/>
      </c>
      <c r="AZ259" s="164" t="str">
        <f t="shared" si="125"/>
        <v/>
      </c>
      <c r="BA259" s="164" t="str">
        <f t="shared" si="126"/>
        <v/>
      </c>
      <c r="BB259" s="164" t="str">
        <f t="shared" si="127"/>
        <v/>
      </c>
      <c r="BC259" s="164" t="str">
        <f t="shared" si="128"/>
        <v/>
      </c>
    </row>
    <row r="260" spans="1:55" s="164" customFormat="1" ht="17.25" hidden="1" customHeight="1">
      <c r="A260" s="9"/>
      <c r="B260" s="7"/>
      <c r="C260" s="2"/>
      <c r="D260" s="5"/>
      <c r="E260" s="4"/>
      <c r="F260" s="4"/>
      <c r="G260" s="4"/>
      <c r="H260" s="5"/>
      <c r="I260" s="16"/>
      <c r="J260" s="47"/>
      <c r="K260" s="48"/>
      <c r="L260" s="48"/>
      <c r="M260" s="49"/>
      <c r="N260" s="47"/>
      <c r="O260" s="48"/>
      <c r="P260" s="48"/>
      <c r="Q260" s="48"/>
      <c r="R260" s="48"/>
      <c r="S260" s="48"/>
      <c r="T260" s="64"/>
      <c r="U260" s="49"/>
      <c r="V260" s="58"/>
      <c r="W260" s="124"/>
      <c r="X260" s="56"/>
      <c r="Y260" s="68"/>
      <c r="Z260" s="68"/>
      <c r="AA260" s="67"/>
      <c r="AB260" s="57"/>
      <c r="AC260" s="58"/>
      <c r="AD260" s="56"/>
      <c r="AE260" s="49"/>
      <c r="AF260" s="164">
        <f t="shared" si="129"/>
        <v>0</v>
      </c>
      <c r="AG260" s="164">
        <f t="shared" si="130"/>
        <v>-1</v>
      </c>
      <c r="AH260" s="164">
        <f t="shared" si="131"/>
        <v>0</v>
      </c>
      <c r="AI260" s="164">
        <f t="shared" si="132"/>
        <v>0</v>
      </c>
      <c r="AJ260" s="164">
        <f t="shared" si="133"/>
        <v>0</v>
      </c>
      <c r="AK260" s="164">
        <f t="shared" si="134"/>
        <v>0</v>
      </c>
      <c r="AL260" s="164">
        <f t="shared" si="135"/>
        <v>0</v>
      </c>
      <c r="AM260" s="164">
        <f t="shared" si="136"/>
        <v>0</v>
      </c>
      <c r="AN260" s="164" t="str">
        <f t="shared" si="113"/>
        <v/>
      </c>
      <c r="AO260" s="164">
        <f t="shared" si="114"/>
        <v>0</v>
      </c>
      <c r="AP260" s="164" t="str">
        <f t="shared" si="115"/>
        <v/>
      </c>
      <c r="AQ260" s="164" t="str">
        <f t="shared" si="116"/>
        <v/>
      </c>
      <c r="AR260" s="164" t="str">
        <f t="shared" si="117"/>
        <v/>
      </c>
      <c r="AS260" s="164" t="str">
        <f t="shared" si="118"/>
        <v/>
      </c>
      <c r="AT260" s="164" t="str">
        <f t="shared" si="119"/>
        <v/>
      </c>
      <c r="AU260" s="164" t="str">
        <f t="shared" si="120"/>
        <v/>
      </c>
      <c r="AV260" s="164" t="str">
        <f t="shared" si="121"/>
        <v/>
      </c>
      <c r="AW260" s="164">
        <f t="shared" si="122"/>
        <v>0</v>
      </c>
      <c r="AX260" s="164" t="str">
        <f t="shared" si="123"/>
        <v/>
      </c>
      <c r="AY260" s="164" t="str">
        <f t="shared" si="124"/>
        <v/>
      </c>
      <c r="AZ260" s="164" t="str">
        <f t="shared" si="125"/>
        <v/>
      </c>
      <c r="BA260" s="164" t="str">
        <f t="shared" si="126"/>
        <v/>
      </c>
      <c r="BB260" s="164" t="str">
        <f t="shared" si="127"/>
        <v/>
      </c>
      <c r="BC260" s="164" t="str">
        <f t="shared" si="128"/>
        <v/>
      </c>
    </row>
    <row r="261" spans="1:55" s="164" customFormat="1" ht="17.25" hidden="1" customHeight="1">
      <c r="A261" s="9"/>
      <c r="B261" s="7"/>
      <c r="C261" s="2"/>
      <c r="D261" s="5"/>
      <c r="E261" s="4"/>
      <c r="F261" s="4"/>
      <c r="G261" s="4"/>
      <c r="H261" s="5"/>
      <c r="I261" s="16"/>
      <c r="J261" s="47"/>
      <c r="K261" s="48"/>
      <c r="L261" s="48"/>
      <c r="M261" s="49"/>
      <c r="N261" s="47"/>
      <c r="O261" s="48"/>
      <c r="P261" s="48"/>
      <c r="Q261" s="48"/>
      <c r="R261" s="48"/>
      <c r="S261" s="48"/>
      <c r="T261" s="64"/>
      <c r="U261" s="49"/>
      <c r="V261" s="58"/>
      <c r="W261" s="124"/>
      <c r="X261" s="56"/>
      <c r="Y261" s="68"/>
      <c r="Z261" s="68"/>
      <c r="AA261" s="67"/>
      <c r="AB261" s="57"/>
      <c r="AC261" s="58"/>
      <c r="AD261" s="56"/>
      <c r="AE261" s="49"/>
      <c r="AF261" s="164">
        <f t="shared" si="129"/>
        <v>0</v>
      </c>
      <c r="AG261" s="164">
        <f t="shared" si="130"/>
        <v>-1</v>
      </c>
      <c r="AH261" s="164">
        <f t="shared" si="131"/>
        <v>0</v>
      </c>
      <c r="AI261" s="164">
        <f t="shared" si="132"/>
        <v>0</v>
      </c>
      <c r="AJ261" s="164">
        <f t="shared" si="133"/>
        <v>0</v>
      </c>
      <c r="AK261" s="164">
        <f t="shared" si="134"/>
        <v>0</v>
      </c>
      <c r="AL261" s="164">
        <f t="shared" si="135"/>
        <v>0</v>
      </c>
      <c r="AM261" s="164">
        <f t="shared" si="136"/>
        <v>0</v>
      </c>
      <c r="AN261" s="164" t="str">
        <f t="shared" si="113"/>
        <v/>
      </c>
      <c r="AO261" s="164">
        <f t="shared" si="114"/>
        <v>0</v>
      </c>
      <c r="AP261" s="164" t="str">
        <f t="shared" si="115"/>
        <v/>
      </c>
      <c r="AQ261" s="164" t="str">
        <f t="shared" si="116"/>
        <v/>
      </c>
      <c r="AR261" s="164" t="str">
        <f t="shared" si="117"/>
        <v/>
      </c>
      <c r="AS261" s="164" t="str">
        <f t="shared" si="118"/>
        <v/>
      </c>
      <c r="AT261" s="164" t="str">
        <f t="shared" si="119"/>
        <v/>
      </c>
      <c r="AU261" s="164" t="str">
        <f t="shared" si="120"/>
        <v/>
      </c>
      <c r="AV261" s="164" t="str">
        <f t="shared" si="121"/>
        <v/>
      </c>
      <c r="AW261" s="164">
        <f t="shared" si="122"/>
        <v>0</v>
      </c>
      <c r="AX261" s="164" t="str">
        <f t="shared" si="123"/>
        <v/>
      </c>
      <c r="AY261" s="164" t="str">
        <f t="shared" si="124"/>
        <v/>
      </c>
      <c r="AZ261" s="164" t="str">
        <f t="shared" si="125"/>
        <v/>
      </c>
      <c r="BA261" s="164" t="str">
        <f t="shared" si="126"/>
        <v/>
      </c>
      <c r="BB261" s="164" t="str">
        <f t="shared" si="127"/>
        <v/>
      </c>
      <c r="BC261" s="164" t="str">
        <f t="shared" si="128"/>
        <v/>
      </c>
    </row>
    <row r="262" spans="1:55" s="164" customFormat="1" ht="17.25" hidden="1" customHeight="1">
      <c r="A262" s="9"/>
      <c r="B262" s="7"/>
      <c r="C262" s="2"/>
      <c r="D262" s="5"/>
      <c r="E262" s="4"/>
      <c r="F262" s="4"/>
      <c r="G262" s="4"/>
      <c r="H262" s="5"/>
      <c r="I262" s="16"/>
      <c r="J262" s="47"/>
      <c r="K262" s="48"/>
      <c r="L262" s="48"/>
      <c r="M262" s="49"/>
      <c r="N262" s="47"/>
      <c r="O262" s="48"/>
      <c r="P262" s="48"/>
      <c r="Q262" s="48"/>
      <c r="R262" s="48"/>
      <c r="S262" s="48"/>
      <c r="T262" s="64"/>
      <c r="U262" s="49"/>
      <c r="V262" s="58"/>
      <c r="W262" s="124"/>
      <c r="X262" s="56"/>
      <c r="Y262" s="68"/>
      <c r="Z262" s="68"/>
      <c r="AA262" s="67"/>
      <c r="AB262" s="57"/>
      <c r="AC262" s="58"/>
      <c r="AD262" s="56"/>
      <c r="AE262" s="49"/>
      <c r="AF262" s="164">
        <f t="shared" si="129"/>
        <v>0</v>
      </c>
      <c r="AG262" s="164">
        <f t="shared" si="130"/>
        <v>-1</v>
      </c>
      <c r="AH262" s="164">
        <f t="shared" si="131"/>
        <v>0</v>
      </c>
      <c r="AI262" s="164">
        <f t="shared" si="132"/>
        <v>0</v>
      </c>
      <c r="AJ262" s="164">
        <f t="shared" si="133"/>
        <v>0</v>
      </c>
      <c r="AK262" s="164">
        <f t="shared" si="134"/>
        <v>0</v>
      </c>
      <c r="AL262" s="164">
        <f t="shared" si="135"/>
        <v>0</v>
      </c>
      <c r="AM262" s="164">
        <f t="shared" si="136"/>
        <v>0</v>
      </c>
      <c r="AN262" s="164" t="str">
        <f t="shared" si="113"/>
        <v/>
      </c>
      <c r="AO262" s="164">
        <f t="shared" si="114"/>
        <v>0</v>
      </c>
      <c r="AP262" s="164" t="str">
        <f t="shared" si="115"/>
        <v/>
      </c>
      <c r="AQ262" s="164" t="str">
        <f t="shared" si="116"/>
        <v/>
      </c>
      <c r="AR262" s="164" t="str">
        <f t="shared" si="117"/>
        <v/>
      </c>
      <c r="AS262" s="164" t="str">
        <f t="shared" si="118"/>
        <v/>
      </c>
      <c r="AT262" s="164" t="str">
        <f t="shared" si="119"/>
        <v/>
      </c>
      <c r="AU262" s="164" t="str">
        <f t="shared" si="120"/>
        <v/>
      </c>
      <c r="AV262" s="164" t="str">
        <f t="shared" si="121"/>
        <v/>
      </c>
      <c r="AW262" s="164">
        <f t="shared" si="122"/>
        <v>0</v>
      </c>
      <c r="AX262" s="164" t="str">
        <f t="shared" si="123"/>
        <v/>
      </c>
      <c r="AY262" s="164" t="str">
        <f t="shared" si="124"/>
        <v/>
      </c>
      <c r="AZ262" s="164" t="str">
        <f t="shared" si="125"/>
        <v/>
      </c>
      <c r="BA262" s="164" t="str">
        <f t="shared" si="126"/>
        <v/>
      </c>
      <c r="BB262" s="164" t="str">
        <f t="shared" si="127"/>
        <v/>
      </c>
      <c r="BC262" s="164" t="str">
        <f t="shared" si="128"/>
        <v/>
      </c>
    </row>
    <row r="263" spans="1:55" s="164" customFormat="1" ht="17.25" hidden="1" customHeight="1">
      <c r="A263" s="9"/>
      <c r="B263" s="7"/>
      <c r="C263" s="2"/>
      <c r="D263" s="5"/>
      <c r="E263" s="4"/>
      <c r="F263" s="4"/>
      <c r="G263" s="4"/>
      <c r="H263" s="5"/>
      <c r="I263" s="16"/>
      <c r="J263" s="47"/>
      <c r="K263" s="48"/>
      <c r="L263" s="48"/>
      <c r="M263" s="49"/>
      <c r="N263" s="47"/>
      <c r="O263" s="48"/>
      <c r="P263" s="48"/>
      <c r="Q263" s="48"/>
      <c r="R263" s="48"/>
      <c r="S263" s="48"/>
      <c r="T263" s="64"/>
      <c r="U263" s="49"/>
      <c r="V263" s="58"/>
      <c r="W263" s="124"/>
      <c r="X263" s="56"/>
      <c r="Y263" s="68"/>
      <c r="Z263" s="68"/>
      <c r="AA263" s="67"/>
      <c r="AB263" s="57"/>
      <c r="AC263" s="58"/>
      <c r="AD263" s="56"/>
      <c r="AE263" s="49"/>
      <c r="AF263" s="164">
        <f t="shared" si="129"/>
        <v>0</v>
      </c>
      <c r="AG263" s="164">
        <f t="shared" si="130"/>
        <v>-1</v>
      </c>
      <c r="AH263" s="164">
        <f t="shared" si="131"/>
        <v>0</v>
      </c>
      <c r="AI263" s="164">
        <f t="shared" si="132"/>
        <v>0</v>
      </c>
      <c r="AJ263" s="164">
        <f t="shared" si="133"/>
        <v>0</v>
      </c>
      <c r="AK263" s="164">
        <f t="shared" si="134"/>
        <v>0</v>
      </c>
      <c r="AL263" s="164">
        <f t="shared" si="135"/>
        <v>0</v>
      </c>
      <c r="AM263" s="164">
        <f t="shared" si="136"/>
        <v>0</v>
      </c>
      <c r="AN263" s="164" t="str">
        <f t="shared" si="113"/>
        <v/>
      </c>
      <c r="AO263" s="164">
        <f t="shared" si="114"/>
        <v>0</v>
      </c>
      <c r="AP263" s="164" t="str">
        <f t="shared" si="115"/>
        <v/>
      </c>
      <c r="AQ263" s="164" t="str">
        <f t="shared" si="116"/>
        <v/>
      </c>
      <c r="AR263" s="164" t="str">
        <f t="shared" si="117"/>
        <v/>
      </c>
      <c r="AS263" s="164" t="str">
        <f t="shared" si="118"/>
        <v/>
      </c>
      <c r="AT263" s="164" t="str">
        <f t="shared" si="119"/>
        <v/>
      </c>
      <c r="AU263" s="164" t="str">
        <f t="shared" si="120"/>
        <v/>
      </c>
      <c r="AV263" s="164" t="str">
        <f t="shared" si="121"/>
        <v/>
      </c>
      <c r="AW263" s="164">
        <f t="shared" si="122"/>
        <v>0</v>
      </c>
      <c r="AX263" s="164" t="str">
        <f t="shared" si="123"/>
        <v/>
      </c>
      <c r="AY263" s="164" t="str">
        <f t="shared" si="124"/>
        <v/>
      </c>
      <c r="AZ263" s="164" t="str">
        <f t="shared" si="125"/>
        <v/>
      </c>
      <c r="BA263" s="164" t="str">
        <f t="shared" si="126"/>
        <v/>
      </c>
      <c r="BB263" s="164" t="str">
        <f t="shared" si="127"/>
        <v/>
      </c>
      <c r="BC263" s="164" t="str">
        <f t="shared" si="128"/>
        <v/>
      </c>
    </row>
    <row r="264" spans="1:55" s="164" customFormat="1" ht="17.25" hidden="1" customHeight="1">
      <c r="A264" s="9"/>
      <c r="B264" s="7"/>
      <c r="C264" s="2"/>
      <c r="D264" s="5"/>
      <c r="E264" s="4"/>
      <c r="F264" s="4"/>
      <c r="G264" s="4"/>
      <c r="H264" s="5"/>
      <c r="I264" s="16"/>
      <c r="J264" s="47"/>
      <c r="K264" s="48"/>
      <c r="L264" s="48"/>
      <c r="M264" s="49"/>
      <c r="N264" s="47"/>
      <c r="O264" s="48"/>
      <c r="P264" s="48"/>
      <c r="Q264" s="48"/>
      <c r="R264" s="48"/>
      <c r="S264" s="48"/>
      <c r="T264" s="64"/>
      <c r="U264" s="49"/>
      <c r="V264" s="58"/>
      <c r="W264" s="124"/>
      <c r="X264" s="56"/>
      <c r="Y264" s="68"/>
      <c r="Z264" s="68"/>
      <c r="AA264" s="67"/>
      <c r="AB264" s="57"/>
      <c r="AC264" s="58"/>
      <c r="AD264" s="56"/>
      <c r="AE264" s="49"/>
      <c r="AF264" s="164">
        <f t="shared" si="129"/>
        <v>0</v>
      </c>
      <c r="AG264" s="164">
        <f t="shared" si="130"/>
        <v>-1</v>
      </c>
      <c r="AH264" s="164">
        <f t="shared" si="131"/>
        <v>0</v>
      </c>
      <c r="AI264" s="164">
        <f t="shared" si="132"/>
        <v>0</v>
      </c>
      <c r="AJ264" s="164">
        <f t="shared" si="133"/>
        <v>0</v>
      </c>
      <c r="AK264" s="164">
        <f t="shared" si="134"/>
        <v>0</v>
      </c>
      <c r="AL264" s="164">
        <f t="shared" si="135"/>
        <v>0</v>
      </c>
      <c r="AM264" s="164">
        <f t="shared" si="136"/>
        <v>0</v>
      </c>
      <c r="AN264" s="164" t="str">
        <f t="shared" si="113"/>
        <v/>
      </c>
      <c r="AO264" s="164">
        <f t="shared" si="114"/>
        <v>0</v>
      </c>
      <c r="AP264" s="164" t="str">
        <f t="shared" si="115"/>
        <v/>
      </c>
      <c r="AQ264" s="164" t="str">
        <f t="shared" si="116"/>
        <v/>
      </c>
      <c r="AR264" s="164" t="str">
        <f t="shared" si="117"/>
        <v/>
      </c>
      <c r="AS264" s="164" t="str">
        <f t="shared" si="118"/>
        <v/>
      </c>
      <c r="AT264" s="164" t="str">
        <f t="shared" si="119"/>
        <v/>
      </c>
      <c r="AU264" s="164" t="str">
        <f t="shared" si="120"/>
        <v/>
      </c>
      <c r="AV264" s="164" t="str">
        <f t="shared" si="121"/>
        <v/>
      </c>
      <c r="AW264" s="164">
        <f t="shared" si="122"/>
        <v>0</v>
      </c>
      <c r="AX264" s="164" t="str">
        <f t="shared" si="123"/>
        <v/>
      </c>
      <c r="AY264" s="164" t="str">
        <f t="shared" si="124"/>
        <v/>
      </c>
      <c r="AZ264" s="164" t="str">
        <f t="shared" si="125"/>
        <v/>
      </c>
      <c r="BA264" s="164" t="str">
        <f t="shared" si="126"/>
        <v/>
      </c>
      <c r="BB264" s="164" t="str">
        <f t="shared" si="127"/>
        <v/>
      </c>
      <c r="BC264" s="164" t="str">
        <f t="shared" si="128"/>
        <v/>
      </c>
    </row>
    <row r="265" spans="1:55" s="164" customFormat="1" ht="17.25" hidden="1" customHeight="1">
      <c r="A265" s="9"/>
      <c r="B265" s="7"/>
      <c r="C265" s="2"/>
      <c r="D265" s="5"/>
      <c r="E265" s="4"/>
      <c r="F265" s="4"/>
      <c r="G265" s="4"/>
      <c r="H265" s="5"/>
      <c r="I265" s="16"/>
      <c r="J265" s="47"/>
      <c r="K265" s="48"/>
      <c r="L265" s="48"/>
      <c r="M265" s="49"/>
      <c r="N265" s="47"/>
      <c r="O265" s="48"/>
      <c r="P265" s="48"/>
      <c r="Q265" s="48"/>
      <c r="R265" s="48"/>
      <c r="S265" s="48"/>
      <c r="T265" s="64"/>
      <c r="U265" s="49"/>
      <c r="V265" s="58"/>
      <c r="W265" s="124"/>
      <c r="X265" s="56"/>
      <c r="Y265" s="68"/>
      <c r="Z265" s="68"/>
      <c r="AA265" s="67"/>
      <c r="AB265" s="57"/>
      <c r="AC265" s="58"/>
      <c r="AD265" s="56"/>
      <c r="AE265" s="49"/>
      <c r="AF265" s="164">
        <f t="shared" si="129"/>
        <v>0</v>
      </c>
      <c r="AG265" s="164">
        <f t="shared" si="130"/>
        <v>-1</v>
      </c>
      <c r="AH265" s="164">
        <f t="shared" si="131"/>
        <v>0</v>
      </c>
      <c r="AI265" s="164">
        <f t="shared" si="132"/>
        <v>0</v>
      </c>
      <c r="AJ265" s="164">
        <f t="shared" si="133"/>
        <v>0</v>
      </c>
      <c r="AK265" s="164">
        <f t="shared" si="134"/>
        <v>0</v>
      </c>
      <c r="AL265" s="164">
        <f t="shared" si="135"/>
        <v>0</v>
      </c>
      <c r="AM265" s="164">
        <f t="shared" si="136"/>
        <v>0</v>
      </c>
      <c r="AN265" s="164" t="str">
        <f t="shared" si="113"/>
        <v/>
      </c>
      <c r="AO265" s="164">
        <f t="shared" si="114"/>
        <v>0</v>
      </c>
      <c r="AP265" s="164" t="str">
        <f t="shared" si="115"/>
        <v/>
      </c>
      <c r="AQ265" s="164" t="str">
        <f t="shared" si="116"/>
        <v/>
      </c>
      <c r="AR265" s="164" t="str">
        <f t="shared" si="117"/>
        <v/>
      </c>
      <c r="AS265" s="164" t="str">
        <f t="shared" si="118"/>
        <v/>
      </c>
      <c r="AT265" s="164" t="str">
        <f t="shared" si="119"/>
        <v/>
      </c>
      <c r="AU265" s="164" t="str">
        <f t="shared" si="120"/>
        <v/>
      </c>
      <c r="AV265" s="164" t="str">
        <f t="shared" si="121"/>
        <v/>
      </c>
      <c r="AW265" s="164">
        <f t="shared" si="122"/>
        <v>0</v>
      </c>
      <c r="AX265" s="164" t="str">
        <f t="shared" si="123"/>
        <v/>
      </c>
      <c r="AY265" s="164" t="str">
        <f t="shared" si="124"/>
        <v/>
      </c>
      <c r="AZ265" s="164" t="str">
        <f t="shared" si="125"/>
        <v/>
      </c>
      <c r="BA265" s="164" t="str">
        <f t="shared" si="126"/>
        <v/>
      </c>
      <c r="BB265" s="164" t="str">
        <f t="shared" si="127"/>
        <v/>
      </c>
      <c r="BC265" s="164" t="str">
        <f t="shared" si="128"/>
        <v/>
      </c>
    </row>
    <row r="266" spans="1:55" s="164" customFormat="1" ht="17.25" hidden="1" customHeight="1">
      <c r="A266" s="9"/>
      <c r="B266" s="7"/>
      <c r="C266" s="2"/>
      <c r="D266" s="5"/>
      <c r="E266" s="4"/>
      <c r="F266" s="4"/>
      <c r="G266" s="4"/>
      <c r="H266" s="5"/>
      <c r="I266" s="16"/>
      <c r="J266" s="47"/>
      <c r="K266" s="48"/>
      <c r="L266" s="48"/>
      <c r="M266" s="49"/>
      <c r="N266" s="47"/>
      <c r="O266" s="48"/>
      <c r="P266" s="48"/>
      <c r="Q266" s="48"/>
      <c r="R266" s="48"/>
      <c r="S266" s="48"/>
      <c r="T266" s="64"/>
      <c r="U266" s="49"/>
      <c r="V266" s="58"/>
      <c r="W266" s="124"/>
      <c r="X266" s="56"/>
      <c r="Y266" s="68"/>
      <c r="Z266" s="68"/>
      <c r="AA266" s="67"/>
      <c r="AB266" s="57"/>
      <c r="AC266" s="58"/>
      <c r="AD266" s="56"/>
      <c r="AE266" s="49"/>
      <c r="AF266" s="164">
        <f t="shared" si="129"/>
        <v>0</v>
      </c>
      <c r="AG266" s="164">
        <f t="shared" si="130"/>
        <v>-1</v>
      </c>
      <c r="AH266" s="164">
        <f t="shared" si="131"/>
        <v>0</v>
      </c>
      <c r="AI266" s="164">
        <f t="shared" si="132"/>
        <v>0</v>
      </c>
      <c r="AJ266" s="164">
        <f t="shared" si="133"/>
        <v>0</v>
      </c>
      <c r="AK266" s="164">
        <f t="shared" si="134"/>
        <v>0</v>
      </c>
      <c r="AL266" s="164">
        <f t="shared" si="135"/>
        <v>0</v>
      </c>
      <c r="AM266" s="164">
        <f t="shared" si="136"/>
        <v>0</v>
      </c>
      <c r="AN266" s="164" t="str">
        <f t="shared" si="113"/>
        <v/>
      </c>
      <c r="AO266" s="164">
        <f t="shared" si="114"/>
        <v>0</v>
      </c>
      <c r="AP266" s="164" t="str">
        <f t="shared" si="115"/>
        <v/>
      </c>
      <c r="AQ266" s="164" t="str">
        <f t="shared" si="116"/>
        <v/>
      </c>
      <c r="AR266" s="164" t="str">
        <f t="shared" si="117"/>
        <v/>
      </c>
      <c r="AS266" s="164" t="str">
        <f t="shared" si="118"/>
        <v/>
      </c>
      <c r="AT266" s="164" t="str">
        <f t="shared" si="119"/>
        <v/>
      </c>
      <c r="AU266" s="164" t="str">
        <f t="shared" si="120"/>
        <v/>
      </c>
      <c r="AV266" s="164" t="str">
        <f t="shared" si="121"/>
        <v/>
      </c>
      <c r="AW266" s="164">
        <f t="shared" si="122"/>
        <v>0</v>
      </c>
      <c r="AX266" s="164" t="str">
        <f t="shared" si="123"/>
        <v/>
      </c>
      <c r="AY266" s="164" t="str">
        <f t="shared" si="124"/>
        <v/>
      </c>
      <c r="AZ266" s="164" t="str">
        <f t="shared" si="125"/>
        <v/>
      </c>
      <c r="BA266" s="164" t="str">
        <f t="shared" si="126"/>
        <v/>
      </c>
      <c r="BB266" s="164" t="str">
        <f t="shared" si="127"/>
        <v/>
      </c>
      <c r="BC266" s="164" t="str">
        <f t="shared" si="128"/>
        <v/>
      </c>
    </row>
    <row r="267" spans="1:55" s="164" customFormat="1" ht="17.25" hidden="1" customHeight="1">
      <c r="A267" s="9"/>
      <c r="B267" s="7"/>
      <c r="C267" s="2"/>
      <c r="D267" s="5"/>
      <c r="E267" s="4"/>
      <c r="F267" s="4"/>
      <c r="G267" s="4"/>
      <c r="H267" s="5"/>
      <c r="I267" s="16"/>
      <c r="J267" s="47"/>
      <c r="K267" s="48"/>
      <c r="L267" s="48"/>
      <c r="M267" s="49"/>
      <c r="N267" s="47"/>
      <c r="O267" s="48"/>
      <c r="P267" s="48"/>
      <c r="Q267" s="48"/>
      <c r="R267" s="48"/>
      <c r="S267" s="48"/>
      <c r="T267" s="64"/>
      <c r="U267" s="49"/>
      <c r="V267" s="58"/>
      <c r="W267" s="124"/>
      <c r="X267" s="56"/>
      <c r="Y267" s="68"/>
      <c r="Z267" s="68"/>
      <c r="AA267" s="67"/>
      <c r="AB267" s="57"/>
      <c r="AC267" s="58"/>
      <c r="AD267" s="56"/>
      <c r="AE267" s="49"/>
      <c r="AF267" s="164">
        <f t="shared" si="129"/>
        <v>0</v>
      </c>
      <c r="AG267" s="164">
        <f t="shared" si="130"/>
        <v>-1</v>
      </c>
      <c r="AH267" s="164">
        <f t="shared" si="131"/>
        <v>0</v>
      </c>
      <c r="AI267" s="164">
        <f t="shared" si="132"/>
        <v>0</v>
      </c>
      <c r="AJ267" s="164">
        <f t="shared" si="133"/>
        <v>0</v>
      </c>
      <c r="AK267" s="164">
        <f t="shared" si="134"/>
        <v>0</v>
      </c>
      <c r="AL267" s="164">
        <f t="shared" si="135"/>
        <v>0</v>
      </c>
      <c r="AM267" s="164">
        <f t="shared" si="136"/>
        <v>0</v>
      </c>
      <c r="AN267" s="164" t="str">
        <f t="shared" si="113"/>
        <v/>
      </c>
      <c r="AO267" s="164">
        <f t="shared" si="114"/>
        <v>0</v>
      </c>
      <c r="AP267" s="164" t="str">
        <f t="shared" si="115"/>
        <v/>
      </c>
      <c r="AQ267" s="164" t="str">
        <f t="shared" si="116"/>
        <v/>
      </c>
      <c r="AR267" s="164" t="str">
        <f t="shared" si="117"/>
        <v/>
      </c>
      <c r="AS267" s="164" t="str">
        <f t="shared" si="118"/>
        <v/>
      </c>
      <c r="AT267" s="164" t="str">
        <f t="shared" si="119"/>
        <v/>
      </c>
      <c r="AU267" s="164" t="str">
        <f t="shared" si="120"/>
        <v/>
      </c>
      <c r="AV267" s="164" t="str">
        <f t="shared" si="121"/>
        <v/>
      </c>
      <c r="AW267" s="164">
        <f t="shared" si="122"/>
        <v>0</v>
      </c>
      <c r="AX267" s="164" t="str">
        <f t="shared" si="123"/>
        <v/>
      </c>
      <c r="AY267" s="164" t="str">
        <f t="shared" si="124"/>
        <v/>
      </c>
      <c r="AZ267" s="164" t="str">
        <f t="shared" si="125"/>
        <v/>
      </c>
      <c r="BA267" s="164" t="str">
        <f t="shared" si="126"/>
        <v/>
      </c>
      <c r="BB267" s="164" t="str">
        <f t="shared" si="127"/>
        <v/>
      </c>
      <c r="BC267" s="164" t="str">
        <f t="shared" si="128"/>
        <v/>
      </c>
    </row>
    <row r="268" spans="1:55" s="164" customFormat="1" ht="17.25" hidden="1" customHeight="1">
      <c r="A268" s="9"/>
      <c r="B268" s="7"/>
      <c r="C268" s="2"/>
      <c r="D268" s="5"/>
      <c r="E268" s="4"/>
      <c r="F268" s="4"/>
      <c r="G268" s="4"/>
      <c r="H268" s="5"/>
      <c r="I268" s="16"/>
      <c r="J268" s="47"/>
      <c r="K268" s="48"/>
      <c r="L268" s="48"/>
      <c r="M268" s="49"/>
      <c r="N268" s="47"/>
      <c r="O268" s="48"/>
      <c r="P268" s="48"/>
      <c r="Q268" s="48"/>
      <c r="R268" s="48"/>
      <c r="S268" s="48"/>
      <c r="T268" s="64"/>
      <c r="U268" s="49"/>
      <c r="V268" s="58"/>
      <c r="W268" s="124"/>
      <c r="X268" s="56"/>
      <c r="Y268" s="68"/>
      <c r="Z268" s="68"/>
      <c r="AA268" s="67"/>
      <c r="AB268" s="57"/>
      <c r="AC268" s="58"/>
      <c r="AD268" s="56"/>
      <c r="AE268" s="49"/>
      <c r="AF268" s="164">
        <f t="shared" si="129"/>
        <v>0</v>
      </c>
      <c r="AG268" s="164">
        <f t="shared" si="130"/>
        <v>-1</v>
      </c>
      <c r="AH268" s="164">
        <f t="shared" si="131"/>
        <v>0</v>
      </c>
      <c r="AI268" s="164">
        <f t="shared" si="132"/>
        <v>0</v>
      </c>
      <c r="AJ268" s="164">
        <f t="shared" si="133"/>
        <v>0</v>
      </c>
      <c r="AK268" s="164">
        <f t="shared" si="134"/>
        <v>0</v>
      </c>
      <c r="AL268" s="164">
        <f t="shared" si="135"/>
        <v>0</v>
      </c>
      <c r="AM268" s="164">
        <f t="shared" si="136"/>
        <v>0</v>
      </c>
      <c r="AN268" s="164" t="str">
        <f t="shared" si="113"/>
        <v/>
      </c>
      <c r="AO268" s="164">
        <f t="shared" si="114"/>
        <v>0</v>
      </c>
      <c r="AP268" s="164" t="str">
        <f t="shared" si="115"/>
        <v/>
      </c>
      <c r="AQ268" s="164" t="str">
        <f t="shared" si="116"/>
        <v/>
      </c>
      <c r="AR268" s="164" t="str">
        <f t="shared" si="117"/>
        <v/>
      </c>
      <c r="AS268" s="164" t="str">
        <f t="shared" si="118"/>
        <v/>
      </c>
      <c r="AT268" s="164" t="str">
        <f t="shared" si="119"/>
        <v/>
      </c>
      <c r="AU268" s="164" t="str">
        <f t="shared" si="120"/>
        <v/>
      </c>
      <c r="AV268" s="164" t="str">
        <f t="shared" si="121"/>
        <v/>
      </c>
      <c r="AW268" s="164">
        <f t="shared" si="122"/>
        <v>0</v>
      </c>
      <c r="AX268" s="164" t="str">
        <f t="shared" si="123"/>
        <v/>
      </c>
      <c r="AY268" s="164" t="str">
        <f t="shared" si="124"/>
        <v/>
      </c>
      <c r="AZ268" s="164" t="str">
        <f t="shared" si="125"/>
        <v/>
      </c>
      <c r="BA268" s="164" t="str">
        <f t="shared" si="126"/>
        <v/>
      </c>
      <c r="BB268" s="164" t="str">
        <f t="shared" si="127"/>
        <v/>
      </c>
      <c r="BC268" s="164" t="str">
        <f t="shared" si="128"/>
        <v/>
      </c>
    </row>
    <row r="269" spans="1:55" s="164" customFormat="1" ht="17.25" hidden="1" customHeight="1">
      <c r="A269" s="9"/>
      <c r="B269" s="7"/>
      <c r="C269" s="2"/>
      <c r="D269" s="5"/>
      <c r="E269" s="4"/>
      <c r="F269" s="4"/>
      <c r="G269" s="4"/>
      <c r="H269" s="5"/>
      <c r="I269" s="16"/>
      <c r="J269" s="47"/>
      <c r="K269" s="48"/>
      <c r="L269" s="48"/>
      <c r="M269" s="49"/>
      <c r="N269" s="47"/>
      <c r="O269" s="48"/>
      <c r="P269" s="48"/>
      <c r="Q269" s="48"/>
      <c r="R269" s="48"/>
      <c r="S269" s="48"/>
      <c r="T269" s="64"/>
      <c r="U269" s="49"/>
      <c r="V269" s="58"/>
      <c r="W269" s="124"/>
      <c r="X269" s="56"/>
      <c r="Y269" s="68"/>
      <c r="Z269" s="68"/>
      <c r="AA269" s="67"/>
      <c r="AB269" s="57"/>
      <c r="AC269" s="58"/>
      <c r="AD269" s="56"/>
      <c r="AE269" s="49"/>
      <c r="AF269" s="164">
        <f t="shared" si="129"/>
        <v>0</v>
      </c>
      <c r="AG269" s="164">
        <f t="shared" si="130"/>
        <v>-1</v>
      </c>
      <c r="AH269" s="164">
        <f t="shared" si="131"/>
        <v>0</v>
      </c>
      <c r="AI269" s="164">
        <f t="shared" si="132"/>
        <v>0</v>
      </c>
      <c r="AJ269" s="164">
        <f t="shared" si="133"/>
        <v>0</v>
      </c>
      <c r="AK269" s="164">
        <f t="shared" si="134"/>
        <v>0</v>
      </c>
      <c r="AL269" s="164">
        <f t="shared" si="135"/>
        <v>0</v>
      </c>
      <c r="AM269" s="164">
        <f t="shared" si="136"/>
        <v>0</v>
      </c>
      <c r="AN269" s="164" t="str">
        <f t="shared" si="113"/>
        <v/>
      </c>
      <c r="AO269" s="164">
        <f t="shared" si="114"/>
        <v>0</v>
      </c>
      <c r="AP269" s="164" t="str">
        <f t="shared" si="115"/>
        <v/>
      </c>
      <c r="AQ269" s="164" t="str">
        <f t="shared" si="116"/>
        <v/>
      </c>
      <c r="AR269" s="164" t="str">
        <f t="shared" si="117"/>
        <v/>
      </c>
      <c r="AS269" s="164" t="str">
        <f t="shared" si="118"/>
        <v/>
      </c>
      <c r="AT269" s="164" t="str">
        <f t="shared" si="119"/>
        <v/>
      </c>
      <c r="AU269" s="164" t="str">
        <f t="shared" si="120"/>
        <v/>
      </c>
      <c r="AV269" s="164" t="str">
        <f t="shared" si="121"/>
        <v/>
      </c>
      <c r="AW269" s="164">
        <f t="shared" si="122"/>
        <v>0</v>
      </c>
      <c r="AX269" s="164" t="str">
        <f t="shared" si="123"/>
        <v/>
      </c>
      <c r="AY269" s="164" t="str">
        <f t="shared" si="124"/>
        <v/>
      </c>
      <c r="AZ269" s="164" t="str">
        <f t="shared" si="125"/>
        <v/>
      </c>
      <c r="BA269" s="164" t="str">
        <f t="shared" si="126"/>
        <v/>
      </c>
      <c r="BB269" s="164" t="str">
        <f t="shared" si="127"/>
        <v/>
      </c>
      <c r="BC269" s="164" t="str">
        <f t="shared" si="128"/>
        <v/>
      </c>
    </row>
    <row r="270" spans="1:55" s="164" customFormat="1" ht="17.25" hidden="1" customHeight="1">
      <c r="A270" s="9"/>
      <c r="B270" s="7"/>
      <c r="C270" s="2"/>
      <c r="D270" s="5"/>
      <c r="E270" s="4"/>
      <c r="F270" s="4"/>
      <c r="G270" s="4"/>
      <c r="H270" s="5"/>
      <c r="I270" s="16"/>
      <c r="J270" s="47"/>
      <c r="K270" s="48"/>
      <c r="L270" s="48"/>
      <c r="M270" s="49"/>
      <c r="N270" s="47"/>
      <c r="O270" s="48"/>
      <c r="P270" s="48"/>
      <c r="Q270" s="48"/>
      <c r="R270" s="48"/>
      <c r="S270" s="48"/>
      <c r="T270" s="64"/>
      <c r="U270" s="49"/>
      <c r="V270" s="58"/>
      <c r="W270" s="124"/>
      <c r="X270" s="56"/>
      <c r="Y270" s="68"/>
      <c r="Z270" s="68"/>
      <c r="AA270" s="67"/>
      <c r="AB270" s="57"/>
      <c r="AC270" s="58"/>
      <c r="AD270" s="56"/>
      <c r="AE270" s="49"/>
      <c r="AF270" s="164">
        <f t="shared" si="129"/>
        <v>0</v>
      </c>
      <c r="AG270" s="164">
        <f t="shared" si="130"/>
        <v>-1</v>
      </c>
      <c r="AH270" s="164">
        <f t="shared" si="131"/>
        <v>0</v>
      </c>
      <c r="AI270" s="164">
        <f t="shared" si="132"/>
        <v>0</v>
      </c>
      <c r="AJ270" s="164">
        <f t="shared" si="133"/>
        <v>0</v>
      </c>
      <c r="AK270" s="164">
        <f t="shared" si="134"/>
        <v>0</v>
      </c>
      <c r="AL270" s="164">
        <f t="shared" si="135"/>
        <v>0</v>
      </c>
      <c r="AM270" s="164">
        <f t="shared" si="136"/>
        <v>0</v>
      </c>
      <c r="AN270" s="164" t="str">
        <f t="shared" si="113"/>
        <v/>
      </c>
      <c r="AO270" s="164">
        <f t="shared" si="114"/>
        <v>0</v>
      </c>
      <c r="AP270" s="164" t="str">
        <f t="shared" si="115"/>
        <v/>
      </c>
      <c r="AQ270" s="164" t="str">
        <f t="shared" si="116"/>
        <v/>
      </c>
      <c r="AR270" s="164" t="str">
        <f t="shared" si="117"/>
        <v/>
      </c>
      <c r="AS270" s="164" t="str">
        <f t="shared" si="118"/>
        <v/>
      </c>
      <c r="AT270" s="164" t="str">
        <f t="shared" si="119"/>
        <v/>
      </c>
      <c r="AU270" s="164" t="str">
        <f t="shared" si="120"/>
        <v/>
      </c>
      <c r="AV270" s="164" t="str">
        <f t="shared" si="121"/>
        <v/>
      </c>
      <c r="AW270" s="164">
        <f t="shared" si="122"/>
        <v>0</v>
      </c>
      <c r="AX270" s="164" t="str">
        <f t="shared" si="123"/>
        <v/>
      </c>
      <c r="AY270" s="164" t="str">
        <f t="shared" si="124"/>
        <v/>
      </c>
      <c r="AZ270" s="164" t="str">
        <f t="shared" si="125"/>
        <v/>
      </c>
      <c r="BA270" s="164" t="str">
        <f t="shared" si="126"/>
        <v/>
      </c>
      <c r="BB270" s="164" t="str">
        <f t="shared" si="127"/>
        <v/>
      </c>
      <c r="BC270" s="164" t="str">
        <f t="shared" si="128"/>
        <v/>
      </c>
    </row>
    <row r="271" spans="1:55" s="164" customFormat="1" ht="17.25" hidden="1" customHeight="1">
      <c r="A271" s="9"/>
      <c r="B271" s="7"/>
      <c r="C271" s="2"/>
      <c r="D271" s="5"/>
      <c r="E271" s="4"/>
      <c r="F271" s="4"/>
      <c r="G271" s="4"/>
      <c r="H271" s="5"/>
      <c r="I271" s="16"/>
      <c r="J271" s="47"/>
      <c r="K271" s="48"/>
      <c r="L271" s="48"/>
      <c r="M271" s="49"/>
      <c r="N271" s="47"/>
      <c r="O271" s="48"/>
      <c r="P271" s="48"/>
      <c r="Q271" s="48"/>
      <c r="R271" s="48"/>
      <c r="S271" s="48"/>
      <c r="T271" s="64"/>
      <c r="U271" s="49"/>
      <c r="V271" s="58"/>
      <c r="W271" s="124"/>
      <c r="X271" s="56"/>
      <c r="Y271" s="68"/>
      <c r="Z271" s="68"/>
      <c r="AA271" s="67"/>
      <c r="AB271" s="57"/>
      <c r="AC271" s="58"/>
      <c r="AD271" s="56"/>
      <c r="AE271" s="49"/>
      <c r="AF271" s="164">
        <f t="shared" si="129"/>
        <v>0</v>
      </c>
      <c r="AG271" s="164">
        <f t="shared" si="130"/>
        <v>-1</v>
      </c>
      <c r="AH271" s="164">
        <f t="shared" si="131"/>
        <v>0</v>
      </c>
      <c r="AI271" s="164">
        <f t="shared" si="132"/>
        <v>0</v>
      </c>
      <c r="AJ271" s="164">
        <f t="shared" si="133"/>
        <v>0</v>
      </c>
      <c r="AK271" s="164">
        <f t="shared" si="134"/>
        <v>0</v>
      </c>
      <c r="AL271" s="164">
        <f t="shared" si="135"/>
        <v>0</v>
      </c>
      <c r="AM271" s="164">
        <f t="shared" si="136"/>
        <v>0</v>
      </c>
      <c r="AN271" s="164" t="str">
        <f t="shared" si="113"/>
        <v/>
      </c>
      <c r="AO271" s="164">
        <f t="shared" si="114"/>
        <v>0</v>
      </c>
      <c r="AP271" s="164" t="str">
        <f t="shared" si="115"/>
        <v/>
      </c>
      <c r="AQ271" s="164" t="str">
        <f t="shared" si="116"/>
        <v/>
      </c>
      <c r="AR271" s="164" t="str">
        <f t="shared" si="117"/>
        <v/>
      </c>
      <c r="AS271" s="164" t="str">
        <f t="shared" si="118"/>
        <v/>
      </c>
      <c r="AT271" s="164" t="str">
        <f t="shared" si="119"/>
        <v/>
      </c>
      <c r="AU271" s="164" t="str">
        <f t="shared" si="120"/>
        <v/>
      </c>
      <c r="AV271" s="164" t="str">
        <f t="shared" si="121"/>
        <v/>
      </c>
      <c r="AW271" s="164">
        <f t="shared" si="122"/>
        <v>0</v>
      </c>
      <c r="AX271" s="164" t="str">
        <f t="shared" si="123"/>
        <v/>
      </c>
      <c r="AY271" s="164" t="str">
        <f t="shared" si="124"/>
        <v/>
      </c>
      <c r="AZ271" s="164" t="str">
        <f t="shared" si="125"/>
        <v/>
      </c>
      <c r="BA271" s="164" t="str">
        <f t="shared" si="126"/>
        <v/>
      </c>
      <c r="BB271" s="164" t="str">
        <f t="shared" si="127"/>
        <v/>
      </c>
      <c r="BC271" s="164" t="str">
        <f t="shared" si="128"/>
        <v/>
      </c>
    </row>
    <row r="272" spans="1:55" s="164" customFormat="1" ht="17.25" hidden="1" customHeight="1">
      <c r="A272" s="9"/>
      <c r="B272" s="7"/>
      <c r="C272" s="2"/>
      <c r="D272" s="5"/>
      <c r="E272" s="4"/>
      <c r="F272" s="4"/>
      <c r="G272" s="4"/>
      <c r="H272" s="5"/>
      <c r="I272" s="16"/>
      <c r="J272" s="47"/>
      <c r="K272" s="48"/>
      <c r="L272" s="48"/>
      <c r="M272" s="49"/>
      <c r="N272" s="47"/>
      <c r="O272" s="48"/>
      <c r="P272" s="48"/>
      <c r="Q272" s="48"/>
      <c r="R272" s="48"/>
      <c r="S272" s="48"/>
      <c r="T272" s="64"/>
      <c r="U272" s="49"/>
      <c r="V272" s="58"/>
      <c r="W272" s="124"/>
      <c r="X272" s="56"/>
      <c r="Y272" s="68"/>
      <c r="Z272" s="68"/>
      <c r="AA272" s="67"/>
      <c r="AB272" s="57"/>
      <c r="AC272" s="58"/>
      <c r="AD272" s="56"/>
      <c r="AE272" s="49"/>
      <c r="AF272" s="164">
        <f t="shared" si="129"/>
        <v>0</v>
      </c>
      <c r="AG272" s="164">
        <f t="shared" si="130"/>
        <v>-1</v>
      </c>
      <c r="AH272" s="164">
        <f t="shared" si="131"/>
        <v>0</v>
      </c>
      <c r="AI272" s="164">
        <f t="shared" si="132"/>
        <v>0</v>
      </c>
      <c r="AJ272" s="164">
        <f t="shared" si="133"/>
        <v>0</v>
      </c>
      <c r="AK272" s="164">
        <f t="shared" si="134"/>
        <v>0</v>
      </c>
      <c r="AL272" s="164">
        <f t="shared" si="135"/>
        <v>0</v>
      </c>
      <c r="AM272" s="164">
        <f t="shared" si="136"/>
        <v>0</v>
      </c>
      <c r="AN272" s="164" t="str">
        <f t="shared" si="113"/>
        <v/>
      </c>
      <c r="AO272" s="164">
        <f t="shared" si="114"/>
        <v>0</v>
      </c>
      <c r="AP272" s="164" t="str">
        <f t="shared" si="115"/>
        <v/>
      </c>
      <c r="AQ272" s="164" t="str">
        <f t="shared" si="116"/>
        <v/>
      </c>
      <c r="AR272" s="164" t="str">
        <f t="shared" si="117"/>
        <v/>
      </c>
      <c r="AS272" s="164" t="str">
        <f t="shared" si="118"/>
        <v/>
      </c>
      <c r="AT272" s="164" t="str">
        <f t="shared" si="119"/>
        <v/>
      </c>
      <c r="AU272" s="164" t="str">
        <f t="shared" si="120"/>
        <v/>
      </c>
      <c r="AV272" s="164" t="str">
        <f t="shared" si="121"/>
        <v/>
      </c>
      <c r="AW272" s="164">
        <f t="shared" si="122"/>
        <v>0</v>
      </c>
      <c r="AX272" s="164" t="str">
        <f t="shared" si="123"/>
        <v/>
      </c>
      <c r="AY272" s="164" t="str">
        <f t="shared" si="124"/>
        <v/>
      </c>
      <c r="AZ272" s="164" t="str">
        <f t="shared" si="125"/>
        <v/>
      </c>
      <c r="BA272" s="164" t="str">
        <f t="shared" si="126"/>
        <v/>
      </c>
      <c r="BB272" s="164" t="str">
        <f t="shared" si="127"/>
        <v/>
      </c>
      <c r="BC272" s="164" t="str">
        <f t="shared" si="128"/>
        <v/>
      </c>
    </row>
    <row r="273" spans="1:55" s="164" customFormat="1" ht="17.25" hidden="1" customHeight="1">
      <c r="A273" s="9"/>
      <c r="B273" s="7"/>
      <c r="C273" s="2"/>
      <c r="D273" s="5"/>
      <c r="E273" s="4"/>
      <c r="F273" s="4"/>
      <c r="G273" s="4"/>
      <c r="H273" s="5"/>
      <c r="I273" s="16"/>
      <c r="J273" s="47"/>
      <c r="K273" s="48"/>
      <c r="L273" s="48"/>
      <c r="M273" s="49"/>
      <c r="N273" s="47"/>
      <c r="O273" s="48"/>
      <c r="P273" s="48"/>
      <c r="Q273" s="48"/>
      <c r="R273" s="48"/>
      <c r="S273" s="48"/>
      <c r="T273" s="64"/>
      <c r="U273" s="49"/>
      <c r="V273" s="58"/>
      <c r="W273" s="124"/>
      <c r="X273" s="56"/>
      <c r="Y273" s="68"/>
      <c r="Z273" s="68"/>
      <c r="AA273" s="67"/>
      <c r="AB273" s="57"/>
      <c r="AC273" s="58"/>
      <c r="AD273" s="56"/>
      <c r="AE273" s="49"/>
      <c r="AF273" s="164">
        <f t="shared" si="129"/>
        <v>0</v>
      </c>
      <c r="AG273" s="164">
        <f t="shared" si="130"/>
        <v>-1</v>
      </c>
      <c r="AH273" s="164">
        <f t="shared" si="131"/>
        <v>0</v>
      </c>
      <c r="AI273" s="164">
        <f t="shared" si="132"/>
        <v>0</v>
      </c>
      <c r="AJ273" s="164">
        <f t="shared" si="133"/>
        <v>0</v>
      </c>
      <c r="AK273" s="164">
        <f t="shared" si="134"/>
        <v>0</v>
      </c>
      <c r="AL273" s="164">
        <f t="shared" si="135"/>
        <v>0</v>
      </c>
      <c r="AM273" s="164">
        <f t="shared" si="136"/>
        <v>0</v>
      </c>
      <c r="AN273" s="164" t="str">
        <f t="shared" si="113"/>
        <v/>
      </c>
      <c r="AO273" s="164">
        <f t="shared" si="114"/>
        <v>0</v>
      </c>
      <c r="AP273" s="164" t="str">
        <f t="shared" si="115"/>
        <v/>
      </c>
      <c r="AQ273" s="164" t="str">
        <f t="shared" si="116"/>
        <v/>
      </c>
      <c r="AR273" s="164" t="str">
        <f t="shared" si="117"/>
        <v/>
      </c>
      <c r="AS273" s="164" t="str">
        <f t="shared" si="118"/>
        <v/>
      </c>
      <c r="AT273" s="164" t="str">
        <f t="shared" si="119"/>
        <v/>
      </c>
      <c r="AU273" s="164" t="str">
        <f t="shared" si="120"/>
        <v/>
      </c>
      <c r="AV273" s="164" t="str">
        <f t="shared" si="121"/>
        <v/>
      </c>
      <c r="AW273" s="164">
        <f t="shared" si="122"/>
        <v>0</v>
      </c>
      <c r="AX273" s="164" t="str">
        <f t="shared" si="123"/>
        <v/>
      </c>
      <c r="AY273" s="164" t="str">
        <f t="shared" si="124"/>
        <v/>
      </c>
      <c r="AZ273" s="164" t="str">
        <f t="shared" si="125"/>
        <v/>
      </c>
      <c r="BA273" s="164" t="str">
        <f t="shared" si="126"/>
        <v/>
      </c>
      <c r="BB273" s="164" t="str">
        <f t="shared" si="127"/>
        <v/>
      </c>
      <c r="BC273" s="164" t="str">
        <f t="shared" si="128"/>
        <v/>
      </c>
    </row>
    <row r="274" spans="1:55" s="164" customFormat="1" ht="17.25" hidden="1" customHeight="1">
      <c r="A274" s="9"/>
      <c r="B274" s="7"/>
      <c r="C274" s="2"/>
      <c r="D274" s="5"/>
      <c r="E274" s="4"/>
      <c r="F274" s="4"/>
      <c r="G274" s="4"/>
      <c r="H274" s="5"/>
      <c r="I274" s="16"/>
      <c r="J274" s="47"/>
      <c r="K274" s="48"/>
      <c r="L274" s="48"/>
      <c r="M274" s="49"/>
      <c r="N274" s="47"/>
      <c r="O274" s="48"/>
      <c r="P274" s="48"/>
      <c r="Q274" s="48"/>
      <c r="R274" s="48"/>
      <c r="S274" s="48"/>
      <c r="T274" s="64"/>
      <c r="U274" s="49"/>
      <c r="V274" s="58"/>
      <c r="W274" s="124"/>
      <c r="X274" s="56"/>
      <c r="Y274" s="68"/>
      <c r="Z274" s="68"/>
      <c r="AA274" s="67"/>
      <c r="AB274" s="57"/>
      <c r="AC274" s="58"/>
      <c r="AD274" s="56"/>
      <c r="AE274" s="49"/>
      <c r="AF274" s="164">
        <f t="shared" si="129"/>
        <v>0</v>
      </c>
      <c r="AG274" s="164">
        <f t="shared" si="130"/>
        <v>-1</v>
      </c>
      <c r="AH274" s="164">
        <f t="shared" si="131"/>
        <v>0</v>
      </c>
      <c r="AI274" s="164">
        <f t="shared" si="132"/>
        <v>0</v>
      </c>
      <c r="AJ274" s="164">
        <f t="shared" si="133"/>
        <v>0</v>
      </c>
      <c r="AK274" s="164">
        <f t="shared" si="134"/>
        <v>0</v>
      </c>
      <c r="AL274" s="164">
        <f t="shared" si="135"/>
        <v>0</v>
      </c>
      <c r="AM274" s="164">
        <f t="shared" si="136"/>
        <v>0</v>
      </c>
      <c r="AN274" s="164" t="str">
        <f t="shared" si="113"/>
        <v/>
      </c>
      <c r="AO274" s="164">
        <f t="shared" si="114"/>
        <v>0</v>
      </c>
      <c r="AP274" s="164" t="str">
        <f t="shared" si="115"/>
        <v/>
      </c>
      <c r="AQ274" s="164" t="str">
        <f t="shared" si="116"/>
        <v/>
      </c>
      <c r="AR274" s="164" t="str">
        <f t="shared" si="117"/>
        <v/>
      </c>
      <c r="AS274" s="164" t="str">
        <f t="shared" si="118"/>
        <v/>
      </c>
      <c r="AT274" s="164" t="str">
        <f t="shared" si="119"/>
        <v/>
      </c>
      <c r="AU274" s="164" t="str">
        <f t="shared" si="120"/>
        <v/>
      </c>
      <c r="AV274" s="164" t="str">
        <f t="shared" si="121"/>
        <v/>
      </c>
      <c r="AW274" s="164">
        <f t="shared" si="122"/>
        <v>0</v>
      </c>
      <c r="AX274" s="164" t="str">
        <f t="shared" si="123"/>
        <v/>
      </c>
      <c r="AY274" s="164" t="str">
        <f t="shared" si="124"/>
        <v/>
      </c>
      <c r="AZ274" s="164" t="str">
        <f t="shared" si="125"/>
        <v/>
      </c>
      <c r="BA274" s="164" t="str">
        <f t="shared" si="126"/>
        <v/>
      </c>
      <c r="BB274" s="164" t="str">
        <f t="shared" si="127"/>
        <v/>
      </c>
      <c r="BC274" s="164" t="str">
        <f t="shared" si="128"/>
        <v/>
      </c>
    </row>
    <row r="275" spans="1:55" s="164" customFormat="1" ht="17.25" hidden="1" customHeight="1">
      <c r="A275" s="9"/>
      <c r="B275" s="7"/>
      <c r="C275" s="2"/>
      <c r="D275" s="5"/>
      <c r="E275" s="4"/>
      <c r="F275" s="4"/>
      <c r="G275" s="4"/>
      <c r="H275" s="5"/>
      <c r="I275" s="16"/>
      <c r="J275" s="47"/>
      <c r="K275" s="48"/>
      <c r="L275" s="48"/>
      <c r="M275" s="49"/>
      <c r="N275" s="47"/>
      <c r="O275" s="48"/>
      <c r="P275" s="48"/>
      <c r="Q275" s="48"/>
      <c r="R275" s="48"/>
      <c r="S275" s="48"/>
      <c r="T275" s="64"/>
      <c r="U275" s="49"/>
      <c r="V275" s="58"/>
      <c r="W275" s="124"/>
      <c r="X275" s="56"/>
      <c r="Y275" s="68"/>
      <c r="Z275" s="68"/>
      <c r="AA275" s="67"/>
      <c r="AB275" s="57"/>
      <c r="AC275" s="58"/>
      <c r="AD275" s="56"/>
      <c r="AE275" s="49"/>
      <c r="AF275" s="164">
        <f t="shared" si="129"/>
        <v>0</v>
      </c>
      <c r="AG275" s="164">
        <f t="shared" si="130"/>
        <v>-1</v>
      </c>
      <c r="AH275" s="164">
        <f t="shared" si="131"/>
        <v>0</v>
      </c>
      <c r="AI275" s="164">
        <f t="shared" si="132"/>
        <v>0</v>
      </c>
      <c r="AJ275" s="164">
        <f t="shared" si="133"/>
        <v>0</v>
      </c>
      <c r="AK275" s="164">
        <f t="shared" si="134"/>
        <v>0</v>
      </c>
      <c r="AL275" s="164">
        <f t="shared" si="135"/>
        <v>0</v>
      </c>
      <c r="AM275" s="164">
        <f t="shared" si="136"/>
        <v>0</v>
      </c>
      <c r="AN275" s="164" t="str">
        <f t="shared" si="113"/>
        <v/>
      </c>
      <c r="AO275" s="164">
        <f t="shared" si="114"/>
        <v>0</v>
      </c>
      <c r="AP275" s="164" t="str">
        <f t="shared" si="115"/>
        <v/>
      </c>
      <c r="AQ275" s="164" t="str">
        <f t="shared" si="116"/>
        <v/>
      </c>
      <c r="AR275" s="164" t="str">
        <f t="shared" si="117"/>
        <v/>
      </c>
      <c r="AS275" s="164" t="str">
        <f t="shared" si="118"/>
        <v/>
      </c>
      <c r="AT275" s="164" t="str">
        <f t="shared" si="119"/>
        <v/>
      </c>
      <c r="AU275" s="164" t="str">
        <f t="shared" si="120"/>
        <v/>
      </c>
      <c r="AV275" s="164" t="str">
        <f t="shared" si="121"/>
        <v/>
      </c>
      <c r="AW275" s="164">
        <f t="shared" si="122"/>
        <v>0</v>
      </c>
      <c r="AX275" s="164" t="str">
        <f t="shared" si="123"/>
        <v/>
      </c>
      <c r="AY275" s="164" t="str">
        <f t="shared" si="124"/>
        <v/>
      </c>
      <c r="AZ275" s="164" t="str">
        <f t="shared" si="125"/>
        <v/>
      </c>
      <c r="BA275" s="164" t="str">
        <f t="shared" si="126"/>
        <v/>
      </c>
      <c r="BB275" s="164" t="str">
        <f t="shared" si="127"/>
        <v/>
      </c>
      <c r="BC275" s="164" t="str">
        <f t="shared" si="128"/>
        <v/>
      </c>
    </row>
    <row r="276" spans="1:55" s="164" customFormat="1" ht="17.25" hidden="1" customHeight="1">
      <c r="A276" s="9"/>
      <c r="B276" s="7"/>
      <c r="C276" s="2"/>
      <c r="D276" s="5"/>
      <c r="E276" s="4"/>
      <c r="F276" s="4"/>
      <c r="G276" s="4"/>
      <c r="H276" s="5"/>
      <c r="I276" s="16"/>
      <c r="J276" s="47"/>
      <c r="K276" s="48"/>
      <c r="L276" s="48"/>
      <c r="M276" s="49"/>
      <c r="N276" s="47"/>
      <c r="O276" s="48"/>
      <c r="P276" s="48"/>
      <c r="Q276" s="48"/>
      <c r="R276" s="48"/>
      <c r="S276" s="48"/>
      <c r="T276" s="64"/>
      <c r="U276" s="49"/>
      <c r="V276" s="58"/>
      <c r="W276" s="124"/>
      <c r="X276" s="56"/>
      <c r="Y276" s="68"/>
      <c r="Z276" s="68"/>
      <c r="AA276" s="67"/>
      <c r="AB276" s="57"/>
      <c r="AC276" s="58"/>
      <c r="AD276" s="56"/>
      <c r="AE276" s="49"/>
      <c r="AF276" s="164">
        <f t="shared" si="129"/>
        <v>0</v>
      </c>
      <c r="AG276" s="164">
        <f t="shared" si="130"/>
        <v>-1</v>
      </c>
      <c r="AH276" s="164">
        <f t="shared" si="131"/>
        <v>0</v>
      </c>
      <c r="AI276" s="164">
        <f t="shared" si="132"/>
        <v>0</v>
      </c>
      <c r="AJ276" s="164">
        <f t="shared" si="133"/>
        <v>0</v>
      </c>
      <c r="AK276" s="164">
        <f t="shared" si="134"/>
        <v>0</v>
      </c>
      <c r="AL276" s="164">
        <f t="shared" si="135"/>
        <v>0</v>
      </c>
      <c r="AM276" s="164">
        <f t="shared" si="136"/>
        <v>0</v>
      </c>
      <c r="AN276" s="164" t="str">
        <f t="shared" si="113"/>
        <v/>
      </c>
      <c r="AO276" s="164">
        <f t="shared" si="114"/>
        <v>0</v>
      </c>
      <c r="AP276" s="164" t="str">
        <f t="shared" si="115"/>
        <v/>
      </c>
      <c r="AQ276" s="164" t="str">
        <f t="shared" si="116"/>
        <v/>
      </c>
      <c r="AR276" s="164" t="str">
        <f t="shared" si="117"/>
        <v/>
      </c>
      <c r="AS276" s="164" t="str">
        <f t="shared" si="118"/>
        <v/>
      </c>
      <c r="AT276" s="164" t="str">
        <f t="shared" si="119"/>
        <v/>
      </c>
      <c r="AU276" s="164" t="str">
        <f t="shared" si="120"/>
        <v/>
      </c>
      <c r="AV276" s="164" t="str">
        <f t="shared" si="121"/>
        <v/>
      </c>
      <c r="AW276" s="164">
        <f t="shared" si="122"/>
        <v>0</v>
      </c>
      <c r="AX276" s="164" t="str">
        <f t="shared" si="123"/>
        <v/>
      </c>
      <c r="AY276" s="164" t="str">
        <f t="shared" si="124"/>
        <v/>
      </c>
      <c r="AZ276" s="164" t="str">
        <f t="shared" si="125"/>
        <v/>
      </c>
      <c r="BA276" s="164" t="str">
        <f t="shared" si="126"/>
        <v/>
      </c>
      <c r="BB276" s="164" t="str">
        <f t="shared" si="127"/>
        <v/>
      </c>
      <c r="BC276" s="164" t="str">
        <f t="shared" si="128"/>
        <v/>
      </c>
    </row>
    <row r="277" spans="1:55" s="164" customFormat="1" ht="17.25" hidden="1" customHeight="1">
      <c r="A277" s="9"/>
      <c r="B277" s="7"/>
      <c r="C277" s="2"/>
      <c r="D277" s="5"/>
      <c r="E277" s="4"/>
      <c r="F277" s="4"/>
      <c r="G277" s="4"/>
      <c r="H277" s="5"/>
      <c r="I277" s="16"/>
      <c r="J277" s="47"/>
      <c r="K277" s="48"/>
      <c r="L277" s="48"/>
      <c r="M277" s="49"/>
      <c r="N277" s="47"/>
      <c r="O277" s="48"/>
      <c r="P277" s="48"/>
      <c r="Q277" s="48"/>
      <c r="R277" s="48"/>
      <c r="S277" s="48"/>
      <c r="T277" s="64"/>
      <c r="U277" s="49"/>
      <c r="V277" s="58"/>
      <c r="W277" s="124"/>
      <c r="X277" s="56"/>
      <c r="Y277" s="68"/>
      <c r="Z277" s="68"/>
      <c r="AA277" s="67"/>
      <c r="AB277" s="57"/>
      <c r="AC277" s="58"/>
      <c r="AD277" s="56"/>
      <c r="AE277" s="49"/>
      <c r="AF277" s="164">
        <f t="shared" si="129"/>
        <v>0</v>
      </c>
      <c r="AG277" s="164">
        <f t="shared" si="130"/>
        <v>-1</v>
      </c>
      <c r="AH277" s="164">
        <f t="shared" si="131"/>
        <v>0</v>
      </c>
      <c r="AI277" s="164">
        <f t="shared" si="132"/>
        <v>0</v>
      </c>
      <c r="AJ277" s="164">
        <f t="shared" si="133"/>
        <v>0</v>
      </c>
      <c r="AK277" s="164">
        <f t="shared" si="134"/>
        <v>0</v>
      </c>
      <c r="AL277" s="164">
        <f t="shared" si="135"/>
        <v>0</v>
      </c>
      <c r="AM277" s="164">
        <f t="shared" si="136"/>
        <v>0</v>
      </c>
      <c r="AN277" s="164" t="str">
        <f t="shared" si="113"/>
        <v/>
      </c>
      <c r="AO277" s="164">
        <f t="shared" si="114"/>
        <v>0</v>
      </c>
      <c r="AP277" s="164" t="str">
        <f t="shared" si="115"/>
        <v/>
      </c>
      <c r="AQ277" s="164" t="str">
        <f t="shared" si="116"/>
        <v/>
      </c>
      <c r="AR277" s="164" t="str">
        <f t="shared" si="117"/>
        <v/>
      </c>
      <c r="AS277" s="164" t="str">
        <f t="shared" si="118"/>
        <v/>
      </c>
      <c r="AT277" s="164" t="str">
        <f t="shared" si="119"/>
        <v/>
      </c>
      <c r="AU277" s="164" t="str">
        <f t="shared" si="120"/>
        <v/>
      </c>
      <c r="AV277" s="164" t="str">
        <f t="shared" si="121"/>
        <v/>
      </c>
      <c r="AW277" s="164">
        <f t="shared" si="122"/>
        <v>0</v>
      </c>
      <c r="AX277" s="164" t="str">
        <f t="shared" si="123"/>
        <v/>
      </c>
      <c r="AY277" s="164" t="str">
        <f t="shared" si="124"/>
        <v/>
      </c>
      <c r="AZ277" s="164" t="str">
        <f t="shared" si="125"/>
        <v/>
      </c>
      <c r="BA277" s="164" t="str">
        <f t="shared" si="126"/>
        <v/>
      </c>
      <c r="BB277" s="164" t="str">
        <f t="shared" si="127"/>
        <v/>
      </c>
      <c r="BC277" s="164" t="str">
        <f t="shared" si="128"/>
        <v/>
      </c>
    </row>
    <row r="278" spans="1:55" s="164" customFormat="1" ht="17.25" hidden="1" customHeight="1">
      <c r="A278" s="9"/>
      <c r="B278" s="7"/>
      <c r="C278" s="2"/>
      <c r="D278" s="5"/>
      <c r="E278" s="4"/>
      <c r="F278" s="4"/>
      <c r="G278" s="4"/>
      <c r="H278" s="5"/>
      <c r="I278" s="16"/>
      <c r="J278" s="47"/>
      <c r="K278" s="48"/>
      <c r="L278" s="48"/>
      <c r="M278" s="49"/>
      <c r="N278" s="47"/>
      <c r="O278" s="48"/>
      <c r="P278" s="48"/>
      <c r="Q278" s="48"/>
      <c r="R278" s="48"/>
      <c r="S278" s="48"/>
      <c r="T278" s="64"/>
      <c r="U278" s="49"/>
      <c r="V278" s="58"/>
      <c r="W278" s="124"/>
      <c r="X278" s="56"/>
      <c r="Y278" s="68"/>
      <c r="Z278" s="68"/>
      <c r="AA278" s="67"/>
      <c r="AB278" s="57"/>
      <c r="AC278" s="58"/>
      <c r="AD278" s="56"/>
      <c r="AE278" s="49"/>
      <c r="AF278" s="164">
        <f t="shared" si="129"/>
        <v>0</v>
      </c>
      <c r="AG278" s="164">
        <f t="shared" si="130"/>
        <v>-1</v>
      </c>
      <c r="AH278" s="164">
        <f t="shared" si="131"/>
        <v>0</v>
      </c>
      <c r="AI278" s="164">
        <f t="shared" si="132"/>
        <v>0</v>
      </c>
      <c r="AJ278" s="164">
        <f t="shared" si="133"/>
        <v>0</v>
      </c>
      <c r="AK278" s="164">
        <f t="shared" si="134"/>
        <v>0</v>
      </c>
      <c r="AL278" s="164">
        <f t="shared" si="135"/>
        <v>0</v>
      </c>
      <c r="AM278" s="164">
        <f t="shared" si="136"/>
        <v>0</v>
      </c>
      <c r="AN278" s="164" t="str">
        <f t="shared" si="113"/>
        <v/>
      </c>
      <c r="AO278" s="164">
        <f t="shared" si="114"/>
        <v>0</v>
      </c>
      <c r="AP278" s="164" t="str">
        <f t="shared" si="115"/>
        <v/>
      </c>
      <c r="AQ278" s="164" t="str">
        <f t="shared" si="116"/>
        <v/>
      </c>
      <c r="AR278" s="164" t="str">
        <f t="shared" si="117"/>
        <v/>
      </c>
      <c r="AS278" s="164" t="str">
        <f t="shared" si="118"/>
        <v/>
      </c>
      <c r="AT278" s="164" t="str">
        <f t="shared" si="119"/>
        <v/>
      </c>
      <c r="AU278" s="164" t="str">
        <f t="shared" si="120"/>
        <v/>
      </c>
      <c r="AV278" s="164" t="str">
        <f t="shared" si="121"/>
        <v/>
      </c>
      <c r="AW278" s="164">
        <f t="shared" si="122"/>
        <v>0</v>
      </c>
      <c r="AX278" s="164" t="str">
        <f t="shared" si="123"/>
        <v/>
      </c>
      <c r="AY278" s="164" t="str">
        <f t="shared" si="124"/>
        <v/>
      </c>
      <c r="AZ278" s="164" t="str">
        <f t="shared" si="125"/>
        <v/>
      </c>
      <c r="BA278" s="164" t="str">
        <f t="shared" si="126"/>
        <v/>
      </c>
      <c r="BB278" s="164" t="str">
        <f t="shared" si="127"/>
        <v/>
      </c>
      <c r="BC278" s="164" t="str">
        <f t="shared" si="128"/>
        <v/>
      </c>
    </row>
    <row r="279" spans="1:55" s="164" customFormat="1" ht="17.25" hidden="1" customHeight="1">
      <c r="A279" s="9"/>
      <c r="B279" s="7"/>
      <c r="C279" s="2"/>
      <c r="D279" s="5"/>
      <c r="E279" s="4"/>
      <c r="F279" s="4"/>
      <c r="G279" s="4"/>
      <c r="H279" s="5"/>
      <c r="I279" s="16"/>
      <c r="J279" s="47"/>
      <c r="K279" s="48"/>
      <c r="L279" s="48"/>
      <c r="M279" s="49"/>
      <c r="N279" s="47"/>
      <c r="O279" s="48"/>
      <c r="P279" s="48"/>
      <c r="Q279" s="48"/>
      <c r="R279" s="48"/>
      <c r="S279" s="48"/>
      <c r="T279" s="64"/>
      <c r="U279" s="49"/>
      <c r="V279" s="58"/>
      <c r="W279" s="124"/>
      <c r="X279" s="56"/>
      <c r="Y279" s="68"/>
      <c r="Z279" s="68"/>
      <c r="AA279" s="67"/>
      <c r="AB279" s="57"/>
      <c r="AC279" s="58"/>
      <c r="AD279" s="56"/>
      <c r="AE279" s="49"/>
      <c r="AF279" s="164">
        <f t="shared" si="129"/>
        <v>0</v>
      </c>
      <c r="AG279" s="164">
        <f t="shared" si="130"/>
        <v>-1</v>
      </c>
      <c r="AH279" s="164">
        <f t="shared" si="131"/>
        <v>0</v>
      </c>
      <c r="AI279" s="164">
        <f t="shared" si="132"/>
        <v>0</v>
      </c>
      <c r="AJ279" s="164">
        <f t="shared" si="133"/>
        <v>0</v>
      </c>
      <c r="AK279" s="164">
        <f t="shared" si="134"/>
        <v>0</v>
      </c>
      <c r="AL279" s="164">
        <f t="shared" si="135"/>
        <v>0</v>
      </c>
      <c r="AM279" s="164">
        <f t="shared" si="136"/>
        <v>0</v>
      </c>
      <c r="AN279" s="164" t="str">
        <f t="shared" si="113"/>
        <v/>
      </c>
      <c r="AO279" s="164">
        <f t="shared" si="114"/>
        <v>0</v>
      </c>
      <c r="AP279" s="164" t="str">
        <f t="shared" si="115"/>
        <v/>
      </c>
      <c r="AQ279" s="164" t="str">
        <f t="shared" si="116"/>
        <v/>
      </c>
      <c r="AR279" s="164" t="str">
        <f t="shared" si="117"/>
        <v/>
      </c>
      <c r="AS279" s="164" t="str">
        <f t="shared" si="118"/>
        <v/>
      </c>
      <c r="AT279" s="164" t="str">
        <f t="shared" si="119"/>
        <v/>
      </c>
      <c r="AU279" s="164" t="str">
        <f t="shared" si="120"/>
        <v/>
      </c>
      <c r="AV279" s="164" t="str">
        <f t="shared" si="121"/>
        <v/>
      </c>
      <c r="AW279" s="164">
        <f t="shared" si="122"/>
        <v>0</v>
      </c>
      <c r="AX279" s="164" t="str">
        <f t="shared" si="123"/>
        <v/>
      </c>
      <c r="AY279" s="164" t="str">
        <f t="shared" si="124"/>
        <v/>
      </c>
      <c r="AZ279" s="164" t="str">
        <f t="shared" si="125"/>
        <v/>
      </c>
      <c r="BA279" s="164" t="str">
        <f t="shared" si="126"/>
        <v/>
      </c>
      <c r="BB279" s="164" t="str">
        <f t="shared" si="127"/>
        <v/>
      </c>
      <c r="BC279" s="164" t="str">
        <f t="shared" si="128"/>
        <v/>
      </c>
    </row>
    <row r="280" spans="1:55" s="164" customFormat="1" ht="17.25" hidden="1" customHeight="1">
      <c r="A280" s="9"/>
      <c r="B280" s="7"/>
      <c r="C280" s="2"/>
      <c r="D280" s="5"/>
      <c r="E280" s="4"/>
      <c r="F280" s="4"/>
      <c r="G280" s="4"/>
      <c r="H280" s="5"/>
      <c r="I280" s="16"/>
      <c r="J280" s="47"/>
      <c r="K280" s="48"/>
      <c r="L280" s="48"/>
      <c r="M280" s="49"/>
      <c r="N280" s="47"/>
      <c r="O280" s="48"/>
      <c r="P280" s="48"/>
      <c r="Q280" s="48"/>
      <c r="R280" s="48"/>
      <c r="S280" s="48"/>
      <c r="T280" s="64"/>
      <c r="U280" s="49"/>
      <c r="V280" s="58"/>
      <c r="W280" s="124"/>
      <c r="X280" s="56"/>
      <c r="Y280" s="68"/>
      <c r="Z280" s="68"/>
      <c r="AA280" s="67"/>
      <c r="AB280" s="57"/>
      <c r="AC280" s="58"/>
      <c r="AD280" s="56"/>
      <c r="AE280" s="49"/>
      <c r="AF280" s="164">
        <f t="shared" si="129"/>
        <v>0</v>
      </c>
      <c r="AG280" s="164">
        <f t="shared" si="130"/>
        <v>-1</v>
      </c>
      <c r="AH280" s="164">
        <f t="shared" si="131"/>
        <v>0</v>
      </c>
      <c r="AI280" s="164">
        <f t="shared" si="132"/>
        <v>0</v>
      </c>
      <c r="AJ280" s="164">
        <f t="shared" si="133"/>
        <v>0</v>
      </c>
      <c r="AK280" s="164">
        <f t="shared" si="134"/>
        <v>0</v>
      </c>
      <c r="AL280" s="164">
        <f t="shared" si="135"/>
        <v>0</v>
      </c>
      <c r="AM280" s="164">
        <f t="shared" si="136"/>
        <v>0</v>
      </c>
      <c r="AN280" s="164" t="str">
        <f t="shared" si="113"/>
        <v/>
      </c>
      <c r="AO280" s="164">
        <f t="shared" si="114"/>
        <v>0</v>
      </c>
      <c r="AP280" s="164" t="str">
        <f t="shared" si="115"/>
        <v/>
      </c>
      <c r="AQ280" s="164" t="str">
        <f t="shared" si="116"/>
        <v/>
      </c>
      <c r="AR280" s="164" t="str">
        <f t="shared" si="117"/>
        <v/>
      </c>
      <c r="AS280" s="164" t="str">
        <f t="shared" si="118"/>
        <v/>
      </c>
      <c r="AT280" s="164" t="str">
        <f t="shared" si="119"/>
        <v/>
      </c>
      <c r="AU280" s="164" t="str">
        <f t="shared" si="120"/>
        <v/>
      </c>
      <c r="AV280" s="164" t="str">
        <f t="shared" si="121"/>
        <v/>
      </c>
      <c r="AW280" s="164">
        <f t="shared" si="122"/>
        <v>0</v>
      </c>
      <c r="AX280" s="164" t="str">
        <f t="shared" si="123"/>
        <v/>
      </c>
      <c r="AY280" s="164" t="str">
        <f t="shared" si="124"/>
        <v/>
      </c>
      <c r="AZ280" s="164" t="str">
        <f t="shared" si="125"/>
        <v/>
      </c>
      <c r="BA280" s="164" t="str">
        <f t="shared" si="126"/>
        <v/>
      </c>
      <c r="BB280" s="164" t="str">
        <f t="shared" si="127"/>
        <v/>
      </c>
      <c r="BC280" s="164" t="str">
        <f t="shared" si="128"/>
        <v/>
      </c>
    </row>
    <row r="281" spans="1:55" s="164" customFormat="1" ht="17.25" hidden="1" customHeight="1">
      <c r="A281" s="9"/>
      <c r="B281" s="7"/>
      <c r="C281" s="2"/>
      <c r="D281" s="5"/>
      <c r="E281" s="4"/>
      <c r="F281" s="4"/>
      <c r="G281" s="4"/>
      <c r="H281" s="5"/>
      <c r="I281" s="16"/>
      <c r="J281" s="47"/>
      <c r="K281" s="48"/>
      <c r="L281" s="48"/>
      <c r="M281" s="49"/>
      <c r="N281" s="47"/>
      <c r="O281" s="48"/>
      <c r="P281" s="48"/>
      <c r="Q281" s="48"/>
      <c r="R281" s="48"/>
      <c r="S281" s="48"/>
      <c r="T281" s="64"/>
      <c r="U281" s="49"/>
      <c r="V281" s="58"/>
      <c r="W281" s="124"/>
      <c r="X281" s="56"/>
      <c r="Y281" s="68"/>
      <c r="Z281" s="68"/>
      <c r="AA281" s="67"/>
      <c r="AB281" s="57"/>
      <c r="AC281" s="58"/>
      <c r="AD281" s="56"/>
      <c r="AE281" s="49"/>
      <c r="AF281" s="164">
        <f t="shared" si="129"/>
        <v>0</v>
      </c>
      <c r="AG281" s="164">
        <f t="shared" si="130"/>
        <v>-1</v>
      </c>
      <c r="AH281" s="164">
        <f t="shared" si="131"/>
        <v>0</v>
      </c>
      <c r="AI281" s="164">
        <f t="shared" si="132"/>
        <v>0</v>
      </c>
      <c r="AJ281" s="164">
        <f t="shared" si="133"/>
        <v>0</v>
      </c>
      <c r="AK281" s="164">
        <f t="shared" si="134"/>
        <v>0</v>
      </c>
      <c r="AL281" s="164">
        <f t="shared" si="135"/>
        <v>0</v>
      </c>
      <c r="AM281" s="164">
        <f t="shared" si="136"/>
        <v>0</v>
      </c>
      <c r="AN281" s="164" t="str">
        <f t="shared" si="113"/>
        <v/>
      </c>
      <c r="AO281" s="164">
        <f t="shared" si="114"/>
        <v>0</v>
      </c>
      <c r="AP281" s="164" t="str">
        <f t="shared" si="115"/>
        <v/>
      </c>
      <c r="AQ281" s="164" t="str">
        <f t="shared" si="116"/>
        <v/>
      </c>
      <c r="AR281" s="164" t="str">
        <f t="shared" si="117"/>
        <v/>
      </c>
      <c r="AS281" s="164" t="str">
        <f t="shared" si="118"/>
        <v/>
      </c>
      <c r="AT281" s="164" t="str">
        <f t="shared" si="119"/>
        <v/>
      </c>
      <c r="AU281" s="164" t="str">
        <f t="shared" si="120"/>
        <v/>
      </c>
      <c r="AV281" s="164" t="str">
        <f t="shared" si="121"/>
        <v/>
      </c>
      <c r="AW281" s="164">
        <f t="shared" si="122"/>
        <v>0</v>
      </c>
      <c r="AX281" s="164" t="str">
        <f t="shared" si="123"/>
        <v/>
      </c>
      <c r="AY281" s="164" t="str">
        <f t="shared" si="124"/>
        <v/>
      </c>
      <c r="AZ281" s="164" t="str">
        <f t="shared" si="125"/>
        <v/>
      </c>
      <c r="BA281" s="164" t="str">
        <f t="shared" si="126"/>
        <v/>
      </c>
      <c r="BB281" s="164" t="str">
        <f t="shared" si="127"/>
        <v/>
      </c>
      <c r="BC281" s="164" t="str">
        <f t="shared" si="128"/>
        <v/>
      </c>
    </row>
    <row r="282" spans="1:55" s="164" customFormat="1" ht="17.25" hidden="1" customHeight="1">
      <c r="A282" s="9"/>
      <c r="B282" s="7"/>
      <c r="C282" s="2"/>
      <c r="D282" s="5"/>
      <c r="E282" s="4"/>
      <c r="F282" s="4"/>
      <c r="G282" s="4"/>
      <c r="H282" s="5"/>
      <c r="I282" s="16"/>
      <c r="J282" s="47"/>
      <c r="K282" s="48"/>
      <c r="L282" s="48"/>
      <c r="M282" s="49"/>
      <c r="N282" s="47"/>
      <c r="O282" s="48"/>
      <c r="P282" s="48"/>
      <c r="Q282" s="48"/>
      <c r="R282" s="48"/>
      <c r="S282" s="48"/>
      <c r="T282" s="64"/>
      <c r="U282" s="49"/>
      <c r="V282" s="58"/>
      <c r="W282" s="124"/>
      <c r="X282" s="56"/>
      <c r="Y282" s="68"/>
      <c r="Z282" s="68"/>
      <c r="AA282" s="67"/>
      <c r="AB282" s="57"/>
      <c r="AC282" s="58"/>
      <c r="AD282" s="56"/>
      <c r="AE282" s="49"/>
      <c r="AF282" s="164">
        <f t="shared" si="129"/>
        <v>0</v>
      </c>
      <c r="AG282" s="164">
        <f t="shared" si="130"/>
        <v>-1</v>
      </c>
      <c r="AH282" s="164">
        <f t="shared" si="131"/>
        <v>0</v>
      </c>
      <c r="AI282" s="164">
        <f t="shared" si="132"/>
        <v>0</v>
      </c>
      <c r="AJ282" s="164">
        <f t="shared" si="133"/>
        <v>0</v>
      </c>
      <c r="AK282" s="164">
        <f t="shared" si="134"/>
        <v>0</v>
      </c>
      <c r="AL282" s="164">
        <f t="shared" si="135"/>
        <v>0</v>
      </c>
      <c r="AM282" s="164">
        <f t="shared" si="136"/>
        <v>0</v>
      </c>
      <c r="AN282" s="164" t="str">
        <f t="shared" si="113"/>
        <v/>
      </c>
      <c r="AO282" s="164">
        <f t="shared" si="114"/>
        <v>0</v>
      </c>
      <c r="AP282" s="164" t="str">
        <f t="shared" si="115"/>
        <v/>
      </c>
      <c r="AQ282" s="164" t="str">
        <f t="shared" si="116"/>
        <v/>
      </c>
      <c r="AR282" s="164" t="str">
        <f t="shared" si="117"/>
        <v/>
      </c>
      <c r="AS282" s="164" t="str">
        <f t="shared" si="118"/>
        <v/>
      </c>
      <c r="AT282" s="164" t="str">
        <f t="shared" si="119"/>
        <v/>
      </c>
      <c r="AU282" s="164" t="str">
        <f t="shared" si="120"/>
        <v/>
      </c>
      <c r="AV282" s="164" t="str">
        <f t="shared" si="121"/>
        <v/>
      </c>
      <c r="AW282" s="164">
        <f t="shared" si="122"/>
        <v>0</v>
      </c>
      <c r="AX282" s="164" t="str">
        <f t="shared" si="123"/>
        <v/>
      </c>
      <c r="AY282" s="164" t="str">
        <f t="shared" si="124"/>
        <v/>
      </c>
      <c r="AZ282" s="164" t="str">
        <f t="shared" si="125"/>
        <v/>
      </c>
      <c r="BA282" s="164" t="str">
        <f t="shared" si="126"/>
        <v/>
      </c>
      <c r="BB282" s="164" t="str">
        <f t="shared" si="127"/>
        <v/>
      </c>
      <c r="BC282" s="164" t="str">
        <f t="shared" si="128"/>
        <v/>
      </c>
    </row>
    <row r="283" spans="1:55" s="164" customFormat="1" ht="17.25" hidden="1" customHeight="1">
      <c r="A283" s="9"/>
      <c r="B283" s="7"/>
      <c r="C283" s="2"/>
      <c r="D283" s="5"/>
      <c r="E283" s="4"/>
      <c r="F283" s="4"/>
      <c r="G283" s="4"/>
      <c r="H283" s="5"/>
      <c r="I283" s="16"/>
      <c r="J283" s="47"/>
      <c r="K283" s="48"/>
      <c r="L283" s="48"/>
      <c r="M283" s="49"/>
      <c r="N283" s="47"/>
      <c r="O283" s="48"/>
      <c r="P283" s="48"/>
      <c r="Q283" s="48"/>
      <c r="R283" s="48"/>
      <c r="S283" s="48"/>
      <c r="T283" s="64"/>
      <c r="U283" s="49"/>
      <c r="V283" s="58"/>
      <c r="W283" s="124"/>
      <c r="X283" s="56"/>
      <c r="Y283" s="68"/>
      <c r="Z283" s="68"/>
      <c r="AA283" s="67"/>
      <c r="AB283" s="57"/>
      <c r="AC283" s="58"/>
      <c r="AD283" s="56"/>
      <c r="AE283" s="49"/>
      <c r="AF283" s="164">
        <f t="shared" si="129"/>
        <v>0</v>
      </c>
      <c r="AG283" s="164">
        <f t="shared" si="130"/>
        <v>-1</v>
      </c>
      <c r="AH283" s="164">
        <f t="shared" si="131"/>
        <v>0</v>
      </c>
      <c r="AI283" s="164">
        <f t="shared" si="132"/>
        <v>0</v>
      </c>
      <c r="AJ283" s="164">
        <f t="shared" si="133"/>
        <v>0</v>
      </c>
      <c r="AK283" s="164">
        <f t="shared" si="134"/>
        <v>0</v>
      </c>
      <c r="AL283" s="164">
        <f t="shared" si="135"/>
        <v>0</v>
      </c>
      <c r="AM283" s="164">
        <f t="shared" si="136"/>
        <v>0</v>
      </c>
      <c r="AN283" s="164" t="str">
        <f t="shared" si="113"/>
        <v/>
      </c>
      <c r="AO283" s="164">
        <f t="shared" si="114"/>
        <v>0</v>
      </c>
      <c r="AP283" s="164" t="str">
        <f t="shared" si="115"/>
        <v/>
      </c>
      <c r="AQ283" s="164" t="str">
        <f t="shared" si="116"/>
        <v/>
      </c>
      <c r="AR283" s="164" t="str">
        <f t="shared" si="117"/>
        <v/>
      </c>
      <c r="AS283" s="164" t="str">
        <f t="shared" si="118"/>
        <v/>
      </c>
      <c r="AT283" s="164" t="str">
        <f t="shared" si="119"/>
        <v/>
      </c>
      <c r="AU283" s="164" t="str">
        <f t="shared" si="120"/>
        <v/>
      </c>
      <c r="AV283" s="164" t="str">
        <f t="shared" si="121"/>
        <v/>
      </c>
      <c r="AW283" s="164">
        <f t="shared" si="122"/>
        <v>0</v>
      </c>
      <c r="AX283" s="164" t="str">
        <f t="shared" si="123"/>
        <v/>
      </c>
      <c r="AY283" s="164" t="str">
        <f t="shared" si="124"/>
        <v/>
      </c>
      <c r="AZ283" s="164" t="str">
        <f t="shared" si="125"/>
        <v/>
      </c>
      <c r="BA283" s="164" t="str">
        <f t="shared" si="126"/>
        <v/>
      </c>
      <c r="BB283" s="164" t="str">
        <f t="shared" si="127"/>
        <v/>
      </c>
      <c r="BC283" s="164" t="str">
        <f t="shared" si="128"/>
        <v/>
      </c>
    </row>
    <row r="284" spans="1:55" s="164" customFormat="1" ht="17.25" hidden="1" customHeight="1">
      <c r="A284" s="9"/>
      <c r="B284" s="7"/>
      <c r="C284" s="2"/>
      <c r="D284" s="5"/>
      <c r="E284" s="4"/>
      <c r="F284" s="4"/>
      <c r="G284" s="4"/>
      <c r="H284" s="5"/>
      <c r="I284" s="16"/>
      <c r="J284" s="47"/>
      <c r="K284" s="48"/>
      <c r="L284" s="48"/>
      <c r="M284" s="49"/>
      <c r="N284" s="47"/>
      <c r="O284" s="48"/>
      <c r="P284" s="48"/>
      <c r="Q284" s="48"/>
      <c r="R284" s="48"/>
      <c r="S284" s="48"/>
      <c r="T284" s="64"/>
      <c r="U284" s="49"/>
      <c r="V284" s="58"/>
      <c r="W284" s="124"/>
      <c r="X284" s="56"/>
      <c r="Y284" s="68"/>
      <c r="Z284" s="68"/>
      <c r="AA284" s="67"/>
      <c r="AB284" s="57"/>
      <c r="AC284" s="58"/>
      <c r="AD284" s="56"/>
      <c r="AE284" s="49"/>
      <c r="AF284" s="164">
        <f t="shared" si="129"/>
        <v>0</v>
      </c>
      <c r="AG284" s="164">
        <f t="shared" si="130"/>
        <v>-1</v>
      </c>
      <c r="AH284" s="164">
        <f t="shared" si="131"/>
        <v>0</v>
      </c>
      <c r="AI284" s="164">
        <f t="shared" si="132"/>
        <v>0</v>
      </c>
      <c r="AJ284" s="164">
        <f t="shared" si="133"/>
        <v>0</v>
      </c>
      <c r="AK284" s="164">
        <f t="shared" si="134"/>
        <v>0</v>
      </c>
      <c r="AL284" s="164">
        <f t="shared" si="135"/>
        <v>0</v>
      </c>
      <c r="AM284" s="164">
        <f t="shared" si="136"/>
        <v>0</v>
      </c>
      <c r="AN284" s="164" t="str">
        <f t="shared" si="113"/>
        <v/>
      </c>
      <c r="AO284" s="164">
        <f t="shared" si="114"/>
        <v>0</v>
      </c>
      <c r="AP284" s="164" t="str">
        <f t="shared" si="115"/>
        <v/>
      </c>
      <c r="AQ284" s="164" t="str">
        <f t="shared" si="116"/>
        <v/>
      </c>
      <c r="AR284" s="164" t="str">
        <f t="shared" si="117"/>
        <v/>
      </c>
      <c r="AS284" s="164" t="str">
        <f t="shared" si="118"/>
        <v/>
      </c>
      <c r="AT284" s="164" t="str">
        <f t="shared" si="119"/>
        <v/>
      </c>
      <c r="AU284" s="164" t="str">
        <f t="shared" si="120"/>
        <v/>
      </c>
      <c r="AV284" s="164" t="str">
        <f t="shared" si="121"/>
        <v/>
      </c>
      <c r="AW284" s="164">
        <f t="shared" si="122"/>
        <v>0</v>
      </c>
      <c r="AX284" s="164" t="str">
        <f t="shared" si="123"/>
        <v/>
      </c>
      <c r="AY284" s="164" t="str">
        <f t="shared" si="124"/>
        <v/>
      </c>
      <c r="AZ284" s="164" t="str">
        <f t="shared" si="125"/>
        <v/>
      </c>
      <c r="BA284" s="164" t="str">
        <f t="shared" si="126"/>
        <v/>
      </c>
      <c r="BB284" s="164" t="str">
        <f t="shared" si="127"/>
        <v/>
      </c>
      <c r="BC284" s="164" t="str">
        <f t="shared" si="128"/>
        <v/>
      </c>
    </row>
    <row r="285" spans="1:55" s="164" customFormat="1" ht="17.25" hidden="1" customHeight="1">
      <c r="A285" s="9"/>
      <c r="B285" s="7"/>
      <c r="C285" s="2"/>
      <c r="D285" s="5"/>
      <c r="E285" s="4"/>
      <c r="F285" s="4"/>
      <c r="G285" s="4"/>
      <c r="H285" s="5"/>
      <c r="I285" s="16"/>
      <c r="J285" s="47"/>
      <c r="K285" s="48"/>
      <c r="L285" s="48"/>
      <c r="M285" s="49"/>
      <c r="N285" s="47"/>
      <c r="O285" s="48"/>
      <c r="P285" s="48"/>
      <c r="Q285" s="48"/>
      <c r="R285" s="48"/>
      <c r="S285" s="48"/>
      <c r="T285" s="64"/>
      <c r="U285" s="49"/>
      <c r="V285" s="58"/>
      <c r="W285" s="124"/>
      <c r="X285" s="56"/>
      <c r="Y285" s="68"/>
      <c r="Z285" s="68"/>
      <c r="AA285" s="67"/>
      <c r="AB285" s="57"/>
      <c r="AC285" s="58"/>
      <c r="AD285" s="56"/>
      <c r="AE285" s="49"/>
      <c r="AF285" s="164">
        <f t="shared" si="129"/>
        <v>0</v>
      </c>
      <c r="AG285" s="164">
        <f t="shared" si="130"/>
        <v>-1</v>
      </c>
      <c r="AH285" s="164">
        <f t="shared" si="131"/>
        <v>0</v>
      </c>
      <c r="AI285" s="164">
        <f t="shared" si="132"/>
        <v>0</v>
      </c>
      <c r="AJ285" s="164">
        <f t="shared" si="133"/>
        <v>0</v>
      </c>
      <c r="AK285" s="164">
        <f t="shared" si="134"/>
        <v>0</v>
      </c>
      <c r="AL285" s="164">
        <f t="shared" si="135"/>
        <v>0</v>
      </c>
      <c r="AM285" s="164">
        <f t="shared" si="136"/>
        <v>0</v>
      </c>
      <c r="AN285" s="164" t="str">
        <f t="shared" si="113"/>
        <v/>
      </c>
      <c r="AO285" s="164">
        <f t="shared" si="114"/>
        <v>0</v>
      </c>
      <c r="AP285" s="164" t="str">
        <f t="shared" si="115"/>
        <v/>
      </c>
      <c r="AQ285" s="164" t="str">
        <f t="shared" si="116"/>
        <v/>
      </c>
      <c r="AR285" s="164" t="str">
        <f t="shared" si="117"/>
        <v/>
      </c>
      <c r="AS285" s="164" t="str">
        <f t="shared" si="118"/>
        <v/>
      </c>
      <c r="AT285" s="164" t="str">
        <f t="shared" si="119"/>
        <v/>
      </c>
      <c r="AU285" s="164" t="str">
        <f t="shared" si="120"/>
        <v/>
      </c>
      <c r="AV285" s="164" t="str">
        <f t="shared" si="121"/>
        <v/>
      </c>
      <c r="AW285" s="164">
        <f t="shared" si="122"/>
        <v>0</v>
      </c>
      <c r="AX285" s="164" t="str">
        <f t="shared" si="123"/>
        <v/>
      </c>
      <c r="AY285" s="164" t="str">
        <f t="shared" si="124"/>
        <v/>
      </c>
      <c r="AZ285" s="164" t="str">
        <f t="shared" si="125"/>
        <v/>
      </c>
      <c r="BA285" s="164" t="str">
        <f t="shared" si="126"/>
        <v/>
      </c>
      <c r="BB285" s="164" t="str">
        <f t="shared" si="127"/>
        <v/>
      </c>
      <c r="BC285" s="164" t="str">
        <f t="shared" si="128"/>
        <v/>
      </c>
    </row>
    <row r="286" spans="1:55" s="164" customFormat="1" ht="17.25" hidden="1" customHeight="1">
      <c r="A286" s="9"/>
      <c r="B286" s="7"/>
      <c r="C286" s="2"/>
      <c r="D286" s="5"/>
      <c r="E286" s="4"/>
      <c r="F286" s="4"/>
      <c r="G286" s="4"/>
      <c r="H286" s="5"/>
      <c r="I286" s="16"/>
      <c r="J286" s="47"/>
      <c r="K286" s="48"/>
      <c r="L286" s="48"/>
      <c r="M286" s="49"/>
      <c r="N286" s="47"/>
      <c r="O286" s="48"/>
      <c r="P286" s="48"/>
      <c r="Q286" s="48"/>
      <c r="R286" s="48"/>
      <c r="S286" s="48"/>
      <c r="T286" s="64"/>
      <c r="U286" s="49"/>
      <c r="V286" s="58"/>
      <c r="W286" s="124"/>
      <c r="X286" s="56"/>
      <c r="Y286" s="68"/>
      <c r="Z286" s="68"/>
      <c r="AA286" s="67"/>
      <c r="AB286" s="57"/>
      <c r="AC286" s="58"/>
      <c r="AD286" s="56"/>
      <c r="AE286" s="49"/>
      <c r="AF286" s="164">
        <f t="shared" si="129"/>
        <v>0</v>
      </c>
      <c r="AG286" s="164">
        <f t="shared" si="130"/>
        <v>-1</v>
      </c>
      <c r="AH286" s="164">
        <f t="shared" si="131"/>
        <v>0</v>
      </c>
      <c r="AI286" s="164">
        <f t="shared" si="132"/>
        <v>0</v>
      </c>
      <c r="AJ286" s="164">
        <f t="shared" si="133"/>
        <v>0</v>
      </c>
      <c r="AK286" s="164">
        <f t="shared" si="134"/>
        <v>0</v>
      </c>
      <c r="AL286" s="164">
        <f t="shared" si="135"/>
        <v>0</v>
      </c>
      <c r="AM286" s="164">
        <f t="shared" si="136"/>
        <v>0</v>
      </c>
      <c r="AN286" s="164" t="str">
        <f t="shared" si="113"/>
        <v/>
      </c>
      <c r="AO286" s="164">
        <f t="shared" si="114"/>
        <v>0</v>
      </c>
      <c r="AP286" s="164" t="str">
        <f t="shared" si="115"/>
        <v/>
      </c>
      <c r="AQ286" s="164" t="str">
        <f t="shared" si="116"/>
        <v/>
      </c>
      <c r="AR286" s="164" t="str">
        <f t="shared" si="117"/>
        <v/>
      </c>
      <c r="AS286" s="164" t="str">
        <f t="shared" si="118"/>
        <v/>
      </c>
      <c r="AT286" s="164" t="str">
        <f t="shared" si="119"/>
        <v/>
      </c>
      <c r="AU286" s="164" t="str">
        <f t="shared" si="120"/>
        <v/>
      </c>
      <c r="AV286" s="164" t="str">
        <f t="shared" si="121"/>
        <v/>
      </c>
      <c r="AW286" s="164">
        <f t="shared" si="122"/>
        <v>0</v>
      </c>
      <c r="AX286" s="164" t="str">
        <f t="shared" si="123"/>
        <v/>
      </c>
      <c r="AY286" s="164" t="str">
        <f t="shared" si="124"/>
        <v/>
      </c>
      <c r="AZ286" s="164" t="str">
        <f t="shared" si="125"/>
        <v/>
      </c>
      <c r="BA286" s="164" t="str">
        <f t="shared" si="126"/>
        <v/>
      </c>
      <c r="BB286" s="164" t="str">
        <f t="shared" si="127"/>
        <v/>
      </c>
      <c r="BC286" s="164" t="str">
        <f t="shared" si="128"/>
        <v/>
      </c>
    </row>
    <row r="287" spans="1:55" s="164" customFormat="1" ht="17.25" hidden="1" customHeight="1">
      <c r="A287" s="9"/>
      <c r="B287" s="7"/>
      <c r="C287" s="2"/>
      <c r="D287" s="5"/>
      <c r="E287" s="4"/>
      <c r="F287" s="4"/>
      <c r="G287" s="4"/>
      <c r="H287" s="5"/>
      <c r="I287" s="16"/>
      <c r="J287" s="47"/>
      <c r="K287" s="48"/>
      <c r="L287" s="48"/>
      <c r="M287" s="49"/>
      <c r="N287" s="47"/>
      <c r="O287" s="48"/>
      <c r="P287" s="48"/>
      <c r="Q287" s="48"/>
      <c r="R287" s="48"/>
      <c r="S287" s="48"/>
      <c r="T287" s="64"/>
      <c r="U287" s="49"/>
      <c r="V287" s="58"/>
      <c r="W287" s="124"/>
      <c r="X287" s="56"/>
      <c r="Y287" s="68"/>
      <c r="Z287" s="68"/>
      <c r="AA287" s="67"/>
      <c r="AB287" s="57"/>
      <c r="AC287" s="58"/>
      <c r="AD287" s="56"/>
      <c r="AE287" s="49"/>
      <c r="AF287" s="164">
        <f t="shared" si="129"/>
        <v>0</v>
      </c>
      <c r="AG287" s="164">
        <f t="shared" si="130"/>
        <v>-1</v>
      </c>
      <c r="AH287" s="164">
        <f t="shared" si="131"/>
        <v>0</v>
      </c>
      <c r="AI287" s="164">
        <f t="shared" si="132"/>
        <v>0</v>
      </c>
      <c r="AJ287" s="164">
        <f t="shared" si="133"/>
        <v>0</v>
      </c>
      <c r="AK287" s="164">
        <f t="shared" si="134"/>
        <v>0</v>
      </c>
      <c r="AL287" s="164">
        <f t="shared" si="135"/>
        <v>0</v>
      </c>
      <c r="AM287" s="164">
        <f t="shared" si="136"/>
        <v>0</v>
      </c>
      <c r="AN287" s="164" t="str">
        <f t="shared" si="113"/>
        <v/>
      </c>
      <c r="AO287" s="164">
        <f t="shared" si="114"/>
        <v>0</v>
      </c>
      <c r="AP287" s="164" t="str">
        <f t="shared" si="115"/>
        <v/>
      </c>
      <c r="AQ287" s="164" t="str">
        <f t="shared" si="116"/>
        <v/>
      </c>
      <c r="AR287" s="164" t="str">
        <f t="shared" si="117"/>
        <v/>
      </c>
      <c r="AS287" s="164" t="str">
        <f t="shared" si="118"/>
        <v/>
      </c>
      <c r="AT287" s="164" t="str">
        <f t="shared" si="119"/>
        <v/>
      </c>
      <c r="AU287" s="164" t="str">
        <f t="shared" si="120"/>
        <v/>
      </c>
      <c r="AV287" s="164" t="str">
        <f t="shared" si="121"/>
        <v/>
      </c>
      <c r="AW287" s="164">
        <f t="shared" si="122"/>
        <v>0</v>
      </c>
      <c r="AX287" s="164" t="str">
        <f t="shared" si="123"/>
        <v/>
      </c>
      <c r="AY287" s="164" t="str">
        <f t="shared" si="124"/>
        <v/>
      </c>
      <c r="AZ287" s="164" t="str">
        <f t="shared" si="125"/>
        <v/>
      </c>
      <c r="BA287" s="164" t="str">
        <f t="shared" si="126"/>
        <v/>
      </c>
      <c r="BB287" s="164" t="str">
        <f t="shared" si="127"/>
        <v/>
      </c>
      <c r="BC287" s="164" t="str">
        <f t="shared" si="128"/>
        <v/>
      </c>
    </row>
    <row r="288" spans="1:55" s="164" customFormat="1" ht="17.25" hidden="1" customHeight="1" thickBot="1">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164">
        <f t="shared" si="129"/>
        <v>0</v>
      </c>
      <c r="AG288" s="164">
        <f t="shared" si="130"/>
        <v>-1</v>
      </c>
      <c r="AH288" s="164">
        <f t="shared" si="131"/>
        <v>0</v>
      </c>
      <c r="AI288" s="164">
        <f t="shared" si="132"/>
        <v>0</v>
      </c>
      <c r="AJ288" s="164">
        <f t="shared" si="133"/>
        <v>0</v>
      </c>
      <c r="AK288" s="164">
        <f t="shared" si="134"/>
        <v>0</v>
      </c>
      <c r="AL288" s="164">
        <f t="shared" si="135"/>
        <v>0</v>
      </c>
      <c r="AM288" s="164">
        <f t="shared" si="136"/>
        <v>0</v>
      </c>
      <c r="AN288" s="164" t="str">
        <f t="shared" ref="AN288" si="137">IF(AF288,$V288,"")</f>
        <v/>
      </c>
      <c r="AO288" s="164">
        <f t="shared" ref="AO288" si="138">IF(AG288,$V288,"")</f>
        <v>0</v>
      </c>
      <c r="AP288" s="164" t="str">
        <f t="shared" ref="AP288" si="139">IF(AH288,$V288,"")</f>
        <v/>
      </c>
      <c r="AQ288" s="164" t="str">
        <f t="shared" ref="AQ288" si="140">IF(AI288,$V288,"")</f>
        <v/>
      </c>
      <c r="AR288" s="164" t="str">
        <f t="shared" ref="AR288" si="141">IF(AJ288,$V288,"")</f>
        <v/>
      </c>
      <c r="AS288" s="164" t="str">
        <f t="shared" ref="AS288" si="142">IF(AK288,$V288,"")</f>
        <v/>
      </c>
      <c r="AT288" s="164" t="str">
        <f t="shared" ref="AT288" si="143">IF(AL288,$V288,"")</f>
        <v/>
      </c>
      <c r="AU288" s="164" t="str">
        <f t="shared" ref="AU288" si="144">IF(AM288,$V288,"")</f>
        <v/>
      </c>
      <c r="AV288" s="164" t="str">
        <f t="shared" ref="AV288" si="145">IF(AF288,$W288,"")</f>
        <v/>
      </c>
      <c r="AW288" s="164">
        <f t="shared" ref="AW288" si="146">IF(AG288,$W288,"")</f>
        <v>0</v>
      </c>
      <c r="AX288" s="164" t="str">
        <f t="shared" ref="AX288" si="147">IF(AH288,$W288,"")</f>
        <v/>
      </c>
      <c r="AY288" s="164" t="str">
        <f t="shared" ref="AY288" si="148">IF(AI288,$W288,"")</f>
        <v/>
      </c>
      <c r="AZ288" s="164" t="str">
        <f t="shared" ref="AZ288" si="149">IF(AJ288,$W288,"")</f>
        <v/>
      </c>
      <c r="BA288" s="164" t="str">
        <f t="shared" ref="BA288" si="150">IF(AK288,$W288,"")</f>
        <v/>
      </c>
      <c r="BB288" s="164" t="str">
        <f t="shared" ref="BB288" si="151">IF(AL288,$W288,"")</f>
        <v/>
      </c>
      <c r="BC288" s="164" t="str">
        <f t="shared" ref="BC288" si="152">IF(AM288,$W288,"")</f>
        <v/>
      </c>
    </row>
    <row r="289" spans="1:55" hidden="1">
      <c r="A289" s="179"/>
      <c r="B289" s="179"/>
      <c r="C289" s="129"/>
      <c r="D289" s="180"/>
      <c r="E289" s="181"/>
      <c r="F289" s="179"/>
      <c r="G289" s="179"/>
      <c r="H289" s="180"/>
      <c r="I289" s="180"/>
      <c r="J289" s="182"/>
      <c r="K289" s="182"/>
      <c r="L289" s="182"/>
      <c r="M289" s="182"/>
      <c r="N289" s="182"/>
      <c r="O289" s="182"/>
      <c r="P289" s="182"/>
      <c r="Q289" s="182"/>
      <c r="R289" s="182"/>
      <c r="S289" s="182"/>
      <c r="T289" s="182"/>
      <c r="U289" s="182"/>
      <c r="V289" s="183"/>
      <c r="W289" s="183"/>
      <c r="X289" s="183"/>
      <c r="Y289" s="183"/>
      <c r="Z289" s="183"/>
      <c r="AA289" s="184"/>
      <c r="AB289" s="183"/>
      <c r="AC289" s="183"/>
      <c r="AD289" s="183"/>
      <c r="AE289" s="183"/>
      <c r="AF289" s="129"/>
      <c r="AG289" s="129"/>
      <c r="AH289" s="129"/>
      <c r="AI289" s="129"/>
      <c r="AJ289" s="129"/>
      <c r="AK289" s="129"/>
      <c r="AL289" s="129"/>
      <c r="AM289" s="185" t="s">
        <v>56</v>
      </c>
      <c r="AN289" s="186">
        <f t="shared" ref="AN289:BC289" si="153">COUNTIF(AN7:AN288,"NC+")</f>
        <v>0</v>
      </c>
      <c r="AO289" s="186">
        <f t="shared" si="153"/>
        <v>0</v>
      </c>
      <c r="AP289" s="186">
        <f t="shared" si="153"/>
        <v>0</v>
      </c>
      <c r="AQ289" s="186">
        <f t="shared" si="153"/>
        <v>0</v>
      </c>
      <c r="AR289" s="186">
        <f t="shared" si="153"/>
        <v>0</v>
      </c>
      <c r="AS289" s="186">
        <f t="shared" si="153"/>
        <v>0</v>
      </c>
      <c r="AT289" s="186">
        <f t="shared" si="153"/>
        <v>0</v>
      </c>
      <c r="AU289" s="186">
        <f t="shared" si="153"/>
        <v>0</v>
      </c>
      <c r="AV289" s="186">
        <f t="shared" si="153"/>
        <v>0</v>
      </c>
      <c r="AW289" s="186">
        <f t="shared" si="153"/>
        <v>0</v>
      </c>
      <c r="AX289" s="186">
        <f t="shared" si="153"/>
        <v>0</v>
      </c>
      <c r="AY289" s="186">
        <f t="shared" si="153"/>
        <v>0</v>
      </c>
      <c r="AZ289" s="186">
        <f t="shared" si="153"/>
        <v>0</v>
      </c>
      <c r="BA289" s="186">
        <f t="shared" si="153"/>
        <v>0</v>
      </c>
      <c r="BB289" s="186">
        <f t="shared" si="153"/>
        <v>0</v>
      </c>
      <c r="BC289" s="186">
        <f t="shared" si="153"/>
        <v>0</v>
      </c>
    </row>
    <row r="290" spans="1:55" hidden="1">
      <c r="A290" s="179"/>
      <c r="B290" s="179"/>
      <c r="C290" s="129"/>
      <c r="D290" s="180"/>
      <c r="E290" s="181"/>
      <c r="F290" s="179"/>
      <c r="G290" s="179"/>
      <c r="H290" s="180"/>
      <c r="I290" s="180"/>
      <c r="J290" s="187" t="s">
        <v>86</v>
      </c>
      <c r="K290" s="188"/>
      <c r="L290" s="188" t="s">
        <v>60</v>
      </c>
      <c r="M290" s="188"/>
      <c r="N290" s="188" t="s">
        <v>60</v>
      </c>
      <c r="O290" s="188"/>
      <c r="P290" s="188"/>
      <c r="Q290" s="188"/>
      <c r="R290" s="188"/>
      <c r="S290" s="188"/>
      <c r="T290" s="188" t="s">
        <v>62</v>
      </c>
      <c r="U290" s="188"/>
      <c r="V290" s="189" t="s">
        <v>56</v>
      </c>
      <c r="W290" s="189" t="s">
        <v>56</v>
      </c>
      <c r="X290" s="190"/>
      <c r="Y290" s="190"/>
      <c r="Z290" s="190"/>
      <c r="AA290" s="187"/>
      <c r="AB290" s="190"/>
      <c r="AC290" s="188" t="s">
        <v>60</v>
      </c>
      <c r="AD290" s="190"/>
      <c r="AE290" s="190"/>
      <c r="AF290" s="129"/>
      <c r="AG290" s="129"/>
      <c r="AH290" s="129"/>
      <c r="AI290" s="129"/>
      <c r="AJ290" s="129"/>
      <c r="AK290" s="129"/>
      <c r="AL290" s="129"/>
      <c r="AM290" s="185" t="s">
        <v>57</v>
      </c>
      <c r="AN290" s="186">
        <f t="shared" ref="AN290:BC290" si="154">COUNTIF(AN7:AN288,"nc-")</f>
        <v>0</v>
      </c>
      <c r="AO290" s="186">
        <f t="shared" si="154"/>
        <v>0</v>
      </c>
      <c r="AP290" s="186">
        <f t="shared" si="154"/>
        <v>0</v>
      </c>
      <c r="AQ290" s="186">
        <f t="shared" si="154"/>
        <v>0</v>
      </c>
      <c r="AR290" s="186">
        <f t="shared" si="154"/>
        <v>0</v>
      </c>
      <c r="AS290" s="186">
        <f t="shared" si="154"/>
        <v>0</v>
      </c>
      <c r="AT290" s="186">
        <f t="shared" si="154"/>
        <v>0</v>
      </c>
      <c r="AU290" s="186">
        <f t="shared" si="154"/>
        <v>0</v>
      </c>
      <c r="AV290" s="186">
        <f t="shared" si="154"/>
        <v>0</v>
      </c>
      <c r="AW290" s="186">
        <f t="shared" si="154"/>
        <v>0</v>
      </c>
      <c r="AX290" s="186">
        <f t="shared" si="154"/>
        <v>0</v>
      </c>
      <c r="AY290" s="186">
        <f t="shared" si="154"/>
        <v>0</v>
      </c>
      <c r="AZ290" s="186">
        <f t="shared" si="154"/>
        <v>0</v>
      </c>
      <c r="BA290" s="186">
        <f t="shared" si="154"/>
        <v>0</v>
      </c>
      <c r="BB290" s="186">
        <f t="shared" si="154"/>
        <v>0</v>
      </c>
      <c r="BC290" s="186">
        <f t="shared" si="154"/>
        <v>0</v>
      </c>
    </row>
    <row r="291" spans="1:55" hidden="1">
      <c r="A291" s="179"/>
      <c r="B291" s="179"/>
      <c r="C291" s="129"/>
      <c r="D291" s="180"/>
      <c r="E291" s="181"/>
      <c r="F291" s="179"/>
      <c r="G291" s="179"/>
      <c r="H291" s="180"/>
      <c r="I291" s="180"/>
      <c r="J291" s="187" t="s">
        <v>60</v>
      </c>
      <c r="K291" s="188"/>
      <c r="L291" s="188" t="s">
        <v>63</v>
      </c>
      <c r="M291" s="188"/>
      <c r="N291" s="188" t="s">
        <v>63</v>
      </c>
      <c r="O291" s="188"/>
      <c r="P291" s="188"/>
      <c r="Q291" s="188"/>
      <c r="R291" s="188"/>
      <c r="S291" s="188"/>
      <c r="T291" s="188" t="s">
        <v>65</v>
      </c>
      <c r="U291" s="188"/>
      <c r="V291" s="189" t="s">
        <v>57</v>
      </c>
      <c r="W291" s="189" t="s">
        <v>57</v>
      </c>
      <c r="X291" s="190"/>
      <c r="Y291" s="190"/>
      <c r="Z291" s="190"/>
      <c r="AA291" s="187"/>
      <c r="AB291" s="190"/>
      <c r="AC291" s="188" t="s">
        <v>61</v>
      </c>
      <c r="AD291" s="190"/>
      <c r="AE291" s="190"/>
      <c r="AF291" s="129"/>
      <c r="AG291" s="129"/>
      <c r="AH291" s="129"/>
      <c r="AI291" s="129"/>
      <c r="AJ291" s="129"/>
      <c r="AK291" s="129"/>
      <c r="AL291" s="129"/>
      <c r="AM291" s="185" t="s">
        <v>58</v>
      </c>
      <c r="AN291" s="191">
        <f t="shared" ref="AN291:BC291" si="155">COUNTIF(AN7:AN288,"RI")</f>
        <v>0</v>
      </c>
      <c r="AO291" s="191">
        <f t="shared" si="155"/>
        <v>0</v>
      </c>
      <c r="AP291" s="191">
        <f t="shared" si="155"/>
        <v>0</v>
      </c>
      <c r="AQ291" s="191">
        <f t="shared" si="155"/>
        <v>0</v>
      </c>
      <c r="AR291" s="191">
        <f t="shared" si="155"/>
        <v>0</v>
      </c>
      <c r="AS291" s="191">
        <f t="shared" si="155"/>
        <v>0</v>
      </c>
      <c r="AT291" s="191">
        <f t="shared" si="155"/>
        <v>0</v>
      </c>
      <c r="AU291" s="191">
        <f t="shared" si="155"/>
        <v>0</v>
      </c>
      <c r="AV291" s="191">
        <f t="shared" si="155"/>
        <v>0</v>
      </c>
      <c r="AW291" s="191">
        <f t="shared" si="155"/>
        <v>0</v>
      </c>
      <c r="AX291" s="191">
        <f t="shared" si="155"/>
        <v>0</v>
      </c>
      <c r="AY291" s="191">
        <f t="shared" si="155"/>
        <v>0</v>
      </c>
      <c r="AZ291" s="191">
        <f t="shared" si="155"/>
        <v>0</v>
      </c>
      <c r="BA291" s="191">
        <f t="shared" si="155"/>
        <v>0</v>
      </c>
      <c r="BB291" s="191">
        <f t="shared" si="155"/>
        <v>0</v>
      </c>
      <c r="BC291" s="191">
        <f t="shared" si="155"/>
        <v>0</v>
      </c>
    </row>
    <row r="292" spans="1:55" hidden="1">
      <c r="A292" s="179"/>
      <c r="B292" s="179"/>
      <c r="C292" s="129"/>
      <c r="D292" s="180"/>
      <c r="E292" s="181"/>
      <c r="F292" s="179"/>
      <c r="G292" s="179"/>
      <c r="H292" s="180"/>
      <c r="I292" s="180"/>
      <c r="J292" s="187" t="s">
        <v>61</v>
      </c>
      <c r="K292" s="188"/>
      <c r="L292" s="188" t="s">
        <v>61</v>
      </c>
      <c r="M292" s="188"/>
      <c r="N292" s="188" t="s">
        <v>61</v>
      </c>
      <c r="O292" s="188"/>
      <c r="P292" s="188"/>
      <c r="Q292" s="188"/>
      <c r="R292" s="188"/>
      <c r="S292" s="188"/>
      <c r="T292" s="188" t="s">
        <v>64</v>
      </c>
      <c r="U292" s="188"/>
      <c r="V292" s="189" t="s">
        <v>58</v>
      </c>
      <c r="W292" s="189" t="s">
        <v>58</v>
      </c>
      <c r="X292" s="190"/>
      <c r="Y292" s="190"/>
      <c r="Z292" s="190"/>
      <c r="AA292" s="187"/>
      <c r="AB292" s="190"/>
      <c r="AC292" s="130" t="s">
        <v>340</v>
      </c>
      <c r="AD292" s="190"/>
      <c r="AE292" s="190"/>
      <c r="AF292" s="129"/>
      <c r="AG292" s="129"/>
      <c r="AH292" s="129"/>
      <c r="AI292" s="129"/>
      <c r="AJ292" s="129"/>
      <c r="AK292" s="129"/>
      <c r="AL292" s="129"/>
      <c r="AM292" s="185" t="s">
        <v>59</v>
      </c>
      <c r="AN292" s="191">
        <f t="shared" ref="AN292:BC292" si="156">COUNTIF(AN7:AN288,"Full")</f>
        <v>0</v>
      </c>
      <c r="AO292" s="191">
        <f t="shared" si="156"/>
        <v>0</v>
      </c>
      <c r="AP292" s="191">
        <f t="shared" si="156"/>
        <v>0</v>
      </c>
      <c r="AQ292" s="191">
        <f t="shared" si="156"/>
        <v>0</v>
      </c>
      <c r="AR292" s="191">
        <f t="shared" si="156"/>
        <v>0</v>
      </c>
      <c r="AS292" s="191">
        <f t="shared" si="156"/>
        <v>0</v>
      </c>
      <c r="AT292" s="191">
        <f t="shared" si="156"/>
        <v>0</v>
      </c>
      <c r="AU292" s="191">
        <f t="shared" si="156"/>
        <v>0</v>
      </c>
      <c r="AV292" s="191">
        <f t="shared" si="156"/>
        <v>0</v>
      </c>
      <c r="AW292" s="191">
        <f t="shared" si="156"/>
        <v>0</v>
      </c>
      <c r="AX292" s="191">
        <f t="shared" si="156"/>
        <v>0</v>
      </c>
      <c r="AY292" s="191">
        <f t="shared" si="156"/>
        <v>0</v>
      </c>
      <c r="AZ292" s="191">
        <f t="shared" si="156"/>
        <v>0</v>
      </c>
      <c r="BA292" s="191">
        <f t="shared" si="156"/>
        <v>0</v>
      </c>
      <c r="BB292" s="191">
        <f t="shared" si="156"/>
        <v>0</v>
      </c>
      <c r="BC292" s="191">
        <f t="shared" si="156"/>
        <v>0</v>
      </c>
    </row>
    <row r="293" spans="1:55" hidden="1">
      <c r="A293" s="179"/>
      <c r="B293" s="179"/>
      <c r="C293" s="129"/>
      <c r="D293" s="180"/>
      <c r="E293" s="181"/>
      <c r="F293" s="179"/>
      <c r="G293" s="179"/>
      <c r="H293" s="180"/>
      <c r="I293" s="180"/>
      <c r="J293" s="111" t="s">
        <v>489</v>
      </c>
      <c r="K293" s="188"/>
      <c r="L293" s="188" t="s">
        <v>68</v>
      </c>
      <c r="M293" s="188"/>
      <c r="N293" s="188" t="s">
        <v>86</v>
      </c>
      <c r="O293" s="188"/>
      <c r="P293" s="188"/>
      <c r="Q293" s="188"/>
      <c r="R293" s="188"/>
      <c r="S293" s="188"/>
      <c r="T293" s="188" t="s">
        <v>103</v>
      </c>
      <c r="U293" s="188"/>
      <c r="V293" s="190" t="s">
        <v>59</v>
      </c>
      <c r="W293" s="190" t="s">
        <v>59</v>
      </c>
      <c r="X293" s="190"/>
      <c r="Y293" s="190"/>
      <c r="Z293" s="190"/>
      <c r="AA293" s="187"/>
      <c r="AB293" s="190"/>
      <c r="AC293" s="130" t="s">
        <v>339</v>
      </c>
      <c r="AD293" s="190"/>
      <c r="AE293" s="190"/>
      <c r="AF293" s="129"/>
      <c r="AG293" s="129"/>
      <c r="AH293" s="129"/>
      <c r="AI293" s="129"/>
      <c r="AJ293" s="129"/>
      <c r="AK293" s="129"/>
      <c r="AL293" s="129"/>
      <c r="AM293" s="185" t="s">
        <v>86</v>
      </c>
      <c r="AN293" s="191">
        <f t="shared" ref="AN293:BC293" si="157">COUNTIF(AN7:AN288,"tbd")</f>
        <v>43</v>
      </c>
      <c r="AO293" s="191">
        <f t="shared" si="157"/>
        <v>50</v>
      </c>
      <c r="AP293" s="191">
        <f t="shared" si="157"/>
        <v>23</v>
      </c>
      <c r="AQ293" s="191">
        <f t="shared" si="157"/>
        <v>23</v>
      </c>
      <c r="AR293" s="191">
        <f t="shared" si="157"/>
        <v>23</v>
      </c>
      <c r="AS293" s="191">
        <f t="shared" si="157"/>
        <v>23</v>
      </c>
      <c r="AT293" s="191">
        <f t="shared" si="157"/>
        <v>23</v>
      </c>
      <c r="AU293" s="191">
        <f t="shared" si="157"/>
        <v>23</v>
      </c>
      <c r="AV293" s="191">
        <f t="shared" si="157"/>
        <v>10</v>
      </c>
      <c r="AW293" s="191">
        <f t="shared" si="157"/>
        <v>16</v>
      </c>
      <c r="AX293" s="191">
        <f t="shared" si="157"/>
        <v>0</v>
      </c>
      <c r="AY293" s="191">
        <f t="shared" si="157"/>
        <v>0</v>
      </c>
      <c r="AZ293" s="191">
        <f t="shared" si="157"/>
        <v>0</v>
      </c>
      <c r="BA293" s="191">
        <f t="shared" si="157"/>
        <v>0</v>
      </c>
      <c r="BB293" s="191">
        <f t="shared" si="157"/>
        <v>0</v>
      </c>
      <c r="BC293" s="191">
        <f t="shared" si="157"/>
        <v>0</v>
      </c>
    </row>
    <row r="294" spans="1:55" ht="33" hidden="1">
      <c r="A294" s="179"/>
      <c r="B294" s="179"/>
      <c r="C294" s="129"/>
      <c r="D294" s="180"/>
      <c r="E294" s="181"/>
      <c r="F294" s="179"/>
      <c r="G294" s="179"/>
      <c r="H294" s="180"/>
      <c r="I294" s="180"/>
      <c r="J294" s="192" t="s">
        <v>483</v>
      </c>
      <c r="K294" s="188"/>
      <c r="L294" s="188"/>
      <c r="M294" s="188"/>
      <c r="N294" s="188" t="s">
        <v>68</v>
      </c>
      <c r="O294" s="188"/>
      <c r="P294" s="188"/>
      <c r="Q294" s="188"/>
      <c r="R294" s="188"/>
      <c r="S294" s="188"/>
      <c r="T294" s="188"/>
      <c r="U294" s="188"/>
      <c r="V294" s="190" t="s">
        <v>86</v>
      </c>
      <c r="W294" s="190" t="s">
        <v>86</v>
      </c>
      <c r="X294" s="190"/>
      <c r="Y294" s="190"/>
      <c r="Z294" s="190"/>
      <c r="AA294" s="187"/>
      <c r="AB294" s="190"/>
      <c r="AC294" s="188" t="s">
        <v>86</v>
      </c>
      <c r="AD294" s="190"/>
      <c r="AE294" s="190"/>
    </row>
    <row r="295" spans="1:55" ht="49.5" hidden="1">
      <c r="J295" s="192" t="s">
        <v>490</v>
      </c>
      <c r="K295" s="188"/>
      <c r="L295" s="188"/>
      <c r="M295" s="188"/>
      <c r="N295" s="188"/>
      <c r="O295" s="188"/>
      <c r="P295" s="188"/>
      <c r="Q295" s="188"/>
      <c r="R295" s="188"/>
      <c r="S295" s="188"/>
      <c r="T295" s="188"/>
      <c r="U295" s="188"/>
      <c r="V295" s="190" t="s">
        <v>68</v>
      </c>
      <c r="W295" s="190" t="s">
        <v>68</v>
      </c>
      <c r="X295" s="190"/>
      <c r="Y295" s="190"/>
      <c r="Z295" s="190"/>
      <c r="AA295" s="187"/>
      <c r="AB295" s="190"/>
      <c r="AC295" s="188" t="s">
        <v>68</v>
      </c>
      <c r="AD295" s="190"/>
      <c r="AE295" s="190"/>
    </row>
    <row r="296" spans="1:55" ht="33" hidden="1">
      <c r="J296" s="187" t="s">
        <v>491</v>
      </c>
      <c r="K296" s="188"/>
      <c r="L296" s="188"/>
      <c r="M296" s="188"/>
      <c r="N296" s="188"/>
      <c r="O296" s="188"/>
      <c r="P296" s="188"/>
      <c r="Q296" s="188"/>
      <c r="R296" s="188"/>
      <c r="S296" s="188"/>
      <c r="T296" s="188"/>
      <c r="U296" s="196"/>
      <c r="V296" s="197">
        <f>COLUMN(W295)</f>
        <v>23</v>
      </c>
      <c r="W296" s="190"/>
      <c r="X296" s="190"/>
      <c r="Y296" s="190"/>
      <c r="Z296" s="190"/>
      <c r="AA296" s="187"/>
      <c r="AB296" s="190"/>
      <c r="AC296" s="190"/>
      <c r="AD296" s="190"/>
      <c r="AE296" s="190"/>
    </row>
    <row r="297" spans="1:55" hidden="1">
      <c r="J297" s="187" t="s">
        <v>68</v>
      </c>
      <c r="K297" s="188"/>
      <c r="L297" s="188"/>
      <c r="M297" s="188"/>
      <c r="N297" s="188"/>
      <c r="O297" s="188"/>
      <c r="P297" s="188"/>
      <c r="Q297" s="188"/>
      <c r="R297" s="188"/>
      <c r="S297" s="188"/>
      <c r="T297" s="188"/>
      <c r="U297" s="196" t="str">
        <f>V290 &amp; ":"</f>
        <v>NC+:</v>
      </c>
      <c r="V297" s="197">
        <f t="shared" ref="V297:V302" si="158">COUNTIF($V$110:$V$288,$V290)+COUNTIF($W$110:$W$288,$V290)+COUNTIF($V$7:$W$107,$V290)</f>
        <v>0</v>
      </c>
      <c r="W297" s="190"/>
      <c r="X297" s="190"/>
      <c r="Y297" s="190"/>
      <c r="Z297" s="190"/>
      <c r="AA297" s="187"/>
      <c r="AB297" s="190"/>
      <c r="AC297" s="190"/>
      <c r="AD297" s="190"/>
      <c r="AE297" s="190"/>
    </row>
    <row r="298" spans="1:55" hidden="1">
      <c r="J298" s="188"/>
      <c r="K298" s="188"/>
      <c r="L298" s="188"/>
      <c r="M298" s="188"/>
      <c r="N298" s="188"/>
      <c r="O298" s="188"/>
      <c r="P298" s="188"/>
      <c r="Q298" s="188"/>
      <c r="R298" s="188"/>
      <c r="S298" s="188"/>
      <c r="T298" s="188"/>
      <c r="U298" s="196" t="str">
        <f t="shared" ref="U298:U302" si="159">V291 &amp; ":"</f>
        <v>nc-:</v>
      </c>
      <c r="V298" s="197">
        <f t="shared" si="158"/>
        <v>0</v>
      </c>
      <c r="W298" s="190"/>
      <c r="X298" s="190"/>
      <c r="Y298" s="190"/>
      <c r="Z298" s="190"/>
      <c r="AA298" s="187"/>
      <c r="AB298" s="190"/>
      <c r="AC298" s="190"/>
      <c r="AD298" s="190"/>
      <c r="AE298" s="190"/>
    </row>
    <row r="299" spans="1:55" hidden="1">
      <c r="J299" s="188"/>
      <c r="K299" s="188"/>
      <c r="L299" s="188"/>
      <c r="M299" s="188"/>
      <c r="N299" s="188"/>
      <c r="O299" s="188"/>
      <c r="P299" s="188"/>
      <c r="Q299" s="188"/>
      <c r="R299" s="188"/>
      <c r="S299" s="188"/>
      <c r="T299" s="188"/>
      <c r="U299" s="196" t="str">
        <f t="shared" si="159"/>
        <v>RI:</v>
      </c>
      <c r="V299" s="197">
        <f t="shared" si="158"/>
        <v>0</v>
      </c>
      <c r="W299" s="190"/>
      <c r="X299" s="190"/>
      <c r="Y299" s="190"/>
      <c r="Z299" s="190"/>
      <c r="AA299" s="187"/>
      <c r="AB299" s="190"/>
      <c r="AC299" s="190"/>
      <c r="AD299" s="190"/>
      <c r="AE299" s="190"/>
    </row>
    <row r="300" spans="1:55" hidden="1">
      <c r="J300" s="187" t="s">
        <v>86</v>
      </c>
      <c r="K300" s="188"/>
      <c r="L300" s="188"/>
      <c r="M300" s="188"/>
      <c r="N300" s="188"/>
      <c r="O300" s="188"/>
      <c r="P300" s="188"/>
      <c r="Q300" s="188"/>
      <c r="R300" s="188"/>
      <c r="S300" s="188"/>
      <c r="T300" s="188"/>
      <c r="U300" s="196" t="str">
        <f t="shared" si="159"/>
        <v>Full:</v>
      </c>
      <c r="V300" s="197">
        <f t="shared" si="158"/>
        <v>0</v>
      </c>
      <c r="W300" s="190"/>
      <c r="X300" s="190"/>
      <c r="Y300" s="190"/>
      <c r="Z300" s="190"/>
      <c r="AA300" s="187"/>
      <c r="AB300" s="190"/>
      <c r="AC300" s="190"/>
      <c r="AD300" s="190"/>
      <c r="AE300" s="190"/>
    </row>
    <row r="301" spans="1:55" hidden="1">
      <c r="J301" s="187" t="s">
        <v>60</v>
      </c>
      <c r="K301" s="188"/>
      <c r="L301" s="188"/>
      <c r="M301" s="188"/>
      <c r="N301" s="188"/>
      <c r="O301" s="188"/>
      <c r="P301" s="188"/>
      <c r="Q301" s="188"/>
      <c r="R301" s="188"/>
      <c r="S301" s="188"/>
      <c r="T301" s="188"/>
      <c r="U301" s="196" t="str">
        <f t="shared" si="159"/>
        <v>tbd:</v>
      </c>
      <c r="V301" s="197">
        <f t="shared" si="158"/>
        <v>82</v>
      </c>
      <c r="W301" s="190"/>
      <c r="X301" s="190"/>
      <c r="Y301" s="190"/>
      <c r="Z301" s="190"/>
      <c r="AA301" s="187"/>
      <c r="AB301" s="190"/>
      <c r="AC301" s="190"/>
      <c r="AD301" s="190"/>
      <c r="AE301" s="190"/>
    </row>
    <row r="302" spans="1:55" hidden="1">
      <c r="J302" s="187" t="s">
        <v>66</v>
      </c>
      <c r="K302" s="188"/>
      <c r="L302" s="188"/>
      <c r="M302" s="188"/>
      <c r="N302" s="188"/>
      <c r="O302" s="188"/>
      <c r="P302" s="188"/>
      <c r="Q302" s="188"/>
      <c r="R302" s="188"/>
      <c r="S302" s="188"/>
      <c r="T302" s="188"/>
      <c r="U302" s="196" t="str">
        <f t="shared" si="159"/>
        <v>n/a:</v>
      </c>
      <c r="V302" s="197">
        <f t="shared" si="158"/>
        <v>0</v>
      </c>
      <c r="W302" s="190"/>
      <c r="X302" s="190"/>
      <c r="Y302" s="190"/>
      <c r="Z302" s="190"/>
      <c r="AA302" s="187"/>
      <c r="AB302" s="190"/>
      <c r="AC302" s="190"/>
      <c r="AD302" s="190"/>
      <c r="AE302" s="190"/>
    </row>
    <row r="303" spans="1:55" hidden="1">
      <c r="J303" s="187" t="s">
        <v>67</v>
      </c>
      <c r="K303" s="188"/>
      <c r="L303" s="188"/>
      <c r="M303" s="188"/>
      <c r="N303" s="188"/>
      <c r="O303" s="188"/>
      <c r="P303" s="188"/>
      <c r="Q303" s="188"/>
      <c r="R303" s="188"/>
      <c r="S303" s="188"/>
      <c r="T303" s="188"/>
      <c r="U303" s="188"/>
      <c r="W303" s="190"/>
      <c r="X303" s="190"/>
      <c r="Y303" s="190"/>
      <c r="Z303" s="190"/>
      <c r="AA303" s="187"/>
      <c r="AB303" s="190"/>
      <c r="AC303" s="190"/>
      <c r="AD303" s="190"/>
      <c r="AE303" s="190"/>
    </row>
    <row r="304" spans="1:55" hidden="1">
      <c r="J304" s="187" t="s">
        <v>61</v>
      </c>
    </row>
    <row r="305" spans="10:10" hidden="1">
      <c r="J305" s="111" t="s">
        <v>489</v>
      </c>
    </row>
    <row r="306" spans="10:10" ht="33" hidden="1">
      <c r="J306" s="192" t="s">
        <v>483</v>
      </c>
    </row>
    <row r="307" spans="10:10" ht="49.5" hidden="1">
      <c r="J307" s="192" t="s">
        <v>490</v>
      </c>
    </row>
    <row r="308" spans="10:10" ht="33" hidden="1">
      <c r="J308" s="187" t="s">
        <v>491</v>
      </c>
    </row>
    <row r="309" spans="10:10" hidden="1">
      <c r="J309" s="187" t="s">
        <v>68</v>
      </c>
    </row>
    <row r="310" spans="10:10" hidden="1"/>
  </sheetData>
  <sheetProtection algorithmName="SHA-512" hashValue="gC3aMLSYrfSJ4RWfgvTWMMA+GgEtdntGkxwYZCBfppLSQeT0tnI4uh/dBLAQj9/2H7vG11ZM7joZDcbZ/69s+g==" saltValue="9BDtohq/LxFmKaAVUmn0Mg==" spinCount="100000" sheet="1" objects="1" scenarios="1" formatCells="0" formatColumns="0" formatRows="0" insertHyperlinks="0" autoFilter="0"/>
  <mergeCells count="364">
    <mergeCell ref="A110:I110"/>
    <mergeCell ref="A121:I121"/>
    <mergeCell ref="A132:I132"/>
    <mergeCell ref="K64:L64"/>
    <mergeCell ref="M64:O64"/>
    <mergeCell ref="P64:R64"/>
    <mergeCell ref="K68:L68"/>
    <mergeCell ref="M68:O68"/>
    <mergeCell ref="P68:R68"/>
    <mergeCell ref="K65:L65"/>
    <mergeCell ref="M65:O65"/>
    <mergeCell ref="P65:R65"/>
    <mergeCell ref="K66:L66"/>
    <mergeCell ref="M66:O66"/>
    <mergeCell ref="P66:R66"/>
    <mergeCell ref="K67:L67"/>
    <mergeCell ref="M67:O67"/>
    <mergeCell ref="P67:R67"/>
    <mergeCell ref="A108:C108"/>
    <mergeCell ref="F108:G108"/>
    <mergeCell ref="J108:M108"/>
    <mergeCell ref="K103:M103"/>
    <mergeCell ref="K104:M104"/>
    <mergeCell ref="K105:M105"/>
    <mergeCell ref="K61:L61"/>
    <mergeCell ref="M61:O61"/>
    <mergeCell ref="P61:R61"/>
    <mergeCell ref="K62:L62"/>
    <mergeCell ref="M62:O62"/>
    <mergeCell ref="P62:R62"/>
    <mergeCell ref="K63:L63"/>
    <mergeCell ref="M63:O63"/>
    <mergeCell ref="P63:R63"/>
    <mergeCell ref="K58:L58"/>
    <mergeCell ref="M58:O58"/>
    <mergeCell ref="P58:R58"/>
    <mergeCell ref="K59:L59"/>
    <mergeCell ref="M59:O59"/>
    <mergeCell ref="P59:R59"/>
    <mergeCell ref="K60:L60"/>
    <mergeCell ref="M60:O60"/>
    <mergeCell ref="P60:R60"/>
    <mergeCell ref="K55:L55"/>
    <mergeCell ref="M55:O55"/>
    <mergeCell ref="P55:R55"/>
    <mergeCell ref="K56:L56"/>
    <mergeCell ref="M56:O56"/>
    <mergeCell ref="P56:R56"/>
    <mergeCell ref="K57:L57"/>
    <mergeCell ref="M57:O57"/>
    <mergeCell ref="P57:R57"/>
    <mergeCell ref="K52:L52"/>
    <mergeCell ref="M52:O52"/>
    <mergeCell ref="P52:R52"/>
    <mergeCell ref="K53:L53"/>
    <mergeCell ref="M53:O53"/>
    <mergeCell ref="P53:R53"/>
    <mergeCell ref="K54:L54"/>
    <mergeCell ref="M54:O54"/>
    <mergeCell ref="P54:R54"/>
    <mergeCell ref="K49:L49"/>
    <mergeCell ref="M49:O49"/>
    <mergeCell ref="P49:R49"/>
    <mergeCell ref="K50:L50"/>
    <mergeCell ref="M50:O50"/>
    <mergeCell ref="P50:R50"/>
    <mergeCell ref="K51:L51"/>
    <mergeCell ref="M51:O51"/>
    <mergeCell ref="P51:R51"/>
    <mergeCell ref="K46:L46"/>
    <mergeCell ref="M46:O46"/>
    <mergeCell ref="P46:R46"/>
    <mergeCell ref="K47:L47"/>
    <mergeCell ref="M47:O47"/>
    <mergeCell ref="P47:R47"/>
    <mergeCell ref="K48:L48"/>
    <mergeCell ref="M48:O48"/>
    <mergeCell ref="P48:R48"/>
    <mergeCell ref="K43:L43"/>
    <mergeCell ref="M43:O43"/>
    <mergeCell ref="P43:R43"/>
    <mergeCell ref="K44:L44"/>
    <mergeCell ref="M44:O44"/>
    <mergeCell ref="P44:R44"/>
    <mergeCell ref="K45:L45"/>
    <mergeCell ref="M45:O45"/>
    <mergeCell ref="P45:R45"/>
    <mergeCell ref="P38:R38"/>
    <mergeCell ref="M39:O39"/>
    <mergeCell ref="P39:R39"/>
    <mergeCell ref="K35:L35"/>
    <mergeCell ref="K33:L33"/>
    <mergeCell ref="K34:L34"/>
    <mergeCell ref="K40:L40"/>
    <mergeCell ref="M40:O40"/>
    <mergeCell ref="K36:L36"/>
    <mergeCell ref="K37:L37"/>
    <mergeCell ref="K38:L38"/>
    <mergeCell ref="K39:L39"/>
    <mergeCell ref="M35:O35"/>
    <mergeCell ref="K10:L10"/>
    <mergeCell ref="M10:O10"/>
    <mergeCell ref="P10:R10"/>
    <mergeCell ref="K11:L11"/>
    <mergeCell ref="M11:O11"/>
    <mergeCell ref="P11:R11"/>
    <mergeCell ref="K19:L19"/>
    <mergeCell ref="M19:O19"/>
    <mergeCell ref="P19:R19"/>
    <mergeCell ref="K12:L12"/>
    <mergeCell ref="M12:O12"/>
    <mergeCell ref="K13:L13"/>
    <mergeCell ref="M13:O13"/>
    <mergeCell ref="K14:L14"/>
    <mergeCell ref="K15:L15"/>
    <mergeCell ref="M15:O15"/>
    <mergeCell ref="K16:L16"/>
    <mergeCell ref="M16:O16"/>
    <mergeCell ref="P12:R12"/>
    <mergeCell ref="P13:R13"/>
    <mergeCell ref="M27:O27"/>
    <mergeCell ref="M33:O33"/>
    <mergeCell ref="M34:O34"/>
    <mergeCell ref="P32:R32"/>
    <mergeCell ref="P33:R33"/>
    <mergeCell ref="P34:R34"/>
    <mergeCell ref="M14:O14"/>
    <mergeCell ref="P30:R30"/>
    <mergeCell ref="P31:R31"/>
    <mergeCell ref="M20:O20"/>
    <mergeCell ref="P20:R20"/>
    <mergeCell ref="M28:O28"/>
    <mergeCell ref="P14:R14"/>
    <mergeCell ref="P15:R15"/>
    <mergeCell ref="P16:R16"/>
    <mergeCell ref="P17:R17"/>
    <mergeCell ref="P18:R18"/>
    <mergeCell ref="P22:R22"/>
    <mergeCell ref="P23:R23"/>
    <mergeCell ref="P24:R24"/>
    <mergeCell ref="P25:R25"/>
    <mergeCell ref="P26:R26"/>
    <mergeCell ref="P27:R27"/>
    <mergeCell ref="P28:R28"/>
    <mergeCell ref="V106:W106"/>
    <mergeCell ref="V107:W107"/>
    <mergeCell ref="V101:W101"/>
    <mergeCell ref="V102:W102"/>
    <mergeCell ref="V103:W103"/>
    <mergeCell ref="V104:W104"/>
    <mergeCell ref="V105:W105"/>
    <mergeCell ref="N108:U108"/>
    <mergeCell ref="V108:Z108"/>
    <mergeCell ref="K106:M106"/>
    <mergeCell ref="K107:M107"/>
    <mergeCell ref="K101:M101"/>
    <mergeCell ref="K102:M102"/>
    <mergeCell ref="V66:W66"/>
    <mergeCell ref="V21:W21"/>
    <mergeCell ref="V22:W22"/>
    <mergeCell ref="V23:W23"/>
    <mergeCell ref="L2:U2"/>
    <mergeCell ref="J2:K2"/>
    <mergeCell ref="J3:K3"/>
    <mergeCell ref="L3:U3"/>
    <mergeCell ref="V60:W60"/>
    <mergeCell ref="V61:W61"/>
    <mergeCell ref="V48:W48"/>
    <mergeCell ref="P6:R6"/>
    <mergeCell ref="P7:R7"/>
    <mergeCell ref="M6:O6"/>
    <mergeCell ref="V56:W56"/>
    <mergeCell ref="V47:W47"/>
    <mergeCell ref="V54:W54"/>
    <mergeCell ref="V55:W55"/>
    <mergeCell ref="V26:W26"/>
    <mergeCell ref="K6:L6"/>
    <mergeCell ref="B4:C4"/>
    <mergeCell ref="D1:G4"/>
    <mergeCell ref="B3:C3"/>
    <mergeCell ref="J1:U1"/>
    <mergeCell ref="B1:C1"/>
    <mergeCell ref="B2:C2"/>
    <mergeCell ref="J4:K4"/>
    <mergeCell ref="L4:U4"/>
    <mergeCell ref="J5:U5"/>
    <mergeCell ref="A5:G5"/>
    <mergeCell ref="AC5:AE5"/>
    <mergeCell ref="AC108:AE108"/>
    <mergeCell ref="AA5:AB5"/>
    <mergeCell ref="V5:Z5"/>
    <mergeCell ref="V87:W87"/>
    <mergeCell ref="V88:W88"/>
    <mergeCell ref="V89:W89"/>
    <mergeCell ref="V90:W90"/>
    <mergeCell ref="V91:W91"/>
    <mergeCell ref="V92:W92"/>
    <mergeCell ref="V93:W93"/>
    <mergeCell ref="V62:W62"/>
    <mergeCell ref="V82:W82"/>
    <mergeCell ref="V83:W83"/>
    <mergeCell ref="V74:W74"/>
    <mergeCell ref="V75:W75"/>
    <mergeCell ref="V76:W76"/>
    <mergeCell ref="V67:W67"/>
    <mergeCell ref="V68:W68"/>
    <mergeCell ref="V44:W44"/>
    <mergeCell ref="V45:W45"/>
    <mergeCell ref="V46:W46"/>
    <mergeCell ref="V20:W20"/>
    <mergeCell ref="V13:W13"/>
    <mergeCell ref="K7:L7"/>
    <mergeCell ref="K8:L8"/>
    <mergeCell ref="K9:L9"/>
    <mergeCell ref="V24:W24"/>
    <mergeCell ref="V25:W25"/>
    <mergeCell ref="V41:W41"/>
    <mergeCell ref="V30:W30"/>
    <mergeCell ref="V31:W31"/>
    <mergeCell ref="V32:W32"/>
    <mergeCell ref="V33:W33"/>
    <mergeCell ref="V34:W34"/>
    <mergeCell ref="V35:W35"/>
    <mergeCell ref="M7:O7"/>
    <mergeCell ref="M8:O8"/>
    <mergeCell ref="P8:R8"/>
    <mergeCell ref="M9:O9"/>
    <mergeCell ref="P9:R9"/>
    <mergeCell ref="M36:O36"/>
    <mergeCell ref="P36:R36"/>
    <mergeCell ref="P21:R21"/>
    <mergeCell ref="V16:W16"/>
    <mergeCell ref="V17:W17"/>
    <mergeCell ref="V18:W18"/>
    <mergeCell ref="V19:W19"/>
    <mergeCell ref="V1:AB1"/>
    <mergeCell ref="W2:AB2"/>
    <mergeCell ref="W3:AB3"/>
    <mergeCell ref="V52:W52"/>
    <mergeCell ref="V11:W11"/>
    <mergeCell ref="V12:W12"/>
    <mergeCell ref="AA108:AB108"/>
    <mergeCell ref="V6:W6"/>
    <mergeCell ref="V7:W7"/>
    <mergeCell ref="V8:W8"/>
    <mergeCell ref="V9:W9"/>
    <mergeCell ref="V98:W98"/>
    <mergeCell ref="V99:W99"/>
    <mergeCell ref="V100:W100"/>
    <mergeCell ref="V10:W10"/>
    <mergeCell ref="V94:W94"/>
    <mergeCell ref="V95:W95"/>
    <mergeCell ref="V96:W96"/>
    <mergeCell ref="V97:W97"/>
    <mergeCell ref="V84:W84"/>
    <mergeCell ref="V85:W85"/>
    <mergeCell ref="V86:W86"/>
    <mergeCell ref="V77:W77"/>
    <mergeCell ref="V63:W63"/>
    <mergeCell ref="V14:W14"/>
    <mergeCell ref="V15:W15"/>
    <mergeCell ref="V37:W37"/>
    <mergeCell ref="V27:W27"/>
    <mergeCell ref="V28:W28"/>
    <mergeCell ref="V29:W29"/>
    <mergeCell ref="V36:W36"/>
    <mergeCell ref="K25:L25"/>
    <mergeCell ref="M25:O25"/>
    <mergeCell ref="K26:L26"/>
    <mergeCell ref="M26:O26"/>
    <mergeCell ref="K27:L27"/>
    <mergeCell ref="K20:L20"/>
    <mergeCell ref="K21:L21"/>
    <mergeCell ref="M21:O21"/>
    <mergeCell ref="K28:L28"/>
    <mergeCell ref="K17:L17"/>
    <mergeCell ref="M17:O17"/>
    <mergeCell ref="K18:L18"/>
    <mergeCell ref="M18:O18"/>
    <mergeCell ref="K22:L22"/>
    <mergeCell ref="M22:O22"/>
    <mergeCell ref="K23:L23"/>
    <mergeCell ref="M23:O23"/>
    <mergeCell ref="K24:L24"/>
    <mergeCell ref="M24:O24"/>
    <mergeCell ref="V80:W80"/>
    <mergeCell ref="V81:W81"/>
    <mergeCell ref="V78:W78"/>
    <mergeCell ref="K78:M78"/>
    <mergeCell ref="K71:M71"/>
    <mergeCell ref="K72:M72"/>
    <mergeCell ref="K73:M73"/>
    <mergeCell ref="K76:M76"/>
    <mergeCell ref="K77:M77"/>
    <mergeCell ref="V72:W72"/>
    <mergeCell ref="V73:W73"/>
    <mergeCell ref="V71:W71"/>
    <mergeCell ref="M37:O37"/>
    <mergeCell ref="V57:W57"/>
    <mergeCell ref="V58:W58"/>
    <mergeCell ref="V59:W59"/>
    <mergeCell ref="V53:W53"/>
    <mergeCell ref="V38:W38"/>
    <mergeCell ref="V39:W39"/>
    <mergeCell ref="V40:W40"/>
    <mergeCell ref="V49:W49"/>
    <mergeCell ref="V50:W50"/>
    <mergeCell ref="AA69:AB69"/>
    <mergeCell ref="AC69:AE69"/>
    <mergeCell ref="K70:M70"/>
    <mergeCell ref="V70:W70"/>
    <mergeCell ref="K79:M79"/>
    <mergeCell ref="V69:Z69"/>
    <mergeCell ref="K74:M74"/>
    <mergeCell ref="K75:M75"/>
    <mergeCell ref="V79:W79"/>
    <mergeCell ref="A69:C69"/>
    <mergeCell ref="F69:G69"/>
    <mergeCell ref="J69:U69"/>
    <mergeCell ref="V51:W51"/>
    <mergeCell ref="V42:W42"/>
    <mergeCell ref="V43:W43"/>
    <mergeCell ref="V64:W64"/>
    <mergeCell ref="V65:W65"/>
    <mergeCell ref="K100:M100"/>
    <mergeCell ref="K88:M88"/>
    <mergeCell ref="K80:M80"/>
    <mergeCell ref="K81:M81"/>
    <mergeCell ref="K82:M82"/>
    <mergeCell ref="K83:M83"/>
    <mergeCell ref="K84:M84"/>
    <mergeCell ref="K85:M85"/>
    <mergeCell ref="K86:M86"/>
    <mergeCell ref="K87:M87"/>
    <mergeCell ref="K98:M98"/>
    <mergeCell ref="K99:M99"/>
    <mergeCell ref="K89:M89"/>
    <mergeCell ref="K90:M90"/>
    <mergeCell ref="K91:M91"/>
    <mergeCell ref="K92:M92"/>
    <mergeCell ref="M29:O29"/>
    <mergeCell ref="P29:R29"/>
    <mergeCell ref="K96:M96"/>
    <mergeCell ref="K97:M97"/>
    <mergeCell ref="M30:O30"/>
    <mergeCell ref="K31:L31"/>
    <mergeCell ref="M31:O31"/>
    <mergeCell ref="K32:L32"/>
    <mergeCell ref="M32:O32"/>
    <mergeCell ref="K93:M93"/>
    <mergeCell ref="K94:M94"/>
    <mergeCell ref="K95:M95"/>
    <mergeCell ref="P35:R35"/>
    <mergeCell ref="K29:L29"/>
    <mergeCell ref="K30:L30"/>
    <mergeCell ref="P40:R40"/>
    <mergeCell ref="K41:L41"/>
    <mergeCell ref="M41:O41"/>
    <mergeCell ref="P41:R41"/>
    <mergeCell ref="K42:L42"/>
    <mergeCell ref="M42:O42"/>
    <mergeCell ref="P42:R42"/>
    <mergeCell ref="P37:R37"/>
    <mergeCell ref="M38:O38"/>
  </mergeCells>
  <conditionalFormatting sqref="N110:N288">
    <cfRule type="cellIs" dxfId="502" priority="260" stopIfTrue="1" operator="equal">
      <formula>"n/a"</formula>
    </cfRule>
    <cfRule type="cellIs" dxfId="501" priority="261" stopIfTrue="1" operator="equal">
      <formula>"tbd"</formula>
    </cfRule>
    <cfRule type="cellIs" dxfId="500" priority="262" stopIfTrue="1" operator="equal">
      <formula>"No"</formula>
    </cfRule>
    <cfRule type="cellIs" dxfId="499" priority="263" stopIfTrue="1" operator="equal">
      <formula>"Practice only"</formula>
    </cfRule>
    <cfRule type="cellIs" dxfId="498" priority="264" stopIfTrue="1" operator="equal">
      <formula>"Procedure only"</formula>
    </cfRule>
    <cfRule type="cellIs" dxfId="497" priority="265" stopIfTrue="1" operator="equal">
      <formula>"Yes"</formula>
    </cfRule>
  </conditionalFormatting>
  <conditionalFormatting sqref="A71:AC107 A7:K68 M7:M68 S7:AC68">
    <cfRule type="cellIs" dxfId="496" priority="8" stopIfTrue="1" operator="equal">
      <formula>"n/a"</formula>
    </cfRule>
    <cfRule type="cellIs" dxfId="495" priority="9" stopIfTrue="1" operator="equal">
      <formula>"tbd"</formula>
    </cfRule>
  </conditionalFormatting>
  <conditionalFormatting sqref="AC7:AC68 AC71:AC107">
    <cfRule type="cellIs" dxfId="494" priority="4" operator="equal">
      <formula>"Received"</formula>
    </cfRule>
    <cfRule type="cellIs" dxfId="493" priority="7" operator="equal">
      <formula>"Reviewed"</formula>
    </cfRule>
    <cfRule type="cellIs" dxfId="492" priority="10" stopIfTrue="1" operator="equal">
      <formula>"No"</formula>
    </cfRule>
    <cfRule type="cellIs" dxfId="491" priority="11" stopIfTrue="1" operator="equal">
      <formula>"Yes"</formula>
    </cfRule>
  </conditionalFormatting>
  <conditionalFormatting sqref="AC110:AC288">
    <cfRule type="cellIs" dxfId="490" priority="5" operator="equal">
      <formula>"Received"</formula>
    </cfRule>
    <cfRule type="cellIs" dxfId="489" priority="6" operator="equal">
      <formula>"Reviewed"</formula>
    </cfRule>
    <cfRule type="cellIs" dxfId="488" priority="206" stopIfTrue="1" operator="equal">
      <formula>"n/a"</formula>
    </cfRule>
    <cfRule type="cellIs" dxfId="487" priority="207" stopIfTrue="1" operator="equal">
      <formula>"tbd"</formula>
    </cfRule>
    <cfRule type="cellIs" dxfId="486" priority="208" stopIfTrue="1" operator="equal">
      <formula>"No"</formula>
    </cfRule>
    <cfRule type="cellIs" dxfId="485" priority="211" stopIfTrue="1" operator="equal">
      <formula>"Yes"</formula>
    </cfRule>
  </conditionalFormatting>
  <conditionalFormatting sqref="J71:J107 N71:N107 J7:J68">
    <cfRule type="cellIs" dxfId="484" priority="1" stopIfTrue="1" operator="equal">
      <formula>"Supplier (CQM cert)"</formula>
    </cfRule>
    <cfRule type="cellIs" dxfId="483" priority="2" stopIfTrue="1" operator="equal">
      <formula>"Yes (Supplier/Subcon)"</formula>
    </cfRule>
    <cfRule type="cellIs" dxfId="482" priority="3" stopIfTrue="1" operator="equal">
      <formula>"Supplier/Subcon"</formula>
    </cfRule>
    <cfRule type="cellIs" dxfId="481" priority="42" stopIfTrue="1" operator="equal">
      <formula>"No"</formula>
    </cfRule>
    <cfRule type="cellIs" dxfId="480" priority="43" stopIfTrue="1" operator="equal">
      <formula>"Practice only"</formula>
    </cfRule>
    <cfRule type="cellIs" dxfId="479" priority="44" stopIfTrue="1" operator="equal">
      <formula>"Procedure only"</formula>
    </cfRule>
    <cfRule type="cellIs" dxfId="478" priority="45" stopIfTrue="1" operator="equal">
      <formula>"Yes"</formula>
    </cfRule>
  </conditionalFormatting>
  <conditionalFormatting sqref="V7:V68 V71:V107">
    <cfRule type="cellIs" dxfId="477" priority="26" stopIfTrue="1" operator="equal">
      <formula>"Full"</formula>
    </cfRule>
    <cfRule type="cellIs" dxfId="476" priority="27" stopIfTrue="1" operator="equal">
      <formula>"RI"</formula>
    </cfRule>
    <cfRule type="cellIs" dxfId="475" priority="28" stopIfTrue="1" operator="equal">
      <formula>"nc-"</formula>
    </cfRule>
    <cfRule type="cellIs" dxfId="474" priority="29" stopIfTrue="1" operator="equal">
      <formula>"NC+"</formula>
    </cfRule>
    <cfRule type="cellIs" dxfId="473" priority="34" stopIfTrue="1" operator="equal">
      <formula>"n/a"</formula>
    </cfRule>
    <cfRule type="cellIs" dxfId="472" priority="35" stopIfTrue="1" operator="equal">
      <formula>"tbd"</formula>
    </cfRule>
    <cfRule type="cellIs" dxfId="471" priority="36" stopIfTrue="1" operator="equal">
      <formula>"Full"</formula>
    </cfRule>
    <cfRule type="cellIs" dxfId="470" priority="37" stopIfTrue="1" operator="equal">
      <formula>"RI"</formula>
    </cfRule>
    <cfRule type="cellIs" dxfId="469" priority="38" stopIfTrue="1" operator="equal">
      <formula>"nc-"</formula>
    </cfRule>
    <cfRule type="cellIs" dxfId="468" priority="39" stopIfTrue="1" operator="equal">
      <formula>"NC+"</formula>
    </cfRule>
  </conditionalFormatting>
  <conditionalFormatting sqref="V110:W288">
    <cfRule type="cellIs" dxfId="467" priority="275" stopIfTrue="1" operator="equal">
      <formula>"n/a"</formula>
    </cfRule>
    <cfRule type="cellIs" dxfId="466" priority="276" stopIfTrue="1" operator="equal">
      <formula>"tbd"</formula>
    </cfRule>
    <cfRule type="cellIs" dxfId="465" priority="277" stopIfTrue="1" operator="equal">
      <formula>"Full"</formula>
    </cfRule>
    <cfRule type="cellIs" dxfId="464" priority="278" stopIfTrue="1" operator="equal">
      <formula>"RI"</formula>
    </cfRule>
    <cfRule type="cellIs" dxfId="463" priority="279" stopIfTrue="1" operator="equal">
      <formula>"nc-"</formula>
    </cfRule>
    <cfRule type="cellIs" dxfId="462" priority="280" stopIfTrue="1" operator="equal">
      <formula>"NC+"</formula>
    </cfRule>
  </conditionalFormatting>
  <conditionalFormatting sqref="J110:J288 N110:N288">
    <cfRule type="cellIs" dxfId="461" priority="266" stopIfTrue="1" operator="equal">
      <formula>"n/a"</formula>
    </cfRule>
    <cfRule type="cellIs" dxfId="460" priority="267" stopIfTrue="1" operator="equal">
      <formula>"tbd"</formula>
    </cfRule>
    <cfRule type="cellIs" dxfId="459" priority="268" stopIfTrue="1" operator="equal">
      <formula>"No"</formula>
    </cfRule>
    <cfRule type="cellIs" dxfId="458" priority="269" stopIfTrue="1" operator="equal">
      <formula>"Practice only"</formula>
    </cfRule>
    <cfRule type="cellIs" dxfId="457" priority="270" stopIfTrue="1" operator="equal">
      <formula>"Procedure only"</formula>
    </cfRule>
    <cfRule type="cellIs" dxfId="456" priority="271" stopIfTrue="1" operator="equal">
      <formula>"Yes"</formula>
    </cfRule>
  </conditionalFormatting>
  <dataValidations count="8">
    <dataValidation type="list" allowBlank="1" showInputMessage="1" showErrorMessage="1" sqref="L110:L288">
      <formula1>$L$290:$L$293</formula1>
    </dataValidation>
    <dataValidation type="list" allowBlank="1" showInputMessage="1" showErrorMessage="1" sqref="N110:N288 N71:N107">
      <formula1>$N$290:$N$294</formula1>
    </dataValidation>
    <dataValidation type="list" allowBlank="1" showInputMessage="1" showErrorMessage="1" sqref="T110:T288">
      <formula1>$T$290:$T$293</formula1>
    </dataValidation>
    <dataValidation type="list" allowBlank="1" showInputMessage="1" showErrorMessage="1" sqref="V110:W288 V71:V107 V7:V68">
      <formula1>$V$290:$V$295</formula1>
    </dataValidation>
    <dataValidation type="list" allowBlank="1" showInputMessage="1" showErrorMessage="1" sqref="T71:T107">
      <formula1>$U$290:$U$293</formula1>
    </dataValidation>
    <dataValidation type="list" allowBlank="1" showInputMessage="1" showErrorMessage="1" sqref="AC110:AC288 AC71:AC107 AC7:AC68">
      <formula1>$AC$290:$AC$295</formula1>
    </dataValidation>
    <dataValidation type="list" allowBlank="1" showInputMessage="1" showErrorMessage="1" sqref="J110:J288">
      <formula1>$J$290:$J$297</formula1>
    </dataValidation>
    <dataValidation type="list" allowBlank="1" showInputMessage="1" showErrorMessage="1" sqref="J71:J107 J7:J68">
      <formula1>$J$300:$J$309</formula1>
    </dataValidation>
  </dataValidations>
  <hyperlinks>
    <hyperlink ref="D1:G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C310"/>
  <sheetViews>
    <sheetView showGridLines="0" zoomScale="85" zoomScaleNormal="85" workbookViewId="0">
      <selection activeCell="C6" sqref="C6"/>
    </sheetView>
  </sheetViews>
  <sheetFormatPr defaultColWidth="11.42578125" defaultRowHeight="16.5"/>
  <cols>
    <col min="1" max="1" width="16.5703125" style="193" customWidth="1"/>
    <col min="2" max="2" width="9" style="193" customWidth="1"/>
    <col min="3" max="3" width="71.28515625" style="130" customWidth="1"/>
    <col min="4" max="4" width="24.140625" style="194" customWidth="1"/>
    <col min="5" max="5" width="13" style="195" customWidth="1"/>
    <col min="6" max="6" width="13.5703125" style="193" customWidth="1"/>
    <col min="7" max="7" width="11.140625" style="193" customWidth="1"/>
    <col min="8" max="9" width="8.28515625" style="194" customWidth="1"/>
    <col min="10" max="10" width="17.28515625" style="199" customWidth="1"/>
    <col min="11" max="16" width="15" style="199" customWidth="1"/>
    <col min="17" max="17" width="15.85546875" style="199" customWidth="1"/>
    <col min="18" max="18" width="13.5703125" style="199" customWidth="1"/>
    <col min="19" max="19" width="19.7109375" style="199" customWidth="1"/>
    <col min="20" max="20" width="21" style="199" customWidth="1"/>
    <col min="21" max="21" width="23.28515625" style="199" customWidth="1"/>
    <col min="22" max="22" width="14.42578125" style="198" customWidth="1"/>
    <col min="23" max="23" width="12.7109375" style="198" customWidth="1"/>
    <col min="24" max="24" width="35.42578125" style="198" customWidth="1"/>
    <col min="25" max="25" width="23.7109375" style="198" customWidth="1"/>
    <col min="26" max="26" width="25.7109375" style="198" customWidth="1"/>
    <col min="27" max="27" width="33.7109375" style="192" customWidth="1"/>
    <col min="28" max="28" width="37.140625" style="198" customWidth="1"/>
    <col min="29" max="29" width="20.28515625" style="198" customWidth="1"/>
    <col min="30" max="30" width="42.5703125" style="198" customWidth="1"/>
    <col min="31" max="31" width="45" style="198" customWidth="1"/>
    <col min="32" max="55" width="11.42578125" style="130" hidden="1" customWidth="1"/>
    <col min="56" max="16384" width="11.42578125" style="130"/>
  </cols>
  <sheetData>
    <row r="1" spans="1:55" ht="15" customHeight="1">
      <c r="A1" s="125" t="s">
        <v>31</v>
      </c>
      <c r="B1" s="742" t="str">
        <f>IF(Coverpage!D5&lt;&gt;"",Coverpage!D5,"")</f>
        <v>[Company]</v>
      </c>
      <c r="C1" s="743"/>
      <c r="D1" s="733" t="s">
        <v>270</v>
      </c>
      <c r="E1" s="734"/>
      <c r="F1" s="734"/>
      <c r="G1" s="735"/>
      <c r="H1" s="126"/>
      <c r="I1" s="127"/>
      <c r="J1" s="673" t="s">
        <v>10</v>
      </c>
      <c r="K1" s="674"/>
      <c r="L1" s="741"/>
      <c r="M1" s="741"/>
      <c r="N1" s="741"/>
      <c r="O1" s="741"/>
      <c r="P1" s="741"/>
      <c r="Q1" s="741"/>
      <c r="R1" s="741"/>
      <c r="S1" s="741"/>
      <c r="T1" s="741"/>
      <c r="U1" s="741"/>
      <c r="V1" s="684" t="s">
        <v>54</v>
      </c>
      <c r="W1" s="685"/>
      <c r="X1" s="685"/>
      <c r="Y1" s="685"/>
      <c r="Z1" s="685"/>
      <c r="AA1" s="685"/>
      <c r="AB1" s="686"/>
      <c r="AC1" s="128"/>
      <c r="AD1" s="128"/>
      <c r="AE1" s="128"/>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row>
    <row r="2" spans="1:55" ht="14.45" customHeight="1">
      <c r="A2" s="131" t="s">
        <v>30</v>
      </c>
      <c r="B2" s="739" t="str">
        <f>IF(Coverpage!D6&lt;&gt;"",Coverpage!D6,"")</f>
        <v>[Site]</v>
      </c>
      <c r="C2" s="740"/>
      <c r="D2" s="736"/>
      <c r="E2" s="737"/>
      <c r="F2" s="737"/>
      <c r="G2" s="738"/>
      <c r="H2" s="132"/>
      <c r="I2" s="133"/>
      <c r="J2" s="750" t="s">
        <v>33</v>
      </c>
      <c r="K2" s="751"/>
      <c r="L2" s="748" t="str">
        <f>IF(Coverpage!D32&lt;&gt;"",Coverpage!D32,"")</f>
        <v/>
      </c>
      <c r="M2" s="749"/>
      <c r="N2" s="749"/>
      <c r="O2" s="749"/>
      <c r="P2" s="749"/>
      <c r="Q2" s="749"/>
      <c r="R2" s="749"/>
      <c r="S2" s="749"/>
      <c r="T2" s="749"/>
      <c r="U2" s="749"/>
      <c r="V2" s="134" t="s">
        <v>16</v>
      </c>
      <c r="W2" s="687" t="str">
        <f>IF(Coverpage!D36&lt;&gt;"",Coverpage!D36,"")</f>
        <v/>
      </c>
      <c r="X2" s="688"/>
      <c r="Y2" s="688"/>
      <c r="Z2" s="688"/>
      <c r="AA2" s="688"/>
      <c r="AB2" s="689"/>
      <c r="AC2" s="135"/>
      <c r="AD2" s="135"/>
      <c r="AE2" s="135"/>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row>
    <row r="3" spans="1:55" ht="16.899999999999999" customHeight="1">
      <c r="A3" s="136" t="s">
        <v>32</v>
      </c>
      <c r="B3" s="739"/>
      <c r="C3" s="740"/>
      <c r="D3" s="736"/>
      <c r="E3" s="737"/>
      <c r="F3" s="737"/>
      <c r="G3" s="738"/>
      <c r="H3" s="137"/>
      <c r="I3" s="138"/>
      <c r="J3" s="750" t="s">
        <v>34</v>
      </c>
      <c r="K3" s="751"/>
      <c r="L3" s="752" t="str">
        <f>IF(Coverpage!D33&gt;0,Coverpage!D33,"")</f>
        <v/>
      </c>
      <c r="M3" s="753"/>
      <c r="N3" s="753"/>
      <c r="O3" s="753"/>
      <c r="P3" s="753"/>
      <c r="Q3" s="753"/>
      <c r="R3" s="753"/>
      <c r="S3" s="753"/>
      <c r="T3" s="753"/>
      <c r="U3" s="753"/>
      <c r="V3" s="134" t="s">
        <v>17</v>
      </c>
      <c r="W3" s="690" t="str">
        <f>IF(Coverpage!D44&gt;0,Coverpage!D44,"")</f>
        <v/>
      </c>
      <c r="X3" s="691"/>
      <c r="Y3" s="691"/>
      <c r="Z3" s="691"/>
      <c r="AA3" s="691"/>
      <c r="AB3" s="692"/>
      <c r="AC3" s="139"/>
      <c r="AD3" s="139"/>
      <c r="AE3" s="13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row>
    <row r="4" spans="1:55" ht="17.25" thickBot="1">
      <c r="A4" s="140"/>
      <c r="B4" s="732"/>
      <c r="C4" s="732"/>
      <c r="D4" s="737"/>
      <c r="E4" s="737"/>
      <c r="F4" s="737"/>
      <c r="G4" s="738"/>
      <c r="H4" s="132"/>
      <c r="I4" s="133"/>
      <c r="J4" s="744" t="s">
        <v>35</v>
      </c>
      <c r="K4" s="745"/>
      <c r="L4" s="746"/>
      <c r="M4" s="747"/>
      <c r="N4" s="747"/>
      <c r="O4" s="747"/>
      <c r="P4" s="747"/>
      <c r="Q4" s="747"/>
      <c r="R4" s="747"/>
      <c r="S4" s="747"/>
      <c r="T4" s="747"/>
      <c r="U4" s="747"/>
      <c r="V4" s="71"/>
      <c r="W4" s="141"/>
      <c r="X4" s="142"/>
      <c r="Y4" s="142"/>
      <c r="Z4" s="142"/>
      <c r="AA4" s="142"/>
      <c r="AB4" s="142"/>
      <c r="AC4" s="128"/>
      <c r="AD4" s="128"/>
      <c r="AE4" s="128"/>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row>
    <row r="5" spans="1:55" s="147" customFormat="1" ht="27" customHeight="1">
      <c r="A5" s="702" t="s">
        <v>514</v>
      </c>
      <c r="B5" s="703"/>
      <c r="C5" s="703"/>
      <c r="D5" s="703"/>
      <c r="E5" s="703"/>
      <c r="F5" s="703"/>
      <c r="G5" s="704"/>
      <c r="H5" s="144" t="s">
        <v>38</v>
      </c>
      <c r="I5" s="145" t="s">
        <v>38</v>
      </c>
      <c r="J5" s="707" t="s">
        <v>15</v>
      </c>
      <c r="K5" s="708"/>
      <c r="L5" s="708"/>
      <c r="M5" s="708"/>
      <c r="N5" s="708"/>
      <c r="O5" s="708"/>
      <c r="P5" s="708"/>
      <c r="Q5" s="708"/>
      <c r="R5" s="708"/>
      <c r="S5" s="708"/>
      <c r="T5" s="708"/>
      <c r="U5" s="709"/>
      <c r="V5" s="660" t="s">
        <v>18</v>
      </c>
      <c r="W5" s="661"/>
      <c r="X5" s="661"/>
      <c r="Y5" s="661"/>
      <c r="Z5" s="661"/>
      <c r="AA5" s="660" t="s">
        <v>39</v>
      </c>
      <c r="AB5" s="662"/>
      <c r="AC5" s="660" t="s">
        <v>293</v>
      </c>
      <c r="AD5" s="661"/>
      <c r="AE5" s="662"/>
      <c r="AF5" s="146" t="s">
        <v>69</v>
      </c>
      <c r="AG5" s="146"/>
      <c r="AH5" s="146"/>
      <c r="AI5" s="146"/>
      <c r="AJ5" s="146"/>
      <c r="AK5" s="146"/>
      <c r="AL5" s="146"/>
      <c r="AM5" s="146"/>
      <c r="AN5" s="146" t="s">
        <v>78</v>
      </c>
      <c r="AO5" s="146"/>
      <c r="AP5" s="146"/>
      <c r="AQ5" s="146"/>
      <c r="AR5" s="146"/>
      <c r="AS5" s="146"/>
      <c r="AT5" s="146"/>
      <c r="AU5" s="146"/>
      <c r="AV5" s="146" t="s">
        <v>79</v>
      </c>
      <c r="AW5" s="146"/>
      <c r="AX5" s="146"/>
      <c r="AY5" s="146"/>
      <c r="AZ5" s="146"/>
      <c r="BA5" s="146"/>
      <c r="BB5" s="146"/>
      <c r="BC5" s="146"/>
    </row>
    <row r="6" spans="1:55" s="147" customFormat="1" ht="91.9" customHeight="1" thickBot="1">
      <c r="A6" s="148" t="s">
        <v>487</v>
      </c>
      <c r="B6" s="149"/>
      <c r="C6" s="150" t="s">
        <v>488</v>
      </c>
      <c r="D6" s="151"/>
      <c r="E6" s="151"/>
      <c r="F6" s="152"/>
      <c r="G6" s="152"/>
      <c r="H6" s="153" t="s">
        <v>518</v>
      </c>
      <c r="I6" s="154" t="s">
        <v>519</v>
      </c>
      <c r="J6" s="155" t="s">
        <v>492</v>
      </c>
      <c r="K6" s="712" t="s">
        <v>496</v>
      </c>
      <c r="L6" s="754"/>
      <c r="M6" s="712" t="s">
        <v>494</v>
      </c>
      <c r="N6" s="713"/>
      <c r="O6" s="754"/>
      <c r="P6" s="712" t="s">
        <v>495</v>
      </c>
      <c r="Q6" s="713"/>
      <c r="R6" s="754"/>
      <c r="S6" s="156" t="s">
        <v>123</v>
      </c>
      <c r="T6" s="156" t="s">
        <v>124</v>
      </c>
      <c r="U6" s="157" t="s">
        <v>99</v>
      </c>
      <c r="V6" s="715" t="s">
        <v>112</v>
      </c>
      <c r="W6" s="716"/>
      <c r="X6" s="158" t="s">
        <v>107</v>
      </c>
      <c r="Y6" s="159" t="s">
        <v>108</v>
      </c>
      <c r="Z6" s="159" t="s">
        <v>109</v>
      </c>
      <c r="AA6" s="160" t="s">
        <v>113</v>
      </c>
      <c r="AB6" s="161" t="s">
        <v>235</v>
      </c>
      <c r="AC6" s="160" t="str">
        <f>"Auditor requests additional evidence" &amp; CHAR(10) &amp; "Total: " &amp; COUNTIF(AC7:AC107,"Yes") &amp; " requests"</f>
        <v>Auditor requests additional evidence
Total: 0 requests</v>
      </c>
      <c r="AD6" s="162" t="s">
        <v>294</v>
      </c>
      <c r="AE6" s="163" t="s">
        <v>295</v>
      </c>
      <c r="AF6" s="146" t="s">
        <v>355</v>
      </c>
      <c r="AG6" s="146" t="s">
        <v>953</v>
      </c>
      <c r="AH6" s="146" t="s">
        <v>72</v>
      </c>
      <c r="AI6" s="146" t="s">
        <v>73</v>
      </c>
      <c r="AJ6" s="146" t="s">
        <v>74</v>
      </c>
      <c r="AK6" s="146" t="s">
        <v>75</v>
      </c>
      <c r="AL6" s="146" t="s">
        <v>76</v>
      </c>
      <c r="AM6" s="146" t="s">
        <v>77</v>
      </c>
      <c r="AN6" s="146" t="str">
        <f>AF6</f>
        <v>kICM</v>
      </c>
      <c r="AO6" s="146" t="str">
        <f t="shared" ref="AO6:AU6" si="0">AG6</f>
        <v>pICM</v>
      </c>
      <c r="AP6" s="146" t="str">
        <f t="shared" si="0"/>
        <v>Product 3</v>
      </c>
      <c r="AQ6" s="146" t="str">
        <f t="shared" si="0"/>
        <v>Product 4</v>
      </c>
      <c r="AR6" s="146" t="str">
        <f t="shared" si="0"/>
        <v>Product 5</v>
      </c>
      <c r="AS6" s="146" t="str">
        <f t="shared" si="0"/>
        <v>Product 6</v>
      </c>
      <c r="AT6" s="146" t="str">
        <f t="shared" si="0"/>
        <v>Product 7</v>
      </c>
      <c r="AU6" s="146" t="str">
        <f t="shared" si="0"/>
        <v>Product 8</v>
      </c>
      <c r="AV6" s="146" t="str">
        <f>AF6</f>
        <v>kICM</v>
      </c>
      <c r="AW6" s="146" t="str">
        <f t="shared" ref="AW6:BC6" si="1">AG6</f>
        <v>pICM</v>
      </c>
      <c r="AX6" s="146" t="str">
        <f t="shared" si="1"/>
        <v>Product 3</v>
      </c>
      <c r="AY6" s="146" t="str">
        <f t="shared" si="1"/>
        <v>Product 4</v>
      </c>
      <c r="AZ6" s="146" t="str">
        <f t="shared" si="1"/>
        <v>Product 5</v>
      </c>
      <c r="BA6" s="146" t="str">
        <f t="shared" si="1"/>
        <v>Product 6</v>
      </c>
      <c r="BB6" s="146" t="str">
        <f t="shared" si="1"/>
        <v>Product 7</v>
      </c>
      <c r="BC6" s="146" t="str">
        <f t="shared" si="1"/>
        <v>Product 8</v>
      </c>
    </row>
    <row r="7" spans="1:55" s="164" customFormat="1" ht="19.899999999999999" customHeight="1">
      <c r="A7" s="20" t="s">
        <v>745</v>
      </c>
      <c r="B7" s="21"/>
      <c r="C7" s="22" t="s">
        <v>746</v>
      </c>
      <c r="D7" s="23"/>
      <c r="E7" s="23"/>
      <c r="F7" s="24"/>
      <c r="G7" s="24"/>
      <c r="H7" s="25"/>
      <c r="I7" s="26"/>
      <c r="J7" s="43" t="s">
        <v>86</v>
      </c>
      <c r="K7" s="726"/>
      <c r="L7" s="727"/>
      <c r="M7" s="726"/>
      <c r="N7" s="728"/>
      <c r="O7" s="727"/>
      <c r="P7" s="726"/>
      <c r="Q7" s="728"/>
      <c r="R7" s="727"/>
      <c r="S7" s="481"/>
      <c r="T7" s="481"/>
      <c r="U7" s="63"/>
      <c r="V7" s="724" t="s">
        <v>86</v>
      </c>
      <c r="W7" s="725"/>
      <c r="X7" s="53"/>
      <c r="Y7" s="53"/>
      <c r="Z7" s="54"/>
      <c r="AA7" s="66"/>
      <c r="AB7" s="54"/>
      <c r="AC7" s="55" t="s">
        <v>744</v>
      </c>
      <c r="AD7" s="53"/>
      <c r="AE7" s="63"/>
      <c r="AF7" s="164">
        <v>-1</v>
      </c>
      <c r="AG7" s="164">
        <v>-1</v>
      </c>
      <c r="AH7" s="164">
        <v>-1</v>
      </c>
      <c r="AI7" s="164">
        <v>-1</v>
      </c>
      <c r="AJ7" s="164">
        <v>-1</v>
      </c>
      <c r="AK7" s="164">
        <v>-1</v>
      </c>
      <c r="AL7" s="164">
        <v>-1</v>
      </c>
      <c r="AM7" s="164">
        <v>-1</v>
      </c>
      <c r="AN7" s="164" t="str">
        <f>IF(AF7,$V7,"")</f>
        <v>tbd</v>
      </c>
      <c r="AO7" s="164" t="str">
        <f t="shared" ref="AO7:AU22" si="2">IF(AG7,$V7,"")</f>
        <v>tbd</v>
      </c>
      <c r="AP7" s="164" t="str">
        <f t="shared" si="2"/>
        <v>tbd</v>
      </c>
      <c r="AQ7" s="164" t="str">
        <f t="shared" si="2"/>
        <v>tbd</v>
      </c>
      <c r="AR7" s="164" t="str">
        <f t="shared" si="2"/>
        <v>tbd</v>
      </c>
      <c r="AS7" s="164" t="str">
        <f t="shared" si="2"/>
        <v>tbd</v>
      </c>
      <c r="AT7" s="164" t="str">
        <f t="shared" si="2"/>
        <v>tbd</v>
      </c>
      <c r="AU7" s="164" t="str">
        <f t="shared" si="2"/>
        <v>tbd</v>
      </c>
      <c r="AV7" s="164">
        <f>IF(AF7,$W7,"")</f>
        <v>0</v>
      </c>
      <c r="AW7" s="164">
        <f t="shared" ref="AW7:BC22" si="3">IF(AG7,$W7,"")</f>
        <v>0</v>
      </c>
      <c r="AX7" s="164">
        <f t="shared" si="3"/>
        <v>0</v>
      </c>
      <c r="AY7" s="164">
        <f t="shared" si="3"/>
        <v>0</v>
      </c>
      <c r="AZ7" s="164">
        <f t="shared" si="3"/>
        <v>0</v>
      </c>
      <c r="BA7" s="164">
        <f t="shared" si="3"/>
        <v>0</v>
      </c>
      <c r="BB7" s="164">
        <f t="shared" si="3"/>
        <v>0</v>
      </c>
      <c r="BC7" s="164">
        <f t="shared" si="3"/>
        <v>0</v>
      </c>
    </row>
    <row r="8" spans="1:55" s="164" customFormat="1" ht="19.899999999999999" customHeight="1">
      <c r="A8" s="9" t="s">
        <v>747</v>
      </c>
      <c r="B8" s="7"/>
      <c r="C8" s="2" t="s">
        <v>748</v>
      </c>
      <c r="D8" s="19"/>
      <c r="E8" s="18"/>
      <c r="F8" s="19"/>
      <c r="G8" s="19"/>
      <c r="H8" s="4"/>
      <c r="I8" s="15"/>
      <c r="J8" s="47" t="s">
        <v>86</v>
      </c>
      <c r="K8" s="696"/>
      <c r="L8" s="698"/>
      <c r="M8" s="696"/>
      <c r="N8" s="697"/>
      <c r="O8" s="698"/>
      <c r="P8" s="696"/>
      <c r="Q8" s="697"/>
      <c r="R8" s="698"/>
      <c r="S8" s="480"/>
      <c r="T8" s="480"/>
      <c r="U8" s="49"/>
      <c r="V8" s="710" t="s">
        <v>86</v>
      </c>
      <c r="W8" s="711"/>
      <c r="X8" s="56"/>
      <c r="Y8" s="56"/>
      <c r="Z8" s="57"/>
      <c r="AA8" s="67"/>
      <c r="AB8" s="57"/>
      <c r="AC8" s="58" t="s">
        <v>744</v>
      </c>
      <c r="AD8" s="56"/>
      <c r="AE8" s="49"/>
      <c r="AF8" s="164">
        <f>AF7</f>
        <v>-1</v>
      </c>
      <c r="AG8" s="164">
        <f t="shared" ref="AG8:AM8" si="4">AG7</f>
        <v>-1</v>
      </c>
      <c r="AH8" s="164">
        <f t="shared" si="4"/>
        <v>-1</v>
      </c>
      <c r="AI8" s="164">
        <f t="shared" si="4"/>
        <v>-1</v>
      </c>
      <c r="AJ8" s="164">
        <f t="shared" si="4"/>
        <v>-1</v>
      </c>
      <c r="AK8" s="164">
        <f t="shared" si="4"/>
        <v>-1</v>
      </c>
      <c r="AL8" s="164">
        <f t="shared" si="4"/>
        <v>-1</v>
      </c>
      <c r="AM8" s="164">
        <f t="shared" si="4"/>
        <v>-1</v>
      </c>
      <c r="AN8" s="164" t="str">
        <f t="shared" ref="AN8:AU23" si="5">IF(AF8,$V8,"")</f>
        <v>tbd</v>
      </c>
      <c r="AO8" s="164" t="str">
        <f t="shared" si="2"/>
        <v>tbd</v>
      </c>
      <c r="AP8" s="164" t="str">
        <f t="shared" si="2"/>
        <v>tbd</v>
      </c>
      <c r="AQ8" s="164" t="str">
        <f t="shared" si="2"/>
        <v>tbd</v>
      </c>
      <c r="AR8" s="164" t="str">
        <f t="shared" si="2"/>
        <v>tbd</v>
      </c>
      <c r="AS8" s="164" t="str">
        <f t="shared" si="2"/>
        <v>tbd</v>
      </c>
      <c r="AT8" s="164" t="str">
        <f t="shared" si="2"/>
        <v>tbd</v>
      </c>
      <c r="AU8" s="164" t="str">
        <f t="shared" si="2"/>
        <v>tbd</v>
      </c>
      <c r="AV8" s="164">
        <f t="shared" ref="AV8:BC23" si="6">IF(AF8,$W8,"")</f>
        <v>0</v>
      </c>
      <c r="AW8" s="164">
        <f t="shared" si="3"/>
        <v>0</v>
      </c>
      <c r="AX8" s="164">
        <f t="shared" si="3"/>
        <v>0</v>
      </c>
      <c r="AY8" s="164">
        <f t="shared" si="3"/>
        <v>0</v>
      </c>
      <c r="AZ8" s="164">
        <f t="shared" si="3"/>
        <v>0</v>
      </c>
      <c r="BA8" s="164">
        <f t="shared" si="3"/>
        <v>0</v>
      </c>
      <c r="BB8" s="164">
        <f t="shared" si="3"/>
        <v>0</v>
      </c>
      <c r="BC8" s="164">
        <f t="shared" si="3"/>
        <v>0</v>
      </c>
    </row>
    <row r="9" spans="1:55" s="164" customFormat="1" ht="19.899999999999999" customHeight="1">
      <c r="A9" s="9" t="s">
        <v>749</v>
      </c>
      <c r="B9" s="7"/>
      <c r="C9" s="2" t="s">
        <v>321</v>
      </c>
      <c r="D9" s="19"/>
      <c r="E9" s="18"/>
      <c r="F9" s="19"/>
      <c r="G9" s="19"/>
      <c r="H9" s="4"/>
      <c r="I9" s="15"/>
      <c r="J9" s="47" t="s">
        <v>86</v>
      </c>
      <c r="K9" s="696"/>
      <c r="L9" s="698"/>
      <c r="M9" s="696"/>
      <c r="N9" s="697"/>
      <c r="O9" s="698"/>
      <c r="P9" s="696"/>
      <c r="Q9" s="697"/>
      <c r="R9" s="698"/>
      <c r="S9" s="480"/>
      <c r="T9" s="480"/>
      <c r="U9" s="49"/>
      <c r="V9" s="710" t="s">
        <v>86</v>
      </c>
      <c r="W9" s="711"/>
      <c r="X9" s="56"/>
      <c r="Y9" s="56"/>
      <c r="Z9" s="57"/>
      <c r="AA9" s="67"/>
      <c r="AB9" s="57"/>
      <c r="AC9" s="58" t="s">
        <v>744</v>
      </c>
      <c r="AD9" s="56"/>
      <c r="AE9" s="49"/>
      <c r="AF9" s="164">
        <f t="shared" ref="AF9:AM24" si="7">AF8</f>
        <v>-1</v>
      </c>
      <c r="AG9" s="164">
        <f t="shared" si="7"/>
        <v>-1</v>
      </c>
      <c r="AH9" s="164">
        <f t="shared" si="7"/>
        <v>-1</v>
      </c>
      <c r="AI9" s="164">
        <f t="shared" si="7"/>
        <v>-1</v>
      </c>
      <c r="AJ9" s="164">
        <f t="shared" si="7"/>
        <v>-1</v>
      </c>
      <c r="AK9" s="164">
        <f t="shared" si="7"/>
        <v>-1</v>
      </c>
      <c r="AL9" s="164">
        <f t="shared" si="7"/>
        <v>-1</v>
      </c>
      <c r="AM9" s="164">
        <f t="shared" si="7"/>
        <v>-1</v>
      </c>
      <c r="AN9" s="164" t="str">
        <f t="shared" si="5"/>
        <v>tbd</v>
      </c>
      <c r="AO9" s="164" t="str">
        <f t="shared" si="2"/>
        <v>tbd</v>
      </c>
      <c r="AP9" s="164" t="str">
        <f t="shared" si="2"/>
        <v>tbd</v>
      </c>
      <c r="AQ9" s="164" t="str">
        <f t="shared" si="2"/>
        <v>tbd</v>
      </c>
      <c r="AR9" s="164" t="str">
        <f t="shared" si="2"/>
        <v>tbd</v>
      </c>
      <c r="AS9" s="164" t="str">
        <f t="shared" si="2"/>
        <v>tbd</v>
      </c>
      <c r="AT9" s="164" t="str">
        <f t="shared" si="2"/>
        <v>tbd</v>
      </c>
      <c r="AU9" s="164" t="str">
        <f t="shared" si="2"/>
        <v>tbd</v>
      </c>
      <c r="AV9" s="164">
        <f t="shared" si="6"/>
        <v>0</v>
      </c>
      <c r="AW9" s="164">
        <f t="shared" si="3"/>
        <v>0</v>
      </c>
      <c r="AX9" s="164">
        <f t="shared" si="3"/>
        <v>0</v>
      </c>
      <c r="AY9" s="164">
        <f t="shared" si="3"/>
        <v>0</v>
      </c>
      <c r="AZ9" s="164">
        <f t="shared" si="3"/>
        <v>0</v>
      </c>
      <c r="BA9" s="164">
        <f t="shared" si="3"/>
        <v>0</v>
      </c>
      <c r="BB9" s="164">
        <f t="shared" si="3"/>
        <v>0</v>
      </c>
      <c r="BC9" s="164">
        <f t="shared" si="3"/>
        <v>0</v>
      </c>
    </row>
    <row r="10" spans="1:55" s="164" customFormat="1" ht="19.899999999999999" customHeight="1">
      <c r="A10" s="9" t="s">
        <v>954</v>
      </c>
      <c r="B10" s="7"/>
      <c r="C10" s="2" t="s">
        <v>955</v>
      </c>
      <c r="D10" s="19"/>
      <c r="E10" s="18"/>
      <c r="F10" s="19"/>
      <c r="G10" s="19"/>
      <c r="H10" s="4"/>
      <c r="I10" s="15"/>
      <c r="J10" s="47" t="s">
        <v>86</v>
      </c>
      <c r="K10" s="696"/>
      <c r="L10" s="698"/>
      <c r="M10" s="696"/>
      <c r="N10" s="697"/>
      <c r="O10" s="698"/>
      <c r="P10" s="696"/>
      <c r="Q10" s="697"/>
      <c r="R10" s="698"/>
      <c r="S10" s="480"/>
      <c r="T10" s="480"/>
      <c r="U10" s="49"/>
      <c r="V10" s="710" t="s">
        <v>86</v>
      </c>
      <c r="W10" s="711"/>
      <c r="X10" s="56"/>
      <c r="Y10" s="56"/>
      <c r="Z10" s="57"/>
      <c r="AA10" s="67"/>
      <c r="AB10" s="57"/>
      <c r="AC10" s="58" t="s">
        <v>744</v>
      </c>
      <c r="AD10" s="56"/>
      <c r="AE10" s="49"/>
      <c r="AF10" s="164">
        <f t="shared" si="7"/>
        <v>-1</v>
      </c>
      <c r="AG10" s="164">
        <f t="shared" si="7"/>
        <v>-1</v>
      </c>
      <c r="AH10" s="164">
        <f t="shared" si="7"/>
        <v>-1</v>
      </c>
      <c r="AI10" s="164">
        <f t="shared" si="7"/>
        <v>-1</v>
      </c>
      <c r="AJ10" s="164">
        <f t="shared" si="7"/>
        <v>-1</v>
      </c>
      <c r="AK10" s="164">
        <f t="shared" si="7"/>
        <v>-1</v>
      </c>
      <c r="AL10" s="164">
        <f t="shared" si="7"/>
        <v>-1</v>
      </c>
      <c r="AM10" s="164">
        <f t="shared" si="7"/>
        <v>-1</v>
      </c>
      <c r="AN10" s="164" t="str">
        <f t="shared" si="5"/>
        <v>tbd</v>
      </c>
      <c r="AO10" s="164" t="str">
        <f t="shared" si="2"/>
        <v>tbd</v>
      </c>
      <c r="AP10" s="164" t="str">
        <f t="shared" si="2"/>
        <v>tbd</v>
      </c>
      <c r="AQ10" s="164" t="str">
        <f t="shared" si="2"/>
        <v>tbd</v>
      </c>
      <c r="AR10" s="164" t="str">
        <f t="shared" si="2"/>
        <v>tbd</v>
      </c>
      <c r="AS10" s="164" t="str">
        <f t="shared" si="2"/>
        <v>tbd</v>
      </c>
      <c r="AT10" s="164" t="str">
        <f t="shared" si="2"/>
        <v>tbd</v>
      </c>
      <c r="AU10" s="164" t="str">
        <f t="shared" si="2"/>
        <v>tbd</v>
      </c>
      <c r="AV10" s="164">
        <f t="shared" si="6"/>
        <v>0</v>
      </c>
      <c r="AW10" s="164">
        <f t="shared" si="3"/>
        <v>0</v>
      </c>
      <c r="AX10" s="164">
        <f t="shared" si="3"/>
        <v>0</v>
      </c>
      <c r="AY10" s="164">
        <f t="shared" si="3"/>
        <v>0</v>
      </c>
      <c r="AZ10" s="164">
        <f t="shared" si="3"/>
        <v>0</v>
      </c>
      <c r="BA10" s="164">
        <f t="shared" si="3"/>
        <v>0</v>
      </c>
      <c r="BB10" s="164">
        <f t="shared" si="3"/>
        <v>0</v>
      </c>
      <c r="BC10" s="164">
        <f t="shared" si="3"/>
        <v>0</v>
      </c>
    </row>
    <row r="11" spans="1:55" s="164" customFormat="1" ht="19.899999999999999" customHeight="1">
      <c r="A11" s="9" t="s">
        <v>956</v>
      </c>
      <c r="B11" s="7"/>
      <c r="C11" s="2" t="s">
        <v>957</v>
      </c>
      <c r="D11" s="19"/>
      <c r="E11" s="18"/>
      <c r="F11" s="19"/>
      <c r="G11" s="19"/>
      <c r="H11" s="4"/>
      <c r="I11" s="15"/>
      <c r="J11" s="47" t="s">
        <v>86</v>
      </c>
      <c r="K11" s="696"/>
      <c r="L11" s="698"/>
      <c r="M11" s="696"/>
      <c r="N11" s="697"/>
      <c r="O11" s="698"/>
      <c r="P11" s="696"/>
      <c r="Q11" s="697"/>
      <c r="R11" s="698"/>
      <c r="S11" s="480"/>
      <c r="T11" s="480"/>
      <c r="U11" s="49"/>
      <c r="V11" s="710" t="s">
        <v>86</v>
      </c>
      <c r="W11" s="711"/>
      <c r="X11" s="56"/>
      <c r="Y11" s="56"/>
      <c r="Z11" s="57"/>
      <c r="AA11" s="67"/>
      <c r="AB11" s="57"/>
      <c r="AC11" s="58" t="s">
        <v>744</v>
      </c>
      <c r="AD11" s="56"/>
      <c r="AE11" s="49"/>
      <c r="AF11" s="164">
        <f t="shared" si="7"/>
        <v>-1</v>
      </c>
      <c r="AG11" s="164">
        <f t="shared" si="7"/>
        <v>-1</v>
      </c>
      <c r="AH11" s="164">
        <f t="shared" si="7"/>
        <v>-1</v>
      </c>
      <c r="AI11" s="164">
        <f t="shared" si="7"/>
        <v>-1</v>
      </c>
      <c r="AJ11" s="164">
        <f t="shared" si="7"/>
        <v>-1</v>
      </c>
      <c r="AK11" s="164">
        <f t="shared" si="7"/>
        <v>-1</v>
      </c>
      <c r="AL11" s="164">
        <f t="shared" si="7"/>
        <v>-1</v>
      </c>
      <c r="AM11" s="164">
        <f t="shared" si="7"/>
        <v>-1</v>
      </c>
      <c r="AN11" s="164" t="str">
        <f t="shared" si="5"/>
        <v>tbd</v>
      </c>
      <c r="AO11" s="164" t="str">
        <f t="shared" si="2"/>
        <v>tbd</v>
      </c>
      <c r="AP11" s="164" t="str">
        <f t="shared" si="2"/>
        <v>tbd</v>
      </c>
      <c r="AQ11" s="164" t="str">
        <f t="shared" si="2"/>
        <v>tbd</v>
      </c>
      <c r="AR11" s="164" t="str">
        <f t="shared" si="2"/>
        <v>tbd</v>
      </c>
      <c r="AS11" s="164" t="str">
        <f t="shared" si="2"/>
        <v>tbd</v>
      </c>
      <c r="AT11" s="164" t="str">
        <f t="shared" si="2"/>
        <v>tbd</v>
      </c>
      <c r="AU11" s="164" t="str">
        <f t="shared" si="2"/>
        <v>tbd</v>
      </c>
      <c r="AV11" s="164">
        <f t="shared" si="6"/>
        <v>0</v>
      </c>
      <c r="AW11" s="164">
        <f t="shared" si="3"/>
        <v>0</v>
      </c>
      <c r="AX11" s="164">
        <f t="shared" si="3"/>
        <v>0</v>
      </c>
      <c r="AY11" s="164">
        <f t="shared" si="3"/>
        <v>0</v>
      </c>
      <c r="AZ11" s="164">
        <f t="shared" si="3"/>
        <v>0</v>
      </c>
      <c r="BA11" s="164">
        <f t="shared" si="3"/>
        <v>0</v>
      </c>
      <c r="BB11" s="164">
        <f t="shared" si="3"/>
        <v>0</v>
      </c>
      <c r="BC11" s="164">
        <f t="shared" si="3"/>
        <v>0</v>
      </c>
    </row>
    <row r="12" spans="1:55" s="164" customFormat="1" ht="19.899999999999999" customHeight="1">
      <c r="A12" s="9" t="s">
        <v>958</v>
      </c>
      <c r="B12" s="7"/>
      <c r="C12" s="2" t="s">
        <v>959</v>
      </c>
      <c r="D12" s="19"/>
      <c r="E12" s="18"/>
      <c r="F12" s="19"/>
      <c r="G12" s="19"/>
      <c r="H12" s="4"/>
      <c r="I12" s="15"/>
      <c r="J12" s="47" t="s">
        <v>86</v>
      </c>
      <c r="K12" s="696"/>
      <c r="L12" s="698"/>
      <c r="M12" s="696"/>
      <c r="N12" s="697"/>
      <c r="O12" s="698"/>
      <c r="P12" s="696"/>
      <c r="Q12" s="697"/>
      <c r="R12" s="698"/>
      <c r="S12" s="480"/>
      <c r="T12" s="480"/>
      <c r="U12" s="49"/>
      <c r="V12" s="710" t="s">
        <v>86</v>
      </c>
      <c r="W12" s="711"/>
      <c r="X12" s="56"/>
      <c r="Y12" s="56"/>
      <c r="Z12" s="57"/>
      <c r="AA12" s="67"/>
      <c r="AB12" s="57"/>
      <c r="AC12" s="58" t="s">
        <v>744</v>
      </c>
      <c r="AD12" s="56"/>
      <c r="AE12" s="49"/>
      <c r="AF12" s="164">
        <f t="shared" si="7"/>
        <v>-1</v>
      </c>
      <c r="AG12" s="164">
        <f t="shared" si="7"/>
        <v>-1</v>
      </c>
      <c r="AH12" s="164">
        <f t="shared" si="7"/>
        <v>-1</v>
      </c>
      <c r="AI12" s="164">
        <f t="shared" si="7"/>
        <v>-1</v>
      </c>
      <c r="AJ12" s="164">
        <f t="shared" si="7"/>
        <v>-1</v>
      </c>
      <c r="AK12" s="164">
        <f t="shared" si="7"/>
        <v>-1</v>
      </c>
      <c r="AL12" s="164">
        <f t="shared" si="7"/>
        <v>-1</v>
      </c>
      <c r="AM12" s="164">
        <f t="shared" si="7"/>
        <v>-1</v>
      </c>
      <c r="AN12" s="164" t="str">
        <f t="shared" si="5"/>
        <v>tbd</v>
      </c>
      <c r="AO12" s="164" t="str">
        <f t="shared" si="2"/>
        <v>tbd</v>
      </c>
      <c r="AP12" s="164" t="str">
        <f t="shared" si="2"/>
        <v>tbd</v>
      </c>
      <c r="AQ12" s="164" t="str">
        <f t="shared" si="2"/>
        <v>tbd</v>
      </c>
      <c r="AR12" s="164" t="str">
        <f t="shared" si="2"/>
        <v>tbd</v>
      </c>
      <c r="AS12" s="164" t="str">
        <f t="shared" si="2"/>
        <v>tbd</v>
      </c>
      <c r="AT12" s="164" t="str">
        <f t="shared" si="2"/>
        <v>tbd</v>
      </c>
      <c r="AU12" s="164" t="str">
        <f t="shared" si="2"/>
        <v>tbd</v>
      </c>
      <c r="AV12" s="164">
        <f t="shared" si="6"/>
        <v>0</v>
      </c>
      <c r="AW12" s="164">
        <f t="shared" si="3"/>
        <v>0</v>
      </c>
      <c r="AX12" s="164">
        <f t="shared" si="3"/>
        <v>0</v>
      </c>
      <c r="AY12" s="164">
        <f t="shared" si="3"/>
        <v>0</v>
      </c>
      <c r="AZ12" s="164">
        <f t="shared" si="3"/>
        <v>0</v>
      </c>
      <c r="BA12" s="164">
        <f t="shared" si="3"/>
        <v>0</v>
      </c>
      <c r="BB12" s="164">
        <f t="shared" si="3"/>
        <v>0</v>
      </c>
      <c r="BC12" s="164">
        <f t="shared" si="3"/>
        <v>0</v>
      </c>
    </row>
    <row r="13" spans="1:55" s="164" customFormat="1" ht="19.899999999999999" customHeight="1">
      <c r="A13" s="9" t="s">
        <v>960</v>
      </c>
      <c r="B13" s="7"/>
      <c r="C13" s="2" t="s">
        <v>961</v>
      </c>
      <c r="D13" s="19"/>
      <c r="E13" s="18"/>
      <c r="F13" s="19"/>
      <c r="G13" s="19"/>
      <c r="H13" s="4"/>
      <c r="I13" s="15"/>
      <c r="J13" s="47" t="s">
        <v>86</v>
      </c>
      <c r="K13" s="696"/>
      <c r="L13" s="698"/>
      <c r="M13" s="696"/>
      <c r="N13" s="697"/>
      <c r="O13" s="698"/>
      <c r="P13" s="696"/>
      <c r="Q13" s="697"/>
      <c r="R13" s="698"/>
      <c r="S13" s="480"/>
      <c r="T13" s="480"/>
      <c r="U13" s="49"/>
      <c r="V13" s="710" t="s">
        <v>86</v>
      </c>
      <c r="W13" s="711"/>
      <c r="X13" s="56"/>
      <c r="Y13" s="56"/>
      <c r="Z13" s="57"/>
      <c r="AA13" s="67"/>
      <c r="AB13" s="57"/>
      <c r="AC13" s="58" t="s">
        <v>744</v>
      </c>
      <c r="AD13" s="56"/>
      <c r="AE13" s="49"/>
      <c r="AF13" s="164">
        <f t="shared" si="7"/>
        <v>-1</v>
      </c>
      <c r="AG13" s="164">
        <f t="shared" si="7"/>
        <v>-1</v>
      </c>
      <c r="AH13" s="164">
        <f t="shared" si="7"/>
        <v>-1</v>
      </c>
      <c r="AI13" s="164">
        <f t="shared" si="7"/>
        <v>-1</v>
      </c>
      <c r="AJ13" s="164">
        <f t="shared" si="7"/>
        <v>-1</v>
      </c>
      <c r="AK13" s="164">
        <f t="shared" si="7"/>
        <v>-1</v>
      </c>
      <c r="AL13" s="164">
        <f t="shared" si="7"/>
        <v>-1</v>
      </c>
      <c r="AM13" s="164">
        <f t="shared" si="7"/>
        <v>-1</v>
      </c>
      <c r="AN13" s="164" t="str">
        <f t="shared" si="5"/>
        <v>tbd</v>
      </c>
      <c r="AO13" s="164" t="str">
        <f t="shared" si="2"/>
        <v>tbd</v>
      </c>
      <c r="AP13" s="164" t="str">
        <f t="shared" si="2"/>
        <v>tbd</v>
      </c>
      <c r="AQ13" s="164" t="str">
        <f t="shared" si="2"/>
        <v>tbd</v>
      </c>
      <c r="AR13" s="164" t="str">
        <f t="shared" si="2"/>
        <v>tbd</v>
      </c>
      <c r="AS13" s="164" t="str">
        <f t="shared" si="2"/>
        <v>tbd</v>
      </c>
      <c r="AT13" s="164" t="str">
        <f t="shared" si="2"/>
        <v>tbd</v>
      </c>
      <c r="AU13" s="164" t="str">
        <f t="shared" si="2"/>
        <v>tbd</v>
      </c>
      <c r="AV13" s="164">
        <f t="shared" si="6"/>
        <v>0</v>
      </c>
      <c r="AW13" s="164">
        <f t="shared" si="3"/>
        <v>0</v>
      </c>
      <c r="AX13" s="164">
        <f t="shared" si="3"/>
        <v>0</v>
      </c>
      <c r="AY13" s="164">
        <f t="shared" si="3"/>
        <v>0</v>
      </c>
      <c r="AZ13" s="164">
        <f t="shared" si="3"/>
        <v>0</v>
      </c>
      <c r="BA13" s="164">
        <f t="shared" si="3"/>
        <v>0</v>
      </c>
      <c r="BB13" s="164">
        <f t="shared" si="3"/>
        <v>0</v>
      </c>
      <c r="BC13" s="164">
        <f t="shared" si="3"/>
        <v>0</v>
      </c>
    </row>
    <row r="14" spans="1:55" s="164" customFormat="1" ht="19.899999999999999" customHeight="1">
      <c r="A14" s="9" t="s">
        <v>962</v>
      </c>
      <c r="B14" s="7"/>
      <c r="C14" s="2" t="s">
        <v>963</v>
      </c>
      <c r="D14" s="19"/>
      <c r="E14" s="18"/>
      <c r="F14" s="19"/>
      <c r="G14" s="19"/>
      <c r="H14" s="4"/>
      <c r="I14" s="15"/>
      <c r="J14" s="47" t="s">
        <v>86</v>
      </c>
      <c r="K14" s="696"/>
      <c r="L14" s="698"/>
      <c r="M14" s="696"/>
      <c r="N14" s="697"/>
      <c r="O14" s="698"/>
      <c r="P14" s="696"/>
      <c r="Q14" s="697"/>
      <c r="R14" s="698"/>
      <c r="S14" s="480"/>
      <c r="T14" s="480"/>
      <c r="U14" s="49"/>
      <c r="V14" s="710" t="s">
        <v>86</v>
      </c>
      <c r="W14" s="711"/>
      <c r="X14" s="56"/>
      <c r="Y14" s="56"/>
      <c r="Z14" s="57"/>
      <c r="AA14" s="67"/>
      <c r="AB14" s="57"/>
      <c r="AC14" s="58" t="s">
        <v>744</v>
      </c>
      <c r="AD14" s="56"/>
      <c r="AE14" s="49"/>
      <c r="AF14" s="164">
        <f t="shared" si="7"/>
        <v>-1</v>
      </c>
      <c r="AG14" s="164">
        <f t="shared" si="7"/>
        <v>-1</v>
      </c>
      <c r="AH14" s="164">
        <f t="shared" si="7"/>
        <v>-1</v>
      </c>
      <c r="AI14" s="164">
        <f t="shared" si="7"/>
        <v>-1</v>
      </c>
      <c r="AJ14" s="164">
        <f t="shared" si="7"/>
        <v>-1</v>
      </c>
      <c r="AK14" s="164">
        <f t="shared" si="7"/>
        <v>-1</v>
      </c>
      <c r="AL14" s="164">
        <f t="shared" si="7"/>
        <v>-1</v>
      </c>
      <c r="AM14" s="164">
        <f t="shared" si="7"/>
        <v>-1</v>
      </c>
      <c r="AN14" s="164" t="str">
        <f t="shared" si="5"/>
        <v>tbd</v>
      </c>
      <c r="AO14" s="164" t="str">
        <f t="shared" si="2"/>
        <v>tbd</v>
      </c>
      <c r="AP14" s="164" t="str">
        <f t="shared" si="2"/>
        <v>tbd</v>
      </c>
      <c r="AQ14" s="164" t="str">
        <f t="shared" si="2"/>
        <v>tbd</v>
      </c>
      <c r="AR14" s="164" t="str">
        <f t="shared" si="2"/>
        <v>tbd</v>
      </c>
      <c r="AS14" s="164" t="str">
        <f t="shared" si="2"/>
        <v>tbd</v>
      </c>
      <c r="AT14" s="164" t="str">
        <f t="shared" si="2"/>
        <v>tbd</v>
      </c>
      <c r="AU14" s="164" t="str">
        <f t="shared" si="2"/>
        <v>tbd</v>
      </c>
      <c r="AV14" s="164">
        <f t="shared" si="6"/>
        <v>0</v>
      </c>
      <c r="AW14" s="164">
        <f t="shared" si="3"/>
        <v>0</v>
      </c>
      <c r="AX14" s="164">
        <f t="shared" si="3"/>
        <v>0</v>
      </c>
      <c r="AY14" s="164">
        <f t="shared" si="3"/>
        <v>0</v>
      </c>
      <c r="AZ14" s="164">
        <f t="shared" si="3"/>
        <v>0</v>
      </c>
      <c r="BA14" s="164">
        <f t="shared" si="3"/>
        <v>0</v>
      </c>
      <c r="BB14" s="164">
        <f t="shared" si="3"/>
        <v>0</v>
      </c>
      <c r="BC14" s="164">
        <f t="shared" si="3"/>
        <v>0</v>
      </c>
    </row>
    <row r="15" spans="1:55" s="164" customFormat="1" ht="19.899999999999999" customHeight="1">
      <c r="A15" s="9" t="s">
        <v>750</v>
      </c>
      <c r="B15" s="7"/>
      <c r="C15" s="2" t="s">
        <v>751</v>
      </c>
      <c r="D15" s="19"/>
      <c r="E15" s="18"/>
      <c r="F15" s="19"/>
      <c r="G15" s="19"/>
      <c r="H15" s="4"/>
      <c r="I15" s="15"/>
      <c r="J15" s="47" t="s">
        <v>86</v>
      </c>
      <c r="K15" s="696"/>
      <c r="L15" s="698"/>
      <c r="M15" s="696"/>
      <c r="N15" s="697"/>
      <c r="O15" s="698"/>
      <c r="P15" s="696"/>
      <c r="Q15" s="697"/>
      <c r="R15" s="698"/>
      <c r="S15" s="480"/>
      <c r="T15" s="480"/>
      <c r="U15" s="49"/>
      <c r="V15" s="710" t="s">
        <v>86</v>
      </c>
      <c r="W15" s="711"/>
      <c r="X15" s="56"/>
      <c r="Y15" s="56"/>
      <c r="Z15" s="57"/>
      <c r="AA15" s="67"/>
      <c r="AB15" s="57"/>
      <c r="AC15" s="58" t="s">
        <v>744</v>
      </c>
      <c r="AD15" s="56"/>
      <c r="AE15" s="49"/>
      <c r="AF15" s="164">
        <f t="shared" si="7"/>
        <v>-1</v>
      </c>
      <c r="AG15" s="164">
        <f t="shared" si="7"/>
        <v>-1</v>
      </c>
      <c r="AH15" s="164">
        <f t="shared" si="7"/>
        <v>-1</v>
      </c>
      <c r="AI15" s="164">
        <f t="shared" si="7"/>
        <v>-1</v>
      </c>
      <c r="AJ15" s="164">
        <f t="shared" si="7"/>
        <v>-1</v>
      </c>
      <c r="AK15" s="164">
        <f t="shared" si="7"/>
        <v>-1</v>
      </c>
      <c r="AL15" s="164">
        <f t="shared" si="7"/>
        <v>-1</v>
      </c>
      <c r="AM15" s="164">
        <f t="shared" si="7"/>
        <v>-1</v>
      </c>
      <c r="AN15" s="164" t="str">
        <f t="shared" si="5"/>
        <v>tbd</v>
      </c>
      <c r="AO15" s="164" t="str">
        <f t="shared" si="2"/>
        <v>tbd</v>
      </c>
      <c r="AP15" s="164" t="str">
        <f t="shared" si="2"/>
        <v>tbd</v>
      </c>
      <c r="AQ15" s="164" t="str">
        <f t="shared" si="2"/>
        <v>tbd</v>
      </c>
      <c r="AR15" s="164" t="str">
        <f t="shared" si="2"/>
        <v>tbd</v>
      </c>
      <c r="AS15" s="164" t="str">
        <f t="shared" si="2"/>
        <v>tbd</v>
      </c>
      <c r="AT15" s="164" t="str">
        <f t="shared" si="2"/>
        <v>tbd</v>
      </c>
      <c r="AU15" s="164" t="str">
        <f t="shared" si="2"/>
        <v>tbd</v>
      </c>
      <c r="AV15" s="164">
        <f t="shared" si="6"/>
        <v>0</v>
      </c>
      <c r="AW15" s="164">
        <f t="shared" si="3"/>
        <v>0</v>
      </c>
      <c r="AX15" s="164">
        <f t="shared" si="3"/>
        <v>0</v>
      </c>
      <c r="AY15" s="164">
        <f t="shared" si="3"/>
        <v>0</v>
      </c>
      <c r="AZ15" s="164">
        <f t="shared" si="3"/>
        <v>0</v>
      </c>
      <c r="BA15" s="164">
        <f t="shared" si="3"/>
        <v>0</v>
      </c>
      <c r="BB15" s="164">
        <f t="shared" si="3"/>
        <v>0</v>
      </c>
      <c r="BC15" s="164">
        <f t="shared" si="3"/>
        <v>0</v>
      </c>
    </row>
    <row r="16" spans="1:55" s="164" customFormat="1" ht="19.899999999999999" customHeight="1">
      <c r="A16" s="9" t="s">
        <v>752</v>
      </c>
      <c r="B16" s="7"/>
      <c r="C16" s="2" t="s">
        <v>753</v>
      </c>
      <c r="D16" s="19"/>
      <c r="E16" s="18"/>
      <c r="F16" s="19"/>
      <c r="G16" s="19"/>
      <c r="H16" s="4"/>
      <c r="I16" s="15"/>
      <c r="J16" s="47" t="s">
        <v>86</v>
      </c>
      <c r="K16" s="696"/>
      <c r="L16" s="698"/>
      <c r="M16" s="696"/>
      <c r="N16" s="697"/>
      <c r="O16" s="698"/>
      <c r="P16" s="696"/>
      <c r="Q16" s="697"/>
      <c r="R16" s="698"/>
      <c r="S16" s="480"/>
      <c r="T16" s="480"/>
      <c r="U16" s="49"/>
      <c r="V16" s="710" t="s">
        <v>86</v>
      </c>
      <c r="W16" s="711"/>
      <c r="X16" s="56"/>
      <c r="Y16" s="56"/>
      <c r="Z16" s="57"/>
      <c r="AA16" s="67"/>
      <c r="AB16" s="57"/>
      <c r="AC16" s="58" t="s">
        <v>744</v>
      </c>
      <c r="AD16" s="56"/>
      <c r="AE16" s="49"/>
      <c r="AF16" s="164">
        <f t="shared" si="7"/>
        <v>-1</v>
      </c>
      <c r="AG16" s="164">
        <f t="shared" si="7"/>
        <v>-1</v>
      </c>
      <c r="AH16" s="164">
        <f t="shared" si="7"/>
        <v>-1</v>
      </c>
      <c r="AI16" s="164">
        <f t="shared" si="7"/>
        <v>-1</v>
      </c>
      <c r="AJ16" s="164">
        <f t="shared" si="7"/>
        <v>-1</v>
      </c>
      <c r="AK16" s="164">
        <f t="shared" si="7"/>
        <v>-1</v>
      </c>
      <c r="AL16" s="164">
        <f t="shared" si="7"/>
        <v>-1</v>
      </c>
      <c r="AM16" s="164">
        <f t="shared" si="7"/>
        <v>-1</v>
      </c>
      <c r="AN16" s="164" t="str">
        <f t="shared" si="5"/>
        <v>tbd</v>
      </c>
      <c r="AO16" s="164" t="str">
        <f t="shared" si="2"/>
        <v>tbd</v>
      </c>
      <c r="AP16" s="164" t="str">
        <f t="shared" si="2"/>
        <v>tbd</v>
      </c>
      <c r="AQ16" s="164" t="str">
        <f t="shared" si="2"/>
        <v>tbd</v>
      </c>
      <c r="AR16" s="164" t="str">
        <f t="shared" si="2"/>
        <v>tbd</v>
      </c>
      <c r="AS16" s="164" t="str">
        <f t="shared" si="2"/>
        <v>tbd</v>
      </c>
      <c r="AT16" s="164" t="str">
        <f t="shared" si="2"/>
        <v>tbd</v>
      </c>
      <c r="AU16" s="164" t="str">
        <f t="shared" si="2"/>
        <v>tbd</v>
      </c>
      <c r="AV16" s="164">
        <f t="shared" si="6"/>
        <v>0</v>
      </c>
      <c r="AW16" s="164">
        <f t="shared" si="3"/>
        <v>0</v>
      </c>
      <c r="AX16" s="164">
        <f t="shared" si="3"/>
        <v>0</v>
      </c>
      <c r="AY16" s="164">
        <f t="shared" si="3"/>
        <v>0</v>
      </c>
      <c r="AZ16" s="164">
        <f t="shared" si="3"/>
        <v>0</v>
      </c>
      <c r="BA16" s="164">
        <f t="shared" si="3"/>
        <v>0</v>
      </c>
      <c r="BB16" s="164">
        <f t="shared" si="3"/>
        <v>0</v>
      </c>
      <c r="BC16" s="164">
        <f t="shared" si="3"/>
        <v>0</v>
      </c>
    </row>
    <row r="17" spans="1:55" s="164" customFormat="1" ht="19.899999999999999" customHeight="1">
      <c r="A17" s="9" t="s">
        <v>964</v>
      </c>
      <c r="B17" s="7"/>
      <c r="C17" s="2" t="s">
        <v>965</v>
      </c>
      <c r="D17" s="19"/>
      <c r="E17" s="18"/>
      <c r="F17" s="19"/>
      <c r="G17" s="19"/>
      <c r="H17" s="4"/>
      <c r="I17" s="15"/>
      <c r="J17" s="47" t="s">
        <v>86</v>
      </c>
      <c r="K17" s="696"/>
      <c r="L17" s="698"/>
      <c r="M17" s="696"/>
      <c r="N17" s="697"/>
      <c r="O17" s="698"/>
      <c r="P17" s="696"/>
      <c r="Q17" s="697"/>
      <c r="R17" s="698"/>
      <c r="S17" s="480"/>
      <c r="T17" s="480"/>
      <c r="U17" s="49"/>
      <c r="V17" s="710" t="s">
        <v>86</v>
      </c>
      <c r="W17" s="711"/>
      <c r="X17" s="56"/>
      <c r="Y17" s="56"/>
      <c r="Z17" s="57"/>
      <c r="AA17" s="67"/>
      <c r="AB17" s="57"/>
      <c r="AC17" s="58" t="s">
        <v>744</v>
      </c>
      <c r="AD17" s="56"/>
      <c r="AE17" s="49"/>
      <c r="AF17" s="164">
        <f t="shared" si="7"/>
        <v>-1</v>
      </c>
      <c r="AG17" s="164">
        <f t="shared" si="7"/>
        <v>-1</v>
      </c>
      <c r="AH17" s="164">
        <f t="shared" si="7"/>
        <v>-1</v>
      </c>
      <c r="AI17" s="164">
        <f t="shared" si="7"/>
        <v>-1</v>
      </c>
      <c r="AJ17" s="164">
        <f t="shared" si="7"/>
        <v>-1</v>
      </c>
      <c r="AK17" s="164">
        <f t="shared" si="7"/>
        <v>-1</v>
      </c>
      <c r="AL17" s="164">
        <f t="shared" si="7"/>
        <v>-1</v>
      </c>
      <c r="AM17" s="164">
        <f t="shared" si="7"/>
        <v>-1</v>
      </c>
      <c r="AN17" s="164" t="str">
        <f t="shared" si="5"/>
        <v>tbd</v>
      </c>
      <c r="AO17" s="164" t="str">
        <f t="shared" si="2"/>
        <v>tbd</v>
      </c>
      <c r="AP17" s="164" t="str">
        <f t="shared" si="2"/>
        <v>tbd</v>
      </c>
      <c r="AQ17" s="164" t="str">
        <f t="shared" si="2"/>
        <v>tbd</v>
      </c>
      <c r="AR17" s="164" t="str">
        <f t="shared" si="2"/>
        <v>tbd</v>
      </c>
      <c r="AS17" s="164" t="str">
        <f t="shared" si="2"/>
        <v>tbd</v>
      </c>
      <c r="AT17" s="164" t="str">
        <f t="shared" si="2"/>
        <v>tbd</v>
      </c>
      <c r="AU17" s="164" t="str">
        <f t="shared" si="2"/>
        <v>tbd</v>
      </c>
      <c r="AV17" s="164">
        <f t="shared" si="6"/>
        <v>0</v>
      </c>
      <c r="AW17" s="164">
        <f t="shared" si="3"/>
        <v>0</v>
      </c>
      <c r="AX17" s="164">
        <f t="shared" si="3"/>
        <v>0</v>
      </c>
      <c r="AY17" s="164">
        <f t="shared" si="3"/>
        <v>0</v>
      </c>
      <c r="AZ17" s="164">
        <f t="shared" si="3"/>
        <v>0</v>
      </c>
      <c r="BA17" s="164">
        <f t="shared" si="3"/>
        <v>0</v>
      </c>
      <c r="BB17" s="164">
        <f t="shared" si="3"/>
        <v>0</v>
      </c>
      <c r="BC17" s="164">
        <f t="shared" si="3"/>
        <v>0</v>
      </c>
    </row>
    <row r="18" spans="1:55" s="164" customFormat="1" ht="19.899999999999999" customHeight="1">
      <c r="A18" s="9" t="s">
        <v>966</v>
      </c>
      <c r="B18" s="7"/>
      <c r="C18" s="2" t="s">
        <v>967</v>
      </c>
      <c r="D18" s="19"/>
      <c r="E18" s="18"/>
      <c r="F18" s="19"/>
      <c r="G18" s="19"/>
      <c r="H18" s="4"/>
      <c r="I18" s="15"/>
      <c r="J18" s="47" t="s">
        <v>86</v>
      </c>
      <c r="K18" s="696"/>
      <c r="L18" s="698"/>
      <c r="M18" s="696"/>
      <c r="N18" s="697"/>
      <c r="O18" s="698"/>
      <c r="P18" s="696"/>
      <c r="Q18" s="697"/>
      <c r="R18" s="698"/>
      <c r="S18" s="480"/>
      <c r="T18" s="480"/>
      <c r="U18" s="49"/>
      <c r="V18" s="710" t="s">
        <v>86</v>
      </c>
      <c r="W18" s="711"/>
      <c r="X18" s="56"/>
      <c r="Y18" s="56"/>
      <c r="Z18" s="57"/>
      <c r="AA18" s="67"/>
      <c r="AB18" s="57"/>
      <c r="AC18" s="58" t="s">
        <v>744</v>
      </c>
      <c r="AD18" s="56"/>
      <c r="AE18" s="49"/>
      <c r="AF18" s="164">
        <f t="shared" si="7"/>
        <v>-1</v>
      </c>
      <c r="AG18" s="164">
        <f t="shared" si="7"/>
        <v>-1</v>
      </c>
      <c r="AH18" s="164">
        <f t="shared" si="7"/>
        <v>-1</v>
      </c>
      <c r="AI18" s="164">
        <f t="shared" si="7"/>
        <v>-1</v>
      </c>
      <c r="AJ18" s="164">
        <f t="shared" si="7"/>
        <v>-1</v>
      </c>
      <c r="AK18" s="164">
        <f t="shared" si="7"/>
        <v>-1</v>
      </c>
      <c r="AL18" s="164">
        <f t="shared" si="7"/>
        <v>-1</v>
      </c>
      <c r="AM18" s="164">
        <f t="shared" si="7"/>
        <v>-1</v>
      </c>
      <c r="AN18" s="164" t="str">
        <f t="shared" si="5"/>
        <v>tbd</v>
      </c>
      <c r="AO18" s="164" t="str">
        <f t="shared" si="2"/>
        <v>tbd</v>
      </c>
      <c r="AP18" s="164" t="str">
        <f t="shared" si="2"/>
        <v>tbd</v>
      </c>
      <c r="AQ18" s="164" t="str">
        <f t="shared" si="2"/>
        <v>tbd</v>
      </c>
      <c r="AR18" s="164" t="str">
        <f t="shared" si="2"/>
        <v>tbd</v>
      </c>
      <c r="AS18" s="164" t="str">
        <f t="shared" si="2"/>
        <v>tbd</v>
      </c>
      <c r="AT18" s="164" t="str">
        <f t="shared" si="2"/>
        <v>tbd</v>
      </c>
      <c r="AU18" s="164" t="str">
        <f t="shared" si="2"/>
        <v>tbd</v>
      </c>
      <c r="AV18" s="164">
        <f t="shared" si="6"/>
        <v>0</v>
      </c>
      <c r="AW18" s="164">
        <f t="shared" si="3"/>
        <v>0</v>
      </c>
      <c r="AX18" s="164">
        <f t="shared" si="3"/>
        <v>0</v>
      </c>
      <c r="AY18" s="164">
        <f t="shared" si="3"/>
        <v>0</v>
      </c>
      <c r="AZ18" s="164">
        <f t="shared" si="3"/>
        <v>0</v>
      </c>
      <c r="BA18" s="164">
        <f t="shared" si="3"/>
        <v>0</v>
      </c>
      <c r="BB18" s="164">
        <f t="shared" si="3"/>
        <v>0</v>
      </c>
      <c r="BC18" s="164">
        <f t="shared" si="3"/>
        <v>0</v>
      </c>
    </row>
    <row r="19" spans="1:55" s="164" customFormat="1" ht="19.899999999999999" customHeight="1" thickBot="1">
      <c r="A19" s="9" t="s">
        <v>968</v>
      </c>
      <c r="B19" s="7"/>
      <c r="C19" s="2" t="s">
        <v>969</v>
      </c>
      <c r="D19" s="19"/>
      <c r="E19" s="18"/>
      <c r="F19" s="19"/>
      <c r="G19" s="19"/>
      <c r="H19" s="4"/>
      <c r="I19" s="15"/>
      <c r="J19" s="47" t="s">
        <v>86</v>
      </c>
      <c r="K19" s="696"/>
      <c r="L19" s="698"/>
      <c r="M19" s="696"/>
      <c r="N19" s="697"/>
      <c r="O19" s="698"/>
      <c r="P19" s="696"/>
      <c r="Q19" s="697"/>
      <c r="R19" s="698"/>
      <c r="S19" s="480"/>
      <c r="T19" s="480"/>
      <c r="U19" s="49"/>
      <c r="V19" s="710" t="s">
        <v>86</v>
      </c>
      <c r="W19" s="711"/>
      <c r="X19" s="56"/>
      <c r="Y19" s="56"/>
      <c r="Z19" s="57"/>
      <c r="AA19" s="67"/>
      <c r="AB19" s="57"/>
      <c r="AC19" s="58" t="s">
        <v>744</v>
      </c>
      <c r="AD19" s="56"/>
      <c r="AE19" s="49"/>
      <c r="AF19" s="164">
        <f t="shared" si="7"/>
        <v>-1</v>
      </c>
      <c r="AG19" s="164">
        <f t="shared" si="7"/>
        <v>-1</v>
      </c>
      <c r="AH19" s="164">
        <f t="shared" si="7"/>
        <v>-1</v>
      </c>
      <c r="AI19" s="164">
        <f t="shared" si="7"/>
        <v>-1</v>
      </c>
      <c r="AJ19" s="164">
        <f t="shared" si="7"/>
        <v>-1</v>
      </c>
      <c r="AK19" s="164">
        <f t="shared" si="7"/>
        <v>-1</v>
      </c>
      <c r="AL19" s="164">
        <f t="shared" si="7"/>
        <v>-1</v>
      </c>
      <c r="AM19" s="164">
        <f t="shared" si="7"/>
        <v>-1</v>
      </c>
      <c r="AN19" s="164" t="str">
        <f t="shared" si="5"/>
        <v>tbd</v>
      </c>
      <c r="AO19" s="164" t="str">
        <f t="shared" si="2"/>
        <v>tbd</v>
      </c>
      <c r="AP19" s="164" t="str">
        <f t="shared" si="2"/>
        <v>tbd</v>
      </c>
      <c r="AQ19" s="164" t="str">
        <f t="shared" si="2"/>
        <v>tbd</v>
      </c>
      <c r="AR19" s="164" t="str">
        <f t="shared" si="2"/>
        <v>tbd</v>
      </c>
      <c r="AS19" s="164" t="str">
        <f t="shared" si="2"/>
        <v>tbd</v>
      </c>
      <c r="AT19" s="164" t="str">
        <f t="shared" si="2"/>
        <v>tbd</v>
      </c>
      <c r="AU19" s="164" t="str">
        <f t="shared" si="2"/>
        <v>tbd</v>
      </c>
      <c r="AV19" s="164">
        <f t="shared" si="6"/>
        <v>0</v>
      </c>
      <c r="AW19" s="164">
        <f t="shared" si="3"/>
        <v>0</v>
      </c>
      <c r="AX19" s="164">
        <f t="shared" si="3"/>
        <v>0</v>
      </c>
      <c r="AY19" s="164">
        <f t="shared" si="3"/>
        <v>0</v>
      </c>
      <c r="AZ19" s="164">
        <f t="shared" si="3"/>
        <v>0</v>
      </c>
      <c r="BA19" s="164">
        <f t="shared" si="3"/>
        <v>0</v>
      </c>
      <c r="BB19" s="164">
        <f t="shared" si="3"/>
        <v>0</v>
      </c>
      <c r="BC19" s="164">
        <f t="shared" si="3"/>
        <v>0</v>
      </c>
    </row>
    <row r="20" spans="1:55" s="164" customFormat="1" ht="19.899999999999999" hidden="1" customHeight="1">
      <c r="A20" s="9"/>
      <c r="B20" s="7"/>
      <c r="C20" s="2"/>
      <c r="D20" s="19"/>
      <c r="E20" s="18"/>
      <c r="F20" s="19"/>
      <c r="G20" s="19"/>
      <c r="H20" s="4"/>
      <c r="I20" s="15"/>
      <c r="J20" s="47"/>
      <c r="K20" s="696"/>
      <c r="L20" s="698"/>
      <c r="M20" s="696"/>
      <c r="N20" s="697"/>
      <c r="O20" s="698"/>
      <c r="P20" s="696"/>
      <c r="Q20" s="697"/>
      <c r="R20" s="698"/>
      <c r="S20" s="471"/>
      <c r="T20" s="471"/>
      <c r="U20" s="49"/>
      <c r="V20" s="710"/>
      <c r="W20" s="711"/>
      <c r="X20" s="56"/>
      <c r="Y20" s="56"/>
      <c r="Z20" s="57"/>
      <c r="AA20" s="67"/>
      <c r="AB20" s="57"/>
      <c r="AC20" s="58"/>
      <c r="AD20" s="56"/>
      <c r="AE20" s="49"/>
      <c r="AF20" s="164">
        <f t="shared" si="7"/>
        <v>-1</v>
      </c>
      <c r="AG20" s="164">
        <f t="shared" si="7"/>
        <v>-1</v>
      </c>
      <c r="AH20" s="164">
        <f t="shared" si="7"/>
        <v>-1</v>
      </c>
      <c r="AI20" s="164">
        <f t="shared" si="7"/>
        <v>-1</v>
      </c>
      <c r="AJ20" s="164">
        <f t="shared" si="7"/>
        <v>-1</v>
      </c>
      <c r="AK20" s="164">
        <f t="shared" si="7"/>
        <v>-1</v>
      </c>
      <c r="AL20" s="164">
        <f t="shared" si="7"/>
        <v>-1</v>
      </c>
      <c r="AM20" s="164">
        <f t="shared" si="7"/>
        <v>-1</v>
      </c>
      <c r="AN20" s="164">
        <f t="shared" si="5"/>
        <v>0</v>
      </c>
      <c r="AO20" s="164">
        <f t="shared" si="2"/>
        <v>0</v>
      </c>
      <c r="AP20" s="164">
        <f t="shared" si="2"/>
        <v>0</v>
      </c>
      <c r="AQ20" s="164">
        <f t="shared" si="2"/>
        <v>0</v>
      </c>
      <c r="AR20" s="164">
        <f t="shared" si="2"/>
        <v>0</v>
      </c>
      <c r="AS20" s="164">
        <f t="shared" si="2"/>
        <v>0</v>
      </c>
      <c r="AT20" s="164">
        <f t="shared" si="2"/>
        <v>0</v>
      </c>
      <c r="AU20" s="164">
        <f t="shared" si="2"/>
        <v>0</v>
      </c>
      <c r="AV20" s="164">
        <f t="shared" si="6"/>
        <v>0</v>
      </c>
      <c r="AW20" s="164">
        <f t="shared" si="3"/>
        <v>0</v>
      </c>
      <c r="AX20" s="164">
        <f t="shared" si="3"/>
        <v>0</v>
      </c>
      <c r="AY20" s="164">
        <f t="shared" si="3"/>
        <v>0</v>
      </c>
      <c r="AZ20" s="164">
        <f t="shared" si="3"/>
        <v>0</v>
      </c>
      <c r="BA20" s="164">
        <f t="shared" si="3"/>
        <v>0</v>
      </c>
      <c r="BB20" s="164">
        <f t="shared" si="3"/>
        <v>0</v>
      </c>
      <c r="BC20" s="164">
        <f t="shared" si="3"/>
        <v>0</v>
      </c>
    </row>
    <row r="21" spans="1:55" s="164" customFormat="1" ht="19.899999999999999" hidden="1" customHeight="1">
      <c r="A21" s="9"/>
      <c r="B21" s="7"/>
      <c r="C21" s="2"/>
      <c r="D21" s="19"/>
      <c r="E21" s="18"/>
      <c r="F21" s="19"/>
      <c r="G21" s="19"/>
      <c r="H21" s="4"/>
      <c r="I21" s="15"/>
      <c r="J21" s="47"/>
      <c r="K21" s="696"/>
      <c r="L21" s="698"/>
      <c r="M21" s="696"/>
      <c r="N21" s="697"/>
      <c r="O21" s="698"/>
      <c r="P21" s="696"/>
      <c r="Q21" s="697"/>
      <c r="R21" s="698"/>
      <c r="S21" s="471"/>
      <c r="T21" s="471"/>
      <c r="U21" s="49"/>
      <c r="V21" s="710"/>
      <c r="W21" s="711"/>
      <c r="X21" s="56"/>
      <c r="Y21" s="56"/>
      <c r="Z21" s="57"/>
      <c r="AA21" s="67"/>
      <c r="AB21" s="57"/>
      <c r="AC21" s="58"/>
      <c r="AD21" s="56"/>
      <c r="AE21" s="49"/>
      <c r="AF21" s="164">
        <f t="shared" si="7"/>
        <v>-1</v>
      </c>
      <c r="AG21" s="164">
        <f t="shared" si="7"/>
        <v>-1</v>
      </c>
      <c r="AH21" s="164">
        <f t="shared" si="7"/>
        <v>-1</v>
      </c>
      <c r="AI21" s="164">
        <f t="shared" si="7"/>
        <v>-1</v>
      </c>
      <c r="AJ21" s="164">
        <f t="shared" si="7"/>
        <v>-1</v>
      </c>
      <c r="AK21" s="164">
        <f t="shared" si="7"/>
        <v>-1</v>
      </c>
      <c r="AL21" s="164">
        <f t="shared" si="7"/>
        <v>-1</v>
      </c>
      <c r="AM21" s="164">
        <f t="shared" si="7"/>
        <v>-1</v>
      </c>
      <c r="AN21" s="164">
        <f t="shared" si="5"/>
        <v>0</v>
      </c>
      <c r="AO21" s="164">
        <f t="shared" si="2"/>
        <v>0</v>
      </c>
      <c r="AP21" s="164">
        <f t="shared" si="2"/>
        <v>0</v>
      </c>
      <c r="AQ21" s="164">
        <f t="shared" si="2"/>
        <v>0</v>
      </c>
      <c r="AR21" s="164">
        <f t="shared" si="2"/>
        <v>0</v>
      </c>
      <c r="AS21" s="164">
        <f t="shared" si="2"/>
        <v>0</v>
      </c>
      <c r="AT21" s="164">
        <f t="shared" si="2"/>
        <v>0</v>
      </c>
      <c r="AU21" s="164">
        <f t="shared" si="2"/>
        <v>0</v>
      </c>
      <c r="AV21" s="164">
        <f t="shared" si="6"/>
        <v>0</v>
      </c>
      <c r="AW21" s="164">
        <f t="shared" si="3"/>
        <v>0</v>
      </c>
      <c r="AX21" s="164">
        <f t="shared" si="3"/>
        <v>0</v>
      </c>
      <c r="AY21" s="164">
        <f t="shared" si="3"/>
        <v>0</v>
      </c>
      <c r="AZ21" s="164">
        <f t="shared" si="3"/>
        <v>0</v>
      </c>
      <c r="BA21" s="164">
        <f t="shared" si="3"/>
        <v>0</v>
      </c>
      <c r="BB21" s="164">
        <f t="shared" si="3"/>
        <v>0</v>
      </c>
      <c r="BC21" s="164">
        <f t="shared" si="3"/>
        <v>0</v>
      </c>
    </row>
    <row r="22" spans="1:55" s="164" customFormat="1" ht="19.899999999999999" hidden="1" customHeight="1">
      <c r="A22" s="9"/>
      <c r="B22" s="7"/>
      <c r="C22" s="2"/>
      <c r="D22" s="19"/>
      <c r="E22" s="18"/>
      <c r="F22" s="19"/>
      <c r="G22" s="19"/>
      <c r="H22" s="4"/>
      <c r="I22" s="15"/>
      <c r="J22" s="47"/>
      <c r="K22" s="696"/>
      <c r="L22" s="698"/>
      <c r="M22" s="696"/>
      <c r="N22" s="697"/>
      <c r="O22" s="698"/>
      <c r="P22" s="696"/>
      <c r="Q22" s="697"/>
      <c r="R22" s="698"/>
      <c r="S22" s="471"/>
      <c r="T22" s="471"/>
      <c r="U22" s="49"/>
      <c r="V22" s="710"/>
      <c r="W22" s="711"/>
      <c r="X22" s="56"/>
      <c r="Y22" s="56"/>
      <c r="Z22" s="57"/>
      <c r="AA22" s="67"/>
      <c r="AB22" s="57"/>
      <c r="AC22" s="58"/>
      <c r="AD22" s="56"/>
      <c r="AE22" s="49"/>
      <c r="AF22" s="164">
        <f t="shared" si="7"/>
        <v>-1</v>
      </c>
      <c r="AG22" s="164">
        <f t="shared" si="7"/>
        <v>-1</v>
      </c>
      <c r="AH22" s="164">
        <f t="shared" si="7"/>
        <v>-1</v>
      </c>
      <c r="AI22" s="164">
        <f t="shared" si="7"/>
        <v>-1</v>
      </c>
      <c r="AJ22" s="164">
        <f t="shared" si="7"/>
        <v>-1</v>
      </c>
      <c r="AK22" s="164">
        <f t="shared" si="7"/>
        <v>-1</v>
      </c>
      <c r="AL22" s="164">
        <f t="shared" si="7"/>
        <v>-1</v>
      </c>
      <c r="AM22" s="164">
        <f t="shared" si="7"/>
        <v>-1</v>
      </c>
      <c r="AN22" s="164">
        <f t="shared" si="5"/>
        <v>0</v>
      </c>
      <c r="AO22" s="164">
        <f t="shared" si="2"/>
        <v>0</v>
      </c>
      <c r="AP22" s="164">
        <f t="shared" si="2"/>
        <v>0</v>
      </c>
      <c r="AQ22" s="164">
        <f t="shared" si="2"/>
        <v>0</v>
      </c>
      <c r="AR22" s="164">
        <f t="shared" si="2"/>
        <v>0</v>
      </c>
      <c r="AS22" s="164">
        <f t="shared" si="2"/>
        <v>0</v>
      </c>
      <c r="AT22" s="164">
        <f t="shared" si="2"/>
        <v>0</v>
      </c>
      <c r="AU22" s="164">
        <f t="shared" si="2"/>
        <v>0</v>
      </c>
      <c r="AV22" s="164">
        <f t="shared" si="6"/>
        <v>0</v>
      </c>
      <c r="AW22" s="164">
        <f t="shared" si="3"/>
        <v>0</v>
      </c>
      <c r="AX22" s="164">
        <f t="shared" si="3"/>
        <v>0</v>
      </c>
      <c r="AY22" s="164">
        <f t="shared" si="3"/>
        <v>0</v>
      </c>
      <c r="AZ22" s="164">
        <f t="shared" si="3"/>
        <v>0</v>
      </c>
      <c r="BA22" s="164">
        <f t="shared" si="3"/>
        <v>0</v>
      </c>
      <c r="BB22" s="164">
        <f t="shared" si="3"/>
        <v>0</v>
      </c>
      <c r="BC22" s="164">
        <f t="shared" si="3"/>
        <v>0</v>
      </c>
    </row>
    <row r="23" spans="1:55" s="164" customFormat="1" ht="19.899999999999999" hidden="1" customHeight="1">
      <c r="A23" s="9"/>
      <c r="B23" s="7"/>
      <c r="C23" s="2"/>
      <c r="D23" s="19"/>
      <c r="E23" s="18"/>
      <c r="F23" s="19"/>
      <c r="G23" s="19"/>
      <c r="H23" s="4"/>
      <c r="I23" s="15"/>
      <c r="J23" s="47"/>
      <c r="K23" s="696"/>
      <c r="L23" s="698"/>
      <c r="M23" s="696"/>
      <c r="N23" s="697"/>
      <c r="O23" s="698"/>
      <c r="P23" s="696"/>
      <c r="Q23" s="697"/>
      <c r="R23" s="698"/>
      <c r="S23" s="471"/>
      <c r="T23" s="471"/>
      <c r="U23" s="49"/>
      <c r="V23" s="710"/>
      <c r="W23" s="711"/>
      <c r="X23" s="56"/>
      <c r="Y23" s="56"/>
      <c r="Z23" s="57"/>
      <c r="AA23" s="67"/>
      <c r="AB23" s="57"/>
      <c r="AC23" s="58"/>
      <c r="AD23" s="56"/>
      <c r="AE23" s="49"/>
      <c r="AF23" s="164">
        <f t="shared" si="7"/>
        <v>-1</v>
      </c>
      <c r="AG23" s="164">
        <f t="shared" si="7"/>
        <v>-1</v>
      </c>
      <c r="AH23" s="164">
        <f t="shared" si="7"/>
        <v>-1</v>
      </c>
      <c r="AI23" s="164">
        <f t="shared" si="7"/>
        <v>-1</v>
      </c>
      <c r="AJ23" s="164">
        <f t="shared" si="7"/>
        <v>-1</v>
      </c>
      <c r="AK23" s="164">
        <f t="shared" si="7"/>
        <v>-1</v>
      </c>
      <c r="AL23" s="164">
        <f t="shared" si="7"/>
        <v>-1</v>
      </c>
      <c r="AM23" s="164">
        <f t="shared" si="7"/>
        <v>-1</v>
      </c>
      <c r="AN23" s="164">
        <f t="shared" si="5"/>
        <v>0</v>
      </c>
      <c r="AO23" s="164">
        <f t="shared" si="5"/>
        <v>0</v>
      </c>
      <c r="AP23" s="164">
        <f t="shared" si="5"/>
        <v>0</v>
      </c>
      <c r="AQ23" s="164">
        <f t="shared" si="5"/>
        <v>0</v>
      </c>
      <c r="AR23" s="164">
        <f t="shared" si="5"/>
        <v>0</v>
      </c>
      <c r="AS23" s="164">
        <f t="shared" si="5"/>
        <v>0</v>
      </c>
      <c r="AT23" s="164">
        <f t="shared" si="5"/>
        <v>0</v>
      </c>
      <c r="AU23" s="164">
        <f t="shared" si="5"/>
        <v>0</v>
      </c>
      <c r="AV23" s="164">
        <f t="shared" si="6"/>
        <v>0</v>
      </c>
      <c r="AW23" s="164">
        <f t="shared" si="6"/>
        <v>0</v>
      </c>
      <c r="AX23" s="164">
        <f t="shared" si="6"/>
        <v>0</v>
      </c>
      <c r="AY23" s="164">
        <f t="shared" si="6"/>
        <v>0</v>
      </c>
      <c r="AZ23" s="164">
        <f t="shared" si="6"/>
        <v>0</v>
      </c>
      <c r="BA23" s="164">
        <f t="shared" si="6"/>
        <v>0</v>
      </c>
      <c r="BB23" s="164">
        <f t="shared" si="6"/>
        <v>0</v>
      </c>
      <c r="BC23" s="164">
        <f t="shared" si="6"/>
        <v>0</v>
      </c>
    </row>
    <row r="24" spans="1:55" s="164" customFormat="1" ht="19.899999999999999" hidden="1" customHeight="1">
      <c r="A24" s="9"/>
      <c r="B24" s="7"/>
      <c r="C24" s="2"/>
      <c r="D24" s="19"/>
      <c r="E24" s="18"/>
      <c r="F24" s="19"/>
      <c r="G24" s="19"/>
      <c r="H24" s="4"/>
      <c r="I24" s="15"/>
      <c r="J24" s="47"/>
      <c r="K24" s="696"/>
      <c r="L24" s="698"/>
      <c r="M24" s="696"/>
      <c r="N24" s="697"/>
      <c r="O24" s="698"/>
      <c r="P24" s="696"/>
      <c r="Q24" s="697"/>
      <c r="R24" s="698"/>
      <c r="S24" s="471"/>
      <c r="T24" s="471"/>
      <c r="U24" s="49"/>
      <c r="V24" s="710"/>
      <c r="W24" s="711"/>
      <c r="X24" s="56"/>
      <c r="Y24" s="56"/>
      <c r="Z24" s="57"/>
      <c r="AA24" s="67"/>
      <c r="AB24" s="57"/>
      <c r="AC24" s="58"/>
      <c r="AD24" s="56"/>
      <c r="AE24" s="49"/>
      <c r="AF24" s="164">
        <f t="shared" si="7"/>
        <v>-1</v>
      </c>
      <c r="AG24" s="164">
        <f t="shared" si="7"/>
        <v>-1</v>
      </c>
      <c r="AH24" s="164">
        <f t="shared" si="7"/>
        <v>-1</v>
      </c>
      <c r="AI24" s="164">
        <f t="shared" si="7"/>
        <v>-1</v>
      </c>
      <c r="AJ24" s="164">
        <f t="shared" si="7"/>
        <v>-1</v>
      </c>
      <c r="AK24" s="164">
        <f t="shared" si="7"/>
        <v>-1</v>
      </c>
      <c r="AL24" s="164">
        <f t="shared" si="7"/>
        <v>-1</v>
      </c>
      <c r="AM24" s="164">
        <f t="shared" si="7"/>
        <v>-1</v>
      </c>
      <c r="AN24" s="164">
        <f t="shared" ref="AN24:AU55" si="8">IF(AF24,$V24,"")</f>
        <v>0</v>
      </c>
      <c r="AO24" s="164">
        <f t="shared" si="8"/>
        <v>0</v>
      </c>
      <c r="AP24" s="164">
        <f t="shared" si="8"/>
        <v>0</v>
      </c>
      <c r="AQ24" s="164">
        <f t="shared" si="8"/>
        <v>0</v>
      </c>
      <c r="AR24" s="164">
        <f t="shared" si="8"/>
        <v>0</v>
      </c>
      <c r="AS24" s="164">
        <f t="shared" si="8"/>
        <v>0</v>
      </c>
      <c r="AT24" s="164">
        <f t="shared" si="8"/>
        <v>0</v>
      </c>
      <c r="AU24" s="164">
        <f t="shared" si="8"/>
        <v>0</v>
      </c>
      <c r="AV24" s="164">
        <f t="shared" ref="AV24:BC55" si="9">IF(AF24,$W24,"")</f>
        <v>0</v>
      </c>
      <c r="AW24" s="164">
        <f t="shared" si="9"/>
        <v>0</v>
      </c>
      <c r="AX24" s="164">
        <f t="shared" si="9"/>
        <v>0</v>
      </c>
      <c r="AY24" s="164">
        <f t="shared" si="9"/>
        <v>0</v>
      </c>
      <c r="AZ24" s="164">
        <f t="shared" si="9"/>
        <v>0</v>
      </c>
      <c r="BA24" s="164">
        <f t="shared" si="9"/>
        <v>0</v>
      </c>
      <c r="BB24" s="164">
        <f t="shared" si="9"/>
        <v>0</v>
      </c>
      <c r="BC24" s="164">
        <f t="shared" si="9"/>
        <v>0</v>
      </c>
    </row>
    <row r="25" spans="1:55" s="164" customFormat="1" ht="19.899999999999999" hidden="1" customHeight="1">
      <c r="A25" s="9"/>
      <c r="B25" s="7"/>
      <c r="C25" s="2"/>
      <c r="D25" s="19"/>
      <c r="E25" s="18"/>
      <c r="F25" s="19"/>
      <c r="G25" s="19"/>
      <c r="H25" s="4"/>
      <c r="I25" s="15"/>
      <c r="J25" s="47"/>
      <c r="K25" s="696"/>
      <c r="L25" s="698"/>
      <c r="M25" s="696"/>
      <c r="N25" s="697"/>
      <c r="O25" s="698"/>
      <c r="P25" s="696"/>
      <c r="Q25" s="697"/>
      <c r="R25" s="698"/>
      <c r="S25" s="471"/>
      <c r="T25" s="471"/>
      <c r="U25" s="49"/>
      <c r="V25" s="710"/>
      <c r="W25" s="711"/>
      <c r="X25" s="56"/>
      <c r="Y25" s="56"/>
      <c r="Z25" s="57"/>
      <c r="AA25" s="67"/>
      <c r="AB25" s="57"/>
      <c r="AC25" s="58"/>
      <c r="AD25" s="56"/>
      <c r="AE25" s="49"/>
      <c r="AF25" s="164">
        <f t="shared" ref="AF25:AM40" si="10">AF24</f>
        <v>-1</v>
      </c>
      <c r="AG25" s="164">
        <f t="shared" si="10"/>
        <v>-1</v>
      </c>
      <c r="AH25" s="164">
        <f t="shared" si="10"/>
        <v>-1</v>
      </c>
      <c r="AI25" s="164">
        <f t="shared" si="10"/>
        <v>-1</v>
      </c>
      <c r="AJ25" s="164">
        <f t="shared" si="10"/>
        <v>-1</v>
      </c>
      <c r="AK25" s="164">
        <f t="shared" si="10"/>
        <v>-1</v>
      </c>
      <c r="AL25" s="164">
        <f t="shared" si="10"/>
        <v>-1</v>
      </c>
      <c r="AM25" s="164">
        <f t="shared" si="10"/>
        <v>-1</v>
      </c>
      <c r="AN25" s="164">
        <f t="shared" si="8"/>
        <v>0</v>
      </c>
      <c r="AO25" s="164">
        <f t="shared" si="8"/>
        <v>0</v>
      </c>
      <c r="AP25" s="164">
        <f t="shared" si="8"/>
        <v>0</v>
      </c>
      <c r="AQ25" s="164">
        <f t="shared" si="8"/>
        <v>0</v>
      </c>
      <c r="AR25" s="164">
        <f t="shared" si="8"/>
        <v>0</v>
      </c>
      <c r="AS25" s="164">
        <f t="shared" si="8"/>
        <v>0</v>
      </c>
      <c r="AT25" s="164">
        <f t="shared" si="8"/>
        <v>0</v>
      </c>
      <c r="AU25" s="164">
        <f t="shared" si="8"/>
        <v>0</v>
      </c>
      <c r="AV25" s="164">
        <f t="shared" si="9"/>
        <v>0</v>
      </c>
      <c r="AW25" s="164">
        <f t="shared" si="9"/>
        <v>0</v>
      </c>
      <c r="AX25" s="164">
        <f t="shared" si="9"/>
        <v>0</v>
      </c>
      <c r="AY25" s="164">
        <f t="shared" si="9"/>
        <v>0</v>
      </c>
      <c r="AZ25" s="164">
        <f t="shared" si="9"/>
        <v>0</v>
      </c>
      <c r="BA25" s="164">
        <f t="shared" si="9"/>
        <v>0</v>
      </c>
      <c r="BB25" s="164">
        <f t="shared" si="9"/>
        <v>0</v>
      </c>
      <c r="BC25" s="164">
        <f t="shared" si="9"/>
        <v>0</v>
      </c>
    </row>
    <row r="26" spans="1:55" s="164" customFormat="1" ht="19.899999999999999" hidden="1" customHeight="1">
      <c r="A26" s="9"/>
      <c r="B26" s="7"/>
      <c r="C26" s="2"/>
      <c r="D26" s="19"/>
      <c r="E26" s="18"/>
      <c r="F26" s="19"/>
      <c r="G26" s="19"/>
      <c r="H26" s="4"/>
      <c r="I26" s="15"/>
      <c r="J26" s="47"/>
      <c r="K26" s="696"/>
      <c r="L26" s="698"/>
      <c r="M26" s="696"/>
      <c r="N26" s="697"/>
      <c r="O26" s="698"/>
      <c r="P26" s="696"/>
      <c r="Q26" s="697"/>
      <c r="R26" s="698"/>
      <c r="S26" s="471"/>
      <c r="T26" s="471"/>
      <c r="U26" s="49"/>
      <c r="V26" s="710"/>
      <c r="W26" s="711"/>
      <c r="X26" s="56"/>
      <c r="Y26" s="56"/>
      <c r="Z26" s="57"/>
      <c r="AA26" s="67"/>
      <c r="AB26" s="57"/>
      <c r="AC26" s="58"/>
      <c r="AD26" s="56"/>
      <c r="AE26" s="49"/>
      <c r="AF26" s="164">
        <f t="shared" si="10"/>
        <v>-1</v>
      </c>
      <c r="AG26" s="164">
        <f t="shared" si="10"/>
        <v>-1</v>
      </c>
      <c r="AH26" s="164">
        <f t="shared" si="10"/>
        <v>-1</v>
      </c>
      <c r="AI26" s="164">
        <f t="shared" si="10"/>
        <v>-1</v>
      </c>
      <c r="AJ26" s="164">
        <f t="shared" si="10"/>
        <v>-1</v>
      </c>
      <c r="AK26" s="164">
        <f t="shared" si="10"/>
        <v>-1</v>
      </c>
      <c r="AL26" s="164">
        <f t="shared" si="10"/>
        <v>-1</v>
      </c>
      <c r="AM26" s="164">
        <f t="shared" si="10"/>
        <v>-1</v>
      </c>
      <c r="AN26" s="164">
        <f t="shared" si="8"/>
        <v>0</v>
      </c>
      <c r="AO26" s="164">
        <f t="shared" si="8"/>
        <v>0</v>
      </c>
      <c r="AP26" s="164">
        <f t="shared" si="8"/>
        <v>0</v>
      </c>
      <c r="AQ26" s="164">
        <f t="shared" si="8"/>
        <v>0</v>
      </c>
      <c r="AR26" s="164">
        <f t="shared" si="8"/>
        <v>0</v>
      </c>
      <c r="AS26" s="164">
        <f t="shared" si="8"/>
        <v>0</v>
      </c>
      <c r="AT26" s="164">
        <f t="shared" si="8"/>
        <v>0</v>
      </c>
      <c r="AU26" s="164">
        <f t="shared" si="8"/>
        <v>0</v>
      </c>
      <c r="AV26" s="164">
        <f t="shared" si="9"/>
        <v>0</v>
      </c>
      <c r="AW26" s="164">
        <f t="shared" si="9"/>
        <v>0</v>
      </c>
      <c r="AX26" s="164">
        <f t="shared" si="9"/>
        <v>0</v>
      </c>
      <c r="AY26" s="164">
        <f t="shared" si="9"/>
        <v>0</v>
      </c>
      <c r="AZ26" s="164">
        <f t="shared" si="9"/>
        <v>0</v>
      </c>
      <c r="BA26" s="164">
        <f t="shared" si="9"/>
        <v>0</v>
      </c>
      <c r="BB26" s="164">
        <f t="shared" si="9"/>
        <v>0</v>
      </c>
      <c r="BC26" s="164">
        <f t="shared" si="9"/>
        <v>0</v>
      </c>
    </row>
    <row r="27" spans="1:55" s="164" customFormat="1" ht="19.899999999999999" hidden="1" customHeight="1">
      <c r="A27" s="9"/>
      <c r="B27" s="7"/>
      <c r="C27" s="2"/>
      <c r="D27" s="19"/>
      <c r="E27" s="18"/>
      <c r="F27" s="19"/>
      <c r="G27" s="19"/>
      <c r="H27" s="4"/>
      <c r="I27" s="15"/>
      <c r="J27" s="47"/>
      <c r="K27" s="696"/>
      <c r="L27" s="698"/>
      <c r="M27" s="696"/>
      <c r="N27" s="697"/>
      <c r="O27" s="698"/>
      <c r="P27" s="696"/>
      <c r="Q27" s="697"/>
      <c r="R27" s="698"/>
      <c r="S27" s="471"/>
      <c r="T27" s="471"/>
      <c r="U27" s="49"/>
      <c r="V27" s="710"/>
      <c r="W27" s="711"/>
      <c r="X27" s="56"/>
      <c r="Y27" s="56"/>
      <c r="Z27" s="57"/>
      <c r="AA27" s="67"/>
      <c r="AB27" s="57"/>
      <c r="AC27" s="58"/>
      <c r="AD27" s="56"/>
      <c r="AE27" s="49"/>
      <c r="AF27" s="164">
        <f t="shared" si="10"/>
        <v>-1</v>
      </c>
      <c r="AG27" s="164">
        <f t="shared" si="10"/>
        <v>-1</v>
      </c>
      <c r="AH27" s="164">
        <f t="shared" si="10"/>
        <v>-1</v>
      </c>
      <c r="AI27" s="164">
        <f t="shared" si="10"/>
        <v>-1</v>
      </c>
      <c r="AJ27" s="164">
        <f t="shared" si="10"/>
        <v>-1</v>
      </c>
      <c r="AK27" s="164">
        <f t="shared" si="10"/>
        <v>-1</v>
      </c>
      <c r="AL27" s="164">
        <f t="shared" si="10"/>
        <v>-1</v>
      </c>
      <c r="AM27" s="164">
        <f t="shared" si="10"/>
        <v>-1</v>
      </c>
      <c r="AN27" s="164">
        <f t="shared" si="8"/>
        <v>0</v>
      </c>
      <c r="AO27" s="164">
        <f t="shared" si="8"/>
        <v>0</v>
      </c>
      <c r="AP27" s="164">
        <f t="shared" si="8"/>
        <v>0</v>
      </c>
      <c r="AQ27" s="164">
        <f t="shared" si="8"/>
        <v>0</v>
      </c>
      <c r="AR27" s="164">
        <f t="shared" si="8"/>
        <v>0</v>
      </c>
      <c r="AS27" s="164">
        <f t="shared" si="8"/>
        <v>0</v>
      </c>
      <c r="AT27" s="164">
        <f t="shared" si="8"/>
        <v>0</v>
      </c>
      <c r="AU27" s="164">
        <f t="shared" si="8"/>
        <v>0</v>
      </c>
      <c r="AV27" s="164">
        <f t="shared" si="9"/>
        <v>0</v>
      </c>
      <c r="AW27" s="164">
        <f t="shared" si="9"/>
        <v>0</v>
      </c>
      <c r="AX27" s="164">
        <f t="shared" si="9"/>
        <v>0</v>
      </c>
      <c r="AY27" s="164">
        <f t="shared" si="9"/>
        <v>0</v>
      </c>
      <c r="AZ27" s="164">
        <f t="shared" si="9"/>
        <v>0</v>
      </c>
      <c r="BA27" s="164">
        <f t="shared" si="9"/>
        <v>0</v>
      </c>
      <c r="BB27" s="164">
        <f t="shared" si="9"/>
        <v>0</v>
      </c>
      <c r="BC27" s="164">
        <f t="shared" si="9"/>
        <v>0</v>
      </c>
    </row>
    <row r="28" spans="1:55" s="164" customFormat="1" ht="19.899999999999999" hidden="1" customHeight="1">
      <c r="A28" s="9"/>
      <c r="B28" s="7"/>
      <c r="C28" s="2"/>
      <c r="D28" s="19"/>
      <c r="E28" s="18"/>
      <c r="F28" s="19"/>
      <c r="G28" s="19"/>
      <c r="H28" s="4"/>
      <c r="I28" s="15"/>
      <c r="J28" s="47"/>
      <c r="K28" s="696"/>
      <c r="L28" s="698"/>
      <c r="M28" s="696"/>
      <c r="N28" s="697"/>
      <c r="O28" s="698"/>
      <c r="P28" s="696"/>
      <c r="Q28" s="697"/>
      <c r="R28" s="698"/>
      <c r="S28" s="471"/>
      <c r="T28" s="471"/>
      <c r="U28" s="49"/>
      <c r="V28" s="710"/>
      <c r="W28" s="711"/>
      <c r="X28" s="56"/>
      <c r="Y28" s="56"/>
      <c r="Z28" s="57"/>
      <c r="AA28" s="67"/>
      <c r="AB28" s="57"/>
      <c r="AC28" s="58"/>
      <c r="AD28" s="56"/>
      <c r="AE28" s="49"/>
      <c r="AF28" s="164">
        <f t="shared" si="10"/>
        <v>-1</v>
      </c>
      <c r="AG28" s="164">
        <f t="shared" si="10"/>
        <v>-1</v>
      </c>
      <c r="AH28" s="164">
        <f t="shared" si="10"/>
        <v>-1</v>
      </c>
      <c r="AI28" s="164">
        <f t="shared" si="10"/>
        <v>-1</v>
      </c>
      <c r="AJ28" s="164">
        <f t="shared" si="10"/>
        <v>-1</v>
      </c>
      <c r="AK28" s="164">
        <f t="shared" si="10"/>
        <v>-1</v>
      </c>
      <c r="AL28" s="164">
        <f t="shared" si="10"/>
        <v>-1</v>
      </c>
      <c r="AM28" s="164">
        <f t="shared" si="10"/>
        <v>-1</v>
      </c>
      <c r="AN28" s="164">
        <f t="shared" si="8"/>
        <v>0</v>
      </c>
      <c r="AO28" s="164">
        <f t="shared" si="8"/>
        <v>0</v>
      </c>
      <c r="AP28" s="164">
        <f t="shared" si="8"/>
        <v>0</v>
      </c>
      <c r="AQ28" s="164">
        <f t="shared" si="8"/>
        <v>0</v>
      </c>
      <c r="AR28" s="164">
        <f t="shared" si="8"/>
        <v>0</v>
      </c>
      <c r="AS28" s="164">
        <f t="shared" si="8"/>
        <v>0</v>
      </c>
      <c r="AT28" s="164">
        <f t="shared" si="8"/>
        <v>0</v>
      </c>
      <c r="AU28" s="164">
        <f t="shared" si="8"/>
        <v>0</v>
      </c>
      <c r="AV28" s="164">
        <f t="shared" si="9"/>
        <v>0</v>
      </c>
      <c r="AW28" s="164">
        <f t="shared" si="9"/>
        <v>0</v>
      </c>
      <c r="AX28" s="164">
        <f t="shared" si="9"/>
        <v>0</v>
      </c>
      <c r="AY28" s="164">
        <f t="shared" si="9"/>
        <v>0</v>
      </c>
      <c r="AZ28" s="164">
        <f t="shared" si="9"/>
        <v>0</v>
      </c>
      <c r="BA28" s="164">
        <f t="shared" si="9"/>
        <v>0</v>
      </c>
      <c r="BB28" s="164">
        <f t="shared" si="9"/>
        <v>0</v>
      </c>
      <c r="BC28" s="164">
        <f t="shared" si="9"/>
        <v>0</v>
      </c>
    </row>
    <row r="29" spans="1:55" s="164" customFormat="1" ht="19.899999999999999" hidden="1" customHeight="1">
      <c r="A29" s="9"/>
      <c r="B29" s="7"/>
      <c r="C29" s="2"/>
      <c r="D29" s="19"/>
      <c r="E29" s="18"/>
      <c r="F29" s="19"/>
      <c r="G29" s="19"/>
      <c r="H29" s="4"/>
      <c r="I29" s="15"/>
      <c r="J29" s="47"/>
      <c r="K29" s="696"/>
      <c r="L29" s="698"/>
      <c r="M29" s="696"/>
      <c r="N29" s="697"/>
      <c r="O29" s="698"/>
      <c r="P29" s="696"/>
      <c r="Q29" s="697"/>
      <c r="R29" s="698"/>
      <c r="S29" s="471"/>
      <c r="T29" s="471"/>
      <c r="U29" s="49"/>
      <c r="V29" s="710"/>
      <c r="W29" s="711"/>
      <c r="X29" s="56"/>
      <c r="Y29" s="56"/>
      <c r="Z29" s="57"/>
      <c r="AA29" s="67"/>
      <c r="AB29" s="57"/>
      <c r="AC29" s="58"/>
      <c r="AD29" s="56"/>
      <c r="AE29" s="49"/>
      <c r="AF29" s="164">
        <f t="shared" si="10"/>
        <v>-1</v>
      </c>
      <c r="AG29" s="164">
        <f t="shared" si="10"/>
        <v>-1</v>
      </c>
      <c r="AH29" s="164">
        <f t="shared" si="10"/>
        <v>-1</v>
      </c>
      <c r="AI29" s="164">
        <f t="shared" si="10"/>
        <v>-1</v>
      </c>
      <c r="AJ29" s="164">
        <f t="shared" si="10"/>
        <v>-1</v>
      </c>
      <c r="AK29" s="164">
        <f t="shared" si="10"/>
        <v>-1</v>
      </c>
      <c r="AL29" s="164">
        <f t="shared" si="10"/>
        <v>-1</v>
      </c>
      <c r="AM29" s="164">
        <f t="shared" si="10"/>
        <v>-1</v>
      </c>
      <c r="AN29" s="164">
        <f t="shared" si="8"/>
        <v>0</v>
      </c>
      <c r="AO29" s="164">
        <f t="shared" si="8"/>
        <v>0</v>
      </c>
      <c r="AP29" s="164">
        <f t="shared" si="8"/>
        <v>0</v>
      </c>
      <c r="AQ29" s="164">
        <f t="shared" si="8"/>
        <v>0</v>
      </c>
      <c r="AR29" s="164">
        <f t="shared" si="8"/>
        <v>0</v>
      </c>
      <c r="AS29" s="164">
        <f t="shared" si="8"/>
        <v>0</v>
      </c>
      <c r="AT29" s="164">
        <f t="shared" si="8"/>
        <v>0</v>
      </c>
      <c r="AU29" s="164">
        <f t="shared" si="8"/>
        <v>0</v>
      </c>
      <c r="AV29" s="164">
        <f t="shared" si="9"/>
        <v>0</v>
      </c>
      <c r="AW29" s="164">
        <f t="shared" si="9"/>
        <v>0</v>
      </c>
      <c r="AX29" s="164">
        <f t="shared" si="9"/>
        <v>0</v>
      </c>
      <c r="AY29" s="164">
        <f t="shared" si="9"/>
        <v>0</v>
      </c>
      <c r="AZ29" s="164">
        <f t="shared" si="9"/>
        <v>0</v>
      </c>
      <c r="BA29" s="164">
        <f t="shared" si="9"/>
        <v>0</v>
      </c>
      <c r="BB29" s="164">
        <f t="shared" si="9"/>
        <v>0</v>
      </c>
      <c r="BC29" s="164">
        <f t="shared" si="9"/>
        <v>0</v>
      </c>
    </row>
    <row r="30" spans="1:55" s="164" customFormat="1" ht="19.899999999999999" hidden="1" customHeight="1">
      <c r="A30" s="9"/>
      <c r="B30" s="7"/>
      <c r="C30" s="2"/>
      <c r="D30" s="19"/>
      <c r="E30" s="18"/>
      <c r="F30" s="19"/>
      <c r="G30" s="19"/>
      <c r="H30" s="4"/>
      <c r="I30" s="15"/>
      <c r="J30" s="47"/>
      <c r="K30" s="696"/>
      <c r="L30" s="698"/>
      <c r="M30" s="696"/>
      <c r="N30" s="697"/>
      <c r="O30" s="698"/>
      <c r="P30" s="696"/>
      <c r="Q30" s="697"/>
      <c r="R30" s="698"/>
      <c r="S30" s="471"/>
      <c r="T30" s="471"/>
      <c r="U30" s="49"/>
      <c r="V30" s="710"/>
      <c r="W30" s="711"/>
      <c r="X30" s="56"/>
      <c r="Y30" s="56"/>
      <c r="Z30" s="57"/>
      <c r="AA30" s="67"/>
      <c r="AB30" s="57"/>
      <c r="AC30" s="58"/>
      <c r="AD30" s="56"/>
      <c r="AE30" s="49"/>
      <c r="AF30" s="164">
        <f t="shared" si="10"/>
        <v>-1</v>
      </c>
      <c r="AG30" s="164">
        <f t="shared" si="10"/>
        <v>-1</v>
      </c>
      <c r="AH30" s="164">
        <f t="shared" si="10"/>
        <v>-1</v>
      </c>
      <c r="AI30" s="164">
        <f t="shared" si="10"/>
        <v>-1</v>
      </c>
      <c r="AJ30" s="164">
        <f t="shared" si="10"/>
        <v>-1</v>
      </c>
      <c r="AK30" s="164">
        <f t="shared" si="10"/>
        <v>-1</v>
      </c>
      <c r="AL30" s="164">
        <f t="shared" si="10"/>
        <v>-1</v>
      </c>
      <c r="AM30" s="164">
        <f t="shared" si="10"/>
        <v>-1</v>
      </c>
      <c r="AN30" s="164">
        <f t="shared" si="8"/>
        <v>0</v>
      </c>
      <c r="AO30" s="164">
        <f t="shared" si="8"/>
        <v>0</v>
      </c>
      <c r="AP30" s="164">
        <f t="shared" si="8"/>
        <v>0</v>
      </c>
      <c r="AQ30" s="164">
        <f t="shared" si="8"/>
        <v>0</v>
      </c>
      <c r="AR30" s="164">
        <f t="shared" si="8"/>
        <v>0</v>
      </c>
      <c r="AS30" s="164">
        <f t="shared" si="8"/>
        <v>0</v>
      </c>
      <c r="AT30" s="164">
        <f t="shared" si="8"/>
        <v>0</v>
      </c>
      <c r="AU30" s="164">
        <f t="shared" si="8"/>
        <v>0</v>
      </c>
      <c r="AV30" s="164">
        <f t="shared" si="9"/>
        <v>0</v>
      </c>
      <c r="AW30" s="164">
        <f t="shared" si="9"/>
        <v>0</v>
      </c>
      <c r="AX30" s="164">
        <f t="shared" si="9"/>
        <v>0</v>
      </c>
      <c r="AY30" s="164">
        <f t="shared" si="9"/>
        <v>0</v>
      </c>
      <c r="AZ30" s="164">
        <f t="shared" si="9"/>
        <v>0</v>
      </c>
      <c r="BA30" s="164">
        <f t="shared" si="9"/>
        <v>0</v>
      </c>
      <c r="BB30" s="164">
        <f t="shared" si="9"/>
        <v>0</v>
      </c>
      <c r="BC30" s="164">
        <f t="shared" si="9"/>
        <v>0</v>
      </c>
    </row>
    <row r="31" spans="1:55" s="164" customFormat="1" ht="19.899999999999999" hidden="1" customHeight="1">
      <c r="A31" s="9"/>
      <c r="B31" s="7"/>
      <c r="C31" s="2"/>
      <c r="D31" s="19"/>
      <c r="E31" s="18"/>
      <c r="F31" s="19"/>
      <c r="G31" s="19"/>
      <c r="H31" s="4"/>
      <c r="I31" s="15"/>
      <c r="J31" s="47"/>
      <c r="K31" s="696"/>
      <c r="L31" s="698"/>
      <c r="M31" s="696"/>
      <c r="N31" s="697"/>
      <c r="O31" s="698"/>
      <c r="P31" s="696"/>
      <c r="Q31" s="697"/>
      <c r="R31" s="698"/>
      <c r="S31" s="471"/>
      <c r="T31" s="471"/>
      <c r="U31" s="49"/>
      <c r="V31" s="710"/>
      <c r="W31" s="711"/>
      <c r="X31" s="56"/>
      <c r="Y31" s="56"/>
      <c r="Z31" s="57"/>
      <c r="AA31" s="67"/>
      <c r="AB31" s="57"/>
      <c r="AC31" s="58"/>
      <c r="AD31" s="56"/>
      <c r="AE31" s="49"/>
      <c r="AF31" s="164">
        <f t="shared" si="10"/>
        <v>-1</v>
      </c>
      <c r="AG31" s="164">
        <f t="shared" si="10"/>
        <v>-1</v>
      </c>
      <c r="AH31" s="164">
        <f t="shared" si="10"/>
        <v>-1</v>
      </c>
      <c r="AI31" s="164">
        <f t="shared" si="10"/>
        <v>-1</v>
      </c>
      <c r="AJ31" s="164">
        <f t="shared" si="10"/>
        <v>-1</v>
      </c>
      <c r="AK31" s="164">
        <f t="shared" si="10"/>
        <v>-1</v>
      </c>
      <c r="AL31" s="164">
        <f t="shared" si="10"/>
        <v>-1</v>
      </c>
      <c r="AM31" s="164">
        <f t="shared" si="10"/>
        <v>-1</v>
      </c>
      <c r="AN31" s="164">
        <f t="shared" si="8"/>
        <v>0</v>
      </c>
      <c r="AO31" s="164">
        <f t="shared" si="8"/>
        <v>0</v>
      </c>
      <c r="AP31" s="164">
        <f t="shared" si="8"/>
        <v>0</v>
      </c>
      <c r="AQ31" s="164">
        <f t="shared" si="8"/>
        <v>0</v>
      </c>
      <c r="AR31" s="164">
        <f t="shared" si="8"/>
        <v>0</v>
      </c>
      <c r="AS31" s="164">
        <f t="shared" si="8"/>
        <v>0</v>
      </c>
      <c r="AT31" s="164">
        <f t="shared" si="8"/>
        <v>0</v>
      </c>
      <c r="AU31" s="164">
        <f t="shared" si="8"/>
        <v>0</v>
      </c>
      <c r="AV31" s="164">
        <f t="shared" si="9"/>
        <v>0</v>
      </c>
      <c r="AW31" s="164">
        <f t="shared" si="9"/>
        <v>0</v>
      </c>
      <c r="AX31" s="164">
        <f t="shared" si="9"/>
        <v>0</v>
      </c>
      <c r="AY31" s="164">
        <f t="shared" si="9"/>
        <v>0</v>
      </c>
      <c r="AZ31" s="164">
        <f t="shared" si="9"/>
        <v>0</v>
      </c>
      <c r="BA31" s="164">
        <f t="shared" si="9"/>
        <v>0</v>
      </c>
      <c r="BB31" s="164">
        <f t="shared" si="9"/>
        <v>0</v>
      </c>
      <c r="BC31" s="164">
        <f t="shared" si="9"/>
        <v>0</v>
      </c>
    </row>
    <row r="32" spans="1:55" s="164" customFormat="1" ht="19.899999999999999" hidden="1" customHeight="1">
      <c r="A32" s="9"/>
      <c r="B32" s="7"/>
      <c r="C32" s="2"/>
      <c r="D32" s="19"/>
      <c r="E32" s="18"/>
      <c r="F32" s="19"/>
      <c r="G32" s="19"/>
      <c r="H32" s="4"/>
      <c r="I32" s="15"/>
      <c r="J32" s="47"/>
      <c r="K32" s="696"/>
      <c r="L32" s="698"/>
      <c r="M32" s="696"/>
      <c r="N32" s="697"/>
      <c r="O32" s="698"/>
      <c r="P32" s="696"/>
      <c r="Q32" s="697"/>
      <c r="R32" s="698"/>
      <c r="S32" s="471"/>
      <c r="T32" s="471"/>
      <c r="U32" s="49"/>
      <c r="V32" s="710"/>
      <c r="W32" s="711"/>
      <c r="X32" s="56"/>
      <c r="Y32" s="56"/>
      <c r="Z32" s="57"/>
      <c r="AA32" s="67"/>
      <c r="AB32" s="57"/>
      <c r="AC32" s="58"/>
      <c r="AD32" s="56"/>
      <c r="AE32" s="49"/>
      <c r="AF32" s="164">
        <f t="shared" si="10"/>
        <v>-1</v>
      </c>
      <c r="AG32" s="164">
        <f t="shared" si="10"/>
        <v>-1</v>
      </c>
      <c r="AH32" s="164">
        <f t="shared" si="10"/>
        <v>-1</v>
      </c>
      <c r="AI32" s="164">
        <f t="shared" si="10"/>
        <v>-1</v>
      </c>
      <c r="AJ32" s="164">
        <f t="shared" si="10"/>
        <v>-1</v>
      </c>
      <c r="AK32" s="164">
        <f t="shared" si="10"/>
        <v>-1</v>
      </c>
      <c r="AL32" s="164">
        <f t="shared" si="10"/>
        <v>-1</v>
      </c>
      <c r="AM32" s="164">
        <f t="shared" si="10"/>
        <v>-1</v>
      </c>
      <c r="AN32" s="164">
        <f t="shared" si="8"/>
        <v>0</v>
      </c>
      <c r="AO32" s="164">
        <f t="shared" si="8"/>
        <v>0</v>
      </c>
      <c r="AP32" s="164">
        <f t="shared" si="8"/>
        <v>0</v>
      </c>
      <c r="AQ32" s="164">
        <f t="shared" si="8"/>
        <v>0</v>
      </c>
      <c r="AR32" s="164">
        <f t="shared" si="8"/>
        <v>0</v>
      </c>
      <c r="AS32" s="164">
        <f t="shared" si="8"/>
        <v>0</v>
      </c>
      <c r="AT32" s="164">
        <f t="shared" si="8"/>
        <v>0</v>
      </c>
      <c r="AU32" s="164">
        <f t="shared" si="8"/>
        <v>0</v>
      </c>
      <c r="AV32" s="164">
        <f t="shared" si="9"/>
        <v>0</v>
      </c>
      <c r="AW32" s="164">
        <f t="shared" si="9"/>
        <v>0</v>
      </c>
      <c r="AX32" s="164">
        <f t="shared" si="9"/>
        <v>0</v>
      </c>
      <c r="AY32" s="164">
        <f t="shared" si="9"/>
        <v>0</v>
      </c>
      <c r="AZ32" s="164">
        <f t="shared" si="9"/>
        <v>0</v>
      </c>
      <c r="BA32" s="164">
        <f t="shared" si="9"/>
        <v>0</v>
      </c>
      <c r="BB32" s="164">
        <f t="shared" si="9"/>
        <v>0</v>
      </c>
      <c r="BC32" s="164">
        <f t="shared" si="9"/>
        <v>0</v>
      </c>
    </row>
    <row r="33" spans="1:55" s="164" customFormat="1" ht="19.899999999999999" hidden="1" customHeight="1">
      <c r="A33" s="9"/>
      <c r="B33" s="7"/>
      <c r="C33" s="2"/>
      <c r="D33" s="19"/>
      <c r="E33" s="18"/>
      <c r="F33" s="19"/>
      <c r="G33" s="19"/>
      <c r="H33" s="4"/>
      <c r="I33" s="15"/>
      <c r="J33" s="47"/>
      <c r="K33" s="696"/>
      <c r="L33" s="698"/>
      <c r="M33" s="696"/>
      <c r="N33" s="697"/>
      <c r="O33" s="698"/>
      <c r="P33" s="696"/>
      <c r="Q33" s="697"/>
      <c r="R33" s="698"/>
      <c r="S33" s="471"/>
      <c r="T33" s="471"/>
      <c r="U33" s="49"/>
      <c r="V33" s="710"/>
      <c r="W33" s="711"/>
      <c r="X33" s="56"/>
      <c r="Y33" s="56"/>
      <c r="Z33" s="57"/>
      <c r="AA33" s="67"/>
      <c r="AB33" s="57"/>
      <c r="AC33" s="58"/>
      <c r="AD33" s="56"/>
      <c r="AE33" s="49"/>
      <c r="AF33" s="164">
        <f t="shared" si="10"/>
        <v>-1</v>
      </c>
      <c r="AG33" s="164">
        <f t="shared" si="10"/>
        <v>-1</v>
      </c>
      <c r="AH33" s="164">
        <f t="shared" si="10"/>
        <v>-1</v>
      </c>
      <c r="AI33" s="164">
        <f t="shared" si="10"/>
        <v>-1</v>
      </c>
      <c r="AJ33" s="164">
        <f t="shared" si="10"/>
        <v>-1</v>
      </c>
      <c r="AK33" s="164">
        <f t="shared" si="10"/>
        <v>-1</v>
      </c>
      <c r="AL33" s="164">
        <f t="shared" si="10"/>
        <v>-1</v>
      </c>
      <c r="AM33" s="164">
        <f t="shared" si="10"/>
        <v>-1</v>
      </c>
      <c r="AN33" s="164">
        <f t="shared" si="8"/>
        <v>0</v>
      </c>
      <c r="AO33" s="164">
        <f t="shared" si="8"/>
        <v>0</v>
      </c>
      <c r="AP33" s="164">
        <f t="shared" si="8"/>
        <v>0</v>
      </c>
      <c r="AQ33" s="164">
        <f t="shared" si="8"/>
        <v>0</v>
      </c>
      <c r="AR33" s="164">
        <f t="shared" si="8"/>
        <v>0</v>
      </c>
      <c r="AS33" s="164">
        <f t="shared" si="8"/>
        <v>0</v>
      </c>
      <c r="AT33" s="164">
        <f t="shared" si="8"/>
        <v>0</v>
      </c>
      <c r="AU33" s="164">
        <f t="shared" si="8"/>
        <v>0</v>
      </c>
      <c r="AV33" s="164">
        <f t="shared" si="9"/>
        <v>0</v>
      </c>
      <c r="AW33" s="164">
        <f t="shared" si="9"/>
        <v>0</v>
      </c>
      <c r="AX33" s="164">
        <f t="shared" si="9"/>
        <v>0</v>
      </c>
      <c r="AY33" s="164">
        <f t="shared" si="9"/>
        <v>0</v>
      </c>
      <c r="AZ33" s="164">
        <f t="shared" si="9"/>
        <v>0</v>
      </c>
      <c r="BA33" s="164">
        <f t="shared" si="9"/>
        <v>0</v>
      </c>
      <c r="BB33" s="164">
        <f t="shared" si="9"/>
        <v>0</v>
      </c>
      <c r="BC33" s="164">
        <f t="shared" si="9"/>
        <v>0</v>
      </c>
    </row>
    <row r="34" spans="1:55" s="164" customFormat="1" ht="19.899999999999999" hidden="1" customHeight="1">
      <c r="A34" s="9"/>
      <c r="B34" s="7"/>
      <c r="C34" s="2"/>
      <c r="D34" s="19"/>
      <c r="E34" s="18"/>
      <c r="F34" s="19"/>
      <c r="G34" s="19"/>
      <c r="H34" s="4"/>
      <c r="I34" s="15"/>
      <c r="J34" s="47"/>
      <c r="K34" s="696"/>
      <c r="L34" s="698"/>
      <c r="M34" s="696"/>
      <c r="N34" s="697"/>
      <c r="O34" s="698"/>
      <c r="P34" s="696"/>
      <c r="Q34" s="697"/>
      <c r="R34" s="698"/>
      <c r="S34" s="471"/>
      <c r="T34" s="471"/>
      <c r="U34" s="49"/>
      <c r="V34" s="710"/>
      <c r="W34" s="711"/>
      <c r="X34" s="56"/>
      <c r="Y34" s="56"/>
      <c r="Z34" s="57"/>
      <c r="AA34" s="67"/>
      <c r="AB34" s="57"/>
      <c r="AC34" s="58"/>
      <c r="AD34" s="56"/>
      <c r="AE34" s="49"/>
      <c r="AF34" s="164">
        <f t="shared" si="10"/>
        <v>-1</v>
      </c>
      <c r="AG34" s="164">
        <f t="shared" si="10"/>
        <v>-1</v>
      </c>
      <c r="AH34" s="164">
        <f t="shared" si="10"/>
        <v>-1</v>
      </c>
      <c r="AI34" s="164">
        <f t="shared" si="10"/>
        <v>-1</v>
      </c>
      <c r="AJ34" s="164">
        <f t="shared" si="10"/>
        <v>-1</v>
      </c>
      <c r="AK34" s="164">
        <f t="shared" si="10"/>
        <v>-1</v>
      </c>
      <c r="AL34" s="164">
        <f t="shared" si="10"/>
        <v>-1</v>
      </c>
      <c r="AM34" s="164">
        <f t="shared" si="10"/>
        <v>-1</v>
      </c>
      <c r="AN34" s="164">
        <f t="shared" si="8"/>
        <v>0</v>
      </c>
      <c r="AO34" s="164">
        <f t="shared" si="8"/>
        <v>0</v>
      </c>
      <c r="AP34" s="164">
        <f t="shared" si="8"/>
        <v>0</v>
      </c>
      <c r="AQ34" s="164">
        <f t="shared" si="8"/>
        <v>0</v>
      </c>
      <c r="AR34" s="164">
        <f t="shared" si="8"/>
        <v>0</v>
      </c>
      <c r="AS34" s="164">
        <f t="shared" si="8"/>
        <v>0</v>
      </c>
      <c r="AT34" s="164">
        <f t="shared" si="8"/>
        <v>0</v>
      </c>
      <c r="AU34" s="164">
        <f t="shared" si="8"/>
        <v>0</v>
      </c>
      <c r="AV34" s="164">
        <f t="shared" si="9"/>
        <v>0</v>
      </c>
      <c r="AW34" s="164">
        <f t="shared" si="9"/>
        <v>0</v>
      </c>
      <c r="AX34" s="164">
        <f t="shared" si="9"/>
        <v>0</v>
      </c>
      <c r="AY34" s="164">
        <f t="shared" si="9"/>
        <v>0</v>
      </c>
      <c r="AZ34" s="164">
        <f t="shared" si="9"/>
        <v>0</v>
      </c>
      <c r="BA34" s="164">
        <f t="shared" si="9"/>
        <v>0</v>
      </c>
      <c r="BB34" s="164">
        <f t="shared" si="9"/>
        <v>0</v>
      </c>
      <c r="BC34" s="164">
        <f t="shared" si="9"/>
        <v>0</v>
      </c>
    </row>
    <row r="35" spans="1:55" s="164" customFormat="1" ht="19.899999999999999" hidden="1" customHeight="1">
      <c r="A35" s="9"/>
      <c r="B35" s="7"/>
      <c r="C35" s="2"/>
      <c r="D35" s="19"/>
      <c r="E35" s="18"/>
      <c r="F35" s="19"/>
      <c r="G35" s="19"/>
      <c r="H35" s="4"/>
      <c r="I35" s="15"/>
      <c r="J35" s="47"/>
      <c r="K35" s="696"/>
      <c r="L35" s="698"/>
      <c r="M35" s="696"/>
      <c r="N35" s="697"/>
      <c r="O35" s="698"/>
      <c r="P35" s="696"/>
      <c r="Q35" s="697"/>
      <c r="R35" s="698"/>
      <c r="S35" s="471"/>
      <c r="T35" s="471"/>
      <c r="U35" s="49"/>
      <c r="V35" s="710"/>
      <c r="W35" s="711"/>
      <c r="X35" s="56"/>
      <c r="Y35" s="56"/>
      <c r="Z35" s="57"/>
      <c r="AA35" s="67"/>
      <c r="AB35" s="57"/>
      <c r="AC35" s="58"/>
      <c r="AD35" s="56"/>
      <c r="AE35" s="49"/>
      <c r="AF35" s="164">
        <f t="shared" si="10"/>
        <v>-1</v>
      </c>
      <c r="AG35" s="164">
        <f t="shared" si="10"/>
        <v>-1</v>
      </c>
      <c r="AH35" s="164">
        <f t="shared" si="10"/>
        <v>-1</v>
      </c>
      <c r="AI35" s="164">
        <f t="shared" si="10"/>
        <v>-1</v>
      </c>
      <c r="AJ35" s="164">
        <f t="shared" si="10"/>
        <v>-1</v>
      </c>
      <c r="AK35" s="164">
        <f t="shared" si="10"/>
        <v>-1</v>
      </c>
      <c r="AL35" s="164">
        <f t="shared" si="10"/>
        <v>-1</v>
      </c>
      <c r="AM35" s="164">
        <f t="shared" si="10"/>
        <v>-1</v>
      </c>
      <c r="AN35" s="164">
        <f t="shared" si="8"/>
        <v>0</v>
      </c>
      <c r="AO35" s="164">
        <f t="shared" si="8"/>
        <v>0</v>
      </c>
      <c r="AP35" s="164">
        <f t="shared" si="8"/>
        <v>0</v>
      </c>
      <c r="AQ35" s="164">
        <f t="shared" si="8"/>
        <v>0</v>
      </c>
      <c r="AR35" s="164">
        <f t="shared" si="8"/>
        <v>0</v>
      </c>
      <c r="AS35" s="164">
        <f t="shared" si="8"/>
        <v>0</v>
      </c>
      <c r="AT35" s="164">
        <f t="shared" si="8"/>
        <v>0</v>
      </c>
      <c r="AU35" s="164">
        <f t="shared" si="8"/>
        <v>0</v>
      </c>
      <c r="AV35" s="164">
        <f t="shared" si="9"/>
        <v>0</v>
      </c>
      <c r="AW35" s="164">
        <f t="shared" si="9"/>
        <v>0</v>
      </c>
      <c r="AX35" s="164">
        <f t="shared" si="9"/>
        <v>0</v>
      </c>
      <c r="AY35" s="164">
        <f t="shared" si="9"/>
        <v>0</v>
      </c>
      <c r="AZ35" s="164">
        <f t="shared" si="9"/>
        <v>0</v>
      </c>
      <c r="BA35" s="164">
        <f t="shared" si="9"/>
        <v>0</v>
      </c>
      <c r="BB35" s="164">
        <f t="shared" si="9"/>
        <v>0</v>
      </c>
      <c r="BC35" s="164">
        <f t="shared" si="9"/>
        <v>0</v>
      </c>
    </row>
    <row r="36" spans="1:55" s="164" customFormat="1" ht="19.899999999999999" hidden="1" customHeight="1">
      <c r="A36" s="9"/>
      <c r="B36" s="7"/>
      <c r="C36" s="2"/>
      <c r="D36" s="19"/>
      <c r="E36" s="18"/>
      <c r="F36" s="19"/>
      <c r="G36" s="19"/>
      <c r="H36" s="4"/>
      <c r="I36" s="15"/>
      <c r="J36" s="47"/>
      <c r="K36" s="696"/>
      <c r="L36" s="698"/>
      <c r="M36" s="696"/>
      <c r="N36" s="697"/>
      <c r="O36" s="698"/>
      <c r="P36" s="696"/>
      <c r="Q36" s="697"/>
      <c r="R36" s="698"/>
      <c r="S36" s="471"/>
      <c r="T36" s="471"/>
      <c r="U36" s="49"/>
      <c r="V36" s="710"/>
      <c r="W36" s="711"/>
      <c r="X36" s="56"/>
      <c r="Y36" s="56"/>
      <c r="Z36" s="57"/>
      <c r="AA36" s="67"/>
      <c r="AB36" s="57"/>
      <c r="AC36" s="58"/>
      <c r="AD36" s="56"/>
      <c r="AE36" s="49"/>
      <c r="AF36" s="164">
        <f t="shared" si="10"/>
        <v>-1</v>
      </c>
      <c r="AG36" s="164">
        <f t="shared" si="10"/>
        <v>-1</v>
      </c>
      <c r="AH36" s="164">
        <f t="shared" si="10"/>
        <v>-1</v>
      </c>
      <c r="AI36" s="164">
        <f t="shared" si="10"/>
        <v>-1</v>
      </c>
      <c r="AJ36" s="164">
        <f t="shared" si="10"/>
        <v>-1</v>
      </c>
      <c r="AK36" s="164">
        <f t="shared" si="10"/>
        <v>-1</v>
      </c>
      <c r="AL36" s="164">
        <f t="shared" si="10"/>
        <v>-1</v>
      </c>
      <c r="AM36" s="164">
        <f t="shared" si="10"/>
        <v>-1</v>
      </c>
      <c r="AN36" s="164">
        <f t="shared" si="8"/>
        <v>0</v>
      </c>
      <c r="AO36" s="164">
        <f t="shared" si="8"/>
        <v>0</v>
      </c>
      <c r="AP36" s="164">
        <f t="shared" si="8"/>
        <v>0</v>
      </c>
      <c r="AQ36" s="164">
        <f t="shared" si="8"/>
        <v>0</v>
      </c>
      <c r="AR36" s="164">
        <f t="shared" si="8"/>
        <v>0</v>
      </c>
      <c r="AS36" s="164">
        <f t="shared" si="8"/>
        <v>0</v>
      </c>
      <c r="AT36" s="164">
        <f t="shared" si="8"/>
        <v>0</v>
      </c>
      <c r="AU36" s="164">
        <f t="shared" si="8"/>
        <v>0</v>
      </c>
      <c r="AV36" s="164">
        <f t="shared" si="9"/>
        <v>0</v>
      </c>
      <c r="AW36" s="164">
        <f t="shared" si="9"/>
        <v>0</v>
      </c>
      <c r="AX36" s="164">
        <f t="shared" si="9"/>
        <v>0</v>
      </c>
      <c r="AY36" s="164">
        <f t="shared" si="9"/>
        <v>0</v>
      </c>
      <c r="AZ36" s="164">
        <f t="shared" si="9"/>
        <v>0</v>
      </c>
      <c r="BA36" s="164">
        <f t="shared" si="9"/>
        <v>0</v>
      </c>
      <c r="BB36" s="164">
        <f t="shared" si="9"/>
        <v>0</v>
      </c>
      <c r="BC36" s="164">
        <f t="shared" si="9"/>
        <v>0</v>
      </c>
    </row>
    <row r="37" spans="1:55" s="164" customFormat="1" ht="19.899999999999999" hidden="1" customHeight="1">
      <c r="A37" s="9"/>
      <c r="B37" s="7"/>
      <c r="C37" s="2"/>
      <c r="D37" s="19"/>
      <c r="E37" s="18"/>
      <c r="F37" s="19"/>
      <c r="G37" s="19"/>
      <c r="H37" s="4"/>
      <c r="I37" s="15"/>
      <c r="J37" s="47"/>
      <c r="K37" s="696"/>
      <c r="L37" s="698"/>
      <c r="M37" s="696"/>
      <c r="N37" s="697"/>
      <c r="O37" s="698"/>
      <c r="P37" s="696"/>
      <c r="Q37" s="697"/>
      <c r="R37" s="698"/>
      <c r="S37" s="471"/>
      <c r="T37" s="471"/>
      <c r="U37" s="49"/>
      <c r="V37" s="710"/>
      <c r="W37" s="711"/>
      <c r="X37" s="56"/>
      <c r="Y37" s="56"/>
      <c r="Z37" s="57"/>
      <c r="AA37" s="67"/>
      <c r="AB37" s="57"/>
      <c r="AC37" s="58"/>
      <c r="AD37" s="56"/>
      <c r="AE37" s="49"/>
      <c r="AF37" s="164">
        <f t="shared" si="10"/>
        <v>-1</v>
      </c>
      <c r="AG37" s="164">
        <f t="shared" si="10"/>
        <v>-1</v>
      </c>
      <c r="AH37" s="164">
        <f t="shared" si="10"/>
        <v>-1</v>
      </c>
      <c r="AI37" s="164">
        <f t="shared" si="10"/>
        <v>-1</v>
      </c>
      <c r="AJ37" s="164">
        <f t="shared" si="10"/>
        <v>-1</v>
      </c>
      <c r="AK37" s="164">
        <f t="shared" si="10"/>
        <v>-1</v>
      </c>
      <c r="AL37" s="164">
        <f t="shared" si="10"/>
        <v>-1</v>
      </c>
      <c r="AM37" s="164">
        <f t="shared" si="10"/>
        <v>-1</v>
      </c>
      <c r="AN37" s="164">
        <f t="shared" si="8"/>
        <v>0</v>
      </c>
      <c r="AO37" s="164">
        <f t="shared" si="8"/>
        <v>0</v>
      </c>
      <c r="AP37" s="164">
        <f t="shared" si="8"/>
        <v>0</v>
      </c>
      <c r="AQ37" s="164">
        <f t="shared" si="8"/>
        <v>0</v>
      </c>
      <c r="AR37" s="164">
        <f t="shared" si="8"/>
        <v>0</v>
      </c>
      <c r="AS37" s="164">
        <f t="shared" si="8"/>
        <v>0</v>
      </c>
      <c r="AT37" s="164">
        <f t="shared" si="8"/>
        <v>0</v>
      </c>
      <c r="AU37" s="164">
        <f t="shared" si="8"/>
        <v>0</v>
      </c>
      <c r="AV37" s="164">
        <f t="shared" si="9"/>
        <v>0</v>
      </c>
      <c r="AW37" s="164">
        <f t="shared" si="9"/>
        <v>0</v>
      </c>
      <c r="AX37" s="164">
        <f t="shared" si="9"/>
        <v>0</v>
      </c>
      <c r="AY37" s="164">
        <f t="shared" si="9"/>
        <v>0</v>
      </c>
      <c r="AZ37" s="164">
        <f t="shared" si="9"/>
        <v>0</v>
      </c>
      <c r="BA37" s="164">
        <f t="shared" si="9"/>
        <v>0</v>
      </c>
      <c r="BB37" s="164">
        <f t="shared" si="9"/>
        <v>0</v>
      </c>
      <c r="BC37" s="164">
        <f t="shared" si="9"/>
        <v>0</v>
      </c>
    </row>
    <row r="38" spans="1:55" s="164" customFormat="1" ht="19.899999999999999" hidden="1" customHeight="1">
      <c r="A38" s="9"/>
      <c r="B38" s="7"/>
      <c r="C38" s="2"/>
      <c r="D38" s="19"/>
      <c r="E38" s="18"/>
      <c r="F38" s="19"/>
      <c r="G38" s="19"/>
      <c r="H38" s="4"/>
      <c r="I38" s="15"/>
      <c r="J38" s="47"/>
      <c r="K38" s="696"/>
      <c r="L38" s="698"/>
      <c r="M38" s="696"/>
      <c r="N38" s="697"/>
      <c r="O38" s="698"/>
      <c r="P38" s="696"/>
      <c r="Q38" s="697"/>
      <c r="R38" s="698"/>
      <c r="S38" s="471"/>
      <c r="T38" s="471"/>
      <c r="U38" s="49"/>
      <c r="V38" s="710"/>
      <c r="W38" s="711"/>
      <c r="X38" s="56"/>
      <c r="Y38" s="56"/>
      <c r="Z38" s="57"/>
      <c r="AA38" s="67"/>
      <c r="AB38" s="57"/>
      <c r="AC38" s="58"/>
      <c r="AD38" s="56"/>
      <c r="AE38" s="49"/>
      <c r="AF38" s="164">
        <f t="shared" si="10"/>
        <v>-1</v>
      </c>
      <c r="AG38" s="164">
        <f t="shared" si="10"/>
        <v>-1</v>
      </c>
      <c r="AH38" s="164">
        <f t="shared" si="10"/>
        <v>-1</v>
      </c>
      <c r="AI38" s="164">
        <f t="shared" si="10"/>
        <v>-1</v>
      </c>
      <c r="AJ38" s="164">
        <f t="shared" si="10"/>
        <v>-1</v>
      </c>
      <c r="AK38" s="164">
        <f t="shared" si="10"/>
        <v>-1</v>
      </c>
      <c r="AL38" s="164">
        <f t="shared" si="10"/>
        <v>-1</v>
      </c>
      <c r="AM38" s="164">
        <f t="shared" si="10"/>
        <v>-1</v>
      </c>
      <c r="AN38" s="164">
        <f t="shared" si="8"/>
        <v>0</v>
      </c>
      <c r="AO38" s="164">
        <f t="shared" si="8"/>
        <v>0</v>
      </c>
      <c r="AP38" s="164">
        <f t="shared" si="8"/>
        <v>0</v>
      </c>
      <c r="AQ38" s="164">
        <f t="shared" si="8"/>
        <v>0</v>
      </c>
      <c r="AR38" s="164">
        <f t="shared" si="8"/>
        <v>0</v>
      </c>
      <c r="AS38" s="164">
        <f t="shared" si="8"/>
        <v>0</v>
      </c>
      <c r="AT38" s="164">
        <f t="shared" si="8"/>
        <v>0</v>
      </c>
      <c r="AU38" s="164">
        <f t="shared" si="8"/>
        <v>0</v>
      </c>
      <c r="AV38" s="164">
        <f t="shared" si="9"/>
        <v>0</v>
      </c>
      <c r="AW38" s="164">
        <f t="shared" si="9"/>
        <v>0</v>
      </c>
      <c r="AX38" s="164">
        <f t="shared" si="9"/>
        <v>0</v>
      </c>
      <c r="AY38" s="164">
        <f t="shared" si="9"/>
        <v>0</v>
      </c>
      <c r="AZ38" s="164">
        <f t="shared" si="9"/>
        <v>0</v>
      </c>
      <c r="BA38" s="164">
        <f t="shared" si="9"/>
        <v>0</v>
      </c>
      <c r="BB38" s="164">
        <f t="shared" si="9"/>
        <v>0</v>
      </c>
      <c r="BC38" s="164">
        <f t="shared" si="9"/>
        <v>0</v>
      </c>
    </row>
    <row r="39" spans="1:55" s="164" customFormat="1" ht="19.899999999999999" hidden="1" customHeight="1">
      <c r="A39" s="9"/>
      <c r="B39" s="7"/>
      <c r="C39" s="2"/>
      <c r="D39" s="19"/>
      <c r="E39" s="18"/>
      <c r="F39" s="19"/>
      <c r="G39" s="19"/>
      <c r="H39" s="4"/>
      <c r="I39" s="15"/>
      <c r="J39" s="47"/>
      <c r="K39" s="696"/>
      <c r="L39" s="698"/>
      <c r="M39" s="696"/>
      <c r="N39" s="697"/>
      <c r="O39" s="698"/>
      <c r="P39" s="696"/>
      <c r="Q39" s="697"/>
      <c r="R39" s="698"/>
      <c r="S39" s="471"/>
      <c r="T39" s="471"/>
      <c r="U39" s="49"/>
      <c r="V39" s="710"/>
      <c r="W39" s="711"/>
      <c r="X39" s="56"/>
      <c r="Y39" s="56"/>
      <c r="Z39" s="57"/>
      <c r="AA39" s="67"/>
      <c r="AB39" s="57"/>
      <c r="AC39" s="58"/>
      <c r="AD39" s="56"/>
      <c r="AE39" s="49"/>
      <c r="AF39" s="164">
        <f t="shared" si="10"/>
        <v>-1</v>
      </c>
      <c r="AG39" s="164">
        <f t="shared" si="10"/>
        <v>-1</v>
      </c>
      <c r="AH39" s="164">
        <f t="shared" si="10"/>
        <v>-1</v>
      </c>
      <c r="AI39" s="164">
        <f t="shared" si="10"/>
        <v>-1</v>
      </c>
      <c r="AJ39" s="164">
        <f t="shared" si="10"/>
        <v>-1</v>
      </c>
      <c r="AK39" s="164">
        <f t="shared" si="10"/>
        <v>-1</v>
      </c>
      <c r="AL39" s="164">
        <f t="shared" si="10"/>
        <v>-1</v>
      </c>
      <c r="AM39" s="164">
        <f t="shared" si="10"/>
        <v>-1</v>
      </c>
      <c r="AN39" s="164">
        <f t="shared" si="8"/>
        <v>0</v>
      </c>
      <c r="AO39" s="164">
        <f t="shared" si="8"/>
        <v>0</v>
      </c>
      <c r="AP39" s="164">
        <f t="shared" si="8"/>
        <v>0</v>
      </c>
      <c r="AQ39" s="164">
        <f t="shared" si="8"/>
        <v>0</v>
      </c>
      <c r="AR39" s="164">
        <f t="shared" si="8"/>
        <v>0</v>
      </c>
      <c r="AS39" s="164">
        <f t="shared" si="8"/>
        <v>0</v>
      </c>
      <c r="AT39" s="164">
        <f t="shared" si="8"/>
        <v>0</v>
      </c>
      <c r="AU39" s="164">
        <f t="shared" si="8"/>
        <v>0</v>
      </c>
      <c r="AV39" s="164">
        <f t="shared" si="9"/>
        <v>0</v>
      </c>
      <c r="AW39" s="164">
        <f t="shared" si="9"/>
        <v>0</v>
      </c>
      <c r="AX39" s="164">
        <f t="shared" si="9"/>
        <v>0</v>
      </c>
      <c r="AY39" s="164">
        <f t="shared" si="9"/>
        <v>0</v>
      </c>
      <c r="AZ39" s="164">
        <f t="shared" si="9"/>
        <v>0</v>
      </c>
      <c r="BA39" s="164">
        <f t="shared" si="9"/>
        <v>0</v>
      </c>
      <c r="BB39" s="164">
        <f t="shared" si="9"/>
        <v>0</v>
      </c>
      <c r="BC39" s="164">
        <f t="shared" si="9"/>
        <v>0</v>
      </c>
    </row>
    <row r="40" spans="1:55" s="164" customFormat="1" ht="19.899999999999999" hidden="1" customHeight="1">
      <c r="A40" s="9"/>
      <c r="B40" s="7"/>
      <c r="C40" s="2"/>
      <c r="D40" s="19"/>
      <c r="E40" s="18"/>
      <c r="F40" s="19"/>
      <c r="G40" s="19"/>
      <c r="H40" s="4"/>
      <c r="I40" s="15"/>
      <c r="J40" s="47"/>
      <c r="K40" s="696"/>
      <c r="L40" s="698"/>
      <c r="M40" s="696"/>
      <c r="N40" s="697"/>
      <c r="O40" s="698"/>
      <c r="P40" s="696"/>
      <c r="Q40" s="697"/>
      <c r="R40" s="698"/>
      <c r="S40" s="471"/>
      <c r="T40" s="471"/>
      <c r="U40" s="49"/>
      <c r="V40" s="710"/>
      <c r="W40" s="711"/>
      <c r="X40" s="56"/>
      <c r="Y40" s="56"/>
      <c r="Z40" s="57"/>
      <c r="AA40" s="67"/>
      <c r="AB40" s="57"/>
      <c r="AC40" s="58"/>
      <c r="AD40" s="56"/>
      <c r="AE40" s="49"/>
      <c r="AF40" s="164">
        <f t="shared" si="10"/>
        <v>-1</v>
      </c>
      <c r="AG40" s="164">
        <f t="shared" si="10"/>
        <v>-1</v>
      </c>
      <c r="AH40" s="164">
        <f t="shared" si="10"/>
        <v>-1</v>
      </c>
      <c r="AI40" s="164">
        <f t="shared" si="10"/>
        <v>-1</v>
      </c>
      <c r="AJ40" s="164">
        <f t="shared" si="10"/>
        <v>-1</v>
      </c>
      <c r="AK40" s="164">
        <f t="shared" si="10"/>
        <v>-1</v>
      </c>
      <c r="AL40" s="164">
        <f t="shared" si="10"/>
        <v>-1</v>
      </c>
      <c r="AM40" s="164">
        <f t="shared" si="10"/>
        <v>-1</v>
      </c>
      <c r="AN40" s="164">
        <f t="shared" si="8"/>
        <v>0</v>
      </c>
      <c r="AO40" s="164">
        <f t="shared" si="8"/>
        <v>0</v>
      </c>
      <c r="AP40" s="164">
        <f t="shared" si="8"/>
        <v>0</v>
      </c>
      <c r="AQ40" s="164">
        <f t="shared" si="8"/>
        <v>0</v>
      </c>
      <c r="AR40" s="164">
        <f t="shared" si="8"/>
        <v>0</v>
      </c>
      <c r="AS40" s="164">
        <f t="shared" si="8"/>
        <v>0</v>
      </c>
      <c r="AT40" s="164">
        <f t="shared" si="8"/>
        <v>0</v>
      </c>
      <c r="AU40" s="164">
        <f t="shared" si="8"/>
        <v>0</v>
      </c>
      <c r="AV40" s="164">
        <f t="shared" si="9"/>
        <v>0</v>
      </c>
      <c r="AW40" s="164">
        <f t="shared" si="9"/>
        <v>0</v>
      </c>
      <c r="AX40" s="164">
        <f t="shared" si="9"/>
        <v>0</v>
      </c>
      <c r="AY40" s="164">
        <f t="shared" si="9"/>
        <v>0</v>
      </c>
      <c r="AZ40" s="164">
        <f t="shared" si="9"/>
        <v>0</v>
      </c>
      <c r="BA40" s="164">
        <f t="shared" si="9"/>
        <v>0</v>
      </c>
      <c r="BB40" s="164">
        <f t="shared" si="9"/>
        <v>0</v>
      </c>
      <c r="BC40" s="164">
        <f t="shared" si="9"/>
        <v>0</v>
      </c>
    </row>
    <row r="41" spans="1:55" s="164" customFormat="1" ht="19.899999999999999" hidden="1" customHeight="1">
      <c r="A41" s="9"/>
      <c r="B41" s="7"/>
      <c r="C41" s="2"/>
      <c r="D41" s="19"/>
      <c r="E41" s="18"/>
      <c r="F41" s="19"/>
      <c r="G41" s="19"/>
      <c r="H41" s="4"/>
      <c r="I41" s="15"/>
      <c r="J41" s="47"/>
      <c r="K41" s="696"/>
      <c r="L41" s="698"/>
      <c r="M41" s="696"/>
      <c r="N41" s="697"/>
      <c r="O41" s="698"/>
      <c r="P41" s="696"/>
      <c r="Q41" s="697"/>
      <c r="R41" s="698"/>
      <c r="S41" s="471"/>
      <c r="T41" s="471"/>
      <c r="U41" s="49"/>
      <c r="V41" s="710"/>
      <c r="W41" s="711"/>
      <c r="X41" s="56"/>
      <c r="Y41" s="56"/>
      <c r="Z41" s="57"/>
      <c r="AA41" s="67"/>
      <c r="AB41" s="57"/>
      <c r="AC41" s="58"/>
      <c r="AD41" s="56"/>
      <c r="AE41" s="49"/>
      <c r="AF41" s="164">
        <f t="shared" ref="AF41:AM56" si="11">AF40</f>
        <v>-1</v>
      </c>
      <c r="AG41" s="164">
        <f t="shared" si="11"/>
        <v>-1</v>
      </c>
      <c r="AH41" s="164">
        <f t="shared" si="11"/>
        <v>-1</v>
      </c>
      <c r="AI41" s="164">
        <f t="shared" si="11"/>
        <v>-1</v>
      </c>
      <c r="AJ41" s="164">
        <f t="shared" si="11"/>
        <v>-1</v>
      </c>
      <c r="AK41" s="164">
        <f t="shared" si="11"/>
        <v>-1</v>
      </c>
      <c r="AL41" s="164">
        <f t="shared" si="11"/>
        <v>-1</v>
      </c>
      <c r="AM41" s="164">
        <f t="shared" si="11"/>
        <v>-1</v>
      </c>
      <c r="AN41" s="164">
        <f t="shared" si="8"/>
        <v>0</v>
      </c>
      <c r="AO41" s="164">
        <f t="shared" si="8"/>
        <v>0</v>
      </c>
      <c r="AP41" s="164">
        <f t="shared" si="8"/>
        <v>0</v>
      </c>
      <c r="AQ41" s="164">
        <f t="shared" si="8"/>
        <v>0</v>
      </c>
      <c r="AR41" s="164">
        <f t="shared" si="8"/>
        <v>0</v>
      </c>
      <c r="AS41" s="164">
        <f t="shared" si="8"/>
        <v>0</v>
      </c>
      <c r="AT41" s="164">
        <f t="shared" si="8"/>
        <v>0</v>
      </c>
      <c r="AU41" s="164">
        <f t="shared" si="8"/>
        <v>0</v>
      </c>
      <c r="AV41" s="164">
        <f t="shared" si="9"/>
        <v>0</v>
      </c>
      <c r="AW41" s="164">
        <f t="shared" si="9"/>
        <v>0</v>
      </c>
      <c r="AX41" s="164">
        <f t="shared" si="9"/>
        <v>0</v>
      </c>
      <c r="AY41" s="164">
        <f t="shared" si="9"/>
        <v>0</v>
      </c>
      <c r="AZ41" s="164">
        <f t="shared" si="9"/>
        <v>0</v>
      </c>
      <c r="BA41" s="164">
        <f t="shared" si="9"/>
        <v>0</v>
      </c>
      <c r="BB41" s="164">
        <f t="shared" si="9"/>
        <v>0</v>
      </c>
      <c r="BC41" s="164">
        <f t="shared" si="9"/>
        <v>0</v>
      </c>
    </row>
    <row r="42" spans="1:55" s="164" customFormat="1" ht="19.899999999999999" hidden="1" customHeight="1">
      <c r="A42" s="9"/>
      <c r="B42" s="7"/>
      <c r="C42" s="2"/>
      <c r="D42" s="19"/>
      <c r="E42" s="18"/>
      <c r="F42" s="19"/>
      <c r="G42" s="19"/>
      <c r="H42" s="4"/>
      <c r="I42" s="15"/>
      <c r="J42" s="47"/>
      <c r="K42" s="696"/>
      <c r="L42" s="698"/>
      <c r="M42" s="696"/>
      <c r="N42" s="697"/>
      <c r="O42" s="698"/>
      <c r="P42" s="696"/>
      <c r="Q42" s="697"/>
      <c r="R42" s="698"/>
      <c r="S42" s="471"/>
      <c r="T42" s="471"/>
      <c r="U42" s="49"/>
      <c r="V42" s="710"/>
      <c r="W42" s="711"/>
      <c r="X42" s="56"/>
      <c r="Y42" s="56"/>
      <c r="Z42" s="57"/>
      <c r="AA42" s="67"/>
      <c r="AB42" s="57"/>
      <c r="AC42" s="58"/>
      <c r="AD42" s="56"/>
      <c r="AE42" s="49"/>
      <c r="AF42" s="164">
        <f t="shared" si="11"/>
        <v>-1</v>
      </c>
      <c r="AG42" s="164">
        <f t="shared" si="11"/>
        <v>-1</v>
      </c>
      <c r="AH42" s="164">
        <f t="shared" si="11"/>
        <v>-1</v>
      </c>
      <c r="AI42" s="164">
        <f t="shared" si="11"/>
        <v>-1</v>
      </c>
      <c r="AJ42" s="164">
        <f t="shared" si="11"/>
        <v>-1</v>
      </c>
      <c r="AK42" s="164">
        <f t="shared" si="11"/>
        <v>-1</v>
      </c>
      <c r="AL42" s="164">
        <f t="shared" si="11"/>
        <v>-1</v>
      </c>
      <c r="AM42" s="164">
        <f t="shared" si="11"/>
        <v>-1</v>
      </c>
      <c r="AN42" s="164">
        <f t="shared" si="8"/>
        <v>0</v>
      </c>
      <c r="AO42" s="164">
        <f t="shared" si="8"/>
        <v>0</v>
      </c>
      <c r="AP42" s="164">
        <f t="shared" si="8"/>
        <v>0</v>
      </c>
      <c r="AQ42" s="164">
        <f t="shared" si="8"/>
        <v>0</v>
      </c>
      <c r="AR42" s="164">
        <f t="shared" si="8"/>
        <v>0</v>
      </c>
      <c r="AS42" s="164">
        <f t="shared" si="8"/>
        <v>0</v>
      </c>
      <c r="AT42" s="164">
        <f t="shared" si="8"/>
        <v>0</v>
      </c>
      <c r="AU42" s="164">
        <f t="shared" si="8"/>
        <v>0</v>
      </c>
      <c r="AV42" s="164">
        <f t="shared" si="9"/>
        <v>0</v>
      </c>
      <c r="AW42" s="164">
        <f t="shared" si="9"/>
        <v>0</v>
      </c>
      <c r="AX42" s="164">
        <f t="shared" si="9"/>
        <v>0</v>
      </c>
      <c r="AY42" s="164">
        <f t="shared" si="9"/>
        <v>0</v>
      </c>
      <c r="AZ42" s="164">
        <f t="shared" si="9"/>
        <v>0</v>
      </c>
      <c r="BA42" s="164">
        <f t="shared" si="9"/>
        <v>0</v>
      </c>
      <c r="BB42" s="164">
        <f t="shared" si="9"/>
        <v>0</v>
      </c>
      <c r="BC42" s="164">
        <f t="shared" si="9"/>
        <v>0</v>
      </c>
    </row>
    <row r="43" spans="1:55" s="164" customFormat="1" ht="19.899999999999999" hidden="1" customHeight="1">
      <c r="A43" s="9"/>
      <c r="B43" s="7"/>
      <c r="C43" s="2"/>
      <c r="D43" s="19"/>
      <c r="E43" s="18"/>
      <c r="F43" s="19"/>
      <c r="G43" s="19"/>
      <c r="H43" s="4"/>
      <c r="I43" s="15"/>
      <c r="J43" s="47"/>
      <c r="K43" s="696"/>
      <c r="L43" s="698"/>
      <c r="M43" s="696"/>
      <c r="N43" s="697"/>
      <c r="O43" s="698"/>
      <c r="P43" s="696"/>
      <c r="Q43" s="697"/>
      <c r="R43" s="698"/>
      <c r="S43" s="471"/>
      <c r="T43" s="471"/>
      <c r="U43" s="49"/>
      <c r="V43" s="710"/>
      <c r="W43" s="711"/>
      <c r="X43" s="56"/>
      <c r="Y43" s="56"/>
      <c r="Z43" s="57"/>
      <c r="AA43" s="67"/>
      <c r="AB43" s="57"/>
      <c r="AC43" s="58"/>
      <c r="AD43" s="56"/>
      <c r="AE43" s="49"/>
      <c r="AF43" s="164">
        <f t="shared" si="11"/>
        <v>-1</v>
      </c>
      <c r="AG43" s="164">
        <f t="shared" si="11"/>
        <v>-1</v>
      </c>
      <c r="AH43" s="164">
        <f t="shared" si="11"/>
        <v>-1</v>
      </c>
      <c r="AI43" s="164">
        <f t="shared" si="11"/>
        <v>-1</v>
      </c>
      <c r="AJ43" s="164">
        <f t="shared" si="11"/>
        <v>-1</v>
      </c>
      <c r="AK43" s="164">
        <f t="shared" si="11"/>
        <v>-1</v>
      </c>
      <c r="AL43" s="164">
        <f t="shared" si="11"/>
        <v>-1</v>
      </c>
      <c r="AM43" s="164">
        <f t="shared" si="11"/>
        <v>-1</v>
      </c>
      <c r="AN43" s="164">
        <f t="shared" si="8"/>
        <v>0</v>
      </c>
      <c r="AO43" s="164">
        <f t="shared" si="8"/>
        <v>0</v>
      </c>
      <c r="AP43" s="164">
        <f t="shared" si="8"/>
        <v>0</v>
      </c>
      <c r="AQ43" s="164">
        <f t="shared" si="8"/>
        <v>0</v>
      </c>
      <c r="AR43" s="164">
        <f t="shared" si="8"/>
        <v>0</v>
      </c>
      <c r="AS43" s="164">
        <f t="shared" si="8"/>
        <v>0</v>
      </c>
      <c r="AT43" s="164">
        <f t="shared" si="8"/>
        <v>0</v>
      </c>
      <c r="AU43" s="164">
        <f t="shared" si="8"/>
        <v>0</v>
      </c>
      <c r="AV43" s="164">
        <f t="shared" si="9"/>
        <v>0</v>
      </c>
      <c r="AW43" s="164">
        <f t="shared" si="9"/>
        <v>0</v>
      </c>
      <c r="AX43" s="164">
        <f t="shared" si="9"/>
        <v>0</v>
      </c>
      <c r="AY43" s="164">
        <f t="shared" si="9"/>
        <v>0</v>
      </c>
      <c r="AZ43" s="164">
        <f t="shared" si="9"/>
        <v>0</v>
      </c>
      <c r="BA43" s="164">
        <f t="shared" si="9"/>
        <v>0</v>
      </c>
      <c r="BB43" s="164">
        <f t="shared" si="9"/>
        <v>0</v>
      </c>
      <c r="BC43" s="164">
        <f t="shared" si="9"/>
        <v>0</v>
      </c>
    </row>
    <row r="44" spans="1:55" s="164" customFormat="1" ht="19.899999999999999" hidden="1" customHeight="1">
      <c r="A44" s="9"/>
      <c r="B44" s="7"/>
      <c r="C44" s="2"/>
      <c r="D44" s="19"/>
      <c r="E44" s="18"/>
      <c r="F44" s="19"/>
      <c r="G44" s="19"/>
      <c r="H44" s="4"/>
      <c r="I44" s="15"/>
      <c r="J44" s="47"/>
      <c r="K44" s="696"/>
      <c r="L44" s="698"/>
      <c r="M44" s="696"/>
      <c r="N44" s="697"/>
      <c r="O44" s="698"/>
      <c r="P44" s="696"/>
      <c r="Q44" s="697"/>
      <c r="R44" s="698"/>
      <c r="S44" s="471"/>
      <c r="T44" s="471"/>
      <c r="U44" s="49"/>
      <c r="V44" s="710"/>
      <c r="W44" s="711"/>
      <c r="X44" s="56"/>
      <c r="Y44" s="56"/>
      <c r="Z44" s="57"/>
      <c r="AA44" s="67"/>
      <c r="AB44" s="57"/>
      <c r="AC44" s="58"/>
      <c r="AD44" s="56"/>
      <c r="AE44" s="49"/>
      <c r="AF44" s="164">
        <f t="shared" si="11"/>
        <v>-1</v>
      </c>
      <c r="AG44" s="164">
        <f t="shared" si="11"/>
        <v>-1</v>
      </c>
      <c r="AH44" s="164">
        <f t="shared" si="11"/>
        <v>-1</v>
      </c>
      <c r="AI44" s="164">
        <f t="shared" si="11"/>
        <v>-1</v>
      </c>
      <c r="AJ44" s="164">
        <f t="shared" si="11"/>
        <v>-1</v>
      </c>
      <c r="AK44" s="164">
        <f t="shared" si="11"/>
        <v>-1</v>
      </c>
      <c r="AL44" s="164">
        <f t="shared" si="11"/>
        <v>-1</v>
      </c>
      <c r="AM44" s="164">
        <f t="shared" si="11"/>
        <v>-1</v>
      </c>
      <c r="AN44" s="164">
        <f t="shared" si="8"/>
        <v>0</v>
      </c>
      <c r="AO44" s="164">
        <f t="shared" si="8"/>
        <v>0</v>
      </c>
      <c r="AP44" s="164">
        <f t="shared" si="8"/>
        <v>0</v>
      </c>
      <c r="AQ44" s="164">
        <f t="shared" si="8"/>
        <v>0</v>
      </c>
      <c r="AR44" s="164">
        <f t="shared" si="8"/>
        <v>0</v>
      </c>
      <c r="AS44" s="164">
        <f t="shared" si="8"/>
        <v>0</v>
      </c>
      <c r="AT44" s="164">
        <f t="shared" si="8"/>
        <v>0</v>
      </c>
      <c r="AU44" s="164">
        <f t="shared" si="8"/>
        <v>0</v>
      </c>
      <c r="AV44" s="164">
        <f t="shared" si="9"/>
        <v>0</v>
      </c>
      <c r="AW44" s="164">
        <f t="shared" si="9"/>
        <v>0</v>
      </c>
      <c r="AX44" s="164">
        <f t="shared" si="9"/>
        <v>0</v>
      </c>
      <c r="AY44" s="164">
        <f t="shared" si="9"/>
        <v>0</v>
      </c>
      <c r="AZ44" s="164">
        <f t="shared" si="9"/>
        <v>0</v>
      </c>
      <c r="BA44" s="164">
        <f t="shared" si="9"/>
        <v>0</v>
      </c>
      <c r="BB44" s="164">
        <f t="shared" si="9"/>
        <v>0</v>
      </c>
      <c r="BC44" s="164">
        <f t="shared" si="9"/>
        <v>0</v>
      </c>
    </row>
    <row r="45" spans="1:55" s="164" customFormat="1" ht="19.899999999999999" hidden="1" customHeight="1">
      <c r="A45" s="9"/>
      <c r="B45" s="7"/>
      <c r="C45" s="2"/>
      <c r="D45" s="19"/>
      <c r="E45" s="18"/>
      <c r="F45" s="19"/>
      <c r="G45" s="19"/>
      <c r="H45" s="4"/>
      <c r="I45" s="15"/>
      <c r="J45" s="47"/>
      <c r="K45" s="696"/>
      <c r="L45" s="698"/>
      <c r="M45" s="696"/>
      <c r="N45" s="697"/>
      <c r="O45" s="698"/>
      <c r="P45" s="696"/>
      <c r="Q45" s="697"/>
      <c r="R45" s="698"/>
      <c r="S45" s="471"/>
      <c r="T45" s="471"/>
      <c r="U45" s="49"/>
      <c r="V45" s="710"/>
      <c r="W45" s="711"/>
      <c r="X45" s="56"/>
      <c r="Y45" s="56"/>
      <c r="Z45" s="57"/>
      <c r="AA45" s="67"/>
      <c r="AB45" s="57"/>
      <c r="AC45" s="58"/>
      <c r="AD45" s="56"/>
      <c r="AE45" s="49"/>
      <c r="AF45" s="164">
        <f t="shared" si="11"/>
        <v>-1</v>
      </c>
      <c r="AG45" s="164">
        <f t="shared" si="11"/>
        <v>-1</v>
      </c>
      <c r="AH45" s="164">
        <f t="shared" si="11"/>
        <v>-1</v>
      </c>
      <c r="AI45" s="164">
        <f t="shared" si="11"/>
        <v>-1</v>
      </c>
      <c r="AJ45" s="164">
        <f t="shared" si="11"/>
        <v>-1</v>
      </c>
      <c r="AK45" s="164">
        <f t="shared" si="11"/>
        <v>-1</v>
      </c>
      <c r="AL45" s="164">
        <f t="shared" si="11"/>
        <v>-1</v>
      </c>
      <c r="AM45" s="164">
        <f t="shared" si="11"/>
        <v>-1</v>
      </c>
      <c r="AN45" s="164">
        <f t="shared" si="8"/>
        <v>0</v>
      </c>
      <c r="AO45" s="164">
        <f t="shared" si="8"/>
        <v>0</v>
      </c>
      <c r="AP45" s="164">
        <f t="shared" si="8"/>
        <v>0</v>
      </c>
      <c r="AQ45" s="164">
        <f t="shared" si="8"/>
        <v>0</v>
      </c>
      <c r="AR45" s="164">
        <f t="shared" si="8"/>
        <v>0</v>
      </c>
      <c r="AS45" s="164">
        <f t="shared" si="8"/>
        <v>0</v>
      </c>
      <c r="AT45" s="164">
        <f t="shared" si="8"/>
        <v>0</v>
      </c>
      <c r="AU45" s="164">
        <f t="shared" si="8"/>
        <v>0</v>
      </c>
      <c r="AV45" s="164">
        <f t="shared" si="9"/>
        <v>0</v>
      </c>
      <c r="AW45" s="164">
        <f t="shared" si="9"/>
        <v>0</v>
      </c>
      <c r="AX45" s="164">
        <f t="shared" si="9"/>
        <v>0</v>
      </c>
      <c r="AY45" s="164">
        <f t="shared" si="9"/>
        <v>0</v>
      </c>
      <c r="AZ45" s="164">
        <f t="shared" si="9"/>
        <v>0</v>
      </c>
      <c r="BA45" s="164">
        <f t="shared" si="9"/>
        <v>0</v>
      </c>
      <c r="BB45" s="164">
        <f t="shared" si="9"/>
        <v>0</v>
      </c>
      <c r="BC45" s="164">
        <f t="shared" si="9"/>
        <v>0</v>
      </c>
    </row>
    <row r="46" spans="1:55" s="164" customFormat="1" ht="19.899999999999999" hidden="1" customHeight="1">
      <c r="A46" s="9"/>
      <c r="B46" s="7"/>
      <c r="C46" s="2"/>
      <c r="D46" s="19"/>
      <c r="E46" s="18"/>
      <c r="F46" s="19"/>
      <c r="G46" s="19"/>
      <c r="H46" s="4"/>
      <c r="I46" s="15"/>
      <c r="J46" s="47"/>
      <c r="K46" s="696"/>
      <c r="L46" s="698"/>
      <c r="M46" s="696"/>
      <c r="N46" s="697"/>
      <c r="O46" s="698"/>
      <c r="P46" s="696"/>
      <c r="Q46" s="697"/>
      <c r="R46" s="698"/>
      <c r="S46" s="471"/>
      <c r="T46" s="471"/>
      <c r="U46" s="49"/>
      <c r="V46" s="710"/>
      <c r="W46" s="711"/>
      <c r="X46" s="56"/>
      <c r="Y46" s="56"/>
      <c r="Z46" s="57"/>
      <c r="AA46" s="67"/>
      <c r="AB46" s="57"/>
      <c r="AC46" s="58"/>
      <c r="AD46" s="56"/>
      <c r="AE46" s="49"/>
      <c r="AF46" s="164">
        <f t="shared" si="11"/>
        <v>-1</v>
      </c>
      <c r="AG46" s="164">
        <f t="shared" si="11"/>
        <v>-1</v>
      </c>
      <c r="AH46" s="164">
        <f t="shared" si="11"/>
        <v>-1</v>
      </c>
      <c r="AI46" s="164">
        <f t="shared" si="11"/>
        <v>-1</v>
      </c>
      <c r="AJ46" s="164">
        <f t="shared" si="11"/>
        <v>-1</v>
      </c>
      <c r="AK46" s="164">
        <f t="shared" si="11"/>
        <v>-1</v>
      </c>
      <c r="AL46" s="164">
        <f t="shared" si="11"/>
        <v>-1</v>
      </c>
      <c r="AM46" s="164">
        <f t="shared" si="11"/>
        <v>-1</v>
      </c>
      <c r="AN46" s="164">
        <f t="shared" si="8"/>
        <v>0</v>
      </c>
      <c r="AO46" s="164">
        <f t="shared" si="8"/>
        <v>0</v>
      </c>
      <c r="AP46" s="164">
        <f t="shared" si="8"/>
        <v>0</v>
      </c>
      <c r="AQ46" s="164">
        <f t="shared" si="8"/>
        <v>0</v>
      </c>
      <c r="AR46" s="164">
        <f t="shared" si="8"/>
        <v>0</v>
      </c>
      <c r="AS46" s="164">
        <f t="shared" si="8"/>
        <v>0</v>
      </c>
      <c r="AT46" s="164">
        <f t="shared" si="8"/>
        <v>0</v>
      </c>
      <c r="AU46" s="164">
        <f t="shared" si="8"/>
        <v>0</v>
      </c>
      <c r="AV46" s="164">
        <f t="shared" si="9"/>
        <v>0</v>
      </c>
      <c r="AW46" s="164">
        <f t="shared" si="9"/>
        <v>0</v>
      </c>
      <c r="AX46" s="164">
        <f t="shared" si="9"/>
        <v>0</v>
      </c>
      <c r="AY46" s="164">
        <f t="shared" si="9"/>
        <v>0</v>
      </c>
      <c r="AZ46" s="164">
        <f t="shared" si="9"/>
        <v>0</v>
      </c>
      <c r="BA46" s="164">
        <f t="shared" si="9"/>
        <v>0</v>
      </c>
      <c r="BB46" s="164">
        <f t="shared" si="9"/>
        <v>0</v>
      </c>
      <c r="BC46" s="164">
        <f t="shared" si="9"/>
        <v>0</v>
      </c>
    </row>
    <row r="47" spans="1:55" s="164" customFormat="1" ht="19.899999999999999" hidden="1" customHeight="1">
      <c r="A47" s="9"/>
      <c r="B47" s="7"/>
      <c r="C47" s="2"/>
      <c r="D47" s="19"/>
      <c r="E47" s="18"/>
      <c r="F47" s="19"/>
      <c r="G47" s="19"/>
      <c r="H47" s="4"/>
      <c r="I47" s="15"/>
      <c r="J47" s="47"/>
      <c r="K47" s="696"/>
      <c r="L47" s="698"/>
      <c r="M47" s="696"/>
      <c r="N47" s="697"/>
      <c r="O47" s="698"/>
      <c r="P47" s="696"/>
      <c r="Q47" s="697"/>
      <c r="R47" s="698"/>
      <c r="S47" s="471"/>
      <c r="T47" s="471"/>
      <c r="U47" s="49"/>
      <c r="V47" s="710"/>
      <c r="W47" s="711"/>
      <c r="X47" s="56"/>
      <c r="Y47" s="56"/>
      <c r="Z47" s="57"/>
      <c r="AA47" s="67"/>
      <c r="AB47" s="57"/>
      <c r="AC47" s="58"/>
      <c r="AD47" s="56"/>
      <c r="AE47" s="49"/>
      <c r="AF47" s="164">
        <f t="shared" si="11"/>
        <v>-1</v>
      </c>
      <c r="AG47" s="164">
        <f t="shared" si="11"/>
        <v>-1</v>
      </c>
      <c r="AH47" s="164">
        <f t="shared" si="11"/>
        <v>-1</v>
      </c>
      <c r="AI47" s="164">
        <f t="shared" si="11"/>
        <v>-1</v>
      </c>
      <c r="AJ47" s="164">
        <f t="shared" si="11"/>
        <v>-1</v>
      </c>
      <c r="AK47" s="164">
        <f t="shared" si="11"/>
        <v>-1</v>
      </c>
      <c r="AL47" s="164">
        <f t="shared" si="11"/>
        <v>-1</v>
      </c>
      <c r="AM47" s="164">
        <f t="shared" si="11"/>
        <v>-1</v>
      </c>
      <c r="AN47" s="164">
        <f t="shared" si="8"/>
        <v>0</v>
      </c>
      <c r="AO47" s="164">
        <f t="shared" si="8"/>
        <v>0</v>
      </c>
      <c r="AP47" s="164">
        <f t="shared" si="8"/>
        <v>0</v>
      </c>
      <c r="AQ47" s="164">
        <f t="shared" si="8"/>
        <v>0</v>
      </c>
      <c r="AR47" s="164">
        <f t="shared" si="8"/>
        <v>0</v>
      </c>
      <c r="AS47" s="164">
        <f t="shared" si="8"/>
        <v>0</v>
      </c>
      <c r="AT47" s="164">
        <f t="shared" si="8"/>
        <v>0</v>
      </c>
      <c r="AU47" s="164">
        <f t="shared" si="8"/>
        <v>0</v>
      </c>
      <c r="AV47" s="164">
        <f t="shared" si="9"/>
        <v>0</v>
      </c>
      <c r="AW47" s="164">
        <f t="shared" si="9"/>
        <v>0</v>
      </c>
      <c r="AX47" s="164">
        <f t="shared" si="9"/>
        <v>0</v>
      </c>
      <c r="AY47" s="164">
        <f t="shared" si="9"/>
        <v>0</v>
      </c>
      <c r="AZ47" s="164">
        <f t="shared" si="9"/>
        <v>0</v>
      </c>
      <c r="BA47" s="164">
        <f t="shared" si="9"/>
        <v>0</v>
      </c>
      <c r="BB47" s="164">
        <f t="shared" si="9"/>
        <v>0</v>
      </c>
      <c r="BC47" s="164">
        <f t="shared" si="9"/>
        <v>0</v>
      </c>
    </row>
    <row r="48" spans="1:55" s="164" customFormat="1" ht="19.899999999999999" hidden="1" customHeight="1">
      <c r="A48" s="9"/>
      <c r="B48" s="7"/>
      <c r="C48" s="2"/>
      <c r="D48" s="19"/>
      <c r="E48" s="18"/>
      <c r="F48" s="19"/>
      <c r="G48" s="19"/>
      <c r="H48" s="4"/>
      <c r="I48" s="15"/>
      <c r="J48" s="47"/>
      <c r="K48" s="696"/>
      <c r="L48" s="698"/>
      <c r="M48" s="696"/>
      <c r="N48" s="697"/>
      <c r="O48" s="698"/>
      <c r="P48" s="696"/>
      <c r="Q48" s="697"/>
      <c r="R48" s="698"/>
      <c r="S48" s="471"/>
      <c r="T48" s="471"/>
      <c r="U48" s="49"/>
      <c r="V48" s="710"/>
      <c r="W48" s="711"/>
      <c r="X48" s="56"/>
      <c r="Y48" s="56"/>
      <c r="Z48" s="57"/>
      <c r="AA48" s="67"/>
      <c r="AB48" s="57"/>
      <c r="AC48" s="58"/>
      <c r="AD48" s="56"/>
      <c r="AE48" s="49"/>
      <c r="AF48" s="164">
        <f t="shared" si="11"/>
        <v>-1</v>
      </c>
      <c r="AG48" s="164">
        <f t="shared" si="11"/>
        <v>-1</v>
      </c>
      <c r="AH48" s="164">
        <f t="shared" si="11"/>
        <v>-1</v>
      </c>
      <c r="AI48" s="164">
        <f t="shared" si="11"/>
        <v>-1</v>
      </c>
      <c r="AJ48" s="164">
        <f t="shared" si="11"/>
        <v>-1</v>
      </c>
      <c r="AK48" s="164">
        <f t="shared" si="11"/>
        <v>-1</v>
      </c>
      <c r="AL48" s="164">
        <f t="shared" si="11"/>
        <v>-1</v>
      </c>
      <c r="AM48" s="164">
        <f t="shared" si="11"/>
        <v>-1</v>
      </c>
      <c r="AN48" s="164">
        <f t="shared" si="8"/>
        <v>0</v>
      </c>
      <c r="AO48" s="164">
        <f t="shared" si="8"/>
        <v>0</v>
      </c>
      <c r="AP48" s="164">
        <f t="shared" si="8"/>
        <v>0</v>
      </c>
      <c r="AQ48" s="164">
        <f t="shared" si="8"/>
        <v>0</v>
      </c>
      <c r="AR48" s="164">
        <f t="shared" si="8"/>
        <v>0</v>
      </c>
      <c r="AS48" s="164">
        <f t="shared" si="8"/>
        <v>0</v>
      </c>
      <c r="AT48" s="164">
        <f t="shared" si="8"/>
        <v>0</v>
      </c>
      <c r="AU48" s="164">
        <f t="shared" si="8"/>
        <v>0</v>
      </c>
      <c r="AV48" s="164">
        <f t="shared" si="9"/>
        <v>0</v>
      </c>
      <c r="AW48" s="164">
        <f t="shared" si="9"/>
        <v>0</v>
      </c>
      <c r="AX48" s="164">
        <f t="shared" si="9"/>
        <v>0</v>
      </c>
      <c r="AY48" s="164">
        <f t="shared" si="9"/>
        <v>0</v>
      </c>
      <c r="AZ48" s="164">
        <f t="shared" si="9"/>
        <v>0</v>
      </c>
      <c r="BA48" s="164">
        <f t="shared" si="9"/>
        <v>0</v>
      </c>
      <c r="BB48" s="164">
        <f t="shared" si="9"/>
        <v>0</v>
      </c>
      <c r="BC48" s="164">
        <f t="shared" si="9"/>
        <v>0</v>
      </c>
    </row>
    <row r="49" spans="1:55" s="164" customFormat="1" ht="19.899999999999999" hidden="1" customHeight="1">
      <c r="A49" s="9"/>
      <c r="B49" s="7"/>
      <c r="C49" s="2"/>
      <c r="D49" s="19"/>
      <c r="E49" s="18"/>
      <c r="F49" s="19"/>
      <c r="G49" s="19"/>
      <c r="H49" s="4"/>
      <c r="I49" s="15"/>
      <c r="J49" s="47"/>
      <c r="K49" s="696"/>
      <c r="L49" s="698"/>
      <c r="M49" s="696"/>
      <c r="N49" s="697"/>
      <c r="O49" s="698"/>
      <c r="P49" s="696"/>
      <c r="Q49" s="697"/>
      <c r="R49" s="698"/>
      <c r="S49" s="471"/>
      <c r="T49" s="471"/>
      <c r="U49" s="49"/>
      <c r="V49" s="710"/>
      <c r="W49" s="711"/>
      <c r="X49" s="56"/>
      <c r="Y49" s="56"/>
      <c r="Z49" s="57"/>
      <c r="AA49" s="67"/>
      <c r="AB49" s="57"/>
      <c r="AC49" s="58"/>
      <c r="AD49" s="56"/>
      <c r="AE49" s="49"/>
      <c r="AF49" s="164">
        <f t="shared" si="11"/>
        <v>-1</v>
      </c>
      <c r="AG49" s="164">
        <f t="shared" si="11"/>
        <v>-1</v>
      </c>
      <c r="AH49" s="164">
        <f t="shared" si="11"/>
        <v>-1</v>
      </c>
      <c r="AI49" s="164">
        <f t="shared" si="11"/>
        <v>-1</v>
      </c>
      <c r="AJ49" s="164">
        <f t="shared" si="11"/>
        <v>-1</v>
      </c>
      <c r="AK49" s="164">
        <f t="shared" si="11"/>
        <v>-1</v>
      </c>
      <c r="AL49" s="164">
        <f t="shared" si="11"/>
        <v>-1</v>
      </c>
      <c r="AM49" s="164">
        <f t="shared" si="11"/>
        <v>-1</v>
      </c>
      <c r="AN49" s="164">
        <f t="shared" si="8"/>
        <v>0</v>
      </c>
      <c r="AO49" s="164">
        <f t="shared" si="8"/>
        <v>0</v>
      </c>
      <c r="AP49" s="164">
        <f t="shared" si="8"/>
        <v>0</v>
      </c>
      <c r="AQ49" s="164">
        <f t="shared" si="8"/>
        <v>0</v>
      </c>
      <c r="AR49" s="164">
        <f t="shared" si="8"/>
        <v>0</v>
      </c>
      <c r="AS49" s="164">
        <f t="shared" si="8"/>
        <v>0</v>
      </c>
      <c r="AT49" s="164">
        <f t="shared" si="8"/>
        <v>0</v>
      </c>
      <c r="AU49" s="164">
        <f t="shared" si="8"/>
        <v>0</v>
      </c>
      <c r="AV49" s="164">
        <f t="shared" si="9"/>
        <v>0</v>
      </c>
      <c r="AW49" s="164">
        <f t="shared" si="9"/>
        <v>0</v>
      </c>
      <c r="AX49" s="164">
        <f t="shared" si="9"/>
        <v>0</v>
      </c>
      <c r="AY49" s="164">
        <f t="shared" si="9"/>
        <v>0</v>
      </c>
      <c r="AZ49" s="164">
        <f t="shared" si="9"/>
        <v>0</v>
      </c>
      <c r="BA49" s="164">
        <f t="shared" si="9"/>
        <v>0</v>
      </c>
      <c r="BB49" s="164">
        <f t="shared" si="9"/>
        <v>0</v>
      </c>
      <c r="BC49" s="164">
        <f t="shared" si="9"/>
        <v>0</v>
      </c>
    </row>
    <row r="50" spans="1:55" s="164" customFormat="1" ht="19.899999999999999" hidden="1" customHeight="1">
      <c r="A50" s="9"/>
      <c r="B50" s="7"/>
      <c r="C50" s="2"/>
      <c r="D50" s="19"/>
      <c r="E50" s="18"/>
      <c r="F50" s="19"/>
      <c r="G50" s="19"/>
      <c r="H50" s="4"/>
      <c r="I50" s="15"/>
      <c r="J50" s="47"/>
      <c r="K50" s="696"/>
      <c r="L50" s="698"/>
      <c r="M50" s="696"/>
      <c r="N50" s="697"/>
      <c r="O50" s="698"/>
      <c r="P50" s="696"/>
      <c r="Q50" s="697"/>
      <c r="R50" s="698"/>
      <c r="S50" s="471"/>
      <c r="T50" s="471"/>
      <c r="U50" s="49"/>
      <c r="V50" s="710"/>
      <c r="W50" s="711"/>
      <c r="X50" s="56"/>
      <c r="Y50" s="56"/>
      <c r="Z50" s="57"/>
      <c r="AA50" s="67"/>
      <c r="AB50" s="57"/>
      <c r="AC50" s="58"/>
      <c r="AD50" s="56"/>
      <c r="AE50" s="49"/>
      <c r="AF50" s="164">
        <f t="shared" si="11"/>
        <v>-1</v>
      </c>
      <c r="AG50" s="164">
        <f t="shared" si="11"/>
        <v>-1</v>
      </c>
      <c r="AH50" s="164">
        <f t="shared" si="11"/>
        <v>-1</v>
      </c>
      <c r="AI50" s="164">
        <f t="shared" si="11"/>
        <v>-1</v>
      </c>
      <c r="AJ50" s="164">
        <f t="shared" si="11"/>
        <v>-1</v>
      </c>
      <c r="AK50" s="164">
        <f t="shared" si="11"/>
        <v>-1</v>
      </c>
      <c r="AL50" s="164">
        <f t="shared" si="11"/>
        <v>-1</v>
      </c>
      <c r="AM50" s="164">
        <f t="shared" si="11"/>
        <v>-1</v>
      </c>
      <c r="AN50" s="164">
        <f t="shared" si="8"/>
        <v>0</v>
      </c>
      <c r="AO50" s="164">
        <f t="shared" si="8"/>
        <v>0</v>
      </c>
      <c r="AP50" s="164">
        <f t="shared" si="8"/>
        <v>0</v>
      </c>
      <c r="AQ50" s="164">
        <f t="shared" si="8"/>
        <v>0</v>
      </c>
      <c r="AR50" s="164">
        <f t="shared" si="8"/>
        <v>0</v>
      </c>
      <c r="AS50" s="164">
        <f t="shared" si="8"/>
        <v>0</v>
      </c>
      <c r="AT50" s="164">
        <f t="shared" si="8"/>
        <v>0</v>
      </c>
      <c r="AU50" s="164">
        <f t="shared" si="8"/>
        <v>0</v>
      </c>
      <c r="AV50" s="164">
        <f t="shared" si="9"/>
        <v>0</v>
      </c>
      <c r="AW50" s="164">
        <f t="shared" si="9"/>
        <v>0</v>
      </c>
      <c r="AX50" s="164">
        <f t="shared" si="9"/>
        <v>0</v>
      </c>
      <c r="AY50" s="164">
        <f t="shared" si="9"/>
        <v>0</v>
      </c>
      <c r="AZ50" s="164">
        <f t="shared" si="9"/>
        <v>0</v>
      </c>
      <c r="BA50" s="164">
        <f t="shared" si="9"/>
        <v>0</v>
      </c>
      <c r="BB50" s="164">
        <f t="shared" si="9"/>
        <v>0</v>
      </c>
      <c r="BC50" s="164">
        <f t="shared" si="9"/>
        <v>0</v>
      </c>
    </row>
    <row r="51" spans="1:55" s="164" customFormat="1" ht="19.899999999999999" hidden="1" customHeight="1">
      <c r="A51" s="9"/>
      <c r="B51" s="7"/>
      <c r="C51" s="2"/>
      <c r="D51" s="19"/>
      <c r="E51" s="18"/>
      <c r="F51" s="19"/>
      <c r="G51" s="19"/>
      <c r="H51" s="4"/>
      <c r="I51" s="15"/>
      <c r="J51" s="47"/>
      <c r="K51" s="696"/>
      <c r="L51" s="698"/>
      <c r="M51" s="696"/>
      <c r="N51" s="697"/>
      <c r="O51" s="698"/>
      <c r="P51" s="696"/>
      <c r="Q51" s="697"/>
      <c r="R51" s="698"/>
      <c r="S51" s="471"/>
      <c r="T51" s="471"/>
      <c r="U51" s="49"/>
      <c r="V51" s="710"/>
      <c r="W51" s="711"/>
      <c r="X51" s="56"/>
      <c r="Y51" s="56"/>
      <c r="Z51" s="57"/>
      <c r="AA51" s="67"/>
      <c r="AB51" s="57"/>
      <c r="AC51" s="58"/>
      <c r="AD51" s="56"/>
      <c r="AE51" s="49"/>
      <c r="AF51" s="164">
        <f t="shared" si="11"/>
        <v>-1</v>
      </c>
      <c r="AG51" s="164">
        <f t="shared" si="11"/>
        <v>-1</v>
      </c>
      <c r="AH51" s="164">
        <f t="shared" si="11"/>
        <v>-1</v>
      </c>
      <c r="AI51" s="164">
        <f t="shared" si="11"/>
        <v>-1</v>
      </c>
      <c r="AJ51" s="164">
        <f t="shared" si="11"/>
        <v>-1</v>
      </c>
      <c r="AK51" s="164">
        <f t="shared" si="11"/>
        <v>-1</v>
      </c>
      <c r="AL51" s="164">
        <f t="shared" si="11"/>
        <v>-1</v>
      </c>
      <c r="AM51" s="164">
        <f t="shared" si="11"/>
        <v>-1</v>
      </c>
      <c r="AN51" s="164">
        <f t="shared" si="8"/>
        <v>0</v>
      </c>
      <c r="AO51" s="164">
        <f t="shared" si="8"/>
        <v>0</v>
      </c>
      <c r="AP51" s="164">
        <f t="shared" si="8"/>
        <v>0</v>
      </c>
      <c r="AQ51" s="164">
        <f t="shared" si="8"/>
        <v>0</v>
      </c>
      <c r="AR51" s="164">
        <f t="shared" si="8"/>
        <v>0</v>
      </c>
      <c r="AS51" s="164">
        <f t="shared" si="8"/>
        <v>0</v>
      </c>
      <c r="AT51" s="164">
        <f t="shared" si="8"/>
        <v>0</v>
      </c>
      <c r="AU51" s="164">
        <f t="shared" si="8"/>
        <v>0</v>
      </c>
      <c r="AV51" s="164">
        <f t="shared" si="9"/>
        <v>0</v>
      </c>
      <c r="AW51" s="164">
        <f t="shared" si="9"/>
        <v>0</v>
      </c>
      <c r="AX51" s="164">
        <f t="shared" si="9"/>
        <v>0</v>
      </c>
      <c r="AY51" s="164">
        <f t="shared" si="9"/>
        <v>0</v>
      </c>
      <c r="AZ51" s="164">
        <f t="shared" si="9"/>
        <v>0</v>
      </c>
      <c r="BA51" s="164">
        <f t="shared" si="9"/>
        <v>0</v>
      </c>
      <c r="BB51" s="164">
        <f t="shared" si="9"/>
        <v>0</v>
      </c>
      <c r="BC51" s="164">
        <f t="shared" si="9"/>
        <v>0</v>
      </c>
    </row>
    <row r="52" spans="1:55" s="164" customFormat="1" ht="19.899999999999999" hidden="1" customHeight="1">
      <c r="A52" s="9"/>
      <c r="B52" s="7"/>
      <c r="C52" s="2"/>
      <c r="D52" s="19"/>
      <c r="E52" s="18"/>
      <c r="F52" s="19"/>
      <c r="G52" s="19"/>
      <c r="H52" s="4"/>
      <c r="I52" s="15"/>
      <c r="J52" s="47"/>
      <c r="K52" s="696"/>
      <c r="L52" s="698"/>
      <c r="M52" s="696"/>
      <c r="N52" s="697"/>
      <c r="O52" s="698"/>
      <c r="P52" s="696"/>
      <c r="Q52" s="697"/>
      <c r="R52" s="698"/>
      <c r="S52" s="471"/>
      <c r="T52" s="471"/>
      <c r="U52" s="49"/>
      <c r="V52" s="710"/>
      <c r="W52" s="711"/>
      <c r="X52" s="56"/>
      <c r="Y52" s="56"/>
      <c r="Z52" s="57"/>
      <c r="AA52" s="67"/>
      <c r="AB52" s="57"/>
      <c r="AC52" s="58"/>
      <c r="AD52" s="56"/>
      <c r="AE52" s="49"/>
      <c r="AF52" s="164">
        <f t="shared" si="11"/>
        <v>-1</v>
      </c>
      <c r="AG52" s="164">
        <f t="shared" si="11"/>
        <v>-1</v>
      </c>
      <c r="AH52" s="164">
        <f t="shared" si="11"/>
        <v>-1</v>
      </c>
      <c r="AI52" s="164">
        <f t="shared" si="11"/>
        <v>-1</v>
      </c>
      <c r="AJ52" s="164">
        <f t="shared" si="11"/>
        <v>-1</v>
      </c>
      <c r="AK52" s="164">
        <f t="shared" si="11"/>
        <v>-1</v>
      </c>
      <c r="AL52" s="164">
        <f t="shared" si="11"/>
        <v>-1</v>
      </c>
      <c r="AM52" s="164">
        <f t="shared" si="11"/>
        <v>-1</v>
      </c>
      <c r="AN52" s="164">
        <f t="shared" si="8"/>
        <v>0</v>
      </c>
      <c r="AO52" s="164">
        <f t="shared" si="8"/>
        <v>0</v>
      </c>
      <c r="AP52" s="164">
        <f t="shared" si="8"/>
        <v>0</v>
      </c>
      <c r="AQ52" s="164">
        <f t="shared" si="8"/>
        <v>0</v>
      </c>
      <c r="AR52" s="164">
        <f t="shared" si="8"/>
        <v>0</v>
      </c>
      <c r="AS52" s="164">
        <f t="shared" si="8"/>
        <v>0</v>
      </c>
      <c r="AT52" s="164">
        <f t="shared" si="8"/>
        <v>0</v>
      </c>
      <c r="AU52" s="164">
        <f t="shared" si="8"/>
        <v>0</v>
      </c>
      <c r="AV52" s="164">
        <f t="shared" si="9"/>
        <v>0</v>
      </c>
      <c r="AW52" s="164">
        <f t="shared" si="9"/>
        <v>0</v>
      </c>
      <c r="AX52" s="164">
        <f t="shared" si="9"/>
        <v>0</v>
      </c>
      <c r="AY52" s="164">
        <f t="shared" si="9"/>
        <v>0</v>
      </c>
      <c r="AZ52" s="164">
        <f t="shared" si="9"/>
        <v>0</v>
      </c>
      <c r="BA52" s="164">
        <f t="shared" si="9"/>
        <v>0</v>
      </c>
      <c r="BB52" s="164">
        <f t="shared" si="9"/>
        <v>0</v>
      </c>
      <c r="BC52" s="164">
        <f t="shared" si="9"/>
        <v>0</v>
      </c>
    </row>
    <row r="53" spans="1:55" s="164" customFormat="1" ht="19.899999999999999" hidden="1" customHeight="1">
      <c r="A53" s="9"/>
      <c r="B53" s="7"/>
      <c r="C53" s="2"/>
      <c r="D53" s="19"/>
      <c r="E53" s="18"/>
      <c r="F53" s="19"/>
      <c r="G53" s="19"/>
      <c r="H53" s="4"/>
      <c r="I53" s="15"/>
      <c r="J53" s="47"/>
      <c r="K53" s="696"/>
      <c r="L53" s="698"/>
      <c r="M53" s="696"/>
      <c r="N53" s="697"/>
      <c r="O53" s="698"/>
      <c r="P53" s="696"/>
      <c r="Q53" s="697"/>
      <c r="R53" s="698"/>
      <c r="S53" s="471"/>
      <c r="T53" s="471"/>
      <c r="U53" s="49"/>
      <c r="V53" s="710"/>
      <c r="W53" s="711"/>
      <c r="X53" s="56"/>
      <c r="Y53" s="56"/>
      <c r="Z53" s="57"/>
      <c r="AA53" s="67"/>
      <c r="AB53" s="57"/>
      <c r="AC53" s="58"/>
      <c r="AD53" s="56"/>
      <c r="AE53" s="49"/>
      <c r="AF53" s="164">
        <f t="shared" si="11"/>
        <v>-1</v>
      </c>
      <c r="AG53" s="164">
        <f t="shared" si="11"/>
        <v>-1</v>
      </c>
      <c r="AH53" s="164">
        <f t="shared" si="11"/>
        <v>-1</v>
      </c>
      <c r="AI53" s="164">
        <f t="shared" si="11"/>
        <v>-1</v>
      </c>
      <c r="AJ53" s="164">
        <f t="shared" si="11"/>
        <v>-1</v>
      </c>
      <c r="AK53" s="164">
        <f t="shared" si="11"/>
        <v>-1</v>
      </c>
      <c r="AL53" s="164">
        <f t="shared" si="11"/>
        <v>-1</v>
      </c>
      <c r="AM53" s="164">
        <f t="shared" si="11"/>
        <v>-1</v>
      </c>
      <c r="AN53" s="164">
        <f t="shared" si="8"/>
        <v>0</v>
      </c>
      <c r="AO53" s="164">
        <f t="shared" si="8"/>
        <v>0</v>
      </c>
      <c r="AP53" s="164">
        <f t="shared" si="8"/>
        <v>0</v>
      </c>
      <c r="AQ53" s="164">
        <f t="shared" si="8"/>
        <v>0</v>
      </c>
      <c r="AR53" s="164">
        <f t="shared" si="8"/>
        <v>0</v>
      </c>
      <c r="AS53" s="164">
        <f t="shared" si="8"/>
        <v>0</v>
      </c>
      <c r="AT53" s="164">
        <f t="shared" si="8"/>
        <v>0</v>
      </c>
      <c r="AU53" s="164">
        <f t="shared" si="8"/>
        <v>0</v>
      </c>
      <c r="AV53" s="164">
        <f t="shared" si="9"/>
        <v>0</v>
      </c>
      <c r="AW53" s="164">
        <f t="shared" si="9"/>
        <v>0</v>
      </c>
      <c r="AX53" s="164">
        <f t="shared" si="9"/>
        <v>0</v>
      </c>
      <c r="AY53" s="164">
        <f t="shared" si="9"/>
        <v>0</v>
      </c>
      <c r="AZ53" s="164">
        <f t="shared" si="9"/>
        <v>0</v>
      </c>
      <c r="BA53" s="164">
        <f t="shared" si="9"/>
        <v>0</v>
      </c>
      <c r="BB53" s="164">
        <f t="shared" si="9"/>
        <v>0</v>
      </c>
      <c r="BC53" s="164">
        <f t="shared" si="9"/>
        <v>0</v>
      </c>
    </row>
    <row r="54" spans="1:55" s="164" customFormat="1" ht="19.899999999999999" hidden="1" customHeight="1">
      <c r="A54" s="9"/>
      <c r="B54" s="7"/>
      <c r="C54" s="2"/>
      <c r="D54" s="19"/>
      <c r="E54" s="18"/>
      <c r="F54" s="19"/>
      <c r="G54" s="19"/>
      <c r="H54" s="4"/>
      <c r="I54" s="15"/>
      <c r="J54" s="47"/>
      <c r="K54" s="696"/>
      <c r="L54" s="698"/>
      <c r="M54" s="696"/>
      <c r="N54" s="697"/>
      <c r="O54" s="698"/>
      <c r="P54" s="696"/>
      <c r="Q54" s="697"/>
      <c r="R54" s="698"/>
      <c r="S54" s="471"/>
      <c r="T54" s="471"/>
      <c r="U54" s="49"/>
      <c r="V54" s="710"/>
      <c r="W54" s="711"/>
      <c r="X54" s="56"/>
      <c r="Y54" s="56"/>
      <c r="Z54" s="57"/>
      <c r="AA54" s="67"/>
      <c r="AB54" s="57"/>
      <c r="AC54" s="58"/>
      <c r="AD54" s="56"/>
      <c r="AE54" s="49"/>
      <c r="AF54" s="164">
        <f t="shared" si="11"/>
        <v>-1</v>
      </c>
      <c r="AG54" s="164">
        <f t="shared" si="11"/>
        <v>-1</v>
      </c>
      <c r="AH54" s="164">
        <f t="shared" si="11"/>
        <v>-1</v>
      </c>
      <c r="AI54" s="164">
        <f t="shared" si="11"/>
        <v>-1</v>
      </c>
      <c r="AJ54" s="164">
        <f t="shared" si="11"/>
        <v>-1</v>
      </c>
      <c r="AK54" s="164">
        <f t="shared" si="11"/>
        <v>-1</v>
      </c>
      <c r="AL54" s="164">
        <f t="shared" si="11"/>
        <v>-1</v>
      </c>
      <c r="AM54" s="164">
        <f t="shared" si="11"/>
        <v>-1</v>
      </c>
      <c r="AN54" s="164">
        <f t="shared" si="8"/>
        <v>0</v>
      </c>
      <c r="AO54" s="164">
        <f t="shared" si="8"/>
        <v>0</v>
      </c>
      <c r="AP54" s="164">
        <f t="shared" si="8"/>
        <v>0</v>
      </c>
      <c r="AQ54" s="164">
        <f t="shared" si="8"/>
        <v>0</v>
      </c>
      <c r="AR54" s="164">
        <f t="shared" si="8"/>
        <v>0</v>
      </c>
      <c r="AS54" s="164">
        <f t="shared" si="8"/>
        <v>0</v>
      </c>
      <c r="AT54" s="164">
        <f t="shared" si="8"/>
        <v>0</v>
      </c>
      <c r="AU54" s="164">
        <f t="shared" si="8"/>
        <v>0</v>
      </c>
      <c r="AV54" s="164">
        <f t="shared" si="9"/>
        <v>0</v>
      </c>
      <c r="AW54" s="164">
        <f t="shared" si="9"/>
        <v>0</v>
      </c>
      <c r="AX54" s="164">
        <f t="shared" si="9"/>
        <v>0</v>
      </c>
      <c r="AY54" s="164">
        <f t="shared" si="9"/>
        <v>0</v>
      </c>
      <c r="AZ54" s="164">
        <f t="shared" si="9"/>
        <v>0</v>
      </c>
      <c r="BA54" s="164">
        <f t="shared" si="9"/>
        <v>0</v>
      </c>
      <c r="BB54" s="164">
        <f t="shared" si="9"/>
        <v>0</v>
      </c>
      <c r="BC54" s="164">
        <f t="shared" si="9"/>
        <v>0</v>
      </c>
    </row>
    <row r="55" spans="1:55" s="164" customFormat="1" ht="19.899999999999999" hidden="1" customHeight="1">
      <c r="A55" s="9"/>
      <c r="B55" s="7"/>
      <c r="C55" s="2"/>
      <c r="D55" s="19"/>
      <c r="E55" s="18"/>
      <c r="F55" s="19"/>
      <c r="G55" s="19"/>
      <c r="H55" s="4"/>
      <c r="I55" s="15"/>
      <c r="J55" s="47"/>
      <c r="K55" s="696"/>
      <c r="L55" s="698"/>
      <c r="M55" s="696"/>
      <c r="N55" s="697"/>
      <c r="O55" s="698"/>
      <c r="P55" s="696"/>
      <c r="Q55" s="697"/>
      <c r="R55" s="698"/>
      <c r="S55" s="471"/>
      <c r="T55" s="471"/>
      <c r="U55" s="49"/>
      <c r="V55" s="710"/>
      <c r="W55" s="711"/>
      <c r="X55" s="56"/>
      <c r="Y55" s="56"/>
      <c r="Z55" s="57"/>
      <c r="AA55" s="67"/>
      <c r="AB55" s="57"/>
      <c r="AC55" s="58"/>
      <c r="AD55" s="56"/>
      <c r="AE55" s="49"/>
      <c r="AF55" s="164">
        <f t="shared" si="11"/>
        <v>-1</v>
      </c>
      <c r="AG55" s="164">
        <f t="shared" si="11"/>
        <v>-1</v>
      </c>
      <c r="AH55" s="164">
        <f t="shared" si="11"/>
        <v>-1</v>
      </c>
      <c r="AI55" s="164">
        <f t="shared" si="11"/>
        <v>-1</v>
      </c>
      <c r="AJ55" s="164">
        <f t="shared" si="11"/>
        <v>-1</v>
      </c>
      <c r="AK55" s="164">
        <f t="shared" si="11"/>
        <v>-1</v>
      </c>
      <c r="AL55" s="164">
        <f t="shared" si="11"/>
        <v>-1</v>
      </c>
      <c r="AM55" s="164">
        <f t="shared" si="11"/>
        <v>-1</v>
      </c>
      <c r="AN55" s="164">
        <f t="shared" si="8"/>
        <v>0</v>
      </c>
      <c r="AO55" s="164">
        <f t="shared" si="8"/>
        <v>0</v>
      </c>
      <c r="AP55" s="164">
        <f t="shared" si="8"/>
        <v>0</v>
      </c>
      <c r="AQ55" s="164">
        <f t="shared" si="8"/>
        <v>0</v>
      </c>
      <c r="AR55" s="164">
        <f t="shared" si="8"/>
        <v>0</v>
      </c>
      <c r="AS55" s="164">
        <f t="shared" si="8"/>
        <v>0</v>
      </c>
      <c r="AT55" s="164">
        <f t="shared" si="8"/>
        <v>0</v>
      </c>
      <c r="AU55" s="164">
        <f t="shared" ref="AU55:AU107" si="12">IF(AM55,$V55,"")</f>
        <v>0</v>
      </c>
      <c r="AV55" s="164">
        <f t="shared" si="9"/>
        <v>0</v>
      </c>
      <c r="AW55" s="164">
        <f t="shared" si="9"/>
        <v>0</v>
      </c>
      <c r="AX55" s="164">
        <f t="shared" si="9"/>
        <v>0</v>
      </c>
      <c r="AY55" s="164">
        <f t="shared" si="9"/>
        <v>0</v>
      </c>
      <c r="AZ55" s="164">
        <f t="shared" si="9"/>
        <v>0</v>
      </c>
      <c r="BA55" s="164">
        <f t="shared" si="9"/>
        <v>0</v>
      </c>
      <c r="BB55" s="164">
        <f t="shared" si="9"/>
        <v>0</v>
      </c>
      <c r="BC55" s="164">
        <f t="shared" ref="BC55:BC107" si="13">IF(AM55,$W55,"")</f>
        <v>0</v>
      </c>
    </row>
    <row r="56" spans="1:55" s="164" customFormat="1" ht="19.899999999999999" hidden="1" customHeight="1">
      <c r="A56" s="9"/>
      <c r="B56" s="7"/>
      <c r="C56" s="2"/>
      <c r="D56" s="19"/>
      <c r="E56" s="18"/>
      <c r="F56" s="19"/>
      <c r="G56" s="19"/>
      <c r="H56" s="4"/>
      <c r="I56" s="15"/>
      <c r="J56" s="47"/>
      <c r="K56" s="696"/>
      <c r="L56" s="698"/>
      <c r="M56" s="696"/>
      <c r="N56" s="697"/>
      <c r="O56" s="698"/>
      <c r="P56" s="696"/>
      <c r="Q56" s="697"/>
      <c r="R56" s="698"/>
      <c r="S56" s="471"/>
      <c r="T56" s="471"/>
      <c r="U56" s="49"/>
      <c r="V56" s="710"/>
      <c r="W56" s="711"/>
      <c r="X56" s="56"/>
      <c r="Y56" s="56"/>
      <c r="Z56" s="57"/>
      <c r="AA56" s="67"/>
      <c r="AB56" s="57"/>
      <c r="AC56" s="58"/>
      <c r="AD56" s="56"/>
      <c r="AE56" s="49"/>
      <c r="AF56" s="164">
        <f t="shared" si="11"/>
        <v>-1</v>
      </c>
      <c r="AG56" s="164">
        <f t="shared" si="11"/>
        <v>-1</v>
      </c>
      <c r="AH56" s="164">
        <f t="shared" si="11"/>
        <v>-1</v>
      </c>
      <c r="AI56" s="164">
        <f t="shared" si="11"/>
        <v>-1</v>
      </c>
      <c r="AJ56" s="164">
        <f t="shared" si="11"/>
        <v>-1</v>
      </c>
      <c r="AK56" s="164">
        <f t="shared" si="11"/>
        <v>-1</v>
      </c>
      <c r="AL56" s="164">
        <f t="shared" si="11"/>
        <v>-1</v>
      </c>
      <c r="AM56" s="164">
        <f t="shared" si="11"/>
        <v>-1</v>
      </c>
      <c r="AN56" s="164">
        <f t="shared" ref="AN56:AT94" si="14">IF(AF56,$V56,"")</f>
        <v>0</v>
      </c>
      <c r="AO56" s="164">
        <f t="shared" si="14"/>
        <v>0</v>
      </c>
      <c r="AP56" s="164">
        <f t="shared" si="14"/>
        <v>0</v>
      </c>
      <c r="AQ56" s="164">
        <f t="shared" si="14"/>
        <v>0</v>
      </c>
      <c r="AR56" s="164">
        <f t="shared" si="14"/>
        <v>0</v>
      </c>
      <c r="AS56" s="164">
        <f t="shared" si="14"/>
        <v>0</v>
      </c>
      <c r="AT56" s="164">
        <f t="shared" si="14"/>
        <v>0</v>
      </c>
      <c r="AU56" s="164">
        <f t="shared" si="12"/>
        <v>0</v>
      </c>
      <c r="AV56" s="164">
        <f t="shared" ref="AV56:BB94" si="15">IF(AF56,$W56,"")</f>
        <v>0</v>
      </c>
      <c r="AW56" s="164">
        <f t="shared" si="15"/>
        <v>0</v>
      </c>
      <c r="AX56" s="164">
        <f t="shared" si="15"/>
        <v>0</v>
      </c>
      <c r="AY56" s="164">
        <f t="shared" si="15"/>
        <v>0</v>
      </c>
      <c r="AZ56" s="164">
        <f t="shared" si="15"/>
        <v>0</v>
      </c>
      <c r="BA56" s="164">
        <f t="shared" si="15"/>
        <v>0</v>
      </c>
      <c r="BB56" s="164">
        <f t="shared" si="15"/>
        <v>0</v>
      </c>
      <c r="BC56" s="164">
        <f t="shared" si="13"/>
        <v>0</v>
      </c>
    </row>
    <row r="57" spans="1:55" s="164" customFormat="1" ht="19.899999999999999" hidden="1" customHeight="1">
      <c r="A57" s="9"/>
      <c r="B57" s="7"/>
      <c r="C57" s="2"/>
      <c r="D57" s="19"/>
      <c r="E57" s="18"/>
      <c r="F57" s="19"/>
      <c r="G57" s="19"/>
      <c r="H57" s="4"/>
      <c r="I57" s="15"/>
      <c r="J57" s="47"/>
      <c r="K57" s="696"/>
      <c r="L57" s="698"/>
      <c r="M57" s="696"/>
      <c r="N57" s="697"/>
      <c r="O57" s="698"/>
      <c r="P57" s="696"/>
      <c r="Q57" s="697"/>
      <c r="R57" s="698"/>
      <c r="S57" s="471"/>
      <c r="T57" s="471"/>
      <c r="U57" s="49"/>
      <c r="V57" s="710"/>
      <c r="W57" s="711"/>
      <c r="X57" s="56"/>
      <c r="Y57" s="56"/>
      <c r="Z57" s="57"/>
      <c r="AA57" s="67"/>
      <c r="AB57" s="57"/>
      <c r="AC57" s="58"/>
      <c r="AD57" s="56"/>
      <c r="AE57" s="49"/>
      <c r="AF57" s="164">
        <f t="shared" ref="AF57:AM68" si="16">AF56</f>
        <v>-1</v>
      </c>
      <c r="AG57" s="164">
        <f t="shared" si="16"/>
        <v>-1</v>
      </c>
      <c r="AH57" s="164">
        <f t="shared" si="16"/>
        <v>-1</v>
      </c>
      <c r="AI57" s="164">
        <f t="shared" si="16"/>
        <v>-1</v>
      </c>
      <c r="AJ57" s="164">
        <f t="shared" si="16"/>
        <v>-1</v>
      </c>
      <c r="AK57" s="164">
        <f t="shared" si="16"/>
        <v>-1</v>
      </c>
      <c r="AL57" s="164">
        <f t="shared" si="16"/>
        <v>-1</v>
      </c>
      <c r="AM57" s="164">
        <f t="shared" si="16"/>
        <v>-1</v>
      </c>
      <c r="AN57" s="164">
        <f t="shared" si="14"/>
        <v>0</v>
      </c>
      <c r="AO57" s="164">
        <f t="shared" si="14"/>
        <v>0</v>
      </c>
      <c r="AP57" s="164">
        <f t="shared" si="14"/>
        <v>0</v>
      </c>
      <c r="AQ57" s="164">
        <f t="shared" si="14"/>
        <v>0</v>
      </c>
      <c r="AR57" s="164">
        <f t="shared" si="14"/>
        <v>0</v>
      </c>
      <c r="AS57" s="164">
        <f t="shared" si="14"/>
        <v>0</v>
      </c>
      <c r="AT57" s="164">
        <f t="shared" si="14"/>
        <v>0</v>
      </c>
      <c r="AU57" s="164">
        <f t="shared" si="12"/>
        <v>0</v>
      </c>
      <c r="AV57" s="164">
        <f t="shared" si="15"/>
        <v>0</v>
      </c>
      <c r="AW57" s="164">
        <f t="shared" si="15"/>
        <v>0</v>
      </c>
      <c r="AX57" s="164">
        <f t="shared" si="15"/>
        <v>0</v>
      </c>
      <c r="AY57" s="164">
        <f t="shared" si="15"/>
        <v>0</v>
      </c>
      <c r="AZ57" s="164">
        <f t="shared" si="15"/>
        <v>0</v>
      </c>
      <c r="BA57" s="164">
        <f t="shared" si="15"/>
        <v>0</v>
      </c>
      <c r="BB57" s="164">
        <f t="shared" si="15"/>
        <v>0</v>
      </c>
      <c r="BC57" s="164">
        <f t="shared" si="13"/>
        <v>0</v>
      </c>
    </row>
    <row r="58" spans="1:55" s="164" customFormat="1" ht="19.899999999999999" hidden="1" customHeight="1">
      <c r="A58" s="9"/>
      <c r="B58" s="7"/>
      <c r="C58" s="2"/>
      <c r="D58" s="19"/>
      <c r="E58" s="18"/>
      <c r="F58" s="19"/>
      <c r="G58" s="19"/>
      <c r="H58" s="4"/>
      <c r="I58" s="15"/>
      <c r="J58" s="47"/>
      <c r="K58" s="696"/>
      <c r="L58" s="698"/>
      <c r="M58" s="696"/>
      <c r="N58" s="697"/>
      <c r="O58" s="698"/>
      <c r="P58" s="696"/>
      <c r="Q58" s="697"/>
      <c r="R58" s="698"/>
      <c r="S58" s="471"/>
      <c r="T58" s="471"/>
      <c r="U58" s="49"/>
      <c r="V58" s="710"/>
      <c r="W58" s="711"/>
      <c r="X58" s="56"/>
      <c r="Y58" s="56"/>
      <c r="Z58" s="57"/>
      <c r="AA58" s="67"/>
      <c r="AB58" s="57"/>
      <c r="AC58" s="58"/>
      <c r="AD58" s="56"/>
      <c r="AE58" s="49"/>
      <c r="AF58" s="164">
        <f t="shared" si="16"/>
        <v>-1</v>
      </c>
      <c r="AG58" s="164">
        <f t="shared" si="16"/>
        <v>-1</v>
      </c>
      <c r="AH58" s="164">
        <f t="shared" si="16"/>
        <v>-1</v>
      </c>
      <c r="AI58" s="164">
        <f t="shared" si="16"/>
        <v>-1</v>
      </c>
      <c r="AJ58" s="164">
        <f t="shared" si="16"/>
        <v>-1</v>
      </c>
      <c r="AK58" s="164">
        <f t="shared" si="16"/>
        <v>-1</v>
      </c>
      <c r="AL58" s="164">
        <f t="shared" si="16"/>
        <v>-1</v>
      </c>
      <c r="AM58" s="164">
        <f t="shared" si="16"/>
        <v>-1</v>
      </c>
      <c r="AN58" s="164">
        <f t="shared" si="14"/>
        <v>0</v>
      </c>
      <c r="AO58" s="164">
        <f t="shared" si="14"/>
        <v>0</v>
      </c>
      <c r="AP58" s="164">
        <f t="shared" si="14"/>
        <v>0</v>
      </c>
      <c r="AQ58" s="164">
        <f t="shared" si="14"/>
        <v>0</v>
      </c>
      <c r="AR58" s="164">
        <f t="shared" si="14"/>
        <v>0</v>
      </c>
      <c r="AS58" s="164">
        <f t="shared" si="14"/>
        <v>0</v>
      </c>
      <c r="AT58" s="164">
        <f t="shared" si="14"/>
        <v>0</v>
      </c>
      <c r="AU58" s="164">
        <f t="shared" si="12"/>
        <v>0</v>
      </c>
      <c r="AV58" s="164">
        <f t="shared" si="15"/>
        <v>0</v>
      </c>
      <c r="AW58" s="164">
        <f t="shared" si="15"/>
        <v>0</v>
      </c>
      <c r="AX58" s="164">
        <f t="shared" si="15"/>
        <v>0</v>
      </c>
      <c r="AY58" s="164">
        <f t="shared" si="15"/>
        <v>0</v>
      </c>
      <c r="AZ58" s="164">
        <f t="shared" si="15"/>
        <v>0</v>
      </c>
      <c r="BA58" s="164">
        <f t="shared" si="15"/>
        <v>0</v>
      </c>
      <c r="BB58" s="164">
        <f t="shared" si="15"/>
        <v>0</v>
      </c>
      <c r="BC58" s="164">
        <f t="shared" si="13"/>
        <v>0</v>
      </c>
    </row>
    <row r="59" spans="1:55" s="164" customFormat="1" ht="19.899999999999999" hidden="1" customHeight="1">
      <c r="A59" s="9"/>
      <c r="B59" s="7"/>
      <c r="C59" s="2"/>
      <c r="D59" s="19"/>
      <c r="E59" s="18"/>
      <c r="F59" s="19"/>
      <c r="G59" s="19"/>
      <c r="H59" s="4"/>
      <c r="I59" s="15"/>
      <c r="J59" s="47"/>
      <c r="K59" s="696"/>
      <c r="L59" s="698"/>
      <c r="M59" s="696"/>
      <c r="N59" s="697"/>
      <c r="O59" s="698"/>
      <c r="P59" s="696"/>
      <c r="Q59" s="697"/>
      <c r="R59" s="698"/>
      <c r="S59" s="471"/>
      <c r="T59" s="471"/>
      <c r="U59" s="49"/>
      <c r="V59" s="710"/>
      <c r="W59" s="711"/>
      <c r="X59" s="56"/>
      <c r="Y59" s="56"/>
      <c r="Z59" s="57"/>
      <c r="AA59" s="67"/>
      <c r="AB59" s="57"/>
      <c r="AC59" s="58"/>
      <c r="AD59" s="56"/>
      <c r="AE59" s="49"/>
      <c r="AF59" s="164">
        <f t="shared" si="16"/>
        <v>-1</v>
      </c>
      <c r="AG59" s="164">
        <f t="shared" si="16"/>
        <v>-1</v>
      </c>
      <c r="AH59" s="164">
        <f t="shared" si="16"/>
        <v>-1</v>
      </c>
      <c r="AI59" s="164">
        <f t="shared" si="16"/>
        <v>-1</v>
      </c>
      <c r="AJ59" s="164">
        <f t="shared" si="16"/>
        <v>-1</v>
      </c>
      <c r="AK59" s="164">
        <f t="shared" si="16"/>
        <v>-1</v>
      </c>
      <c r="AL59" s="164">
        <f t="shared" si="16"/>
        <v>-1</v>
      </c>
      <c r="AM59" s="164">
        <f t="shared" si="16"/>
        <v>-1</v>
      </c>
      <c r="AN59" s="164">
        <f t="shared" si="14"/>
        <v>0</v>
      </c>
      <c r="AO59" s="164">
        <f t="shared" si="14"/>
        <v>0</v>
      </c>
      <c r="AP59" s="164">
        <f t="shared" si="14"/>
        <v>0</v>
      </c>
      <c r="AQ59" s="164">
        <f t="shared" si="14"/>
        <v>0</v>
      </c>
      <c r="AR59" s="164">
        <f t="shared" si="14"/>
        <v>0</v>
      </c>
      <c r="AS59" s="164">
        <f t="shared" si="14"/>
        <v>0</v>
      </c>
      <c r="AT59" s="164">
        <f t="shared" si="14"/>
        <v>0</v>
      </c>
      <c r="AU59" s="164">
        <f t="shared" si="12"/>
        <v>0</v>
      </c>
      <c r="AV59" s="164">
        <f t="shared" si="15"/>
        <v>0</v>
      </c>
      <c r="AW59" s="164">
        <f t="shared" si="15"/>
        <v>0</v>
      </c>
      <c r="AX59" s="164">
        <f t="shared" si="15"/>
        <v>0</v>
      </c>
      <c r="AY59" s="164">
        <f t="shared" si="15"/>
        <v>0</v>
      </c>
      <c r="AZ59" s="164">
        <f t="shared" si="15"/>
        <v>0</v>
      </c>
      <c r="BA59" s="164">
        <f t="shared" si="15"/>
        <v>0</v>
      </c>
      <c r="BB59" s="164">
        <f t="shared" si="15"/>
        <v>0</v>
      </c>
      <c r="BC59" s="164">
        <f t="shared" si="13"/>
        <v>0</v>
      </c>
    </row>
    <row r="60" spans="1:55" s="164" customFormat="1" ht="19.899999999999999" hidden="1" customHeight="1">
      <c r="A60" s="9"/>
      <c r="B60" s="7"/>
      <c r="C60" s="2"/>
      <c r="D60" s="19"/>
      <c r="E60" s="18"/>
      <c r="F60" s="19"/>
      <c r="G60" s="19"/>
      <c r="H60" s="4"/>
      <c r="I60" s="15"/>
      <c r="J60" s="47"/>
      <c r="K60" s="696"/>
      <c r="L60" s="698"/>
      <c r="M60" s="696"/>
      <c r="N60" s="697"/>
      <c r="O60" s="698"/>
      <c r="P60" s="696"/>
      <c r="Q60" s="697"/>
      <c r="R60" s="698"/>
      <c r="S60" s="471"/>
      <c r="T60" s="471"/>
      <c r="U60" s="49"/>
      <c r="V60" s="710"/>
      <c r="W60" s="711"/>
      <c r="X60" s="56"/>
      <c r="Y60" s="56"/>
      <c r="Z60" s="57"/>
      <c r="AA60" s="67"/>
      <c r="AB60" s="57"/>
      <c r="AC60" s="58"/>
      <c r="AD60" s="56"/>
      <c r="AE60" s="49"/>
      <c r="AF60" s="164">
        <f t="shared" si="16"/>
        <v>-1</v>
      </c>
      <c r="AG60" s="164">
        <f t="shared" si="16"/>
        <v>-1</v>
      </c>
      <c r="AH60" s="164">
        <f t="shared" si="16"/>
        <v>-1</v>
      </c>
      <c r="AI60" s="164">
        <f t="shared" si="16"/>
        <v>-1</v>
      </c>
      <c r="AJ60" s="164">
        <f t="shared" si="16"/>
        <v>-1</v>
      </c>
      <c r="AK60" s="164">
        <f t="shared" si="16"/>
        <v>-1</v>
      </c>
      <c r="AL60" s="164">
        <f t="shared" si="16"/>
        <v>-1</v>
      </c>
      <c r="AM60" s="164">
        <f t="shared" si="16"/>
        <v>-1</v>
      </c>
      <c r="AN60" s="164">
        <f t="shared" si="14"/>
        <v>0</v>
      </c>
      <c r="AO60" s="164">
        <f t="shared" si="14"/>
        <v>0</v>
      </c>
      <c r="AP60" s="164">
        <f t="shared" si="14"/>
        <v>0</v>
      </c>
      <c r="AQ60" s="164">
        <f t="shared" si="14"/>
        <v>0</v>
      </c>
      <c r="AR60" s="164">
        <f t="shared" si="14"/>
        <v>0</v>
      </c>
      <c r="AS60" s="164">
        <f t="shared" si="14"/>
        <v>0</v>
      </c>
      <c r="AT60" s="164">
        <f t="shared" si="14"/>
        <v>0</v>
      </c>
      <c r="AU60" s="164">
        <f t="shared" si="12"/>
        <v>0</v>
      </c>
      <c r="AV60" s="164">
        <f t="shared" si="15"/>
        <v>0</v>
      </c>
      <c r="AW60" s="164">
        <f t="shared" si="15"/>
        <v>0</v>
      </c>
      <c r="AX60" s="164">
        <f t="shared" si="15"/>
        <v>0</v>
      </c>
      <c r="AY60" s="164">
        <f t="shared" si="15"/>
        <v>0</v>
      </c>
      <c r="AZ60" s="164">
        <f t="shared" si="15"/>
        <v>0</v>
      </c>
      <c r="BA60" s="164">
        <f t="shared" si="15"/>
        <v>0</v>
      </c>
      <c r="BB60" s="164">
        <f t="shared" si="15"/>
        <v>0</v>
      </c>
      <c r="BC60" s="164">
        <f t="shared" si="13"/>
        <v>0</v>
      </c>
    </row>
    <row r="61" spans="1:55" s="164" customFormat="1" ht="19.899999999999999" hidden="1" customHeight="1">
      <c r="A61" s="9"/>
      <c r="B61" s="7"/>
      <c r="C61" s="2"/>
      <c r="D61" s="19"/>
      <c r="E61" s="18"/>
      <c r="F61" s="19"/>
      <c r="G61" s="19"/>
      <c r="H61" s="4"/>
      <c r="I61" s="15"/>
      <c r="J61" s="47"/>
      <c r="K61" s="696"/>
      <c r="L61" s="698"/>
      <c r="M61" s="696"/>
      <c r="N61" s="697"/>
      <c r="O61" s="698"/>
      <c r="P61" s="696"/>
      <c r="Q61" s="697"/>
      <c r="R61" s="698"/>
      <c r="S61" s="471"/>
      <c r="T61" s="471"/>
      <c r="U61" s="49"/>
      <c r="V61" s="710"/>
      <c r="W61" s="711"/>
      <c r="X61" s="56"/>
      <c r="Y61" s="56"/>
      <c r="Z61" s="57"/>
      <c r="AA61" s="67"/>
      <c r="AB61" s="57"/>
      <c r="AC61" s="58"/>
      <c r="AD61" s="56"/>
      <c r="AE61" s="49"/>
      <c r="AF61" s="164">
        <f t="shared" si="16"/>
        <v>-1</v>
      </c>
      <c r="AG61" s="164">
        <f t="shared" si="16"/>
        <v>-1</v>
      </c>
      <c r="AH61" s="164">
        <f t="shared" si="16"/>
        <v>-1</v>
      </c>
      <c r="AI61" s="164">
        <f t="shared" si="16"/>
        <v>-1</v>
      </c>
      <c r="AJ61" s="164">
        <f t="shared" si="16"/>
        <v>-1</v>
      </c>
      <c r="AK61" s="164">
        <f t="shared" si="16"/>
        <v>-1</v>
      </c>
      <c r="AL61" s="164">
        <f t="shared" si="16"/>
        <v>-1</v>
      </c>
      <c r="AM61" s="164">
        <f t="shared" si="16"/>
        <v>-1</v>
      </c>
      <c r="AN61" s="164">
        <f t="shared" si="14"/>
        <v>0</v>
      </c>
      <c r="AO61" s="164">
        <f t="shared" si="14"/>
        <v>0</v>
      </c>
      <c r="AP61" s="164">
        <f t="shared" si="14"/>
        <v>0</v>
      </c>
      <c r="AQ61" s="164">
        <f t="shared" si="14"/>
        <v>0</v>
      </c>
      <c r="AR61" s="164">
        <f t="shared" si="14"/>
        <v>0</v>
      </c>
      <c r="AS61" s="164">
        <f t="shared" si="14"/>
        <v>0</v>
      </c>
      <c r="AT61" s="164">
        <f t="shared" si="14"/>
        <v>0</v>
      </c>
      <c r="AU61" s="164">
        <f t="shared" si="12"/>
        <v>0</v>
      </c>
      <c r="AV61" s="164">
        <f t="shared" si="15"/>
        <v>0</v>
      </c>
      <c r="AW61" s="164">
        <f t="shared" si="15"/>
        <v>0</v>
      </c>
      <c r="AX61" s="164">
        <f t="shared" si="15"/>
        <v>0</v>
      </c>
      <c r="AY61" s="164">
        <f t="shared" si="15"/>
        <v>0</v>
      </c>
      <c r="AZ61" s="164">
        <f t="shared" si="15"/>
        <v>0</v>
      </c>
      <c r="BA61" s="164">
        <f t="shared" si="15"/>
        <v>0</v>
      </c>
      <c r="BB61" s="164">
        <f t="shared" si="15"/>
        <v>0</v>
      </c>
      <c r="BC61" s="164">
        <f t="shared" si="13"/>
        <v>0</v>
      </c>
    </row>
    <row r="62" spans="1:55" s="164" customFormat="1" ht="19.899999999999999" hidden="1" customHeight="1">
      <c r="A62" s="9"/>
      <c r="B62" s="7"/>
      <c r="C62" s="2"/>
      <c r="D62" s="19"/>
      <c r="E62" s="18"/>
      <c r="F62" s="19"/>
      <c r="G62" s="19"/>
      <c r="H62" s="4"/>
      <c r="I62" s="15"/>
      <c r="J62" s="47"/>
      <c r="K62" s="696"/>
      <c r="L62" s="698"/>
      <c r="M62" s="696"/>
      <c r="N62" s="697"/>
      <c r="O62" s="698"/>
      <c r="P62" s="696"/>
      <c r="Q62" s="697"/>
      <c r="R62" s="698"/>
      <c r="S62" s="471"/>
      <c r="T62" s="471"/>
      <c r="U62" s="49"/>
      <c r="V62" s="710"/>
      <c r="W62" s="711"/>
      <c r="X62" s="56"/>
      <c r="Y62" s="56"/>
      <c r="Z62" s="57"/>
      <c r="AA62" s="67"/>
      <c r="AB62" s="57"/>
      <c r="AC62" s="58"/>
      <c r="AD62" s="56"/>
      <c r="AE62" s="49"/>
      <c r="AF62" s="164">
        <f t="shared" si="16"/>
        <v>-1</v>
      </c>
      <c r="AG62" s="164">
        <f t="shared" si="16"/>
        <v>-1</v>
      </c>
      <c r="AH62" s="164">
        <f t="shared" si="16"/>
        <v>-1</v>
      </c>
      <c r="AI62" s="164">
        <f t="shared" si="16"/>
        <v>-1</v>
      </c>
      <c r="AJ62" s="164">
        <f t="shared" si="16"/>
        <v>-1</v>
      </c>
      <c r="AK62" s="164">
        <f t="shared" si="16"/>
        <v>-1</v>
      </c>
      <c r="AL62" s="164">
        <f t="shared" si="16"/>
        <v>-1</v>
      </c>
      <c r="AM62" s="164">
        <f t="shared" si="16"/>
        <v>-1</v>
      </c>
      <c r="AN62" s="164">
        <f t="shared" si="14"/>
        <v>0</v>
      </c>
      <c r="AO62" s="164">
        <f t="shared" si="14"/>
        <v>0</v>
      </c>
      <c r="AP62" s="164">
        <f t="shared" si="14"/>
        <v>0</v>
      </c>
      <c r="AQ62" s="164">
        <f t="shared" si="14"/>
        <v>0</v>
      </c>
      <c r="AR62" s="164">
        <f t="shared" si="14"/>
        <v>0</v>
      </c>
      <c r="AS62" s="164">
        <f t="shared" si="14"/>
        <v>0</v>
      </c>
      <c r="AT62" s="164">
        <f t="shared" si="14"/>
        <v>0</v>
      </c>
      <c r="AU62" s="164">
        <f t="shared" si="12"/>
        <v>0</v>
      </c>
      <c r="AV62" s="164">
        <f t="shared" si="15"/>
        <v>0</v>
      </c>
      <c r="AW62" s="164">
        <f t="shared" si="15"/>
        <v>0</v>
      </c>
      <c r="AX62" s="164">
        <f t="shared" si="15"/>
        <v>0</v>
      </c>
      <c r="AY62" s="164">
        <f t="shared" si="15"/>
        <v>0</v>
      </c>
      <c r="AZ62" s="164">
        <f t="shared" si="15"/>
        <v>0</v>
      </c>
      <c r="BA62" s="164">
        <f t="shared" si="15"/>
        <v>0</v>
      </c>
      <c r="BB62" s="164">
        <f t="shared" si="15"/>
        <v>0</v>
      </c>
      <c r="BC62" s="164">
        <f t="shared" si="13"/>
        <v>0</v>
      </c>
    </row>
    <row r="63" spans="1:55" s="164" customFormat="1" ht="19.899999999999999" hidden="1" customHeight="1">
      <c r="A63" s="9"/>
      <c r="B63" s="7"/>
      <c r="C63" s="2"/>
      <c r="D63" s="19"/>
      <c r="E63" s="18"/>
      <c r="F63" s="19"/>
      <c r="G63" s="19"/>
      <c r="H63" s="4"/>
      <c r="I63" s="15"/>
      <c r="J63" s="47"/>
      <c r="K63" s="696"/>
      <c r="L63" s="698"/>
      <c r="M63" s="696"/>
      <c r="N63" s="697"/>
      <c r="O63" s="698"/>
      <c r="P63" s="696"/>
      <c r="Q63" s="697"/>
      <c r="R63" s="698"/>
      <c r="S63" s="471"/>
      <c r="T63" s="471"/>
      <c r="U63" s="49"/>
      <c r="V63" s="710"/>
      <c r="W63" s="711"/>
      <c r="X63" s="56"/>
      <c r="Y63" s="56"/>
      <c r="Z63" s="57"/>
      <c r="AA63" s="67"/>
      <c r="AB63" s="57"/>
      <c r="AC63" s="58"/>
      <c r="AD63" s="56"/>
      <c r="AE63" s="49"/>
      <c r="AF63" s="164">
        <f t="shared" si="16"/>
        <v>-1</v>
      </c>
      <c r="AG63" s="164">
        <f t="shared" si="16"/>
        <v>-1</v>
      </c>
      <c r="AH63" s="164">
        <f t="shared" si="16"/>
        <v>-1</v>
      </c>
      <c r="AI63" s="164">
        <f t="shared" si="16"/>
        <v>-1</v>
      </c>
      <c r="AJ63" s="164">
        <f t="shared" si="16"/>
        <v>-1</v>
      </c>
      <c r="AK63" s="164">
        <f t="shared" si="16"/>
        <v>-1</v>
      </c>
      <c r="AL63" s="164">
        <f t="shared" si="16"/>
        <v>-1</v>
      </c>
      <c r="AM63" s="164">
        <f t="shared" si="16"/>
        <v>-1</v>
      </c>
      <c r="AN63" s="164">
        <f t="shared" si="14"/>
        <v>0</v>
      </c>
      <c r="AO63" s="164">
        <f t="shared" si="14"/>
        <v>0</v>
      </c>
      <c r="AP63" s="164">
        <f t="shared" si="14"/>
        <v>0</v>
      </c>
      <c r="AQ63" s="164">
        <f t="shared" si="14"/>
        <v>0</v>
      </c>
      <c r="AR63" s="164">
        <f t="shared" si="14"/>
        <v>0</v>
      </c>
      <c r="AS63" s="164">
        <f t="shared" si="14"/>
        <v>0</v>
      </c>
      <c r="AT63" s="164">
        <f t="shared" si="14"/>
        <v>0</v>
      </c>
      <c r="AU63" s="164">
        <f t="shared" si="12"/>
        <v>0</v>
      </c>
      <c r="AV63" s="164">
        <f t="shared" si="15"/>
        <v>0</v>
      </c>
      <c r="AW63" s="164">
        <f t="shared" si="15"/>
        <v>0</v>
      </c>
      <c r="AX63" s="164">
        <f t="shared" si="15"/>
        <v>0</v>
      </c>
      <c r="AY63" s="164">
        <f t="shared" si="15"/>
        <v>0</v>
      </c>
      <c r="AZ63" s="164">
        <f t="shared" si="15"/>
        <v>0</v>
      </c>
      <c r="BA63" s="164">
        <f t="shared" si="15"/>
        <v>0</v>
      </c>
      <c r="BB63" s="164">
        <f t="shared" si="15"/>
        <v>0</v>
      </c>
      <c r="BC63" s="164">
        <f t="shared" si="13"/>
        <v>0</v>
      </c>
    </row>
    <row r="64" spans="1:55" s="164" customFormat="1" ht="19.899999999999999" hidden="1" customHeight="1">
      <c r="A64" s="9"/>
      <c r="B64" s="7"/>
      <c r="C64" s="2"/>
      <c r="D64" s="19"/>
      <c r="E64" s="18"/>
      <c r="F64" s="19"/>
      <c r="G64" s="19"/>
      <c r="H64" s="4"/>
      <c r="I64" s="15"/>
      <c r="J64" s="47"/>
      <c r="K64" s="696"/>
      <c r="L64" s="698"/>
      <c r="M64" s="696"/>
      <c r="N64" s="697"/>
      <c r="O64" s="698"/>
      <c r="P64" s="696"/>
      <c r="Q64" s="697"/>
      <c r="R64" s="698"/>
      <c r="S64" s="471"/>
      <c r="T64" s="471"/>
      <c r="U64" s="49"/>
      <c r="V64" s="710"/>
      <c r="W64" s="711"/>
      <c r="X64" s="56"/>
      <c r="Y64" s="56"/>
      <c r="Z64" s="57"/>
      <c r="AA64" s="67"/>
      <c r="AB64" s="57"/>
      <c r="AC64" s="58"/>
      <c r="AD64" s="56"/>
      <c r="AE64" s="49"/>
      <c r="AF64" s="164">
        <f t="shared" si="16"/>
        <v>-1</v>
      </c>
      <c r="AG64" s="164">
        <f t="shared" si="16"/>
        <v>-1</v>
      </c>
      <c r="AH64" s="164">
        <f t="shared" si="16"/>
        <v>-1</v>
      </c>
      <c r="AI64" s="164">
        <f t="shared" si="16"/>
        <v>-1</v>
      </c>
      <c r="AJ64" s="164">
        <f t="shared" si="16"/>
        <v>-1</v>
      </c>
      <c r="AK64" s="164">
        <f t="shared" si="16"/>
        <v>-1</v>
      </c>
      <c r="AL64" s="164">
        <f t="shared" si="16"/>
        <v>-1</v>
      </c>
      <c r="AM64" s="164">
        <f t="shared" si="16"/>
        <v>-1</v>
      </c>
      <c r="AN64" s="164">
        <f t="shared" si="14"/>
        <v>0</v>
      </c>
      <c r="AO64" s="164">
        <f t="shared" si="14"/>
        <v>0</v>
      </c>
      <c r="AP64" s="164">
        <f t="shared" si="14"/>
        <v>0</v>
      </c>
      <c r="AQ64" s="164">
        <f t="shared" si="14"/>
        <v>0</v>
      </c>
      <c r="AR64" s="164">
        <f t="shared" si="14"/>
        <v>0</v>
      </c>
      <c r="AS64" s="164">
        <f t="shared" si="14"/>
        <v>0</v>
      </c>
      <c r="AT64" s="164">
        <f t="shared" si="14"/>
        <v>0</v>
      </c>
      <c r="AU64" s="164">
        <f t="shared" si="12"/>
        <v>0</v>
      </c>
      <c r="AV64" s="164">
        <f t="shared" si="15"/>
        <v>0</v>
      </c>
      <c r="AW64" s="164">
        <f t="shared" si="15"/>
        <v>0</v>
      </c>
      <c r="AX64" s="164">
        <f t="shared" si="15"/>
        <v>0</v>
      </c>
      <c r="AY64" s="164">
        <f t="shared" si="15"/>
        <v>0</v>
      </c>
      <c r="AZ64" s="164">
        <f t="shared" si="15"/>
        <v>0</v>
      </c>
      <c r="BA64" s="164">
        <f t="shared" si="15"/>
        <v>0</v>
      </c>
      <c r="BB64" s="164">
        <f t="shared" si="15"/>
        <v>0</v>
      </c>
      <c r="BC64" s="164">
        <f t="shared" si="13"/>
        <v>0</v>
      </c>
    </row>
    <row r="65" spans="1:55" s="164" customFormat="1" ht="19.899999999999999" hidden="1" customHeight="1">
      <c r="A65" s="9"/>
      <c r="B65" s="7"/>
      <c r="C65" s="2"/>
      <c r="D65" s="19"/>
      <c r="E65" s="18"/>
      <c r="F65" s="19"/>
      <c r="G65" s="19"/>
      <c r="H65" s="4"/>
      <c r="I65" s="15"/>
      <c r="J65" s="47"/>
      <c r="K65" s="696"/>
      <c r="L65" s="698"/>
      <c r="M65" s="696"/>
      <c r="N65" s="697"/>
      <c r="O65" s="698"/>
      <c r="P65" s="696"/>
      <c r="Q65" s="697"/>
      <c r="R65" s="698"/>
      <c r="S65" s="471"/>
      <c r="T65" s="471"/>
      <c r="U65" s="49"/>
      <c r="V65" s="710"/>
      <c r="W65" s="711"/>
      <c r="X65" s="56"/>
      <c r="Y65" s="56"/>
      <c r="Z65" s="57"/>
      <c r="AA65" s="67"/>
      <c r="AB65" s="57"/>
      <c r="AC65" s="58"/>
      <c r="AD65" s="56"/>
      <c r="AE65" s="49"/>
      <c r="AF65" s="164">
        <f t="shared" si="16"/>
        <v>-1</v>
      </c>
      <c r="AG65" s="164">
        <f t="shared" si="16"/>
        <v>-1</v>
      </c>
      <c r="AH65" s="164">
        <f t="shared" si="16"/>
        <v>-1</v>
      </c>
      <c r="AI65" s="164">
        <f t="shared" si="16"/>
        <v>-1</v>
      </c>
      <c r="AJ65" s="164">
        <f t="shared" si="16"/>
        <v>-1</v>
      </c>
      <c r="AK65" s="164">
        <f t="shared" si="16"/>
        <v>-1</v>
      </c>
      <c r="AL65" s="164">
        <f t="shared" si="16"/>
        <v>-1</v>
      </c>
      <c r="AM65" s="164">
        <f t="shared" si="16"/>
        <v>-1</v>
      </c>
      <c r="AN65" s="164">
        <f t="shared" si="14"/>
        <v>0</v>
      </c>
      <c r="AO65" s="164">
        <f t="shared" si="14"/>
        <v>0</v>
      </c>
      <c r="AP65" s="164">
        <f t="shared" si="14"/>
        <v>0</v>
      </c>
      <c r="AQ65" s="164">
        <f t="shared" si="14"/>
        <v>0</v>
      </c>
      <c r="AR65" s="164">
        <f t="shared" si="14"/>
        <v>0</v>
      </c>
      <c r="AS65" s="164">
        <f t="shared" si="14"/>
        <v>0</v>
      </c>
      <c r="AT65" s="164">
        <f t="shared" si="14"/>
        <v>0</v>
      </c>
      <c r="AU65" s="164">
        <f t="shared" si="12"/>
        <v>0</v>
      </c>
      <c r="AV65" s="164">
        <f t="shared" si="15"/>
        <v>0</v>
      </c>
      <c r="AW65" s="164">
        <f t="shared" si="15"/>
        <v>0</v>
      </c>
      <c r="AX65" s="164">
        <f t="shared" si="15"/>
        <v>0</v>
      </c>
      <c r="AY65" s="164">
        <f t="shared" si="15"/>
        <v>0</v>
      </c>
      <c r="AZ65" s="164">
        <f t="shared" si="15"/>
        <v>0</v>
      </c>
      <c r="BA65" s="164">
        <f t="shared" si="15"/>
        <v>0</v>
      </c>
      <c r="BB65" s="164">
        <f t="shared" si="15"/>
        <v>0</v>
      </c>
      <c r="BC65" s="164">
        <f t="shared" si="13"/>
        <v>0</v>
      </c>
    </row>
    <row r="66" spans="1:55" s="164" customFormat="1" ht="19.899999999999999" hidden="1" customHeight="1">
      <c r="A66" s="9"/>
      <c r="B66" s="7"/>
      <c r="C66" s="2"/>
      <c r="D66" s="19"/>
      <c r="E66" s="18"/>
      <c r="F66" s="19"/>
      <c r="G66" s="19"/>
      <c r="H66" s="4"/>
      <c r="I66" s="15"/>
      <c r="J66" s="47"/>
      <c r="K66" s="696"/>
      <c r="L66" s="698"/>
      <c r="M66" s="696"/>
      <c r="N66" s="697"/>
      <c r="O66" s="698"/>
      <c r="P66" s="696"/>
      <c r="Q66" s="697"/>
      <c r="R66" s="698"/>
      <c r="S66" s="471"/>
      <c r="T66" s="471"/>
      <c r="U66" s="49"/>
      <c r="V66" s="710"/>
      <c r="W66" s="711"/>
      <c r="X66" s="56"/>
      <c r="Y66" s="56"/>
      <c r="Z66" s="57"/>
      <c r="AA66" s="67"/>
      <c r="AB66" s="57"/>
      <c r="AC66" s="58"/>
      <c r="AD66" s="56"/>
      <c r="AE66" s="49"/>
      <c r="AF66" s="164">
        <f t="shared" si="16"/>
        <v>-1</v>
      </c>
      <c r="AG66" s="164">
        <f t="shared" si="16"/>
        <v>-1</v>
      </c>
      <c r="AH66" s="164">
        <f t="shared" si="16"/>
        <v>-1</v>
      </c>
      <c r="AI66" s="164">
        <f t="shared" si="16"/>
        <v>-1</v>
      </c>
      <c r="AJ66" s="164">
        <f t="shared" si="16"/>
        <v>-1</v>
      </c>
      <c r="AK66" s="164">
        <f t="shared" si="16"/>
        <v>-1</v>
      </c>
      <c r="AL66" s="164">
        <f t="shared" si="16"/>
        <v>-1</v>
      </c>
      <c r="AM66" s="164">
        <f t="shared" si="16"/>
        <v>-1</v>
      </c>
      <c r="AN66" s="164">
        <f t="shared" si="14"/>
        <v>0</v>
      </c>
      <c r="AO66" s="164">
        <f t="shared" si="14"/>
        <v>0</v>
      </c>
      <c r="AP66" s="164">
        <f t="shared" si="14"/>
        <v>0</v>
      </c>
      <c r="AQ66" s="164">
        <f t="shared" si="14"/>
        <v>0</v>
      </c>
      <c r="AR66" s="164">
        <f t="shared" si="14"/>
        <v>0</v>
      </c>
      <c r="AS66" s="164">
        <f t="shared" si="14"/>
        <v>0</v>
      </c>
      <c r="AT66" s="164">
        <f t="shared" si="14"/>
        <v>0</v>
      </c>
      <c r="AU66" s="164">
        <f t="shared" si="12"/>
        <v>0</v>
      </c>
      <c r="AV66" s="164">
        <f t="shared" si="15"/>
        <v>0</v>
      </c>
      <c r="AW66" s="164">
        <f t="shared" si="15"/>
        <v>0</v>
      </c>
      <c r="AX66" s="164">
        <f t="shared" si="15"/>
        <v>0</v>
      </c>
      <c r="AY66" s="164">
        <f t="shared" si="15"/>
        <v>0</v>
      </c>
      <c r="AZ66" s="164">
        <f t="shared" si="15"/>
        <v>0</v>
      </c>
      <c r="BA66" s="164">
        <f t="shared" si="15"/>
        <v>0</v>
      </c>
      <c r="BB66" s="164">
        <f t="shared" si="15"/>
        <v>0</v>
      </c>
      <c r="BC66" s="164">
        <f t="shared" si="13"/>
        <v>0</v>
      </c>
    </row>
    <row r="67" spans="1:55" s="164" customFormat="1" ht="19.899999999999999" hidden="1" customHeight="1">
      <c r="A67" s="9"/>
      <c r="B67" s="7"/>
      <c r="C67" s="2"/>
      <c r="D67" s="19"/>
      <c r="E67" s="18"/>
      <c r="F67" s="19"/>
      <c r="G67" s="19"/>
      <c r="H67" s="4"/>
      <c r="I67" s="15"/>
      <c r="J67" s="47"/>
      <c r="K67" s="696"/>
      <c r="L67" s="698"/>
      <c r="M67" s="696"/>
      <c r="N67" s="697"/>
      <c r="O67" s="698"/>
      <c r="P67" s="696"/>
      <c r="Q67" s="697"/>
      <c r="R67" s="698"/>
      <c r="S67" s="471"/>
      <c r="T67" s="471"/>
      <c r="U67" s="49"/>
      <c r="V67" s="710"/>
      <c r="W67" s="711"/>
      <c r="X67" s="56"/>
      <c r="Y67" s="56"/>
      <c r="Z67" s="57"/>
      <c r="AA67" s="67"/>
      <c r="AB67" s="57"/>
      <c r="AC67" s="58"/>
      <c r="AD67" s="56"/>
      <c r="AE67" s="49"/>
      <c r="AF67" s="164">
        <f t="shared" si="16"/>
        <v>-1</v>
      </c>
      <c r="AG67" s="164">
        <f t="shared" si="16"/>
        <v>-1</v>
      </c>
      <c r="AH67" s="164">
        <f t="shared" si="16"/>
        <v>-1</v>
      </c>
      <c r="AI67" s="164">
        <f t="shared" si="16"/>
        <v>-1</v>
      </c>
      <c r="AJ67" s="164">
        <f t="shared" si="16"/>
        <v>-1</v>
      </c>
      <c r="AK67" s="164">
        <f t="shared" si="16"/>
        <v>-1</v>
      </c>
      <c r="AL67" s="164">
        <f t="shared" si="16"/>
        <v>-1</v>
      </c>
      <c r="AM67" s="164">
        <f t="shared" si="16"/>
        <v>-1</v>
      </c>
      <c r="AN67" s="164">
        <f t="shared" si="14"/>
        <v>0</v>
      </c>
      <c r="AO67" s="164">
        <f t="shared" si="14"/>
        <v>0</v>
      </c>
      <c r="AP67" s="164">
        <f t="shared" si="14"/>
        <v>0</v>
      </c>
      <c r="AQ67" s="164">
        <f t="shared" si="14"/>
        <v>0</v>
      </c>
      <c r="AR67" s="164">
        <f t="shared" si="14"/>
        <v>0</v>
      </c>
      <c r="AS67" s="164">
        <f t="shared" si="14"/>
        <v>0</v>
      </c>
      <c r="AT67" s="164">
        <f t="shared" si="14"/>
        <v>0</v>
      </c>
      <c r="AU67" s="164">
        <f t="shared" si="12"/>
        <v>0</v>
      </c>
      <c r="AV67" s="164">
        <f t="shared" si="15"/>
        <v>0</v>
      </c>
      <c r="AW67" s="164">
        <f t="shared" si="15"/>
        <v>0</v>
      </c>
      <c r="AX67" s="164">
        <f t="shared" si="15"/>
        <v>0</v>
      </c>
      <c r="AY67" s="164">
        <f t="shared" si="15"/>
        <v>0</v>
      </c>
      <c r="AZ67" s="164">
        <f t="shared" si="15"/>
        <v>0</v>
      </c>
      <c r="BA67" s="164">
        <f t="shared" si="15"/>
        <v>0</v>
      </c>
      <c r="BB67" s="164">
        <f t="shared" si="15"/>
        <v>0</v>
      </c>
      <c r="BC67" s="164">
        <f t="shared" si="13"/>
        <v>0</v>
      </c>
    </row>
    <row r="68" spans="1:55" s="164" customFormat="1" ht="19.899999999999999" hidden="1" customHeight="1" thickBot="1">
      <c r="A68" s="9"/>
      <c r="B68" s="7"/>
      <c r="C68" s="2"/>
      <c r="D68" s="19"/>
      <c r="E68" s="18"/>
      <c r="F68" s="19"/>
      <c r="G68" s="19"/>
      <c r="H68" s="4"/>
      <c r="I68" s="15"/>
      <c r="J68" s="47"/>
      <c r="K68" s="696"/>
      <c r="L68" s="698"/>
      <c r="M68" s="696"/>
      <c r="N68" s="697"/>
      <c r="O68" s="698"/>
      <c r="P68" s="696"/>
      <c r="Q68" s="697"/>
      <c r="R68" s="698"/>
      <c r="S68" s="471"/>
      <c r="T68" s="471"/>
      <c r="U68" s="49"/>
      <c r="V68" s="710"/>
      <c r="W68" s="711"/>
      <c r="X68" s="56"/>
      <c r="Y68" s="56"/>
      <c r="Z68" s="57"/>
      <c r="AA68" s="67"/>
      <c r="AB68" s="57"/>
      <c r="AC68" s="58"/>
      <c r="AD68" s="56"/>
      <c r="AE68" s="49"/>
      <c r="AF68" s="164">
        <f t="shared" si="16"/>
        <v>-1</v>
      </c>
      <c r="AG68" s="164">
        <f t="shared" si="16"/>
        <v>-1</v>
      </c>
      <c r="AH68" s="164">
        <f t="shared" si="16"/>
        <v>-1</v>
      </c>
      <c r="AI68" s="164">
        <f t="shared" si="16"/>
        <v>-1</v>
      </c>
      <c r="AJ68" s="164">
        <f t="shared" si="16"/>
        <v>-1</v>
      </c>
      <c r="AK68" s="164">
        <f t="shared" si="16"/>
        <v>-1</v>
      </c>
      <c r="AL68" s="164">
        <f t="shared" si="16"/>
        <v>-1</v>
      </c>
      <c r="AM68" s="164">
        <f t="shared" si="16"/>
        <v>-1</v>
      </c>
      <c r="AN68" s="164">
        <f t="shared" si="14"/>
        <v>0</v>
      </c>
      <c r="AO68" s="164">
        <f t="shared" si="14"/>
        <v>0</v>
      </c>
      <c r="AP68" s="164">
        <f t="shared" si="14"/>
        <v>0</v>
      </c>
      <c r="AQ68" s="164">
        <f t="shared" si="14"/>
        <v>0</v>
      </c>
      <c r="AR68" s="164">
        <f t="shared" si="14"/>
        <v>0</v>
      </c>
      <c r="AS68" s="164">
        <f t="shared" si="14"/>
        <v>0</v>
      </c>
      <c r="AT68" s="164">
        <f t="shared" si="14"/>
        <v>0</v>
      </c>
      <c r="AU68" s="164">
        <f t="shared" si="12"/>
        <v>0</v>
      </c>
      <c r="AV68" s="164">
        <f t="shared" si="15"/>
        <v>0</v>
      </c>
      <c r="AW68" s="164">
        <f t="shared" si="15"/>
        <v>0</v>
      </c>
      <c r="AX68" s="164">
        <f t="shared" si="15"/>
        <v>0</v>
      </c>
      <c r="AY68" s="164">
        <f t="shared" si="15"/>
        <v>0</v>
      </c>
      <c r="AZ68" s="164">
        <f t="shared" si="15"/>
        <v>0</v>
      </c>
      <c r="BA68" s="164">
        <f t="shared" si="15"/>
        <v>0</v>
      </c>
      <c r="BB68" s="164">
        <f t="shared" si="15"/>
        <v>0</v>
      </c>
      <c r="BC68" s="164">
        <f t="shared" si="13"/>
        <v>0</v>
      </c>
    </row>
    <row r="69" spans="1:55" s="147" customFormat="1" ht="27" customHeight="1">
      <c r="A69" s="702" t="s">
        <v>106</v>
      </c>
      <c r="B69" s="703"/>
      <c r="C69" s="704"/>
      <c r="D69" s="165" t="s">
        <v>13</v>
      </c>
      <c r="E69" s="143"/>
      <c r="F69" s="705"/>
      <c r="G69" s="706"/>
      <c r="H69" s="144" t="s">
        <v>38</v>
      </c>
      <c r="I69" s="145" t="s">
        <v>38</v>
      </c>
      <c r="J69" s="707" t="s">
        <v>15</v>
      </c>
      <c r="K69" s="708"/>
      <c r="L69" s="708"/>
      <c r="M69" s="708"/>
      <c r="N69" s="708"/>
      <c r="O69" s="708"/>
      <c r="P69" s="708"/>
      <c r="Q69" s="708"/>
      <c r="R69" s="708"/>
      <c r="S69" s="708"/>
      <c r="T69" s="708"/>
      <c r="U69" s="709"/>
      <c r="V69" s="660" t="s">
        <v>18</v>
      </c>
      <c r="W69" s="661"/>
      <c r="X69" s="661"/>
      <c r="Y69" s="661"/>
      <c r="Z69" s="661"/>
      <c r="AA69" s="660" t="s">
        <v>39</v>
      </c>
      <c r="AB69" s="662"/>
      <c r="AC69" s="660" t="s">
        <v>293</v>
      </c>
      <c r="AD69" s="661"/>
      <c r="AE69" s="662"/>
      <c r="AF69" s="146" t="s">
        <v>69</v>
      </c>
      <c r="AG69" s="146"/>
      <c r="AH69" s="146"/>
      <c r="AI69" s="146"/>
      <c r="AJ69" s="146"/>
      <c r="AK69" s="146"/>
      <c r="AL69" s="146"/>
      <c r="AM69" s="146"/>
      <c r="AN69" s="146" t="s">
        <v>78</v>
      </c>
      <c r="AO69" s="146"/>
      <c r="AP69" s="146"/>
      <c r="AQ69" s="146"/>
      <c r="AR69" s="146"/>
      <c r="AS69" s="146"/>
      <c r="AT69" s="146"/>
      <c r="AU69" s="146"/>
      <c r="AV69" s="146" t="s">
        <v>79</v>
      </c>
      <c r="AW69" s="146"/>
      <c r="AX69" s="146"/>
      <c r="AY69" s="146"/>
      <c r="AZ69" s="146"/>
      <c r="BA69" s="146"/>
      <c r="BB69" s="146"/>
      <c r="BC69" s="146"/>
    </row>
    <row r="70" spans="1:55" s="147" customFormat="1" ht="91.9" customHeight="1" thickBot="1">
      <c r="A70" s="148" t="s">
        <v>110</v>
      </c>
      <c r="B70" s="149" t="s">
        <v>3</v>
      </c>
      <c r="C70" s="150" t="s">
        <v>4</v>
      </c>
      <c r="D70" s="149" t="s">
        <v>45</v>
      </c>
      <c r="E70" s="151"/>
      <c r="F70" s="152"/>
      <c r="G70" s="152"/>
      <c r="H70" s="153"/>
      <c r="I70" s="154"/>
      <c r="J70" s="166" t="s">
        <v>100</v>
      </c>
      <c r="K70" s="712" t="s">
        <v>122</v>
      </c>
      <c r="L70" s="713"/>
      <c r="M70" s="714"/>
      <c r="N70" s="465"/>
      <c r="O70" s="465"/>
      <c r="P70" s="465"/>
      <c r="Q70" s="465"/>
      <c r="R70" s="465"/>
      <c r="S70" s="465"/>
      <c r="T70" s="466"/>
      <c r="U70" s="467" t="s">
        <v>99</v>
      </c>
      <c r="V70" s="715" t="s">
        <v>112</v>
      </c>
      <c r="W70" s="716"/>
      <c r="X70" s="468" t="s">
        <v>107</v>
      </c>
      <c r="Y70" s="469" t="s">
        <v>108</v>
      </c>
      <c r="Z70" s="470" t="s">
        <v>109</v>
      </c>
      <c r="AA70" s="160" t="s">
        <v>113</v>
      </c>
      <c r="AB70" s="161" t="s">
        <v>235</v>
      </c>
      <c r="AC70" s="160" t="str">
        <f>"Auditor requests additional evidence" &amp; CHAR(10) &amp; "Total: " &amp; COUNTIF(AC71:AC171,"Yes") &amp; " requests"</f>
        <v>Auditor requests additional evidence
Total: 0 requests</v>
      </c>
      <c r="AD70" s="162" t="s">
        <v>294</v>
      </c>
      <c r="AE70" s="163" t="s">
        <v>295</v>
      </c>
      <c r="AF70" s="146" t="s">
        <v>70</v>
      </c>
      <c r="AG70" s="146" t="s">
        <v>71</v>
      </c>
      <c r="AH70" s="146" t="s">
        <v>72</v>
      </c>
      <c r="AI70" s="146" t="s">
        <v>73</v>
      </c>
      <c r="AJ70" s="146" t="s">
        <v>74</v>
      </c>
      <c r="AK70" s="146" t="s">
        <v>75</v>
      </c>
      <c r="AL70" s="146" t="s">
        <v>76</v>
      </c>
      <c r="AM70" s="146" t="s">
        <v>77</v>
      </c>
      <c r="AN70" s="146" t="str">
        <f>AF70</f>
        <v>Product 1</v>
      </c>
      <c r="AO70" s="146" t="str">
        <f t="shared" ref="AO70:AU70" si="17">AG70</f>
        <v>Product 2</v>
      </c>
      <c r="AP70" s="146" t="str">
        <f t="shared" si="17"/>
        <v>Product 3</v>
      </c>
      <c r="AQ70" s="146" t="str">
        <f t="shared" si="17"/>
        <v>Product 4</v>
      </c>
      <c r="AR70" s="146" t="str">
        <f t="shared" si="17"/>
        <v>Product 5</v>
      </c>
      <c r="AS70" s="146" t="str">
        <f t="shared" si="17"/>
        <v>Product 6</v>
      </c>
      <c r="AT70" s="146" t="str">
        <f t="shared" si="17"/>
        <v>Product 7</v>
      </c>
      <c r="AU70" s="146" t="str">
        <f t="shared" si="17"/>
        <v>Product 8</v>
      </c>
      <c r="AV70" s="146" t="str">
        <f>AF70</f>
        <v>Product 1</v>
      </c>
      <c r="AW70" s="146" t="str">
        <f t="shared" ref="AW70:BC70" si="18">AG70</f>
        <v>Product 2</v>
      </c>
      <c r="AX70" s="146" t="str">
        <f t="shared" si="18"/>
        <v>Product 3</v>
      </c>
      <c r="AY70" s="146" t="str">
        <f t="shared" si="18"/>
        <v>Product 4</v>
      </c>
      <c r="AZ70" s="146" t="str">
        <f t="shared" si="18"/>
        <v>Product 5</v>
      </c>
      <c r="BA70" s="146" t="str">
        <f t="shared" si="18"/>
        <v>Product 6</v>
      </c>
      <c r="BB70" s="146" t="str">
        <f t="shared" si="18"/>
        <v>Product 7</v>
      </c>
      <c r="BC70" s="146" t="str">
        <f t="shared" si="18"/>
        <v>Product 8</v>
      </c>
    </row>
    <row r="71" spans="1:55" s="164" customFormat="1" ht="19.899999999999999" customHeight="1">
      <c r="A71" s="9" t="s">
        <v>754</v>
      </c>
      <c r="B71" s="7" t="s">
        <v>755</v>
      </c>
      <c r="C71" s="2" t="s">
        <v>756</v>
      </c>
      <c r="D71" s="4" t="s">
        <v>549</v>
      </c>
      <c r="E71" s="18"/>
      <c r="F71" s="19"/>
      <c r="G71" s="19"/>
      <c r="H71" s="4"/>
      <c r="I71" s="15"/>
      <c r="J71" s="44" t="s">
        <v>86</v>
      </c>
      <c r="K71" s="717"/>
      <c r="L71" s="718"/>
      <c r="M71" s="719"/>
      <c r="N71" s="461"/>
      <c r="O71" s="462"/>
      <c r="P71" s="462"/>
      <c r="Q71" s="462"/>
      <c r="R71" s="462"/>
      <c r="S71" s="462"/>
      <c r="T71" s="463"/>
      <c r="U71" s="46"/>
      <c r="V71" s="720" t="s">
        <v>86</v>
      </c>
      <c r="W71" s="721"/>
      <c r="X71" s="72"/>
      <c r="Y71" s="72"/>
      <c r="Z71" s="464"/>
      <c r="AA71" s="67"/>
      <c r="AB71" s="57"/>
      <c r="AC71" s="58" t="s">
        <v>744</v>
      </c>
      <c r="AD71" s="56"/>
      <c r="AE71" s="49"/>
      <c r="AF71" s="164">
        <f t="shared" ref="AF71:AM71" si="19">AF68</f>
        <v>-1</v>
      </c>
      <c r="AG71" s="164">
        <f t="shared" si="19"/>
        <v>-1</v>
      </c>
      <c r="AH71" s="164">
        <f t="shared" si="19"/>
        <v>-1</v>
      </c>
      <c r="AI71" s="164">
        <f t="shared" si="19"/>
        <v>-1</v>
      </c>
      <c r="AJ71" s="164">
        <f t="shared" si="19"/>
        <v>-1</v>
      </c>
      <c r="AK71" s="164">
        <f t="shared" si="19"/>
        <v>-1</v>
      </c>
      <c r="AL71" s="164">
        <f t="shared" si="19"/>
        <v>-1</v>
      </c>
      <c r="AM71" s="164">
        <f t="shared" si="19"/>
        <v>-1</v>
      </c>
      <c r="AN71" s="164" t="str">
        <f t="shared" si="14"/>
        <v>tbd</v>
      </c>
      <c r="AO71" s="164" t="str">
        <f t="shared" si="14"/>
        <v>tbd</v>
      </c>
      <c r="AP71" s="164" t="str">
        <f t="shared" si="14"/>
        <v>tbd</v>
      </c>
      <c r="AQ71" s="164" t="str">
        <f t="shared" si="14"/>
        <v>tbd</v>
      </c>
      <c r="AR71" s="164" t="str">
        <f t="shared" si="14"/>
        <v>tbd</v>
      </c>
      <c r="AS71" s="164" t="str">
        <f t="shared" si="14"/>
        <v>tbd</v>
      </c>
      <c r="AT71" s="164" t="str">
        <f t="shared" si="14"/>
        <v>tbd</v>
      </c>
      <c r="AU71" s="164" t="str">
        <f t="shared" si="12"/>
        <v>tbd</v>
      </c>
      <c r="AV71" s="164">
        <f t="shared" si="15"/>
        <v>0</v>
      </c>
      <c r="AW71" s="164">
        <f t="shared" si="15"/>
        <v>0</v>
      </c>
      <c r="AX71" s="164">
        <f t="shared" si="15"/>
        <v>0</v>
      </c>
      <c r="AY71" s="164">
        <f t="shared" si="15"/>
        <v>0</v>
      </c>
      <c r="AZ71" s="164">
        <f t="shared" si="15"/>
        <v>0</v>
      </c>
      <c r="BA71" s="164">
        <f t="shared" si="15"/>
        <v>0</v>
      </c>
      <c r="BB71" s="164">
        <f t="shared" si="15"/>
        <v>0</v>
      </c>
      <c r="BC71" s="164">
        <f t="shared" si="13"/>
        <v>0</v>
      </c>
    </row>
    <row r="72" spans="1:55" s="164" customFormat="1" ht="19.899999999999999" customHeight="1">
      <c r="A72" s="9" t="s">
        <v>757</v>
      </c>
      <c r="B72" s="7" t="s">
        <v>758</v>
      </c>
      <c r="C72" s="2" t="s">
        <v>759</v>
      </c>
      <c r="D72" s="4" t="s">
        <v>549</v>
      </c>
      <c r="E72" s="18"/>
      <c r="F72" s="19"/>
      <c r="G72" s="19"/>
      <c r="H72" s="4"/>
      <c r="I72" s="15"/>
      <c r="J72" s="47" t="s">
        <v>86</v>
      </c>
      <c r="K72" s="699"/>
      <c r="L72" s="700"/>
      <c r="M72" s="701"/>
      <c r="N72" s="40"/>
      <c r="O72" s="41"/>
      <c r="P72" s="41"/>
      <c r="Q72" s="41"/>
      <c r="R72" s="41"/>
      <c r="S72" s="41"/>
      <c r="T72" s="42"/>
      <c r="U72" s="49"/>
      <c r="V72" s="710" t="s">
        <v>86</v>
      </c>
      <c r="W72" s="711"/>
      <c r="X72" s="56"/>
      <c r="Y72" s="56"/>
      <c r="Z72" s="57"/>
      <c r="AA72" s="67"/>
      <c r="AB72" s="57"/>
      <c r="AC72" s="58" t="s">
        <v>744</v>
      </c>
      <c r="AD72" s="56"/>
      <c r="AE72" s="49"/>
      <c r="AF72" s="164">
        <f t="shared" ref="AF72:AM87" si="20">AF71</f>
        <v>-1</v>
      </c>
      <c r="AG72" s="164">
        <f t="shared" si="20"/>
        <v>-1</v>
      </c>
      <c r="AH72" s="164">
        <f t="shared" si="20"/>
        <v>-1</v>
      </c>
      <c r="AI72" s="164">
        <f t="shared" si="20"/>
        <v>-1</v>
      </c>
      <c r="AJ72" s="164">
        <f t="shared" si="20"/>
        <v>-1</v>
      </c>
      <c r="AK72" s="164">
        <f t="shared" si="20"/>
        <v>-1</v>
      </c>
      <c r="AL72" s="164">
        <f t="shared" si="20"/>
        <v>-1</v>
      </c>
      <c r="AM72" s="164">
        <f t="shared" si="20"/>
        <v>-1</v>
      </c>
      <c r="AN72" s="164" t="str">
        <f t="shared" si="14"/>
        <v>tbd</v>
      </c>
      <c r="AO72" s="164" t="str">
        <f t="shared" si="14"/>
        <v>tbd</v>
      </c>
      <c r="AP72" s="164" t="str">
        <f t="shared" si="14"/>
        <v>tbd</v>
      </c>
      <c r="AQ72" s="164" t="str">
        <f t="shared" si="14"/>
        <v>tbd</v>
      </c>
      <c r="AR72" s="164" t="str">
        <f t="shared" si="14"/>
        <v>tbd</v>
      </c>
      <c r="AS72" s="164" t="str">
        <f t="shared" si="14"/>
        <v>tbd</v>
      </c>
      <c r="AT72" s="164" t="str">
        <f t="shared" si="14"/>
        <v>tbd</v>
      </c>
      <c r="AU72" s="164" t="str">
        <f t="shared" si="12"/>
        <v>tbd</v>
      </c>
      <c r="AV72" s="164">
        <f t="shared" si="15"/>
        <v>0</v>
      </c>
      <c r="AW72" s="164">
        <f t="shared" si="15"/>
        <v>0</v>
      </c>
      <c r="AX72" s="164">
        <f t="shared" si="15"/>
        <v>0</v>
      </c>
      <c r="AY72" s="164">
        <f t="shared" si="15"/>
        <v>0</v>
      </c>
      <c r="AZ72" s="164">
        <f t="shared" si="15"/>
        <v>0</v>
      </c>
      <c r="BA72" s="164">
        <f t="shared" si="15"/>
        <v>0</v>
      </c>
      <c r="BB72" s="164">
        <f t="shared" si="15"/>
        <v>0</v>
      </c>
      <c r="BC72" s="164">
        <f t="shared" si="13"/>
        <v>0</v>
      </c>
    </row>
    <row r="73" spans="1:55" s="164" customFormat="1" ht="19.899999999999999" customHeight="1">
      <c r="A73" s="9" t="s">
        <v>760</v>
      </c>
      <c r="B73" s="7" t="s">
        <v>761</v>
      </c>
      <c r="C73" s="2" t="s">
        <v>762</v>
      </c>
      <c r="D73" s="4" t="s">
        <v>549</v>
      </c>
      <c r="E73" s="18"/>
      <c r="F73" s="19"/>
      <c r="G73" s="19"/>
      <c r="H73" s="4"/>
      <c r="I73" s="15"/>
      <c r="J73" s="47" t="s">
        <v>86</v>
      </c>
      <c r="K73" s="699"/>
      <c r="L73" s="700"/>
      <c r="M73" s="701"/>
      <c r="N73" s="40"/>
      <c r="O73" s="41"/>
      <c r="P73" s="41"/>
      <c r="Q73" s="41"/>
      <c r="R73" s="41"/>
      <c r="S73" s="41"/>
      <c r="T73" s="42"/>
      <c r="U73" s="49"/>
      <c r="V73" s="710" t="s">
        <v>86</v>
      </c>
      <c r="W73" s="711"/>
      <c r="X73" s="56"/>
      <c r="Y73" s="56"/>
      <c r="Z73" s="57"/>
      <c r="AA73" s="67"/>
      <c r="AB73" s="57"/>
      <c r="AC73" s="58" t="s">
        <v>744</v>
      </c>
      <c r="AD73" s="56"/>
      <c r="AE73" s="49"/>
      <c r="AF73" s="164">
        <f t="shared" si="20"/>
        <v>-1</v>
      </c>
      <c r="AG73" s="164">
        <f t="shared" si="20"/>
        <v>-1</v>
      </c>
      <c r="AH73" s="164">
        <f t="shared" si="20"/>
        <v>-1</v>
      </c>
      <c r="AI73" s="164">
        <f t="shared" si="20"/>
        <v>-1</v>
      </c>
      <c r="AJ73" s="164">
        <f t="shared" si="20"/>
        <v>-1</v>
      </c>
      <c r="AK73" s="164">
        <f t="shared" si="20"/>
        <v>-1</v>
      </c>
      <c r="AL73" s="164">
        <f t="shared" si="20"/>
        <v>-1</v>
      </c>
      <c r="AM73" s="164">
        <f t="shared" si="20"/>
        <v>-1</v>
      </c>
      <c r="AN73" s="164" t="str">
        <f t="shared" si="14"/>
        <v>tbd</v>
      </c>
      <c r="AO73" s="164" t="str">
        <f t="shared" si="14"/>
        <v>tbd</v>
      </c>
      <c r="AP73" s="164" t="str">
        <f t="shared" si="14"/>
        <v>tbd</v>
      </c>
      <c r="AQ73" s="164" t="str">
        <f t="shared" si="14"/>
        <v>tbd</v>
      </c>
      <c r="AR73" s="164" t="str">
        <f t="shared" si="14"/>
        <v>tbd</v>
      </c>
      <c r="AS73" s="164" t="str">
        <f t="shared" si="14"/>
        <v>tbd</v>
      </c>
      <c r="AT73" s="164" t="str">
        <f t="shared" si="14"/>
        <v>tbd</v>
      </c>
      <c r="AU73" s="164" t="str">
        <f t="shared" si="12"/>
        <v>tbd</v>
      </c>
      <c r="AV73" s="164">
        <f t="shared" si="15"/>
        <v>0</v>
      </c>
      <c r="AW73" s="164">
        <f t="shared" si="15"/>
        <v>0</v>
      </c>
      <c r="AX73" s="164">
        <f t="shared" si="15"/>
        <v>0</v>
      </c>
      <c r="AY73" s="164">
        <f t="shared" si="15"/>
        <v>0</v>
      </c>
      <c r="AZ73" s="164">
        <f t="shared" si="15"/>
        <v>0</v>
      </c>
      <c r="BA73" s="164">
        <f t="shared" si="15"/>
        <v>0</v>
      </c>
      <c r="BB73" s="164">
        <f t="shared" si="15"/>
        <v>0</v>
      </c>
      <c r="BC73" s="164">
        <f t="shared" si="13"/>
        <v>0</v>
      </c>
    </row>
    <row r="74" spans="1:55" s="164" customFormat="1" ht="19.899999999999999" customHeight="1">
      <c r="A74" s="9" t="s">
        <v>763</v>
      </c>
      <c r="B74" s="7" t="s">
        <v>764</v>
      </c>
      <c r="C74" s="2" t="s">
        <v>765</v>
      </c>
      <c r="D74" s="4" t="s">
        <v>549</v>
      </c>
      <c r="E74" s="18"/>
      <c r="F74" s="19"/>
      <c r="G74" s="19"/>
      <c r="H74" s="4"/>
      <c r="I74" s="15"/>
      <c r="J74" s="47" t="s">
        <v>86</v>
      </c>
      <c r="K74" s="699"/>
      <c r="L74" s="700"/>
      <c r="M74" s="701"/>
      <c r="N74" s="40"/>
      <c r="O74" s="41"/>
      <c r="P74" s="41"/>
      <c r="Q74" s="41"/>
      <c r="R74" s="41"/>
      <c r="S74" s="41"/>
      <c r="T74" s="42"/>
      <c r="U74" s="49"/>
      <c r="V74" s="710" t="s">
        <v>86</v>
      </c>
      <c r="W74" s="711"/>
      <c r="X74" s="56"/>
      <c r="Y74" s="56"/>
      <c r="Z74" s="57"/>
      <c r="AA74" s="67"/>
      <c r="AB74" s="57"/>
      <c r="AC74" s="58" t="s">
        <v>744</v>
      </c>
      <c r="AD74" s="56"/>
      <c r="AE74" s="49"/>
      <c r="AF74" s="164">
        <f t="shared" si="20"/>
        <v>-1</v>
      </c>
      <c r="AG74" s="164">
        <f t="shared" si="20"/>
        <v>-1</v>
      </c>
      <c r="AH74" s="164">
        <f t="shared" si="20"/>
        <v>-1</v>
      </c>
      <c r="AI74" s="164">
        <f t="shared" si="20"/>
        <v>-1</v>
      </c>
      <c r="AJ74" s="164">
        <f t="shared" si="20"/>
        <v>-1</v>
      </c>
      <c r="AK74" s="164">
        <f t="shared" si="20"/>
        <v>-1</v>
      </c>
      <c r="AL74" s="164">
        <f t="shared" si="20"/>
        <v>-1</v>
      </c>
      <c r="AM74" s="164">
        <f t="shared" si="20"/>
        <v>-1</v>
      </c>
      <c r="AN74" s="164" t="str">
        <f t="shared" si="14"/>
        <v>tbd</v>
      </c>
      <c r="AO74" s="164" t="str">
        <f t="shared" si="14"/>
        <v>tbd</v>
      </c>
      <c r="AP74" s="164" t="str">
        <f t="shared" si="14"/>
        <v>tbd</v>
      </c>
      <c r="AQ74" s="164" t="str">
        <f t="shared" si="14"/>
        <v>tbd</v>
      </c>
      <c r="AR74" s="164" t="str">
        <f t="shared" si="14"/>
        <v>tbd</v>
      </c>
      <c r="AS74" s="164" t="str">
        <f t="shared" si="14"/>
        <v>tbd</v>
      </c>
      <c r="AT74" s="164" t="str">
        <f t="shared" si="14"/>
        <v>tbd</v>
      </c>
      <c r="AU74" s="164" t="str">
        <f t="shared" si="12"/>
        <v>tbd</v>
      </c>
      <c r="AV74" s="164">
        <f t="shared" si="15"/>
        <v>0</v>
      </c>
      <c r="AW74" s="164">
        <f t="shared" si="15"/>
        <v>0</v>
      </c>
      <c r="AX74" s="164">
        <f t="shared" si="15"/>
        <v>0</v>
      </c>
      <c r="AY74" s="164">
        <f t="shared" si="15"/>
        <v>0</v>
      </c>
      <c r="AZ74" s="164">
        <f t="shared" si="15"/>
        <v>0</v>
      </c>
      <c r="BA74" s="164">
        <f t="shared" si="15"/>
        <v>0</v>
      </c>
      <c r="BB74" s="164">
        <f t="shared" si="15"/>
        <v>0</v>
      </c>
      <c r="BC74" s="164">
        <f t="shared" si="13"/>
        <v>0</v>
      </c>
    </row>
    <row r="75" spans="1:55" s="164" customFormat="1" ht="19.899999999999999" customHeight="1">
      <c r="A75" s="9" t="s">
        <v>766</v>
      </c>
      <c r="B75" s="7" t="s">
        <v>767</v>
      </c>
      <c r="C75" s="2" t="s">
        <v>768</v>
      </c>
      <c r="D75" s="4" t="s">
        <v>549</v>
      </c>
      <c r="E75" s="18"/>
      <c r="F75" s="19"/>
      <c r="G75" s="19"/>
      <c r="H75" s="4"/>
      <c r="I75" s="15"/>
      <c r="J75" s="47" t="s">
        <v>86</v>
      </c>
      <c r="K75" s="699"/>
      <c r="L75" s="700"/>
      <c r="M75" s="701"/>
      <c r="N75" s="40"/>
      <c r="O75" s="41"/>
      <c r="P75" s="41"/>
      <c r="Q75" s="41"/>
      <c r="R75" s="41"/>
      <c r="S75" s="41"/>
      <c r="T75" s="42"/>
      <c r="U75" s="49"/>
      <c r="V75" s="710" t="s">
        <v>86</v>
      </c>
      <c r="W75" s="711"/>
      <c r="X75" s="56"/>
      <c r="Y75" s="56"/>
      <c r="Z75" s="57"/>
      <c r="AA75" s="67"/>
      <c r="AB75" s="57"/>
      <c r="AC75" s="58" t="s">
        <v>744</v>
      </c>
      <c r="AD75" s="56"/>
      <c r="AE75" s="49"/>
      <c r="AF75" s="164">
        <f t="shared" si="20"/>
        <v>-1</v>
      </c>
      <c r="AG75" s="164">
        <f t="shared" si="20"/>
        <v>-1</v>
      </c>
      <c r="AH75" s="164">
        <f t="shared" si="20"/>
        <v>-1</v>
      </c>
      <c r="AI75" s="164">
        <f t="shared" si="20"/>
        <v>-1</v>
      </c>
      <c r="AJ75" s="164">
        <f t="shared" si="20"/>
        <v>-1</v>
      </c>
      <c r="AK75" s="164">
        <f t="shared" si="20"/>
        <v>-1</v>
      </c>
      <c r="AL75" s="164">
        <f t="shared" si="20"/>
        <v>-1</v>
      </c>
      <c r="AM75" s="164">
        <f t="shared" si="20"/>
        <v>-1</v>
      </c>
      <c r="AN75" s="164" t="str">
        <f t="shared" si="14"/>
        <v>tbd</v>
      </c>
      <c r="AO75" s="164" t="str">
        <f t="shared" si="14"/>
        <v>tbd</v>
      </c>
      <c r="AP75" s="164" t="str">
        <f t="shared" si="14"/>
        <v>tbd</v>
      </c>
      <c r="AQ75" s="164" t="str">
        <f t="shared" si="14"/>
        <v>tbd</v>
      </c>
      <c r="AR75" s="164" t="str">
        <f t="shared" si="14"/>
        <v>tbd</v>
      </c>
      <c r="AS75" s="164" t="str">
        <f t="shared" si="14"/>
        <v>tbd</v>
      </c>
      <c r="AT75" s="164" t="str">
        <f t="shared" si="14"/>
        <v>tbd</v>
      </c>
      <c r="AU75" s="164" t="str">
        <f t="shared" si="12"/>
        <v>tbd</v>
      </c>
      <c r="AV75" s="164">
        <f t="shared" si="15"/>
        <v>0</v>
      </c>
      <c r="AW75" s="164">
        <f t="shared" si="15"/>
        <v>0</v>
      </c>
      <c r="AX75" s="164">
        <f t="shared" si="15"/>
        <v>0</v>
      </c>
      <c r="AY75" s="164">
        <f t="shared" si="15"/>
        <v>0</v>
      </c>
      <c r="AZ75" s="164">
        <f t="shared" si="15"/>
        <v>0</v>
      </c>
      <c r="BA75" s="164">
        <f t="shared" si="15"/>
        <v>0</v>
      </c>
      <c r="BB75" s="164">
        <f t="shared" si="15"/>
        <v>0</v>
      </c>
      <c r="BC75" s="164">
        <f t="shared" si="13"/>
        <v>0</v>
      </c>
    </row>
    <row r="76" spans="1:55" s="164" customFormat="1" ht="19.899999999999999" customHeight="1">
      <c r="A76" s="9" t="s">
        <v>770</v>
      </c>
      <c r="B76" s="7" t="s">
        <v>771</v>
      </c>
      <c r="C76" s="2" t="s">
        <v>772</v>
      </c>
      <c r="D76" s="4" t="s">
        <v>549</v>
      </c>
      <c r="E76" s="18"/>
      <c r="F76" s="19"/>
      <c r="G76" s="19"/>
      <c r="H76" s="4"/>
      <c r="I76" s="15" t="s">
        <v>769</v>
      </c>
      <c r="J76" s="47" t="s">
        <v>86</v>
      </c>
      <c r="K76" s="699"/>
      <c r="L76" s="700"/>
      <c r="M76" s="701"/>
      <c r="N76" s="40"/>
      <c r="O76" s="41"/>
      <c r="P76" s="41"/>
      <c r="Q76" s="41"/>
      <c r="R76" s="41"/>
      <c r="S76" s="41"/>
      <c r="T76" s="42"/>
      <c r="U76" s="49"/>
      <c r="V76" s="710" t="s">
        <v>86</v>
      </c>
      <c r="W76" s="711"/>
      <c r="X76" s="56"/>
      <c r="Y76" s="56"/>
      <c r="Z76" s="57"/>
      <c r="AA76" s="67"/>
      <c r="AB76" s="57"/>
      <c r="AC76" s="58" t="s">
        <v>744</v>
      </c>
      <c r="AD76" s="56"/>
      <c r="AE76" s="49"/>
      <c r="AF76" s="164">
        <f t="shared" si="20"/>
        <v>-1</v>
      </c>
      <c r="AG76" s="164">
        <f t="shared" si="20"/>
        <v>-1</v>
      </c>
      <c r="AH76" s="164">
        <f t="shared" si="20"/>
        <v>-1</v>
      </c>
      <c r="AI76" s="164">
        <f t="shared" si="20"/>
        <v>-1</v>
      </c>
      <c r="AJ76" s="164">
        <f t="shared" si="20"/>
        <v>-1</v>
      </c>
      <c r="AK76" s="164">
        <f t="shared" si="20"/>
        <v>-1</v>
      </c>
      <c r="AL76" s="164">
        <f t="shared" si="20"/>
        <v>-1</v>
      </c>
      <c r="AM76" s="164">
        <f t="shared" si="20"/>
        <v>-1</v>
      </c>
      <c r="AN76" s="164" t="str">
        <f t="shared" si="14"/>
        <v>tbd</v>
      </c>
      <c r="AO76" s="164" t="str">
        <f t="shared" si="14"/>
        <v>tbd</v>
      </c>
      <c r="AP76" s="164" t="str">
        <f t="shared" si="14"/>
        <v>tbd</v>
      </c>
      <c r="AQ76" s="164" t="str">
        <f t="shared" si="14"/>
        <v>tbd</v>
      </c>
      <c r="AR76" s="164" t="str">
        <f t="shared" si="14"/>
        <v>tbd</v>
      </c>
      <c r="AS76" s="164" t="str">
        <f t="shared" si="14"/>
        <v>tbd</v>
      </c>
      <c r="AT76" s="164" t="str">
        <f t="shared" si="14"/>
        <v>tbd</v>
      </c>
      <c r="AU76" s="164" t="str">
        <f t="shared" si="12"/>
        <v>tbd</v>
      </c>
      <c r="AV76" s="164">
        <f t="shared" si="15"/>
        <v>0</v>
      </c>
      <c r="AW76" s="164">
        <f t="shared" si="15"/>
        <v>0</v>
      </c>
      <c r="AX76" s="164">
        <f t="shared" si="15"/>
        <v>0</v>
      </c>
      <c r="AY76" s="164">
        <f t="shared" si="15"/>
        <v>0</v>
      </c>
      <c r="AZ76" s="164">
        <f t="shared" si="15"/>
        <v>0</v>
      </c>
      <c r="BA76" s="164">
        <f t="shared" si="15"/>
        <v>0</v>
      </c>
      <c r="BB76" s="164">
        <f t="shared" si="15"/>
        <v>0</v>
      </c>
      <c r="BC76" s="164">
        <f t="shared" si="13"/>
        <v>0</v>
      </c>
    </row>
    <row r="77" spans="1:55" s="164" customFormat="1" ht="19.899999999999999" customHeight="1">
      <c r="A77" s="9" t="s">
        <v>773</v>
      </c>
      <c r="B77" s="7" t="s">
        <v>774</v>
      </c>
      <c r="C77" s="2" t="s">
        <v>775</v>
      </c>
      <c r="D77" s="4" t="s">
        <v>549</v>
      </c>
      <c r="E77" s="18"/>
      <c r="F77" s="19"/>
      <c r="G77" s="19"/>
      <c r="H77" s="4"/>
      <c r="I77" s="15" t="s">
        <v>769</v>
      </c>
      <c r="J77" s="47" t="s">
        <v>86</v>
      </c>
      <c r="K77" s="699"/>
      <c r="L77" s="700"/>
      <c r="M77" s="701"/>
      <c r="N77" s="40"/>
      <c r="O77" s="41"/>
      <c r="P77" s="41"/>
      <c r="Q77" s="41"/>
      <c r="R77" s="41"/>
      <c r="S77" s="41"/>
      <c r="T77" s="42"/>
      <c r="U77" s="49"/>
      <c r="V77" s="710" t="s">
        <v>86</v>
      </c>
      <c r="W77" s="711"/>
      <c r="X77" s="56"/>
      <c r="Y77" s="56"/>
      <c r="Z77" s="57"/>
      <c r="AA77" s="67"/>
      <c r="AB77" s="57"/>
      <c r="AC77" s="58" t="s">
        <v>744</v>
      </c>
      <c r="AD77" s="56"/>
      <c r="AE77" s="49"/>
      <c r="AF77" s="164">
        <f t="shared" si="20"/>
        <v>-1</v>
      </c>
      <c r="AG77" s="164">
        <f t="shared" si="20"/>
        <v>-1</v>
      </c>
      <c r="AH77" s="164">
        <f t="shared" si="20"/>
        <v>-1</v>
      </c>
      <c r="AI77" s="164">
        <f t="shared" si="20"/>
        <v>-1</v>
      </c>
      <c r="AJ77" s="164">
        <f t="shared" si="20"/>
        <v>-1</v>
      </c>
      <c r="AK77" s="164">
        <f t="shared" si="20"/>
        <v>-1</v>
      </c>
      <c r="AL77" s="164">
        <f t="shared" si="20"/>
        <v>-1</v>
      </c>
      <c r="AM77" s="164">
        <f t="shared" si="20"/>
        <v>-1</v>
      </c>
      <c r="AN77" s="164" t="str">
        <f t="shared" si="14"/>
        <v>tbd</v>
      </c>
      <c r="AO77" s="164" t="str">
        <f t="shared" si="14"/>
        <v>tbd</v>
      </c>
      <c r="AP77" s="164" t="str">
        <f t="shared" si="14"/>
        <v>tbd</v>
      </c>
      <c r="AQ77" s="164" t="str">
        <f t="shared" si="14"/>
        <v>tbd</v>
      </c>
      <c r="AR77" s="164" t="str">
        <f t="shared" si="14"/>
        <v>tbd</v>
      </c>
      <c r="AS77" s="164" t="str">
        <f t="shared" si="14"/>
        <v>tbd</v>
      </c>
      <c r="AT77" s="164" t="str">
        <f t="shared" si="14"/>
        <v>tbd</v>
      </c>
      <c r="AU77" s="164" t="str">
        <f t="shared" si="12"/>
        <v>tbd</v>
      </c>
      <c r="AV77" s="164">
        <f t="shared" si="15"/>
        <v>0</v>
      </c>
      <c r="AW77" s="164">
        <f t="shared" si="15"/>
        <v>0</v>
      </c>
      <c r="AX77" s="164">
        <f t="shared" si="15"/>
        <v>0</v>
      </c>
      <c r="AY77" s="164">
        <f t="shared" si="15"/>
        <v>0</v>
      </c>
      <c r="AZ77" s="164">
        <f t="shared" si="15"/>
        <v>0</v>
      </c>
      <c r="BA77" s="164">
        <f t="shared" si="15"/>
        <v>0</v>
      </c>
      <c r="BB77" s="164">
        <f t="shared" si="15"/>
        <v>0</v>
      </c>
      <c r="BC77" s="164">
        <f t="shared" si="13"/>
        <v>0</v>
      </c>
    </row>
    <row r="78" spans="1:55" s="164" customFormat="1" ht="19.899999999999999" customHeight="1">
      <c r="A78" s="9" t="s">
        <v>776</v>
      </c>
      <c r="B78" s="7" t="s">
        <v>777</v>
      </c>
      <c r="C78" s="2" t="s">
        <v>778</v>
      </c>
      <c r="D78" s="4" t="s">
        <v>549</v>
      </c>
      <c r="E78" s="18"/>
      <c r="F78" s="19"/>
      <c r="G78" s="19"/>
      <c r="H78" s="4"/>
      <c r="I78" s="15" t="s">
        <v>769</v>
      </c>
      <c r="J78" s="47" t="s">
        <v>86</v>
      </c>
      <c r="K78" s="699"/>
      <c r="L78" s="700"/>
      <c r="M78" s="701"/>
      <c r="N78" s="40"/>
      <c r="O78" s="41"/>
      <c r="P78" s="41"/>
      <c r="Q78" s="41"/>
      <c r="R78" s="41"/>
      <c r="S78" s="41"/>
      <c r="T78" s="42"/>
      <c r="U78" s="49"/>
      <c r="V78" s="710" t="s">
        <v>86</v>
      </c>
      <c r="W78" s="711"/>
      <c r="X78" s="56"/>
      <c r="Y78" s="56"/>
      <c r="Z78" s="57"/>
      <c r="AA78" s="67"/>
      <c r="AB78" s="57"/>
      <c r="AC78" s="58" t="s">
        <v>744</v>
      </c>
      <c r="AD78" s="56"/>
      <c r="AE78" s="49"/>
      <c r="AF78" s="164">
        <f t="shared" si="20"/>
        <v>-1</v>
      </c>
      <c r="AG78" s="164">
        <f t="shared" si="20"/>
        <v>-1</v>
      </c>
      <c r="AH78" s="164">
        <f t="shared" si="20"/>
        <v>-1</v>
      </c>
      <c r="AI78" s="164">
        <f t="shared" si="20"/>
        <v>-1</v>
      </c>
      <c r="AJ78" s="164">
        <f t="shared" si="20"/>
        <v>-1</v>
      </c>
      <c r="AK78" s="164">
        <f t="shared" si="20"/>
        <v>-1</v>
      </c>
      <c r="AL78" s="164">
        <f t="shared" si="20"/>
        <v>-1</v>
      </c>
      <c r="AM78" s="164">
        <f t="shared" si="20"/>
        <v>-1</v>
      </c>
      <c r="AN78" s="164" t="str">
        <f t="shared" si="14"/>
        <v>tbd</v>
      </c>
      <c r="AO78" s="164" t="str">
        <f t="shared" si="14"/>
        <v>tbd</v>
      </c>
      <c r="AP78" s="164" t="str">
        <f t="shared" si="14"/>
        <v>tbd</v>
      </c>
      <c r="AQ78" s="164" t="str">
        <f t="shared" si="14"/>
        <v>tbd</v>
      </c>
      <c r="AR78" s="164" t="str">
        <f t="shared" si="14"/>
        <v>tbd</v>
      </c>
      <c r="AS78" s="164" t="str">
        <f t="shared" si="14"/>
        <v>tbd</v>
      </c>
      <c r="AT78" s="164" t="str">
        <f t="shared" si="14"/>
        <v>tbd</v>
      </c>
      <c r="AU78" s="164" t="str">
        <f t="shared" si="12"/>
        <v>tbd</v>
      </c>
      <c r="AV78" s="164">
        <f t="shared" si="15"/>
        <v>0</v>
      </c>
      <c r="AW78" s="164">
        <f t="shared" si="15"/>
        <v>0</v>
      </c>
      <c r="AX78" s="164">
        <f t="shared" si="15"/>
        <v>0</v>
      </c>
      <c r="AY78" s="164">
        <f t="shared" si="15"/>
        <v>0</v>
      </c>
      <c r="AZ78" s="164">
        <f t="shared" si="15"/>
        <v>0</v>
      </c>
      <c r="BA78" s="164">
        <f t="shared" si="15"/>
        <v>0</v>
      </c>
      <c r="BB78" s="164">
        <f t="shared" si="15"/>
        <v>0</v>
      </c>
      <c r="BC78" s="164">
        <f t="shared" si="13"/>
        <v>0</v>
      </c>
    </row>
    <row r="79" spans="1:55" s="164" customFormat="1" ht="19.899999999999999" customHeight="1">
      <c r="A79" s="9" t="s">
        <v>779</v>
      </c>
      <c r="B79" s="7" t="s">
        <v>780</v>
      </c>
      <c r="C79" s="2" t="s">
        <v>781</v>
      </c>
      <c r="D79" s="4" t="s">
        <v>530</v>
      </c>
      <c r="E79" s="18"/>
      <c r="F79" s="19"/>
      <c r="G79" s="19"/>
      <c r="H79" s="4"/>
      <c r="I79" s="15"/>
      <c r="J79" s="47" t="s">
        <v>86</v>
      </c>
      <c r="K79" s="699"/>
      <c r="L79" s="700"/>
      <c r="M79" s="701"/>
      <c r="N79" s="40"/>
      <c r="O79" s="41"/>
      <c r="P79" s="41"/>
      <c r="Q79" s="41"/>
      <c r="R79" s="41"/>
      <c r="S79" s="41"/>
      <c r="T79" s="42"/>
      <c r="U79" s="49"/>
      <c r="V79" s="710" t="s">
        <v>86</v>
      </c>
      <c r="W79" s="711"/>
      <c r="X79" s="56"/>
      <c r="Y79" s="56"/>
      <c r="Z79" s="57"/>
      <c r="AA79" s="67"/>
      <c r="AB79" s="57"/>
      <c r="AC79" s="58" t="s">
        <v>744</v>
      </c>
      <c r="AD79" s="56"/>
      <c r="AE79" s="49"/>
      <c r="AF79" s="164">
        <f t="shared" si="20"/>
        <v>-1</v>
      </c>
      <c r="AG79" s="164">
        <f t="shared" si="20"/>
        <v>-1</v>
      </c>
      <c r="AH79" s="164">
        <f t="shared" si="20"/>
        <v>-1</v>
      </c>
      <c r="AI79" s="164">
        <f t="shared" si="20"/>
        <v>-1</v>
      </c>
      <c r="AJ79" s="164">
        <f t="shared" si="20"/>
        <v>-1</v>
      </c>
      <c r="AK79" s="164">
        <f t="shared" si="20"/>
        <v>-1</v>
      </c>
      <c r="AL79" s="164">
        <f t="shared" si="20"/>
        <v>-1</v>
      </c>
      <c r="AM79" s="164">
        <f t="shared" si="20"/>
        <v>-1</v>
      </c>
      <c r="AN79" s="164" t="str">
        <f t="shared" si="14"/>
        <v>tbd</v>
      </c>
      <c r="AO79" s="164" t="str">
        <f t="shared" si="14"/>
        <v>tbd</v>
      </c>
      <c r="AP79" s="164" t="str">
        <f t="shared" si="14"/>
        <v>tbd</v>
      </c>
      <c r="AQ79" s="164" t="str">
        <f t="shared" si="14"/>
        <v>tbd</v>
      </c>
      <c r="AR79" s="164" t="str">
        <f t="shared" si="14"/>
        <v>tbd</v>
      </c>
      <c r="AS79" s="164" t="str">
        <f t="shared" si="14"/>
        <v>tbd</v>
      </c>
      <c r="AT79" s="164" t="str">
        <f t="shared" si="14"/>
        <v>tbd</v>
      </c>
      <c r="AU79" s="164" t="str">
        <f t="shared" si="12"/>
        <v>tbd</v>
      </c>
      <c r="AV79" s="164">
        <f t="shared" si="15"/>
        <v>0</v>
      </c>
      <c r="AW79" s="164">
        <f t="shared" si="15"/>
        <v>0</v>
      </c>
      <c r="AX79" s="164">
        <f t="shared" si="15"/>
        <v>0</v>
      </c>
      <c r="AY79" s="164">
        <f t="shared" si="15"/>
        <v>0</v>
      </c>
      <c r="AZ79" s="164">
        <f t="shared" si="15"/>
        <v>0</v>
      </c>
      <c r="BA79" s="164">
        <f t="shared" si="15"/>
        <v>0</v>
      </c>
      <c r="BB79" s="164">
        <f t="shared" si="15"/>
        <v>0</v>
      </c>
      <c r="BC79" s="164">
        <f t="shared" si="13"/>
        <v>0</v>
      </c>
    </row>
    <row r="80" spans="1:55" s="164" customFormat="1" ht="19.899999999999999" customHeight="1">
      <c r="A80" s="9" t="s">
        <v>782</v>
      </c>
      <c r="B80" s="7" t="s">
        <v>783</v>
      </c>
      <c r="C80" s="2" t="s">
        <v>784</v>
      </c>
      <c r="D80" s="4" t="s">
        <v>549</v>
      </c>
      <c r="E80" s="18"/>
      <c r="F80" s="19"/>
      <c r="G80" s="19"/>
      <c r="H80" s="4"/>
      <c r="I80" s="15"/>
      <c r="J80" s="47" t="s">
        <v>86</v>
      </c>
      <c r="K80" s="699"/>
      <c r="L80" s="700"/>
      <c r="M80" s="701"/>
      <c r="N80" s="40"/>
      <c r="O80" s="41"/>
      <c r="P80" s="41"/>
      <c r="Q80" s="41"/>
      <c r="R80" s="41"/>
      <c r="S80" s="41"/>
      <c r="T80" s="42"/>
      <c r="U80" s="49"/>
      <c r="V80" s="710" t="s">
        <v>86</v>
      </c>
      <c r="W80" s="711"/>
      <c r="X80" s="56"/>
      <c r="Y80" s="56"/>
      <c r="Z80" s="57"/>
      <c r="AA80" s="67"/>
      <c r="AB80" s="57"/>
      <c r="AC80" s="58" t="s">
        <v>744</v>
      </c>
      <c r="AD80" s="56"/>
      <c r="AE80" s="49"/>
      <c r="AF80" s="164">
        <f t="shared" si="20"/>
        <v>-1</v>
      </c>
      <c r="AG80" s="164">
        <f t="shared" si="20"/>
        <v>-1</v>
      </c>
      <c r="AH80" s="164">
        <f t="shared" si="20"/>
        <v>-1</v>
      </c>
      <c r="AI80" s="164">
        <f t="shared" si="20"/>
        <v>-1</v>
      </c>
      <c r="AJ80" s="164">
        <f t="shared" si="20"/>
        <v>-1</v>
      </c>
      <c r="AK80" s="164">
        <f t="shared" si="20"/>
        <v>-1</v>
      </c>
      <c r="AL80" s="164">
        <f t="shared" si="20"/>
        <v>-1</v>
      </c>
      <c r="AM80" s="164">
        <f t="shared" si="20"/>
        <v>-1</v>
      </c>
      <c r="AN80" s="164" t="str">
        <f t="shared" si="14"/>
        <v>tbd</v>
      </c>
      <c r="AO80" s="164" t="str">
        <f t="shared" si="14"/>
        <v>tbd</v>
      </c>
      <c r="AP80" s="164" t="str">
        <f t="shared" si="14"/>
        <v>tbd</v>
      </c>
      <c r="AQ80" s="164" t="str">
        <f t="shared" si="14"/>
        <v>tbd</v>
      </c>
      <c r="AR80" s="164" t="str">
        <f t="shared" si="14"/>
        <v>tbd</v>
      </c>
      <c r="AS80" s="164" t="str">
        <f t="shared" si="14"/>
        <v>tbd</v>
      </c>
      <c r="AT80" s="164" t="str">
        <f t="shared" si="14"/>
        <v>tbd</v>
      </c>
      <c r="AU80" s="164" t="str">
        <f t="shared" si="12"/>
        <v>tbd</v>
      </c>
      <c r="AV80" s="164">
        <f t="shared" si="15"/>
        <v>0</v>
      </c>
      <c r="AW80" s="164">
        <f t="shared" si="15"/>
        <v>0</v>
      </c>
      <c r="AX80" s="164">
        <f t="shared" si="15"/>
        <v>0</v>
      </c>
      <c r="AY80" s="164">
        <f t="shared" si="15"/>
        <v>0</v>
      </c>
      <c r="AZ80" s="164">
        <f t="shared" si="15"/>
        <v>0</v>
      </c>
      <c r="BA80" s="164">
        <f t="shared" si="15"/>
        <v>0</v>
      </c>
      <c r="BB80" s="164">
        <f t="shared" si="15"/>
        <v>0</v>
      </c>
      <c r="BC80" s="164">
        <f t="shared" si="13"/>
        <v>0</v>
      </c>
    </row>
    <row r="81" spans="1:55" s="164" customFormat="1" ht="19.899999999999999" customHeight="1">
      <c r="A81" s="9" t="s">
        <v>785</v>
      </c>
      <c r="B81" s="7" t="s">
        <v>786</v>
      </c>
      <c r="C81" s="2" t="s">
        <v>787</v>
      </c>
      <c r="D81" s="4" t="s">
        <v>549</v>
      </c>
      <c r="E81" s="18"/>
      <c r="F81" s="19"/>
      <c r="G81" s="19"/>
      <c r="H81" s="4"/>
      <c r="I81" s="15"/>
      <c r="J81" s="47" t="s">
        <v>86</v>
      </c>
      <c r="K81" s="699"/>
      <c r="L81" s="700"/>
      <c r="M81" s="701"/>
      <c r="N81" s="40"/>
      <c r="O81" s="41"/>
      <c r="P81" s="41"/>
      <c r="Q81" s="41"/>
      <c r="R81" s="41"/>
      <c r="S81" s="41"/>
      <c r="T81" s="42"/>
      <c r="U81" s="49"/>
      <c r="V81" s="710" t="s">
        <v>86</v>
      </c>
      <c r="W81" s="711"/>
      <c r="X81" s="56"/>
      <c r="Y81" s="56"/>
      <c r="Z81" s="57"/>
      <c r="AA81" s="67"/>
      <c r="AB81" s="57"/>
      <c r="AC81" s="58" t="s">
        <v>744</v>
      </c>
      <c r="AD81" s="56"/>
      <c r="AE81" s="49"/>
      <c r="AF81" s="164">
        <f t="shared" si="20"/>
        <v>-1</v>
      </c>
      <c r="AG81" s="164">
        <f t="shared" si="20"/>
        <v>-1</v>
      </c>
      <c r="AH81" s="164">
        <f t="shared" si="20"/>
        <v>-1</v>
      </c>
      <c r="AI81" s="164">
        <f t="shared" si="20"/>
        <v>-1</v>
      </c>
      <c r="AJ81" s="164">
        <f t="shared" si="20"/>
        <v>-1</v>
      </c>
      <c r="AK81" s="164">
        <f t="shared" si="20"/>
        <v>-1</v>
      </c>
      <c r="AL81" s="164">
        <f t="shared" si="20"/>
        <v>-1</v>
      </c>
      <c r="AM81" s="164">
        <f t="shared" si="20"/>
        <v>-1</v>
      </c>
      <c r="AN81" s="164" t="str">
        <f t="shared" si="14"/>
        <v>tbd</v>
      </c>
      <c r="AO81" s="164" t="str">
        <f t="shared" si="14"/>
        <v>tbd</v>
      </c>
      <c r="AP81" s="164" t="str">
        <f t="shared" si="14"/>
        <v>tbd</v>
      </c>
      <c r="AQ81" s="164" t="str">
        <f t="shared" si="14"/>
        <v>tbd</v>
      </c>
      <c r="AR81" s="164" t="str">
        <f t="shared" si="14"/>
        <v>tbd</v>
      </c>
      <c r="AS81" s="164" t="str">
        <f t="shared" si="14"/>
        <v>tbd</v>
      </c>
      <c r="AT81" s="164" t="str">
        <f t="shared" si="14"/>
        <v>tbd</v>
      </c>
      <c r="AU81" s="164" t="str">
        <f t="shared" si="12"/>
        <v>tbd</v>
      </c>
      <c r="AV81" s="164">
        <f t="shared" si="15"/>
        <v>0</v>
      </c>
      <c r="AW81" s="164">
        <f t="shared" si="15"/>
        <v>0</v>
      </c>
      <c r="AX81" s="164">
        <f t="shared" si="15"/>
        <v>0</v>
      </c>
      <c r="AY81" s="164">
        <f t="shared" si="15"/>
        <v>0</v>
      </c>
      <c r="AZ81" s="164">
        <f t="shared" si="15"/>
        <v>0</v>
      </c>
      <c r="BA81" s="164">
        <f t="shared" si="15"/>
        <v>0</v>
      </c>
      <c r="BB81" s="164">
        <f t="shared" si="15"/>
        <v>0</v>
      </c>
      <c r="BC81" s="164">
        <f t="shared" si="13"/>
        <v>0</v>
      </c>
    </row>
    <row r="82" spans="1:55" s="164" customFormat="1" ht="19.899999999999999" customHeight="1">
      <c r="A82" s="9" t="s">
        <v>788</v>
      </c>
      <c r="B82" s="7" t="s">
        <v>789</v>
      </c>
      <c r="C82" s="2" t="s">
        <v>790</v>
      </c>
      <c r="D82" s="4" t="s">
        <v>549</v>
      </c>
      <c r="E82" s="18"/>
      <c r="F82" s="19"/>
      <c r="G82" s="19"/>
      <c r="H82" s="4"/>
      <c r="I82" s="15"/>
      <c r="J82" s="47" t="s">
        <v>86</v>
      </c>
      <c r="K82" s="699"/>
      <c r="L82" s="700"/>
      <c r="M82" s="701"/>
      <c r="N82" s="40"/>
      <c r="O82" s="41"/>
      <c r="P82" s="41"/>
      <c r="Q82" s="41"/>
      <c r="R82" s="41"/>
      <c r="S82" s="41"/>
      <c r="T82" s="42"/>
      <c r="U82" s="49"/>
      <c r="V82" s="710" t="s">
        <v>86</v>
      </c>
      <c r="W82" s="711"/>
      <c r="X82" s="56"/>
      <c r="Y82" s="56"/>
      <c r="Z82" s="57"/>
      <c r="AA82" s="67"/>
      <c r="AB82" s="57"/>
      <c r="AC82" s="58" t="s">
        <v>744</v>
      </c>
      <c r="AD82" s="56"/>
      <c r="AE82" s="49"/>
      <c r="AF82" s="164">
        <f t="shared" si="20"/>
        <v>-1</v>
      </c>
      <c r="AG82" s="164">
        <f t="shared" si="20"/>
        <v>-1</v>
      </c>
      <c r="AH82" s="164">
        <f t="shared" si="20"/>
        <v>-1</v>
      </c>
      <c r="AI82" s="164">
        <f t="shared" si="20"/>
        <v>-1</v>
      </c>
      <c r="AJ82" s="164">
        <f t="shared" si="20"/>
        <v>-1</v>
      </c>
      <c r="AK82" s="164">
        <f t="shared" si="20"/>
        <v>-1</v>
      </c>
      <c r="AL82" s="164">
        <f t="shared" si="20"/>
        <v>-1</v>
      </c>
      <c r="AM82" s="164">
        <f t="shared" si="20"/>
        <v>-1</v>
      </c>
      <c r="AN82" s="164" t="str">
        <f t="shared" si="14"/>
        <v>tbd</v>
      </c>
      <c r="AO82" s="164" t="str">
        <f t="shared" si="14"/>
        <v>tbd</v>
      </c>
      <c r="AP82" s="164" t="str">
        <f t="shared" si="14"/>
        <v>tbd</v>
      </c>
      <c r="AQ82" s="164" t="str">
        <f t="shared" si="14"/>
        <v>tbd</v>
      </c>
      <c r="AR82" s="164" t="str">
        <f t="shared" si="14"/>
        <v>tbd</v>
      </c>
      <c r="AS82" s="164" t="str">
        <f t="shared" si="14"/>
        <v>tbd</v>
      </c>
      <c r="AT82" s="164" t="str">
        <f t="shared" si="14"/>
        <v>tbd</v>
      </c>
      <c r="AU82" s="164" t="str">
        <f t="shared" si="12"/>
        <v>tbd</v>
      </c>
      <c r="AV82" s="164">
        <f t="shared" si="15"/>
        <v>0</v>
      </c>
      <c r="AW82" s="164">
        <f t="shared" si="15"/>
        <v>0</v>
      </c>
      <c r="AX82" s="164">
        <f t="shared" si="15"/>
        <v>0</v>
      </c>
      <c r="AY82" s="164">
        <f t="shared" si="15"/>
        <v>0</v>
      </c>
      <c r="AZ82" s="164">
        <f t="shared" si="15"/>
        <v>0</v>
      </c>
      <c r="BA82" s="164">
        <f t="shared" si="15"/>
        <v>0</v>
      </c>
      <c r="BB82" s="164">
        <f t="shared" si="15"/>
        <v>0</v>
      </c>
      <c r="BC82" s="164">
        <f t="shared" si="13"/>
        <v>0</v>
      </c>
    </row>
    <row r="83" spans="1:55" s="164" customFormat="1" ht="19.899999999999999" customHeight="1">
      <c r="A83" s="9" t="s">
        <v>791</v>
      </c>
      <c r="B83" s="7" t="s">
        <v>792</v>
      </c>
      <c r="C83" s="2" t="s">
        <v>793</v>
      </c>
      <c r="D83" s="4" t="s">
        <v>549</v>
      </c>
      <c r="E83" s="18"/>
      <c r="F83" s="19"/>
      <c r="G83" s="19"/>
      <c r="H83" s="4"/>
      <c r="I83" s="15"/>
      <c r="J83" s="47" t="s">
        <v>86</v>
      </c>
      <c r="K83" s="699"/>
      <c r="L83" s="700"/>
      <c r="M83" s="701"/>
      <c r="N83" s="40"/>
      <c r="O83" s="41"/>
      <c r="P83" s="41"/>
      <c r="Q83" s="41"/>
      <c r="R83" s="41"/>
      <c r="S83" s="41"/>
      <c r="T83" s="42"/>
      <c r="U83" s="49"/>
      <c r="V83" s="710" t="s">
        <v>86</v>
      </c>
      <c r="W83" s="711"/>
      <c r="X83" s="56"/>
      <c r="Y83" s="56"/>
      <c r="Z83" s="57"/>
      <c r="AA83" s="67"/>
      <c r="AB83" s="57"/>
      <c r="AC83" s="58" t="s">
        <v>744</v>
      </c>
      <c r="AD83" s="56"/>
      <c r="AE83" s="49"/>
      <c r="AF83" s="164">
        <f t="shared" si="20"/>
        <v>-1</v>
      </c>
      <c r="AG83" s="164">
        <f t="shared" si="20"/>
        <v>-1</v>
      </c>
      <c r="AH83" s="164">
        <f t="shared" si="20"/>
        <v>-1</v>
      </c>
      <c r="AI83" s="164">
        <f t="shared" si="20"/>
        <v>-1</v>
      </c>
      <c r="AJ83" s="164">
        <f t="shared" si="20"/>
        <v>-1</v>
      </c>
      <c r="AK83" s="164">
        <f t="shared" si="20"/>
        <v>-1</v>
      </c>
      <c r="AL83" s="164">
        <f t="shared" si="20"/>
        <v>-1</v>
      </c>
      <c r="AM83" s="164">
        <f t="shared" si="20"/>
        <v>-1</v>
      </c>
      <c r="AN83" s="164" t="str">
        <f t="shared" si="14"/>
        <v>tbd</v>
      </c>
      <c r="AO83" s="164" t="str">
        <f t="shared" si="14"/>
        <v>tbd</v>
      </c>
      <c r="AP83" s="164" t="str">
        <f t="shared" si="14"/>
        <v>tbd</v>
      </c>
      <c r="AQ83" s="164" t="str">
        <f t="shared" si="14"/>
        <v>tbd</v>
      </c>
      <c r="AR83" s="164" t="str">
        <f t="shared" si="14"/>
        <v>tbd</v>
      </c>
      <c r="AS83" s="164" t="str">
        <f t="shared" si="14"/>
        <v>tbd</v>
      </c>
      <c r="AT83" s="164" t="str">
        <f t="shared" si="14"/>
        <v>tbd</v>
      </c>
      <c r="AU83" s="164" t="str">
        <f t="shared" si="12"/>
        <v>tbd</v>
      </c>
      <c r="AV83" s="164">
        <f t="shared" si="15"/>
        <v>0</v>
      </c>
      <c r="AW83" s="164">
        <f t="shared" si="15"/>
        <v>0</v>
      </c>
      <c r="AX83" s="164">
        <f t="shared" si="15"/>
        <v>0</v>
      </c>
      <c r="AY83" s="164">
        <f t="shared" si="15"/>
        <v>0</v>
      </c>
      <c r="AZ83" s="164">
        <f t="shared" si="15"/>
        <v>0</v>
      </c>
      <c r="BA83" s="164">
        <f t="shared" si="15"/>
        <v>0</v>
      </c>
      <c r="BB83" s="164">
        <f t="shared" si="15"/>
        <v>0</v>
      </c>
      <c r="BC83" s="164">
        <f t="shared" si="13"/>
        <v>0</v>
      </c>
    </row>
    <row r="84" spans="1:55" s="164" customFormat="1" ht="19.899999999999999" customHeight="1">
      <c r="A84" s="9" t="s">
        <v>794</v>
      </c>
      <c r="B84" s="7" t="s">
        <v>795</v>
      </c>
      <c r="C84" s="2" t="s">
        <v>796</v>
      </c>
      <c r="D84" s="4" t="s">
        <v>549</v>
      </c>
      <c r="E84" s="18"/>
      <c r="F84" s="19"/>
      <c r="G84" s="19"/>
      <c r="H84" s="4"/>
      <c r="I84" s="15"/>
      <c r="J84" s="47" t="s">
        <v>86</v>
      </c>
      <c r="K84" s="699"/>
      <c r="L84" s="700"/>
      <c r="M84" s="701"/>
      <c r="N84" s="40"/>
      <c r="O84" s="41"/>
      <c r="P84" s="41"/>
      <c r="Q84" s="41"/>
      <c r="R84" s="41"/>
      <c r="S84" s="41"/>
      <c r="T84" s="42"/>
      <c r="U84" s="49"/>
      <c r="V84" s="710" t="s">
        <v>86</v>
      </c>
      <c r="W84" s="711"/>
      <c r="X84" s="56"/>
      <c r="Y84" s="56"/>
      <c r="Z84" s="57"/>
      <c r="AA84" s="67"/>
      <c r="AB84" s="57"/>
      <c r="AC84" s="58" t="s">
        <v>744</v>
      </c>
      <c r="AD84" s="56"/>
      <c r="AE84" s="49"/>
      <c r="AF84" s="164">
        <f t="shared" si="20"/>
        <v>-1</v>
      </c>
      <c r="AG84" s="164">
        <f t="shared" si="20"/>
        <v>-1</v>
      </c>
      <c r="AH84" s="164">
        <f t="shared" si="20"/>
        <v>-1</v>
      </c>
      <c r="AI84" s="164">
        <f t="shared" si="20"/>
        <v>-1</v>
      </c>
      <c r="AJ84" s="164">
        <f t="shared" si="20"/>
        <v>-1</v>
      </c>
      <c r="AK84" s="164">
        <f t="shared" si="20"/>
        <v>-1</v>
      </c>
      <c r="AL84" s="164">
        <f t="shared" si="20"/>
        <v>-1</v>
      </c>
      <c r="AM84" s="164">
        <f t="shared" si="20"/>
        <v>-1</v>
      </c>
      <c r="AN84" s="164" t="str">
        <f t="shared" si="14"/>
        <v>tbd</v>
      </c>
      <c r="AO84" s="164" t="str">
        <f t="shared" si="14"/>
        <v>tbd</v>
      </c>
      <c r="AP84" s="164" t="str">
        <f t="shared" si="14"/>
        <v>tbd</v>
      </c>
      <c r="AQ84" s="164" t="str">
        <f t="shared" si="14"/>
        <v>tbd</v>
      </c>
      <c r="AR84" s="164" t="str">
        <f t="shared" si="14"/>
        <v>tbd</v>
      </c>
      <c r="AS84" s="164" t="str">
        <f t="shared" si="14"/>
        <v>tbd</v>
      </c>
      <c r="AT84" s="164" t="str">
        <f t="shared" si="14"/>
        <v>tbd</v>
      </c>
      <c r="AU84" s="164" t="str">
        <f t="shared" si="12"/>
        <v>tbd</v>
      </c>
      <c r="AV84" s="164">
        <f t="shared" si="15"/>
        <v>0</v>
      </c>
      <c r="AW84" s="164">
        <f t="shared" si="15"/>
        <v>0</v>
      </c>
      <c r="AX84" s="164">
        <f t="shared" si="15"/>
        <v>0</v>
      </c>
      <c r="AY84" s="164">
        <f t="shared" si="15"/>
        <v>0</v>
      </c>
      <c r="AZ84" s="164">
        <f t="shared" si="15"/>
        <v>0</v>
      </c>
      <c r="BA84" s="164">
        <f t="shared" si="15"/>
        <v>0</v>
      </c>
      <c r="BB84" s="164">
        <f t="shared" si="15"/>
        <v>0</v>
      </c>
      <c r="BC84" s="164">
        <f t="shared" si="13"/>
        <v>0</v>
      </c>
    </row>
    <row r="85" spans="1:55" s="164" customFormat="1" ht="19.899999999999999" customHeight="1">
      <c r="A85" s="9" t="s">
        <v>797</v>
      </c>
      <c r="B85" s="7" t="s">
        <v>798</v>
      </c>
      <c r="C85" s="2" t="s">
        <v>799</v>
      </c>
      <c r="D85" s="4" t="s">
        <v>549</v>
      </c>
      <c r="E85" s="18"/>
      <c r="F85" s="19"/>
      <c r="G85" s="19"/>
      <c r="H85" s="4"/>
      <c r="I85" s="15"/>
      <c r="J85" s="47" t="s">
        <v>86</v>
      </c>
      <c r="K85" s="699"/>
      <c r="L85" s="700"/>
      <c r="M85" s="701"/>
      <c r="N85" s="40"/>
      <c r="O85" s="41"/>
      <c r="P85" s="41"/>
      <c r="Q85" s="41"/>
      <c r="R85" s="41"/>
      <c r="S85" s="41"/>
      <c r="T85" s="42"/>
      <c r="U85" s="49"/>
      <c r="V85" s="710" t="s">
        <v>86</v>
      </c>
      <c r="W85" s="711"/>
      <c r="X85" s="56"/>
      <c r="Y85" s="56"/>
      <c r="Z85" s="57"/>
      <c r="AA85" s="67"/>
      <c r="AB85" s="57"/>
      <c r="AC85" s="58" t="s">
        <v>744</v>
      </c>
      <c r="AD85" s="56"/>
      <c r="AE85" s="49"/>
      <c r="AF85" s="164">
        <f t="shared" si="20"/>
        <v>-1</v>
      </c>
      <c r="AG85" s="164">
        <f t="shared" si="20"/>
        <v>-1</v>
      </c>
      <c r="AH85" s="164">
        <f t="shared" si="20"/>
        <v>-1</v>
      </c>
      <c r="AI85" s="164">
        <f t="shared" si="20"/>
        <v>-1</v>
      </c>
      <c r="AJ85" s="164">
        <f t="shared" si="20"/>
        <v>-1</v>
      </c>
      <c r="AK85" s="164">
        <f t="shared" si="20"/>
        <v>-1</v>
      </c>
      <c r="AL85" s="164">
        <f t="shared" si="20"/>
        <v>-1</v>
      </c>
      <c r="AM85" s="164">
        <f t="shared" si="20"/>
        <v>-1</v>
      </c>
      <c r="AN85" s="164" t="str">
        <f t="shared" si="14"/>
        <v>tbd</v>
      </c>
      <c r="AO85" s="164" t="str">
        <f t="shared" si="14"/>
        <v>tbd</v>
      </c>
      <c r="AP85" s="164" t="str">
        <f t="shared" si="14"/>
        <v>tbd</v>
      </c>
      <c r="AQ85" s="164" t="str">
        <f t="shared" si="14"/>
        <v>tbd</v>
      </c>
      <c r="AR85" s="164" t="str">
        <f t="shared" si="14"/>
        <v>tbd</v>
      </c>
      <c r="AS85" s="164" t="str">
        <f t="shared" si="14"/>
        <v>tbd</v>
      </c>
      <c r="AT85" s="164" t="str">
        <f t="shared" si="14"/>
        <v>tbd</v>
      </c>
      <c r="AU85" s="164" t="str">
        <f t="shared" si="12"/>
        <v>tbd</v>
      </c>
      <c r="AV85" s="164">
        <f t="shared" si="15"/>
        <v>0</v>
      </c>
      <c r="AW85" s="164">
        <f t="shared" si="15"/>
        <v>0</v>
      </c>
      <c r="AX85" s="164">
        <f t="shared" si="15"/>
        <v>0</v>
      </c>
      <c r="AY85" s="164">
        <f t="shared" si="15"/>
        <v>0</v>
      </c>
      <c r="AZ85" s="164">
        <f t="shared" si="15"/>
        <v>0</v>
      </c>
      <c r="BA85" s="164">
        <f t="shared" si="15"/>
        <v>0</v>
      </c>
      <c r="BB85" s="164">
        <f t="shared" si="15"/>
        <v>0</v>
      </c>
      <c r="BC85" s="164">
        <f t="shared" si="13"/>
        <v>0</v>
      </c>
    </row>
    <row r="86" spans="1:55" s="164" customFormat="1" ht="19.899999999999999" customHeight="1">
      <c r="A86" s="9" t="s">
        <v>800</v>
      </c>
      <c r="B86" s="7" t="s">
        <v>801</v>
      </c>
      <c r="C86" s="2" t="s">
        <v>802</v>
      </c>
      <c r="D86" s="4" t="s">
        <v>530</v>
      </c>
      <c r="E86" s="18"/>
      <c r="F86" s="19"/>
      <c r="G86" s="19"/>
      <c r="H86" s="4"/>
      <c r="I86" s="15"/>
      <c r="J86" s="47" t="s">
        <v>86</v>
      </c>
      <c r="K86" s="699"/>
      <c r="L86" s="700"/>
      <c r="M86" s="701"/>
      <c r="N86" s="40"/>
      <c r="O86" s="41"/>
      <c r="P86" s="41"/>
      <c r="Q86" s="41"/>
      <c r="R86" s="41"/>
      <c r="S86" s="41"/>
      <c r="T86" s="42"/>
      <c r="U86" s="49"/>
      <c r="V86" s="710" t="s">
        <v>86</v>
      </c>
      <c r="W86" s="711"/>
      <c r="X86" s="56"/>
      <c r="Y86" s="56"/>
      <c r="Z86" s="57"/>
      <c r="AA86" s="67"/>
      <c r="AB86" s="57"/>
      <c r="AC86" s="58" t="s">
        <v>744</v>
      </c>
      <c r="AD86" s="56"/>
      <c r="AE86" s="49"/>
      <c r="AF86" s="164">
        <f t="shared" si="20"/>
        <v>-1</v>
      </c>
      <c r="AG86" s="164">
        <f t="shared" si="20"/>
        <v>-1</v>
      </c>
      <c r="AH86" s="164">
        <f t="shared" si="20"/>
        <v>-1</v>
      </c>
      <c r="AI86" s="164">
        <f t="shared" si="20"/>
        <v>-1</v>
      </c>
      <c r="AJ86" s="164">
        <f t="shared" si="20"/>
        <v>-1</v>
      </c>
      <c r="AK86" s="164">
        <f t="shared" si="20"/>
        <v>-1</v>
      </c>
      <c r="AL86" s="164">
        <f t="shared" si="20"/>
        <v>-1</v>
      </c>
      <c r="AM86" s="164">
        <f t="shared" si="20"/>
        <v>-1</v>
      </c>
      <c r="AN86" s="164" t="str">
        <f t="shared" si="14"/>
        <v>tbd</v>
      </c>
      <c r="AO86" s="164" t="str">
        <f t="shared" si="14"/>
        <v>tbd</v>
      </c>
      <c r="AP86" s="164" t="str">
        <f t="shared" si="14"/>
        <v>tbd</v>
      </c>
      <c r="AQ86" s="164" t="str">
        <f t="shared" si="14"/>
        <v>tbd</v>
      </c>
      <c r="AR86" s="164" t="str">
        <f t="shared" si="14"/>
        <v>tbd</v>
      </c>
      <c r="AS86" s="164" t="str">
        <f t="shared" si="14"/>
        <v>tbd</v>
      </c>
      <c r="AT86" s="164" t="str">
        <f t="shared" si="14"/>
        <v>tbd</v>
      </c>
      <c r="AU86" s="164" t="str">
        <f t="shared" si="12"/>
        <v>tbd</v>
      </c>
      <c r="AV86" s="164">
        <f t="shared" si="15"/>
        <v>0</v>
      </c>
      <c r="AW86" s="164">
        <f t="shared" si="15"/>
        <v>0</v>
      </c>
      <c r="AX86" s="164">
        <f t="shared" si="15"/>
        <v>0</v>
      </c>
      <c r="AY86" s="164">
        <f t="shared" si="15"/>
        <v>0</v>
      </c>
      <c r="AZ86" s="164">
        <f t="shared" si="15"/>
        <v>0</v>
      </c>
      <c r="BA86" s="164">
        <f t="shared" si="15"/>
        <v>0</v>
      </c>
      <c r="BB86" s="164">
        <f t="shared" si="15"/>
        <v>0</v>
      </c>
      <c r="BC86" s="164">
        <f t="shared" si="13"/>
        <v>0</v>
      </c>
    </row>
    <row r="87" spans="1:55" s="164" customFormat="1" ht="19.899999999999999" customHeight="1" thickBot="1">
      <c r="A87" s="9" t="s">
        <v>803</v>
      </c>
      <c r="B87" s="7" t="s">
        <v>804</v>
      </c>
      <c r="C87" s="2" t="s">
        <v>805</v>
      </c>
      <c r="D87" s="4" t="s">
        <v>523</v>
      </c>
      <c r="E87" s="18"/>
      <c r="F87" s="19"/>
      <c r="G87" s="19"/>
      <c r="H87" s="4"/>
      <c r="I87" s="15"/>
      <c r="J87" s="47" t="s">
        <v>86</v>
      </c>
      <c r="K87" s="699"/>
      <c r="L87" s="700"/>
      <c r="M87" s="701"/>
      <c r="N87" s="40"/>
      <c r="O87" s="41"/>
      <c r="P87" s="41"/>
      <c r="Q87" s="41"/>
      <c r="R87" s="41"/>
      <c r="S87" s="41"/>
      <c r="T87" s="42"/>
      <c r="U87" s="49"/>
      <c r="V87" s="710" t="s">
        <v>86</v>
      </c>
      <c r="W87" s="711"/>
      <c r="X87" s="56"/>
      <c r="Y87" s="56"/>
      <c r="Z87" s="57"/>
      <c r="AA87" s="67"/>
      <c r="AB87" s="57"/>
      <c r="AC87" s="58" t="s">
        <v>744</v>
      </c>
      <c r="AD87" s="56"/>
      <c r="AE87" s="49"/>
      <c r="AF87" s="164">
        <f t="shared" si="20"/>
        <v>-1</v>
      </c>
      <c r="AG87" s="164">
        <f t="shared" si="20"/>
        <v>-1</v>
      </c>
      <c r="AH87" s="164">
        <f t="shared" si="20"/>
        <v>-1</v>
      </c>
      <c r="AI87" s="164">
        <f t="shared" si="20"/>
        <v>-1</v>
      </c>
      <c r="AJ87" s="164">
        <f t="shared" si="20"/>
        <v>-1</v>
      </c>
      <c r="AK87" s="164">
        <f t="shared" si="20"/>
        <v>-1</v>
      </c>
      <c r="AL87" s="164">
        <f t="shared" si="20"/>
        <v>-1</v>
      </c>
      <c r="AM87" s="164">
        <f t="shared" si="20"/>
        <v>-1</v>
      </c>
      <c r="AN87" s="164" t="str">
        <f t="shared" si="14"/>
        <v>tbd</v>
      </c>
      <c r="AO87" s="164" t="str">
        <f t="shared" si="14"/>
        <v>tbd</v>
      </c>
      <c r="AP87" s="164" t="str">
        <f t="shared" si="14"/>
        <v>tbd</v>
      </c>
      <c r="AQ87" s="164" t="str">
        <f t="shared" si="14"/>
        <v>tbd</v>
      </c>
      <c r="AR87" s="164" t="str">
        <f t="shared" si="14"/>
        <v>tbd</v>
      </c>
      <c r="AS87" s="164" t="str">
        <f t="shared" si="14"/>
        <v>tbd</v>
      </c>
      <c r="AT87" s="164" t="str">
        <f t="shared" si="14"/>
        <v>tbd</v>
      </c>
      <c r="AU87" s="164" t="str">
        <f t="shared" si="12"/>
        <v>tbd</v>
      </c>
      <c r="AV87" s="164">
        <f t="shared" si="15"/>
        <v>0</v>
      </c>
      <c r="AW87" s="164">
        <f t="shared" si="15"/>
        <v>0</v>
      </c>
      <c r="AX87" s="164">
        <f t="shared" si="15"/>
        <v>0</v>
      </c>
      <c r="AY87" s="164">
        <f t="shared" si="15"/>
        <v>0</v>
      </c>
      <c r="AZ87" s="164">
        <f t="shared" si="15"/>
        <v>0</v>
      </c>
      <c r="BA87" s="164">
        <f t="shared" si="15"/>
        <v>0</v>
      </c>
      <c r="BB87" s="164">
        <f t="shared" si="15"/>
        <v>0</v>
      </c>
      <c r="BC87" s="164">
        <f t="shared" si="13"/>
        <v>0</v>
      </c>
    </row>
    <row r="88" spans="1:55" s="164" customFormat="1" ht="19.899999999999999" hidden="1" customHeight="1">
      <c r="A88" s="9"/>
      <c r="B88" s="7"/>
      <c r="C88" s="2"/>
      <c r="D88" s="4"/>
      <c r="E88" s="18"/>
      <c r="F88" s="19"/>
      <c r="G88" s="19"/>
      <c r="H88" s="4"/>
      <c r="I88" s="15"/>
      <c r="J88" s="47"/>
      <c r="K88" s="699"/>
      <c r="L88" s="700"/>
      <c r="M88" s="701"/>
      <c r="N88" s="40"/>
      <c r="O88" s="41"/>
      <c r="P88" s="41"/>
      <c r="Q88" s="41"/>
      <c r="R88" s="41"/>
      <c r="S88" s="41"/>
      <c r="T88" s="42"/>
      <c r="U88" s="49"/>
      <c r="V88" s="710"/>
      <c r="W88" s="711"/>
      <c r="X88" s="56"/>
      <c r="Y88" s="56"/>
      <c r="Z88" s="57"/>
      <c r="AA88" s="67"/>
      <c r="AB88" s="57"/>
      <c r="AC88" s="58"/>
      <c r="AD88" s="56"/>
      <c r="AE88" s="49"/>
      <c r="AF88" s="164">
        <f t="shared" ref="AF88:AM103" si="21">AF87</f>
        <v>-1</v>
      </c>
      <c r="AG88" s="164">
        <f t="shared" si="21"/>
        <v>-1</v>
      </c>
      <c r="AH88" s="164">
        <f t="shared" si="21"/>
        <v>-1</v>
      </c>
      <c r="AI88" s="164">
        <f t="shared" si="21"/>
        <v>-1</v>
      </c>
      <c r="AJ88" s="164">
        <f t="shared" si="21"/>
        <v>-1</v>
      </c>
      <c r="AK88" s="164">
        <f t="shared" si="21"/>
        <v>-1</v>
      </c>
      <c r="AL88" s="164">
        <f t="shared" si="21"/>
        <v>-1</v>
      </c>
      <c r="AM88" s="164">
        <f t="shared" si="21"/>
        <v>-1</v>
      </c>
      <c r="AN88" s="164">
        <f t="shared" si="14"/>
        <v>0</v>
      </c>
      <c r="AO88" s="164">
        <f t="shared" si="14"/>
        <v>0</v>
      </c>
      <c r="AP88" s="164">
        <f t="shared" si="14"/>
        <v>0</v>
      </c>
      <c r="AQ88" s="164">
        <f t="shared" si="14"/>
        <v>0</v>
      </c>
      <c r="AR88" s="164">
        <f t="shared" si="14"/>
        <v>0</v>
      </c>
      <c r="AS88" s="164">
        <f t="shared" si="14"/>
        <v>0</v>
      </c>
      <c r="AT88" s="164">
        <f t="shared" si="14"/>
        <v>0</v>
      </c>
      <c r="AU88" s="164">
        <f t="shared" si="12"/>
        <v>0</v>
      </c>
      <c r="AV88" s="164">
        <f t="shared" si="15"/>
        <v>0</v>
      </c>
      <c r="AW88" s="164">
        <f t="shared" si="15"/>
        <v>0</v>
      </c>
      <c r="AX88" s="164">
        <f t="shared" si="15"/>
        <v>0</v>
      </c>
      <c r="AY88" s="164">
        <f t="shared" si="15"/>
        <v>0</v>
      </c>
      <c r="AZ88" s="164">
        <f t="shared" si="15"/>
        <v>0</v>
      </c>
      <c r="BA88" s="164">
        <f t="shared" si="15"/>
        <v>0</v>
      </c>
      <c r="BB88" s="164">
        <f t="shared" si="15"/>
        <v>0</v>
      </c>
      <c r="BC88" s="164">
        <f t="shared" si="13"/>
        <v>0</v>
      </c>
    </row>
    <row r="89" spans="1:55" s="164" customFormat="1" ht="19.899999999999999" hidden="1" customHeight="1">
      <c r="A89" s="9"/>
      <c r="B89" s="7"/>
      <c r="C89" s="2"/>
      <c r="D89" s="4"/>
      <c r="E89" s="18"/>
      <c r="F89" s="19"/>
      <c r="G89" s="19"/>
      <c r="H89" s="4"/>
      <c r="I89" s="15"/>
      <c r="J89" s="47"/>
      <c r="K89" s="699"/>
      <c r="L89" s="700"/>
      <c r="M89" s="701"/>
      <c r="N89" s="40"/>
      <c r="O89" s="41"/>
      <c r="P89" s="41"/>
      <c r="Q89" s="41"/>
      <c r="R89" s="41"/>
      <c r="S89" s="41"/>
      <c r="T89" s="42"/>
      <c r="U89" s="49"/>
      <c r="V89" s="710"/>
      <c r="W89" s="711"/>
      <c r="X89" s="56"/>
      <c r="Y89" s="56"/>
      <c r="Z89" s="57"/>
      <c r="AA89" s="67"/>
      <c r="AB89" s="57"/>
      <c r="AC89" s="58"/>
      <c r="AD89" s="56"/>
      <c r="AE89" s="49"/>
      <c r="AF89" s="164">
        <f t="shared" si="21"/>
        <v>-1</v>
      </c>
      <c r="AG89" s="164">
        <f t="shared" si="21"/>
        <v>-1</v>
      </c>
      <c r="AH89" s="164">
        <f t="shared" si="21"/>
        <v>-1</v>
      </c>
      <c r="AI89" s="164">
        <f t="shared" si="21"/>
        <v>-1</v>
      </c>
      <c r="AJ89" s="164">
        <f t="shared" si="21"/>
        <v>-1</v>
      </c>
      <c r="AK89" s="164">
        <f t="shared" si="21"/>
        <v>-1</v>
      </c>
      <c r="AL89" s="164">
        <f t="shared" si="21"/>
        <v>-1</v>
      </c>
      <c r="AM89" s="164">
        <f t="shared" si="21"/>
        <v>-1</v>
      </c>
      <c r="AN89" s="164">
        <f t="shared" si="14"/>
        <v>0</v>
      </c>
      <c r="AO89" s="164">
        <f t="shared" si="14"/>
        <v>0</v>
      </c>
      <c r="AP89" s="164">
        <f t="shared" si="14"/>
        <v>0</v>
      </c>
      <c r="AQ89" s="164">
        <f t="shared" si="14"/>
        <v>0</v>
      </c>
      <c r="AR89" s="164">
        <f t="shared" si="14"/>
        <v>0</v>
      </c>
      <c r="AS89" s="164">
        <f t="shared" si="14"/>
        <v>0</v>
      </c>
      <c r="AT89" s="164">
        <f t="shared" si="14"/>
        <v>0</v>
      </c>
      <c r="AU89" s="164">
        <f t="shared" si="12"/>
        <v>0</v>
      </c>
      <c r="AV89" s="164">
        <f t="shared" si="15"/>
        <v>0</v>
      </c>
      <c r="AW89" s="164">
        <f t="shared" si="15"/>
        <v>0</v>
      </c>
      <c r="AX89" s="164">
        <f t="shared" si="15"/>
        <v>0</v>
      </c>
      <c r="AY89" s="164">
        <f t="shared" si="15"/>
        <v>0</v>
      </c>
      <c r="AZ89" s="164">
        <f t="shared" si="15"/>
        <v>0</v>
      </c>
      <c r="BA89" s="164">
        <f t="shared" si="15"/>
        <v>0</v>
      </c>
      <c r="BB89" s="164">
        <f t="shared" si="15"/>
        <v>0</v>
      </c>
      <c r="BC89" s="164">
        <f t="shared" si="13"/>
        <v>0</v>
      </c>
    </row>
    <row r="90" spans="1:55" s="164" customFormat="1" ht="19.899999999999999" hidden="1" customHeight="1">
      <c r="A90" s="9"/>
      <c r="B90" s="7"/>
      <c r="C90" s="2"/>
      <c r="D90" s="4"/>
      <c r="E90" s="18"/>
      <c r="F90" s="19"/>
      <c r="G90" s="19"/>
      <c r="H90" s="4"/>
      <c r="I90" s="15"/>
      <c r="J90" s="47"/>
      <c r="K90" s="699"/>
      <c r="L90" s="700"/>
      <c r="M90" s="701"/>
      <c r="N90" s="40"/>
      <c r="O90" s="41"/>
      <c r="P90" s="41"/>
      <c r="Q90" s="41"/>
      <c r="R90" s="41"/>
      <c r="S90" s="41"/>
      <c r="T90" s="42"/>
      <c r="U90" s="49"/>
      <c r="V90" s="710"/>
      <c r="W90" s="711"/>
      <c r="X90" s="56"/>
      <c r="Y90" s="56"/>
      <c r="Z90" s="57"/>
      <c r="AA90" s="67"/>
      <c r="AB90" s="57"/>
      <c r="AC90" s="58"/>
      <c r="AD90" s="56"/>
      <c r="AE90" s="49"/>
      <c r="AF90" s="164">
        <f t="shared" si="21"/>
        <v>-1</v>
      </c>
      <c r="AG90" s="164">
        <f t="shared" si="21"/>
        <v>-1</v>
      </c>
      <c r="AH90" s="164">
        <f t="shared" si="21"/>
        <v>-1</v>
      </c>
      <c r="AI90" s="164">
        <f t="shared" si="21"/>
        <v>-1</v>
      </c>
      <c r="AJ90" s="164">
        <f t="shared" si="21"/>
        <v>-1</v>
      </c>
      <c r="AK90" s="164">
        <f t="shared" si="21"/>
        <v>-1</v>
      </c>
      <c r="AL90" s="164">
        <f t="shared" si="21"/>
        <v>-1</v>
      </c>
      <c r="AM90" s="164">
        <f t="shared" si="21"/>
        <v>-1</v>
      </c>
      <c r="AN90" s="164">
        <f t="shared" si="14"/>
        <v>0</v>
      </c>
      <c r="AO90" s="164">
        <f t="shared" si="14"/>
        <v>0</v>
      </c>
      <c r="AP90" s="164">
        <f t="shared" si="14"/>
        <v>0</v>
      </c>
      <c r="AQ90" s="164">
        <f t="shared" si="14"/>
        <v>0</v>
      </c>
      <c r="AR90" s="164">
        <f t="shared" si="14"/>
        <v>0</v>
      </c>
      <c r="AS90" s="164">
        <f t="shared" si="14"/>
        <v>0</v>
      </c>
      <c r="AT90" s="164">
        <f t="shared" si="14"/>
        <v>0</v>
      </c>
      <c r="AU90" s="164">
        <f t="shared" si="12"/>
        <v>0</v>
      </c>
      <c r="AV90" s="164">
        <f t="shared" si="15"/>
        <v>0</v>
      </c>
      <c r="AW90" s="164">
        <f t="shared" si="15"/>
        <v>0</v>
      </c>
      <c r="AX90" s="164">
        <f t="shared" si="15"/>
        <v>0</v>
      </c>
      <c r="AY90" s="164">
        <f t="shared" si="15"/>
        <v>0</v>
      </c>
      <c r="AZ90" s="164">
        <f t="shared" si="15"/>
        <v>0</v>
      </c>
      <c r="BA90" s="164">
        <f t="shared" si="15"/>
        <v>0</v>
      </c>
      <c r="BB90" s="164">
        <f t="shared" si="15"/>
        <v>0</v>
      </c>
      <c r="BC90" s="164">
        <f t="shared" si="13"/>
        <v>0</v>
      </c>
    </row>
    <row r="91" spans="1:55" s="164" customFormat="1" ht="19.899999999999999" hidden="1" customHeight="1">
      <c r="A91" s="9"/>
      <c r="B91" s="7"/>
      <c r="C91" s="2"/>
      <c r="D91" s="4"/>
      <c r="E91" s="18"/>
      <c r="F91" s="19"/>
      <c r="G91" s="19"/>
      <c r="H91" s="4"/>
      <c r="I91" s="15"/>
      <c r="J91" s="47"/>
      <c r="K91" s="699"/>
      <c r="L91" s="700"/>
      <c r="M91" s="701"/>
      <c r="N91" s="40"/>
      <c r="O91" s="41"/>
      <c r="P91" s="41"/>
      <c r="Q91" s="41"/>
      <c r="R91" s="41"/>
      <c r="S91" s="41"/>
      <c r="T91" s="42"/>
      <c r="U91" s="49"/>
      <c r="V91" s="710"/>
      <c r="W91" s="711"/>
      <c r="X91" s="56"/>
      <c r="Y91" s="56"/>
      <c r="Z91" s="57"/>
      <c r="AA91" s="67"/>
      <c r="AB91" s="57"/>
      <c r="AC91" s="58"/>
      <c r="AD91" s="56"/>
      <c r="AE91" s="49"/>
      <c r="AF91" s="164">
        <f t="shared" si="21"/>
        <v>-1</v>
      </c>
      <c r="AG91" s="164">
        <f t="shared" si="21"/>
        <v>-1</v>
      </c>
      <c r="AH91" s="164">
        <f t="shared" si="21"/>
        <v>-1</v>
      </c>
      <c r="AI91" s="164">
        <f t="shared" si="21"/>
        <v>-1</v>
      </c>
      <c r="AJ91" s="164">
        <f t="shared" si="21"/>
        <v>-1</v>
      </c>
      <c r="AK91" s="164">
        <f t="shared" si="21"/>
        <v>-1</v>
      </c>
      <c r="AL91" s="164">
        <f t="shared" si="21"/>
        <v>-1</v>
      </c>
      <c r="AM91" s="164">
        <f t="shared" si="21"/>
        <v>-1</v>
      </c>
      <c r="AN91" s="164">
        <f t="shared" si="14"/>
        <v>0</v>
      </c>
      <c r="AO91" s="164">
        <f t="shared" si="14"/>
        <v>0</v>
      </c>
      <c r="AP91" s="164">
        <f t="shared" si="14"/>
        <v>0</v>
      </c>
      <c r="AQ91" s="164">
        <f t="shared" si="14"/>
        <v>0</v>
      </c>
      <c r="AR91" s="164">
        <f t="shared" si="14"/>
        <v>0</v>
      </c>
      <c r="AS91" s="164">
        <f t="shared" si="14"/>
        <v>0</v>
      </c>
      <c r="AT91" s="164">
        <f t="shared" si="14"/>
        <v>0</v>
      </c>
      <c r="AU91" s="164">
        <f t="shared" si="12"/>
        <v>0</v>
      </c>
      <c r="AV91" s="164">
        <f t="shared" si="15"/>
        <v>0</v>
      </c>
      <c r="AW91" s="164">
        <f t="shared" si="15"/>
        <v>0</v>
      </c>
      <c r="AX91" s="164">
        <f t="shared" si="15"/>
        <v>0</v>
      </c>
      <c r="AY91" s="164">
        <f t="shared" si="15"/>
        <v>0</v>
      </c>
      <c r="AZ91" s="164">
        <f t="shared" si="15"/>
        <v>0</v>
      </c>
      <c r="BA91" s="164">
        <f t="shared" si="15"/>
        <v>0</v>
      </c>
      <c r="BB91" s="164">
        <f t="shared" si="15"/>
        <v>0</v>
      </c>
      <c r="BC91" s="164">
        <f t="shared" si="13"/>
        <v>0</v>
      </c>
    </row>
    <row r="92" spans="1:55" s="164" customFormat="1" ht="19.899999999999999" hidden="1" customHeight="1">
      <c r="A92" s="9"/>
      <c r="B92" s="7"/>
      <c r="C92" s="2"/>
      <c r="D92" s="4"/>
      <c r="E92" s="18"/>
      <c r="F92" s="19"/>
      <c r="G92" s="19"/>
      <c r="H92" s="4"/>
      <c r="I92" s="15"/>
      <c r="J92" s="47"/>
      <c r="K92" s="699"/>
      <c r="L92" s="700"/>
      <c r="M92" s="701"/>
      <c r="N92" s="40"/>
      <c r="O92" s="41"/>
      <c r="P92" s="41"/>
      <c r="Q92" s="41"/>
      <c r="R92" s="41"/>
      <c r="S92" s="41"/>
      <c r="T92" s="42"/>
      <c r="U92" s="49"/>
      <c r="V92" s="710"/>
      <c r="W92" s="711"/>
      <c r="X92" s="56"/>
      <c r="Y92" s="56"/>
      <c r="Z92" s="57"/>
      <c r="AA92" s="67"/>
      <c r="AB92" s="57"/>
      <c r="AC92" s="58"/>
      <c r="AD92" s="56"/>
      <c r="AE92" s="49"/>
      <c r="AF92" s="164">
        <f t="shared" si="21"/>
        <v>-1</v>
      </c>
      <c r="AG92" s="164">
        <f t="shared" si="21"/>
        <v>-1</v>
      </c>
      <c r="AH92" s="164">
        <f t="shared" si="21"/>
        <v>-1</v>
      </c>
      <c r="AI92" s="164">
        <f t="shared" si="21"/>
        <v>-1</v>
      </c>
      <c r="AJ92" s="164">
        <f t="shared" si="21"/>
        <v>-1</v>
      </c>
      <c r="AK92" s="164">
        <f t="shared" si="21"/>
        <v>-1</v>
      </c>
      <c r="AL92" s="164">
        <f t="shared" si="21"/>
        <v>-1</v>
      </c>
      <c r="AM92" s="164">
        <f t="shared" si="21"/>
        <v>-1</v>
      </c>
      <c r="AN92" s="164">
        <f t="shared" si="14"/>
        <v>0</v>
      </c>
      <c r="AO92" s="164">
        <f t="shared" si="14"/>
        <v>0</v>
      </c>
      <c r="AP92" s="164">
        <f t="shared" si="14"/>
        <v>0</v>
      </c>
      <c r="AQ92" s="164">
        <f t="shared" si="14"/>
        <v>0</v>
      </c>
      <c r="AR92" s="164">
        <f t="shared" si="14"/>
        <v>0</v>
      </c>
      <c r="AS92" s="164">
        <f t="shared" si="14"/>
        <v>0</v>
      </c>
      <c r="AT92" s="164">
        <f t="shared" si="14"/>
        <v>0</v>
      </c>
      <c r="AU92" s="164">
        <f t="shared" si="12"/>
        <v>0</v>
      </c>
      <c r="AV92" s="164">
        <f t="shared" si="15"/>
        <v>0</v>
      </c>
      <c r="AW92" s="164">
        <f t="shared" si="15"/>
        <v>0</v>
      </c>
      <c r="AX92" s="164">
        <f t="shared" si="15"/>
        <v>0</v>
      </c>
      <c r="AY92" s="164">
        <f t="shared" si="15"/>
        <v>0</v>
      </c>
      <c r="AZ92" s="164">
        <f t="shared" si="15"/>
        <v>0</v>
      </c>
      <c r="BA92" s="164">
        <f t="shared" si="15"/>
        <v>0</v>
      </c>
      <c r="BB92" s="164">
        <f t="shared" si="15"/>
        <v>0</v>
      </c>
      <c r="BC92" s="164">
        <f t="shared" si="13"/>
        <v>0</v>
      </c>
    </row>
    <row r="93" spans="1:55" s="164" customFormat="1" ht="19.899999999999999" hidden="1" customHeight="1">
      <c r="A93" s="9"/>
      <c r="B93" s="7"/>
      <c r="C93" s="2"/>
      <c r="D93" s="4"/>
      <c r="E93" s="18"/>
      <c r="F93" s="19"/>
      <c r="G93" s="19"/>
      <c r="H93" s="4"/>
      <c r="I93" s="15"/>
      <c r="J93" s="47"/>
      <c r="K93" s="699"/>
      <c r="L93" s="700"/>
      <c r="M93" s="701"/>
      <c r="N93" s="40"/>
      <c r="O93" s="41"/>
      <c r="P93" s="41"/>
      <c r="Q93" s="41"/>
      <c r="R93" s="41"/>
      <c r="S93" s="41"/>
      <c r="T93" s="42"/>
      <c r="U93" s="49"/>
      <c r="V93" s="710"/>
      <c r="W93" s="711"/>
      <c r="X93" s="56"/>
      <c r="Y93" s="56"/>
      <c r="Z93" s="57"/>
      <c r="AA93" s="67"/>
      <c r="AB93" s="57"/>
      <c r="AC93" s="58"/>
      <c r="AD93" s="56"/>
      <c r="AE93" s="49"/>
      <c r="AF93" s="164">
        <f t="shared" si="21"/>
        <v>-1</v>
      </c>
      <c r="AG93" s="164">
        <f t="shared" si="21"/>
        <v>-1</v>
      </c>
      <c r="AH93" s="164">
        <f t="shared" si="21"/>
        <v>-1</v>
      </c>
      <c r="AI93" s="164">
        <f t="shared" si="21"/>
        <v>-1</v>
      </c>
      <c r="AJ93" s="164">
        <f t="shared" si="21"/>
        <v>-1</v>
      </c>
      <c r="AK93" s="164">
        <f t="shared" si="21"/>
        <v>-1</v>
      </c>
      <c r="AL93" s="164">
        <f t="shared" si="21"/>
        <v>-1</v>
      </c>
      <c r="AM93" s="164">
        <f t="shared" si="21"/>
        <v>-1</v>
      </c>
      <c r="AN93" s="164">
        <f t="shared" si="14"/>
        <v>0</v>
      </c>
      <c r="AO93" s="164">
        <f t="shared" si="14"/>
        <v>0</v>
      </c>
      <c r="AP93" s="164">
        <f t="shared" si="14"/>
        <v>0</v>
      </c>
      <c r="AQ93" s="164">
        <f t="shared" si="14"/>
        <v>0</v>
      </c>
      <c r="AR93" s="164">
        <f t="shared" si="14"/>
        <v>0</v>
      </c>
      <c r="AS93" s="164">
        <f t="shared" si="14"/>
        <v>0</v>
      </c>
      <c r="AT93" s="164">
        <f t="shared" si="14"/>
        <v>0</v>
      </c>
      <c r="AU93" s="164">
        <f t="shared" si="12"/>
        <v>0</v>
      </c>
      <c r="AV93" s="164">
        <f t="shared" si="15"/>
        <v>0</v>
      </c>
      <c r="AW93" s="164">
        <f t="shared" si="15"/>
        <v>0</v>
      </c>
      <c r="AX93" s="164">
        <f t="shared" si="15"/>
        <v>0</v>
      </c>
      <c r="AY93" s="164">
        <f t="shared" si="15"/>
        <v>0</v>
      </c>
      <c r="AZ93" s="164">
        <f t="shared" si="15"/>
        <v>0</v>
      </c>
      <c r="BA93" s="164">
        <f t="shared" si="15"/>
        <v>0</v>
      </c>
      <c r="BB93" s="164">
        <f t="shared" si="15"/>
        <v>0</v>
      </c>
      <c r="BC93" s="164">
        <f t="shared" si="13"/>
        <v>0</v>
      </c>
    </row>
    <row r="94" spans="1:55" s="164" customFormat="1" ht="19.899999999999999" hidden="1" customHeight="1">
      <c r="A94" s="9"/>
      <c r="B94" s="7"/>
      <c r="C94" s="2"/>
      <c r="D94" s="4"/>
      <c r="E94" s="18"/>
      <c r="F94" s="19"/>
      <c r="G94" s="19"/>
      <c r="H94" s="4"/>
      <c r="I94" s="15"/>
      <c r="J94" s="47"/>
      <c r="K94" s="699"/>
      <c r="L94" s="700"/>
      <c r="M94" s="701"/>
      <c r="N94" s="40"/>
      <c r="O94" s="41"/>
      <c r="P94" s="41"/>
      <c r="Q94" s="41"/>
      <c r="R94" s="41"/>
      <c r="S94" s="41"/>
      <c r="T94" s="42"/>
      <c r="U94" s="49"/>
      <c r="V94" s="710"/>
      <c r="W94" s="711"/>
      <c r="X94" s="56"/>
      <c r="Y94" s="56"/>
      <c r="Z94" s="57"/>
      <c r="AA94" s="67"/>
      <c r="AB94" s="57"/>
      <c r="AC94" s="58"/>
      <c r="AD94" s="56"/>
      <c r="AE94" s="49"/>
      <c r="AF94" s="164">
        <f t="shared" si="21"/>
        <v>-1</v>
      </c>
      <c r="AG94" s="164">
        <f t="shared" si="21"/>
        <v>-1</v>
      </c>
      <c r="AH94" s="164">
        <f t="shared" si="21"/>
        <v>-1</v>
      </c>
      <c r="AI94" s="164">
        <f t="shared" si="21"/>
        <v>-1</v>
      </c>
      <c r="AJ94" s="164">
        <f t="shared" si="21"/>
        <v>-1</v>
      </c>
      <c r="AK94" s="164">
        <f t="shared" si="21"/>
        <v>-1</v>
      </c>
      <c r="AL94" s="164">
        <f t="shared" si="21"/>
        <v>-1</v>
      </c>
      <c r="AM94" s="164">
        <f t="shared" si="21"/>
        <v>-1</v>
      </c>
      <c r="AN94" s="164">
        <f t="shared" si="14"/>
        <v>0</v>
      </c>
      <c r="AO94" s="164">
        <f t="shared" si="14"/>
        <v>0</v>
      </c>
      <c r="AP94" s="164">
        <f t="shared" si="14"/>
        <v>0</v>
      </c>
      <c r="AQ94" s="164">
        <f t="shared" ref="AQ94:AT107" si="22">IF(AI94,$V94,"")</f>
        <v>0</v>
      </c>
      <c r="AR94" s="164">
        <f t="shared" si="22"/>
        <v>0</v>
      </c>
      <c r="AS94" s="164">
        <f t="shared" si="22"/>
        <v>0</v>
      </c>
      <c r="AT94" s="164">
        <f t="shared" si="22"/>
        <v>0</v>
      </c>
      <c r="AU94" s="164">
        <f t="shared" si="12"/>
        <v>0</v>
      </c>
      <c r="AV94" s="164">
        <f t="shared" si="15"/>
        <v>0</v>
      </c>
      <c r="AW94" s="164">
        <f t="shared" si="15"/>
        <v>0</v>
      </c>
      <c r="AX94" s="164">
        <f t="shared" si="15"/>
        <v>0</v>
      </c>
      <c r="AY94" s="164">
        <f t="shared" ref="AY94:BB107" si="23">IF(AI94,$W94,"")</f>
        <v>0</v>
      </c>
      <c r="AZ94" s="164">
        <f t="shared" si="23"/>
        <v>0</v>
      </c>
      <c r="BA94" s="164">
        <f t="shared" si="23"/>
        <v>0</v>
      </c>
      <c r="BB94" s="164">
        <f t="shared" si="23"/>
        <v>0</v>
      </c>
      <c r="BC94" s="164">
        <f t="shared" si="13"/>
        <v>0</v>
      </c>
    </row>
    <row r="95" spans="1:55" s="164" customFormat="1" ht="19.899999999999999" hidden="1" customHeight="1">
      <c r="A95" s="9"/>
      <c r="B95" s="7"/>
      <c r="C95" s="2"/>
      <c r="D95" s="4"/>
      <c r="E95" s="18"/>
      <c r="F95" s="19"/>
      <c r="G95" s="19"/>
      <c r="H95" s="4"/>
      <c r="I95" s="15"/>
      <c r="J95" s="47"/>
      <c r="K95" s="699"/>
      <c r="L95" s="700"/>
      <c r="M95" s="701"/>
      <c r="N95" s="40"/>
      <c r="O95" s="41"/>
      <c r="P95" s="41"/>
      <c r="Q95" s="41"/>
      <c r="R95" s="41"/>
      <c r="S95" s="41"/>
      <c r="T95" s="42"/>
      <c r="U95" s="49"/>
      <c r="V95" s="710"/>
      <c r="W95" s="711"/>
      <c r="X95" s="56"/>
      <c r="Y95" s="56"/>
      <c r="Z95" s="57"/>
      <c r="AA95" s="67"/>
      <c r="AB95" s="57"/>
      <c r="AC95" s="58"/>
      <c r="AD95" s="56"/>
      <c r="AE95" s="49"/>
      <c r="AF95" s="164">
        <f t="shared" si="21"/>
        <v>-1</v>
      </c>
      <c r="AG95" s="164">
        <f t="shared" si="21"/>
        <v>-1</v>
      </c>
      <c r="AH95" s="164">
        <f t="shared" si="21"/>
        <v>-1</v>
      </c>
      <c r="AI95" s="164">
        <f t="shared" si="21"/>
        <v>-1</v>
      </c>
      <c r="AJ95" s="164">
        <f t="shared" si="21"/>
        <v>-1</v>
      </c>
      <c r="AK95" s="164">
        <f t="shared" si="21"/>
        <v>-1</v>
      </c>
      <c r="AL95" s="164">
        <f t="shared" si="21"/>
        <v>-1</v>
      </c>
      <c r="AM95" s="164">
        <f t="shared" si="21"/>
        <v>-1</v>
      </c>
      <c r="AN95" s="164">
        <f t="shared" ref="AN95:AP107" si="24">IF(AF95,$V95,"")</f>
        <v>0</v>
      </c>
      <c r="AO95" s="164">
        <f t="shared" si="24"/>
        <v>0</v>
      </c>
      <c r="AP95" s="164">
        <f t="shared" si="24"/>
        <v>0</v>
      </c>
      <c r="AQ95" s="164">
        <f t="shared" si="22"/>
        <v>0</v>
      </c>
      <c r="AR95" s="164">
        <f t="shared" si="22"/>
        <v>0</v>
      </c>
      <c r="AS95" s="164">
        <f t="shared" si="22"/>
        <v>0</v>
      </c>
      <c r="AT95" s="164">
        <f t="shared" si="22"/>
        <v>0</v>
      </c>
      <c r="AU95" s="164">
        <f t="shared" si="12"/>
        <v>0</v>
      </c>
      <c r="AV95" s="164">
        <f t="shared" ref="AV95:AX107" si="25">IF(AF95,$W95,"")</f>
        <v>0</v>
      </c>
      <c r="AW95" s="164">
        <f t="shared" si="25"/>
        <v>0</v>
      </c>
      <c r="AX95" s="164">
        <f t="shared" si="25"/>
        <v>0</v>
      </c>
      <c r="AY95" s="164">
        <f t="shared" si="23"/>
        <v>0</v>
      </c>
      <c r="AZ95" s="164">
        <f t="shared" si="23"/>
        <v>0</v>
      </c>
      <c r="BA95" s="164">
        <f t="shared" si="23"/>
        <v>0</v>
      </c>
      <c r="BB95" s="164">
        <f t="shared" si="23"/>
        <v>0</v>
      </c>
      <c r="BC95" s="164">
        <f t="shared" si="13"/>
        <v>0</v>
      </c>
    </row>
    <row r="96" spans="1:55" s="164" customFormat="1" ht="19.899999999999999" hidden="1" customHeight="1">
      <c r="A96" s="9"/>
      <c r="B96" s="7"/>
      <c r="C96" s="2"/>
      <c r="D96" s="4"/>
      <c r="E96" s="18"/>
      <c r="F96" s="19"/>
      <c r="G96" s="19"/>
      <c r="H96" s="4"/>
      <c r="I96" s="15"/>
      <c r="J96" s="47"/>
      <c r="K96" s="699"/>
      <c r="L96" s="700"/>
      <c r="M96" s="701"/>
      <c r="N96" s="40"/>
      <c r="O96" s="41"/>
      <c r="P96" s="41"/>
      <c r="Q96" s="41"/>
      <c r="R96" s="41"/>
      <c r="S96" s="41"/>
      <c r="T96" s="42"/>
      <c r="U96" s="49"/>
      <c r="V96" s="710"/>
      <c r="W96" s="711"/>
      <c r="X96" s="56"/>
      <c r="Y96" s="56"/>
      <c r="Z96" s="57"/>
      <c r="AA96" s="67"/>
      <c r="AB96" s="57"/>
      <c r="AC96" s="58"/>
      <c r="AD96" s="56"/>
      <c r="AE96" s="49"/>
      <c r="AF96" s="164">
        <f t="shared" si="21"/>
        <v>-1</v>
      </c>
      <c r="AG96" s="164">
        <f t="shared" si="21"/>
        <v>-1</v>
      </c>
      <c r="AH96" s="164">
        <f t="shared" si="21"/>
        <v>-1</v>
      </c>
      <c r="AI96" s="164">
        <f t="shared" si="21"/>
        <v>-1</v>
      </c>
      <c r="AJ96" s="164">
        <f t="shared" si="21"/>
        <v>-1</v>
      </c>
      <c r="AK96" s="164">
        <f t="shared" si="21"/>
        <v>-1</v>
      </c>
      <c r="AL96" s="164">
        <f t="shared" si="21"/>
        <v>-1</v>
      </c>
      <c r="AM96" s="164">
        <f t="shared" si="21"/>
        <v>-1</v>
      </c>
      <c r="AN96" s="164">
        <f t="shared" si="24"/>
        <v>0</v>
      </c>
      <c r="AO96" s="164">
        <f t="shared" si="24"/>
        <v>0</v>
      </c>
      <c r="AP96" s="164">
        <f t="shared" si="24"/>
        <v>0</v>
      </c>
      <c r="AQ96" s="164">
        <f t="shared" si="22"/>
        <v>0</v>
      </c>
      <c r="AR96" s="164">
        <f t="shared" si="22"/>
        <v>0</v>
      </c>
      <c r="AS96" s="164">
        <f t="shared" si="22"/>
        <v>0</v>
      </c>
      <c r="AT96" s="164">
        <f t="shared" si="22"/>
        <v>0</v>
      </c>
      <c r="AU96" s="164">
        <f t="shared" si="12"/>
        <v>0</v>
      </c>
      <c r="AV96" s="164">
        <f t="shared" si="25"/>
        <v>0</v>
      </c>
      <c r="AW96" s="164">
        <f t="shared" si="25"/>
        <v>0</v>
      </c>
      <c r="AX96" s="164">
        <f t="shared" si="25"/>
        <v>0</v>
      </c>
      <c r="AY96" s="164">
        <f t="shared" si="23"/>
        <v>0</v>
      </c>
      <c r="AZ96" s="164">
        <f t="shared" si="23"/>
        <v>0</v>
      </c>
      <c r="BA96" s="164">
        <f t="shared" si="23"/>
        <v>0</v>
      </c>
      <c r="BB96" s="164">
        <f t="shared" si="23"/>
        <v>0</v>
      </c>
      <c r="BC96" s="164">
        <f t="shared" si="13"/>
        <v>0</v>
      </c>
    </row>
    <row r="97" spans="1:55" s="164" customFormat="1" ht="19.899999999999999" hidden="1" customHeight="1">
      <c r="A97" s="9"/>
      <c r="B97" s="7"/>
      <c r="C97" s="2"/>
      <c r="D97" s="4"/>
      <c r="E97" s="18"/>
      <c r="F97" s="19"/>
      <c r="G97" s="19"/>
      <c r="H97" s="4"/>
      <c r="I97" s="15"/>
      <c r="J97" s="47"/>
      <c r="K97" s="699"/>
      <c r="L97" s="700"/>
      <c r="M97" s="701"/>
      <c r="N97" s="40"/>
      <c r="O97" s="41"/>
      <c r="P97" s="41"/>
      <c r="Q97" s="41"/>
      <c r="R97" s="41"/>
      <c r="S97" s="41"/>
      <c r="T97" s="42"/>
      <c r="U97" s="49"/>
      <c r="V97" s="710"/>
      <c r="W97" s="711"/>
      <c r="X97" s="56"/>
      <c r="Y97" s="56"/>
      <c r="Z97" s="57"/>
      <c r="AA97" s="67"/>
      <c r="AB97" s="57"/>
      <c r="AC97" s="58"/>
      <c r="AD97" s="56"/>
      <c r="AE97" s="49"/>
      <c r="AF97" s="164">
        <f t="shared" si="21"/>
        <v>-1</v>
      </c>
      <c r="AG97" s="164">
        <f t="shared" si="21"/>
        <v>-1</v>
      </c>
      <c r="AH97" s="164">
        <f t="shared" si="21"/>
        <v>-1</v>
      </c>
      <c r="AI97" s="164">
        <f t="shared" si="21"/>
        <v>-1</v>
      </c>
      <c r="AJ97" s="164">
        <f t="shared" si="21"/>
        <v>-1</v>
      </c>
      <c r="AK97" s="164">
        <f t="shared" si="21"/>
        <v>-1</v>
      </c>
      <c r="AL97" s="164">
        <f t="shared" si="21"/>
        <v>-1</v>
      </c>
      <c r="AM97" s="164">
        <f t="shared" si="21"/>
        <v>-1</v>
      </c>
      <c r="AN97" s="164">
        <f t="shared" si="24"/>
        <v>0</v>
      </c>
      <c r="AO97" s="164">
        <f t="shared" si="24"/>
        <v>0</v>
      </c>
      <c r="AP97" s="164">
        <f t="shared" si="24"/>
        <v>0</v>
      </c>
      <c r="AQ97" s="164">
        <f t="shared" si="22"/>
        <v>0</v>
      </c>
      <c r="AR97" s="164">
        <f t="shared" si="22"/>
        <v>0</v>
      </c>
      <c r="AS97" s="164">
        <f t="shared" si="22"/>
        <v>0</v>
      </c>
      <c r="AT97" s="164">
        <f t="shared" si="22"/>
        <v>0</v>
      </c>
      <c r="AU97" s="164">
        <f t="shared" si="12"/>
        <v>0</v>
      </c>
      <c r="AV97" s="164">
        <f t="shared" si="25"/>
        <v>0</v>
      </c>
      <c r="AW97" s="164">
        <f t="shared" si="25"/>
        <v>0</v>
      </c>
      <c r="AX97" s="164">
        <f t="shared" si="25"/>
        <v>0</v>
      </c>
      <c r="AY97" s="164">
        <f t="shared" si="23"/>
        <v>0</v>
      </c>
      <c r="AZ97" s="164">
        <f t="shared" si="23"/>
        <v>0</v>
      </c>
      <c r="BA97" s="164">
        <f t="shared" si="23"/>
        <v>0</v>
      </c>
      <c r="BB97" s="164">
        <f t="shared" si="23"/>
        <v>0</v>
      </c>
      <c r="BC97" s="164">
        <f t="shared" si="13"/>
        <v>0</v>
      </c>
    </row>
    <row r="98" spans="1:55" s="164" customFormat="1" ht="19.899999999999999" hidden="1" customHeight="1">
      <c r="A98" s="9"/>
      <c r="B98" s="7"/>
      <c r="C98" s="2"/>
      <c r="D98" s="4"/>
      <c r="E98" s="18"/>
      <c r="F98" s="19"/>
      <c r="G98" s="19"/>
      <c r="H98" s="4"/>
      <c r="I98" s="15"/>
      <c r="J98" s="47"/>
      <c r="K98" s="699"/>
      <c r="L98" s="700"/>
      <c r="M98" s="701"/>
      <c r="N98" s="40"/>
      <c r="O98" s="41"/>
      <c r="P98" s="41"/>
      <c r="Q98" s="41"/>
      <c r="R98" s="41"/>
      <c r="S98" s="41"/>
      <c r="T98" s="42"/>
      <c r="U98" s="49"/>
      <c r="V98" s="710"/>
      <c r="W98" s="711"/>
      <c r="X98" s="56"/>
      <c r="Y98" s="56"/>
      <c r="Z98" s="57"/>
      <c r="AA98" s="67"/>
      <c r="AB98" s="57"/>
      <c r="AC98" s="58"/>
      <c r="AD98" s="56"/>
      <c r="AE98" s="49"/>
      <c r="AF98" s="164">
        <f t="shared" si="21"/>
        <v>-1</v>
      </c>
      <c r="AG98" s="164">
        <f t="shared" si="21"/>
        <v>-1</v>
      </c>
      <c r="AH98" s="164">
        <f t="shared" si="21"/>
        <v>-1</v>
      </c>
      <c r="AI98" s="164">
        <f t="shared" si="21"/>
        <v>-1</v>
      </c>
      <c r="AJ98" s="164">
        <f t="shared" si="21"/>
        <v>-1</v>
      </c>
      <c r="AK98" s="164">
        <f t="shared" si="21"/>
        <v>-1</v>
      </c>
      <c r="AL98" s="164">
        <f t="shared" si="21"/>
        <v>-1</v>
      </c>
      <c r="AM98" s="164">
        <f t="shared" si="21"/>
        <v>-1</v>
      </c>
      <c r="AN98" s="164">
        <f t="shared" si="24"/>
        <v>0</v>
      </c>
      <c r="AO98" s="164">
        <f t="shared" si="24"/>
        <v>0</v>
      </c>
      <c r="AP98" s="164">
        <f t="shared" si="24"/>
        <v>0</v>
      </c>
      <c r="AQ98" s="164">
        <f t="shared" si="22"/>
        <v>0</v>
      </c>
      <c r="AR98" s="164">
        <f t="shared" si="22"/>
        <v>0</v>
      </c>
      <c r="AS98" s="164">
        <f t="shared" si="22"/>
        <v>0</v>
      </c>
      <c r="AT98" s="164">
        <f t="shared" si="22"/>
        <v>0</v>
      </c>
      <c r="AU98" s="164">
        <f t="shared" si="12"/>
        <v>0</v>
      </c>
      <c r="AV98" s="164">
        <f t="shared" si="25"/>
        <v>0</v>
      </c>
      <c r="AW98" s="164">
        <f t="shared" si="25"/>
        <v>0</v>
      </c>
      <c r="AX98" s="164">
        <f t="shared" si="25"/>
        <v>0</v>
      </c>
      <c r="AY98" s="164">
        <f t="shared" si="23"/>
        <v>0</v>
      </c>
      <c r="AZ98" s="164">
        <f t="shared" si="23"/>
        <v>0</v>
      </c>
      <c r="BA98" s="164">
        <f t="shared" si="23"/>
        <v>0</v>
      </c>
      <c r="BB98" s="164">
        <f t="shared" si="23"/>
        <v>0</v>
      </c>
      <c r="BC98" s="164">
        <f t="shared" si="13"/>
        <v>0</v>
      </c>
    </row>
    <row r="99" spans="1:55" s="164" customFormat="1" ht="19.899999999999999" hidden="1" customHeight="1">
      <c r="A99" s="9"/>
      <c r="B99" s="7"/>
      <c r="C99" s="2"/>
      <c r="D99" s="4"/>
      <c r="E99" s="18"/>
      <c r="F99" s="19"/>
      <c r="G99" s="19"/>
      <c r="H99" s="4"/>
      <c r="I99" s="15"/>
      <c r="J99" s="47"/>
      <c r="K99" s="699"/>
      <c r="L99" s="700"/>
      <c r="M99" s="701"/>
      <c r="N99" s="40"/>
      <c r="O99" s="41"/>
      <c r="P99" s="41"/>
      <c r="Q99" s="41"/>
      <c r="R99" s="41"/>
      <c r="S99" s="41"/>
      <c r="T99" s="42"/>
      <c r="U99" s="49"/>
      <c r="V99" s="710"/>
      <c r="W99" s="711"/>
      <c r="X99" s="56"/>
      <c r="Y99" s="56"/>
      <c r="Z99" s="57"/>
      <c r="AA99" s="67"/>
      <c r="AB99" s="57"/>
      <c r="AC99" s="58"/>
      <c r="AD99" s="56"/>
      <c r="AE99" s="49"/>
      <c r="AF99" s="164">
        <f t="shared" si="21"/>
        <v>-1</v>
      </c>
      <c r="AG99" s="164">
        <f t="shared" si="21"/>
        <v>-1</v>
      </c>
      <c r="AH99" s="164">
        <f t="shared" si="21"/>
        <v>-1</v>
      </c>
      <c r="AI99" s="164">
        <f t="shared" si="21"/>
        <v>-1</v>
      </c>
      <c r="AJ99" s="164">
        <f t="shared" si="21"/>
        <v>-1</v>
      </c>
      <c r="AK99" s="164">
        <f t="shared" si="21"/>
        <v>-1</v>
      </c>
      <c r="AL99" s="164">
        <f t="shared" si="21"/>
        <v>-1</v>
      </c>
      <c r="AM99" s="164">
        <f t="shared" si="21"/>
        <v>-1</v>
      </c>
      <c r="AN99" s="164">
        <f t="shared" si="24"/>
        <v>0</v>
      </c>
      <c r="AO99" s="164">
        <f t="shared" si="24"/>
        <v>0</v>
      </c>
      <c r="AP99" s="164">
        <f t="shared" si="24"/>
        <v>0</v>
      </c>
      <c r="AQ99" s="164">
        <f t="shared" si="22"/>
        <v>0</v>
      </c>
      <c r="AR99" s="164">
        <f t="shared" si="22"/>
        <v>0</v>
      </c>
      <c r="AS99" s="164">
        <f t="shared" si="22"/>
        <v>0</v>
      </c>
      <c r="AT99" s="164">
        <f t="shared" si="22"/>
        <v>0</v>
      </c>
      <c r="AU99" s="164">
        <f t="shared" si="12"/>
        <v>0</v>
      </c>
      <c r="AV99" s="164">
        <f t="shared" si="25"/>
        <v>0</v>
      </c>
      <c r="AW99" s="164">
        <f t="shared" si="25"/>
        <v>0</v>
      </c>
      <c r="AX99" s="164">
        <f t="shared" si="25"/>
        <v>0</v>
      </c>
      <c r="AY99" s="164">
        <f t="shared" si="23"/>
        <v>0</v>
      </c>
      <c r="AZ99" s="164">
        <f t="shared" si="23"/>
        <v>0</v>
      </c>
      <c r="BA99" s="164">
        <f t="shared" si="23"/>
        <v>0</v>
      </c>
      <c r="BB99" s="164">
        <f t="shared" si="23"/>
        <v>0</v>
      </c>
      <c r="BC99" s="164">
        <f t="shared" si="13"/>
        <v>0</v>
      </c>
    </row>
    <row r="100" spans="1:55" s="164" customFormat="1" ht="19.899999999999999" hidden="1" customHeight="1">
      <c r="A100" s="9"/>
      <c r="B100" s="7"/>
      <c r="C100" s="2"/>
      <c r="D100" s="4"/>
      <c r="E100" s="18"/>
      <c r="F100" s="19"/>
      <c r="G100" s="19"/>
      <c r="H100" s="4"/>
      <c r="I100" s="15"/>
      <c r="J100" s="47"/>
      <c r="K100" s="699"/>
      <c r="L100" s="700"/>
      <c r="M100" s="701"/>
      <c r="N100" s="40"/>
      <c r="O100" s="41"/>
      <c r="P100" s="41"/>
      <c r="Q100" s="41"/>
      <c r="R100" s="41"/>
      <c r="S100" s="41"/>
      <c r="T100" s="42"/>
      <c r="U100" s="49"/>
      <c r="V100" s="710"/>
      <c r="W100" s="711"/>
      <c r="X100" s="56"/>
      <c r="Y100" s="56"/>
      <c r="Z100" s="57"/>
      <c r="AA100" s="67"/>
      <c r="AB100" s="57"/>
      <c r="AC100" s="58"/>
      <c r="AD100" s="56"/>
      <c r="AE100" s="49"/>
      <c r="AF100" s="164">
        <f t="shared" si="21"/>
        <v>-1</v>
      </c>
      <c r="AG100" s="164">
        <f t="shared" si="21"/>
        <v>-1</v>
      </c>
      <c r="AH100" s="164">
        <f t="shared" si="21"/>
        <v>-1</v>
      </c>
      <c r="AI100" s="164">
        <f t="shared" si="21"/>
        <v>-1</v>
      </c>
      <c r="AJ100" s="164">
        <f t="shared" si="21"/>
        <v>-1</v>
      </c>
      <c r="AK100" s="164">
        <f t="shared" si="21"/>
        <v>-1</v>
      </c>
      <c r="AL100" s="164">
        <f t="shared" si="21"/>
        <v>-1</v>
      </c>
      <c r="AM100" s="164">
        <f t="shared" si="21"/>
        <v>-1</v>
      </c>
      <c r="AN100" s="164">
        <f t="shared" si="24"/>
        <v>0</v>
      </c>
      <c r="AO100" s="164">
        <f t="shared" si="24"/>
        <v>0</v>
      </c>
      <c r="AP100" s="164">
        <f t="shared" si="24"/>
        <v>0</v>
      </c>
      <c r="AQ100" s="164">
        <f t="shared" si="22"/>
        <v>0</v>
      </c>
      <c r="AR100" s="164">
        <f t="shared" si="22"/>
        <v>0</v>
      </c>
      <c r="AS100" s="164">
        <f t="shared" si="22"/>
        <v>0</v>
      </c>
      <c r="AT100" s="164">
        <f t="shared" si="22"/>
        <v>0</v>
      </c>
      <c r="AU100" s="164">
        <f t="shared" si="12"/>
        <v>0</v>
      </c>
      <c r="AV100" s="164">
        <f t="shared" si="25"/>
        <v>0</v>
      </c>
      <c r="AW100" s="164">
        <f t="shared" si="25"/>
        <v>0</v>
      </c>
      <c r="AX100" s="164">
        <f t="shared" si="25"/>
        <v>0</v>
      </c>
      <c r="AY100" s="164">
        <f t="shared" si="23"/>
        <v>0</v>
      </c>
      <c r="AZ100" s="164">
        <f t="shared" si="23"/>
        <v>0</v>
      </c>
      <c r="BA100" s="164">
        <f t="shared" si="23"/>
        <v>0</v>
      </c>
      <c r="BB100" s="164">
        <f t="shared" si="23"/>
        <v>0</v>
      </c>
      <c r="BC100" s="164">
        <f t="shared" si="13"/>
        <v>0</v>
      </c>
    </row>
    <row r="101" spans="1:55" s="164" customFormat="1" ht="19.899999999999999" hidden="1" customHeight="1">
      <c r="A101" s="9"/>
      <c r="B101" s="7"/>
      <c r="C101" s="2"/>
      <c r="D101" s="4"/>
      <c r="E101" s="18"/>
      <c r="F101" s="19"/>
      <c r="G101" s="19"/>
      <c r="H101" s="4"/>
      <c r="I101" s="15"/>
      <c r="J101" s="47"/>
      <c r="K101" s="699"/>
      <c r="L101" s="700"/>
      <c r="M101" s="701"/>
      <c r="N101" s="40"/>
      <c r="O101" s="41"/>
      <c r="P101" s="41"/>
      <c r="Q101" s="41"/>
      <c r="R101" s="41"/>
      <c r="S101" s="41"/>
      <c r="T101" s="42"/>
      <c r="U101" s="49"/>
      <c r="V101" s="710"/>
      <c r="W101" s="711"/>
      <c r="X101" s="56"/>
      <c r="Y101" s="56"/>
      <c r="Z101" s="57"/>
      <c r="AA101" s="67"/>
      <c r="AB101" s="57"/>
      <c r="AC101" s="58"/>
      <c r="AD101" s="56"/>
      <c r="AE101" s="49"/>
      <c r="AF101" s="164">
        <f t="shared" si="21"/>
        <v>-1</v>
      </c>
      <c r="AG101" s="164">
        <f t="shared" si="21"/>
        <v>-1</v>
      </c>
      <c r="AH101" s="164">
        <f t="shared" si="21"/>
        <v>-1</v>
      </c>
      <c r="AI101" s="164">
        <f t="shared" si="21"/>
        <v>-1</v>
      </c>
      <c r="AJ101" s="164">
        <f t="shared" si="21"/>
        <v>-1</v>
      </c>
      <c r="AK101" s="164">
        <f t="shared" si="21"/>
        <v>-1</v>
      </c>
      <c r="AL101" s="164">
        <f t="shared" si="21"/>
        <v>-1</v>
      </c>
      <c r="AM101" s="164">
        <f t="shared" si="21"/>
        <v>-1</v>
      </c>
      <c r="AN101" s="164">
        <f t="shared" si="24"/>
        <v>0</v>
      </c>
      <c r="AO101" s="164">
        <f t="shared" si="24"/>
        <v>0</v>
      </c>
      <c r="AP101" s="164">
        <f t="shared" si="24"/>
        <v>0</v>
      </c>
      <c r="AQ101" s="164">
        <f t="shared" si="22"/>
        <v>0</v>
      </c>
      <c r="AR101" s="164">
        <f t="shared" si="22"/>
        <v>0</v>
      </c>
      <c r="AS101" s="164">
        <f t="shared" si="22"/>
        <v>0</v>
      </c>
      <c r="AT101" s="164">
        <f t="shared" si="22"/>
        <v>0</v>
      </c>
      <c r="AU101" s="164">
        <f t="shared" si="12"/>
        <v>0</v>
      </c>
      <c r="AV101" s="164">
        <f t="shared" si="25"/>
        <v>0</v>
      </c>
      <c r="AW101" s="164">
        <f t="shared" si="25"/>
        <v>0</v>
      </c>
      <c r="AX101" s="164">
        <f t="shared" si="25"/>
        <v>0</v>
      </c>
      <c r="AY101" s="164">
        <f t="shared" si="23"/>
        <v>0</v>
      </c>
      <c r="AZ101" s="164">
        <f t="shared" si="23"/>
        <v>0</v>
      </c>
      <c r="BA101" s="164">
        <f t="shared" si="23"/>
        <v>0</v>
      </c>
      <c r="BB101" s="164">
        <f t="shared" si="23"/>
        <v>0</v>
      </c>
      <c r="BC101" s="164">
        <f t="shared" si="13"/>
        <v>0</v>
      </c>
    </row>
    <row r="102" spans="1:55" s="164" customFormat="1" ht="19.899999999999999" hidden="1" customHeight="1">
      <c r="A102" s="9"/>
      <c r="B102" s="7"/>
      <c r="C102" s="2"/>
      <c r="D102" s="4"/>
      <c r="E102" s="18"/>
      <c r="F102" s="19"/>
      <c r="G102" s="19"/>
      <c r="H102" s="4"/>
      <c r="I102" s="15"/>
      <c r="J102" s="47"/>
      <c r="K102" s="699"/>
      <c r="L102" s="700"/>
      <c r="M102" s="701"/>
      <c r="N102" s="40"/>
      <c r="O102" s="41"/>
      <c r="P102" s="41"/>
      <c r="Q102" s="41"/>
      <c r="R102" s="41"/>
      <c r="S102" s="41"/>
      <c r="T102" s="42"/>
      <c r="U102" s="49"/>
      <c r="V102" s="710"/>
      <c r="W102" s="711"/>
      <c r="X102" s="56"/>
      <c r="Y102" s="56"/>
      <c r="Z102" s="57"/>
      <c r="AA102" s="67"/>
      <c r="AB102" s="57"/>
      <c r="AC102" s="58"/>
      <c r="AD102" s="56"/>
      <c r="AE102" s="49"/>
      <c r="AF102" s="164">
        <f t="shared" si="21"/>
        <v>-1</v>
      </c>
      <c r="AG102" s="164">
        <f t="shared" si="21"/>
        <v>-1</v>
      </c>
      <c r="AH102" s="164">
        <f t="shared" si="21"/>
        <v>-1</v>
      </c>
      <c r="AI102" s="164">
        <f t="shared" si="21"/>
        <v>-1</v>
      </c>
      <c r="AJ102" s="164">
        <f t="shared" si="21"/>
        <v>-1</v>
      </c>
      <c r="AK102" s="164">
        <f t="shared" si="21"/>
        <v>-1</v>
      </c>
      <c r="AL102" s="164">
        <f t="shared" si="21"/>
        <v>-1</v>
      </c>
      <c r="AM102" s="164">
        <f t="shared" si="21"/>
        <v>-1</v>
      </c>
      <c r="AN102" s="164">
        <f t="shared" si="24"/>
        <v>0</v>
      </c>
      <c r="AO102" s="164">
        <f t="shared" si="24"/>
        <v>0</v>
      </c>
      <c r="AP102" s="164">
        <f t="shared" si="24"/>
        <v>0</v>
      </c>
      <c r="AQ102" s="164">
        <f t="shared" si="22"/>
        <v>0</v>
      </c>
      <c r="AR102" s="164">
        <f t="shared" si="22"/>
        <v>0</v>
      </c>
      <c r="AS102" s="164">
        <f t="shared" si="22"/>
        <v>0</v>
      </c>
      <c r="AT102" s="164">
        <f t="shared" si="22"/>
        <v>0</v>
      </c>
      <c r="AU102" s="164">
        <f t="shared" si="12"/>
        <v>0</v>
      </c>
      <c r="AV102" s="164">
        <f t="shared" si="25"/>
        <v>0</v>
      </c>
      <c r="AW102" s="164">
        <f t="shared" si="25"/>
        <v>0</v>
      </c>
      <c r="AX102" s="164">
        <f t="shared" si="25"/>
        <v>0</v>
      </c>
      <c r="AY102" s="164">
        <f t="shared" si="23"/>
        <v>0</v>
      </c>
      <c r="AZ102" s="164">
        <f t="shared" si="23"/>
        <v>0</v>
      </c>
      <c r="BA102" s="164">
        <f t="shared" si="23"/>
        <v>0</v>
      </c>
      <c r="BB102" s="164">
        <f t="shared" si="23"/>
        <v>0</v>
      </c>
      <c r="BC102" s="164">
        <f t="shared" si="13"/>
        <v>0</v>
      </c>
    </row>
    <row r="103" spans="1:55" s="164" customFormat="1" ht="19.899999999999999" hidden="1" customHeight="1">
      <c r="A103" s="9"/>
      <c r="B103" s="7"/>
      <c r="C103" s="2"/>
      <c r="D103" s="4"/>
      <c r="E103" s="18"/>
      <c r="F103" s="19"/>
      <c r="G103" s="19"/>
      <c r="H103" s="4"/>
      <c r="I103" s="15"/>
      <c r="J103" s="47"/>
      <c r="K103" s="699"/>
      <c r="L103" s="700"/>
      <c r="M103" s="701"/>
      <c r="N103" s="40"/>
      <c r="O103" s="41"/>
      <c r="P103" s="41"/>
      <c r="Q103" s="41"/>
      <c r="R103" s="41"/>
      <c r="S103" s="41"/>
      <c r="T103" s="42"/>
      <c r="U103" s="49"/>
      <c r="V103" s="710"/>
      <c r="W103" s="711"/>
      <c r="X103" s="56"/>
      <c r="Y103" s="56"/>
      <c r="Z103" s="57"/>
      <c r="AA103" s="67"/>
      <c r="AB103" s="57"/>
      <c r="AC103" s="58"/>
      <c r="AD103" s="56"/>
      <c r="AE103" s="49"/>
      <c r="AF103" s="164">
        <f t="shared" si="21"/>
        <v>-1</v>
      </c>
      <c r="AG103" s="164">
        <f t="shared" si="21"/>
        <v>-1</v>
      </c>
      <c r="AH103" s="164">
        <f t="shared" si="21"/>
        <v>-1</v>
      </c>
      <c r="AI103" s="164">
        <f t="shared" si="21"/>
        <v>-1</v>
      </c>
      <c r="AJ103" s="164">
        <f t="shared" si="21"/>
        <v>-1</v>
      </c>
      <c r="AK103" s="164">
        <f t="shared" si="21"/>
        <v>-1</v>
      </c>
      <c r="AL103" s="164">
        <f t="shared" si="21"/>
        <v>-1</v>
      </c>
      <c r="AM103" s="164">
        <f t="shared" si="21"/>
        <v>-1</v>
      </c>
      <c r="AN103" s="164">
        <f t="shared" si="24"/>
        <v>0</v>
      </c>
      <c r="AO103" s="164">
        <f t="shared" si="24"/>
        <v>0</v>
      </c>
      <c r="AP103" s="164">
        <f t="shared" si="24"/>
        <v>0</v>
      </c>
      <c r="AQ103" s="164">
        <f t="shared" si="22"/>
        <v>0</v>
      </c>
      <c r="AR103" s="164">
        <f t="shared" si="22"/>
        <v>0</v>
      </c>
      <c r="AS103" s="164">
        <f t="shared" si="22"/>
        <v>0</v>
      </c>
      <c r="AT103" s="164">
        <f t="shared" si="22"/>
        <v>0</v>
      </c>
      <c r="AU103" s="164">
        <f t="shared" si="12"/>
        <v>0</v>
      </c>
      <c r="AV103" s="164">
        <f t="shared" si="25"/>
        <v>0</v>
      </c>
      <c r="AW103" s="164">
        <f t="shared" si="25"/>
        <v>0</v>
      </c>
      <c r="AX103" s="164">
        <f t="shared" si="25"/>
        <v>0</v>
      </c>
      <c r="AY103" s="164">
        <f t="shared" si="23"/>
        <v>0</v>
      </c>
      <c r="AZ103" s="164">
        <f t="shared" si="23"/>
        <v>0</v>
      </c>
      <c r="BA103" s="164">
        <f t="shared" si="23"/>
        <v>0</v>
      </c>
      <c r="BB103" s="164">
        <f t="shared" si="23"/>
        <v>0</v>
      </c>
      <c r="BC103" s="164">
        <f t="shared" si="13"/>
        <v>0</v>
      </c>
    </row>
    <row r="104" spans="1:55" s="164" customFormat="1" ht="19.899999999999999" hidden="1" customHeight="1">
      <c r="A104" s="9"/>
      <c r="B104" s="7"/>
      <c r="C104" s="2"/>
      <c r="D104" s="4"/>
      <c r="E104" s="18"/>
      <c r="F104" s="19"/>
      <c r="G104" s="19"/>
      <c r="H104" s="4"/>
      <c r="I104" s="15"/>
      <c r="J104" s="47"/>
      <c r="K104" s="699"/>
      <c r="L104" s="700"/>
      <c r="M104" s="701"/>
      <c r="N104" s="40"/>
      <c r="O104" s="41"/>
      <c r="P104" s="41"/>
      <c r="Q104" s="41"/>
      <c r="R104" s="41"/>
      <c r="S104" s="41"/>
      <c r="T104" s="42"/>
      <c r="U104" s="49"/>
      <c r="V104" s="710"/>
      <c r="W104" s="711"/>
      <c r="X104" s="56"/>
      <c r="Y104" s="56"/>
      <c r="Z104" s="57"/>
      <c r="AA104" s="67"/>
      <c r="AB104" s="57"/>
      <c r="AC104" s="58"/>
      <c r="AD104" s="56"/>
      <c r="AE104" s="49"/>
      <c r="AF104" s="164">
        <f t="shared" ref="AF104:AM107" si="26">AF103</f>
        <v>-1</v>
      </c>
      <c r="AG104" s="164">
        <f t="shared" si="26"/>
        <v>-1</v>
      </c>
      <c r="AH104" s="164">
        <f t="shared" si="26"/>
        <v>-1</v>
      </c>
      <c r="AI104" s="164">
        <f t="shared" si="26"/>
        <v>-1</v>
      </c>
      <c r="AJ104" s="164">
        <f t="shared" si="26"/>
        <v>-1</v>
      </c>
      <c r="AK104" s="164">
        <f t="shared" si="26"/>
        <v>-1</v>
      </c>
      <c r="AL104" s="164">
        <f t="shared" si="26"/>
        <v>-1</v>
      </c>
      <c r="AM104" s="164">
        <f t="shared" si="26"/>
        <v>-1</v>
      </c>
      <c r="AN104" s="164">
        <f t="shared" si="24"/>
        <v>0</v>
      </c>
      <c r="AO104" s="164">
        <f t="shared" si="24"/>
        <v>0</v>
      </c>
      <c r="AP104" s="164">
        <f t="shared" si="24"/>
        <v>0</v>
      </c>
      <c r="AQ104" s="164">
        <f t="shared" si="22"/>
        <v>0</v>
      </c>
      <c r="AR104" s="164">
        <f t="shared" si="22"/>
        <v>0</v>
      </c>
      <c r="AS104" s="164">
        <f t="shared" si="22"/>
        <v>0</v>
      </c>
      <c r="AT104" s="164">
        <f t="shared" si="22"/>
        <v>0</v>
      </c>
      <c r="AU104" s="164">
        <f t="shared" si="12"/>
        <v>0</v>
      </c>
      <c r="AV104" s="164">
        <f t="shared" si="25"/>
        <v>0</v>
      </c>
      <c r="AW104" s="164">
        <f t="shared" si="25"/>
        <v>0</v>
      </c>
      <c r="AX104" s="164">
        <f t="shared" si="25"/>
        <v>0</v>
      </c>
      <c r="AY104" s="164">
        <f t="shared" si="23"/>
        <v>0</v>
      </c>
      <c r="AZ104" s="164">
        <f t="shared" si="23"/>
        <v>0</v>
      </c>
      <c r="BA104" s="164">
        <f t="shared" si="23"/>
        <v>0</v>
      </c>
      <c r="BB104" s="164">
        <f t="shared" si="23"/>
        <v>0</v>
      </c>
      <c r="BC104" s="164">
        <f t="shared" si="13"/>
        <v>0</v>
      </c>
    </row>
    <row r="105" spans="1:55" s="164" customFormat="1" ht="19.899999999999999" hidden="1" customHeight="1">
      <c r="A105" s="9"/>
      <c r="B105" s="7"/>
      <c r="C105" s="2"/>
      <c r="D105" s="4"/>
      <c r="E105" s="18"/>
      <c r="F105" s="19"/>
      <c r="G105" s="19"/>
      <c r="H105" s="4"/>
      <c r="I105" s="15"/>
      <c r="J105" s="47"/>
      <c r="K105" s="699"/>
      <c r="L105" s="700"/>
      <c r="M105" s="701"/>
      <c r="N105" s="40"/>
      <c r="O105" s="41"/>
      <c r="P105" s="41"/>
      <c r="Q105" s="41"/>
      <c r="R105" s="41"/>
      <c r="S105" s="41"/>
      <c r="T105" s="42"/>
      <c r="U105" s="49"/>
      <c r="V105" s="710"/>
      <c r="W105" s="711"/>
      <c r="X105" s="56"/>
      <c r="Y105" s="56"/>
      <c r="Z105" s="57"/>
      <c r="AA105" s="67"/>
      <c r="AB105" s="57"/>
      <c r="AC105" s="58"/>
      <c r="AD105" s="56"/>
      <c r="AE105" s="49"/>
      <c r="AF105" s="164">
        <f t="shared" si="26"/>
        <v>-1</v>
      </c>
      <c r="AG105" s="164">
        <f t="shared" si="26"/>
        <v>-1</v>
      </c>
      <c r="AH105" s="164">
        <f t="shared" si="26"/>
        <v>-1</v>
      </c>
      <c r="AI105" s="164">
        <f t="shared" si="26"/>
        <v>-1</v>
      </c>
      <c r="AJ105" s="164">
        <f t="shared" si="26"/>
        <v>-1</v>
      </c>
      <c r="AK105" s="164">
        <f t="shared" si="26"/>
        <v>-1</v>
      </c>
      <c r="AL105" s="164">
        <f t="shared" si="26"/>
        <v>-1</v>
      </c>
      <c r="AM105" s="164">
        <f t="shared" si="26"/>
        <v>-1</v>
      </c>
      <c r="AN105" s="164">
        <f t="shared" si="24"/>
        <v>0</v>
      </c>
      <c r="AO105" s="164">
        <f t="shared" si="24"/>
        <v>0</v>
      </c>
      <c r="AP105" s="164">
        <f t="shared" si="24"/>
        <v>0</v>
      </c>
      <c r="AQ105" s="164">
        <f t="shared" si="22"/>
        <v>0</v>
      </c>
      <c r="AR105" s="164">
        <f t="shared" si="22"/>
        <v>0</v>
      </c>
      <c r="AS105" s="164">
        <f t="shared" si="22"/>
        <v>0</v>
      </c>
      <c r="AT105" s="164">
        <f t="shared" si="22"/>
        <v>0</v>
      </c>
      <c r="AU105" s="164">
        <f t="shared" si="12"/>
        <v>0</v>
      </c>
      <c r="AV105" s="164">
        <f t="shared" si="25"/>
        <v>0</v>
      </c>
      <c r="AW105" s="164">
        <f t="shared" si="25"/>
        <v>0</v>
      </c>
      <c r="AX105" s="164">
        <f t="shared" si="25"/>
        <v>0</v>
      </c>
      <c r="AY105" s="164">
        <f t="shared" si="23"/>
        <v>0</v>
      </c>
      <c r="AZ105" s="164">
        <f t="shared" si="23"/>
        <v>0</v>
      </c>
      <c r="BA105" s="164">
        <f t="shared" si="23"/>
        <v>0</v>
      </c>
      <c r="BB105" s="164">
        <f t="shared" si="23"/>
        <v>0</v>
      </c>
      <c r="BC105" s="164">
        <f t="shared" si="13"/>
        <v>0</v>
      </c>
    </row>
    <row r="106" spans="1:55" s="164" customFormat="1" ht="19.899999999999999" hidden="1" customHeight="1">
      <c r="A106" s="9"/>
      <c r="B106" s="7"/>
      <c r="C106" s="2"/>
      <c r="D106" s="4"/>
      <c r="E106" s="18"/>
      <c r="F106" s="19"/>
      <c r="G106" s="19"/>
      <c r="H106" s="4"/>
      <c r="I106" s="15"/>
      <c r="J106" s="47"/>
      <c r="K106" s="699"/>
      <c r="L106" s="700"/>
      <c r="M106" s="701"/>
      <c r="N106" s="40"/>
      <c r="O106" s="41"/>
      <c r="P106" s="41"/>
      <c r="Q106" s="41"/>
      <c r="R106" s="41"/>
      <c r="S106" s="41"/>
      <c r="T106" s="42"/>
      <c r="U106" s="49"/>
      <c r="V106" s="710"/>
      <c r="W106" s="711"/>
      <c r="X106" s="56"/>
      <c r="Y106" s="56"/>
      <c r="Z106" s="57"/>
      <c r="AA106" s="67"/>
      <c r="AB106" s="57"/>
      <c r="AC106" s="58"/>
      <c r="AD106" s="56"/>
      <c r="AE106" s="49"/>
      <c r="AF106" s="164">
        <f t="shared" si="26"/>
        <v>-1</v>
      </c>
      <c r="AG106" s="164">
        <f t="shared" si="26"/>
        <v>-1</v>
      </c>
      <c r="AH106" s="164">
        <f t="shared" si="26"/>
        <v>-1</v>
      </c>
      <c r="AI106" s="164">
        <f t="shared" si="26"/>
        <v>-1</v>
      </c>
      <c r="AJ106" s="164">
        <f t="shared" si="26"/>
        <v>-1</v>
      </c>
      <c r="AK106" s="164">
        <f t="shared" si="26"/>
        <v>-1</v>
      </c>
      <c r="AL106" s="164">
        <f t="shared" si="26"/>
        <v>-1</v>
      </c>
      <c r="AM106" s="164">
        <f t="shared" si="26"/>
        <v>-1</v>
      </c>
      <c r="AN106" s="164">
        <f t="shared" si="24"/>
        <v>0</v>
      </c>
      <c r="AO106" s="164">
        <f t="shared" si="24"/>
        <v>0</v>
      </c>
      <c r="AP106" s="164">
        <f t="shared" si="24"/>
        <v>0</v>
      </c>
      <c r="AQ106" s="164">
        <f t="shared" si="22"/>
        <v>0</v>
      </c>
      <c r="AR106" s="164">
        <f t="shared" si="22"/>
        <v>0</v>
      </c>
      <c r="AS106" s="164">
        <f t="shared" si="22"/>
        <v>0</v>
      </c>
      <c r="AT106" s="164">
        <f t="shared" si="22"/>
        <v>0</v>
      </c>
      <c r="AU106" s="164">
        <f t="shared" si="12"/>
        <v>0</v>
      </c>
      <c r="AV106" s="164">
        <f t="shared" si="25"/>
        <v>0</v>
      </c>
      <c r="AW106" s="164">
        <f t="shared" si="25"/>
        <v>0</v>
      </c>
      <c r="AX106" s="164">
        <f t="shared" si="25"/>
        <v>0</v>
      </c>
      <c r="AY106" s="164">
        <f t="shared" si="23"/>
        <v>0</v>
      </c>
      <c r="AZ106" s="164">
        <f t="shared" si="23"/>
        <v>0</v>
      </c>
      <c r="BA106" s="164">
        <f t="shared" si="23"/>
        <v>0</v>
      </c>
      <c r="BB106" s="164">
        <f t="shared" si="23"/>
        <v>0</v>
      </c>
      <c r="BC106" s="164">
        <f t="shared" si="13"/>
        <v>0</v>
      </c>
    </row>
    <row r="107" spans="1:55" s="164" customFormat="1" ht="19.899999999999999" hidden="1" customHeight="1" thickBot="1">
      <c r="A107" s="9"/>
      <c r="B107" s="7"/>
      <c r="C107" s="2"/>
      <c r="D107" s="4"/>
      <c r="E107" s="18"/>
      <c r="F107" s="19"/>
      <c r="G107" s="19"/>
      <c r="H107" s="4"/>
      <c r="I107" s="15"/>
      <c r="J107" s="47"/>
      <c r="K107" s="699"/>
      <c r="L107" s="700"/>
      <c r="M107" s="701"/>
      <c r="N107" s="40"/>
      <c r="O107" s="41"/>
      <c r="P107" s="41"/>
      <c r="Q107" s="41"/>
      <c r="R107" s="41"/>
      <c r="S107" s="41"/>
      <c r="T107" s="42"/>
      <c r="U107" s="49"/>
      <c r="V107" s="710"/>
      <c r="W107" s="711"/>
      <c r="X107" s="56"/>
      <c r="Y107" s="56"/>
      <c r="Z107" s="57"/>
      <c r="AA107" s="67"/>
      <c r="AB107" s="57"/>
      <c r="AC107" s="58"/>
      <c r="AD107" s="56"/>
      <c r="AE107" s="49"/>
      <c r="AF107" s="164">
        <f t="shared" si="26"/>
        <v>-1</v>
      </c>
      <c r="AG107" s="164">
        <f t="shared" si="26"/>
        <v>-1</v>
      </c>
      <c r="AH107" s="164">
        <f t="shared" si="26"/>
        <v>-1</v>
      </c>
      <c r="AI107" s="164">
        <f t="shared" si="26"/>
        <v>-1</v>
      </c>
      <c r="AJ107" s="164">
        <f t="shared" si="26"/>
        <v>-1</v>
      </c>
      <c r="AK107" s="164">
        <f t="shared" si="26"/>
        <v>-1</v>
      </c>
      <c r="AL107" s="164">
        <f t="shared" si="26"/>
        <v>-1</v>
      </c>
      <c r="AM107" s="164">
        <f t="shared" si="26"/>
        <v>-1</v>
      </c>
      <c r="AN107" s="164">
        <f t="shared" si="24"/>
        <v>0</v>
      </c>
      <c r="AO107" s="164">
        <f t="shared" si="24"/>
        <v>0</v>
      </c>
      <c r="AP107" s="164">
        <f t="shared" si="24"/>
        <v>0</v>
      </c>
      <c r="AQ107" s="164">
        <f t="shared" si="22"/>
        <v>0</v>
      </c>
      <c r="AR107" s="164">
        <f t="shared" si="22"/>
        <v>0</v>
      </c>
      <c r="AS107" s="164">
        <f t="shared" si="22"/>
        <v>0</v>
      </c>
      <c r="AT107" s="164">
        <f t="shared" si="22"/>
        <v>0</v>
      </c>
      <c r="AU107" s="164">
        <f t="shared" si="12"/>
        <v>0</v>
      </c>
      <c r="AV107" s="164">
        <f t="shared" si="25"/>
        <v>0</v>
      </c>
      <c r="AW107" s="164">
        <f t="shared" si="25"/>
        <v>0</v>
      </c>
      <c r="AX107" s="164">
        <f t="shared" si="25"/>
        <v>0</v>
      </c>
      <c r="AY107" s="164">
        <f t="shared" si="23"/>
        <v>0</v>
      </c>
      <c r="AZ107" s="164">
        <f t="shared" si="23"/>
        <v>0</v>
      </c>
      <c r="BA107" s="164">
        <f t="shared" si="23"/>
        <v>0</v>
      </c>
      <c r="BB107" s="164">
        <f t="shared" si="23"/>
        <v>0</v>
      </c>
      <c r="BC107" s="164">
        <f t="shared" si="13"/>
        <v>0</v>
      </c>
    </row>
    <row r="108" spans="1:55" s="147" customFormat="1" ht="27" customHeight="1" thickBot="1">
      <c r="A108" s="702" t="s">
        <v>105</v>
      </c>
      <c r="B108" s="703"/>
      <c r="C108" s="704"/>
      <c r="D108" s="165" t="s">
        <v>7</v>
      </c>
      <c r="E108" s="170" t="s">
        <v>5</v>
      </c>
      <c r="F108" s="764" t="s">
        <v>8</v>
      </c>
      <c r="G108" s="765"/>
      <c r="H108" s="144" t="s">
        <v>38</v>
      </c>
      <c r="I108" s="145" t="s">
        <v>38</v>
      </c>
      <c r="J108" s="755" t="s">
        <v>5</v>
      </c>
      <c r="K108" s="756"/>
      <c r="L108" s="756"/>
      <c r="M108" s="757"/>
      <c r="N108" s="755" t="s">
        <v>11</v>
      </c>
      <c r="O108" s="756"/>
      <c r="P108" s="756"/>
      <c r="Q108" s="756"/>
      <c r="R108" s="756"/>
      <c r="S108" s="756"/>
      <c r="T108" s="756"/>
      <c r="U108" s="757"/>
      <c r="V108" s="660" t="s">
        <v>18</v>
      </c>
      <c r="W108" s="661"/>
      <c r="X108" s="661"/>
      <c r="Y108" s="661"/>
      <c r="Z108" s="661"/>
      <c r="AA108" s="722" t="s">
        <v>39</v>
      </c>
      <c r="AB108" s="723"/>
      <c r="AC108" s="729" t="s">
        <v>293</v>
      </c>
      <c r="AD108" s="730"/>
      <c r="AE108" s="731"/>
      <c r="AF108" s="146" t="s">
        <v>69</v>
      </c>
      <c r="AG108" s="146"/>
      <c r="AH108" s="146"/>
      <c r="AI108" s="146"/>
      <c r="AJ108" s="146"/>
      <c r="AK108" s="146"/>
      <c r="AL108" s="146"/>
      <c r="AM108" s="146"/>
      <c r="AN108" s="146" t="s">
        <v>78</v>
      </c>
      <c r="AO108" s="146"/>
      <c r="AP108" s="146"/>
      <c r="AQ108" s="146"/>
      <c r="AR108" s="146"/>
      <c r="AS108" s="146"/>
      <c r="AT108" s="146"/>
      <c r="AU108" s="146"/>
      <c r="AV108" s="146" t="s">
        <v>79</v>
      </c>
      <c r="AW108" s="146"/>
      <c r="AX108" s="146"/>
      <c r="AY108" s="146"/>
      <c r="AZ108" s="146"/>
      <c r="BA108" s="146"/>
      <c r="BB108" s="146"/>
      <c r="BC108" s="146"/>
    </row>
    <row r="109" spans="1:55" s="147" customFormat="1" ht="125.45" customHeight="1" thickBot="1">
      <c r="A109" s="148" t="s">
        <v>110</v>
      </c>
      <c r="B109" s="149" t="s">
        <v>3</v>
      </c>
      <c r="C109" s="150" t="s">
        <v>4</v>
      </c>
      <c r="D109" s="153" t="s">
        <v>2</v>
      </c>
      <c r="E109" s="149" t="s">
        <v>6</v>
      </c>
      <c r="F109" s="171" t="s">
        <v>12</v>
      </c>
      <c r="G109" s="171" t="s">
        <v>9</v>
      </c>
      <c r="H109" s="153" t="s">
        <v>518</v>
      </c>
      <c r="I109" s="154" t="s">
        <v>519</v>
      </c>
      <c r="J109" s="172" t="s">
        <v>115</v>
      </c>
      <c r="K109" s="173" t="s">
        <v>47</v>
      </c>
      <c r="L109" s="173" t="s">
        <v>101</v>
      </c>
      <c r="M109" s="163" t="s">
        <v>46</v>
      </c>
      <c r="N109" s="155" t="s">
        <v>102</v>
      </c>
      <c r="O109" s="156" t="s">
        <v>48</v>
      </c>
      <c r="P109" s="156" t="s">
        <v>49</v>
      </c>
      <c r="Q109" s="156" t="s">
        <v>36</v>
      </c>
      <c r="R109" s="156" t="s">
        <v>44</v>
      </c>
      <c r="S109" s="156" t="s">
        <v>43</v>
      </c>
      <c r="T109" s="174" t="s">
        <v>116</v>
      </c>
      <c r="U109" s="175" t="s">
        <v>99</v>
      </c>
      <c r="V109" s="176" t="s">
        <v>117</v>
      </c>
      <c r="W109" s="177" t="s">
        <v>118</v>
      </c>
      <c r="X109" s="158" t="s">
        <v>40</v>
      </c>
      <c r="Y109" s="159" t="s">
        <v>108</v>
      </c>
      <c r="Z109" s="159" t="s">
        <v>109</v>
      </c>
      <c r="AA109" s="160" t="s">
        <v>113</v>
      </c>
      <c r="AB109" s="178" t="s">
        <v>119</v>
      </c>
      <c r="AC109" s="167" t="str">
        <f>"Auditor requests additional evidence" &amp; CHAR(10) &amp; "Total: " &amp; COUNTIF(AC110:AC288,"Yes") &amp; " requests"</f>
        <v>Auditor requests additional evidence
Total: 0 requests</v>
      </c>
      <c r="AD109" s="168" t="s">
        <v>294</v>
      </c>
      <c r="AE109" s="169" t="s">
        <v>295</v>
      </c>
      <c r="AF109" s="146" t="str">
        <f t="shared" ref="AF109:BC109" si="27">AF6</f>
        <v>kICM</v>
      </c>
      <c r="AG109" s="146" t="str">
        <f t="shared" si="27"/>
        <v>pICM</v>
      </c>
      <c r="AH109" s="146" t="str">
        <f t="shared" si="27"/>
        <v>Product 3</v>
      </c>
      <c r="AI109" s="146" t="str">
        <f t="shared" si="27"/>
        <v>Product 4</v>
      </c>
      <c r="AJ109" s="146" t="str">
        <f t="shared" si="27"/>
        <v>Product 5</v>
      </c>
      <c r="AK109" s="146" t="str">
        <f t="shared" si="27"/>
        <v>Product 6</v>
      </c>
      <c r="AL109" s="146" t="str">
        <f t="shared" si="27"/>
        <v>Product 7</v>
      </c>
      <c r="AM109" s="146" t="str">
        <f t="shared" si="27"/>
        <v>Product 8</v>
      </c>
      <c r="AN109" s="146" t="str">
        <f t="shared" si="27"/>
        <v>kICM</v>
      </c>
      <c r="AO109" s="146" t="str">
        <f t="shared" si="27"/>
        <v>pICM</v>
      </c>
      <c r="AP109" s="146" t="str">
        <f t="shared" si="27"/>
        <v>Product 3</v>
      </c>
      <c r="AQ109" s="146" t="str">
        <f t="shared" si="27"/>
        <v>Product 4</v>
      </c>
      <c r="AR109" s="146" t="str">
        <f t="shared" si="27"/>
        <v>Product 5</v>
      </c>
      <c r="AS109" s="146" t="str">
        <f t="shared" si="27"/>
        <v>Product 6</v>
      </c>
      <c r="AT109" s="146" t="str">
        <f t="shared" si="27"/>
        <v>Product 7</v>
      </c>
      <c r="AU109" s="146" t="str">
        <f t="shared" si="27"/>
        <v>Product 8</v>
      </c>
      <c r="AV109" s="146" t="str">
        <f t="shared" si="27"/>
        <v>kICM</v>
      </c>
      <c r="AW109" s="146" t="str">
        <f t="shared" si="27"/>
        <v>pICM</v>
      </c>
      <c r="AX109" s="146" t="str">
        <f t="shared" si="27"/>
        <v>Product 3</v>
      </c>
      <c r="AY109" s="146" t="str">
        <f t="shared" si="27"/>
        <v>Product 4</v>
      </c>
      <c r="AZ109" s="146" t="str">
        <f t="shared" si="27"/>
        <v>Product 5</v>
      </c>
      <c r="BA109" s="146" t="str">
        <f t="shared" si="27"/>
        <v>Product 6</v>
      </c>
      <c r="BB109" s="146" t="str">
        <f t="shared" si="27"/>
        <v>Product 7</v>
      </c>
      <c r="BC109" s="146" t="str">
        <f t="shared" si="27"/>
        <v>Product 8</v>
      </c>
    </row>
    <row r="110" spans="1:55" s="164" customFormat="1" ht="19.899999999999999" customHeight="1">
      <c r="A110" s="758" t="s">
        <v>970</v>
      </c>
      <c r="B110" s="759"/>
      <c r="C110" s="759"/>
      <c r="D110" s="759"/>
      <c r="E110" s="759"/>
      <c r="F110" s="759"/>
      <c r="G110" s="759"/>
      <c r="H110" s="759"/>
      <c r="I110" s="760"/>
      <c r="J110" s="482"/>
      <c r="K110" s="483"/>
      <c r="L110" s="483"/>
      <c r="M110" s="484"/>
      <c r="N110" s="485"/>
      <c r="O110" s="486"/>
      <c r="P110" s="486"/>
      <c r="Q110" s="486"/>
      <c r="R110" s="486"/>
      <c r="S110" s="486"/>
      <c r="T110" s="487"/>
      <c r="U110" s="488"/>
      <c r="V110" s="485"/>
      <c r="W110" s="489"/>
      <c r="X110" s="486"/>
      <c r="Y110" s="487"/>
      <c r="Z110" s="487"/>
      <c r="AA110" s="490"/>
      <c r="AB110" s="488"/>
      <c r="AC110" s="482"/>
      <c r="AD110" s="483"/>
      <c r="AE110" s="484"/>
      <c r="AF110" s="164">
        <v>-1</v>
      </c>
      <c r="AG110" s="164">
        <v>-1</v>
      </c>
      <c r="AH110" s="164">
        <v>0</v>
      </c>
      <c r="AI110" s="164">
        <v>0</v>
      </c>
      <c r="AJ110" s="164">
        <v>0</v>
      </c>
      <c r="AK110" s="164">
        <v>0</v>
      </c>
      <c r="AL110" s="164">
        <v>0</v>
      </c>
      <c r="AM110" s="164">
        <v>0</v>
      </c>
      <c r="AN110" s="164">
        <f t="shared" ref="AN110:AU141" si="28">IF(AF110,$V110,"")</f>
        <v>0</v>
      </c>
      <c r="AO110" s="164">
        <f t="shared" si="28"/>
        <v>0</v>
      </c>
      <c r="AP110" s="164" t="str">
        <f t="shared" si="28"/>
        <v/>
      </c>
      <c r="AQ110" s="164" t="str">
        <f t="shared" si="28"/>
        <v/>
      </c>
      <c r="AR110" s="164" t="str">
        <f t="shared" si="28"/>
        <v/>
      </c>
      <c r="AS110" s="164" t="str">
        <f t="shared" si="28"/>
        <v/>
      </c>
      <c r="AT110" s="164" t="str">
        <f t="shared" si="28"/>
        <v/>
      </c>
      <c r="AU110" s="164" t="str">
        <f t="shared" si="28"/>
        <v/>
      </c>
      <c r="AV110" s="164">
        <f t="shared" ref="AV110:BC141" si="29">IF(AF110,$W110,"")</f>
        <v>0</v>
      </c>
      <c r="AW110" s="164">
        <f t="shared" si="29"/>
        <v>0</v>
      </c>
      <c r="AX110" s="164" t="str">
        <f t="shared" si="29"/>
        <v/>
      </c>
      <c r="AY110" s="164" t="str">
        <f t="shared" si="29"/>
        <v/>
      </c>
      <c r="AZ110" s="164" t="str">
        <f t="shared" si="29"/>
        <v/>
      </c>
      <c r="BA110" s="164" t="str">
        <f t="shared" si="29"/>
        <v/>
      </c>
      <c r="BB110" s="164" t="str">
        <f t="shared" si="29"/>
        <v/>
      </c>
      <c r="BC110" s="164" t="str">
        <f t="shared" si="29"/>
        <v/>
      </c>
    </row>
    <row r="111" spans="1:55" s="164" customFormat="1" ht="19.899999999999999" customHeight="1">
      <c r="A111" s="7" t="s">
        <v>817</v>
      </c>
      <c r="B111" s="7" t="s">
        <v>818</v>
      </c>
      <c r="C111" s="2" t="s">
        <v>819</v>
      </c>
      <c r="D111" s="4" t="s">
        <v>820</v>
      </c>
      <c r="E111" s="4">
        <v>1</v>
      </c>
      <c r="F111" s="4" t="s">
        <v>821</v>
      </c>
      <c r="G111" s="491" t="s">
        <v>812</v>
      </c>
      <c r="H111" s="4"/>
      <c r="I111" s="15"/>
      <c r="J111" s="47" t="s">
        <v>86</v>
      </c>
      <c r="K111" s="48"/>
      <c r="L111" s="48"/>
      <c r="M111" s="49"/>
      <c r="N111" s="47" t="s">
        <v>86</v>
      </c>
      <c r="O111" s="48"/>
      <c r="P111" s="48"/>
      <c r="Q111" s="48"/>
      <c r="R111" s="48"/>
      <c r="S111" s="48"/>
      <c r="T111" s="64"/>
      <c r="U111" s="49"/>
      <c r="V111" s="58" t="s">
        <v>86</v>
      </c>
      <c r="W111" s="124" t="s">
        <v>86</v>
      </c>
      <c r="X111" s="56"/>
      <c r="Y111" s="68"/>
      <c r="Z111" s="68"/>
      <c r="AA111" s="67"/>
      <c r="AB111" s="57"/>
      <c r="AC111" s="58" t="s">
        <v>744</v>
      </c>
      <c r="AD111" s="56"/>
      <c r="AE111" s="49"/>
      <c r="AF111" s="164">
        <f t="shared" ref="AF111:AM126" si="30">AF110</f>
        <v>-1</v>
      </c>
      <c r="AG111" s="164">
        <f t="shared" si="30"/>
        <v>-1</v>
      </c>
      <c r="AH111" s="164">
        <f t="shared" si="30"/>
        <v>0</v>
      </c>
      <c r="AI111" s="164">
        <f t="shared" si="30"/>
        <v>0</v>
      </c>
      <c r="AJ111" s="164">
        <f t="shared" si="30"/>
        <v>0</v>
      </c>
      <c r="AK111" s="164">
        <f t="shared" si="30"/>
        <v>0</v>
      </c>
      <c r="AL111" s="164">
        <f t="shared" si="30"/>
        <v>0</v>
      </c>
      <c r="AM111" s="164">
        <f t="shared" si="30"/>
        <v>0</v>
      </c>
      <c r="AN111" s="164" t="str">
        <f t="shared" si="28"/>
        <v>tbd</v>
      </c>
      <c r="AO111" s="164" t="str">
        <f t="shared" si="28"/>
        <v>tbd</v>
      </c>
      <c r="AP111" s="164" t="str">
        <f t="shared" si="28"/>
        <v/>
      </c>
      <c r="AQ111" s="164" t="str">
        <f t="shared" si="28"/>
        <v/>
      </c>
      <c r="AR111" s="164" t="str">
        <f t="shared" si="28"/>
        <v/>
      </c>
      <c r="AS111" s="164" t="str">
        <f t="shared" si="28"/>
        <v/>
      </c>
      <c r="AT111" s="164" t="str">
        <f t="shared" si="28"/>
        <v/>
      </c>
      <c r="AU111" s="164" t="str">
        <f t="shared" si="28"/>
        <v/>
      </c>
      <c r="AV111" s="164" t="str">
        <f t="shared" si="29"/>
        <v>tbd</v>
      </c>
      <c r="AW111" s="164" t="str">
        <f t="shared" si="29"/>
        <v>tbd</v>
      </c>
      <c r="AX111" s="164" t="str">
        <f t="shared" si="29"/>
        <v/>
      </c>
      <c r="AY111" s="164" t="str">
        <f t="shared" si="29"/>
        <v/>
      </c>
      <c r="AZ111" s="164" t="str">
        <f t="shared" si="29"/>
        <v/>
      </c>
      <c r="BA111" s="164" t="str">
        <f t="shared" si="29"/>
        <v/>
      </c>
      <c r="BB111" s="164" t="str">
        <f t="shared" si="29"/>
        <v/>
      </c>
      <c r="BC111" s="164" t="str">
        <f t="shared" si="29"/>
        <v/>
      </c>
    </row>
    <row r="112" spans="1:55" s="164" customFormat="1" ht="19.899999999999999" customHeight="1">
      <c r="A112" s="9" t="s">
        <v>822</v>
      </c>
      <c r="B112" s="7" t="s">
        <v>823</v>
      </c>
      <c r="C112" s="2" t="s">
        <v>824</v>
      </c>
      <c r="D112" s="4" t="s">
        <v>825</v>
      </c>
      <c r="E112" s="4">
        <v>8</v>
      </c>
      <c r="F112" s="4" t="s">
        <v>826</v>
      </c>
      <c r="G112" s="491" t="s">
        <v>812</v>
      </c>
      <c r="H112" s="4"/>
      <c r="I112" s="15"/>
      <c r="J112" s="47" t="s">
        <v>86</v>
      </c>
      <c r="K112" s="48"/>
      <c r="L112" s="48"/>
      <c r="M112" s="49"/>
      <c r="N112" s="47" t="s">
        <v>86</v>
      </c>
      <c r="O112" s="48"/>
      <c r="P112" s="48"/>
      <c r="Q112" s="48"/>
      <c r="R112" s="48"/>
      <c r="S112" s="48"/>
      <c r="T112" s="64"/>
      <c r="U112" s="49"/>
      <c r="V112" s="58" t="s">
        <v>86</v>
      </c>
      <c r="W112" s="124" t="s">
        <v>86</v>
      </c>
      <c r="X112" s="56"/>
      <c r="Y112" s="68"/>
      <c r="Z112" s="68"/>
      <c r="AA112" s="67"/>
      <c r="AB112" s="57"/>
      <c r="AC112" s="58" t="s">
        <v>744</v>
      </c>
      <c r="AD112" s="56"/>
      <c r="AE112" s="49"/>
      <c r="AF112" s="164">
        <f t="shared" si="30"/>
        <v>-1</v>
      </c>
      <c r="AG112" s="164">
        <f t="shared" si="30"/>
        <v>-1</v>
      </c>
      <c r="AH112" s="164">
        <f t="shared" si="30"/>
        <v>0</v>
      </c>
      <c r="AI112" s="164">
        <f t="shared" si="30"/>
        <v>0</v>
      </c>
      <c r="AJ112" s="164">
        <f t="shared" si="30"/>
        <v>0</v>
      </c>
      <c r="AK112" s="164">
        <f t="shared" si="30"/>
        <v>0</v>
      </c>
      <c r="AL112" s="164">
        <f t="shared" si="30"/>
        <v>0</v>
      </c>
      <c r="AM112" s="164">
        <f t="shared" si="30"/>
        <v>0</v>
      </c>
      <c r="AN112" s="164" t="str">
        <f t="shared" si="28"/>
        <v>tbd</v>
      </c>
      <c r="AO112" s="164" t="str">
        <f t="shared" si="28"/>
        <v>tbd</v>
      </c>
      <c r="AP112" s="164" t="str">
        <f t="shared" si="28"/>
        <v/>
      </c>
      <c r="AQ112" s="164" t="str">
        <f t="shared" si="28"/>
        <v/>
      </c>
      <c r="AR112" s="164" t="str">
        <f t="shared" si="28"/>
        <v/>
      </c>
      <c r="AS112" s="164" t="str">
        <f t="shared" si="28"/>
        <v/>
      </c>
      <c r="AT112" s="164" t="str">
        <f t="shared" si="28"/>
        <v/>
      </c>
      <c r="AU112" s="164" t="str">
        <f t="shared" si="28"/>
        <v/>
      </c>
      <c r="AV112" s="164" t="str">
        <f t="shared" si="29"/>
        <v>tbd</v>
      </c>
      <c r="AW112" s="164" t="str">
        <f t="shared" si="29"/>
        <v>tbd</v>
      </c>
      <c r="AX112" s="164" t="str">
        <f t="shared" si="29"/>
        <v/>
      </c>
      <c r="AY112" s="164" t="str">
        <f t="shared" si="29"/>
        <v/>
      </c>
      <c r="AZ112" s="164" t="str">
        <f t="shared" si="29"/>
        <v/>
      </c>
      <c r="BA112" s="164" t="str">
        <f t="shared" si="29"/>
        <v/>
      </c>
      <c r="BB112" s="164" t="str">
        <f t="shared" si="29"/>
        <v/>
      </c>
      <c r="BC112" s="164" t="str">
        <f t="shared" si="29"/>
        <v/>
      </c>
    </row>
    <row r="113" spans="1:55" s="164" customFormat="1" ht="19.899999999999999" customHeight="1">
      <c r="A113" s="9" t="s">
        <v>827</v>
      </c>
      <c r="B113" s="7" t="s">
        <v>828</v>
      </c>
      <c r="C113" s="2" t="s">
        <v>829</v>
      </c>
      <c r="D113" s="4" t="s">
        <v>830</v>
      </c>
      <c r="E113" s="4">
        <v>1</v>
      </c>
      <c r="F113" s="491" t="s">
        <v>812</v>
      </c>
      <c r="G113" s="491" t="s">
        <v>812</v>
      </c>
      <c r="H113" s="4"/>
      <c r="I113" s="15"/>
      <c r="J113" s="47" t="s">
        <v>86</v>
      </c>
      <c r="K113" s="48"/>
      <c r="L113" s="48"/>
      <c r="M113" s="49"/>
      <c r="N113" s="492" t="s">
        <v>812</v>
      </c>
      <c r="O113" s="493" t="s">
        <v>812</v>
      </c>
      <c r="P113" s="493" t="s">
        <v>812</v>
      </c>
      <c r="Q113" s="493" t="s">
        <v>812</v>
      </c>
      <c r="R113" s="493" t="s">
        <v>812</v>
      </c>
      <c r="S113" s="493" t="s">
        <v>812</v>
      </c>
      <c r="T113" s="494" t="s">
        <v>812</v>
      </c>
      <c r="U113" s="49"/>
      <c r="V113" s="58" t="s">
        <v>86</v>
      </c>
      <c r="W113" s="495" t="s">
        <v>812</v>
      </c>
      <c r="X113" s="56"/>
      <c r="Y113" s="68"/>
      <c r="Z113" s="68"/>
      <c r="AA113" s="67"/>
      <c r="AB113" s="57"/>
      <c r="AC113" s="58" t="s">
        <v>744</v>
      </c>
      <c r="AD113" s="56"/>
      <c r="AE113" s="49"/>
      <c r="AF113" s="164">
        <f t="shared" si="30"/>
        <v>-1</v>
      </c>
      <c r="AG113" s="164">
        <f t="shared" si="30"/>
        <v>-1</v>
      </c>
      <c r="AH113" s="164">
        <f t="shared" si="30"/>
        <v>0</v>
      </c>
      <c r="AI113" s="164">
        <f t="shared" si="30"/>
        <v>0</v>
      </c>
      <c r="AJ113" s="164">
        <f t="shared" si="30"/>
        <v>0</v>
      </c>
      <c r="AK113" s="164">
        <f t="shared" si="30"/>
        <v>0</v>
      </c>
      <c r="AL113" s="164">
        <f t="shared" si="30"/>
        <v>0</v>
      </c>
      <c r="AM113" s="164">
        <f t="shared" si="30"/>
        <v>0</v>
      </c>
      <c r="AN113" s="164" t="str">
        <f t="shared" si="28"/>
        <v>tbd</v>
      </c>
      <c r="AO113" s="164" t="str">
        <f t="shared" si="28"/>
        <v>tbd</v>
      </c>
      <c r="AP113" s="164" t="str">
        <f t="shared" si="28"/>
        <v/>
      </c>
      <c r="AQ113" s="164" t="str">
        <f t="shared" si="28"/>
        <v/>
      </c>
      <c r="AR113" s="164" t="str">
        <f t="shared" si="28"/>
        <v/>
      </c>
      <c r="AS113" s="164" t="str">
        <f t="shared" si="28"/>
        <v/>
      </c>
      <c r="AT113" s="164" t="str">
        <f t="shared" si="28"/>
        <v/>
      </c>
      <c r="AU113" s="164" t="str">
        <f t="shared" si="28"/>
        <v/>
      </c>
      <c r="AV113" s="164" t="str">
        <f t="shared" si="29"/>
        <v>not req'ed</v>
      </c>
      <c r="AW113" s="164" t="str">
        <f t="shared" si="29"/>
        <v>not req'ed</v>
      </c>
      <c r="AX113" s="164" t="str">
        <f t="shared" si="29"/>
        <v/>
      </c>
      <c r="AY113" s="164" t="str">
        <f t="shared" si="29"/>
        <v/>
      </c>
      <c r="AZ113" s="164" t="str">
        <f t="shared" si="29"/>
        <v/>
      </c>
      <c r="BA113" s="164" t="str">
        <f t="shared" si="29"/>
        <v/>
      </c>
      <c r="BB113" s="164" t="str">
        <f t="shared" si="29"/>
        <v/>
      </c>
      <c r="BC113" s="164" t="str">
        <f t="shared" si="29"/>
        <v/>
      </c>
    </row>
    <row r="114" spans="1:55" s="164" customFormat="1" ht="19.899999999999999" customHeight="1">
      <c r="A114" s="9" t="s">
        <v>971</v>
      </c>
      <c r="B114" s="7" t="s">
        <v>972</v>
      </c>
      <c r="C114" s="2" t="s">
        <v>973</v>
      </c>
      <c r="D114" s="4" t="s">
        <v>851</v>
      </c>
      <c r="E114" s="7">
        <v>1</v>
      </c>
      <c r="F114" s="491" t="s">
        <v>812</v>
      </c>
      <c r="G114" s="491" t="s">
        <v>812</v>
      </c>
      <c r="H114" s="4" t="s">
        <v>769</v>
      </c>
      <c r="I114" s="15"/>
      <c r="J114" s="47" t="s">
        <v>86</v>
      </c>
      <c r="K114" s="48"/>
      <c r="L114" s="48"/>
      <c r="M114" s="49"/>
      <c r="N114" s="492" t="s">
        <v>812</v>
      </c>
      <c r="O114" s="493" t="s">
        <v>812</v>
      </c>
      <c r="P114" s="493" t="s">
        <v>812</v>
      </c>
      <c r="Q114" s="493" t="s">
        <v>812</v>
      </c>
      <c r="R114" s="493" t="s">
        <v>812</v>
      </c>
      <c r="S114" s="493" t="s">
        <v>812</v>
      </c>
      <c r="T114" s="494" t="s">
        <v>812</v>
      </c>
      <c r="U114" s="49"/>
      <c r="V114" s="58" t="s">
        <v>86</v>
      </c>
      <c r="W114" s="495" t="s">
        <v>812</v>
      </c>
      <c r="X114" s="56"/>
      <c r="Y114" s="68"/>
      <c r="Z114" s="68"/>
      <c r="AA114" s="67"/>
      <c r="AB114" s="57"/>
      <c r="AC114" s="58" t="s">
        <v>744</v>
      </c>
      <c r="AD114" s="56"/>
      <c r="AE114" s="49"/>
      <c r="AF114" s="164">
        <f t="shared" si="30"/>
        <v>-1</v>
      </c>
      <c r="AG114" s="164">
        <f t="shared" si="30"/>
        <v>-1</v>
      </c>
      <c r="AH114" s="164">
        <f t="shared" si="30"/>
        <v>0</v>
      </c>
      <c r="AI114" s="164">
        <f t="shared" si="30"/>
        <v>0</v>
      </c>
      <c r="AJ114" s="164">
        <f t="shared" si="30"/>
        <v>0</v>
      </c>
      <c r="AK114" s="164">
        <f t="shared" si="30"/>
        <v>0</v>
      </c>
      <c r="AL114" s="164">
        <f t="shared" si="30"/>
        <v>0</v>
      </c>
      <c r="AM114" s="164">
        <f t="shared" si="30"/>
        <v>0</v>
      </c>
      <c r="AN114" s="164" t="str">
        <f t="shared" si="28"/>
        <v>tbd</v>
      </c>
      <c r="AO114" s="164" t="str">
        <f t="shared" si="28"/>
        <v>tbd</v>
      </c>
      <c r="AP114" s="164" t="str">
        <f t="shared" si="28"/>
        <v/>
      </c>
      <c r="AQ114" s="164" t="str">
        <f t="shared" si="28"/>
        <v/>
      </c>
      <c r="AR114" s="164" t="str">
        <f t="shared" si="28"/>
        <v/>
      </c>
      <c r="AS114" s="164" t="str">
        <f t="shared" si="28"/>
        <v/>
      </c>
      <c r="AT114" s="164" t="str">
        <f t="shared" si="28"/>
        <v/>
      </c>
      <c r="AU114" s="164" t="str">
        <f t="shared" si="28"/>
        <v/>
      </c>
      <c r="AV114" s="164" t="str">
        <f t="shared" si="29"/>
        <v>not req'ed</v>
      </c>
      <c r="AW114" s="164" t="str">
        <f t="shared" si="29"/>
        <v>not req'ed</v>
      </c>
      <c r="AX114" s="164" t="str">
        <f t="shared" si="29"/>
        <v/>
      </c>
      <c r="AY114" s="164" t="str">
        <f t="shared" si="29"/>
        <v/>
      </c>
      <c r="AZ114" s="164" t="str">
        <f t="shared" si="29"/>
        <v/>
      </c>
      <c r="BA114" s="164" t="str">
        <f t="shared" si="29"/>
        <v/>
      </c>
      <c r="BB114" s="164" t="str">
        <f t="shared" si="29"/>
        <v/>
      </c>
      <c r="BC114" s="164" t="str">
        <f t="shared" si="29"/>
        <v/>
      </c>
    </row>
    <row r="115" spans="1:55" s="164" customFormat="1" ht="19.899999999999999" customHeight="1">
      <c r="A115" s="9" t="s">
        <v>974</v>
      </c>
      <c r="B115" s="7" t="s">
        <v>975</v>
      </c>
      <c r="C115" s="2" t="s">
        <v>976</v>
      </c>
      <c r="D115" s="4" t="s">
        <v>842</v>
      </c>
      <c r="E115" s="7">
        <v>42</v>
      </c>
      <c r="F115" s="491" t="s">
        <v>812</v>
      </c>
      <c r="G115" s="491" t="s">
        <v>812</v>
      </c>
      <c r="H115" s="4"/>
      <c r="I115" s="15"/>
      <c r="J115" s="47" t="s">
        <v>86</v>
      </c>
      <c r="K115" s="48"/>
      <c r="L115" s="48"/>
      <c r="M115" s="49"/>
      <c r="N115" s="492" t="s">
        <v>812</v>
      </c>
      <c r="O115" s="493" t="s">
        <v>812</v>
      </c>
      <c r="P115" s="493" t="s">
        <v>812</v>
      </c>
      <c r="Q115" s="493" t="s">
        <v>812</v>
      </c>
      <c r="R115" s="493" t="s">
        <v>812</v>
      </c>
      <c r="S115" s="493" t="s">
        <v>812</v>
      </c>
      <c r="T115" s="494" t="s">
        <v>812</v>
      </c>
      <c r="U115" s="49"/>
      <c r="V115" s="58" t="s">
        <v>86</v>
      </c>
      <c r="W115" s="495" t="s">
        <v>812</v>
      </c>
      <c r="X115" s="56"/>
      <c r="Y115" s="68"/>
      <c r="Z115" s="68"/>
      <c r="AA115" s="67"/>
      <c r="AB115" s="57"/>
      <c r="AC115" s="58" t="s">
        <v>744</v>
      </c>
      <c r="AD115" s="56"/>
      <c r="AE115" s="49"/>
      <c r="AF115" s="164">
        <f t="shared" si="30"/>
        <v>-1</v>
      </c>
      <c r="AG115" s="164">
        <f t="shared" si="30"/>
        <v>-1</v>
      </c>
      <c r="AH115" s="164">
        <f t="shared" si="30"/>
        <v>0</v>
      </c>
      <c r="AI115" s="164">
        <f t="shared" si="30"/>
        <v>0</v>
      </c>
      <c r="AJ115" s="164">
        <f t="shared" si="30"/>
        <v>0</v>
      </c>
      <c r="AK115" s="164">
        <f t="shared" si="30"/>
        <v>0</v>
      </c>
      <c r="AL115" s="164">
        <f t="shared" si="30"/>
        <v>0</v>
      </c>
      <c r="AM115" s="164">
        <f t="shared" si="30"/>
        <v>0</v>
      </c>
      <c r="AN115" s="164" t="str">
        <f t="shared" si="28"/>
        <v>tbd</v>
      </c>
      <c r="AO115" s="164" t="str">
        <f t="shared" si="28"/>
        <v>tbd</v>
      </c>
      <c r="AP115" s="164" t="str">
        <f t="shared" si="28"/>
        <v/>
      </c>
      <c r="AQ115" s="164" t="str">
        <f t="shared" si="28"/>
        <v/>
      </c>
      <c r="AR115" s="164" t="str">
        <f t="shared" si="28"/>
        <v/>
      </c>
      <c r="AS115" s="164" t="str">
        <f t="shared" si="28"/>
        <v/>
      </c>
      <c r="AT115" s="164" t="str">
        <f t="shared" si="28"/>
        <v/>
      </c>
      <c r="AU115" s="164" t="str">
        <f t="shared" si="28"/>
        <v/>
      </c>
      <c r="AV115" s="164" t="str">
        <f t="shared" si="29"/>
        <v>not req'ed</v>
      </c>
      <c r="AW115" s="164" t="str">
        <f t="shared" si="29"/>
        <v>not req'ed</v>
      </c>
      <c r="AX115" s="164" t="str">
        <f t="shared" si="29"/>
        <v/>
      </c>
      <c r="AY115" s="164" t="str">
        <f t="shared" si="29"/>
        <v/>
      </c>
      <c r="AZ115" s="164" t="str">
        <f t="shared" si="29"/>
        <v/>
      </c>
      <c r="BA115" s="164" t="str">
        <f t="shared" si="29"/>
        <v/>
      </c>
      <c r="BB115" s="164" t="str">
        <f t="shared" si="29"/>
        <v/>
      </c>
      <c r="BC115" s="164" t="str">
        <f t="shared" si="29"/>
        <v/>
      </c>
    </row>
    <row r="116" spans="1:55" s="164" customFormat="1" ht="19.899999999999999" customHeight="1">
      <c r="A116" s="9" t="s">
        <v>977</v>
      </c>
      <c r="B116" s="7" t="s">
        <v>978</v>
      </c>
      <c r="C116" s="2" t="s">
        <v>979</v>
      </c>
      <c r="D116" s="4" t="s">
        <v>980</v>
      </c>
      <c r="E116" s="4">
        <v>50</v>
      </c>
      <c r="F116" s="4" t="s">
        <v>981</v>
      </c>
      <c r="G116" s="491" t="s">
        <v>812</v>
      </c>
      <c r="H116" s="4" t="s">
        <v>769</v>
      </c>
      <c r="I116" s="15"/>
      <c r="J116" s="47" t="s">
        <v>86</v>
      </c>
      <c r="K116" s="48"/>
      <c r="L116" s="48"/>
      <c r="M116" s="49"/>
      <c r="N116" s="47" t="s">
        <v>86</v>
      </c>
      <c r="O116" s="48"/>
      <c r="P116" s="48"/>
      <c r="Q116" s="48"/>
      <c r="R116" s="48"/>
      <c r="S116" s="48"/>
      <c r="T116" s="64"/>
      <c r="U116" s="49"/>
      <c r="V116" s="58" t="s">
        <v>86</v>
      </c>
      <c r="W116" s="124" t="s">
        <v>86</v>
      </c>
      <c r="X116" s="56"/>
      <c r="Y116" s="68"/>
      <c r="Z116" s="68"/>
      <c r="AA116" s="67"/>
      <c r="AB116" s="57"/>
      <c r="AC116" s="58" t="s">
        <v>744</v>
      </c>
      <c r="AD116" s="56"/>
      <c r="AE116" s="49"/>
      <c r="AF116" s="164">
        <f t="shared" si="30"/>
        <v>-1</v>
      </c>
      <c r="AG116" s="164">
        <f t="shared" si="30"/>
        <v>-1</v>
      </c>
      <c r="AH116" s="164">
        <f t="shared" si="30"/>
        <v>0</v>
      </c>
      <c r="AI116" s="164">
        <f t="shared" si="30"/>
        <v>0</v>
      </c>
      <c r="AJ116" s="164">
        <f t="shared" si="30"/>
        <v>0</v>
      </c>
      <c r="AK116" s="164">
        <f t="shared" si="30"/>
        <v>0</v>
      </c>
      <c r="AL116" s="164">
        <f t="shared" si="30"/>
        <v>0</v>
      </c>
      <c r="AM116" s="164">
        <f t="shared" si="30"/>
        <v>0</v>
      </c>
      <c r="AN116" s="164" t="str">
        <f t="shared" si="28"/>
        <v>tbd</v>
      </c>
      <c r="AO116" s="164" t="str">
        <f t="shared" si="28"/>
        <v>tbd</v>
      </c>
      <c r="AP116" s="164" t="str">
        <f t="shared" si="28"/>
        <v/>
      </c>
      <c r="AQ116" s="164" t="str">
        <f t="shared" si="28"/>
        <v/>
      </c>
      <c r="AR116" s="164" t="str">
        <f t="shared" si="28"/>
        <v/>
      </c>
      <c r="AS116" s="164" t="str">
        <f t="shared" si="28"/>
        <v/>
      </c>
      <c r="AT116" s="164" t="str">
        <f t="shared" si="28"/>
        <v/>
      </c>
      <c r="AU116" s="164" t="str">
        <f t="shared" si="28"/>
        <v/>
      </c>
      <c r="AV116" s="164" t="str">
        <f t="shared" si="29"/>
        <v>tbd</v>
      </c>
      <c r="AW116" s="164" t="str">
        <f t="shared" si="29"/>
        <v>tbd</v>
      </c>
      <c r="AX116" s="164" t="str">
        <f t="shared" si="29"/>
        <v/>
      </c>
      <c r="AY116" s="164" t="str">
        <f t="shared" si="29"/>
        <v/>
      </c>
      <c r="AZ116" s="164" t="str">
        <f t="shared" si="29"/>
        <v/>
      </c>
      <c r="BA116" s="164" t="str">
        <f t="shared" si="29"/>
        <v/>
      </c>
      <c r="BB116" s="164" t="str">
        <f t="shared" si="29"/>
        <v/>
      </c>
      <c r="BC116" s="164" t="str">
        <f t="shared" si="29"/>
        <v/>
      </c>
    </row>
    <row r="117" spans="1:55" s="164" customFormat="1" ht="19.899999999999999" customHeight="1">
      <c r="A117" s="9" t="s">
        <v>982</v>
      </c>
      <c r="B117" s="7" t="s">
        <v>983</v>
      </c>
      <c r="C117" s="2" t="s">
        <v>984</v>
      </c>
      <c r="D117" s="4" t="s">
        <v>985</v>
      </c>
      <c r="E117" s="4">
        <v>50</v>
      </c>
      <c r="F117" s="4" t="s">
        <v>981</v>
      </c>
      <c r="G117" s="491" t="s">
        <v>812</v>
      </c>
      <c r="H117" s="4" t="s">
        <v>769</v>
      </c>
      <c r="I117" s="15"/>
      <c r="J117" s="47" t="s">
        <v>86</v>
      </c>
      <c r="K117" s="48"/>
      <c r="L117" s="48"/>
      <c r="M117" s="49"/>
      <c r="N117" s="47" t="s">
        <v>86</v>
      </c>
      <c r="O117" s="48"/>
      <c r="P117" s="48"/>
      <c r="Q117" s="48"/>
      <c r="R117" s="48"/>
      <c r="S117" s="48"/>
      <c r="T117" s="64"/>
      <c r="U117" s="49"/>
      <c r="V117" s="58" t="s">
        <v>86</v>
      </c>
      <c r="W117" s="124" t="s">
        <v>86</v>
      </c>
      <c r="X117" s="56"/>
      <c r="Y117" s="68"/>
      <c r="Z117" s="68"/>
      <c r="AA117" s="67"/>
      <c r="AB117" s="57"/>
      <c r="AC117" s="58" t="s">
        <v>744</v>
      </c>
      <c r="AD117" s="56"/>
      <c r="AE117" s="49"/>
      <c r="AF117" s="164">
        <f t="shared" si="30"/>
        <v>-1</v>
      </c>
      <c r="AG117" s="164">
        <f t="shared" si="30"/>
        <v>-1</v>
      </c>
      <c r="AH117" s="164">
        <f t="shared" si="30"/>
        <v>0</v>
      </c>
      <c r="AI117" s="164">
        <f t="shared" si="30"/>
        <v>0</v>
      </c>
      <c r="AJ117" s="164">
        <f t="shared" si="30"/>
        <v>0</v>
      </c>
      <c r="AK117" s="164">
        <f t="shared" si="30"/>
        <v>0</v>
      </c>
      <c r="AL117" s="164">
        <f t="shared" si="30"/>
        <v>0</v>
      </c>
      <c r="AM117" s="164">
        <f t="shared" si="30"/>
        <v>0</v>
      </c>
      <c r="AN117" s="164" t="str">
        <f t="shared" si="28"/>
        <v>tbd</v>
      </c>
      <c r="AO117" s="164" t="str">
        <f t="shared" si="28"/>
        <v>tbd</v>
      </c>
      <c r="AP117" s="164" t="str">
        <f t="shared" si="28"/>
        <v/>
      </c>
      <c r="AQ117" s="164" t="str">
        <f t="shared" si="28"/>
        <v/>
      </c>
      <c r="AR117" s="164" t="str">
        <f t="shared" si="28"/>
        <v/>
      </c>
      <c r="AS117" s="164" t="str">
        <f t="shared" si="28"/>
        <v/>
      </c>
      <c r="AT117" s="164" t="str">
        <f t="shared" si="28"/>
        <v/>
      </c>
      <c r="AU117" s="164" t="str">
        <f t="shared" si="28"/>
        <v/>
      </c>
      <c r="AV117" s="164" t="str">
        <f t="shared" si="29"/>
        <v>tbd</v>
      </c>
      <c r="AW117" s="164" t="str">
        <f t="shared" si="29"/>
        <v>tbd</v>
      </c>
      <c r="AX117" s="164" t="str">
        <f t="shared" si="29"/>
        <v/>
      </c>
      <c r="AY117" s="164" t="str">
        <f t="shared" si="29"/>
        <v/>
      </c>
      <c r="AZ117" s="164" t="str">
        <f t="shared" si="29"/>
        <v/>
      </c>
      <c r="BA117" s="164" t="str">
        <f t="shared" si="29"/>
        <v/>
      </c>
      <c r="BB117" s="164" t="str">
        <f t="shared" si="29"/>
        <v/>
      </c>
      <c r="BC117" s="164" t="str">
        <f t="shared" si="29"/>
        <v/>
      </c>
    </row>
    <row r="118" spans="1:55" s="164" customFormat="1" ht="19.899999999999999" customHeight="1">
      <c r="A118" s="9" t="s">
        <v>844</v>
      </c>
      <c r="B118" s="7" t="s">
        <v>845</v>
      </c>
      <c r="C118" s="2" t="s">
        <v>846</v>
      </c>
      <c r="D118" s="5" t="s">
        <v>842</v>
      </c>
      <c r="E118" s="4">
        <v>1</v>
      </c>
      <c r="F118" s="4" t="s">
        <v>847</v>
      </c>
      <c r="G118" s="491" t="s">
        <v>812</v>
      </c>
      <c r="H118" s="5" t="s">
        <v>769</v>
      </c>
      <c r="I118" s="16"/>
      <c r="J118" s="47" t="s">
        <v>86</v>
      </c>
      <c r="K118" s="48"/>
      <c r="L118" s="48"/>
      <c r="M118" s="49"/>
      <c r="N118" s="47" t="s">
        <v>86</v>
      </c>
      <c r="O118" s="48"/>
      <c r="P118" s="48"/>
      <c r="Q118" s="48"/>
      <c r="R118" s="48"/>
      <c r="S118" s="48"/>
      <c r="T118" s="64"/>
      <c r="U118" s="49"/>
      <c r="V118" s="58" t="s">
        <v>86</v>
      </c>
      <c r="W118" s="124" t="s">
        <v>86</v>
      </c>
      <c r="X118" s="56"/>
      <c r="Y118" s="68"/>
      <c r="Z118" s="68"/>
      <c r="AA118" s="67"/>
      <c r="AB118" s="57"/>
      <c r="AC118" s="58" t="s">
        <v>744</v>
      </c>
      <c r="AD118" s="56"/>
      <c r="AE118" s="49"/>
      <c r="AF118" s="164">
        <f t="shared" si="30"/>
        <v>-1</v>
      </c>
      <c r="AG118" s="164">
        <f t="shared" si="30"/>
        <v>-1</v>
      </c>
      <c r="AH118" s="164">
        <f t="shared" si="30"/>
        <v>0</v>
      </c>
      <c r="AI118" s="164">
        <f t="shared" si="30"/>
        <v>0</v>
      </c>
      <c r="AJ118" s="164">
        <f t="shared" si="30"/>
        <v>0</v>
      </c>
      <c r="AK118" s="164">
        <f t="shared" si="30"/>
        <v>0</v>
      </c>
      <c r="AL118" s="164">
        <f t="shared" si="30"/>
        <v>0</v>
      </c>
      <c r="AM118" s="164">
        <f t="shared" si="30"/>
        <v>0</v>
      </c>
      <c r="AN118" s="164" t="str">
        <f t="shared" si="28"/>
        <v>tbd</v>
      </c>
      <c r="AO118" s="164" t="str">
        <f t="shared" si="28"/>
        <v>tbd</v>
      </c>
      <c r="AP118" s="164" t="str">
        <f t="shared" si="28"/>
        <v/>
      </c>
      <c r="AQ118" s="164" t="str">
        <f t="shared" si="28"/>
        <v/>
      </c>
      <c r="AR118" s="164" t="str">
        <f t="shared" si="28"/>
        <v/>
      </c>
      <c r="AS118" s="164" t="str">
        <f t="shared" si="28"/>
        <v/>
      </c>
      <c r="AT118" s="164" t="str">
        <f t="shared" si="28"/>
        <v/>
      </c>
      <c r="AU118" s="164" t="str">
        <f t="shared" si="28"/>
        <v/>
      </c>
      <c r="AV118" s="164" t="str">
        <f t="shared" si="29"/>
        <v>tbd</v>
      </c>
      <c r="AW118" s="164" t="str">
        <f t="shared" si="29"/>
        <v>tbd</v>
      </c>
      <c r="AX118" s="164" t="str">
        <f t="shared" si="29"/>
        <v/>
      </c>
      <c r="AY118" s="164" t="str">
        <f t="shared" si="29"/>
        <v/>
      </c>
      <c r="AZ118" s="164" t="str">
        <f t="shared" si="29"/>
        <v/>
      </c>
      <c r="BA118" s="164" t="str">
        <f t="shared" si="29"/>
        <v/>
      </c>
      <c r="BB118" s="164" t="str">
        <f t="shared" si="29"/>
        <v/>
      </c>
      <c r="BC118" s="164" t="str">
        <f t="shared" si="29"/>
        <v/>
      </c>
    </row>
    <row r="119" spans="1:55" s="164" customFormat="1" ht="19.899999999999999" customHeight="1">
      <c r="A119" s="9" t="s">
        <v>986</v>
      </c>
      <c r="B119" s="7" t="s">
        <v>987</v>
      </c>
      <c r="C119" s="2" t="s">
        <v>988</v>
      </c>
      <c r="D119" s="5" t="s">
        <v>842</v>
      </c>
      <c r="E119" s="4">
        <v>20</v>
      </c>
      <c r="F119" s="4" t="s">
        <v>821</v>
      </c>
      <c r="G119" s="491" t="s">
        <v>812</v>
      </c>
      <c r="H119" s="5"/>
      <c r="I119" s="16"/>
      <c r="J119" s="47" t="s">
        <v>86</v>
      </c>
      <c r="K119" s="48"/>
      <c r="L119" s="48"/>
      <c r="M119" s="49"/>
      <c r="N119" s="47" t="s">
        <v>86</v>
      </c>
      <c r="O119" s="48"/>
      <c r="P119" s="48"/>
      <c r="Q119" s="48"/>
      <c r="R119" s="48"/>
      <c r="S119" s="48"/>
      <c r="T119" s="64"/>
      <c r="U119" s="49"/>
      <c r="V119" s="58" t="s">
        <v>86</v>
      </c>
      <c r="W119" s="124" t="s">
        <v>86</v>
      </c>
      <c r="X119" s="56"/>
      <c r="Y119" s="68"/>
      <c r="Z119" s="68"/>
      <c r="AA119" s="67"/>
      <c r="AB119" s="57"/>
      <c r="AC119" s="58" t="s">
        <v>744</v>
      </c>
      <c r="AD119" s="56"/>
      <c r="AE119" s="49"/>
      <c r="AF119" s="164">
        <f t="shared" si="30"/>
        <v>-1</v>
      </c>
      <c r="AG119" s="164">
        <f t="shared" si="30"/>
        <v>-1</v>
      </c>
      <c r="AH119" s="164">
        <f t="shared" si="30"/>
        <v>0</v>
      </c>
      <c r="AI119" s="164">
        <f t="shared" si="30"/>
        <v>0</v>
      </c>
      <c r="AJ119" s="164">
        <f t="shared" si="30"/>
        <v>0</v>
      </c>
      <c r="AK119" s="164">
        <f t="shared" si="30"/>
        <v>0</v>
      </c>
      <c r="AL119" s="164">
        <f t="shared" si="30"/>
        <v>0</v>
      </c>
      <c r="AM119" s="164">
        <f t="shared" si="30"/>
        <v>0</v>
      </c>
      <c r="AN119" s="164" t="str">
        <f t="shared" si="28"/>
        <v>tbd</v>
      </c>
      <c r="AO119" s="164" t="str">
        <f t="shared" si="28"/>
        <v>tbd</v>
      </c>
      <c r="AP119" s="164" t="str">
        <f t="shared" si="28"/>
        <v/>
      </c>
      <c r="AQ119" s="164" t="str">
        <f t="shared" si="28"/>
        <v/>
      </c>
      <c r="AR119" s="164" t="str">
        <f t="shared" si="28"/>
        <v/>
      </c>
      <c r="AS119" s="164" t="str">
        <f t="shared" si="28"/>
        <v/>
      </c>
      <c r="AT119" s="164" t="str">
        <f t="shared" si="28"/>
        <v/>
      </c>
      <c r="AU119" s="164" t="str">
        <f t="shared" si="28"/>
        <v/>
      </c>
      <c r="AV119" s="164" t="str">
        <f t="shared" si="29"/>
        <v>tbd</v>
      </c>
      <c r="AW119" s="164" t="str">
        <f t="shared" si="29"/>
        <v>tbd</v>
      </c>
      <c r="AX119" s="164" t="str">
        <f t="shared" si="29"/>
        <v/>
      </c>
      <c r="AY119" s="164" t="str">
        <f t="shared" si="29"/>
        <v/>
      </c>
      <c r="AZ119" s="164" t="str">
        <f t="shared" si="29"/>
        <v/>
      </c>
      <c r="BA119" s="164" t="str">
        <f t="shared" si="29"/>
        <v/>
      </c>
      <c r="BB119" s="164" t="str">
        <f t="shared" si="29"/>
        <v/>
      </c>
      <c r="BC119" s="164" t="str">
        <f t="shared" si="29"/>
        <v/>
      </c>
    </row>
    <row r="120" spans="1:55" s="164" customFormat="1" ht="19.899999999999999" customHeight="1">
      <c r="A120" s="9" t="s">
        <v>848</v>
      </c>
      <c r="B120" s="7" t="s">
        <v>849</v>
      </c>
      <c r="C120" s="2" t="s">
        <v>850</v>
      </c>
      <c r="D120" s="5" t="s">
        <v>851</v>
      </c>
      <c r="E120" s="7" t="s">
        <v>811</v>
      </c>
      <c r="F120" s="491" t="s">
        <v>812</v>
      </c>
      <c r="G120" s="491" t="s">
        <v>812</v>
      </c>
      <c r="H120" s="5"/>
      <c r="I120" s="16"/>
      <c r="J120" s="47" t="s">
        <v>86</v>
      </c>
      <c r="K120" s="48"/>
      <c r="L120" s="48"/>
      <c r="M120" s="49"/>
      <c r="N120" s="492" t="s">
        <v>812</v>
      </c>
      <c r="O120" s="493" t="s">
        <v>812</v>
      </c>
      <c r="P120" s="493" t="s">
        <v>812</v>
      </c>
      <c r="Q120" s="493" t="s">
        <v>812</v>
      </c>
      <c r="R120" s="493" t="s">
        <v>812</v>
      </c>
      <c r="S120" s="493" t="s">
        <v>812</v>
      </c>
      <c r="T120" s="494" t="s">
        <v>812</v>
      </c>
      <c r="U120" s="49"/>
      <c r="V120" s="58" t="s">
        <v>86</v>
      </c>
      <c r="W120" s="495" t="s">
        <v>812</v>
      </c>
      <c r="X120" s="56"/>
      <c r="Y120" s="68"/>
      <c r="Z120" s="68"/>
      <c r="AA120" s="67"/>
      <c r="AB120" s="57"/>
      <c r="AC120" s="58" t="s">
        <v>744</v>
      </c>
      <c r="AD120" s="56"/>
      <c r="AE120" s="49"/>
      <c r="AF120" s="164">
        <f t="shared" si="30"/>
        <v>-1</v>
      </c>
      <c r="AG120" s="164">
        <f t="shared" si="30"/>
        <v>-1</v>
      </c>
      <c r="AH120" s="164">
        <f t="shared" si="30"/>
        <v>0</v>
      </c>
      <c r="AI120" s="164">
        <f t="shared" si="30"/>
        <v>0</v>
      </c>
      <c r="AJ120" s="164">
        <f t="shared" si="30"/>
        <v>0</v>
      </c>
      <c r="AK120" s="164">
        <f t="shared" si="30"/>
        <v>0</v>
      </c>
      <c r="AL120" s="164">
        <f t="shared" si="30"/>
        <v>0</v>
      </c>
      <c r="AM120" s="164">
        <f t="shared" si="30"/>
        <v>0</v>
      </c>
      <c r="AN120" s="164" t="str">
        <f t="shared" si="28"/>
        <v>tbd</v>
      </c>
      <c r="AO120" s="164" t="str">
        <f t="shared" si="28"/>
        <v>tbd</v>
      </c>
      <c r="AP120" s="164" t="str">
        <f t="shared" si="28"/>
        <v/>
      </c>
      <c r="AQ120" s="164" t="str">
        <f t="shared" si="28"/>
        <v/>
      </c>
      <c r="AR120" s="164" t="str">
        <f t="shared" si="28"/>
        <v/>
      </c>
      <c r="AS120" s="164" t="str">
        <f t="shared" si="28"/>
        <v/>
      </c>
      <c r="AT120" s="164" t="str">
        <f t="shared" si="28"/>
        <v/>
      </c>
      <c r="AU120" s="164" t="str">
        <f t="shared" si="28"/>
        <v/>
      </c>
      <c r="AV120" s="164" t="str">
        <f t="shared" si="29"/>
        <v>not req'ed</v>
      </c>
      <c r="AW120" s="164" t="str">
        <f t="shared" si="29"/>
        <v>not req'ed</v>
      </c>
      <c r="AX120" s="164" t="str">
        <f t="shared" si="29"/>
        <v/>
      </c>
      <c r="AY120" s="164" t="str">
        <f t="shared" si="29"/>
        <v/>
      </c>
      <c r="AZ120" s="164" t="str">
        <f t="shared" si="29"/>
        <v/>
      </c>
      <c r="BA120" s="164" t="str">
        <f t="shared" si="29"/>
        <v/>
      </c>
      <c r="BB120" s="164" t="str">
        <f t="shared" si="29"/>
        <v/>
      </c>
      <c r="BC120" s="164" t="str">
        <f t="shared" si="29"/>
        <v/>
      </c>
    </row>
    <row r="121" spans="1:55" s="164" customFormat="1" ht="19.899999999999999" customHeight="1">
      <c r="A121" s="761" t="s">
        <v>989</v>
      </c>
      <c r="B121" s="762"/>
      <c r="C121" s="762"/>
      <c r="D121" s="762"/>
      <c r="E121" s="762"/>
      <c r="F121" s="762"/>
      <c r="G121" s="762"/>
      <c r="H121" s="762"/>
      <c r="I121" s="763"/>
      <c r="J121" s="496"/>
      <c r="K121" s="497"/>
      <c r="L121" s="497"/>
      <c r="M121" s="498"/>
      <c r="N121" s="496"/>
      <c r="O121" s="497"/>
      <c r="P121" s="497"/>
      <c r="Q121" s="497"/>
      <c r="R121" s="497"/>
      <c r="S121" s="497"/>
      <c r="T121" s="499"/>
      <c r="U121" s="498"/>
      <c r="V121" s="496"/>
      <c r="W121" s="500"/>
      <c r="X121" s="497"/>
      <c r="Y121" s="499"/>
      <c r="Z121" s="499"/>
      <c r="AA121" s="501"/>
      <c r="AB121" s="498"/>
      <c r="AC121" s="496"/>
      <c r="AD121" s="497"/>
      <c r="AE121" s="498"/>
      <c r="AF121" s="164">
        <v>-1</v>
      </c>
      <c r="AG121" s="164">
        <v>0</v>
      </c>
      <c r="AH121" s="164">
        <v>0</v>
      </c>
      <c r="AI121" s="164">
        <v>0</v>
      </c>
      <c r="AJ121" s="164">
        <v>0</v>
      </c>
      <c r="AK121" s="164">
        <v>0</v>
      </c>
      <c r="AL121" s="164">
        <v>0</v>
      </c>
      <c r="AM121" s="164">
        <v>0</v>
      </c>
      <c r="AN121" s="164">
        <f t="shared" si="28"/>
        <v>0</v>
      </c>
      <c r="AO121" s="164" t="str">
        <f t="shared" si="28"/>
        <v/>
      </c>
      <c r="AP121" s="164" t="str">
        <f t="shared" si="28"/>
        <v/>
      </c>
      <c r="AQ121" s="164" t="str">
        <f t="shared" si="28"/>
        <v/>
      </c>
      <c r="AR121" s="164" t="str">
        <f t="shared" si="28"/>
        <v/>
      </c>
      <c r="AS121" s="164" t="str">
        <f t="shared" si="28"/>
        <v/>
      </c>
      <c r="AT121" s="164" t="str">
        <f t="shared" si="28"/>
        <v/>
      </c>
      <c r="AU121" s="164" t="str">
        <f t="shared" si="28"/>
        <v/>
      </c>
      <c r="AV121" s="164">
        <f t="shared" si="29"/>
        <v>0</v>
      </c>
      <c r="AW121" s="164" t="str">
        <f t="shared" si="29"/>
        <v/>
      </c>
      <c r="AX121" s="164" t="str">
        <f t="shared" si="29"/>
        <v/>
      </c>
      <c r="AY121" s="164" t="str">
        <f t="shared" si="29"/>
        <v/>
      </c>
      <c r="AZ121" s="164" t="str">
        <f t="shared" si="29"/>
        <v/>
      </c>
      <c r="BA121" s="164" t="str">
        <f t="shared" si="29"/>
        <v/>
      </c>
      <c r="BB121" s="164" t="str">
        <f t="shared" si="29"/>
        <v/>
      </c>
      <c r="BC121" s="164" t="str">
        <f t="shared" si="29"/>
        <v/>
      </c>
    </row>
    <row r="122" spans="1:55" s="164" customFormat="1" ht="19.899999999999999" customHeight="1">
      <c r="A122" s="9" t="s">
        <v>887</v>
      </c>
      <c r="B122" s="7" t="s">
        <v>888</v>
      </c>
      <c r="C122" s="2" t="s">
        <v>889</v>
      </c>
      <c r="D122" s="5" t="s">
        <v>842</v>
      </c>
      <c r="E122" s="7">
        <v>70</v>
      </c>
      <c r="F122" s="502">
        <v>1</v>
      </c>
      <c r="G122" s="491"/>
      <c r="H122" s="5"/>
      <c r="I122" s="16"/>
      <c r="J122" s="47" t="s">
        <v>86</v>
      </c>
      <c r="K122" s="48"/>
      <c r="L122" s="48"/>
      <c r="M122" s="49"/>
      <c r="N122" s="47" t="s">
        <v>86</v>
      </c>
      <c r="O122" s="48"/>
      <c r="P122" s="48"/>
      <c r="Q122" s="48"/>
      <c r="R122" s="48"/>
      <c r="S122" s="48"/>
      <c r="T122" s="64"/>
      <c r="U122" s="49"/>
      <c r="V122" s="58" t="s">
        <v>86</v>
      </c>
      <c r="W122" s="124" t="s">
        <v>86</v>
      </c>
      <c r="X122" s="56"/>
      <c r="Y122" s="68"/>
      <c r="Z122" s="68"/>
      <c r="AA122" s="67"/>
      <c r="AB122" s="57"/>
      <c r="AC122" s="58" t="s">
        <v>744</v>
      </c>
      <c r="AD122" s="56"/>
      <c r="AE122" s="49"/>
      <c r="AF122" s="164">
        <f t="shared" si="30"/>
        <v>-1</v>
      </c>
      <c r="AG122" s="164">
        <f t="shared" si="30"/>
        <v>0</v>
      </c>
      <c r="AH122" s="164">
        <f t="shared" si="30"/>
        <v>0</v>
      </c>
      <c r="AI122" s="164">
        <f t="shared" si="30"/>
        <v>0</v>
      </c>
      <c r="AJ122" s="164">
        <f t="shared" si="30"/>
        <v>0</v>
      </c>
      <c r="AK122" s="164">
        <f t="shared" si="30"/>
        <v>0</v>
      </c>
      <c r="AL122" s="164">
        <f t="shared" si="30"/>
        <v>0</v>
      </c>
      <c r="AM122" s="164">
        <f t="shared" si="30"/>
        <v>0</v>
      </c>
      <c r="AN122" s="164" t="str">
        <f t="shared" si="28"/>
        <v>tbd</v>
      </c>
      <c r="AO122" s="164" t="str">
        <f t="shared" si="28"/>
        <v/>
      </c>
      <c r="AP122" s="164" t="str">
        <f t="shared" si="28"/>
        <v/>
      </c>
      <c r="AQ122" s="164" t="str">
        <f t="shared" si="28"/>
        <v/>
      </c>
      <c r="AR122" s="164" t="str">
        <f t="shared" si="28"/>
        <v/>
      </c>
      <c r="AS122" s="164" t="str">
        <f t="shared" si="28"/>
        <v/>
      </c>
      <c r="AT122" s="164" t="str">
        <f t="shared" si="28"/>
        <v/>
      </c>
      <c r="AU122" s="164" t="str">
        <f t="shared" si="28"/>
        <v/>
      </c>
      <c r="AV122" s="164" t="str">
        <f t="shared" si="29"/>
        <v>tbd</v>
      </c>
      <c r="AW122" s="164" t="str">
        <f t="shared" si="29"/>
        <v/>
      </c>
      <c r="AX122" s="164" t="str">
        <f t="shared" si="29"/>
        <v/>
      </c>
      <c r="AY122" s="164" t="str">
        <f t="shared" si="29"/>
        <v/>
      </c>
      <c r="AZ122" s="164" t="str">
        <f t="shared" si="29"/>
        <v/>
      </c>
      <c r="BA122" s="164" t="str">
        <f t="shared" si="29"/>
        <v/>
      </c>
      <c r="BB122" s="164" t="str">
        <f t="shared" si="29"/>
        <v/>
      </c>
      <c r="BC122" s="164" t="str">
        <f t="shared" si="29"/>
        <v/>
      </c>
    </row>
    <row r="123" spans="1:55" s="164" customFormat="1" ht="19.899999999999999" customHeight="1">
      <c r="A123" s="9" t="s">
        <v>990</v>
      </c>
      <c r="B123" s="7" t="s">
        <v>991</v>
      </c>
      <c r="C123" s="2" t="s">
        <v>992</v>
      </c>
      <c r="D123" s="5" t="s">
        <v>842</v>
      </c>
      <c r="E123" s="7">
        <v>8</v>
      </c>
      <c r="F123" s="4" t="s">
        <v>993</v>
      </c>
      <c r="G123" s="491" t="s">
        <v>812</v>
      </c>
      <c r="H123" s="5"/>
      <c r="I123" s="16"/>
      <c r="J123" s="47" t="s">
        <v>86</v>
      </c>
      <c r="K123" s="48"/>
      <c r="L123" s="48"/>
      <c r="M123" s="49"/>
      <c r="N123" s="47" t="s">
        <v>86</v>
      </c>
      <c r="O123" s="48"/>
      <c r="P123" s="48"/>
      <c r="Q123" s="48"/>
      <c r="R123" s="48"/>
      <c r="S123" s="48"/>
      <c r="T123" s="64"/>
      <c r="U123" s="49"/>
      <c r="V123" s="58" t="s">
        <v>86</v>
      </c>
      <c r="W123" s="124" t="s">
        <v>86</v>
      </c>
      <c r="X123" s="56"/>
      <c r="Y123" s="68"/>
      <c r="Z123" s="68"/>
      <c r="AA123" s="67"/>
      <c r="AB123" s="57"/>
      <c r="AC123" s="58" t="s">
        <v>744</v>
      </c>
      <c r="AD123" s="56"/>
      <c r="AE123" s="49"/>
      <c r="AF123" s="164">
        <f t="shared" si="30"/>
        <v>-1</v>
      </c>
      <c r="AG123" s="164">
        <f t="shared" si="30"/>
        <v>0</v>
      </c>
      <c r="AH123" s="164">
        <f t="shared" si="30"/>
        <v>0</v>
      </c>
      <c r="AI123" s="164">
        <f t="shared" si="30"/>
        <v>0</v>
      </c>
      <c r="AJ123" s="164">
        <f t="shared" si="30"/>
        <v>0</v>
      </c>
      <c r="AK123" s="164">
        <f t="shared" si="30"/>
        <v>0</v>
      </c>
      <c r="AL123" s="164">
        <f t="shared" si="30"/>
        <v>0</v>
      </c>
      <c r="AM123" s="164">
        <f t="shared" si="30"/>
        <v>0</v>
      </c>
      <c r="AN123" s="164" t="str">
        <f t="shared" si="28"/>
        <v>tbd</v>
      </c>
      <c r="AO123" s="164" t="str">
        <f t="shared" si="28"/>
        <v/>
      </c>
      <c r="AP123" s="164" t="str">
        <f t="shared" si="28"/>
        <v/>
      </c>
      <c r="AQ123" s="164" t="str">
        <f t="shared" si="28"/>
        <v/>
      </c>
      <c r="AR123" s="164" t="str">
        <f t="shared" si="28"/>
        <v/>
      </c>
      <c r="AS123" s="164" t="str">
        <f t="shared" si="28"/>
        <v/>
      </c>
      <c r="AT123" s="164" t="str">
        <f t="shared" si="28"/>
        <v/>
      </c>
      <c r="AU123" s="164" t="str">
        <f t="shared" si="28"/>
        <v/>
      </c>
      <c r="AV123" s="164" t="str">
        <f t="shared" si="29"/>
        <v>tbd</v>
      </c>
      <c r="AW123" s="164" t="str">
        <f t="shared" si="29"/>
        <v/>
      </c>
      <c r="AX123" s="164" t="str">
        <f t="shared" si="29"/>
        <v/>
      </c>
      <c r="AY123" s="164" t="str">
        <f t="shared" si="29"/>
        <v/>
      </c>
      <c r="AZ123" s="164" t="str">
        <f t="shared" si="29"/>
        <v/>
      </c>
      <c r="BA123" s="164" t="str">
        <f t="shared" si="29"/>
        <v/>
      </c>
      <c r="BB123" s="164" t="str">
        <f t="shared" si="29"/>
        <v/>
      </c>
      <c r="BC123" s="164" t="str">
        <f t="shared" si="29"/>
        <v/>
      </c>
    </row>
    <row r="124" spans="1:55" s="164" customFormat="1" ht="19.899999999999999" customHeight="1">
      <c r="A124" s="9" t="s">
        <v>994</v>
      </c>
      <c r="B124" s="7" t="s">
        <v>995</v>
      </c>
      <c r="C124" s="2" t="s">
        <v>996</v>
      </c>
      <c r="D124" s="5" t="s">
        <v>997</v>
      </c>
      <c r="E124" s="7">
        <v>8</v>
      </c>
      <c r="F124" s="4" t="s">
        <v>843</v>
      </c>
      <c r="G124" s="491" t="s">
        <v>812</v>
      </c>
      <c r="H124" s="5"/>
      <c r="I124" s="16"/>
      <c r="J124" s="47" t="s">
        <v>86</v>
      </c>
      <c r="K124" s="48"/>
      <c r="L124" s="48"/>
      <c r="M124" s="49"/>
      <c r="N124" s="47" t="s">
        <v>86</v>
      </c>
      <c r="O124" s="48"/>
      <c r="P124" s="48"/>
      <c r="Q124" s="48"/>
      <c r="R124" s="48"/>
      <c r="S124" s="48"/>
      <c r="T124" s="64"/>
      <c r="U124" s="49"/>
      <c r="V124" s="58" t="s">
        <v>86</v>
      </c>
      <c r="W124" s="124" t="s">
        <v>86</v>
      </c>
      <c r="X124" s="56"/>
      <c r="Y124" s="68"/>
      <c r="Z124" s="68"/>
      <c r="AA124" s="67"/>
      <c r="AB124" s="57"/>
      <c r="AC124" s="58" t="s">
        <v>744</v>
      </c>
      <c r="AD124" s="56"/>
      <c r="AE124" s="49"/>
      <c r="AF124" s="164">
        <f t="shared" si="30"/>
        <v>-1</v>
      </c>
      <c r="AG124" s="164">
        <f t="shared" si="30"/>
        <v>0</v>
      </c>
      <c r="AH124" s="164">
        <f t="shared" si="30"/>
        <v>0</v>
      </c>
      <c r="AI124" s="164">
        <f t="shared" si="30"/>
        <v>0</v>
      </c>
      <c r="AJ124" s="164">
        <f t="shared" si="30"/>
        <v>0</v>
      </c>
      <c r="AK124" s="164">
        <f t="shared" si="30"/>
        <v>0</v>
      </c>
      <c r="AL124" s="164">
        <f t="shared" si="30"/>
        <v>0</v>
      </c>
      <c r="AM124" s="164">
        <f t="shared" si="30"/>
        <v>0</v>
      </c>
      <c r="AN124" s="164" t="str">
        <f t="shared" si="28"/>
        <v>tbd</v>
      </c>
      <c r="AO124" s="164" t="str">
        <f t="shared" si="28"/>
        <v/>
      </c>
      <c r="AP124" s="164" t="str">
        <f t="shared" si="28"/>
        <v/>
      </c>
      <c r="AQ124" s="164" t="str">
        <f t="shared" si="28"/>
        <v/>
      </c>
      <c r="AR124" s="164" t="str">
        <f t="shared" si="28"/>
        <v/>
      </c>
      <c r="AS124" s="164" t="str">
        <f t="shared" si="28"/>
        <v/>
      </c>
      <c r="AT124" s="164" t="str">
        <f t="shared" si="28"/>
        <v/>
      </c>
      <c r="AU124" s="164" t="str">
        <f t="shared" si="28"/>
        <v/>
      </c>
      <c r="AV124" s="164" t="str">
        <f t="shared" si="29"/>
        <v>tbd</v>
      </c>
      <c r="AW124" s="164" t="str">
        <f t="shared" si="29"/>
        <v/>
      </c>
      <c r="AX124" s="164" t="str">
        <f t="shared" si="29"/>
        <v/>
      </c>
      <c r="AY124" s="164" t="str">
        <f t="shared" si="29"/>
        <v/>
      </c>
      <c r="AZ124" s="164" t="str">
        <f t="shared" si="29"/>
        <v/>
      </c>
      <c r="BA124" s="164" t="str">
        <f t="shared" si="29"/>
        <v/>
      </c>
      <c r="BB124" s="164" t="str">
        <f t="shared" si="29"/>
        <v/>
      </c>
      <c r="BC124" s="164" t="str">
        <f t="shared" si="29"/>
        <v/>
      </c>
    </row>
    <row r="125" spans="1:55" s="164" customFormat="1" ht="19.899999999999999" customHeight="1">
      <c r="A125" s="9" t="s">
        <v>998</v>
      </c>
      <c r="B125" s="7" t="s">
        <v>999</v>
      </c>
      <c r="C125" s="2" t="s">
        <v>1000</v>
      </c>
      <c r="D125" s="5" t="s">
        <v>1001</v>
      </c>
      <c r="E125" s="7">
        <v>8</v>
      </c>
      <c r="F125" s="4" t="s">
        <v>843</v>
      </c>
      <c r="G125" s="491" t="s">
        <v>812</v>
      </c>
      <c r="H125" s="5"/>
      <c r="I125" s="16"/>
      <c r="J125" s="47" t="s">
        <v>86</v>
      </c>
      <c r="K125" s="48"/>
      <c r="L125" s="48"/>
      <c r="M125" s="49"/>
      <c r="N125" s="47" t="s">
        <v>86</v>
      </c>
      <c r="O125" s="48"/>
      <c r="P125" s="48"/>
      <c r="Q125" s="48"/>
      <c r="R125" s="48"/>
      <c r="S125" s="48"/>
      <c r="T125" s="64"/>
      <c r="U125" s="49"/>
      <c r="V125" s="58" t="s">
        <v>86</v>
      </c>
      <c r="W125" s="124" t="s">
        <v>86</v>
      </c>
      <c r="X125" s="56"/>
      <c r="Y125" s="68"/>
      <c r="Z125" s="68"/>
      <c r="AA125" s="67"/>
      <c r="AB125" s="57"/>
      <c r="AC125" s="58" t="s">
        <v>744</v>
      </c>
      <c r="AD125" s="56"/>
      <c r="AE125" s="49"/>
      <c r="AF125" s="164">
        <f t="shared" si="30"/>
        <v>-1</v>
      </c>
      <c r="AG125" s="164">
        <f t="shared" si="30"/>
        <v>0</v>
      </c>
      <c r="AH125" s="164">
        <f t="shared" si="30"/>
        <v>0</v>
      </c>
      <c r="AI125" s="164">
        <f t="shared" si="30"/>
        <v>0</v>
      </c>
      <c r="AJ125" s="164">
        <f t="shared" si="30"/>
        <v>0</v>
      </c>
      <c r="AK125" s="164">
        <f t="shared" si="30"/>
        <v>0</v>
      </c>
      <c r="AL125" s="164">
        <f t="shared" si="30"/>
        <v>0</v>
      </c>
      <c r="AM125" s="164">
        <f t="shared" si="30"/>
        <v>0</v>
      </c>
      <c r="AN125" s="164" t="str">
        <f t="shared" si="28"/>
        <v>tbd</v>
      </c>
      <c r="AO125" s="164" t="str">
        <f t="shared" si="28"/>
        <v/>
      </c>
      <c r="AP125" s="164" t="str">
        <f t="shared" si="28"/>
        <v/>
      </c>
      <c r="AQ125" s="164" t="str">
        <f t="shared" si="28"/>
        <v/>
      </c>
      <c r="AR125" s="164" t="str">
        <f t="shared" si="28"/>
        <v/>
      </c>
      <c r="AS125" s="164" t="str">
        <f t="shared" si="28"/>
        <v/>
      </c>
      <c r="AT125" s="164" t="str">
        <f t="shared" si="28"/>
        <v/>
      </c>
      <c r="AU125" s="164" t="str">
        <f t="shared" si="28"/>
        <v/>
      </c>
      <c r="AV125" s="164" t="str">
        <f t="shared" si="29"/>
        <v>tbd</v>
      </c>
      <c r="AW125" s="164" t="str">
        <f t="shared" si="29"/>
        <v/>
      </c>
      <c r="AX125" s="164" t="str">
        <f t="shared" si="29"/>
        <v/>
      </c>
      <c r="AY125" s="164" t="str">
        <f t="shared" si="29"/>
        <v/>
      </c>
      <c r="AZ125" s="164" t="str">
        <f t="shared" si="29"/>
        <v/>
      </c>
      <c r="BA125" s="164" t="str">
        <f t="shared" si="29"/>
        <v/>
      </c>
      <c r="BB125" s="164" t="str">
        <f t="shared" si="29"/>
        <v/>
      </c>
      <c r="BC125" s="164" t="str">
        <f t="shared" si="29"/>
        <v/>
      </c>
    </row>
    <row r="126" spans="1:55" s="164" customFormat="1" ht="19.899999999999999" customHeight="1">
      <c r="A126" s="9" t="s">
        <v>1002</v>
      </c>
      <c r="B126" s="7" t="s">
        <v>1003</v>
      </c>
      <c r="C126" s="2" t="s">
        <v>1004</v>
      </c>
      <c r="D126" s="5" t="s">
        <v>997</v>
      </c>
      <c r="E126" s="7">
        <v>8</v>
      </c>
      <c r="F126" s="4" t="s">
        <v>843</v>
      </c>
      <c r="G126" s="491" t="s">
        <v>812</v>
      </c>
      <c r="H126" s="5"/>
      <c r="I126" s="16"/>
      <c r="J126" s="47" t="s">
        <v>86</v>
      </c>
      <c r="K126" s="48"/>
      <c r="L126" s="48"/>
      <c r="M126" s="49"/>
      <c r="N126" s="47" t="s">
        <v>86</v>
      </c>
      <c r="O126" s="48"/>
      <c r="P126" s="48"/>
      <c r="Q126" s="48"/>
      <c r="R126" s="48"/>
      <c r="S126" s="48"/>
      <c r="T126" s="64"/>
      <c r="U126" s="49"/>
      <c r="V126" s="58" t="s">
        <v>86</v>
      </c>
      <c r="W126" s="124" t="s">
        <v>86</v>
      </c>
      <c r="X126" s="56"/>
      <c r="Y126" s="68"/>
      <c r="Z126" s="68"/>
      <c r="AA126" s="67"/>
      <c r="AB126" s="57"/>
      <c r="AC126" s="58" t="s">
        <v>744</v>
      </c>
      <c r="AD126" s="56"/>
      <c r="AE126" s="49"/>
      <c r="AF126" s="164">
        <f t="shared" si="30"/>
        <v>-1</v>
      </c>
      <c r="AG126" s="164">
        <f t="shared" si="30"/>
        <v>0</v>
      </c>
      <c r="AH126" s="164">
        <f t="shared" si="30"/>
        <v>0</v>
      </c>
      <c r="AI126" s="164">
        <f t="shared" si="30"/>
        <v>0</v>
      </c>
      <c r="AJ126" s="164">
        <f t="shared" si="30"/>
        <v>0</v>
      </c>
      <c r="AK126" s="164">
        <f t="shared" si="30"/>
        <v>0</v>
      </c>
      <c r="AL126" s="164">
        <f t="shared" si="30"/>
        <v>0</v>
      </c>
      <c r="AM126" s="164">
        <f t="shared" si="30"/>
        <v>0</v>
      </c>
      <c r="AN126" s="164" t="str">
        <f t="shared" si="28"/>
        <v>tbd</v>
      </c>
      <c r="AO126" s="164" t="str">
        <f t="shared" si="28"/>
        <v/>
      </c>
      <c r="AP126" s="164" t="str">
        <f t="shared" si="28"/>
        <v/>
      </c>
      <c r="AQ126" s="164" t="str">
        <f t="shared" si="28"/>
        <v/>
      </c>
      <c r="AR126" s="164" t="str">
        <f t="shared" si="28"/>
        <v/>
      </c>
      <c r="AS126" s="164" t="str">
        <f t="shared" si="28"/>
        <v/>
      </c>
      <c r="AT126" s="164" t="str">
        <f t="shared" si="28"/>
        <v/>
      </c>
      <c r="AU126" s="164" t="str">
        <f t="shared" si="28"/>
        <v/>
      </c>
      <c r="AV126" s="164" t="str">
        <f t="shared" si="29"/>
        <v>tbd</v>
      </c>
      <c r="AW126" s="164" t="str">
        <f t="shared" si="29"/>
        <v/>
      </c>
      <c r="AX126" s="164" t="str">
        <f t="shared" si="29"/>
        <v/>
      </c>
      <c r="AY126" s="164" t="str">
        <f t="shared" si="29"/>
        <v/>
      </c>
      <c r="AZ126" s="164" t="str">
        <f t="shared" si="29"/>
        <v/>
      </c>
      <c r="BA126" s="164" t="str">
        <f t="shared" si="29"/>
        <v/>
      </c>
      <c r="BB126" s="164" t="str">
        <f t="shared" si="29"/>
        <v/>
      </c>
      <c r="BC126" s="164" t="str">
        <f t="shared" si="29"/>
        <v/>
      </c>
    </row>
    <row r="127" spans="1:55" s="164" customFormat="1" ht="19.899999999999999" customHeight="1">
      <c r="A127" s="9" t="s">
        <v>1005</v>
      </c>
      <c r="B127" s="7" t="s">
        <v>1006</v>
      </c>
      <c r="C127" s="2" t="s">
        <v>1007</v>
      </c>
      <c r="D127" s="5" t="s">
        <v>842</v>
      </c>
      <c r="E127" s="4">
        <v>1</v>
      </c>
      <c r="F127" s="491" t="s">
        <v>812</v>
      </c>
      <c r="G127" s="491" t="s">
        <v>812</v>
      </c>
      <c r="H127" s="5"/>
      <c r="I127" s="16"/>
      <c r="J127" s="47" t="s">
        <v>86</v>
      </c>
      <c r="K127" s="48"/>
      <c r="L127" s="48"/>
      <c r="M127" s="49"/>
      <c r="N127" s="492" t="s">
        <v>812</v>
      </c>
      <c r="O127" s="493" t="s">
        <v>812</v>
      </c>
      <c r="P127" s="493" t="s">
        <v>812</v>
      </c>
      <c r="Q127" s="493" t="s">
        <v>812</v>
      </c>
      <c r="R127" s="493" t="s">
        <v>812</v>
      </c>
      <c r="S127" s="493" t="s">
        <v>812</v>
      </c>
      <c r="T127" s="494" t="s">
        <v>812</v>
      </c>
      <c r="U127" s="49"/>
      <c r="V127" s="58" t="s">
        <v>86</v>
      </c>
      <c r="W127" s="495" t="s">
        <v>812</v>
      </c>
      <c r="X127" s="56"/>
      <c r="Y127" s="68"/>
      <c r="Z127" s="68"/>
      <c r="AA127" s="67"/>
      <c r="AB127" s="57"/>
      <c r="AC127" s="58" t="s">
        <v>744</v>
      </c>
      <c r="AD127" s="56"/>
      <c r="AE127" s="49"/>
      <c r="AF127" s="164">
        <f t="shared" ref="AF127:AM142" si="31">AF126</f>
        <v>-1</v>
      </c>
      <c r="AG127" s="164">
        <f t="shared" si="31"/>
        <v>0</v>
      </c>
      <c r="AH127" s="164">
        <f t="shared" si="31"/>
        <v>0</v>
      </c>
      <c r="AI127" s="164">
        <f t="shared" si="31"/>
        <v>0</v>
      </c>
      <c r="AJ127" s="164">
        <f t="shared" si="31"/>
        <v>0</v>
      </c>
      <c r="AK127" s="164">
        <f t="shared" si="31"/>
        <v>0</v>
      </c>
      <c r="AL127" s="164">
        <f t="shared" si="31"/>
        <v>0</v>
      </c>
      <c r="AM127" s="164">
        <f t="shared" si="31"/>
        <v>0</v>
      </c>
      <c r="AN127" s="164" t="str">
        <f t="shared" si="28"/>
        <v>tbd</v>
      </c>
      <c r="AO127" s="164" t="str">
        <f t="shared" si="28"/>
        <v/>
      </c>
      <c r="AP127" s="164" t="str">
        <f t="shared" si="28"/>
        <v/>
      </c>
      <c r="AQ127" s="164" t="str">
        <f t="shared" si="28"/>
        <v/>
      </c>
      <c r="AR127" s="164" t="str">
        <f t="shared" si="28"/>
        <v/>
      </c>
      <c r="AS127" s="164" t="str">
        <f t="shared" si="28"/>
        <v/>
      </c>
      <c r="AT127" s="164" t="str">
        <f t="shared" si="28"/>
        <v/>
      </c>
      <c r="AU127" s="164" t="str">
        <f t="shared" si="28"/>
        <v/>
      </c>
      <c r="AV127" s="164" t="str">
        <f t="shared" si="29"/>
        <v>not req'ed</v>
      </c>
      <c r="AW127" s="164" t="str">
        <f t="shared" si="29"/>
        <v/>
      </c>
      <c r="AX127" s="164" t="str">
        <f t="shared" si="29"/>
        <v/>
      </c>
      <c r="AY127" s="164" t="str">
        <f t="shared" si="29"/>
        <v/>
      </c>
      <c r="AZ127" s="164" t="str">
        <f t="shared" si="29"/>
        <v/>
      </c>
      <c r="BA127" s="164" t="str">
        <f t="shared" si="29"/>
        <v/>
      </c>
      <c r="BB127" s="164" t="str">
        <f t="shared" si="29"/>
        <v/>
      </c>
      <c r="BC127" s="164" t="str">
        <f t="shared" si="29"/>
        <v/>
      </c>
    </row>
    <row r="128" spans="1:55" s="164" customFormat="1" ht="19.899999999999999" customHeight="1">
      <c r="A128" s="9" t="s">
        <v>1008</v>
      </c>
      <c r="B128" s="7" t="s">
        <v>1009</v>
      </c>
      <c r="C128" s="2" t="s">
        <v>1010</v>
      </c>
      <c r="D128" s="5" t="s">
        <v>842</v>
      </c>
      <c r="E128" s="4">
        <v>1</v>
      </c>
      <c r="F128" s="491" t="s">
        <v>812</v>
      </c>
      <c r="G128" s="491" t="s">
        <v>812</v>
      </c>
      <c r="H128" s="5" t="s">
        <v>769</v>
      </c>
      <c r="I128" s="16"/>
      <c r="J128" s="47" t="s">
        <v>86</v>
      </c>
      <c r="K128" s="48"/>
      <c r="L128" s="48"/>
      <c r="M128" s="49"/>
      <c r="N128" s="492" t="s">
        <v>812</v>
      </c>
      <c r="O128" s="493" t="s">
        <v>812</v>
      </c>
      <c r="P128" s="493" t="s">
        <v>812</v>
      </c>
      <c r="Q128" s="493" t="s">
        <v>812</v>
      </c>
      <c r="R128" s="493" t="s">
        <v>812</v>
      </c>
      <c r="S128" s="493" t="s">
        <v>812</v>
      </c>
      <c r="T128" s="494" t="s">
        <v>812</v>
      </c>
      <c r="U128" s="49"/>
      <c r="V128" s="58" t="s">
        <v>86</v>
      </c>
      <c r="W128" s="495" t="s">
        <v>812</v>
      </c>
      <c r="X128" s="56"/>
      <c r="Y128" s="68"/>
      <c r="Z128" s="68"/>
      <c r="AA128" s="67"/>
      <c r="AB128" s="57"/>
      <c r="AC128" s="58" t="s">
        <v>744</v>
      </c>
      <c r="AD128" s="56"/>
      <c r="AE128" s="49"/>
      <c r="AF128" s="164">
        <f t="shared" si="31"/>
        <v>-1</v>
      </c>
      <c r="AG128" s="164">
        <f t="shared" si="31"/>
        <v>0</v>
      </c>
      <c r="AH128" s="164">
        <f t="shared" si="31"/>
        <v>0</v>
      </c>
      <c r="AI128" s="164">
        <f t="shared" si="31"/>
        <v>0</v>
      </c>
      <c r="AJ128" s="164">
        <f t="shared" si="31"/>
        <v>0</v>
      </c>
      <c r="AK128" s="164">
        <f t="shared" si="31"/>
        <v>0</v>
      </c>
      <c r="AL128" s="164">
        <f t="shared" si="31"/>
        <v>0</v>
      </c>
      <c r="AM128" s="164">
        <f t="shared" si="31"/>
        <v>0</v>
      </c>
      <c r="AN128" s="164" t="str">
        <f t="shared" si="28"/>
        <v>tbd</v>
      </c>
      <c r="AO128" s="164" t="str">
        <f t="shared" si="28"/>
        <v/>
      </c>
      <c r="AP128" s="164" t="str">
        <f t="shared" si="28"/>
        <v/>
      </c>
      <c r="AQ128" s="164" t="str">
        <f t="shared" si="28"/>
        <v/>
      </c>
      <c r="AR128" s="164" t="str">
        <f t="shared" si="28"/>
        <v/>
      </c>
      <c r="AS128" s="164" t="str">
        <f t="shared" si="28"/>
        <v/>
      </c>
      <c r="AT128" s="164" t="str">
        <f t="shared" si="28"/>
        <v/>
      </c>
      <c r="AU128" s="164" t="str">
        <f t="shared" si="28"/>
        <v/>
      </c>
      <c r="AV128" s="164" t="str">
        <f t="shared" si="29"/>
        <v>not req'ed</v>
      </c>
      <c r="AW128" s="164" t="str">
        <f t="shared" si="29"/>
        <v/>
      </c>
      <c r="AX128" s="164" t="str">
        <f t="shared" si="29"/>
        <v/>
      </c>
      <c r="AY128" s="164" t="str">
        <f t="shared" si="29"/>
        <v/>
      </c>
      <c r="AZ128" s="164" t="str">
        <f t="shared" si="29"/>
        <v/>
      </c>
      <c r="BA128" s="164" t="str">
        <f t="shared" si="29"/>
        <v/>
      </c>
      <c r="BB128" s="164" t="str">
        <f t="shared" si="29"/>
        <v/>
      </c>
      <c r="BC128" s="164" t="str">
        <f t="shared" si="29"/>
        <v/>
      </c>
    </row>
    <row r="129" spans="1:55" s="164" customFormat="1" ht="19.899999999999999" customHeight="1">
      <c r="A129" s="9" t="s">
        <v>1011</v>
      </c>
      <c r="B129" s="7" t="s">
        <v>1012</v>
      </c>
      <c r="C129" s="2" t="s">
        <v>1013</v>
      </c>
      <c r="D129" s="5" t="s">
        <v>842</v>
      </c>
      <c r="E129" s="7">
        <v>200</v>
      </c>
      <c r="F129" s="502">
        <v>1</v>
      </c>
      <c r="G129" s="491"/>
      <c r="H129" s="5"/>
      <c r="I129" s="16"/>
      <c r="J129" s="47" t="s">
        <v>86</v>
      </c>
      <c r="K129" s="48"/>
      <c r="L129" s="48"/>
      <c r="M129" s="49"/>
      <c r="N129" s="47" t="s">
        <v>86</v>
      </c>
      <c r="O129" s="48"/>
      <c r="P129" s="48"/>
      <c r="Q129" s="48"/>
      <c r="R129" s="48"/>
      <c r="S129" s="48"/>
      <c r="T129" s="64"/>
      <c r="U129" s="49"/>
      <c r="V129" s="58" t="s">
        <v>86</v>
      </c>
      <c r="W129" s="124" t="s">
        <v>86</v>
      </c>
      <c r="X129" s="56"/>
      <c r="Y129" s="68"/>
      <c r="Z129" s="68"/>
      <c r="AA129" s="67"/>
      <c r="AB129" s="57"/>
      <c r="AC129" s="58" t="s">
        <v>744</v>
      </c>
      <c r="AD129" s="56"/>
      <c r="AE129" s="49"/>
      <c r="AF129" s="164">
        <f t="shared" si="31"/>
        <v>-1</v>
      </c>
      <c r="AG129" s="164">
        <f t="shared" si="31"/>
        <v>0</v>
      </c>
      <c r="AH129" s="164">
        <f t="shared" si="31"/>
        <v>0</v>
      </c>
      <c r="AI129" s="164">
        <f t="shared" si="31"/>
        <v>0</v>
      </c>
      <c r="AJ129" s="164">
        <f t="shared" si="31"/>
        <v>0</v>
      </c>
      <c r="AK129" s="164">
        <f t="shared" si="31"/>
        <v>0</v>
      </c>
      <c r="AL129" s="164">
        <f t="shared" si="31"/>
        <v>0</v>
      </c>
      <c r="AM129" s="164">
        <f t="shared" si="31"/>
        <v>0</v>
      </c>
      <c r="AN129" s="164" t="str">
        <f t="shared" si="28"/>
        <v>tbd</v>
      </c>
      <c r="AO129" s="164" t="str">
        <f t="shared" si="28"/>
        <v/>
      </c>
      <c r="AP129" s="164" t="str">
        <f t="shared" si="28"/>
        <v/>
      </c>
      <c r="AQ129" s="164" t="str">
        <f t="shared" si="28"/>
        <v/>
      </c>
      <c r="AR129" s="164" t="str">
        <f t="shared" si="28"/>
        <v/>
      </c>
      <c r="AS129" s="164" t="str">
        <f t="shared" si="28"/>
        <v/>
      </c>
      <c r="AT129" s="164" t="str">
        <f t="shared" si="28"/>
        <v/>
      </c>
      <c r="AU129" s="164" t="str">
        <f t="shared" si="28"/>
        <v/>
      </c>
      <c r="AV129" s="164" t="str">
        <f t="shared" si="29"/>
        <v>tbd</v>
      </c>
      <c r="AW129" s="164" t="str">
        <f t="shared" si="29"/>
        <v/>
      </c>
      <c r="AX129" s="164" t="str">
        <f t="shared" si="29"/>
        <v/>
      </c>
      <c r="AY129" s="164" t="str">
        <f t="shared" si="29"/>
        <v/>
      </c>
      <c r="AZ129" s="164" t="str">
        <f t="shared" si="29"/>
        <v/>
      </c>
      <c r="BA129" s="164" t="str">
        <f t="shared" si="29"/>
        <v/>
      </c>
      <c r="BB129" s="164" t="str">
        <f t="shared" si="29"/>
        <v/>
      </c>
      <c r="BC129" s="164" t="str">
        <f t="shared" si="29"/>
        <v/>
      </c>
    </row>
    <row r="130" spans="1:55" s="164" customFormat="1" ht="19.899999999999999" customHeight="1">
      <c r="A130" s="761" t="s">
        <v>1014</v>
      </c>
      <c r="B130" s="762"/>
      <c r="C130" s="762"/>
      <c r="D130" s="762"/>
      <c r="E130" s="762"/>
      <c r="F130" s="762"/>
      <c r="G130" s="762"/>
      <c r="H130" s="762"/>
      <c r="I130" s="763"/>
      <c r="J130" s="496"/>
      <c r="K130" s="497"/>
      <c r="L130" s="497"/>
      <c r="M130" s="498"/>
      <c r="N130" s="496"/>
      <c r="O130" s="497"/>
      <c r="P130" s="497"/>
      <c r="Q130" s="497"/>
      <c r="R130" s="497"/>
      <c r="S130" s="497"/>
      <c r="T130" s="499"/>
      <c r="U130" s="498"/>
      <c r="V130" s="496"/>
      <c r="W130" s="500"/>
      <c r="X130" s="497"/>
      <c r="Y130" s="499"/>
      <c r="Z130" s="499"/>
      <c r="AA130" s="501"/>
      <c r="AB130" s="498"/>
      <c r="AC130" s="496"/>
      <c r="AD130" s="497"/>
      <c r="AE130" s="498"/>
      <c r="AF130" s="164">
        <v>0</v>
      </c>
      <c r="AG130" s="164">
        <v>-1</v>
      </c>
      <c r="AH130" s="164">
        <v>0</v>
      </c>
      <c r="AI130" s="164">
        <v>0</v>
      </c>
      <c r="AJ130" s="164">
        <v>0</v>
      </c>
      <c r="AK130" s="164">
        <v>0</v>
      </c>
      <c r="AL130" s="164">
        <v>0</v>
      </c>
      <c r="AM130" s="164">
        <v>0</v>
      </c>
      <c r="AN130" s="164" t="str">
        <f t="shared" si="28"/>
        <v/>
      </c>
      <c r="AO130" s="164">
        <f t="shared" si="28"/>
        <v>0</v>
      </c>
      <c r="AP130" s="164" t="str">
        <f t="shared" si="28"/>
        <v/>
      </c>
      <c r="AQ130" s="164" t="str">
        <f t="shared" si="28"/>
        <v/>
      </c>
      <c r="AR130" s="164" t="str">
        <f t="shared" si="28"/>
        <v/>
      </c>
      <c r="AS130" s="164" t="str">
        <f t="shared" si="28"/>
        <v/>
      </c>
      <c r="AT130" s="164" t="str">
        <f t="shared" si="28"/>
        <v/>
      </c>
      <c r="AU130" s="164" t="str">
        <f t="shared" si="28"/>
        <v/>
      </c>
      <c r="AV130" s="164" t="str">
        <f t="shared" si="29"/>
        <v/>
      </c>
      <c r="AW130" s="164">
        <f t="shared" si="29"/>
        <v>0</v>
      </c>
      <c r="AX130" s="164" t="str">
        <f t="shared" si="29"/>
        <v/>
      </c>
      <c r="AY130" s="164" t="str">
        <f t="shared" si="29"/>
        <v/>
      </c>
      <c r="AZ130" s="164" t="str">
        <f t="shared" si="29"/>
        <v/>
      </c>
      <c r="BA130" s="164" t="str">
        <f t="shared" si="29"/>
        <v/>
      </c>
      <c r="BB130" s="164" t="str">
        <f t="shared" si="29"/>
        <v/>
      </c>
      <c r="BC130" s="164" t="str">
        <f t="shared" si="29"/>
        <v/>
      </c>
    </row>
    <row r="131" spans="1:55" s="164" customFormat="1" ht="19.899999999999999" customHeight="1">
      <c r="A131" s="9" t="s">
        <v>950</v>
      </c>
      <c r="B131" s="7" t="s">
        <v>951</v>
      </c>
      <c r="C131" s="2" t="s">
        <v>952</v>
      </c>
      <c r="D131" s="5" t="s">
        <v>842</v>
      </c>
      <c r="E131" s="7">
        <v>8</v>
      </c>
      <c r="F131" s="502">
        <v>1</v>
      </c>
      <c r="G131" s="491"/>
      <c r="H131" s="5"/>
      <c r="I131" s="16"/>
      <c r="J131" s="47" t="s">
        <v>86</v>
      </c>
      <c r="K131" s="48"/>
      <c r="L131" s="48"/>
      <c r="M131" s="49"/>
      <c r="N131" s="47" t="s">
        <v>86</v>
      </c>
      <c r="O131" s="48"/>
      <c r="P131" s="48"/>
      <c r="Q131" s="48"/>
      <c r="R131" s="48"/>
      <c r="S131" s="48"/>
      <c r="T131" s="64"/>
      <c r="U131" s="49"/>
      <c r="V131" s="58" t="s">
        <v>86</v>
      </c>
      <c r="W131" s="124" t="s">
        <v>86</v>
      </c>
      <c r="X131" s="56"/>
      <c r="Y131" s="68"/>
      <c r="Z131" s="68"/>
      <c r="AA131" s="67"/>
      <c r="AB131" s="57"/>
      <c r="AC131" s="58" t="s">
        <v>744</v>
      </c>
      <c r="AD131" s="56"/>
      <c r="AE131" s="49"/>
      <c r="AF131" s="164">
        <f t="shared" si="31"/>
        <v>0</v>
      </c>
      <c r="AG131" s="164">
        <f t="shared" si="31"/>
        <v>-1</v>
      </c>
      <c r="AH131" s="164">
        <f t="shared" si="31"/>
        <v>0</v>
      </c>
      <c r="AI131" s="164">
        <f t="shared" si="31"/>
        <v>0</v>
      </c>
      <c r="AJ131" s="164">
        <f t="shared" si="31"/>
        <v>0</v>
      </c>
      <c r="AK131" s="164">
        <f t="shared" si="31"/>
        <v>0</v>
      </c>
      <c r="AL131" s="164">
        <f t="shared" si="31"/>
        <v>0</v>
      </c>
      <c r="AM131" s="164">
        <f t="shared" si="31"/>
        <v>0</v>
      </c>
      <c r="AN131" s="164" t="str">
        <f t="shared" si="28"/>
        <v/>
      </c>
      <c r="AO131" s="164" t="str">
        <f t="shared" si="28"/>
        <v>tbd</v>
      </c>
      <c r="AP131" s="164" t="str">
        <f t="shared" si="28"/>
        <v/>
      </c>
      <c r="AQ131" s="164" t="str">
        <f t="shared" si="28"/>
        <v/>
      </c>
      <c r="AR131" s="164" t="str">
        <f t="shared" si="28"/>
        <v/>
      </c>
      <c r="AS131" s="164" t="str">
        <f t="shared" si="28"/>
        <v/>
      </c>
      <c r="AT131" s="164" t="str">
        <f t="shared" si="28"/>
        <v/>
      </c>
      <c r="AU131" s="164" t="str">
        <f t="shared" si="28"/>
        <v/>
      </c>
      <c r="AV131" s="164" t="str">
        <f t="shared" si="29"/>
        <v/>
      </c>
      <c r="AW131" s="164" t="str">
        <f t="shared" si="29"/>
        <v>tbd</v>
      </c>
      <c r="AX131" s="164" t="str">
        <f t="shared" si="29"/>
        <v/>
      </c>
      <c r="AY131" s="164" t="str">
        <f t="shared" si="29"/>
        <v/>
      </c>
      <c r="AZ131" s="164" t="str">
        <f t="shared" si="29"/>
        <v/>
      </c>
      <c r="BA131" s="164" t="str">
        <f t="shared" si="29"/>
        <v/>
      </c>
      <c r="BB131" s="164" t="str">
        <f t="shared" si="29"/>
        <v/>
      </c>
      <c r="BC131" s="164" t="str">
        <f t="shared" si="29"/>
        <v/>
      </c>
    </row>
    <row r="132" spans="1:55" s="164" customFormat="1" ht="19.899999999999999" hidden="1" customHeight="1">
      <c r="A132" s="9"/>
      <c r="B132" s="7"/>
      <c r="C132" s="2"/>
      <c r="D132" s="5"/>
      <c r="E132" s="7"/>
      <c r="F132" s="4"/>
      <c r="G132" s="4"/>
      <c r="H132" s="5"/>
      <c r="I132" s="16"/>
      <c r="J132" s="47"/>
      <c r="K132" s="48"/>
      <c r="L132" s="48"/>
      <c r="M132" s="49"/>
      <c r="N132" s="47"/>
      <c r="O132" s="48"/>
      <c r="P132" s="48"/>
      <c r="Q132" s="48"/>
      <c r="R132" s="48"/>
      <c r="S132" s="48"/>
      <c r="T132" s="64"/>
      <c r="U132" s="49"/>
      <c r="V132" s="58"/>
      <c r="W132" s="124"/>
      <c r="X132" s="56"/>
      <c r="Y132" s="68"/>
      <c r="Z132" s="68"/>
      <c r="AA132" s="67"/>
      <c r="AB132" s="57"/>
      <c r="AC132" s="58"/>
      <c r="AD132" s="56"/>
      <c r="AE132" s="49"/>
      <c r="AF132" s="164">
        <f t="shared" si="31"/>
        <v>0</v>
      </c>
      <c r="AG132" s="164">
        <f t="shared" si="31"/>
        <v>-1</v>
      </c>
      <c r="AH132" s="164">
        <f t="shared" si="31"/>
        <v>0</v>
      </c>
      <c r="AI132" s="164">
        <f t="shared" si="31"/>
        <v>0</v>
      </c>
      <c r="AJ132" s="164">
        <f t="shared" si="31"/>
        <v>0</v>
      </c>
      <c r="AK132" s="164">
        <f t="shared" si="31"/>
        <v>0</v>
      </c>
      <c r="AL132" s="164">
        <f t="shared" si="31"/>
        <v>0</v>
      </c>
      <c r="AM132" s="164">
        <f t="shared" si="31"/>
        <v>0</v>
      </c>
      <c r="AN132" s="164" t="str">
        <f t="shared" si="28"/>
        <v/>
      </c>
      <c r="AO132" s="164">
        <f t="shared" si="28"/>
        <v>0</v>
      </c>
      <c r="AP132" s="164" t="str">
        <f t="shared" si="28"/>
        <v/>
      </c>
      <c r="AQ132" s="164" t="str">
        <f t="shared" si="28"/>
        <v/>
      </c>
      <c r="AR132" s="164" t="str">
        <f t="shared" si="28"/>
        <v/>
      </c>
      <c r="AS132" s="164" t="str">
        <f t="shared" si="28"/>
        <v/>
      </c>
      <c r="AT132" s="164" t="str">
        <f t="shared" si="28"/>
        <v/>
      </c>
      <c r="AU132" s="164" t="str">
        <f t="shared" si="28"/>
        <v/>
      </c>
      <c r="AV132" s="164" t="str">
        <f t="shared" si="29"/>
        <v/>
      </c>
      <c r="AW132" s="164">
        <f t="shared" si="29"/>
        <v>0</v>
      </c>
      <c r="AX132" s="164" t="str">
        <f t="shared" si="29"/>
        <v/>
      </c>
      <c r="AY132" s="164" t="str">
        <f t="shared" si="29"/>
        <v/>
      </c>
      <c r="AZ132" s="164" t="str">
        <f t="shared" si="29"/>
        <v/>
      </c>
      <c r="BA132" s="164" t="str">
        <f t="shared" si="29"/>
        <v/>
      </c>
      <c r="BB132" s="164" t="str">
        <f t="shared" si="29"/>
        <v/>
      </c>
      <c r="BC132" s="164" t="str">
        <f t="shared" si="29"/>
        <v/>
      </c>
    </row>
    <row r="133" spans="1:55" s="164" customFormat="1" ht="19.899999999999999" hidden="1" customHeight="1">
      <c r="A133" s="9"/>
      <c r="B133" s="7"/>
      <c r="C133" s="2"/>
      <c r="D133" s="5"/>
      <c r="E133" s="7"/>
      <c r="F133" s="4"/>
      <c r="G133" s="4"/>
      <c r="H133" s="5"/>
      <c r="I133" s="16"/>
      <c r="J133" s="47"/>
      <c r="K133" s="48"/>
      <c r="L133" s="48"/>
      <c r="M133" s="49"/>
      <c r="N133" s="47"/>
      <c r="O133" s="48"/>
      <c r="P133" s="48"/>
      <c r="Q133" s="48"/>
      <c r="R133" s="48"/>
      <c r="S133" s="48"/>
      <c r="T133" s="64"/>
      <c r="U133" s="49"/>
      <c r="V133" s="58"/>
      <c r="W133" s="124"/>
      <c r="X133" s="56"/>
      <c r="Y133" s="68"/>
      <c r="Z133" s="68"/>
      <c r="AA133" s="67"/>
      <c r="AB133" s="57"/>
      <c r="AC133" s="58"/>
      <c r="AD133" s="56"/>
      <c r="AE133" s="49"/>
      <c r="AF133" s="164">
        <f t="shared" si="31"/>
        <v>0</v>
      </c>
      <c r="AG133" s="164">
        <f t="shared" si="31"/>
        <v>-1</v>
      </c>
      <c r="AH133" s="164">
        <f t="shared" si="31"/>
        <v>0</v>
      </c>
      <c r="AI133" s="164">
        <f t="shared" si="31"/>
        <v>0</v>
      </c>
      <c r="AJ133" s="164">
        <f t="shared" si="31"/>
        <v>0</v>
      </c>
      <c r="AK133" s="164">
        <f t="shared" si="31"/>
        <v>0</v>
      </c>
      <c r="AL133" s="164">
        <f t="shared" si="31"/>
        <v>0</v>
      </c>
      <c r="AM133" s="164">
        <f t="shared" si="31"/>
        <v>0</v>
      </c>
      <c r="AN133" s="164" t="str">
        <f t="shared" si="28"/>
        <v/>
      </c>
      <c r="AO133" s="164">
        <f t="shared" si="28"/>
        <v>0</v>
      </c>
      <c r="AP133" s="164" t="str">
        <f t="shared" si="28"/>
        <v/>
      </c>
      <c r="AQ133" s="164" t="str">
        <f t="shared" si="28"/>
        <v/>
      </c>
      <c r="AR133" s="164" t="str">
        <f t="shared" si="28"/>
        <v/>
      </c>
      <c r="AS133" s="164" t="str">
        <f t="shared" si="28"/>
        <v/>
      </c>
      <c r="AT133" s="164" t="str">
        <f t="shared" si="28"/>
        <v/>
      </c>
      <c r="AU133" s="164" t="str">
        <f t="shared" si="28"/>
        <v/>
      </c>
      <c r="AV133" s="164" t="str">
        <f t="shared" si="29"/>
        <v/>
      </c>
      <c r="AW133" s="164">
        <f t="shared" si="29"/>
        <v>0</v>
      </c>
      <c r="AX133" s="164" t="str">
        <f t="shared" si="29"/>
        <v/>
      </c>
      <c r="AY133" s="164" t="str">
        <f t="shared" si="29"/>
        <v/>
      </c>
      <c r="AZ133" s="164" t="str">
        <f t="shared" si="29"/>
        <v/>
      </c>
      <c r="BA133" s="164" t="str">
        <f t="shared" si="29"/>
        <v/>
      </c>
      <c r="BB133" s="164" t="str">
        <f t="shared" si="29"/>
        <v/>
      </c>
      <c r="BC133" s="164" t="str">
        <f t="shared" si="29"/>
        <v/>
      </c>
    </row>
    <row r="134" spans="1:55" s="164" customFormat="1" ht="19.899999999999999" hidden="1" customHeight="1">
      <c r="A134" s="9"/>
      <c r="B134" s="7"/>
      <c r="C134" s="2"/>
      <c r="D134" s="5"/>
      <c r="E134" s="7"/>
      <c r="F134" s="4"/>
      <c r="G134" s="4"/>
      <c r="H134" s="5"/>
      <c r="I134" s="16"/>
      <c r="J134" s="47"/>
      <c r="K134" s="48"/>
      <c r="L134" s="48"/>
      <c r="M134" s="49"/>
      <c r="N134" s="47"/>
      <c r="O134" s="48"/>
      <c r="P134" s="48"/>
      <c r="Q134" s="48"/>
      <c r="R134" s="48"/>
      <c r="S134" s="48"/>
      <c r="T134" s="64"/>
      <c r="U134" s="49"/>
      <c r="V134" s="58"/>
      <c r="W134" s="124"/>
      <c r="X134" s="56"/>
      <c r="Y134" s="68"/>
      <c r="Z134" s="68"/>
      <c r="AA134" s="67"/>
      <c r="AB134" s="57"/>
      <c r="AC134" s="58"/>
      <c r="AD134" s="56"/>
      <c r="AE134" s="49"/>
      <c r="AF134" s="164">
        <f t="shared" si="31"/>
        <v>0</v>
      </c>
      <c r="AG134" s="164">
        <f t="shared" si="31"/>
        <v>-1</v>
      </c>
      <c r="AH134" s="164">
        <f t="shared" si="31"/>
        <v>0</v>
      </c>
      <c r="AI134" s="164">
        <f t="shared" si="31"/>
        <v>0</v>
      </c>
      <c r="AJ134" s="164">
        <f t="shared" si="31"/>
        <v>0</v>
      </c>
      <c r="AK134" s="164">
        <f t="shared" si="31"/>
        <v>0</v>
      </c>
      <c r="AL134" s="164">
        <f t="shared" si="31"/>
        <v>0</v>
      </c>
      <c r="AM134" s="164">
        <f t="shared" si="31"/>
        <v>0</v>
      </c>
      <c r="AN134" s="164" t="str">
        <f t="shared" si="28"/>
        <v/>
      </c>
      <c r="AO134" s="164">
        <f t="shared" si="28"/>
        <v>0</v>
      </c>
      <c r="AP134" s="164" t="str">
        <f t="shared" si="28"/>
        <v/>
      </c>
      <c r="AQ134" s="164" t="str">
        <f t="shared" si="28"/>
        <v/>
      </c>
      <c r="AR134" s="164" t="str">
        <f t="shared" si="28"/>
        <v/>
      </c>
      <c r="AS134" s="164" t="str">
        <f t="shared" si="28"/>
        <v/>
      </c>
      <c r="AT134" s="164" t="str">
        <f t="shared" si="28"/>
        <v/>
      </c>
      <c r="AU134" s="164" t="str">
        <f t="shared" si="28"/>
        <v/>
      </c>
      <c r="AV134" s="164" t="str">
        <f t="shared" si="29"/>
        <v/>
      </c>
      <c r="AW134" s="164">
        <f t="shared" si="29"/>
        <v>0</v>
      </c>
      <c r="AX134" s="164" t="str">
        <f t="shared" si="29"/>
        <v/>
      </c>
      <c r="AY134" s="164" t="str">
        <f t="shared" si="29"/>
        <v/>
      </c>
      <c r="AZ134" s="164" t="str">
        <f t="shared" si="29"/>
        <v/>
      </c>
      <c r="BA134" s="164" t="str">
        <f t="shared" si="29"/>
        <v/>
      </c>
      <c r="BB134" s="164" t="str">
        <f t="shared" si="29"/>
        <v/>
      </c>
      <c r="BC134" s="164" t="str">
        <f t="shared" si="29"/>
        <v/>
      </c>
    </row>
    <row r="135" spans="1:55" s="164" customFormat="1" ht="19.899999999999999" hidden="1" customHeight="1">
      <c r="A135" s="9"/>
      <c r="B135" s="7"/>
      <c r="C135" s="2"/>
      <c r="D135" s="5"/>
      <c r="E135" s="7"/>
      <c r="F135" s="4"/>
      <c r="G135" s="4"/>
      <c r="H135" s="5"/>
      <c r="I135" s="16"/>
      <c r="J135" s="47"/>
      <c r="K135" s="48"/>
      <c r="L135" s="48"/>
      <c r="M135" s="49"/>
      <c r="N135" s="47"/>
      <c r="O135" s="48"/>
      <c r="P135" s="48"/>
      <c r="Q135" s="48"/>
      <c r="R135" s="48"/>
      <c r="S135" s="48"/>
      <c r="T135" s="64"/>
      <c r="U135" s="49"/>
      <c r="V135" s="58"/>
      <c r="W135" s="124"/>
      <c r="X135" s="56"/>
      <c r="Y135" s="68"/>
      <c r="Z135" s="68"/>
      <c r="AA135" s="67"/>
      <c r="AB135" s="57"/>
      <c r="AC135" s="58"/>
      <c r="AD135" s="56"/>
      <c r="AE135" s="49"/>
      <c r="AF135" s="164">
        <f t="shared" si="31"/>
        <v>0</v>
      </c>
      <c r="AG135" s="164">
        <f t="shared" si="31"/>
        <v>-1</v>
      </c>
      <c r="AH135" s="164">
        <f t="shared" si="31"/>
        <v>0</v>
      </c>
      <c r="AI135" s="164">
        <f t="shared" si="31"/>
        <v>0</v>
      </c>
      <c r="AJ135" s="164">
        <f t="shared" si="31"/>
        <v>0</v>
      </c>
      <c r="AK135" s="164">
        <f t="shared" si="31"/>
        <v>0</v>
      </c>
      <c r="AL135" s="164">
        <f t="shared" si="31"/>
        <v>0</v>
      </c>
      <c r="AM135" s="164">
        <f t="shared" si="31"/>
        <v>0</v>
      </c>
      <c r="AN135" s="164" t="str">
        <f t="shared" si="28"/>
        <v/>
      </c>
      <c r="AO135" s="164">
        <f t="shared" si="28"/>
        <v>0</v>
      </c>
      <c r="AP135" s="164" t="str">
        <f t="shared" si="28"/>
        <v/>
      </c>
      <c r="AQ135" s="164" t="str">
        <f t="shared" si="28"/>
        <v/>
      </c>
      <c r="AR135" s="164" t="str">
        <f t="shared" si="28"/>
        <v/>
      </c>
      <c r="AS135" s="164" t="str">
        <f t="shared" si="28"/>
        <v/>
      </c>
      <c r="AT135" s="164" t="str">
        <f t="shared" si="28"/>
        <v/>
      </c>
      <c r="AU135" s="164" t="str">
        <f t="shared" si="28"/>
        <v/>
      </c>
      <c r="AV135" s="164" t="str">
        <f t="shared" si="29"/>
        <v/>
      </c>
      <c r="AW135" s="164">
        <f t="shared" si="29"/>
        <v>0</v>
      </c>
      <c r="AX135" s="164" t="str">
        <f t="shared" si="29"/>
        <v/>
      </c>
      <c r="AY135" s="164" t="str">
        <f t="shared" si="29"/>
        <v/>
      </c>
      <c r="AZ135" s="164" t="str">
        <f t="shared" si="29"/>
        <v/>
      </c>
      <c r="BA135" s="164" t="str">
        <f t="shared" si="29"/>
        <v/>
      </c>
      <c r="BB135" s="164" t="str">
        <f t="shared" si="29"/>
        <v/>
      </c>
      <c r="BC135" s="164" t="str">
        <f t="shared" si="29"/>
        <v/>
      </c>
    </row>
    <row r="136" spans="1:55" s="164" customFormat="1" ht="19.899999999999999" hidden="1" customHeight="1">
      <c r="A136" s="9"/>
      <c r="B136" s="7"/>
      <c r="C136" s="2"/>
      <c r="D136" s="5"/>
      <c r="E136" s="7"/>
      <c r="F136" s="4"/>
      <c r="G136" s="4"/>
      <c r="H136" s="5"/>
      <c r="I136" s="16"/>
      <c r="J136" s="47"/>
      <c r="K136" s="48"/>
      <c r="L136" s="48"/>
      <c r="M136" s="49"/>
      <c r="N136" s="47"/>
      <c r="O136" s="48"/>
      <c r="P136" s="48"/>
      <c r="Q136" s="48"/>
      <c r="R136" s="48"/>
      <c r="S136" s="48"/>
      <c r="T136" s="64"/>
      <c r="U136" s="49"/>
      <c r="V136" s="58"/>
      <c r="W136" s="124"/>
      <c r="X136" s="56"/>
      <c r="Y136" s="68"/>
      <c r="Z136" s="68"/>
      <c r="AA136" s="67"/>
      <c r="AB136" s="57"/>
      <c r="AC136" s="58"/>
      <c r="AD136" s="56"/>
      <c r="AE136" s="49"/>
      <c r="AF136" s="164">
        <f t="shared" si="31"/>
        <v>0</v>
      </c>
      <c r="AG136" s="164">
        <f t="shared" si="31"/>
        <v>-1</v>
      </c>
      <c r="AH136" s="164">
        <f t="shared" si="31"/>
        <v>0</v>
      </c>
      <c r="AI136" s="164">
        <f t="shared" si="31"/>
        <v>0</v>
      </c>
      <c r="AJ136" s="164">
        <f t="shared" si="31"/>
        <v>0</v>
      </c>
      <c r="AK136" s="164">
        <f t="shared" si="31"/>
        <v>0</v>
      </c>
      <c r="AL136" s="164">
        <f t="shared" si="31"/>
        <v>0</v>
      </c>
      <c r="AM136" s="164">
        <f t="shared" si="31"/>
        <v>0</v>
      </c>
      <c r="AN136" s="164" t="str">
        <f t="shared" si="28"/>
        <v/>
      </c>
      <c r="AO136" s="164">
        <f t="shared" si="28"/>
        <v>0</v>
      </c>
      <c r="AP136" s="164" t="str">
        <f t="shared" si="28"/>
        <v/>
      </c>
      <c r="AQ136" s="164" t="str">
        <f t="shared" si="28"/>
        <v/>
      </c>
      <c r="AR136" s="164" t="str">
        <f t="shared" si="28"/>
        <v/>
      </c>
      <c r="AS136" s="164" t="str">
        <f t="shared" si="28"/>
        <v/>
      </c>
      <c r="AT136" s="164" t="str">
        <f t="shared" si="28"/>
        <v/>
      </c>
      <c r="AU136" s="164" t="str">
        <f t="shared" si="28"/>
        <v/>
      </c>
      <c r="AV136" s="164" t="str">
        <f t="shared" si="29"/>
        <v/>
      </c>
      <c r="AW136" s="164">
        <f t="shared" si="29"/>
        <v>0</v>
      </c>
      <c r="AX136" s="164" t="str">
        <f t="shared" si="29"/>
        <v/>
      </c>
      <c r="AY136" s="164" t="str">
        <f t="shared" si="29"/>
        <v/>
      </c>
      <c r="AZ136" s="164" t="str">
        <f t="shared" si="29"/>
        <v/>
      </c>
      <c r="BA136" s="164" t="str">
        <f t="shared" si="29"/>
        <v/>
      </c>
      <c r="BB136" s="164" t="str">
        <f t="shared" si="29"/>
        <v/>
      </c>
      <c r="BC136" s="164" t="str">
        <f t="shared" si="29"/>
        <v/>
      </c>
    </row>
    <row r="137" spans="1:55" s="164" customFormat="1" ht="19.899999999999999" hidden="1" customHeight="1">
      <c r="A137" s="9"/>
      <c r="B137" s="7"/>
      <c r="C137" s="2"/>
      <c r="D137" s="5"/>
      <c r="E137" s="7"/>
      <c r="F137" s="4"/>
      <c r="G137" s="4"/>
      <c r="H137" s="5"/>
      <c r="I137" s="16"/>
      <c r="J137" s="47"/>
      <c r="K137" s="48"/>
      <c r="L137" s="48"/>
      <c r="M137" s="49"/>
      <c r="N137" s="47"/>
      <c r="O137" s="48"/>
      <c r="P137" s="48"/>
      <c r="Q137" s="48"/>
      <c r="R137" s="48"/>
      <c r="S137" s="48"/>
      <c r="T137" s="64"/>
      <c r="U137" s="49"/>
      <c r="V137" s="58"/>
      <c r="W137" s="124"/>
      <c r="X137" s="56"/>
      <c r="Y137" s="68"/>
      <c r="Z137" s="68"/>
      <c r="AA137" s="67"/>
      <c r="AB137" s="57"/>
      <c r="AC137" s="58"/>
      <c r="AD137" s="56"/>
      <c r="AE137" s="49"/>
      <c r="AF137" s="164">
        <f t="shared" si="31"/>
        <v>0</v>
      </c>
      <c r="AG137" s="164">
        <f t="shared" si="31"/>
        <v>-1</v>
      </c>
      <c r="AH137" s="164">
        <f t="shared" si="31"/>
        <v>0</v>
      </c>
      <c r="AI137" s="164">
        <f t="shared" si="31"/>
        <v>0</v>
      </c>
      <c r="AJ137" s="164">
        <f t="shared" si="31"/>
        <v>0</v>
      </c>
      <c r="AK137" s="164">
        <f t="shared" si="31"/>
        <v>0</v>
      </c>
      <c r="AL137" s="164">
        <f t="shared" si="31"/>
        <v>0</v>
      </c>
      <c r="AM137" s="164">
        <f t="shared" si="31"/>
        <v>0</v>
      </c>
      <c r="AN137" s="164" t="str">
        <f t="shared" si="28"/>
        <v/>
      </c>
      <c r="AO137" s="164">
        <f t="shared" si="28"/>
        <v>0</v>
      </c>
      <c r="AP137" s="164" t="str">
        <f t="shared" si="28"/>
        <v/>
      </c>
      <c r="AQ137" s="164" t="str">
        <f t="shared" si="28"/>
        <v/>
      </c>
      <c r="AR137" s="164" t="str">
        <f t="shared" si="28"/>
        <v/>
      </c>
      <c r="AS137" s="164" t="str">
        <f t="shared" si="28"/>
        <v/>
      </c>
      <c r="AT137" s="164" t="str">
        <f t="shared" si="28"/>
        <v/>
      </c>
      <c r="AU137" s="164" t="str">
        <f t="shared" si="28"/>
        <v/>
      </c>
      <c r="AV137" s="164" t="str">
        <f t="shared" si="29"/>
        <v/>
      </c>
      <c r="AW137" s="164">
        <f t="shared" si="29"/>
        <v>0</v>
      </c>
      <c r="AX137" s="164" t="str">
        <f t="shared" si="29"/>
        <v/>
      </c>
      <c r="AY137" s="164" t="str">
        <f t="shared" si="29"/>
        <v/>
      </c>
      <c r="AZ137" s="164" t="str">
        <f t="shared" si="29"/>
        <v/>
      </c>
      <c r="BA137" s="164" t="str">
        <f t="shared" si="29"/>
        <v/>
      </c>
      <c r="BB137" s="164" t="str">
        <f t="shared" si="29"/>
        <v/>
      </c>
      <c r="BC137" s="164" t="str">
        <f t="shared" si="29"/>
        <v/>
      </c>
    </row>
    <row r="138" spans="1:55" s="164" customFormat="1" ht="19.899999999999999" hidden="1" customHeight="1">
      <c r="A138" s="9"/>
      <c r="B138" s="7"/>
      <c r="C138" s="2"/>
      <c r="D138" s="5"/>
      <c r="E138" s="4"/>
      <c r="F138" s="4"/>
      <c r="G138" s="4"/>
      <c r="H138" s="5"/>
      <c r="I138" s="16"/>
      <c r="J138" s="47"/>
      <c r="K138" s="48"/>
      <c r="L138" s="48"/>
      <c r="M138" s="49"/>
      <c r="N138" s="47"/>
      <c r="O138" s="48"/>
      <c r="P138" s="48"/>
      <c r="Q138" s="48"/>
      <c r="R138" s="48"/>
      <c r="S138" s="48"/>
      <c r="T138" s="64"/>
      <c r="U138" s="49"/>
      <c r="V138" s="58"/>
      <c r="W138" s="124"/>
      <c r="X138" s="56"/>
      <c r="Y138" s="68"/>
      <c r="Z138" s="68"/>
      <c r="AA138" s="67"/>
      <c r="AB138" s="57"/>
      <c r="AC138" s="58"/>
      <c r="AD138" s="56"/>
      <c r="AE138" s="49"/>
      <c r="AF138" s="164">
        <f t="shared" si="31"/>
        <v>0</v>
      </c>
      <c r="AG138" s="164">
        <f t="shared" si="31"/>
        <v>-1</v>
      </c>
      <c r="AH138" s="164">
        <f t="shared" si="31"/>
        <v>0</v>
      </c>
      <c r="AI138" s="164">
        <f t="shared" si="31"/>
        <v>0</v>
      </c>
      <c r="AJ138" s="164">
        <f t="shared" si="31"/>
        <v>0</v>
      </c>
      <c r="AK138" s="164">
        <f t="shared" si="31"/>
        <v>0</v>
      </c>
      <c r="AL138" s="164">
        <f t="shared" si="31"/>
        <v>0</v>
      </c>
      <c r="AM138" s="164">
        <f t="shared" si="31"/>
        <v>0</v>
      </c>
      <c r="AN138" s="164" t="str">
        <f t="shared" si="28"/>
        <v/>
      </c>
      <c r="AO138" s="164">
        <f t="shared" si="28"/>
        <v>0</v>
      </c>
      <c r="AP138" s="164" t="str">
        <f t="shared" si="28"/>
        <v/>
      </c>
      <c r="AQ138" s="164" t="str">
        <f t="shared" si="28"/>
        <v/>
      </c>
      <c r="AR138" s="164" t="str">
        <f t="shared" si="28"/>
        <v/>
      </c>
      <c r="AS138" s="164" t="str">
        <f t="shared" si="28"/>
        <v/>
      </c>
      <c r="AT138" s="164" t="str">
        <f t="shared" si="28"/>
        <v/>
      </c>
      <c r="AU138" s="164" t="str">
        <f t="shared" si="28"/>
        <v/>
      </c>
      <c r="AV138" s="164" t="str">
        <f t="shared" si="29"/>
        <v/>
      </c>
      <c r="AW138" s="164">
        <f t="shared" si="29"/>
        <v>0</v>
      </c>
      <c r="AX138" s="164" t="str">
        <f t="shared" si="29"/>
        <v/>
      </c>
      <c r="AY138" s="164" t="str">
        <f t="shared" si="29"/>
        <v/>
      </c>
      <c r="AZ138" s="164" t="str">
        <f t="shared" si="29"/>
        <v/>
      </c>
      <c r="BA138" s="164" t="str">
        <f t="shared" si="29"/>
        <v/>
      </c>
      <c r="BB138" s="164" t="str">
        <f t="shared" si="29"/>
        <v/>
      </c>
      <c r="BC138" s="164" t="str">
        <f t="shared" si="29"/>
        <v/>
      </c>
    </row>
    <row r="139" spans="1:55" s="164" customFormat="1" ht="19.899999999999999" hidden="1" customHeight="1">
      <c r="A139" s="9"/>
      <c r="B139" s="7"/>
      <c r="C139" s="2"/>
      <c r="D139" s="5"/>
      <c r="E139" s="4"/>
      <c r="F139" s="4"/>
      <c r="G139" s="4"/>
      <c r="H139" s="5"/>
      <c r="I139" s="16"/>
      <c r="J139" s="47"/>
      <c r="K139" s="48"/>
      <c r="L139" s="48"/>
      <c r="M139" s="49"/>
      <c r="N139" s="47"/>
      <c r="O139" s="48"/>
      <c r="P139" s="48"/>
      <c r="Q139" s="48"/>
      <c r="R139" s="48"/>
      <c r="S139" s="48"/>
      <c r="T139" s="64"/>
      <c r="U139" s="49"/>
      <c r="V139" s="58"/>
      <c r="W139" s="124"/>
      <c r="X139" s="56"/>
      <c r="Y139" s="68"/>
      <c r="Z139" s="68"/>
      <c r="AA139" s="67"/>
      <c r="AB139" s="57"/>
      <c r="AC139" s="58"/>
      <c r="AD139" s="56"/>
      <c r="AE139" s="49"/>
      <c r="AF139" s="164">
        <f t="shared" si="31"/>
        <v>0</v>
      </c>
      <c r="AG139" s="164">
        <f t="shared" si="31"/>
        <v>-1</v>
      </c>
      <c r="AH139" s="164">
        <f t="shared" si="31"/>
        <v>0</v>
      </c>
      <c r="AI139" s="164">
        <f t="shared" si="31"/>
        <v>0</v>
      </c>
      <c r="AJ139" s="164">
        <f t="shared" si="31"/>
        <v>0</v>
      </c>
      <c r="AK139" s="164">
        <f t="shared" si="31"/>
        <v>0</v>
      </c>
      <c r="AL139" s="164">
        <f t="shared" si="31"/>
        <v>0</v>
      </c>
      <c r="AM139" s="164">
        <f t="shared" si="31"/>
        <v>0</v>
      </c>
      <c r="AN139" s="164" t="str">
        <f t="shared" si="28"/>
        <v/>
      </c>
      <c r="AO139" s="164">
        <f t="shared" si="28"/>
        <v>0</v>
      </c>
      <c r="AP139" s="164" t="str">
        <f t="shared" si="28"/>
        <v/>
      </c>
      <c r="AQ139" s="164" t="str">
        <f t="shared" si="28"/>
        <v/>
      </c>
      <c r="AR139" s="164" t="str">
        <f t="shared" si="28"/>
        <v/>
      </c>
      <c r="AS139" s="164" t="str">
        <f t="shared" si="28"/>
        <v/>
      </c>
      <c r="AT139" s="164" t="str">
        <f t="shared" si="28"/>
        <v/>
      </c>
      <c r="AU139" s="164" t="str">
        <f t="shared" si="28"/>
        <v/>
      </c>
      <c r="AV139" s="164" t="str">
        <f t="shared" si="29"/>
        <v/>
      </c>
      <c r="AW139" s="164">
        <f t="shared" si="29"/>
        <v>0</v>
      </c>
      <c r="AX139" s="164" t="str">
        <f t="shared" si="29"/>
        <v/>
      </c>
      <c r="AY139" s="164" t="str">
        <f t="shared" si="29"/>
        <v/>
      </c>
      <c r="AZ139" s="164" t="str">
        <f t="shared" si="29"/>
        <v/>
      </c>
      <c r="BA139" s="164" t="str">
        <f t="shared" si="29"/>
        <v/>
      </c>
      <c r="BB139" s="164" t="str">
        <f t="shared" si="29"/>
        <v/>
      </c>
      <c r="BC139" s="164" t="str">
        <f t="shared" si="29"/>
        <v/>
      </c>
    </row>
    <row r="140" spans="1:55" s="164" customFormat="1" ht="19.899999999999999" hidden="1" customHeight="1">
      <c r="A140" s="9"/>
      <c r="B140" s="7"/>
      <c r="C140" s="2"/>
      <c r="D140" s="5"/>
      <c r="E140" s="4"/>
      <c r="F140" s="4"/>
      <c r="G140" s="4"/>
      <c r="H140" s="5"/>
      <c r="I140" s="16"/>
      <c r="J140" s="47"/>
      <c r="K140" s="48"/>
      <c r="L140" s="48"/>
      <c r="M140" s="49"/>
      <c r="N140" s="47"/>
      <c r="O140" s="48"/>
      <c r="P140" s="48"/>
      <c r="Q140" s="48"/>
      <c r="R140" s="48"/>
      <c r="S140" s="48"/>
      <c r="T140" s="64"/>
      <c r="U140" s="49"/>
      <c r="V140" s="58"/>
      <c r="W140" s="124"/>
      <c r="X140" s="56"/>
      <c r="Y140" s="68"/>
      <c r="Z140" s="68"/>
      <c r="AA140" s="67"/>
      <c r="AB140" s="57"/>
      <c r="AC140" s="58"/>
      <c r="AD140" s="56"/>
      <c r="AE140" s="49"/>
      <c r="AF140" s="164">
        <f t="shared" si="31"/>
        <v>0</v>
      </c>
      <c r="AG140" s="164">
        <f t="shared" si="31"/>
        <v>-1</v>
      </c>
      <c r="AH140" s="164">
        <f t="shared" si="31"/>
        <v>0</v>
      </c>
      <c r="AI140" s="164">
        <f t="shared" si="31"/>
        <v>0</v>
      </c>
      <c r="AJ140" s="164">
        <f t="shared" si="31"/>
        <v>0</v>
      </c>
      <c r="AK140" s="164">
        <f t="shared" si="31"/>
        <v>0</v>
      </c>
      <c r="AL140" s="164">
        <f t="shared" si="31"/>
        <v>0</v>
      </c>
      <c r="AM140" s="164">
        <f t="shared" si="31"/>
        <v>0</v>
      </c>
      <c r="AN140" s="164" t="str">
        <f t="shared" si="28"/>
        <v/>
      </c>
      <c r="AO140" s="164">
        <f t="shared" si="28"/>
        <v>0</v>
      </c>
      <c r="AP140" s="164" t="str">
        <f t="shared" si="28"/>
        <v/>
      </c>
      <c r="AQ140" s="164" t="str">
        <f t="shared" si="28"/>
        <v/>
      </c>
      <c r="AR140" s="164" t="str">
        <f t="shared" si="28"/>
        <v/>
      </c>
      <c r="AS140" s="164" t="str">
        <f t="shared" si="28"/>
        <v/>
      </c>
      <c r="AT140" s="164" t="str">
        <f t="shared" si="28"/>
        <v/>
      </c>
      <c r="AU140" s="164" t="str">
        <f t="shared" si="28"/>
        <v/>
      </c>
      <c r="AV140" s="164" t="str">
        <f t="shared" si="29"/>
        <v/>
      </c>
      <c r="AW140" s="164">
        <f t="shared" si="29"/>
        <v>0</v>
      </c>
      <c r="AX140" s="164" t="str">
        <f t="shared" si="29"/>
        <v/>
      </c>
      <c r="AY140" s="164" t="str">
        <f t="shared" si="29"/>
        <v/>
      </c>
      <c r="AZ140" s="164" t="str">
        <f t="shared" si="29"/>
        <v/>
      </c>
      <c r="BA140" s="164" t="str">
        <f t="shared" si="29"/>
        <v/>
      </c>
      <c r="BB140" s="164" t="str">
        <f t="shared" si="29"/>
        <v/>
      </c>
      <c r="BC140" s="164" t="str">
        <f t="shared" si="29"/>
        <v/>
      </c>
    </row>
    <row r="141" spans="1:55" s="164" customFormat="1" ht="19.899999999999999" hidden="1" customHeight="1">
      <c r="A141" s="9"/>
      <c r="B141" s="7"/>
      <c r="C141" s="2"/>
      <c r="D141" s="5"/>
      <c r="E141" s="7"/>
      <c r="F141" s="4"/>
      <c r="G141" s="4"/>
      <c r="H141" s="5"/>
      <c r="I141" s="16"/>
      <c r="J141" s="47"/>
      <c r="K141" s="48"/>
      <c r="L141" s="48"/>
      <c r="M141" s="49"/>
      <c r="N141" s="47"/>
      <c r="O141" s="48"/>
      <c r="P141" s="48"/>
      <c r="Q141" s="48"/>
      <c r="R141" s="48"/>
      <c r="S141" s="48"/>
      <c r="T141" s="64"/>
      <c r="U141" s="49"/>
      <c r="V141" s="58"/>
      <c r="W141" s="124"/>
      <c r="X141" s="56"/>
      <c r="Y141" s="68"/>
      <c r="Z141" s="68"/>
      <c r="AA141" s="67"/>
      <c r="AB141" s="57"/>
      <c r="AC141" s="58"/>
      <c r="AD141" s="56"/>
      <c r="AE141" s="49"/>
      <c r="AF141" s="164">
        <f t="shared" si="31"/>
        <v>0</v>
      </c>
      <c r="AG141" s="164">
        <f t="shared" si="31"/>
        <v>-1</v>
      </c>
      <c r="AH141" s="164">
        <f t="shared" si="31"/>
        <v>0</v>
      </c>
      <c r="AI141" s="164">
        <f t="shared" si="31"/>
        <v>0</v>
      </c>
      <c r="AJ141" s="164">
        <f t="shared" si="31"/>
        <v>0</v>
      </c>
      <c r="AK141" s="164">
        <f t="shared" si="31"/>
        <v>0</v>
      </c>
      <c r="AL141" s="164">
        <f t="shared" si="31"/>
        <v>0</v>
      </c>
      <c r="AM141" s="164">
        <f t="shared" si="31"/>
        <v>0</v>
      </c>
      <c r="AN141" s="164" t="str">
        <f t="shared" si="28"/>
        <v/>
      </c>
      <c r="AO141" s="164">
        <f t="shared" si="28"/>
        <v>0</v>
      </c>
      <c r="AP141" s="164" t="str">
        <f t="shared" si="28"/>
        <v/>
      </c>
      <c r="AQ141" s="164" t="str">
        <f t="shared" si="28"/>
        <v/>
      </c>
      <c r="AR141" s="164" t="str">
        <f t="shared" si="28"/>
        <v/>
      </c>
      <c r="AS141" s="164" t="str">
        <f t="shared" si="28"/>
        <v/>
      </c>
      <c r="AT141" s="164" t="str">
        <f t="shared" si="28"/>
        <v/>
      </c>
      <c r="AU141" s="164" t="str">
        <f t="shared" ref="AU141:AU204" si="32">IF(AM141,$V141,"")</f>
        <v/>
      </c>
      <c r="AV141" s="164" t="str">
        <f t="shared" si="29"/>
        <v/>
      </c>
      <c r="AW141" s="164">
        <f t="shared" si="29"/>
        <v>0</v>
      </c>
      <c r="AX141" s="164" t="str">
        <f t="shared" si="29"/>
        <v/>
      </c>
      <c r="AY141" s="164" t="str">
        <f t="shared" si="29"/>
        <v/>
      </c>
      <c r="AZ141" s="164" t="str">
        <f t="shared" si="29"/>
        <v/>
      </c>
      <c r="BA141" s="164" t="str">
        <f t="shared" si="29"/>
        <v/>
      </c>
      <c r="BB141" s="164" t="str">
        <f t="shared" si="29"/>
        <v/>
      </c>
      <c r="BC141" s="164" t="str">
        <f t="shared" ref="BC141:BC288" si="33">IF(AM141,$W141,"")</f>
        <v/>
      </c>
    </row>
    <row r="142" spans="1:55" s="164" customFormat="1" ht="19.899999999999999" hidden="1" customHeight="1">
      <c r="A142" s="9"/>
      <c r="B142" s="7"/>
      <c r="C142" s="2"/>
      <c r="D142" s="5"/>
      <c r="E142" s="4"/>
      <c r="F142" s="4"/>
      <c r="G142" s="4"/>
      <c r="H142" s="5"/>
      <c r="I142" s="16"/>
      <c r="J142" s="47"/>
      <c r="K142" s="48"/>
      <c r="L142" s="48"/>
      <c r="M142" s="49"/>
      <c r="N142" s="47"/>
      <c r="O142" s="48"/>
      <c r="P142" s="48"/>
      <c r="Q142" s="48"/>
      <c r="R142" s="48"/>
      <c r="S142" s="48"/>
      <c r="T142" s="64"/>
      <c r="U142" s="49"/>
      <c r="V142" s="58"/>
      <c r="W142" s="124"/>
      <c r="X142" s="56"/>
      <c r="Y142" s="68"/>
      <c r="Z142" s="68"/>
      <c r="AA142" s="67"/>
      <c r="AB142" s="57"/>
      <c r="AC142" s="58"/>
      <c r="AD142" s="56"/>
      <c r="AE142" s="49"/>
      <c r="AF142" s="164">
        <f t="shared" si="31"/>
        <v>0</v>
      </c>
      <c r="AG142" s="164">
        <f t="shared" si="31"/>
        <v>-1</v>
      </c>
      <c r="AH142" s="164">
        <f t="shared" si="31"/>
        <v>0</v>
      </c>
      <c r="AI142" s="164">
        <f t="shared" si="31"/>
        <v>0</v>
      </c>
      <c r="AJ142" s="164">
        <f t="shared" si="31"/>
        <v>0</v>
      </c>
      <c r="AK142" s="164">
        <f t="shared" si="31"/>
        <v>0</v>
      </c>
      <c r="AL142" s="164">
        <f t="shared" si="31"/>
        <v>0</v>
      </c>
      <c r="AM142" s="164">
        <f t="shared" si="31"/>
        <v>0</v>
      </c>
      <c r="AN142" s="164" t="str">
        <f t="shared" ref="AN142:AT178" si="34">IF(AF142,$V142,"")</f>
        <v/>
      </c>
      <c r="AO142" s="164">
        <f t="shared" si="34"/>
        <v>0</v>
      </c>
      <c r="AP142" s="164" t="str">
        <f t="shared" si="34"/>
        <v/>
      </c>
      <c r="AQ142" s="164" t="str">
        <f t="shared" si="34"/>
        <v/>
      </c>
      <c r="AR142" s="164" t="str">
        <f t="shared" si="34"/>
        <v/>
      </c>
      <c r="AS142" s="164" t="str">
        <f t="shared" si="34"/>
        <v/>
      </c>
      <c r="AT142" s="164" t="str">
        <f t="shared" si="34"/>
        <v/>
      </c>
      <c r="AU142" s="164" t="str">
        <f t="shared" si="32"/>
        <v/>
      </c>
      <c r="AV142" s="164" t="str">
        <f t="shared" ref="AV142:BB178" si="35">IF(AF142,$W142,"")</f>
        <v/>
      </c>
      <c r="AW142" s="164">
        <f t="shared" si="35"/>
        <v>0</v>
      </c>
      <c r="AX142" s="164" t="str">
        <f t="shared" si="35"/>
        <v/>
      </c>
      <c r="AY142" s="164" t="str">
        <f t="shared" si="35"/>
        <v/>
      </c>
      <c r="AZ142" s="164" t="str">
        <f t="shared" si="35"/>
        <v/>
      </c>
      <c r="BA142" s="164" t="str">
        <f t="shared" si="35"/>
        <v/>
      </c>
      <c r="BB142" s="164" t="str">
        <f t="shared" si="35"/>
        <v/>
      </c>
      <c r="BC142" s="164" t="str">
        <f t="shared" si="33"/>
        <v/>
      </c>
    </row>
    <row r="143" spans="1:55" s="164" customFormat="1" ht="19.899999999999999" hidden="1" customHeight="1">
      <c r="A143" s="9"/>
      <c r="B143" s="7"/>
      <c r="C143" s="2"/>
      <c r="D143" s="5"/>
      <c r="E143" s="4"/>
      <c r="F143" s="4"/>
      <c r="G143" s="4"/>
      <c r="H143" s="5"/>
      <c r="I143" s="16"/>
      <c r="J143" s="47"/>
      <c r="K143" s="48"/>
      <c r="L143" s="48"/>
      <c r="M143" s="49"/>
      <c r="N143" s="47"/>
      <c r="O143" s="48"/>
      <c r="P143" s="48"/>
      <c r="Q143" s="48"/>
      <c r="R143" s="48"/>
      <c r="S143" s="48"/>
      <c r="T143" s="64"/>
      <c r="U143" s="49"/>
      <c r="V143" s="58"/>
      <c r="W143" s="124"/>
      <c r="X143" s="56"/>
      <c r="Y143" s="68"/>
      <c r="Z143" s="68"/>
      <c r="AA143" s="67"/>
      <c r="AB143" s="57"/>
      <c r="AC143" s="58"/>
      <c r="AD143" s="56"/>
      <c r="AE143" s="49"/>
      <c r="AF143" s="164">
        <f t="shared" ref="AF143:AM158" si="36">AF142</f>
        <v>0</v>
      </c>
      <c r="AG143" s="164">
        <f t="shared" si="36"/>
        <v>-1</v>
      </c>
      <c r="AH143" s="164">
        <f t="shared" si="36"/>
        <v>0</v>
      </c>
      <c r="AI143" s="164">
        <f t="shared" si="36"/>
        <v>0</v>
      </c>
      <c r="AJ143" s="164">
        <f t="shared" si="36"/>
        <v>0</v>
      </c>
      <c r="AK143" s="164">
        <f t="shared" si="36"/>
        <v>0</v>
      </c>
      <c r="AL143" s="164">
        <f t="shared" si="36"/>
        <v>0</v>
      </c>
      <c r="AM143" s="164">
        <f t="shared" si="36"/>
        <v>0</v>
      </c>
      <c r="AN143" s="164" t="str">
        <f t="shared" si="34"/>
        <v/>
      </c>
      <c r="AO143" s="164">
        <f t="shared" si="34"/>
        <v>0</v>
      </c>
      <c r="AP143" s="164" t="str">
        <f t="shared" si="34"/>
        <v/>
      </c>
      <c r="AQ143" s="164" t="str">
        <f t="shared" si="34"/>
        <v/>
      </c>
      <c r="AR143" s="164" t="str">
        <f t="shared" si="34"/>
        <v/>
      </c>
      <c r="AS143" s="164" t="str">
        <f t="shared" si="34"/>
        <v/>
      </c>
      <c r="AT143" s="164" t="str">
        <f t="shared" si="34"/>
        <v/>
      </c>
      <c r="AU143" s="164" t="str">
        <f t="shared" si="32"/>
        <v/>
      </c>
      <c r="AV143" s="164" t="str">
        <f t="shared" si="35"/>
        <v/>
      </c>
      <c r="AW143" s="164">
        <f t="shared" si="35"/>
        <v>0</v>
      </c>
      <c r="AX143" s="164" t="str">
        <f t="shared" si="35"/>
        <v/>
      </c>
      <c r="AY143" s="164" t="str">
        <f t="shared" si="35"/>
        <v/>
      </c>
      <c r="AZ143" s="164" t="str">
        <f t="shared" si="35"/>
        <v/>
      </c>
      <c r="BA143" s="164" t="str">
        <f t="shared" si="35"/>
        <v/>
      </c>
      <c r="BB143" s="164" t="str">
        <f t="shared" si="35"/>
        <v/>
      </c>
      <c r="BC143" s="164" t="str">
        <f t="shared" si="33"/>
        <v/>
      </c>
    </row>
    <row r="144" spans="1:55" s="164" customFormat="1" ht="19.899999999999999" hidden="1" customHeight="1">
      <c r="A144" s="9"/>
      <c r="B144" s="7"/>
      <c r="C144" s="2"/>
      <c r="D144" s="5"/>
      <c r="E144" s="7"/>
      <c r="F144" s="4"/>
      <c r="G144" s="4"/>
      <c r="H144" s="5"/>
      <c r="I144" s="16"/>
      <c r="J144" s="47"/>
      <c r="K144" s="48"/>
      <c r="L144" s="48"/>
      <c r="M144" s="49"/>
      <c r="N144" s="47"/>
      <c r="O144" s="48"/>
      <c r="P144" s="48"/>
      <c r="Q144" s="48"/>
      <c r="R144" s="48"/>
      <c r="S144" s="48"/>
      <c r="T144" s="64"/>
      <c r="U144" s="49"/>
      <c r="V144" s="58"/>
      <c r="W144" s="124"/>
      <c r="X144" s="56"/>
      <c r="Y144" s="68"/>
      <c r="Z144" s="68"/>
      <c r="AA144" s="67"/>
      <c r="AB144" s="57"/>
      <c r="AC144" s="58"/>
      <c r="AD144" s="56"/>
      <c r="AE144" s="49"/>
      <c r="AF144" s="164">
        <f t="shared" si="36"/>
        <v>0</v>
      </c>
      <c r="AG144" s="164">
        <f t="shared" si="36"/>
        <v>-1</v>
      </c>
      <c r="AH144" s="164">
        <f t="shared" si="36"/>
        <v>0</v>
      </c>
      <c r="AI144" s="164">
        <f t="shared" si="36"/>
        <v>0</v>
      </c>
      <c r="AJ144" s="164">
        <f t="shared" si="36"/>
        <v>0</v>
      </c>
      <c r="AK144" s="164">
        <f t="shared" si="36"/>
        <v>0</v>
      </c>
      <c r="AL144" s="164">
        <f t="shared" si="36"/>
        <v>0</v>
      </c>
      <c r="AM144" s="164">
        <f t="shared" si="36"/>
        <v>0</v>
      </c>
      <c r="AN144" s="164" t="str">
        <f t="shared" si="34"/>
        <v/>
      </c>
      <c r="AO144" s="164">
        <f t="shared" si="34"/>
        <v>0</v>
      </c>
      <c r="AP144" s="164" t="str">
        <f t="shared" si="34"/>
        <v/>
      </c>
      <c r="AQ144" s="164" t="str">
        <f t="shared" si="34"/>
        <v/>
      </c>
      <c r="AR144" s="164" t="str">
        <f t="shared" si="34"/>
        <v/>
      </c>
      <c r="AS144" s="164" t="str">
        <f t="shared" si="34"/>
        <v/>
      </c>
      <c r="AT144" s="164" t="str">
        <f t="shared" si="34"/>
        <v/>
      </c>
      <c r="AU144" s="164" t="str">
        <f t="shared" si="32"/>
        <v/>
      </c>
      <c r="AV144" s="164" t="str">
        <f t="shared" si="35"/>
        <v/>
      </c>
      <c r="AW144" s="164">
        <f t="shared" si="35"/>
        <v>0</v>
      </c>
      <c r="AX144" s="164" t="str">
        <f t="shared" si="35"/>
        <v/>
      </c>
      <c r="AY144" s="164" t="str">
        <f t="shared" si="35"/>
        <v/>
      </c>
      <c r="AZ144" s="164" t="str">
        <f t="shared" si="35"/>
        <v/>
      </c>
      <c r="BA144" s="164" t="str">
        <f t="shared" si="35"/>
        <v/>
      </c>
      <c r="BB144" s="164" t="str">
        <f t="shared" si="35"/>
        <v/>
      </c>
      <c r="BC144" s="164" t="str">
        <f t="shared" si="33"/>
        <v/>
      </c>
    </row>
    <row r="145" spans="1:55" s="164" customFormat="1" ht="19.899999999999999" hidden="1" customHeight="1">
      <c r="A145" s="9"/>
      <c r="B145" s="7"/>
      <c r="C145" s="2"/>
      <c r="D145" s="5"/>
      <c r="E145" s="4"/>
      <c r="F145" s="4"/>
      <c r="G145" s="4"/>
      <c r="H145" s="5"/>
      <c r="I145" s="16"/>
      <c r="J145" s="47"/>
      <c r="K145" s="48"/>
      <c r="L145" s="48"/>
      <c r="M145" s="49"/>
      <c r="N145" s="47"/>
      <c r="O145" s="48"/>
      <c r="P145" s="48"/>
      <c r="Q145" s="48"/>
      <c r="R145" s="48"/>
      <c r="S145" s="48"/>
      <c r="T145" s="64"/>
      <c r="U145" s="49"/>
      <c r="V145" s="58"/>
      <c r="W145" s="124"/>
      <c r="X145" s="56"/>
      <c r="Y145" s="68"/>
      <c r="Z145" s="68"/>
      <c r="AA145" s="67"/>
      <c r="AB145" s="57"/>
      <c r="AC145" s="58"/>
      <c r="AD145" s="56"/>
      <c r="AE145" s="49"/>
      <c r="AF145" s="164">
        <f t="shared" si="36"/>
        <v>0</v>
      </c>
      <c r="AG145" s="164">
        <f t="shared" si="36"/>
        <v>-1</v>
      </c>
      <c r="AH145" s="164">
        <f t="shared" si="36"/>
        <v>0</v>
      </c>
      <c r="AI145" s="164">
        <f t="shared" si="36"/>
        <v>0</v>
      </c>
      <c r="AJ145" s="164">
        <f t="shared" si="36"/>
        <v>0</v>
      </c>
      <c r="AK145" s="164">
        <f t="shared" si="36"/>
        <v>0</v>
      </c>
      <c r="AL145" s="164">
        <f t="shared" si="36"/>
        <v>0</v>
      </c>
      <c r="AM145" s="164">
        <f t="shared" si="36"/>
        <v>0</v>
      </c>
      <c r="AN145" s="164" t="str">
        <f t="shared" si="34"/>
        <v/>
      </c>
      <c r="AO145" s="164">
        <f t="shared" si="34"/>
        <v>0</v>
      </c>
      <c r="AP145" s="164" t="str">
        <f t="shared" si="34"/>
        <v/>
      </c>
      <c r="AQ145" s="164" t="str">
        <f t="shared" si="34"/>
        <v/>
      </c>
      <c r="AR145" s="164" t="str">
        <f t="shared" si="34"/>
        <v/>
      </c>
      <c r="AS145" s="164" t="str">
        <f t="shared" si="34"/>
        <v/>
      </c>
      <c r="AT145" s="164" t="str">
        <f t="shared" si="34"/>
        <v/>
      </c>
      <c r="AU145" s="164" t="str">
        <f t="shared" si="32"/>
        <v/>
      </c>
      <c r="AV145" s="164" t="str">
        <f t="shared" si="35"/>
        <v/>
      </c>
      <c r="AW145" s="164">
        <f t="shared" si="35"/>
        <v>0</v>
      </c>
      <c r="AX145" s="164" t="str">
        <f t="shared" si="35"/>
        <v/>
      </c>
      <c r="AY145" s="164" t="str">
        <f t="shared" si="35"/>
        <v/>
      </c>
      <c r="AZ145" s="164" t="str">
        <f t="shared" si="35"/>
        <v/>
      </c>
      <c r="BA145" s="164" t="str">
        <f t="shared" si="35"/>
        <v/>
      </c>
      <c r="BB145" s="164" t="str">
        <f t="shared" si="35"/>
        <v/>
      </c>
      <c r="BC145" s="164" t="str">
        <f t="shared" si="33"/>
        <v/>
      </c>
    </row>
    <row r="146" spans="1:55" s="164" customFormat="1" ht="19.899999999999999" hidden="1" customHeight="1">
      <c r="A146" s="9"/>
      <c r="B146" s="7"/>
      <c r="C146" s="2"/>
      <c r="D146" s="5"/>
      <c r="E146" s="4"/>
      <c r="F146" s="4"/>
      <c r="G146" s="4"/>
      <c r="H146" s="5"/>
      <c r="I146" s="16"/>
      <c r="J146" s="47"/>
      <c r="K146" s="48"/>
      <c r="L146" s="48"/>
      <c r="M146" s="49"/>
      <c r="N146" s="47"/>
      <c r="O146" s="48"/>
      <c r="P146" s="48"/>
      <c r="Q146" s="48"/>
      <c r="R146" s="48"/>
      <c r="S146" s="48"/>
      <c r="T146" s="64"/>
      <c r="U146" s="49"/>
      <c r="V146" s="58"/>
      <c r="W146" s="124"/>
      <c r="X146" s="56"/>
      <c r="Y146" s="68"/>
      <c r="Z146" s="68"/>
      <c r="AA146" s="67"/>
      <c r="AB146" s="57"/>
      <c r="AC146" s="58"/>
      <c r="AD146" s="56"/>
      <c r="AE146" s="49"/>
      <c r="AF146" s="164">
        <f t="shared" si="36"/>
        <v>0</v>
      </c>
      <c r="AG146" s="164">
        <f t="shared" si="36"/>
        <v>-1</v>
      </c>
      <c r="AH146" s="164">
        <f t="shared" si="36"/>
        <v>0</v>
      </c>
      <c r="AI146" s="164">
        <f t="shared" si="36"/>
        <v>0</v>
      </c>
      <c r="AJ146" s="164">
        <f t="shared" si="36"/>
        <v>0</v>
      </c>
      <c r="AK146" s="164">
        <f t="shared" si="36"/>
        <v>0</v>
      </c>
      <c r="AL146" s="164">
        <f t="shared" si="36"/>
        <v>0</v>
      </c>
      <c r="AM146" s="164">
        <f t="shared" si="36"/>
        <v>0</v>
      </c>
      <c r="AN146" s="164" t="str">
        <f t="shared" si="34"/>
        <v/>
      </c>
      <c r="AO146" s="164">
        <f t="shared" si="34"/>
        <v>0</v>
      </c>
      <c r="AP146" s="164" t="str">
        <f t="shared" si="34"/>
        <v/>
      </c>
      <c r="AQ146" s="164" t="str">
        <f t="shared" si="34"/>
        <v/>
      </c>
      <c r="AR146" s="164" t="str">
        <f t="shared" si="34"/>
        <v/>
      </c>
      <c r="AS146" s="164" t="str">
        <f t="shared" si="34"/>
        <v/>
      </c>
      <c r="AT146" s="164" t="str">
        <f t="shared" si="34"/>
        <v/>
      </c>
      <c r="AU146" s="164" t="str">
        <f t="shared" si="32"/>
        <v/>
      </c>
      <c r="AV146" s="164" t="str">
        <f t="shared" si="35"/>
        <v/>
      </c>
      <c r="AW146" s="164">
        <f t="shared" si="35"/>
        <v>0</v>
      </c>
      <c r="AX146" s="164" t="str">
        <f t="shared" si="35"/>
        <v/>
      </c>
      <c r="AY146" s="164" t="str">
        <f t="shared" si="35"/>
        <v/>
      </c>
      <c r="AZ146" s="164" t="str">
        <f t="shared" si="35"/>
        <v/>
      </c>
      <c r="BA146" s="164" t="str">
        <f t="shared" si="35"/>
        <v/>
      </c>
      <c r="BB146" s="164" t="str">
        <f t="shared" si="35"/>
        <v/>
      </c>
      <c r="BC146" s="164" t="str">
        <f t="shared" si="33"/>
        <v/>
      </c>
    </row>
    <row r="147" spans="1:55" s="164" customFormat="1" ht="19.899999999999999" hidden="1" customHeight="1">
      <c r="A147" s="9"/>
      <c r="B147" s="7"/>
      <c r="C147" s="2"/>
      <c r="D147" s="5"/>
      <c r="E147" s="4"/>
      <c r="F147" s="4"/>
      <c r="G147" s="4"/>
      <c r="H147" s="5"/>
      <c r="I147" s="16"/>
      <c r="J147" s="47"/>
      <c r="K147" s="48"/>
      <c r="L147" s="48"/>
      <c r="M147" s="49"/>
      <c r="N147" s="47"/>
      <c r="O147" s="48"/>
      <c r="P147" s="48"/>
      <c r="Q147" s="48"/>
      <c r="R147" s="48"/>
      <c r="S147" s="48"/>
      <c r="T147" s="64"/>
      <c r="U147" s="49"/>
      <c r="V147" s="58"/>
      <c r="W147" s="124"/>
      <c r="X147" s="56"/>
      <c r="Y147" s="68"/>
      <c r="Z147" s="68"/>
      <c r="AA147" s="67"/>
      <c r="AB147" s="57"/>
      <c r="AC147" s="58"/>
      <c r="AD147" s="56"/>
      <c r="AE147" s="49"/>
      <c r="AF147" s="164">
        <f t="shared" si="36"/>
        <v>0</v>
      </c>
      <c r="AG147" s="164">
        <f t="shared" si="36"/>
        <v>-1</v>
      </c>
      <c r="AH147" s="164">
        <f t="shared" si="36"/>
        <v>0</v>
      </c>
      <c r="AI147" s="164">
        <f t="shared" si="36"/>
        <v>0</v>
      </c>
      <c r="AJ147" s="164">
        <f t="shared" si="36"/>
        <v>0</v>
      </c>
      <c r="AK147" s="164">
        <f t="shared" si="36"/>
        <v>0</v>
      </c>
      <c r="AL147" s="164">
        <f t="shared" si="36"/>
        <v>0</v>
      </c>
      <c r="AM147" s="164">
        <f t="shared" si="36"/>
        <v>0</v>
      </c>
      <c r="AN147" s="164" t="str">
        <f t="shared" si="34"/>
        <v/>
      </c>
      <c r="AO147" s="164">
        <f t="shared" si="34"/>
        <v>0</v>
      </c>
      <c r="AP147" s="164" t="str">
        <f t="shared" si="34"/>
        <v/>
      </c>
      <c r="AQ147" s="164" t="str">
        <f t="shared" si="34"/>
        <v/>
      </c>
      <c r="AR147" s="164" t="str">
        <f t="shared" si="34"/>
        <v/>
      </c>
      <c r="AS147" s="164" t="str">
        <f t="shared" si="34"/>
        <v/>
      </c>
      <c r="AT147" s="164" t="str">
        <f t="shared" si="34"/>
        <v/>
      </c>
      <c r="AU147" s="164" t="str">
        <f t="shared" si="32"/>
        <v/>
      </c>
      <c r="AV147" s="164" t="str">
        <f t="shared" si="35"/>
        <v/>
      </c>
      <c r="AW147" s="164">
        <f t="shared" si="35"/>
        <v>0</v>
      </c>
      <c r="AX147" s="164" t="str">
        <f t="shared" si="35"/>
        <v/>
      </c>
      <c r="AY147" s="164" t="str">
        <f t="shared" si="35"/>
        <v/>
      </c>
      <c r="AZ147" s="164" t="str">
        <f t="shared" si="35"/>
        <v/>
      </c>
      <c r="BA147" s="164" t="str">
        <f t="shared" si="35"/>
        <v/>
      </c>
      <c r="BB147" s="164" t="str">
        <f t="shared" si="35"/>
        <v/>
      </c>
      <c r="BC147" s="164" t="str">
        <f t="shared" si="33"/>
        <v/>
      </c>
    </row>
    <row r="148" spans="1:55" s="164" customFormat="1" ht="19.899999999999999" hidden="1" customHeight="1">
      <c r="A148" s="9"/>
      <c r="B148" s="7"/>
      <c r="C148" s="2"/>
      <c r="D148" s="5"/>
      <c r="E148" s="4"/>
      <c r="F148" s="4"/>
      <c r="G148" s="4"/>
      <c r="H148" s="5"/>
      <c r="I148" s="16"/>
      <c r="J148" s="47"/>
      <c r="K148" s="48"/>
      <c r="L148" s="48"/>
      <c r="M148" s="49"/>
      <c r="N148" s="47"/>
      <c r="O148" s="48"/>
      <c r="P148" s="48"/>
      <c r="Q148" s="48"/>
      <c r="R148" s="48"/>
      <c r="S148" s="48"/>
      <c r="T148" s="64"/>
      <c r="U148" s="49"/>
      <c r="V148" s="58"/>
      <c r="W148" s="124"/>
      <c r="X148" s="56"/>
      <c r="Y148" s="68"/>
      <c r="Z148" s="68"/>
      <c r="AA148" s="67"/>
      <c r="AB148" s="57"/>
      <c r="AC148" s="58"/>
      <c r="AD148" s="56"/>
      <c r="AE148" s="49"/>
      <c r="AF148" s="164">
        <f t="shared" si="36"/>
        <v>0</v>
      </c>
      <c r="AG148" s="164">
        <f t="shared" si="36"/>
        <v>-1</v>
      </c>
      <c r="AH148" s="164">
        <f t="shared" si="36"/>
        <v>0</v>
      </c>
      <c r="AI148" s="164">
        <f t="shared" si="36"/>
        <v>0</v>
      </c>
      <c r="AJ148" s="164">
        <f t="shared" si="36"/>
        <v>0</v>
      </c>
      <c r="AK148" s="164">
        <f t="shared" si="36"/>
        <v>0</v>
      </c>
      <c r="AL148" s="164">
        <f t="shared" si="36"/>
        <v>0</v>
      </c>
      <c r="AM148" s="164">
        <f t="shared" si="36"/>
        <v>0</v>
      </c>
      <c r="AN148" s="164" t="str">
        <f t="shared" si="34"/>
        <v/>
      </c>
      <c r="AO148" s="164">
        <f t="shared" si="34"/>
        <v>0</v>
      </c>
      <c r="AP148" s="164" t="str">
        <f t="shared" si="34"/>
        <v/>
      </c>
      <c r="AQ148" s="164" t="str">
        <f t="shared" si="34"/>
        <v/>
      </c>
      <c r="AR148" s="164" t="str">
        <f t="shared" si="34"/>
        <v/>
      </c>
      <c r="AS148" s="164" t="str">
        <f t="shared" si="34"/>
        <v/>
      </c>
      <c r="AT148" s="164" t="str">
        <f t="shared" si="34"/>
        <v/>
      </c>
      <c r="AU148" s="164" t="str">
        <f t="shared" si="32"/>
        <v/>
      </c>
      <c r="AV148" s="164" t="str">
        <f t="shared" si="35"/>
        <v/>
      </c>
      <c r="AW148" s="164">
        <f t="shared" si="35"/>
        <v>0</v>
      </c>
      <c r="AX148" s="164" t="str">
        <f t="shared" si="35"/>
        <v/>
      </c>
      <c r="AY148" s="164" t="str">
        <f t="shared" si="35"/>
        <v/>
      </c>
      <c r="AZ148" s="164" t="str">
        <f t="shared" si="35"/>
        <v/>
      </c>
      <c r="BA148" s="164" t="str">
        <f t="shared" si="35"/>
        <v/>
      </c>
      <c r="BB148" s="164" t="str">
        <f t="shared" si="35"/>
        <v/>
      </c>
      <c r="BC148" s="164" t="str">
        <f t="shared" si="33"/>
        <v/>
      </c>
    </row>
    <row r="149" spans="1:55" s="164" customFormat="1" ht="19.899999999999999" hidden="1" customHeight="1">
      <c r="A149" s="9"/>
      <c r="B149" s="7"/>
      <c r="C149" s="2"/>
      <c r="D149" s="5"/>
      <c r="E149" s="4"/>
      <c r="F149" s="4"/>
      <c r="G149" s="4"/>
      <c r="H149" s="5"/>
      <c r="I149" s="16"/>
      <c r="J149" s="47"/>
      <c r="K149" s="48"/>
      <c r="L149" s="48"/>
      <c r="M149" s="49"/>
      <c r="N149" s="47"/>
      <c r="O149" s="48"/>
      <c r="P149" s="48"/>
      <c r="Q149" s="48"/>
      <c r="R149" s="48"/>
      <c r="S149" s="48"/>
      <c r="T149" s="64"/>
      <c r="U149" s="49"/>
      <c r="V149" s="58"/>
      <c r="W149" s="124"/>
      <c r="X149" s="56"/>
      <c r="Y149" s="68"/>
      <c r="Z149" s="68"/>
      <c r="AA149" s="67"/>
      <c r="AB149" s="57"/>
      <c r="AC149" s="58"/>
      <c r="AD149" s="56"/>
      <c r="AE149" s="49"/>
      <c r="AF149" s="164">
        <f t="shared" si="36"/>
        <v>0</v>
      </c>
      <c r="AG149" s="164">
        <f t="shared" si="36"/>
        <v>-1</v>
      </c>
      <c r="AH149" s="164">
        <f t="shared" si="36"/>
        <v>0</v>
      </c>
      <c r="AI149" s="164">
        <f t="shared" si="36"/>
        <v>0</v>
      </c>
      <c r="AJ149" s="164">
        <f t="shared" si="36"/>
        <v>0</v>
      </c>
      <c r="AK149" s="164">
        <f t="shared" si="36"/>
        <v>0</v>
      </c>
      <c r="AL149" s="164">
        <f t="shared" si="36"/>
        <v>0</v>
      </c>
      <c r="AM149" s="164">
        <f t="shared" si="36"/>
        <v>0</v>
      </c>
      <c r="AN149" s="164" t="str">
        <f t="shared" si="34"/>
        <v/>
      </c>
      <c r="AO149" s="164">
        <f t="shared" si="34"/>
        <v>0</v>
      </c>
      <c r="AP149" s="164" t="str">
        <f t="shared" si="34"/>
        <v/>
      </c>
      <c r="AQ149" s="164" t="str">
        <f t="shared" si="34"/>
        <v/>
      </c>
      <c r="AR149" s="164" t="str">
        <f t="shared" si="34"/>
        <v/>
      </c>
      <c r="AS149" s="164" t="str">
        <f t="shared" si="34"/>
        <v/>
      </c>
      <c r="AT149" s="164" t="str">
        <f t="shared" si="34"/>
        <v/>
      </c>
      <c r="AU149" s="164" t="str">
        <f t="shared" si="32"/>
        <v/>
      </c>
      <c r="AV149" s="164" t="str">
        <f t="shared" si="35"/>
        <v/>
      </c>
      <c r="AW149" s="164">
        <f t="shared" si="35"/>
        <v>0</v>
      </c>
      <c r="AX149" s="164" t="str">
        <f t="shared" si="35"/>
        <v/>
      </c>
      <c r="AY149" s="164" t="str">
        <f t="shared" si="35"/>
        <v/>
      </c>
      <c r="AZ149" s="164" t="str">
        <f t="shared" si="35"/>
        <v/>
      </c>
      <c r="BA149" s="164" t="str">
        <f t="shared" si="35"/>
        <v/>
      </c>
      <c r="BB149" s="164" t="str">
        <f t="shared" si="35"/>
        <v/>
      </c>
      <c r="BC149" s="164" t="str">
        <f t="shared" si="33"/>
        <v/>
      </c>
    </row>
    <row r="150" spans="1:55" s="164" customFormat="1" ht="19.899999999999999" hidden="1" customHeight="1">
      <c r="A150" s="9"/>
      <c r="B150" s="7"/>
      <c r="C150" s="2"/>
      <c r="D150" s="5"/>
      <c r="E150" s="4"/>
      <c r="F150" s="4"/>
      <c r="G150" s="4"/>
      <c r="H150" s="5"/>
      <c r="I150" s="16"/>
      <c r="J150" s="47"/>
      <c r="K150" s="48"/>
      <c r="L150" s="48"/>
      <c r="M150" s="49"/>
      <c r="N150" s="47"/>
      <c r="O150" s="48"/>
      <c r="P150" s="48"/>
      <c r="Q150" s="48"/>
      <c r="R150" s="48"/>
      <c r="S150" s="48"/>
      <c r="T150" s="64"/>
      <c r="U150" s="49"/>
      <c r="V150" s="58"/>
      <c r="W150" s="124"/>
      <c r="X150" s="56"/>
      <c r="Y150" s="68"/>
      <c r="Z150" s="68"/>
      <c r="AA150" s="67"/>
      <c r="AB150" s="57"/>
      <c r="AC150" s="58"/>
      <c r="AD150" s="56"/>
      <c r="AE150" s="49"/>
      <c r="AF150" s="164">
        <f t="shared" si="36"/>
        <v>0</v>
      </c>
      <c r="AG150" s="164">
        <f t="shared" si="36"/>
        <v>-1</v>
      </c>
      <c r="AH150" s="164">
        <f t="shared" si="36"/>
        <v>0</v>
      </c>
      <c r="AI150" s="164">
        <f t="shared" si="36"/>
        <v>0</v>
      </c>
      <c r="AJ150" s="164">
        <f t="shared" si="36"/>
        <v>0</v>
      </c>
      <c r="AK150" s="164">
        <f t="shared" si="36"/>
        <v>0</v>
      </c>
      <c r="AL150" s="164">
        <f t="shared" si="36"/>
        <v>0</v>
      </c>
      <c r="AM150" s="164">
        <f t="shared" si="36"/>
        <v>0</v>
      </c>
      <c r="AN150" s="164" t="str">
        <f t="shared" si="34"/>
        <v/>
      </c>
      <c r="AO150" s="164">
        <f t="shared" si="34"/>
        <v>0</v>
      </c>
      <c r="AP150" s="164" t="str">
        <f t="shared" si="34"/>
        <v/>
      </c>
      <c r="AQ150" s="164" t="str">
        <f t="shared" si="34"/>
        <v/>
      </c>
      <c r="AR150" s="164" t="str">
        <f t="shared" si="34"/>
        <v/>
      </c>
      <c r="AS150" s="164" t="str">
        <f t="shared" si="34"/>
        <v/>
      </c>
      <c r="AT150" s="164" t="str">
        <f t="shared" si="34"/>
        <v/>
      </c>
      <c r="AU150" s="164" t="str">
        <f t="shared" si="32"/>
        <v/>
      </c>
      <c r="AV150" s="164" t="str">
        <f t="shared" si="35"/>
        <v/>
      </c>
      <c r="AW150" s="164">
        <f t="shared" si="35"/>
        <v>0</v>
      </c>
      <c r="AX150" s="164" t="str">
        <f t="shared" si="35"/>
        <v/>
      </c>
      <c r="AY150" s="164" t="str">
        <f t="shared" si="35"/>
        <v/>
      </c>
      <c r="AZ150" s="164" t="str">
        <f t="shared" si="35"/>
        <v/>
      </c>
      <c r="BA150" s="164" t="str">
        <f t="shared" si="35"/>
        <v/>
      </c>
      <c r="BB150" s="164" t="str">
        <f t="shared" si="35"/>
        <v/>
      </c>
      <c r="BC150" s="164" t="str">
        <f t="shared" si="33"/>
        <v/>
      </c>
    </row>
    <row r="151" spans="1:55" s="164" customFormat="1" ht="19.899999999999999" hidden="1" customHeight="1">
      <c r="A151" s="9"/>
      <c r="B151" s="7"/>
      <c r="C151" s="2"/>
      <c r="D151" s="5"/>
      <c r="E151" s="4"/>
      <c r="F151" s="4"/>
      <c r="G151" s="4"/>
      <c r="H151" s="5"/>
      <c r="I151" s="16"/>
      <c r="J151" s="47"/>
      <c r="K151" s="48"/>
      <c r="L151" s="48"/>
      <c r="M151" s="49"/>
      <c r="N151" s="47"/>
      <c r="O151" s="48"/>
      <c r="P151" s="48"/>
      <c r="Q151" s="48"/>
      <c r="R151" s="48"/>
      <c r="S151" s="48"/>
      <c r="T151" s="64"/>
      <c r="U151" s="49"/>
      <c r="V151" s="58"/>
      <c r="W151" s="124"/>
      <c r="X151" s="56"/>
      <c r="Y151" s="68"/>
      <c r="Z151" s="68"/>
      <c r="AA151" s="67"/>
      <c r="AB151" s="57"/>
      <c r="AC151" s="58"/>
      <c r="AD151" s="56"/>
      <c r="AE151" s="49"/>
      <c r="AF151" s="164">
        <f t="shared" si="36"/>
        <v>0</v>
      </c>
      <c r="AG151" s="164">
        <f t="shared" si="36"/>
        <v>-1</v>
      </c>
      <c r="AH151" s="164">
        <f t="shared" si="36"/>
        <v>0</v>
      </c>
      <c r="AI151" s="164">
        <f t="shared" si="36"/>
        <v>0</v>
      </c>
      <c r="AJ151" s="164">
        <f t="shared" si="36"/>
        <v>0</v>
      </c>
      <c r="AK151" s="164">
        <f t="shared" si="36"/>
        <v>0</v>
      </c>
      <c r="AL151" s="164">
        <f t="shared" si="36"/>
        <v>0</v>
      </c>
      <c r="AM151" s="164">
        <f t="shared" si="36"/>
        <v>0</v>
      </c>
      <c r="AN151" s="164" t="str">
        <f t="shared" si="34"/>
        <v/>
      </c>
      <c r="AO151" s="164">
        <f t="shared" si="34"/>
        <v>0</v>
      </c>
      <c r="AP151" s="164" t="str">
        <f t="shared" si="34"/>
        <v/>
      </c>
      <c r="AQ151" s="164" t="str">
        <f t="shared" si="34"/>
        <v/>
      </c>
      <c r="AR151" s="164" t="str">
        <f t="shared" si="34"/>
        <v/>
      </c>
      <c r="AS151" s="164" t="str">
        <f t="shared" si="34"/>
        <v/>
      </c>
      <c r="AT151" s="164" t="str">
        <f t="shared" si="34"/>
        <v/>
      </c>
      <c r="AU151" s="164" t="str">
        <f t="shared" si="32"/>
        <v/>
      </c>
      <c r="AV151" s="164" t="str">
        <f t="shared" si="35"/>
        <v/>
      </c>
      <c r="AW151" s="164">
        <f t="shared" si="35"/>
        <v>0</v>
      </c>
      <c r="AX151" s="164" t="str">
        <f t="shared" si="35"/>
        <v/>
      </c>
      <c r="AY151" s="164" t="str">
        <f t="shared" si="35"/>
        <v/>
      </c>
      <c r="AZ151" s="164" t="str">
        <f t="shared" si="35"/>
        <v/>
      </c>
      <c r="BA151" s="164" t="str">
        <f t="shared" si="35"/>
        <v/>
      </c>
      <c r="BB151" s="164" t="str">
        <f t="shared" si="35"/>
        <v/>
      </c>
      <c r="BC151" s="164" t="str">
        <f t="shared" si="33"/>
        <v/>
      </c>
    </row>
    <row r="152" spans="1:55" s="164" customFormat="1" ht="19.899999999999999" hidden="1" customHeight="1">
      <c r="A152" s="9"/>
      <c r="B152" s="7"/>
      <c r="C152" s="2"/>
      <c r="D152" s="5"/>
      <c r="E152" s="4"/>
      <c r="F152" s="4"/>
      <c r="G152" s="4"/>
      <c r="H152" s="5"/>
      <c r="I152" s="16"/>
      <c r="J152" s="47"/>
      <c r="K152" s="48"/>
      <c r="L152" s="48"/>
      <c r="M152" s="49"/>
      <c r="N152" s="47"/>
      <c r="O152" s="48"/>
      <c r="P152" s="48"/>
      <c r="Q152" s="48"/>
      <c r="R152" s="48"/>
      <c r="S152" s="48"/>
      <c r="T152" s="64"/>
      <c r="U152" s="49"/>
      <c r="V152" s="58"/>
      <c r="W152" s="124"/>
      <c r="X152" s="56"/>
      <c r="Y152" s="68"/>
      <c r="Z152" s="68"/>
      <c r="AA152" s="67"/>
      <c r="AB152" s="57"/>
      <c r="AC152" s="58"/>
      <c r="AD152" s="56"/>
      <c r="AE152" s="49"/>
      <c r="AF152" s="164">
        <f t="shared" si="36"/>
        <v>0</v>
      </c>
      <c r="AG152" s="164">
        <f t="shared" si="36"/>
        <v>-1</v>
      </c>
      <c r="AH152" s="164">
        <f t="shared" si="36"/>
        <v>0</v>
      </c>
      <c r="AI152" s="164">
        <f t="shared" si="36"/>
        <v>0</v>
      </c>
      <c r="AJ152" s="164">
        <f t="shared" si="36"/>
        <v>0</v>
      </c>
      <c r="AK152" s="164">
        <f t="shared" si="36"/>
        <v>0</v>
      </c>
      <c r="AL152" s="164">
        <f t="shared" si="36"/>
        <v>0</v>
      </c>
      <c r="AM152" s="164">
        <f t="shared" si="36"/>
        <v>0</v>
      </c>
      <c r="AN152" s="164" t="str">
        <f t="shared" si="34"/>
        <v/>
      </c>
      <c r="AO152" s="164">
        <f t="shared" si="34"/>
        <v>0</v>
      </c>
      <c r="AP152" s="164" t="str">
        <f t="shared" si="34"/>
        <v/>
      </c>
      <c r="AQ152" s="164" t="str">
        <f t="shared" si="34"/>
        <v/>
      </c>
      <c r="AR152" s="164" t="str">
        <f t="shared" si="34"/>
        <v/>
      </c>
      <c r="AS152" s="164" t="str">
        <f t="shared" si="34"/>
        <v/>
      </c>
      <c r="AT152" s="164" t="str">
        <f t="shared" si="34"/>
        <v/>
      </c>
      <c r="AU152" s="164" t="str">
        <f t="shared" si="32"/>
        <v/>
      </c>
      <c r="AV152" s="164" t="str">
        <f t="shared" si="35"/>
        <v/>
      </c>
      <c r="AW152" s="164">
        <f t="shared" si="35"/>
        <v>0</v>
      </c>
      <c r="AX152" s="164" t="str">
        <f t="shared" si="35"/>
        <v/>
      </c>
      <c r="AY152" s="164" t="str">
        <f t="shared" si="35"/>
        <v/>
      </c>
      <c r="AZ152" s="164" t="str">
        <f t="shared" si="35"/>
        <v/>
      </c>
      <c r="BA152" s="164" t="str">
        <f t="shared" si="35"/>
        <v/>
      </c>
      <c r="BB152" s="164" t="str">
        <f t="shared" si="35"/>
        <v/>
      </c>
      <c r="BC152" s="164" t="str">
        <f t="shared" si="33"/>
        <v/>
      </c>
    </row>
    <row r="153" spans="1:55" s="164" customFormat="1" ht="19.899999999999999" hidden="1" customHeight="1">
      <c r="A153" s="9"/>
      <c r="B153" s="7"/>
      <c r="C153" s="2"/>
      <c r="D153" s="5"/>
      <c r="E153" s="4"/>
      <c r="F153" s="4"/>
      <c r="G153" s="4"/>
      <c r="H153" s="5"/>
      <c r="I153" s="16"/>
      <c r="J153" s="47"/>
      <c r="K153" s="48"/>
      <c r="L153" s="48"/>
      <c r="M153" s="49"/>
      <c r="N153" s="47"/>
      <c r="O153" s="48"/>
      <c r="P153" s="48"/>
      <c r="Q153" s="48"/>
      <c r="R153" s="48"/>
      <c r="S153" s="48"/>
      <c r="T153" s="64"/>
      <c r="U153" s="49"/>
      <c r="V153" s="58"/>
      <c r="W153" s="124"/>
      <c r="X153" s="56"/>
      <c r="Y153" s="68"/>
      <c r="Z153" s="68"/>
      <c r="AA153" s="67"/>
      <c r="AB153" s="57"/>
      <c r="AC153" s="58"/>
      <c r="AD153" s="56"/>
      <c r="AE153" s="49"/>
      <c r="AF153" s="164">
        <f t="shared" si="36"/>
        <v>0</v>
      </c>
      <c r="AG153" s="164">
        <f t="shared" si="36"/>
        <v>-1</v>
      </c>
      <c r="AH153" s="164">
        <f t="shared" si="36"/>
        <v>0</v>
      </c>
      <c r="AI153" s="164">
        <f t="shared" si="36"/>
        <v>0</v>
      </c>
      <c r="AJ153" s="164">
        <f t="shared" si="36"/>
        <v>0</v>
      </c>
      <c r="AK153" s="164">
        <f t="shared" si="36"/>
        <v>0</v>
      </c>
      <c r="AL153" s="164">
        <f t="shared" si="36"/>
        <v>0</v>
      </c>
      <c r="AM153" s="164">
        <f t="shared" si="36"/>
        <v>0</v>
      </c>
      <c r="AN153" s="164" t="str">
        <f t="shared" si="34"/>
        <v/>
      </c>
      <c r="AO153" s="164">
        <f t="shared" si="34"/>
        <v>0</v>
      </c>
      <c r="AP153" s="164" t="str">
        <f t="shared" si="34"/>
        <v/>
      </c>
      <c r="AQ153" s="164" t="str">
        <f t="shared" si="34"/>
        <v/>
      </c>
      <c r="AR153" s="164" t="str">
        <f t="shared" si="34"/>
        <v/>
      </c>
      <c r="AS153" s="164" t="str">
        <f t="shared" si="34"/>
        <v/>
      </c>
      <c r="AT153" s="164" t="str">
        <f t="shared" si="34"/>
        <v/>
      </c>
      <c r="AU153" s="164" t="str">
        <f t="shared" si="32"/>
        <v/>
      </c>
      <c r="AV153" s="164" t="str">
        <f t="shared" si="35"/>
        <v/>
      </c>
      <c r="AW153" s="164">
        <f t="shared" si="35"/>
        <v>0</v>
      </c>
      <c r="AX153" s="164" t="str">
        <f t="shared" si="35"/>
        <v/>
      </c>
      <c r="AY153" s="164" t="str">
        <f t="shared" si="35"/>
        <v/>
      </c>
      <c r="AZ153" s="164" t="str">
        <f t="shared" si="35"/>
        <v/>
      </c>
      <c r="BA153" s="164" t="str">
        <f t="shared" si="35"/>
        <v/>
      </c>
      <c r="BB153" s="164" t="str">
        <f t="shared" si="35"/>
        <v/>
      </c>
      <c r="BC153" s="164" t="str">
        <f t="shared" si="33"/>
        <v/>
      </c>
    </row>
    <row r="154" spans="1:55" s="164" customFormat="1" ht="19.899999999999999" hidden="1" customHeight="1">
      <c r="A154" s="9"/>
      <c r="B154" s="7"/>
      <c r="C154" s="2"/>
      <c r="D154" s="5"/>
      <c r="E154" s="4"/>
      <c r="F154" s="4"/>
      <c r="G154" s="4"/>
      <c r="H154" s="5"/>
      <c r="I154" s="16"/>
      <c r="J154" s="47"/>
      <c r="K154" s="48"/>
      <c r="L154" s="48"/>
      <c r="M154" s="49"/>
      <c r="N154" s="47"/>
      <c r="O154" s="48"/>
      <c r="P154" s="48"/>
      <c r="Q154" s="48"/>
      <c r="R154" s="48"/>
      <c r="S154" s="48"/>
      <c r="T154" s="64"/>
      <c r="U154" s="49"/>
      <c r="V154" s="58"/>
      <c r="W154" s="124"/>
      <c r="X154" s="56"/>
      <c r="Y154" s="68"/>
      <c r="Z154" s="68"/>
      <c r="AA154" s="67"/>
      <c r="AB154" s="57"/>
      <c r="AC154" s="58"/>
      <c r="AD154" s="56"/>
      <c r="AE154" s="49"/>
      <c r="AF154" s="164">
        <f t="shared" si="36"/>
        <v>0</v>
      </c>
      <c r="AG154" s="164">
        <f t="shared" si="36"/>
        <v>-1</v>
      </c>
      <c r="AH154" s="164">
        <f t="shared" si="36"/>
        <v>0</v>
      </c>
      <c r="AI154" s="164">
        <f t="shared" si="36"/>
        <v>0</v>
      </c>
      <c r="AJ154" s="164">
        <f t="shared" si="36"/>
        <v>0</v>
      </c>
      <c r="AK154" s="164">
        <f t="shared" si="36"/>
        <v>0</v>
      </c>
      <c r="AL154" s="164">
        <f t="shared" si="36"/>
        <v>0</v>
      </c>
      <c r="AM154" s="164">
        <f t="shared" si="36"/>
        <v>0</v>
      </c>
      <c r="AN154" s="164" t="str">
        <f t="shared" si="34"/>
        <v/>
      </c>
      <c r="AO154" s="164">
        <f t="shared" si="34"/>
        <v>0</v>
      </c>
      <c r="AP154" s="164" t="str">
        <f t="shared" si="34"/>
        <v/>
      </c>
      <c r="AQ154" s="164" t="str">
        <f t="shared" si="34"/>
        <v/>
      </c>
      <c r="AR154" s="164" t="str">
        <f t="shared" si="34"/>
        <v/>
      </c>
      <c r="AS154" s="164" t="str">
        <f t="shared" si="34"/>
        <v/>
      </c>
      <c r="AT154" s="164" t="str">
        <f t="shared" si="34"/>
        <v/>
      </c>
      <c r="AU154" s="164" t="str">
        <f t="shared" si="32"/>
        <v/>
      </c>
      <c r="AV154" s="164" t="str">
        <f t="shared" si="35"/>
        <v/>
      </c>
      <c r="AW154" s="164">
        <f t="shared" si="35"/>
        <v>0</v>
      </c>
      <c r="AX154" s="164" t="str">
        <f t="shared" si="35"/>
        <v/>
      </c>
      <c r="AY154" s="164" t="str">
        <f t="shared" si="35"/>
        <v/>
      </c>
      <c r="AZ154" s="164" t="str">
        <f t="shared" si="35"/>
        <v/>
      </c>
      <c r="BA154" s="164" t="str">
        <f t="shared" si="35"/>
        <v/>
      </c>
      <c r="BB154" s="164" t="str">
        <f t="shared" si="35"/>
        <v/>
      </c>
      <c r="BC154" s="164" t="str">
        <f t="shared" si="33"/>
        <v/>
      </c>
    </row>
    <row r="155" spans="1:55" s="164" customFormat="1" ht="19.899999999999999" hidden="1" customHeight="1">
      <c r="A155" s="9"/>
      <c r="B155" s="7"/>
      <c r="C155" s="2"/>
      <c r="D155" s="5"/>
      <c r="E155" s="4"/>
      <c r="F155" s="4"/>
      <c r="G155" s="4"/>
      <c r="H155" s="5"/>
      <c r="I155" s="16"/>
      <c r="J155" s="47"/>
      <c r="K155" s="48"/>
      <c r="L155" s="48"/>
      <c r="M155" s="49"/>
      <c r="N155" s="47"/>
      <c r="O155" s="48"/>
      <c r="P155" s="48"/>
      <c r="Q155" s="48"/>
      <c r="R155" s="48"/>
      <c r="S155" s="48"/>
      <c r="T155" s="64"/>
      <c r="U155" s="49"/>
      <c r="V155" s="58"/>
      <c r="W155" s="124"/>
      <c r="X155" s="56"/>
      <c r="Y155" s="68"/>
      <c r="Z155" s="68"/>
      <c r="AA155" s="67"/>
      <c r="AB155" s="57"/>
      <c r="AC155" s="58"/>
      <c r="AD155" s="56"/>
      <c r="AE155" s="49"/>
      <c r="AF155" s="164">
        <f t="shared" si="36"/>
        <v>0</v>
      </c>
      <c r="AG155" s="164">
        <f t="shared" si="36"/>
        <v>-1</v>
      </c>
      <c r="AH155" s="164">
        <f t="shared" si="36"/>
        <v>0</v>
      </c>
      <c r="AI155" s="164">
        <f t="shared" si="36"/>
        <v>0</v>
      </c>
      <c r="AJ155" s="164">
        <f t="shared" si="36"/>
        <v>0</v>
      </c>
      <c r="AK155" s="164">
        <f t="shared" si="36"/>
        <v>0</v>
      </c>
      <c r="AL155" s="164">
        <f t="shared" si="36"/>
        <v>0</v>
      </c>
      <c r="AM155" s="164">
        <f t="shared" si="36"/>
        <v>0</v>
      </c>
      <c r="AN155" s="164" t="str">
        <f t="shared" si="34"/>
        <v/>
      </c>
      <c r="AO155" s="164">
        <f t="shared" si="34"/>
        <v>0</v>
      </c>
      <c r="AP155" s="164" t="str">
        <f t="shared" si="34"/>
        <v/>
      </c>
      <c r="AQ155" s="164" t="str">
        <f t="shared" si="34"/>
        <v/>
      </c>
      <c r="AR155" s="164" t="str">
        <f t="shared" si="34"/>
        <v/>
      </c>
      <c r="AS155" s="164" t="str">
        <f t="shared" si="34"/>
        <v/>
      </c>
      <c r="AT155" s="164" t="str">
        <f t="shared" si="34"/>
        <v/>
      </c>
      <c r="AU155" s="164" t="str">
        <f t="shared" si="32"/>
        <v/>
      </c>
      <c r="AV155" s="164" t="str">
        <f t="shared" si="35"/>
        <v/>
      </c>
      <c r="AW155" s="164">
        <f t="shared" si="35"/>
        <v>0</v>
      </c>
      <c r="AX155" s="164" t="str">
        <f t="shared" si="35"/>
        <v/>
      </c>
      <c r="AY155" s="164" t="str">
        <f t="shared" si="35"/>
        <v/>
      </c>
      <c r="AZ155" s="164" t="str">
        <f t="shared" si="35"/>
        <v/>
      </c>
      <c r="BA155" s="164" t="str">
        <f t="shared" si="35"/>
        <v/>
      </c>
      <c r="BB155" s="164" t="str">
        <f t="shared" si="35"/>
        <v/>
      </c>
      <c r="BC155" s="164" t="str">
        <f t="shared" si="33"/>
        <v/>
      </c>
    </row>
    <row r="156" spans="1:55" s="164" customFormat="1" ht="19.899999999999999" hidden="1" customHeight="1">
      <c r="A156" s="9"/>
      <c r="B156" s="7"/>
      <c r="C156" s="2"/>
      <c r="D156" s="5"/>
      <c r="E156" s="4"/>
      <c r="F156" s="4"/>
      <c r="G156" s="4"/>
      <c r="H156" s="5"/>
      <c r="I156" s="16"/>
      <c r="J156" s="47"/>
      <c r="K156" s="48"/>
      <c r="L156" s="48"/>
      <c r="M156" s="49"/>
      <c r="N156" s="47"/>
      <c r="O156" s="48"/>
      <c r="P156" s="48"/>
      <c r="Q156" s="48"/>
      <c r="R156" s="48"/>
      <c r="S156" s="48"/>
      <c r="T156" s="64"/>
      <c r="U156" s="49"/>
      <c r="V156" s="58"/>
      <c r="W156" s="124"/>
      <c r="X156" s="56"/>
      <c r="Y156" s="68"/>
      <c r="Z156" s="68"/>
      <c r="AA156" s="67"/>
      <c r="AB156" s="57"/>
      <c r="AC156" s="58"/>
      <c r="AD156" s="56"/>
      <c r="AE156" s="49"/>
      <c r="AF156" s="164">
        <f t="shared" si="36"/>
        <v>0</v>
      </c>
      <c r="AG156" s="164">
        <f t="shared" si="36"/>
        <v>-1</v>
      </c>
      <c r="AH156" s="164">
        <f t="shared" si="36"/>
        <v>0</v>
      </c>
      <c r="AI156" s="164">
        <f t="shared" si="36"/>
        <v>0</v>
      </c>
      <c r="AJ156" s="164">
        <f t="shared" si="36"/>
        <v>0</v>
      </c>
      <c r="AK156" s="164">
        <f t="shared" si="36"/>
        <v>0</v>
      </c>
      <c r="AL156" s="164">
        <f t="shared" si="36"/>
        <v>0</v>
      </c>
      <c r="AM156" s="164">
        <f t="shared" si="36"/>
        <v>0</v>
      </c>
      <c r="AN156" s="164" t="str">
        <f t="shared" si="34"/>
        <v/>
      </c>
      <c r="AO156" s="164">
        <f t="shared" si="34"/>
        <v>0</v>
      </c>
      <c r="AP156" s="164" t="str">
        <f t="shared" si="34"/>
        <v/>
      </c>
      <c r="AQ156" s="164" t="str">
        <f t="shared" si="34"/>
        <v/>
      </c>
      <c r="AR156" s="164" t="str">
        <f t="shared" si="34"/>
        <v/>
      </c>
      <c r="AS156" s="164" t="str">
        <f t="shared" si="34"/>
        <v/>
      </c>
      <c r="AT156" s="164" t="str">
        <f t="shared" si="34"/>
        <v/>
      </c>
      <c r="AU156" s="164" t="str">
        <f t="shared" si="32"/>
        <v/>
      </c>
      <c r="AV156" s="164" t="str">
        <f t="shared" si="35"/>
        <v/>
      </c>
      <c r="AW156" s="164">
        <f t="shared" si="35"/>
        <v>0</v>
      </c>
      <c r="AX156" s="164" t="str">
        <f t="shared" si="35"/>
        <v/>
      </c>
      <c r="AY156" s="164" t="str">
        <f t="shared" si="35"/>
        <v/>
      </c>
      <c r="AZ156" s="164" t="str">
        <f t="shared" si="35"/>
        <v/>
      </c>
      <c r="BA156" s="164" t="str">
        <f t="shared" si="35"/>
        <v/>
      </c>
      <c r="BB156" s="164" t="str">
        <f t="shared" si="35"/>
        <v/>
      </c>
      <c r="BC156" s="164" t="str">
        <f t="shared" si="33"/>
        <v/>
      </c>
    </row>
    <row r="157" spans="1:55" s="164" customFormat="1" ht="19.899999999999999" hidden="1" customHeight="1">
      <c r="A157" s="9"/>
      <c r="B157" s="7"/>
      <c r="C157" s="2"/>
      <c r="D157" s="5"/>
      <c r="E157" s="4"/>
      <c r="F157" s="4"/>
      <c r="G157" s="4"/>
      <c r="H157" s="5"/>
      <c r="I157" s="16"/>
      <c r="J157" s="47"/>
      <c r="K157" s="48"/>
      <c r="L157" s="48"/>
      <c r="M157" s="49"/>
      <c r="N157" s="47"/>
      <c r="O157" s="48"/>
      <c r="P157" s="48"/>
      <c r="Q157" s="48"/>
      <c r="R157" s="48"/>
      <c r="S157" s="48"/>
      <c r="T157" s="64"/>
      <c r="U157" s="49"/>
      <c r="V157" s="58"/>
      <c r="W157" s="124"/>
      <c r="X157" s="56"/>
      <c r="Y157" s="68"/>
      <c r="Z157" s="68"/>
      <c r="AA157" s="67"/>
      <c r="AB157" s="57"/>
      <c r="AC157" s="58"/>
      <c r="AD157" s="56"/>
      <c r="AE157" s="49"/>
      <c r="AF157" s="164">
        <f t="shared" si="36"/>
        <v>0</v>
      </c>
      <c r="AG157" s="164">
        <f t="shared" si="36"/>
        <v>-1</v>
      </c>
      <c r="AH157" s="164">
        <f t="shared" si="36"/>
        <v>0</v>
      </c>
      <c r="AI157" s="164">
        <f t="shared" si="36"/>
        <v>0</v>
      </c>
      <c r="AJ157" s="164">
        <f t="shared" si="36"/>
        <v>0</v>
      </c>
      <c r="AK157" s="164">
        <f t="shared" si="36"/>
        <v>0</v>
      </c>
      <c r="AL157" s="164">
        <f t="shared" si="36"/>
        <v>0</v>
      </c>
      <c r="AM157" s="164">
        <f t="shared" si="36"/>
        <v>0</v>
      </c>
      <c r="AN157" s="164" t="str">
        <f t="shared" si="34"/>
        <v/>
      </c>
      <c r="AO157" s="164">
        <f t="shared" si="34"/>
        <v>0</v>
      </c>
      <c r="AP157" s="164" t="str">
        <f t="shared" si="34"/>
        <v/>
      </c>
      <c r="AQ157" s="164" t="str">
        <f t="shared" si="34"/>
        <v/>
      </c>
      <c r="AR157" s="164" t="str">
        <f t="shared" si="34"/>
        <v/>
      </c>
      <c r="AS157" s="164" t="str">
        <f t="shared" si="34"/>
        <v/>
      </c>
      <c r="AT157" s="164" t="str">
        <f t="shared" si="34"/>
        <v/>
      </c>
      <c r="AU157" s="164" t="str">
        <f t="shared" si="32"/>
        <v/>
      </c>
      <c r="AV157" s="164" t="str">
        <f t="shared" si="35"/>
        <v/>
      </c>
      <c r="AW157" s="164">
        <f t="shared" si="35"/>
        <v>0</v>
      </c>
      <c r="AX157" s="164" t="str">
        <f t="shared" si="35"/>
        <v/>
      </c>
      <c r="AY157" s="164" t="str">
        <f t="shared" si="35"/>
        <v/>
      </c>
      <c r="AZ157" s="164" t="str">
        <f t="shared" si="35"/>
        <v/>
      </c>
      <c r="BA157" s="164" t="str">
        <f t="shared" si="35"/>
        <v/>
      </c>
      <c r="BB157" s="164" t="str">
        <f t="shared" si="35"/>
        <v/>
      </c>
      <c r="BC157" s="164" t="str">
        <f t="shared" si="33"/>
        <v/>
      </c>
    </row>
    <row r="158" spans="1:55" s="164" customFormat="1" ht="19.899999999999999" hidden="1" customHeight="1">
      <c r="A158" s="9"/>
      <c r="B158" s="7"/>
      <c r="C158" s="2"/>
      <c r="D158" s="5"/>
      <c r="E158" s="4"/>
      <c r="F158" s="4"/>
      <c r="G158" s="4"/>
      <c r="H158" s="5"/>
      <c r="I158" s="16"/>
      <c r="J158" s="47"/>
      <c r="K158" s="48"/>
      <c r="L158" s="48"/>
      <c r="M158" s="49"/>
      <c r="N158" s="47"/>
      <c r="O158" s="48"/>
      <c r="P158" s="48"/>
      <c r="Q158" s="48"/>
      <c r="R158" s="48"/>
      <c r="S158" s="48"/>
      <c r="T158" s="64"/>
      <c r="U158" s="49"/>
      <c r="V158" s="58"/>
      <c r="W158" s="124"/>
      <c r="X158" s="56"/>
      <c r="Y158" s="68"/>
      <c r="Z158" s="68"/>
      <c r="AA158" s="67"/>
      <c r="AB158" s="57"/>
      <c r="AC158" s="58"/>
      <c r="AD158" s="56"/>
      <c r="AE158" s="49"/>
      <c r="AF158" s="164">
        <f t="shared" si="36"/>
        <v>0</v>
      </c>
      <c r="AG158" s="164">
        <f t="shared" si="36"/>
        <v>-1</v>
      </c>
      <c r="AH158" s="164">
        <f t="shared" si="36"/>
        <v>0</v>
      </c>
      <c r="AI158" s="164">
        <f t="shared" si="36"/>
        <v>0</v>
      </c>
      <c r="AJ158" s="164">
        <f t="shared" si="36"/>
        <v>0</v>
      </c>
      <c r="AK158" s="164">
        <f t="shared" si="36"/>
        <v>0</v>
      </c>
      <c r="AL158" s="164">
        <f t="shared" si="36"/>
        <v>0</v>
      </c>
      <c r="AM158" s="164">
        <f t="shared" si="36"/>
        <v>0</v>
      </c>
      <c r="AN158" s="164" t="str">
        <f t="shared" si="34"/>
        <v/>
      </c>
      <c r="AO158" s="164">
        <f t="shared" si="34"/>
        <v>0</v>
      </c>
      <c r="AP158" s="164" t="str">
        <f t="shared" si="34"/>
        <v/>
      </c>
      <c r="AQ158" s="164" t="str">
        <f t="shared" si="34"/>
        <v/>
      </c>
      <c r="AR158" s="164" t="str">
        <f t="shared" si="34"/>
        <v/>
      </c>
      <c r="AS158" s="164" t="str">
        <f t="shared" si="34"/>
        <v/>
      </c>
      <c r="AT158" s="164" t="str">
        <f t="shared" si="34"/>
        <v/>
      </c>
      <c r="AU158" s="164" t="str">
        <f t="shared" si="32"/>
        <v/>
      </c>
      <c r="AV158" s="164" t="str">
        <f t="shared" si="35"/>
        <v/>
      </c>
      <c r="AW158" s="164">
        <f t="shared" si="35"/>
        <v>0</v>
      </c>
      <c r="AX158" s="164" t="str">
        <f t="shared" si="35"/>
        <v/>
      </c>
      <c r="AY158" s="164" t="str">
        <f t="shared" si="35"/>
        <v/>
      </c>
      <c r="AZ158" s="164" t="str">
        <f t="shared" si="35"/>
        <v/>
      </c>
      <c r="BA158" s="164" t="str">
        <f t="shared" si="35"/>
        <v/>
      </c>
      <c r="BB158" s="164" t="str">
        <f t="shared" si="35"/>
        <v/>
      </c>
      <c r="BC158" s="164" t="str">
        <f t="shared" si="33"/>
        <v/>
      </c>
    </row>
    <row r="159" spans="1:55" s="164" customFormat="1" ht="19.899999999999999" hidden="1" customHeight="1">
      <c r="A159" s="9"/>
      <c r="B159" s="7"/>
      <c r="C159" s="2"/>
      <c r="D159" s="5"/>
      <c r="E159" s="4"/>
      <c r="F159" s="4"/>
      <c r="G159" s="4"/>
      <c r="H159" s="5"/>
      <c r="I159" s="16"/>
      <c r="J159" s="47"/>
      <c r="K159" s="48"/>
      <c r="L159" s="48"/>
      <c r="M159" s="49"/>
      <c r="N159" s="47"/>
      <c r="O159" s="48"/>
      <c r="P159" s="48"/>
      <c r="Q159" s="48"/>
      <c r="R159" s="48"/>
      <c r="S159" s="48"/>
      <c r="T159" s="64"/>
      <c r="U159" s="49"/>
      <c r="V159" s="58"/>
      <c r="W159" s="124"/>
      <c r="X159" s="56"/>
      <c r="Y159" s="68"/>
      <c r="Z159" s="68"/>
      <c r="AA159" s="67"/>
      <c r="AB159" s="57"/>
      <c r="AC159" s="58"/>
      <c r="AD159" s="56"/>
      <c r="AE159" s="49"/>
      <c r="AF159" s="164">
        <f t="shared" ref="AF159:AM174" si="37">AF158</f>
        <v>0</v>
      </c>
      <c r="AG159" s="164">
        <f t="shared" si="37"/>
        <v>-1</v>
      </c>
      <c r="AH159" s="164">
        <f t="shared" si="37"/>
        <v>0</v>
      </c>
      <c r="AI159" s="164">
        <f t="shared" si="37"/>
        <v>0</v>
      </c>
      <c r="AJ159" s="164">
        <f t="shared" si="37"/>
        <v>0</v>
      </c>
      <c r="AK159" s="164">
        <f t="shared" si="37"/>
        <v>0</v>
      </c>
      <c r="AL159" s="164">
        <f t="shared" si="37"/>
        <v>0</v>
      </c>
      <c r="AM159" s="164">
        <f t="shared" si="37"/>
        <v>0</v>
      </c>
      <c r="AN159" s="164" t="str">
        <f t="shared" si="34"/>
        <v/>
      </c>
      <c r="AO159" s="164">
        <f t="shared" si="34"/>
        <v>0</v>
      </c>
      <c r="AP159" s="164" t="str">
        <f t="shared" si="34"/>
        <v/>
      </c>
      <c r="AQ159" s="164" t="str">
        <f t="shared" si="34"/>
        <v/>
      </c>
      <c r="AR159" s="164" t="str">
        <f t="shared" si="34"/>
        <v/>
      </c>
      <c r="AS159" s="164" t="str">
        <f t="shared" si="34"/>
        <v/>
      </c>
      <c r="AT159" s="164" t="str">
        <f t="shared" si="34"/>
        <v/>
      </c>
      <c r="AU159" s="164" t="str">
        <f t="shared" si="32"/>
        <v/>
      </c>
      <c r="AV159" s="164" t="str">
        <f t="shared" si="35"/>
        <v/>
      </c>
      <c r="AW159" s="164">
        <f t="shared" si="35"/>
        <v>0</v>
      </c>
      <c r="AX159" s="164" t="str">
        <f t="shared" si="35"/>
        <v/>
      </c>
      <c r="AY159" s="164" t="str">
        <f t="shared" si="35"/>
        <v/>
      </c>
      <c r="AZ159" s="164" t="str">
        <f t="shared" si="35"/>
        <v/>
      </c>
      <c r="BA159" s="164" t="str">
        <f t="shared" si="35"/>
        <v/>
      </c>
      <c r="BB159" s="164" t="str">
        <f t="shared" si="35"/>
        <v/>
      </c>
      <c r="BC159" s="164" t="str">
        <f t="shared" si="33"/>
        <v/>
      </c>
    </row>
    <row r="160" spans="1:55" s="164" customFormat="1" ht="19.899999999999999" hidden="1" customHeight="1">
      <c r="A160" s="9"/>
      <c r="B160" s="7"/>
      <c r="C160" s="2"/>
      <c r="D160" s="5"/>
      <c r="E160" s="4"/>
      <c r="F160" s="4"/>
      <c r="G160" s="4"/>
      <c r="H160" s="5"/>
      <c r="I160" s="16"/>
      <c r="J160" s="47"/>
      <c r="K160" s="48"/>
      <c r="L160" s="48"/>
      <c r="M160" s="49"/>
      <c r="N160" s="47"/>
      <c r="O160" s="48"/>
      <c r="P160" s="48"/>
      <c r="Q160" s="48"/>
      <c r="R160" s="48"/>
      <c r="S160" s="48"/>
      <c r="T160" s="64"/>
      <c r="U160" s="49"/>
      <c r="V160" s="58"/>
      <c r="W160" s="124"/>
      <c r="X160" s="56"/>
      <c r="Y160" s="68"/>
      <c r="Z160" s="68"/>
      <c r="AA160" s="67"/>
      <c r="AB160" s="57"/>
      <c r="AC160" s="58"/>
      <c r="AD160" s="56"/>
      <c r="AE160" s="49"/>
      <c r="AF160" s="164">
        <f t="shared" si="37"/>
        <v>0</v>
      </c>
      <c r="AG160" s="164">
        <f t="shared" si="37"/>
        <v>-1</v>
      </c>
      <c r="AH160" s="164">
        <f t="shared" si="37"/>
        <v>0</v>
      </c>
      <c r="AI160" s="164">
        <f t="shared" si="37"/>
        <v>0</v>
      </c>
      <c r="AJ160" s="164">
        <f t="shared" si="37"/>
        <v>0</v>
      </c>
      <c r="AK160" s="164">
        <f t="shared" si="37"/>
        <v>0</v>
      </c>
      <c r="AL160" s="164">
        <f t="shared" si="37"/>
        <v>0</v>
      </c>
      <c r="AM160" s="164">
        <f t="shared" si="37"/>
        <v>0</v>
      </c>
      <c r="AN160" s="164" t="str">
        <f t="shared" si="34"/>
        <v/>
      </c>
      <c r="AO160" s="164">
        <f t="shared" si="34"/>
        <v>0</v>
      </c>
      <c r="AP160" s="164" t="str">
        <f t="shared" si="34"/>
        <v/>
      </c>
      <c r="AQ160" s="164" t="str">
        <f t="shared" si="34"/>
        <v/>
      </c>
      <c r="AR160" s="164" t="str">
        <f t="shared" si="34"/>
        <v/>
      </c>
      <c r="AS160" s="164" t="str">
        <f t="shared" si="34"/>
        <v/>
      </c>
      <c r="AT160" s="164" t="str">
        <f t="shared" si="34"/>
        <v/>
      </c>
      <c r="AU160" s="164" t="str">
        <f t="shared" si="32"/>
        <v/>
      </c>
      <c r="AV160" s="164" t="str">
        <f t="shared" si="35"/>
        <v/>
      </c>
      <c r="AW160" s="164">
        <f t="shared" si="35"/>
        <v>0</v>
      </c>
      <c r="AX160" s="164" t="str">
        <f t="shared" si="35"/>
        <v/>
      </c>
      <c r="AY160" s="164" t="str">
        <f t="shared" si="35"/>
        <v/>
      </c>
      <c r="AZ160" s="164" t="str">
        <f t="shared" si="35"/>
        <v/>
      </c>
      <c r="BA160" s="164" t="str">
        <f t="shared" si="35"/>
        <v/>
      </c>
      <c r="BB160" s="164" t="str">
        <f t="shared" si="35"/>
        <v/>
      </c>
      <c r="BC160" s="164" t="str">
        <f t="shared" si="33"/>
        <v/>
      </c>
    </row>
    <row r="161" spans="1:55" s="164" customFormat="1" ht="19.899999999999999" hidden="1" customHeight="1">
      <c r="A161" s="9"/>
      <c r="B161" s="7"/>
      <c r="C161" s="2"/>
      <c r="D161" s="5"/>
      <c r="E161" s="4"/>
      <c r="F161" s="4"/>
      <c r="G161" s="4"/>
      <c r="H161" s="5"/>
      <c r="I161" s="16"/>
      <c r="J161" s="47"/>
      <c r="K161" s="48"/>
      <c r="L161" s="48"/>
      <c r="M161" s="49"/>
      <c r="N161" s="47"/>
      <c r="O161" s="48"/>
      <c r="P161" s="48"/>
      <c r="Q161" s="48"/>
      <c r="R161" s="48"/>
      <c r="S161" s="48"/>
      <c r="T161" s="64"/>
      <c r="U161" s="49"/>
      <c r="V161" s="58"/>
      <c r="W161" s="124"/>
      <c r="X161" s="56"/>
      <c r="Y161" s="68"/>
      <c r="Z161" s="68"/>
      <c r="AA161" s="67"/>
      <c r="AB161" s="57"/>
      <c r="AC161" s="58"/>
      <c r="AD161" s="56"/>
      <c r="AE161" s="49"/>
      <c r="AF161" s="164">
        <f t="shared" si="37"/>
        <v>0</v>
      </c>
      <c r="AG161" s="164">
        <f t="shared" si="37"/>
        <v>-1</v>
      </c>
      <c r="AH161" s="164">
        <f t="shared" si="37"/>
        <v>0</v>
      </c>
      <c r="AI161" s="164">
        <f t="shared" si="37"/>
        <v>0</v>
      </c>
      <c r="AJ161" s="164">
        <f t="shared" si="37"/>
        <v>0</v>
      </c>
      <c r="AK161" s="164">
        <f t="shared" si="37"/>
        <v>0</v>
      </c>
      <c r="AL161" s="164">
        <f t="shared" si="37"/>
        <v>0</v>
      </c>
      <c r="AM161" s="164">
        <f t="shared" si="37"/>
        <v>0</v>
      </c>
      <c r="AN161" s="164" t="str">
        <f t="shared" si="34"/>
        <v/>
      </c>
      <c r="AO161" s="164">
        <f t="shared" si="34"/>
        <v>0</v>
      </c>
      <c r="AP161" s="164" t="str">
        <f t="shared" si="34"/>
        <v/>
      </c>
      <c r="AQ161" s="164" t="str">
        <f t="shared" si="34"/>
        <v/>
      </c>
      <c r="AR161" s="164" t="str">
        <f t="shared" si="34"/>
        <v/>
      </c>
      <c r="AS161" s="164" t="str">
        <f t="shared" si="34"/>
        <v/>
      </c>
      <c r="AT161" s="164" t="str">
        <f t="shared" si="34"/>
        <v/>
      </c>
      <c r="AU161" s="164" t="str">
        <f t="shared" si="32"/>
        <v/>
      </c>
      <c r="AV161" s="164" t="str">
        <f t="shared" si="35"/>
        <v/>
      </c>
      <c r="AW161" s="164">
        <f t="shared" si="35"/>
        <v>0</v>
      </c>
      <c r="AX161" s="164" t="str">
        <f t="shared" si="35"/>
        <v/>
      </c>
      <c r="AY161" s="164" t="str">
        <f t="shared" si="35"/>
        <v/>
      </c>
      <c r="AZ161" s="164" t="str">
        <f t="shared" si="35"/>
        <v/>
      </c>
      <c r="BA161" s="164" t="str">
        <f t="shared" si="35"/>
        <v/>
      </c>
      <c r="BB161" s="164" t="str">
        <f t="shared" si="35"/>
        <v/>
      </c>
      <c r="BC161" s="164" t="str">
        <f t="shared" si="33"/>
        <v/>
      </c>
    </row>
    <row r="162" spans="1:55" s="164" customFormat="1" ht="19.899999999999999" hidden="1" customHeight="1">
      <c r="A162" s="9"/>
      <c r="B162" s="7"/>
      <c r="C162" s="2"/>
      <c r="D162" s="5"/>
      <c r="E162" s="4"/>
      <c r="F162" s="4"/>
      <c r="G162" s="4"/>
      <c r="H162" s="5"/>
      <c r="I162" s="16"/>
      <c r="J162" s="47"/>
      <c r="K162" s="48"/>
      <c r="L162" s="48"/>
      <c r="M162" s="49"/>
      <c r="N162" s="47"/>
      <c r="O162" s="48"/>
      <c r="P162" s="48"/>
      <c r="Q162" s="48"/>
      <c r="R162" s="48"/>
      <c r="S162" s="48"/>
      <c r="T162" s="64"/>
      <c r="U162" s="49"/>
      <c r="V162" s="58"/>
      <c r="W162" s="124"/>
      <c r="X162" s="56"/>
      <c r="Y162" s="68"/>
      <c r="Z162" s="68"/>
      <c r="AA162" s="67"/>
      <c r="AB162" s="57"/>
      <c r="AC162" s="58"/>
      <c r="AD162" s="56"/>
      <c r="AE162" s="49"/>
      <c r="AF162" s="164">
        <f t="shared" si="37"/>
        <v>0</v>
      </c>
      <c r="AG162" s="164">
        <f t="shared" si="37"/>
        <v>-1</v>
      </c>
      <c r="AH162" s="164">
        <f t="shared" si="37"/>
        <v>0</v>
      </c>
      <c r="AI162" s="164">
        <f t="shared" si="37"/>
        <v>0</v>
      </c>
      <c r="AJ162" s="164">
        <f t="shared" si="37"/>
        <v>0</v>
      </c>
      <c r="AK162" s="164">
        <f t="shared" si="37"/>
        <v>0</v>
      </c>
      <c r="AL162" s="164">
        <f t="shared" si="37"/>
        <v>0</v>
      </c>
      <c r="AM162" s="164">
        <f t="shared" si="37"/>
        <v>0</v>
      </c>
      <c r="AN162" s="164" t="str">
        <f t="shared" si="34"/>
        <v/>
      </c>
      <c r="AO162" s="164">
        <f t="shared" si="34"/>
        <v>0</v>
      </c>
      <c r="AP162" s="164" t="str">
        <f t="shared" si="34"/>
        <v/>
      </c>
      <c r="AQ162" s="164" t="str">
        <f t="shared" si="34"/>
        <v/>
      </c>
      <c r="AR162" s="164" t="str">
        <f t="shared" si="34"/>
        <v/>
      </c>
      <c r="AS162" s="164" t="str">
        <f t="shared" si="34"/>
        <v/>
      </c>
      <c r="AT162" s="164" t="str">
        <f t="shared" si="34"/>
        <v/>
      </c>
      <c r="AU162" s="164" t="str">
        <f t="shared" si="32"/>
        <v/>
      </c>
      <c r="AV162" s="164" t="str">
        <f t="shared" si="35"/>
        <v/>
      </c>
      <c r="AW162" s="164">
        <f t="shared" si="35"/>
        <v>0</v>
      </c>
      <c r="AX162" s="164" t="str">
        <f t="shared" si="35"/>
        <v/>
      </c>
      <c r="AY162" s="164" t="str">
        <f t="shared" si="35"/>
        <v/>
      </c>
      <c r="AZ162" s="164" t="str">
        <f t="shared" si="35"/>
        <v/>
      </c>
      <c r="BA162" s="164" t="str">
        <f t="shared" si="35"/>
        <v/>
      </c>
      <c r="BB162" s="164" t="str">
        <f t="shared" si="35"/>
        <v/>
      </c>
      <c r="BC162" s="164" t="str">
        <f t="shared" si="33"/>
        <v/>
      </c>
    </row>
    <row r="163" spans="1:55" s="164" customFormat="1" ht="19.899999999999999" hidden="1" customHeight="1">
      <c r="A163" s="9"/>
      <c r="B163" s="7"/>
      <c r="C163" s="2"/>
      <c r="D163" s="5"/>
      <c r="E163" s="4"/>
      <c r="F163" s="4"/>
      <c r="G163" s="4"/>
      <c r="H163" s="5"/>
      <c r="I163" s="16"/>
      <c r="J163" s="47"/>
      <c r="K163" s="48"/>
      <c r="L163" s="48"/>
      <c r="M163" s="49"/>
      <c r="N163" s="47"/>
      <c r="O163" s="48"/>
      <c r="P163" s="48"/>
      <c r="Q163" s="48"/>
      <c r="R163" s="48"/>
      <c r="S163" s="48"/>
      <c r="T163" s="64"/>
      <c r="U163" s="49"/>
      <c r="V163" s="58"/>
      <c r="W163" s="124"/>
      <c r="X163" s="56"/>
      <c r="Y163" s="68"/>
      <c r="Z163" s="68"/>
      <c r="AA163" s="67"/>
      <c r="AB163" s="57"/>
      <c r="AC163" s="58"/>
      <c r="AD163" s="56"/>
      <c r="AE163" s="49"/>
      <c r="AF163" s="164">
        <f t="shared" si="37"/>
        <v>0</v>
      </c>
      <c r="AG163" s="164">
        <f t="shared" si="37"/>
        <v>-1</v>
      </c>
      <c r="AH163" s="164">
        <f t="shared" si="37"/>
        <v>0</v>
      </c>
      <c r="AI163" s="164">
        <f t="shared" si="37"/>
        <v>0</v>
      </c>
      <c r="AJ163" s="164">
        <f t="shared" si="37"/>
        <v>0</v>
      </c>
      <c r="AK163" s="164">
        <f t="shared" si="37"/>
        <v>0</v>
      </c>
      <c r="AL163" s="164">
        <f t="shared" si="37"/>
        <v>0</v>
      </c>
      <c r="AM163" s="164">
        <f t="shared" si="37"/>
        <v>0</v>
      </c>
      <c r="AN163" s="164" t="str">
        <f t="shared" si="34"/>
        <v/>
      </c>
      <c r="AO163" s="164">
        <f t="shared" si="34"/>
        <v>0</v>
      </c>
      <c r="AP163" s="164" t="str">
        <f t="shared" si="34"/>
        <v/>
      </c>
      <c r="AQ163" s="164" t="str">
        <f t="shared" si="34"/>
        <v/>
      </c>
      <c r="AR163" s="164" t="str">
        <f t="shared" si="34"/>
        <v/>
      </c>
      <c r="AS163" s="164" t="str">
        <f t="shared" si="34"/>
        <v/>
      </c>
      <c r="AT163" s="164" t="str">
        <f t="shared" si="34"/>
        <v/>
      </c>
      <c r="AU163" s="164" t="str">
        <f t="shared" si="32"/>
        <v/>
      </c>
      <c r="AV163" s="164" t="str">
        <f t="shared" si="35"/>
        <v/>
      </c>
      <c r="AW163" s="164">
        <f t="shared" si="35"/>
        <v>0</v>
      </c>
      <c r="AX163" s="164" t="str">
        <f t="shared" si="35"/>
        <v/>
      </c>
      <c r="AY163" s="164" t="str">
        <f t="shared" si="35"/>
        <v/>
      </c>
      <c r="AZ163" s="164" t="str">
        <f t="shared" si="35"/>
        <v/>
      </c>
      <c r="BA163" s="164" t="str">
        <f t="shared" si="35"/>
        <v/>
      </c>
      <c r="BB163" s="164" t="str">
        <f t="shared" si="35"/>
        <v/>
      </c>
      <c r="BC163" s="164" t="str">
        <f t="shared" si="33"/>
        <v/>
      </c>
    </row>
    <row r="164" spans="1:55" s="164" customFormat="1" ht="19.899999999999999" hidden="1" customHeight="1">
      <c r="A164" s="9"/>
      <c r="B164" s="7"/>
      <c r="C164" s="2"/>
      <c r="D164" s="5"/>
      <c r="E164" s="4"/>
      <c r="F164" s="4"/>
      <c r="G164" s="4"/>
      <c r="H164" s="5"/>
      <c r="I164" s="16"/>
      <c r="J164" s="47"/>
      <c r="K164" s="48"/>
      <c r="L164" s="48"/>
      <c r="M164" s="49"/>
      <c r="N164" s="47"/>
      <c r="O164" s="48"/>
      <c r="P164" s="48"/>
      <c r="Q164" s="48"/>
      <c r="R164" s="48"/>
      <c r="S164" s="48"/>
      <c r="T164" s="64"/>
      <c r="U164" s="49"/>
      <c r="V164" s="58"/>
      <c r="W164" s="124"/>
      <c r="X164" s="56"/>
      <c r="Y164" s="68"/>
      <c r="Z164" s="68"/>
      <c r="AA164" s="67"/>
      <c r="AB164" s="57"/>
      <c r="AC164" s="58"/>
      <c r="AD164" s="56"/>
      <c r="AE164" s="49"/>
      <c r="AF164" s="164">
        <f t="shared" si="37"/>
        <v>0</v>
      </c>
      <c r="AG164" s="164">
        <f t="shared" si="37"/>
        <v>-1</v>
      </c>
      <c r="AH164" s="164">
        <f t="shared" si="37"/>
        <v>0</v>
      </c>
      <c r="AI164" s="164">
        <f t="shared" si="37"/>
        <v>0</v>
      </c>
      <c r="AJ164" s="164">
        <f t="shared" si="37"/>
        <v>0</v>
      </c>
      <c r="AK164" s="164">
        <f t="shared" si="37"/>
        <v>0</v>
      </c>
      <c r="AL164" s="164">
        <f t="shared" si="37"/>
        <v>0</v>
      </c>
      <c r="AM164" s="164">
        <f t="shared" si="37"/>
        <v>0</v>
      </c>
      <c r="AN164" s="164" t="str">
        <f t="shared" si="34"/>
        <v/>
      </c>
      <c r="AO164" s="164">
        <f t="shared" si="34"/>
        <v>0</v>
      </c>
      <c r="AP164" s="164" t="str">
        <f t="shared" si="34"/>
        <v/>
      </c>
      <c r="AQ164" s="164" t="str">
        <f t="shared" si="34"/>
        <v/>
      </c>
      <c r="AR164" s="164" t="str">
        <f t="shared" si="34"/>
        <v/>
      </c>
      <c r="AS164" s="164" t="str">
        <f t="shared" si="34"/>
        <v/>
      </c>
      <c r="AT164" s="164" t="str">
        <f t="shared" si="34"/>
        <v/>
      </c>
      <c r="AU164" s="164" t="str">
        <f t="shared" si="32"/>
        <v/>
      </c>
      <c r="AV164" s="164" t="str">
        <f t="shared" si="35"/>
        <v/>
      </c>
      <c r="AW164" s="164">
        <f t="shared" si="35"/>
        <v>0</v>
      </c>
      <c r="AX164" s="164" t="str">
        <f t="shared" si="35"/>
        <v/>
      </c>
      <c r="AY164" s="164" t="str">
        <f t="shared" si="35"/>
        <v/>
      </c>
      <c r="AZ164" s="164" t="str">
        <f t="shared" si="35"/>
        <v/>
      </c>
      <c r="BA164" s="164" t="str">
        <f t="shared" si="35"/>
        <v/>
      </c>
      <c r="BB164" s="164" t="str">
        <f t="shared" si="35"/>
        <v/>
      </c>
      <c r="BC164" s="164" t="str">
        <f t="shared" si="33"/>
        <v/>
      </c>
    </row>
    <row r="165" spans="1:55" s="164" customFormat="1" ht="19.899999999999999" hidden="1" customHeight="1">
      <c r="A165" s="9"/>
      <c r="B165" s="7"/>
      <c r="C165" s="2"/>
      <c r="D165" s="5"/>
      <c r="E165" s="4"/>
      <c r="F165" s="4"/>
      <c r="G165" s="4"/>
      <c r="H165" s="5"/>
      <c r="I165" s="16"/>
      <c r="J165" s="47"/>
      <c r="K165" s="48"/>
      <c r="L165" s="48"/>
      <c r="M165" s="49"/>
      <c r="N165" s="47"/>
      <c r="O165" s="48"/>
      <c r="P165" s="48"/>
      <c r="Q165" s="48"/>
      <c r="R165" s="48"/>
      <c r="S165" s="48"/>
      <c r="T165" s="64"/>
      <c r="U165" s="49"/>
      <c r="V165" s="58"/>
      <c r="W165" s="124"/>
      <c r="X165" s="56"/>
      <c r="Y165" s="68"/>
      <c r="Z165" s="68"/>
      <c r="AA165" s="67"/>
      <c r="AB165" s="57"/>
      <c r="AC165" s="58"/>
      <c r="AD165" s="56"/>
      <c r="AE165" s="49"/>
      <c r="AF165" s="164">
        <f t="shared" si="37"/>
        <v>0</v>
      </c>
      <c r="AG165" s="164">
        <f t="shared" si="37"/>
        <v>-1</v>
      </c>
      <c r="AH165" s="164">
        <f t="shared" si="37"/>
        <v>0</v>
      </c>
      <c r="AI165" s="164">
        <f t="shared" si="37"/>
        <v>0</v>
      </c>
      <c r="AJ165" s="164">
        <f t="shared" si="37"/>
        <v>0</v>
      </c>
      <c r="AK165" s="164">
        <f t="shared" si="37"/>
        <v>0</v>
      </c>
      <c r="AL165" s="164">
        <f t="shared" si="37"/>
        <v>0</v>
      </c>
      <c r="AM165" s="164">
        <f t="shared" si="37"/>
        <v>0</v>
      </c>
      <c r="AN165" s="164" t="str">
        <f t="shared" si="34"/>
        <v/>
      </c>
      <c r="AO165" s="164">
        <f t="shared" si="34"/>
        <v>0</v>
      </c>
      <c r="AP165" s="164" t="str">
        <f t="shared" si="34"/>
        <v/>
      </c>
      <c r="AQ165" s="164" t="str">
        <f t="shared" si="34"/>
        <v/>
      </c>
      <c r="AR165" s="164" t="str">
        <f t="shared" si="34"/>
        <v/>
      </c>
      <c r="AS165" s="164" t="str">
        <f t="shared" si="34"/>
        <v/>
      </c>
      <c r="AT165" s="164" t="str">
        <f t="shared" si="34"/>
        <v/>
      </c>
      <c r="AU165" s="164" t="str">
        <f t="shared" si="32"/>
        <v/>
      </c>
      <c r="AV165" s="164" t="str">
        <f t="shared" si="35"/>
        <v/>
      </c>
      <c r="AW165" s="164">
        <f t="shared" si="35"/>
        <v>0</v>
      </c>
      <c r="AX165" s="164" t="str">
        <f t="shared" si="35"/>
        <v/>
      </c>
      <c r="AY165" s="164" t="str">
        <f t="shared" si="35"/>
        <v/>
      </c>
      <c r="AZ165" s="164" t="str">
        <f t="shared" si="35"/>
        <v/>
      </c>
      <c r="BA165" s="164" t="str">
        <f t="shared" si="35"/>
        <v/>
      </c>
      <c r="BB165" s="164" t="str">
        <f t="shared" si="35"/>
        <v/>
      </c>
      <c r="BC165" s="164" t="str">
        <f t="shared" si="33"/>
        <v/>
      </c>
    </row>
    <row r="166" spans="1:55" s="164" customFormat="1" ht="19.899999999999999" hidden="1" customHeight="1">
      <c r="A166" s="9"/>
      <c r="B166" s="7"/>
      <c r="C166" s="2"/>
      <c r="D166" s="5"/>
      <c r="E166" s="4"/>
      <c r="F166" s="4"/>
      <c r="G166" s="4"/>
      <c r="H166" s="5"/>
      <c r="I166" s="16"/>
      <c r="J166" s="47"/>
      <c r="K166" s="48"/>
      <c r="L166" s="48"/>
      <c r="M166" s="49"/>
      <c r="N166" s="47"/>
      <c r="O166" s="48"/>
      <c r="P166" s="48"/>
      <c r="Q166" s="48"/>
      <c r="R166" s="48"/>
      <c r="S166" s="48"/>
      <c r="T166" s="64"/>
      <c r="U166" s="49"/>
      <c r="V166" s="58"/>
      <c r="W166" s="124"/>
      <c r="X166" s="56"/>
      <c r="Y166" s="68"/>
      <c r="Z166" s="68"/>
      <c r="AA166" s="67"/>
      <c r="AB166" s="57"/>
      <c r="AC166" s="58"/>
      <c r="AD166" s="56"/>
      <c r="AE166" s="49"/>
      <c r="AF166" s="164">
        <f t="shared" si="37"/>
        <v>0</v>
      </c>
      <c r="AG166" s="164">
        <f t="shared" si="37"/>
        <v>-1</v>
      </c>
      <c r="AH166" s="164">
        <f t="shared" si="37"/>
        <v>0</v>
      </c>
      <c r="AI166" s="164">
        <f t="shared" si="37"/>
        <v>0</v>
      </c>
      <c r="AJ166" s="164">
        <f t="shared" si="37"/>
        <v>0</v>
      </c>
      <c r="AK166" s="164">
        <f t="shared" si="37"/>
        <v>0</v>
      </c>
      <c r="AL166" s="164">
        <f t="shared" si="37"/>
        <v>0</v>
      </c>
      <c r="AM166" s="164">
        <f t="shared" si="37"/>
        <v>0</v>
      </c>
      <c r="AN166" s="164" t="str">
        <f t="shared" si="34"/>
        <v/>
      </c>
      <c r="AO166" s="164">
        <f t="shared" si="34"/>
        <v>0</v>
      </c>
      <c r="AP166" s="164" t="str">
        <f t="shared" si="34"/>
        <v/>
      </c>
      <c r="AQ166" s="164" t="str">
        <f t="shared" si="34"/>
        <v/>
      </c>
      <c r="AR166" s="164" t="str">
        <f t="shared" si="34"/>
        <v/>
      </c>
      <c r="AS166" s="164" t="str">
        <f t="shared" si="34"/>
        <v/>
      </c>
      <c r="AT166" s="164" t="str">
        <f t="shared" si="34"/>
        <v/>
      </c>
      <c r="AU166" s="164" t="str">
        <f t="shared" si="32"/>
        <v/>
      </c>
      <c r="AV166" s="164" t="str">
        <f t="shared" si="35"/>
        <v/>
      </c>
      <c r="AW166" s="164">
        <f t="shared" si="35"/>
        <v>0</v>
      </c>
      <c r="AX166" s="164" t="str">
        <f t="shared" si="35"/>
        <v/>
      </c>
      <c r="AY166" s="164" t="str">
        <f t="shared" si="35"/>
        <v/>
      </c>
      <c r="AZ166" s="164" t="str">
        <f t="shared" si="35"/>
        <v/>
      </c>
      <c r="BA166" s="164" t="str">
        <f t="shared" si="35"/>
        <v/>
      </c>
      <c r="BB166" s="164" t="str">
        <f t="shared" si="35"/>
        <v/>
      </c>
      <c r="BC166" s="164" t="str">
        <f t="shared" si="33"/>
        <v/>
      </c>
    </row>
    <row r="167" spans="1:55" s="164" customFormat="1" ht="19.899999999999999" hidden="1" customHeight="1">
      <c r="A167" s="9"/>
      <c r="B167" s="7"/>
      <c r="C167" s="2"/>
      <c r="D167" s="5"/>
      <c r="E167" s="4"/>
      <c r="F167" s="4"/>
      <c r="G167" s="4"/>
      <c r="H167" s="5"/>
      <c r="I167" s="16"/>
      <c r="J167" s="47"/>
      <c r="K167" s="48"/>
      <c r="L167" s="48"/>
      <c r="M167" s="49"/>
      <c r="N167" s="47"/>
      <c r="O167" s="48"/>
      <c r="P167" s="48"/>
      <c r="Q167" s="48"/>
      <c r="R167" s="48"/>
      <c r="S167" s="48"/>
      <c r="T167" s="64"/>
      <c r="U167" s="49"/>
      <c r="V167" s="58"/>
      <c r="W167" s="124"/>
      <c r="X167" s="56"/>
      <c r="Y167" s="68"/>
      <c r="Z167" s="68"/>
      <c r="AA167" s="67"/>
      <c r="AB167" s="57"/>
      <c r="AC167" s="58"/>
      <c r="AD167" s="56"/>
      <c r="AE167" s="49"/>
      <c r="AF167" s="164">
        <f t="shared" si="37"/>
        <v>0</v>
      </c>
      <c r="AG167" s="164">
        <f t="shared" si="37"/>
        <v>-1</v>
      </c>
      <c r="AH167" s="164">
        <f t="shared" si="37"/>
        <v>0</v>
      </c>
      <c r="AI167" s="164">
        <f t="shared" si="37"/>
        <v>0</v>
      </c>
      <c r="AJ167" s="164">
        <f t="shared" si="37"/>
        <v>0</v>
      </c>
      <c r="AK167" s="164">
        <f t="shared" si="37"/>
        <v>0</v>
      </c>
      <c r="AL167" s="164">
        <f t="shared" si="37"/>
        <v>0</v>
      </c>
      <c r="AM167" s="164">
        <f t="shared" si="37"/>
        <v>0</v>
      </c>
      <c r="AN167" s="164" t="str">
        <f t="shared" si="34"/>
        <v/>
      </c>
      <c r="AO167" s="164">
        <f t="shared" si="34"/>
        <v>0</v>
      </c>
      <c r="AP167" s="164" t="str">
        <f t="shared" si="34"/>
        <v/>
      </c>
      <c r="AQ167" s="164" t="str">
        <f t="shared" si="34"/>
        <v/>
      </c>
      <c r="AR167" s="164" t="str">
        <f t="shared" si="34"/>
        <v/>
      </c>
      <c r="AS167" s="164" t="str">
        <f t="shared" si="34"/>
        <v/>
      </c>
      <c r="AT167" s="164" t="str">
        <f t="shared" si="34"/>
        <v/>
      </c>
      <c r="AU167" s="164" t="str">
        <f t="shared" si="32"/>
        <v/>
      </c>
      <c r="AV167" s="164" t="str">
        <f t="shared" si="35"/>
        <v/>
      </c>
      <c r="AW167" s="164">
        <f t="shared" si="35"/>
        <v>0</v>
      </c>
      <c r="AX167" s="164" t="str">
        <f t="shared" si="35"/>
        <v/>
      </c>
      <c r="AY167" s="164" t="str">
        <f t="shared" si="35"/>
        <v/>
      </c>
      <c r="AZ167" s="164" t="str">
        <f t="shared" si="35"/>
        <v/>
      </c>
      <c r="BA167" s="164" t="str">
        <f t="shared" si="35"/>
        <v/>
      </c>
      <c r="BB167" s="164" t="str">
        <f t="shared" si="35"/>
        <v/>
      </c>
      <c r="BC167" s="164" t="str">
        <f t="shared" si="33"/>
        <v/>
      </c>
    </row>
    <row r="168" spans="1:55" s="164" customFormat="1" ht="19.899999999999999" hidden="1" customHeight="1">
      <c r="A168" s="9"/>
      <c r="B168" s="7"/>
      <c r="C168" s="2"/>
      <c r="D168" s="5"/>
      <c r="E168" s="4"/>
      <c r="F168" s="4"/>
      <c r="G168" s="4"/>
      <c r="H168" s="5"/>
      <c r="I168" s="16"/>
      <c r="J168" s="47"/>
      <c r="K168" s="48"/>
      <c r="L168" s="48"/>
      <c r="M168" s="49"/>
      <c r="N168" s="47"/>
      <c r="O168" s="48"/>
      <c r="P168" s="48"/>
      <c r="Q168" s="48"/>
      <c r="R168" s="48"/>
      <c r="S168" s="48"/>
      <c r="T168" s="64"/>
      <c r="U168" s="49"/>
      <c r="V168" s="58"/>
      <c r="W168" s="124"/>
      <c r="X168" s="56"/>
      <c r="Y168" s="68"/>
      <c r="Z168" s="68"/>
      <c r="AA168" s="67"/>
      <c r="AB168" s="57"/>
      <c r="AC168" s="58"/>
      <c r="AD168" s="56"/>
      <c r="AE168" s="49"/>
      <c r="AF168" s="164">
        <f t="shared" si="37"/>
        <v>0</v>
      </c>
      <c r="AG168" s="164">
        <f t="shared" si="37"/>
        <v>-1</v>
      </c>
      <c r="AH168" s="164">
        <f t="shared" si="37"/>
        <v>0</v>
      </c>
      <c r="AI168" s="164">
        <f t="shared" si="37"/>
        <v>0</v>
      </c>
      <c r="AJ168" s="164">
        <f t="shared" si="37"/>
        <v>0</v>
      </c>
      <c r="AK168" s="164">
        <f t="shared" si="37"/>
        <v>0</v>
      </c>
      <c r="AL168" s="164">
        <f t="shared" si="37"/>
        <v>0</v>
      </c>
      <c r="AM168" s="164">
        <f t="shared" si="37"/>
        <v>0</v>
      </c>
      <c r="AN168" s="164" t="str">
        <f t="shared" si="34"/>
        <v/>
      </c>
      <c r="AO168" s="164">
        <f t="shared" si="34"/>
        <v>0</v>
      </c>
      <c r="AP168" s="164" t="str">
        <f t="shared" si="34"/>
        <v/>
      </c>
      <c r="AQ168" s="164" t="str">
        <f t="shared" si="34"/>
        <v/>
      </c>
      <c r="AR168" s="164" t="str">
        <f t="shared" si="34"/>
        <v/>
      </c>
      <c r="AS168" s="164" t="str">
        <f t="shared" si="34"/>
        <v/>
      </c>
      <c r="AT168" s="164" t="str">
        <f t="shared" si="34"/>
        <v/>
      </c>
      <c r="AU168" s="164" t="str">
        <f t="shared" si="32"/>
        <v/>
      </c>
      <c r="AV168" s="164" t="str">
        <f t="shared" si="35"/>
        <v/>
      </c>
      <c r="AW168" s="164">
        <f t="shared" si="35"/>
        <v>0</v>
      </c>
      <c r="AX168" s="164" t="str">
        <f t="shared" si="35"/>
        <v/>
      </c>
      <c r="AY168" s="164" t="str">
        <f t="shared" si="35"/>
        <v/>
      </c>
      <c r="AZ168" s="164" t="str">
        <f t="shared" si="35"/>
        <v/>
      </c>
      <c r="BA168" s="164" t="str">
        <f t="shared" si="35"/>
        <v/>
      </c>
      <c r="BB168" s="164" t="str">
        <f t="shared" si="35"/>
        <v/>
      </c>
      <c r="BC168" s="164" t="str">
        <f t="shared" si="33"/>
        <v/>
      </c>
    </row>
    <row r="169" spans="1:55" s="164" customFormat="1" ht="19.899999999999999" hidden="1" customHeight="1">
      <c r="A169" s="9"/>
      <c r="B169" s="7"/>
      <c r="C169" s="2"/>
      <c r="D169" s="5"/>
      <c r="E169" s="4"/>
      <c r="F169" s="4"/>
      <c r="G169" s="4"/>
      <c r="H169" s="5"/>
      <c r="I169" s="16"/>
      <c r="J169" s="47"/>
      <c r="K169" s="48"/>
      <c r="L169" s="48"/>
      <c r="M169" s="49"/>
      <c r="N169" s="47"/>
      <c r="O169" s="48"/>
      <c r="P169" s="48"/>
      <c r="Q169" s="48"/>
      <c r="R169" s="48"/>
      <c r="S169" s="48"/>
      <c r="T169" s="64"/>
      <c r="U169" s="49"/>
      <c r="V169" s="58"/>
      <c r="W169" s="124"/>
      <c r="X169" s="56"/>
      <c r="Y169" s="68"/>
      <c r="Z169" s="68"/>
      <c r="AA169" s="67"/>
      <c r="AB169" s="57"/>
      <c r="AC169" s="58"/>
      <c r="AD169" s="56"/>
      <c r="AE169" s="49"/>
      <c r="AF169" s="164">
        <f t="shared" si="37"/>
        <v>0</v>
      </c>
      <c r="AG169" s="164">
        <f t="shared" si="37"/>
        <v>-1</v>
      </c>
      <c r="AH169" s="164">
        <f t="shared" si="37"/>
        <v>0</v>
      </c>
      <c r="AI169" s="164">
        <f t="shared" si="37"/>
        <v>0</v>
      </c>
      <c r="AJ169" s="164">
        <f t="shared" si="37"/>
        <v>0</v>
      </c>
      <c r="AK169" s="164">
        <f t="shared" si="37"/>
        <v>0</v>
      </c>
      <c r="AL169" s="164">
        <f t="shared" si="37"/>
        <v>0</v>
      </c>
      <c r="AM169" s="164">
        <f t="shared" si="37"/>
        <v>0</v>
      </c>
      <c r="AN169" s="164" t="str">
        <f t="shared" si="34"/>
        <v/>
      </c>
      <c r="AO169" s="164">
        <f t="shared" si="34"/>
        <v>0</v>
      </c>
      <c r="AP169" s="164" t="str">
        <f t="shared" si="34"/>
        <v/>
      </c>
      <c r="AQ169" s="164" t="str">
        <f t="shared" si="34"/>
        <v/>
      </c>
      <c r="AR169" s="164" t="str">
        <f t="shared" si="34"/>
        <v/>
      </c>
      <c r="AS169" s="164" t="str">
        <f t="shared" si="34"/>
        <v/>
      </c>
      <c r="AT169" s="164" t="str">
        <f t="shared" si="34"/>
        <v/>
      </c>
      <c r="AU169" s="164" t="str">
        <f t="shared" si="32"/>
        <v/>
      </c>
      <c r="AV169" s="164" t="str">
        <f t="shared" si="35"/>
        <v/>
      </c>
      <c r="AW169" s="164">
        <f t="shared" si="35"/>
        <v>0</v>
      </c>
      <c r="AX169" s="164" t="str">
        <f t="shared" si="35"/>
        <v/>
      </c>
      <c r="AY169" s="164" t="str">
        <f t="shared" si="35"/>
        <v/>
      </c>
      <c r="AZ169" s="164" t="str">
        <f t="shared" si="35"/>
        <v/>
      </c>
      <c r="BA169" s="164" t="str">
        <f t="shared" si="35"/>
        <v/>
      </c>
      <c r="BB169" s="164" t="str">
        <f t="shared" si="35"/>
        <v/>
      </c>
      <c r="BC169" s="164" t="str">
        <f t="shared" si="33"/>
        <v/>
      </c>
    </row>
    <row r="170" spans="1:55" s="164" customFormat="1" ht="19.899999999999999" hidden="1" customHeight="1">
      <c r="A170" s="9"/>
      <c r="B170" s="7"/>
      <c r="C170" s="2"/>
      <c r="D170" s="5"/>
      <c r="E170" s="4"/>
      <c r="F170" s="4"/>
      <c r="G170" s="4"/>
      <c r="H170" s="5"/>
      <c r="I170" s="16"/>
      <c r="J170" s="47"/>
      <c r="K170" s="48"/>
      <c r="L170" s="48"/>
      <c r="M170" s="49"/>
      <c r="N170" s="47"/>
      <c r="O170" s="48"/>
      <c r="P170" s="48"/>
      <c r="Q170" s="48"/>
      <c r="R170" s="48"/>
      <c r="S170" s="48"/>
      <c r="T170" s="64"/>
      <c r="U170" s="49"/>
      <c r="V170" s="58"/>
      <c r="W170" s="124"/>
      <c r="X170" s="56"/>
      <c r="Y170" s="68"/>
      <c r="Z170" s="68"/>
      <c r="AA170" s="67"/>
      <c r="AB170" s="57"/>
      <c r="AC170" s="58"/>
      <c r="AD170" s="56"/>
      <c r="AE170" s="49"/>
      <c r="AF170" s="164">
        <f t="shared" si="37"/>
        <v>0</v>
      </c>
      <c r="AG170" s="164">
        <f t="shared" si="37"/>
        <v>-1</v>
      </c>
      <c r="AH170" s="164">
        <f t="shared" si="37"/>
        <v>0</v>
      </c>
      <c r="AI170" s="164">
        <f t="shared" si="37"/>
        <v>0</v>
      </c>
      <c r="AJ170" s="164">
        <f t="shared" si="37"/>
        <v>0</v>
      </c>
      <c r="AK170" s="164">
        <f t="shared" si="37"/>
        <v>0</v>
      </c>
      <c r="AL170" s="164">
        <f t="shared" si="37"/>
        <v>0</v>
      </c>
      <c r="AM170" s="164">
        <f t="shared" si="37"/>
        <v>0</v>
      </c>
      <c r="AN170" s="164" t="str">
        <f t="shared" si="34"/>
        <v/>
      </c>
      <c r="AO170" s="164">
        <f t="shared" si="34"/>
        <v>0</v>
      </c>
      <c r="AP170" s="164" t="str">
        <f t="shared" si="34"/>
        <v/>
      </c>
      <c r="AQ170" s="164" t="str">
        <f t="shared" si="34"/>
        <v/>
      </c>
      <c r="AR170" s="164" t="str">
        <f t="shared" si="34"/>
        <v/>
      </c>
      <c r="AS170" s="164" t="str">
        <f t="shared" si="34"/>
        <v/>
      </c>
      <c r="AT170" s="164" t="str">
        <f t="shared" si="34"/>
        <v/>
      </c>
      <c r="AU170" s="164" t="str">
        <f t="shared" si="32"/>
        <v/>
      </c>
      <c r="AV170" s="164" t="str">
        <f t="shared" si="35"/>
        <v/>
      </c>
      <c r="AW170" s="164">
        <f t="shared" si="35"/>
        <v>0</v>
      </c>
      <c r="AX170" s="164" t="str">
        <f t="shared" si="35"/>
        <v/>
      </c>
      <c r="AY170" s="164" t="str">
        <f t="shared" si="35"/>
        <v/>
      </c>
      <c r="AZ170" s="164" t="str">
        <f t="shared" si="35"/>
        <v/>
      </c>
      <c r="BA170" s="164" t="str">
        <f t="shared" si="35"/>
        <v/>
      </c>
      <c r="BB170" s="164" t="str">
        <f t="shared" si="35"/>
        <v/>
      </c>
      <c r="BC170" s="164" t="str">
        <f t="shared" si="33"/>
        <v/>
      </c>
    </row>
    <row r="171" spans="1:55" s="164" customFormat="1" ht="19.899999999999999" hidden="1" customHeight="1">
      <c r="A171" s="9"/>
      <c r="B171" s="7"/>
      <c r="C171" s="2"/>
      <c r="D171" s="5"/>
      <c r="E171" s="4"/>
      <c r="F171" s="4"/>
      <c r="G171" s="4"/>
      <c r="H171" s="5"/>
      <c r="I171" s="16"/>
      <c r="J171" s="47"/>
      <c r="K171" s="48"/>
      <c r="L171" s="48"/>
      <c r="M171" s="49"/>
      <c r="N171" s="47"/>
      <c r="O171" s="48"/>
      <c r="P171" s="48"/>
      <c r="Q171" s="48"/>
      <c r="R171" s="48"/>
      <c r="S171" s="48"/>
      <c r="T171" s="64"/>
      <c r="U171" s="49"/>
      <c r="V171" s="58"/>
      <c r="W171" s="124"/>
      <c r="X171" s="56"/>
      <c r="Y171" s="68"/>
      <c r="Z171" s="68"/>
      <c r="AA171" s="67"/>
      <c r="AB171" s="57"/>
      <c r="AC171" s="58"/>
      <c r="AD171" s="56"/>
      <c r="AE171" s="49"/>
      <c r="AF171" s="164">
        <f t="shared" si="37"/>
        <v>0</v>
      </c>
      <c r="AG171" s="164">
        <f t="shared" si="37"/>
        <v>-1</v>
      </c>
      <c r="AH171" s="164">
        <f t="shared" si="37"/>
        <v>0</v>
      </c>
      <c r="AI171" s="164">
        <f t="shared" si="37"/>
        <v>0</v>
      </c>
      <c r="AJ171" s="164">
        <f t="shared" si="37"/>
        <v>0</v>
      </c>
      <c r="AK171" s="164">
        <f t="shared" si="37"/>
        <v>0</v>
      </c>
      <c r="AL171" s="164">
        <f t="shared" si="37"/>
        <v>0</v>
      </c>
      <c r="AM171" s="164">
        <f t="shared" si="37"/>
        <v>0</v>
      </c>
      <c r="AN171" s="164" t="str">
        <f t="shared" si="34"/>
        <v/>
      </c>
      <c r="AO171" s="164">
        <f t="shared" si="34"/>
        <v>0</v>
      </c>
      <c r="AP171" s="164" t="str">
        <f t="shared" si="34"/>
        <v/>
      </c>
      <c r="AQ171" s="164" t="str">
        <f t="shared" si="34"/>
        <v/>
      </c>
      <c r="AR171" s="164" t="str">
        <f t="shared" si="34"/>
        <v/>
      </c>
      <c r="AS171" s="164" t="str">
        <f t="shared" si="34"/>
        <v/>
      </c>
      <c r="AT171" s="164" t="str">
        <f t="shared" si="34"/>
        <v/>
      </c>
      <c r="AU171" s="164" t="str">
        <f t="shared" si="32"/>
        <v/>
      </c>
      <c r="AV171" s="164" t="str">
        <f t="shared" si="35"/>
        <v/>
      </c>
      <c r="AW171" s="164">
        <f t="shared" si="35"/>
        <v>0</v>
      </c>
      <c r="AX171" s="164" t="str">
        <f t="shared" si="35"/>
        <v/>
      </c>
      <c r="AY171" s="164" t="str">
        <f t="shared" si="35"/>
        <v/>
      </c>
      <c r="AZ171" s="164" t="str">
        <f t="shared" si="35"/>
        <v/>
      </c>
      <c r="BA171" s="164" t="str">
        <f t="shared" si="35"/>
        <v/>
      </c>
      <c r="BB171" s="164" t="str">
        <f t="shared" si="35"/>
        <v/>
      </c>
      <c r="BC171" s="164" t="str">
        <f t="shared" si="33"/>
        <v/>
      </c>
    </row>
    <row r="172" spans="1:55" s="164" customFormat="1" ht="19.899999999999999" hidden="1" customHeight="1">
      <c r="A172" s="9"/>
      <c r="B172" s="7"/>
      <c r="C172" s="2"/>
      <c r="D172" s="5"/>
      <c r="E172" s="4"/>
      <c r="F172" s="4"/>
      <c r="G172" s="4"/>
      <c r="H172" s="5"/>
      <c r="I172" s="16"/>
      <c r="J172" s="47"/>
      <c r="K172" s="48"/>
      <c r="L172" s="48"/>
      <c r="M172" s="49"/>
      <c r="N172" s="47"/>
      <c r="O172" s="48"/>
      <c r="P172" s="48"/>
      <c r="Q172" s="48"/>
      <c r="R172" s="48"/>
      <c r="S172" s="48"/>
      <c r="T172" s="64"/>
      <c r="U172" s="49"/>
      <c r="V172" s="58"/>
      <c r="W172" s="124"/>
      <c r="X172" s="56"/>
      <c r="Y172" s="68"/>
      <c r="Z172" s="68"/>
      <c r="AA172" s="67"/>
      <c r="AB172" s="57"/>
      <c r="AC172" s="58"/>
      <c r="AD172" s="56"/>
      <c r="AE172" s="49"/>
      <c r="AF172" s="164">
        <f t="shared" si="37"/>
        <v>0</v>
      </c>
      <c r="AG172" s="164">
        <f t="shared" si="37"/>
        <v>-1</v>
      </c>
      <c r="AH172" s="164">
        <f t="shared" si="37"/>
        <v>0</v>
      </c>
      <c r="AI172" s="164">
        <f t="shared" si="37"/>
        <v>0</v>
      </c>
      <c r="AJ172" s="164">
        <f t="shared" si="37"/>
        <v>0</v>
      </c>
      <c r="AK172" s="164">
        <f t="shared" si="37"/>
        <v>0</v>
      </c>
      <c r="AL172" s="164">
        <f t="shared" si="37"/>
        <v>0</v>
      </c>
      <c r="AM172" s="164">
        <f t="shared" si="37"/>
        <v>0</v>
      </c>
      <c r="AN172" s="164" t="str">
        <f t="shared" si="34"/>
        <v/>
      </c>
      <c r="AO172" s="164">
        <f t="shared" si="34"/>
        <v>0</v>
      </c>
      <c r="AP172" s="164" t="str">
        <f t="shared" si="34"/>
        <v/>
      </c>
      <c r="AQ172" s="164" t="str">
        <f t="shared" si="34"/>
        <v/>
      </c>
      <c r="AR172" s="164" t="str">
        <f t="shared" si="34"/>
        <v/>
      </c>
      <c r="AS172" s="164" t="str">
        <f t="shared" si="34"/>
        <v/>
      </c>
      <c r="AT172" s="164" t="str">
        <f t="shared" si="34"/>
        <v/>
      </c>
      <c r="AU172" s="164" t="str">
        <f t="shared" si="32"/>
        <v/>
      </c>
      <c r="AV172" s="164" t="str">
        <f t="shared" si="35"/>
        <v/>
      </c>
      <c r="AW172" s="164">
        <f t="shared" si="35"/>
        <v>0</v>
      </c>
      <c r="AX172" s="164" t="str">
        <f t="shared" si="35"/>
        <v/>
      </c>
      <c r="AY172" s="164" t="str">
        <f t="shared" si="35"/>
        <v/>
      </c>
      <c r="AZ172" s="164" t="str">
        <f t="shared" si="35"/>
        <v/>
      </c>
      <c r="BA172" s="164" t="str">
        <f t="shared" si="35"/>
        <v/>
      </c>
      <c r="BB172" s="164" t="str">
        <f t="shared" si="35"/>
        <v/>
      </c>
      <c r="BC172" s="164" t="str">
        <f t="shared" si="33"/>
        <v/>
      </c>
    </row>
    <row r="173" spans="1:55" s="164" customFormat="1" ht="19.899999999999999" hidden="1" customHeight="1">
      <c r="A173" s="9"/>
      <c r="B173" s="7"/>
      <c r="C173" s="2"/>
      <c r="D173" s="5"/>
      <c r="E173" s="4"/>
      <c r="F173" s="4"/>
      <c r="G173" s="4"/>
      <c r="H173" s="5"/>
      <c r="I173" s="16"/>
      <c r="J173" s="47"/>
      <c r="K173" s="48"/>
      <c r="L173" s="48"/>
      <c r="M173" s="49"/>
      <c r="N173" s="47"/>
      <c r="O173" s="48"/>
      <c r="P173" s="48"/>
      <c r="Q173" s="48"/>
      <c r="R173" s="48"/>
      <c r="S173" s="48"/>
      <c r="T173" s="64"/>
      <c r="U173" s="49"/>
      <c r="V173" s="58"/>
      <c r="W173" s="124"/>
      <c r="X173" s="56"/>
      <c r="Y173" s="68"/>
      <c r="Z173" s="68"/>
      <c r="AA173" s="67"/>
      <c r="AB173" s="57"/>
      <c r="AC173" s="58"/>
      <c r="AD173" s="56"/>
      <c r="AE173" s="49"/>
      <c r="AF173" s="164">
        <f t="shared" si="37"/>
        <v>0</v>
      </c>
      <c r="AG173" s="164">
        <f t="shared" si="37"/>
        <v>-1</v>
      </c>
      <c r="AH173" s="164">
        <f t="shared" si="37"/>
        <v>0</v>
      </c>
      <c r="AI173" s="164">
        <f t="shared" si="37"/>
        <v>0</v>
      </c>
      <c r="AJ173" s="164">
        <f t="shared" si="37"/>
        <v>0</v>
      </c>
      <c r="AK173" s="164">
        <f t="shared" si="37"/>
        <v>0</v>
      </c>
      <c r="AL173" s="164">
        <f t="shared" si="37"/>
        <v>0</v>
      </c>
      <c r="AM173" s="164">
        <f t="shared" si="37"/>
        <v>0</v>
      </c>
      <c r="AN173" s="164" t="str">
        <f t="shared" si="34"/>
        <v/>
      </c>
      <c r="AO173" s="164">
        <f t="shared" si="34"/>
        <v>0</v>
      </c>
      <c r="AP173" s="164" t="str">
        <f t="shared" si="34"/>
        <v/>
      </c>
      <c r="AQ173" s="164" t="str">
        <f t="shared" si="34"/>
        <v/>
      </c>
      <c r="AR173" s="164" t="str">
        <f t="shared" si="34"/>
        <v/>
      </c>
      <c r="AS173" s="164" t="str">
        <f t="shared" si="34"/>
        <v/>
      </c>
      <c r="AT173" s="164" t="str">
        <f t="shared" si="34"/>
        <v/>
      </c>
      <c r="AU173" s="164" t="str">
        <f t="shared" si="32"/>
        <v/>
      </c>
      <c r="AV173" s="164" t="str">
        <f t="shared" si="35"/>
        <v/>
      </c>
      <c r="AW173" s="164">
        <f t="shared" si="35"/>
        <v>0</v>
      </c>
      <c r="AX173" s="164" t="str">
        <f t="shared" si="35"/>
        <v/>
      </c>
      <c r="AY173" s="164" t="str">
        <f t="shared" si="35"/>
        <v/>
      </c>
      <c r="AZ173" s="164" t="str">
        <f t="shared" si="35"/>
        <v/>
      </c>
      <c r="BA173" s="164" t="str">
        <f t="shared" si="35"/>
        <v/>
      </c>
      <c r="BB173" s="164" t="str">
        <f t="shared" si="35"/>
        <v/>
      </c>
      <c r="BC173" s="164" t="str">
        <f t="shared" si="33"/>
        <v/>
      </c>
    </row>
    <row r="174" spans="1:55" s="164" customFormat="1" ht="19.899999999999999" hidden="1" customHeight="1">
      <c r="A174" s="9"/>
      <c r="B174" s="7"/>
      <c r="C174" s="2"/>
      <c r="D174" s="5"/>
      <c r="E174" s="4"/>
      <c r="F174" s="4"/>
      <c r="G174" s="4"/>
      <c r="H174" s="5"/>
      <c r="I174" s="16"/>
      <c r="J174" s="47"/>
      <c r="K174" s="48"/>
      <c r="L174" s="48"/>
      <c r="M174" s="49"/>
      <c r="N174" s="47"/>
      <c r="O174" s="48"/>
      <c r="P174" s="48"/>
      <c r="Q174" s="48"/>
      <c r="R174" s="48"/>
      <c r="S174" s="48"/>
      <c r="T174" s="64"/>
      <c r="U174" s="49"/>
      <c r="V174" s="58"/>
      <c r="W174" s="124"/>
      <c r="X174" s="56"/>
      <c r="Y174" s="68"/>
      <c r="Z174" s="68"/>
      <c r="AA174" s="67"/>
      <c r="AB174" s="57"/>
      <c r="AC174" s="58"/>
      <c r="AD174" s="56"/>
      <c r="AE174" s="49"/>
      <c r="AF174" s="164">
        <f t="shared" si="37"/>
        <v>0</v>
      </c>
      <c r="AG174" s="164">
        <f t="shared" si="37"/>
        <v>-1</v>
      </c>
      <c r="AH174" s="164">
        <f t="shared" si="37"/>
        <v>0</v>
      </c>
      <c r="AI174" s="164">
        <f t="shared" si="37"/>
        <v>0</v>
      </c>
      <c r="AJ174" s="164">
        <f t="shared" si="37"/>
        <v>0</v>
      </c>
      <c r="AK174" s="164">
        <f t="shared" si="37"/>
        <v>0</v>
      </c>
      <c r="AL174" s="164">
        <f t="shared" si="37"/>
        <v>0</v>
      </c>
      <c r="AM174" s="164">
        <f t="shared" si="37"/>
        <v>0</v>
      </c>
      <c r="AN174" s="164" t="str">
        <f t="shared" si="34"/>
        <v/>
      </c>
      <c r="AO174" s="164">
        <f t="shared" si="34"/>
        <v>0</v>
      </c>
      <c r="AP174" s="164" t="str">
        <f t="shared" si="34"/>
        <v/>
      </c>
      <c r="AQ174" s="164" t="str">
        <f t="shared" si="34"/>
        <v/>
      </c>
      <c r="AR174" s="164" t="str">
        <f t="shared" si="34"/>
        <v/>
      </c>
      <c r="AS174" s="164" t="str">
        <f t="shared" si="34"/>
        <v/>
      </c>
      <c r="AT174" s="164" t="str">
        <f t="shared" si="34"/>
        <v/>
      </c>
      <c r="AU174" s="164" t="str">
        <f t="shared" si="32"/>
        <v/>
      </c>
      <c r="AV174" s="164" t="str">
        <f t="shared" si="35"/>
        <v/>
      </c>
      <c r="AW174" s="164">
        <f t="shared" si="35"/>
        <v>0</v>
      </c>
      <c r="AX174" s="164" t="str">
        <f t="shared" si="35"/>
        <v/>
      </c>
      <c r="AY174" s="164" t="str">
        <f t="shared" si="35"/>
        <v/>
      </c>
      <c r="AZ174" s="164" t="str">
        <f t="shared" si="35"/>
        <v/>
      </c>
      <c r="BA174" s="164" t="str">
        <f t="shared" si="35"/>
        <v/>
      </c>
      <c r="BB174" s="164" t="str">
        <f t="shared" si="35"/>
        <v/>
      </c>
      <c r="BC174" s="164" t="str">
        <f t="shared" si="33"/>
        <v/>
      </c>
    </row>
    <row r="175" spans="1:55" s="164" customFormat="1" ht="19.899999999999999" hidden="1" customHeight="1">
      <c r="A175" s="9"/>
      <c r="B175" s="7"/>
      <c r="C175" s="2"/>
      <c r="D175" s="5"/>
      <c r="E175" s="4"/>
      <c r="F175" s="4"/>
      <c r="G175" s="4"/>
      <c r="H175" s="5"/>
      <c r="I175" s="16"/>
      <c r="J175" s="47"/>
      <c r="K175" s="48"/>
      <c r="L175" s="48"/>
      <c r="M175" s="49"/>
      <c r="N175" s="47"/>
      <c r="O175" s="48"/>
      <c r="P175" s="48"/>
      <c r="Q175" s="48"/>
      <c r="R175" s="48"/>
      <c r="S175" s="48"/>
      <c r="T175" s="64"/>
      <c r="U175" s="49"/>
      <c r="V175" s="58"/>
      <c r="W175" s="124"/>
      <c r="X175" s="56"/>
      <c r="Y175" s="68"/>
      <c r="Z175" s="68"/>
      <c r="AA175" s="67"/>
      <c r="AB175" s="57"/>
      <c r="AC175" s="58"/>
      <c r="AD175" s="56"/>
      <c r="AE175" s="49"/>
      <c r="AF175" s="164">
        <f t="shared" ref="AF175:AM190" si="38">AF174</f>
        <v>0</v>
      </c>
      <c r="AG175" s="164">
        <f t="shared" si="38"/>
        <v>-1</v>
      </c>
      <c r="AH175" s="164">
        <f t="shared" si="38"/>
        <v>0</v>
      </c>
      <c r="AI175" s="164">
        <f t="shared" si="38"/>
        <v>0</v>
      </c>
      <c r="AJ175" s="164">
        <f t="shared" si="38"/>
        <v>0</v>
      </c>
      <c r="AK175" s="164">
        <f t="shared" si="38"/>
        <v>0</v>
      </c>
      <c r="AL175" s="164">
        <f t="shared" si="38"/>
        <v>0</v>
      </c>
      <c r="AM175" s="164">
        <f t="shared" si="38"/>
        <v>0</v>
      </c>
      <c r="AN175" s="164" t="str">
        <f t="shared" si="34"/>
        <v/>
      </c>
      <c r="AO175" s="164">
        <f t="shared" si="34"/>
        <v>0</v>
      </c>
      <c r="AP175" s="164" t="str">
        <f t="shared" si="34"/>
        <v/>
      </c>
      <c r="AQ175" s="164" t="str">
        <f t="shared" si="34"/>
        <v/>
      </c>
      <c r="AR175" s="164" t="str">
        <f t="shared" si="34"/>
        <v/>
      </c>
      <c r="AS175" s="164" t="str">
        <f t="shared" si="34"/>
        <v/>
      </c>
      <c r="AT175" s="164" t="str">
        <f t="shared" si="34"/>
        <v/>
      </c>
      <c r="AU175" s="164" t="str">
        <f t="shared" si="32"/>
        <v/>
      </c>
      <c r="AV175" s="164" t="str">
        <f t="shared" si="35"/>
        <v/>
      </c>
      <c r="AW175" s="164">
        <f t="shared" si="35"/>
        <v>0</v>
      </c>
      <c r="AX175" s="164" t="str">
        <f t="shared" si="35"/>
        <v/>
      </c>
      <c r="AY175" s="164" t="str">
        <f t="shared" si="35"/>
        <v/>
      </c>
      <c r="AZ175" s="164" t="str">
        <f t="shared" si="35"/>
        <v/>
      </c>
      <c r="BA175" s="164" t="str">
        <f t="shared" si="35"/>
        <v/>
      </c>
      <c r="BB175" s="164" t="str">
        <f t="shared" si="35"/>
        <v/>
      </c>
      <c r="BC175" s="164" t="str">
        <f t="shared" si="33"/>
        <v/>
      </c>
    </row>
    <row r="176" spans="1:55" s="164" customFormat="1" ht="19.899999999999999" hidden="1" customHeight="1">
      <c r="A176" s="9"/>
      <c r="B176" s="7"/>
      <c r="C176" s="2"/>
      <c r="D176" s="5"/>
      <c r="E176" s="4"/>
      <c r="F176" s="4"/>
      <c r="G176" s="4"/>
      <c r="H176" s="5"/>
      <c r="I176" s="16"/>
      <c r="J176" s="47"/>
      <c r="K176" s="48"/>
      <c r="L176" s="48"/>
      <c r="M176" s="49"/>
      <c r="N176" s="47"/>
      <c r="O176" s="48"/>
      <c r="P176" s="48"/>
      <c r="Q176" s="48"/>
      <c r="R176" s="48"/>
      <c r="S176" s="48"/>
      <c r="T176" s="64"/>
      <c r="U176" s="49"/>
      <c r="V176" s="58"/>
      <c r="W176" s="124"/>
      <c r="X176" s="56"/>
      <c r="Y176" s="68"/>
      <c r="Z176" s="68"/>
      <c r="AA176" s="67"/>
      <c r="AB176" s="57"/>
      <c r="AC176" s="58"/>
      <c r="AD176" s="56"/>
      <c r="AE176" s="49"/>
      <c r="AF176" s="164">
        <f t="shared" si="38"/>
        <v>0</v>
      </c>
      <c r="AG176" s="164">
        <f t="shared" si="38"/>
        <v>-1</v>
      </c>
      <c r="AH176" s="164">
        <f t="shared" si="38"/>
        <v>0</v>
      </c>
      <c r="AI176" s="164">
        <f t="shared" si="38"/>
        <v>0</v>
      </c>
      <c r="AJ176" s="164">
        <f t="shared" si="38"/>
        <v>0</v>
      </c>
      <c r="AK176" s="164">
        <f t="shared" si="38"/>
        <v>0</v>
      </c>
      <c r="AL176" s="164">
        <f t="shared" si="38"/>
        <v>0</v>
      </c>
      <c r="AM176" s="164">
        <f t="shared" si="38"/>
        <v>0</v>
      </c>
      <c r="AN176" s="164" t="str">
        <f t="shared" si="34"/>
        <v/>
      </c>
      <c r="AO176" s="164">
        <f t="shared" si="34"/>
        <v>0</v>
      </c>
      <c r="AP176" s="164" t="str">
        <f t="shared" si="34"/>
        <v/>
      </c>
      <c r="AQ176" s="164" t="str">
        <f t="shared" si="34"/>
        <v/>
      </c>
      <c r="AR176" s="164" t="str">
        <f t="shared" si="34"/>
        <v/>
      </c>
      <c r="AS176" s="164" t="str">
        <f t="shared" si="34"/>
        <v/>
      </c>
      <c r="AT176" s="164" t="str">
        <f t="shared" si="34"/>
        <v/>
      </c>
      <c r="AU176" s="164" t="str">
        <f t="shared" si="32"/>
        <v/>
      </c>
      <c r="AV176" s="164" t="str">
        <f t="shared" si="35"/>
        <v/>
      </c>
      <c r="AW176" s="164">
        <f t="shared" si="35"/>
        <v>0</v>
      </c>
      <c r="AX176" s="164" t="str">
        <f t="shared" si="35"/>
        <v/>
      </c>
      <c r="AY176" s="164" t="str">
        <f t="shared" si="35"/>
        <v/>
      </c>
      <c r="AZ176" s="164" t="str">
        <f t="shared" si="35"/>
        <v/>
      </c>
      <c r="BA176" s="164" t="str">
        <f t="shared" si="35"/>
        <v/>
      </c>
      <c r="BB176" s="164" t="str">
        <f t="shared" si="35"/>
        <v/>
      </c>
      <c r="BC176" s="164" t="str">
        <f t="shared" si="33"/>
        <v/>
      </c>
    </row>
    <row r="177" spans="1:55" s="164" customFormat="1" ht="19.899999999999999" hidden="1" customHeight="1">
      <c r="A177" s="9"/>
      <c r="B177" s="7"/>
      <c r="C177" s="2"/>
      <c r="D177" s="5"/>
      <c r="E177" s="4"/>
      <c r="F177" s="4"/>
      <c r="G177" s="4"/>
      <c r="H177" s="5"/>
      <c r="I177" s="16"/>
      <c r="J177" s="47"/>
      <c r="K177" s="48"/>
      <c r="L177" s="48"/>
      <c r="M177" s="49"/>
      <c r="N177" s="47"/>
      <c r="O177" s="48"/>
      <c r="P177" s="48"/>
      <c r="Q177" s="48"/>
      <c r="R177" s="48"/>
      <c r="S177" s="48"/>
      <c r="T177" s="64"/>
      <c r="U177" s="49"/>
      <c r="V177" s="58"/>
      <c r="W177" s="124"/>
      <c r="X177" s="56"/>
      <c r="Y177" s="68"/>
      <c r="Z177" s="68"/>
      <c r="AA177" s="67"/>
      <c r="AB177" s="57"/>
      <c r="AC177" s="58"/>
      <c r="AD177" s="56"/>
      <c r="AE177" s="49"/>
      <c r="AF177" s="164">
        <f t="shared" si="38"/>
        <v>0</v>
      </c>
      <c r="AG177" s="164">
        <f t="shared" si="38"/>
        <v>-1</v>
      </c>
      <c r="AH177" s="164">
        <f t="shared" si="38"/>
        <v>0</v>
      </c>
      <c r="AI177" s="164">
        <f t="shared" si="38"/>
        <v>0</v>
      </c>
      <c r="AJ177" s="164">
        <f t="shared" si="38"/>
        <v>0</v>
      </c>
      <c r="AK177" s="164">
        <f t="shared" si="38"/>
        <v>0</v>
      </c>
      <c r="AL177" s="164">
        <f t="shared" si="38"/>
        <v>0</v>
      </c>
      <c r="AM177" s="164">
        <f t="shared" si="38"/>
        <v>0</v>
      </c>
      <c r="AN177" s="164" t="str">
        <f t="shared" si="34"/>
        <v/>
      </c>
      <c r="AO177" s="164">
        <f t="shared" si="34"/>
        <v>0</v>
      </c>
      <c r="AP177" s="164" t="str">
        <f t="shared" si="34"/>
        <v/>
      </c>
      <c r="AQ177" s="164" t="str">
        <f t="shared" si="34"/>
        <v/>
      </c>
      <c r="AR177" s="164" t="str">
        <f t="shared" si="34"/>
        <v/>
      </c>
      <c r="AS177" s="164" t="str">
        <f t="shared" si="34"/>
        <v/>
      </c>
      <c r="AT177" s="164" t="str">
        <f t="shared" si="34"/>
        <v/>
      </c>
      <c r="AU177" s="164" t="str">
        <f t="shared" si="32"/>
        <v/>
      </c>
      <c r="AV177" s="164" t="str">
        <f t="shared" si="35"/>
        <v/>
      </c>
      <c r="AW177" s="164">
        <f t="shared" si="35"/>
        <v>0</v>
      </c>
      <c r="AX177" s="164" t="str">
        <f t="shared" si="35"/>
        <v/>
      </c>
      <c r="AY177" s="164" t="str">
        <f t="shared" si="35"/>
        <v/>
      </c>
      <c r="AZ177" s="164" t="str">
        <f t="shared" si="35"/>
        <v/>
      </c>
      <c r="BA177" s="164" t="str">
        <f t="shared" si="35"/>
        <v/>
      </c>
      <c r="BB177" s="164" t="str">
        <f t="shared" si="35"/>
        <v/>
      </c>
      <c r="BC177" s="164" t="str">
        <f t="shared" si="33"/>
        <v/>
      </c>
    </row>
    <row r="178" spans="1:55" s="164" customFormat="1" ht="19.899999999999999" hidden="1" customHeight="1">
      <c r="A178" s="9"/>
      <c r="B178" s="7"/>
      <c r="C178" s="2"/>
      <c r="D178" s="5"/>
      <c r="E178" s="4"/>
      <c r="F178" s="4"/>
      <c r="G178" s="4"/>
      <c r="H178" s="5"/>
      <c r="I178" s="16"/>
      <c r="J178" s="47"/>
      <c r="K178" s="48"/>
      <c r="L178" s="48"/>
      <c r="M178" s="49"/>
      <c r="N178" s="47"/>
      <c r="O178" s="48"/>
      <c r="P178" s="48"/>
      <c r="Q178" s="48"/>
      <c r="R178" s="48"/>
      <c r="S178" s="48"/>
      <c r="T178" s="64"/>
      <c r="U178" s="49"/>
      <c r="V178" s="58"/>
      <c r="W178" s="124"/>
      <c r="X178" s="56"/>
      <c r="Y178" s="68"/>
      <c r="Z178" s="68"/>
      <c r="AA178" s="67"/>
      <c r="AB178" s="57"/>
      <c r="AC178" s="58"/>
      <c r="AD178" s="56"/>
      <c r="AE178" s="49"/>
      <c r="AF178" s="164">
        <f t="shared" si="38"/>
        <v>0</v>
      </c>
      <c r="AG178" s="164">
        <f t="shared" si="38"/>
        <v>-1</v>
      </c>
      <c r="AH178" s="164">
        <f t="shared" si="38"/>
        <v>0</v>
      </c>
      <c r="AI178" s="164">
        <f t="shared" si="38"/>
        <v>0</v>
      </c>
      <c r="AJ178" s="164">
        <f t="shared" si="38"/>
        <v>0</v>
      </c>
      <c r="AK178" s="164">
        <f t="shared" si="38"/>
        <v>0</v>
      </c>
      <c r="AL178" s="164">
        <f t="shared" si="38"/>
        <v>0</v>
      </c>
      <c r="AM178" s="164">
        <f t="shared" si="38"/>
        <v>0</v>
      </c>
      <c r="AN178" s="164" t="str">
        <f t="shared" si="34"/>
        <v/>
      </c>
      <c r="AO178" s="164">
        <f t="shared" si="34"/>
        <v>0</v>
      </c>
      <c r="AP178" s="164" t="str">
        <f t="shared" si="34"/>
        <v/>
      </c>
      <c r="AQ178" s="164" t="str">
        <f t="shared" ref="AQ178:AU234" si="39">IF(AI178,$V178,"")</f>
        <v/>
      </c>
      <c r="AR178" s="164" t="str">
        <f t="shared" si="39"/>
        <v/>
      </c>
      <c r="AS178" s="164" t="str">
        <f t="shared" si="39"/>
        <v/>
      </c>
      <c r="AT178" s="164" t="str">
        <f t="shared" si="39"/>
        <v/>
      </c>
      <c r="AU178" s="164" t="str">
        <f t="shared" si="32"/>
        <v/>
      </c>
      <c r="AV178" s="164" t="str">
        <f t="shared" si="35"/>
        <v/>
      </c>
      <c r="AW178" s="164">
        <f t="shared" si="35"/>
        <v>0</v>
      </c>
      <c r="AX178" s="164" t="str">
        <f t="shared" si="35"/>
        <v/>
      </c>
      <c r="AY178" s="164" t="str">
        <f t="shared" ref="AY178:BB241" si="40">IF(AI178,$W178,"")</f>
        <v/>
      </c>
      <c r="AZ178" s="164" t="str">
        <f t="shared" si="40"/>
        <v/>
      </c>
      <c r="BA178" s="164" t="str">
        <f t="shared" si="40"/>
        <v/>
      </c>
      <c r="BB178" s="164" t="str">
        <f t="shared" si="40"/>
        <v/>
      </c>
      <c r="BC178" s="164" t="str">
        <f t="shared" si="33"/>
        <v/>
      </c>
    </row>
    <row r="179" spans="1:55" s="164" customFormat="1" ht="19.899999999999999" hidden="1" customHeight="1">
      <c r="A179" s="9"/>
      <c r="B179" s="7"/>
      <c r="C179" s="2"/>
      <c r="D179" s="5"/>
      <c r="E179" s="4"/>
      <c r="F179" s="4"/>
      <c r="G179" s="4"/>
      <c r="H179" s="5"/>
      <c r="I179" s="16"/>
      <c r="J179" s="47"/>
      <c r="K179" s="48"/>
      <c r="L179" s="48"/>
      <c r="M179" s="49"/>
      <c r="N179" s="47"/>
      <c r="O179" s="48"/>
      <c r="P179" s="48"/>
      <c r="Q179" s="48"/>
      <c r="R179" s="48"/>
      <c r="S179" s="48"/>
      <c r="T179" s="64"/>
      <c r="U179" s="49"/>
      <c r="V179" s="58"/>
      <c r="W179" s="124"/>
      <c r="X179" s="56"/>
      <c r="Y179" s="68"/>
      <c r="Z179" s="68"/>
      <c r="AA179" s="67"/>
      <c r="AB179" s="57"/>
      <c r="AC179" s="58"/>
      <c r="AD179" s="56"/>
      <c r="AE179" s="49"/>
      <c r="AF179" s="164">
        <f t="shared" si="38"/>
        <v>0</v>
      </c>
      <c r="AG179" s="164">
        <f t="shared" si="38"/>
        <v>-1</v>
      </c>
      <c r="AH179" s="164">
        <f t="shared" si="38"/>
        <v>0</v>
      </c>
      <c r="AI179" s="164">
        <f t="shared" si="38"/>
        <v>0</v>
      </c>
      <c r="AJ179" s="164">
        <f t="shared" si="38"/>
        <v>0</v>
      </c>
      <c r="AK179" s="164">
        <f t="shared" si="38"/>
        <v>0</v>
      </c>
      <c r="AL179" s="164">
        <f t="shared" si="38"/>
        <v>0</v>
      </c>
      <c r="AM179" s="164">
        <f t="shared" si="38"/>
        <v>0</v>
      </c>
      <c r="AN179" s="164" t="str">
        <f t="shared" ref="AN179:AR242" si="41">IF(AF179,$V179,"")</f>
        <v/>
      </c>
      <c r="AO179" s="164">
        <f t="shared" si="41"/>
        <v>0</v>
      </c>
      <c r="AP179" s="164" t="str">
        <f t="shared" si="41"/>
        <v/>
      </c>
      <c r="AQ179" s="164" t="str">
        <f t="shared" si="39"/>
        <v/>
      </c>
      <c r="AR179" s="164" t="str">
        <f t="shared" si="39"/>
        <v/>
      </c>
      <c r="AS179" s="164" t="str">
        <f t="shared" si="39"/>
        <v/>
      </c>
      <c r="AT179" s="164" t="str">
        <f t="shared" si="39"/>
        <v/>
      </c>
      <c r="AU179" s="164" t="str">
        <f t="shared" si="32"/>
        <v/>
      </c>
      <c r="AV179" s="164" t="str">
        <f t="shared" ref="AV179:BA242" si="42">IF(AF179,$W179,"")</f>
        <v/>
      </c>
      <c r="AW179" s="164">
        <f t="shared" si="42"/>
        <v>0</v>
      </c>
      <c r="AX179" s="164" t="str">
        <f t="shared" si="42"/>
        <v/>
      </c>
      <c r="AY179" s="164" t="str">
        <f t="shared" si="40"/>
        <v/>
      </c>
      <c r="AZ179" s="164" t="str">
        <f t="shared" si="40"/>
        <v/>
      </c>
      <c r="BA179" s="164" t="str">
        <f t="shared" si="40"/>
        <v/>
      </c>
      <c r="BB179" s="164" t="str">
        <f t="shared" si="40"/>
        <v/>
      </c>
      <c r="BC179" s="164" t="str">
        <f t="shared" si="33"/>
        <v/>
      </c>
    </row>
    <row r="180" spans="1:55" s="164" customFormat="1" ht="19.899999999999999" hidden="1" customHeight="1">
      <c r="A180" s="9"/>
      <c r="B180" s="7"/>
      <c r="C180" s="2"/>
      <c r="D180" s="5"/>
      <c r="E180" s="4"/>
      <c r="F180" s="4"/>
      <c r="G180" s="4"/>
      <c r="H180" s="5"/>
      <c r="I180" s="16"/>
      <c r="J180" s="47"/>
      <c r="K180" s="48"/>
      <c r="L180" s="48"/>
      <c r="M180" s="49"/>
      <c r="N180" s="47"/>
      <c r="O180" s="48"/>
      <c r="P180" s="48"/>
      <c r="Q180" s="48"/>
      <c r="R180" s="48"/>
      <c r="S180" s="48"/>
      <c r="T180" s="64"/>
      <c r="U180" s="49"/>
      <c r="V180" s="58"/>
      <c r="W180" s="124"/>
      <c r="X180" s="56"/>
      <c r="Y180" s="68"/>
      <c r="Z180" s="68"/>
      <c r="AA180" s="67"/>
      <c r="AB180" s="57"/>
      <c r="AC180" s="58"/>
      <c r="AD180" s="56"/>
      <c r="AE180" s="49"/>
      <c r="AF180" s="164">
        <f t="shared" si="38"/>
        <v>0</v>
      </c>
      <c r="AG180" s="164">
        <f t="shared" si="38"/>
        <v>-1</v>
      </c>
      <c r="AH180" s="164">
        <f t="shared" si="38"/>
        <v>0</v>
      </c>
      <c r="AI180" s="164">
        <f t="shared" si="38"/>
        <v>0</v>
      </c>
      <c r="AJ180" s="164">
        <f t="shared" si="38"/>
        <v>0</v>
      </c>
      <c r="AK180" s="164">
        <f t="shared" si="38"/>
        <v>0</v>
      </c>
      <c r="AL180" s="164">
        <f t="shared" si="38"/>
        <v>0</v>
      </c>
      <c r="AM180" s="164">
        <f t="shared" si="38"/>
        <v>0</v>
      </c>
      <c r="AN180" s="164" t="str">
        <f t="shared" si="41"/>
        <v/>
      </c>
      <c r="AO180" s="164">
        <f t="shared" si="41"/>
        <v>0</v>
      </c>
      <c r="AP180" s="164" t="str">
        <f t="shared" si="41"/>
        <v/>
      </c>
      <c r="AQ180" s="164" t="str">
        <f t="shared" si="39"/>
        <v/>
      </c>
      <c r="AR180" s="164" t="str">
        <f t="shared" si="39"/>
        <v/>
      </c>
      <c r="AS180" s="164" t="str">
        <f t="shared" si="39"/>
        <v/>
      </c>
      <c r="AT180" s="164" t="str">
        <f t="shared" si="39"/>
        <v/>
      </c>
      <c r="AU180" s="164" t="str">
        <f t="shared" si="32"/>
        <v/>
      </c>
      <c r="AV180" s="164" t="str">
        <f t="shared" si="42"/>
        <v/>
      </c>
      <c r="AW180" s="164">
        <f t="shared" si="42"/>
        <v>0</v>
      </c>
      <c r="AX180" s="164" t="str">
        <f t="shared" si="42"/>
        <v/>
      </c>
      <c r="AY180" s="164" t="str">
        <f t="shared" si="40"/>
        <v/>
      </c>
      <c r="AZ180" s="164" t="str">
        <f t="shared" si="40"/>
        <v/>
      </c>
      <c r="BA180" s="164" t="str">
        <f t="shared" si="40"/>
        <v/>
      </c>
      <c r="BB180" s="164" t="str">
        <f t="shared" si="40"/>
        <v/>
      </c>
      <c r="BC180" s="164" t="str">
        <f t="shared" si="33"/>
        <v/>
      </c>
    </row>
    <row r="181" spans="1:55" s="164" customFormat="1" ht="19.899999999999999" hidden="1" customHeight="1">
      <c r="A181" s="9"/>
      <c r="B181" s="7"/>
      <c r="C181" s="2"/>
      <c r="D181" s="5"/>
      <c r="E181" s="4"/>
      <c r="F181" s="4"/>
      <c r="G181" s="4"/>
      <c r="H181" s="5"/>
      <c r="I181" s="16"/>
      <c r="J181" s="47"/>
      <c r="K181" s="48"/>
      <c r="L181" s="48"/>
      <c r="M181" s="49"/>
      <c r="N181" s="47"/>
      <c r="O181" s="48"/>
      <c r="P181" s="48"/>
      <c r="Q181" s="48"/>
      <c r="R181" s="48"/>
      <c r="S181" s="48"/>
      <c r="T181" s="64"/>
      <c r="U181" s="49"/>
      <c r="V181" s="58"/>
      <c r="W181" s="124"/>
      <c r="X181" s="56"/>
      <c r="Y181" s="68"/>
      <c r="Z181" s="68"/>
      <c r="AA181" s="67"/>
      <c r="AB181" s="57"/>
      <c r="AC181" s="58"/>
      <c r="AD181" s="56"/>
      <c r="AE181" s="49"/>
      <c r="AF181" s="164">
        <f t="shared" si="38"/>
        <v>0</v>
      </c>
      <c r="AG181" s="164">
        <f t="shared" si="38"/>
        <v>-1</v>
      </c>
      <c r="AH181" s="164">
        <f t="shared" si="38"/>
        <v>0</v>
      </c>
      <c r="AI181" s="164">
        <f t="shared" si="38"/>
        <v>0</v>
      </c>
      <c r="AJ181" s="164">
        <f t="shared" si="38"/>
        <v>0</v>
      </c>
      <c r="AK181" s="164">
        <f t="shared" si="38"/>
        <v>0</v>
      </c>
      <c r="AL181" s="164">
        <f t="shared" si="38"/>
        <v>0</v>
      </c>
      <c r="AM181" s="164">
        <f t="shared" si="38"/>
        <v>0</v>
      </c>
      <c r="AN181" s="164" t="str">
        <f t="shared" si="41"/>
        <v/>
      </c>
      <c r="AO181" s="164">
        <f t="shared" si="41"/>
        <v>0</v>
      </c>
      <c r="AP181" s="164" t="str">
        <f t="shared" si="41"/>
        <v/>
      </c>
      <c r="AQ181" s="164" t="str">
        <f t="shared" si="39"/>
        <v/>
      </c>
      <c r="AR181" s="164" t="str">
        <f t="shared" si="39"/>
        <v/>
      </c>
      <c r="AS181" s="164" t="str">
        <f t="shared" si="39"/>
        <v/>
      </c>
      <c r="AT181" s="164" t="str">
        <f t="shared" si="39"/>
        <v/>
      </c>
      <c r="AU181" s="164" t="str">
        <f t="shared" si="32"/>
        <v/>
      </c>
      <c r="AV181" s="164" t="str">
        <f t="shared" si="42"/>
        <v/>
      </c>
      <c r="AW181" s="164">
        <f t="shared" si="42"/>
        <v>0</v>
      </c>
      <c r="AX181" s="164" t="str">
        <f t="shared" si="42"/>
        <v/>
      </c>
      <c r="AY181" s="164" t="str">
        <f t="shared" si="40"/>
        <v/>
      </c>
      <c r="AZ181" s="164" t="str">
        <f t="shared" si="40"/>
        <v/>
      </c>
      <c r="BA181" s="164" t="str">
        <f t="shared" si="40"/>
        <v/>
      </c>
      <c r="BB181" s="164" t="str">
        <f t="shared" si="40"/>
        <v/>
      </c>
      <c r="BC181" s="164" t="str">
        <f t="shared" si="33"/>
        <v/>
      </c>
    </row>
    <row r="182" spans="1:55" s="164" customFormat="1" ht="19.899999999999999" hidden="1" customHeight="1">
      <c r="A182" s="9"/>
      <c r="B182" s="7"/>
      <c r="C182" s="2"/>
      <c r="D182" s="5"/>
      <c r="E182" s="4"/>
      <c r="F182" s="4"/>
      <c r="G182" s="4"/>
      <c r="H182" s="5"/>
      <c r="I182" s="16"/>
      <c r="J182" s="47"/>
      <c r="K182" s="48"/>
      <c r="L182" s="48"/>
      <c r="M182" s="49"/>
      <c r="N182" s="47"/>
      <c r="O182" s="48"/>
      <c r="P182" s="48"/>
      <c r="Q182" s="48"/>
      <c r="R182" s="48"/>
      <c r="S182" s="48"/>
      <c r="T182" s="64"/>
      <c r="U182" s="49"/>
      <c r="V182" s="58"/>
      <c r="W182" s="124"/>
      <c r="X182" s="56"/>
      <c r="Y182" s="68"/>
      <c r="Z182" s="68"/>
      <c r="AA182" s="67"/>
      <c r="AB182" s="57"/>
      <c r="AC182" s="58"/>
      <c r="AD182" s="56"/>
      <c r="AE182" s="49"/>
      <c r="AF182" s="164">
        <f t="shared" si="38"/>
        <v>0</v>
      </c>
      <c r="AG182" s="164">
        <f t="shared" si="38"/>
        <v>-1</v>
      </c>
      <c r="AH182" s="164">
        <f t="shared" si="38"/>
        <v>0</v>
      </c>
      <c r="AI182" s="164">
        <f t="shared" si="38"/>
        <v>0</v>
      </c>
      <c r="AJ182" s="164">
        <f t="shared" si="38"/>
        <v>0</v>
      </c>
      <c r="AK182" s="164">
        <f t="shared" si="38"/>
        <v>0</v>
      </c>
      <c r="AL182" s="164">
        <f t="shared" si="38"/>
        <v>0</v>
      </c>
      <c r="AM182" s="164">
        <f t="shared" si="38"/>
        <v>0</v>
      </c>
      <c r="AN182" s="164" t="str">
        <f t="shared" si="41"/>
        <v/>
      </c>
      <c r="AO182" s="164">
        <f t="shared" si="41"/>
        <v>0</v>
      </c>
      <c r="AP182" s="164" t="str">
        <f t="shared" si="41"/>
        <v/>
      </c>
      <c r="AQ182" s="164" t="str">
        <f t="shared" si="39"/>
        <v/>
      </c>
      <c r="AR182" s="164" t="str">
        <f t="shared" si="39"/>
        <v/>
      </c>
      <c r="AS182" s="164" t="str">
        <f t="shared" si="39"/>
        <v/>
      </c>
      <c r="AT182" s="164" t="str">
        <f t="shared" si="39"/>
        <v/>
      </c>
      <c r="AU182" s="164" t="str">
        <f t="shared" si="32"/>
        <v/>
      </c>
      <c r="AV182" s="164" t="str">
        <f t="shared" si="42"/>
        <v/>
      </c>
      <c r="AW182" s="164">
        <f t="shared" si="42"/>
        <v>0</v>
      </c>
      <c r="AX182" s="164" t="str">
        <f t="shared" si="42"/>
        <v/>
      </c>
      <c r="AY182" s="164" t="str">
        <f t="shared" si="40"/>
        <v/>
      </c>
      <c r="AZ182" s="164" t="str">
        <f t="shared" si="40"/>
        <v/>
      </c>
      <c r="BA182" s="164" t="str">
        <f t="shared" si="40"/>
        <v/>
      </c>
      <c r="BB182" s="164" t="str">
        <f t="shared" si="40"/>
        <v/>
      </c>
      <c r="BC182" s="164" t="str">
        <f t="shared" si="33"/>
        <v/>
      </c>
    </row>
    <row r="183" spans="1:55" s="164" customFormat="1" ht="19.899999999999999" hidden="1" customHeight="1">
      <c r="A183" s="9"/>
      <c r="B183" s="7"/>
      <c r="C183" s="2"/>
      <c r="D183" s="5"/>
      <c r="E183" s="4"/>
      <c r="F183" s="4"/>
      <c r="G183" s="4"/>
      <c r="H183" s="5"/>
      <c r="I183" s="16"/>
      <c r="J183" s="47"/>
      <c r="K183" s="48"/>
      <c r="L183" s="48"/>
      <c r="M183" s="49"/>
      <c r="N183" s="47"/>
      <c r="O183" s="48"/>
      <c r="P183" s="48"/>
      <c r="Q183" s="48"/>
      <c r="R183" s="48"/>
      <c r="S183" s="48"/>
      <c r="T183" s="64"/>
      <c r="U183" s="49"/>
      <c r="V183" s="58"/>
      <c r="W183" s="124"/>
      <c r="X183" s="56"/>
      <c r="Y183" s="68"/>
      <c r="Z183" s="68"/>
      <c r="AA183" s="67"/>
      <c r="AB183" s="57"/>
      <c r="AC183" s="58"/>
      <c r="AD183" s="56"/>
      <c r="AE183" s="49"/>
      <c r="AF183" s="164">
        <f t="shared" si="38"/>
        <v>0</v>
      </c>
      <c r="AG183" s="164">
        <f t="shared" si="38"/>
        <v>-1</v>
      </c>
      <c r="AH183" s="164">
        <f t="shared" si="38"/>
        <v>0</v>
      </c>
      <c r="AI183" s="164">
        <f t="shared" si="38"/>
        <v>0</v>
      </c>
      <c r="AJ183" s="164">
        <f t="shared" si="38"/>
        <v>0</v>
      </c>
      <c r="AK183" s="164">
        <f t="shared" si="38"/>
        <v>0</v>
      </c>
      <c r="AL183" s="164">
        <f t="shared" si="38"/>
        <v>0</v>
      </c>
      <c r="AM183" s="164">
        <f t="shared" si="38"/>
        <v>0</v>
      </c>
      <c r="AN183" s="164" t="str">
        <f t="shared" si="41"/>
        <v/>
      </c>
      <c r="AO183" s="164">
        <f t="shared" si="41"/>
        <v>0</v>
      </c>
      <c r="AP183" s="164" t="str">
        <f t="shared" si="41"/>
        <v/>
      </c>
      <c r="AQ183" s="164" t="str">
        <f t="shared" si="39"/>
        <v/>
      </c>
      <c r="AR183" s="164" t="str">
        <f t="shared" si="39"/>
        <v/>
      </c>
      <c r="AS183" s="164" t="str">
        <f t="shared" si="39"/>
        <v/>
      </c>
      <c r="AT183" s="164" t="str">
        <f t="shared" si="39"/>
        <v/>
      </c>
      <c r="AU183" s="164" t="str">
        <f t="shared" si="32"/>
        <v/>
      </c>
      <c r="AV183" s="164" t="str">
        <f t="shared" si="42"/>
        <v/>
      </c>
      <c r="AW183" s="164">
        <f t="shared" si="42"/>
        <v>0</v>
      </c>
      <c r="AX183" s="164" t="str">
        <f t="shared" si="42"/>
        <v/>
      </c>
      <c r="AY183" s="164" t="str">
        <f t="shared" si="40"/>
        <v/>
      </c>
      <c r="AZ183" s="164" t="str">
        <f t="shared" si="40"/>
        <v/>
      </c>
      <c r="BA183" s="164" t="str">
        <f t="shared" si="40"/>
        <v/>
      </c>
      <c r="BB183" s="164" t="str">
        <f t="shared" si="40"/>
        <v/>
      </c>
      <c r="BC183" s="164" t="str">
        <f t="shared" si="33"/>
        <v/>
      </c>
    </row>
    <row r="184" spans="1:55" s="164" customFormat="1" ht="19.899999999999999" hidden="1" customHeight="1">
      <c r="A184" s="9"/>
      <c r="B184" s="7"/>
      <c r="C184" s="2"/>
      <c r="D184" s="5"/>
      <c r="E184" s="4"/>
      <c r="F184" s="4"/>
      <c r="G184" s="4"/>
      <c r="H184" s="5"/>
      <c r="I184" s="16"/>
      <c r="J184" s="47"/>
      <c r="K184" s="48"/>
      <c r="L184" s="48"/>
      <c r="M184" s="49"/>
      <c r="N184" s="47"/>
      <c r="O184" s="48"/>
      <c r="P184" s="48"/>
      <c r="Q184" s="48"/>
      <c r="R184" s="48"/>
      <c r="S184" s="48"/>
      <c r="T184" s="64"/>
      <c r="U184" s="49"/>
      <c r="V184" s="58"/>
      <c r="W184" s="124"/>
      <c r="X184" s="56"/>
      <c r="Y184" s="68"/>
      <c r="Z184" s="68"/>
      <c r="AA184" s="67"/>
      <c r="AB184" s="57"/>
      <c r="AC184" s="58"/>
      <c r="AD184" s="56"/>
      <c r="AE184" s="49"/>
      <c r="AF184" s="164">
        <f t="shared" si="38"/>
        <v>0</v>
      </c>
      <c r="AG184" s="164">
        <f t="shared" si="38"/>
        <v>-1</v>
      </c>
      <c r="AH184" s="164">
        <f t="shared" si="38"/>
        <v>0</v>
      </c>
      <c r="AI184" s="164">
        <f t="shared" si="38"/>
        <v>0</v>
      </c>
      <c r="AJ184" s="164">
        <f t="shared" si="38"/>
        <v>0</v>
      </c>
      <c r="AK184" s="164">
        <f t="shared" si="38"/>
        <v>0</v>
      </c>
      <c r="AL184" s="164">
        <f t="shared" si="38"/>
        <v>0</v>
      </c>
      <c r="AM184" s="164">
        <f t="shared" si="38"/>
        <v>0</v>
      </c>
      <c r="AN184" s="164" t="str">
        <f t="shared" si="41"/>
        <v/>
      </c>
      <c r="AO184" s="164">
        <f t="shared" si="41"/>
        <v>0</v>
      </c>
      <c r="AP184" s="164" t="str">
        <f t="shared" si="41"/>
        <v/>
      </c>
      <c r="AQ184" s="164" t="str">
        <f t="shared" si="39"/>
        <v/>
      </c>
      <c r="AR184" s="164" t="str">
        <f t="shared" si="39"/>
        <v/>
      </c>
      <c r="AS184" s="164" t="str">
        <f t="shared" si="39"/>
        <v/>
      </c>
      <c r="AT184" s="164" t="str">
        <f t="shared" si="39"/>
        <v/>
      </c>
      <c r="AU184" s="164" t="str">
        <f t="shared" si="32"/>
        <v/>
      </c>
      <c r="AV184" s="164" t="str">
        <f t="shared" si="42"/>
        <v/>
      </c>
      <c r="AW184" s="164">
        <f t="shared" si="42"/>
        <v>0</v>
      </c>
      <c r="AX184" s="164" t="str">
        <f t="shared" si="42"/>
        <v/>
      </c>
      <c r="AY184" s="164" t="str">
        <f t="shared" si="40"/>
        <v/>
      </c>
      <c r="AZ184" s="164" t="str">
        <f t="shared" si="40"/>
        <v/>
      </c>
      <c r="BA184" s="164" t="str">
        <f t="shared" si="40"/>
        <v/>
      </c>
      <c r="BB184" s="164" t="str">
        <f t="shared" si="40"/>
        <v/>
      </c>
      <c r="BC184" s="164" t="str">
        <f t="shared" si="33"/>
        <v/>
      </c>
    </row>
    <row r="185" spans="1:55" s="164" customFormat="1" ht="19.899999999999999" hidden="1" customHeight="1">
      <c r="A185" s="9"/>
      <c r="B185" s="7"/>
      <c r="C185" s="2"/>
      <c r="D185" s="5"/>
      <c r="E185" s="4"/>
      <c r="F185" s="4"/>
      <c r="G185" s="4"/>
      <c r="H185" s="5"/>
      <c r="I185" s="16"/>
      <c r="J185" s="47"/>
      <c r="K185" s="48"/>
      <c r="L185" s="48"/>
      <c r="M185" s="49"/>
      <c r="N185" s="47"/>
      <c r="O185" s="48"/>
      <c r="P185" s="48"/>
      <c r="Q185" s="48"/>
      <c r="R185" s="48"/>
      <c r="S185" s="48"/>
      <c r="T185" s="64"/>
      <c r="U185" s="49"/>
      <c r="V185" s="58"/>
      <c r="W185" s="124"/>
      <c r="X185" s="56"/>
      <c r="Y185" s="68"/>
      <c r="Z185" s="68"/>
      <c r="AA185" s="67"/>
      <c r="AB185" s="57"/>
      <c r="AC185" s="58"/>
      <c r="AD185" s="56"/>
      <c r="AE185" s="49"/>
      <c r="AF185" s="164">
        <f t="shared" si="38"/>
        <v>0</v>
      </c>
      <c r="AG185" s="164">
        <f t="shared" si="38"/>
        <v>-1</v>
      </c>
      <c r="AH185" s="164">
        <f t="shared" si="38"/>
        <v>0</v>
      </c>
      <c r="AI185" s="164">
        <f t="shared" si="38"/>
        <v>0</v>
      </c>
      <c r="AJ185" s="164">
        <f t="shared" si="38"/>
        <v>0</v>
      </c>
      <c r="AK185" s="164">
        <f t="shared" si="38"/>
        <v>0</v>
      </c>
      <c r="AL185" s="164">
        <f t="shared" si="38"/>
        <v>0</v>
      </c>
      <c r="AM185" s="164">
        <f t="shared" si="38"/>
        <v>0</v>
      </c>
      <c r="AN185" s="164" t="str">
        <f t="shared" si="41"/>
        <v/>
      </c>
      <c r="AO185" s="164">
        <f t="shared" si="41"/>
        <v>0</v>
      </c>
      <c r="AP185" s="164" t="str">
        <f t="shared" si="41"/>
        <v/>
      </c>
      <c r="AQ185" s="164" t="str">
        <f t="shared" si="39"/>
        <v/>
      </c>
      <c r="AR185" s="164" t="str">
        <f t="shared" si="39"/>
        <v/>
      </c>
      <c r="AS185" s="164" t="str">
        <f t="shared" si="39"/>
        <v/>
      </c>
      <c r="AT185" s="164" t="str">
        <f t="shared" si="39"/>
        <v/>
      </c>
      <c r="AU185" s="164" t="str">
        <f t="shared" si="32"/>
        <v/>
      </c>
      <c r="AV185" s="164" t="str">
        <f t="shared" si="42"/>
        <v/>
      </c>
      <c r="AW185" s="164">
        <f t="shared" si="42"/>
        <v>0</v>
      </c>
      <c r="AX185" s="164" t="str">
        <f t="shared" si="42"/>
        <v/>
      </c>
      <c r="AY185" s="164" t="str">
        <f t="shared" si="40"/>
        <v/>
      </c>
      <c r="AZ185" s="164" t="str">
        <f t="shared" si="40"/>
        <v/>
      </c>
      <c r="BA185" s="164" t="str">
        <f t="shared" si="40"/>
        <v/>
      </c>
      <c r="BB185" s="164" t="str">
        <f t="shared" si="40"/>
        <v/>
      </c>
      <c r="BC185" s="164" t="str">
        <f t="shared" si="33"/>
        <v/>
      </c>
    </row>
    <row r="186" spans="1:55" s="164" customFormat="1" ht="19.899999999999999" hidden="1" customHeight="1">
      <c r="A186" s="9"/>
      <c r="B186" s="7"/>
      <c r="C186" s="2"/>
      <c r="D186" s="5"/>
      <c r="E186" s="4"/>
      <c r="F186" s="4"/>
      <c r="G186" s="4"/>
      <c r="H186" s="5"/>
      <c r="I186" s="16"/>
      <c r="J186" s="47"/>
      <c r="K186" s="48"/>
      <c r="L186" s="48"/>
      <c r="M186" s="49"/>
      <c r="N186" s="47"/>
      <c r="O186" s="48"/>
      <c r="P186" s="48"/>
      <c r="Q186" s="48"/>
      <c r="R186" s="48"/>
      <c r="S186" s="48"/>
      <c r="T186" s="64"/>
      <c r="U186" s="49"/>
      <c r="V186" s="58"/>
      <c r="W186" s="124"/>
      <c r="X186" s="56"/>
      <c r="Y186" s="68"/>
      <c r="Z186" s="68"/>
      <c r="AA186" s="67"/>
      <c r="AB186" s="57"/>
      <c r="AC186" s="58"/>
      <c r="AD186" s="56"/>
      <c r="AE186" s="49"/>
      <c r="AF186" s="164">
        <f t="shared" si="38"/>
        <v>0</v>
      </c>
      <c r="AG186" s="164">
        <f t="shared" si="38"/>
        <v>-1</v>
      </c>
      <c r="AH186" s="164">
        <f t="shared" si="38"/>
        <v>0</v>
      </c>
      <c r="AI186" s="164">
        <f t="shared" si="38"/>
        <v>0</v>
      </c>
      <c r="AJ186" s="164">
        <f t="shared" si="38"/>
        <v>0</v>
      </c>
      <c r="AK186" s="164">
        <f t="shared" si="38"/>
        <v>0</v>
      </c>
      <c r="AL186" s="164">
        <f t="shared" si="38"/>
        <v>0</v>
      </c>
      <c r="AM186" s="164">
        <f t="shared" si="38"/>
        <v>0</v>
      </c>
      <c r="AN186" s="164" t="str">
        <f t="shared" si="41"/>
        <v/>
      </c>
      <c r="AO186" s="164">
        <f t="shared" si="41"/>
        <v>0</v>
      </c>
      <c r="AP186" s="164" t="str">
        <f t="shared" si="41"/>
        <v/>
      </c>
      <c r="AQ186" s="164" t="str">
        <f t="shared" si="39"/>
        <v/>
      </c>
      <c r="AR186" s="164" t="str">
        <f t="shared" si="39"/>
        <v/>
      </c>
      <c r="AS186" s="164" t="str">
        <f t="shared" si="39"/>
        <v/>
      </c>
      <c r="AT186" s="164" t="str">
        <f t="shared" si="39"/>
        <v/>
      </c>
      <c r="AU186" s="164" t="str">
        <f t="shared" si="32"/>
        <v/>
      </c>
      <c r="AV186" s="164" t="str">
        <f t="shared" si="42"/>
        <v/>
      </c>
      <c r="AW186" s="164">
        <f t="shared" si="42"/>
        <v>0</v>
      </c>
      <c r="AX186" s="164" t="str">
        <f t="shared" si="42"/>
        <v/>
      </c>
      <c r="AY186" s="164" t="str">
        <f t="shared" si="40"/>
        <v/>
      </c>
      <c r="AZ186" s="164" t="str">
        <f t="shared" si="40"/>
        <v/>
      </c>
      <c r="BA186" s="164" t="str">
        <f t="shared" si="40"/>
        <v/>
      </c>
      <c r="BB186" s="164" t="str">
        <f t="shared" si="40"/>
        <v/>
      </c>
      <c r="BC186" s="164" t="str">
        <f t="shared" si="33"/>
        <v/>
      </c>
    </row>
    <row r="187" spans="1:55" s="164" customFormat="1" ht="19.899999999999999" hidden="1" customHeight="1">
      <c r="A187" s="9"/>
      <c r="B187" s="7"/>
      <c r="C187" s="2"/>
      <c r="D187" s="5"/>
      <c r="E187" s="4"/>
      <c r="F187" s="4"/>
      <c r="G187" s="4"/>
      <c r="H187" s="5"/>
      <c r="I187" s="16"/>
      <c r="J187" s="47"/>
      <c r="K187" s="48"/>
      <c r="L187" s="48"/>
      <c r="M187" s="49"/>
      <c r="N187" s="47"/>
      <c r="O187" s="48"/>
      <c r="P187" s="48"/>
      <c r="Q187" s="48"/>
      <c r="R187" s="48"/>
      <c r="S187" s="48"/>
      <c r="T187" s="64"/>
      <c r="U187" s="49"/>
      <c r="V187" s="58"/>
      <c r="W187" s="124"/>
      <c r="X187" s="56"/>
      <c r="Y187" s="68"/>
      <c r="Z187" s="68"/>
      <c r="AA187" s="67"/>
      <c r="AB187" s="57"/>
      <c r="AC187" s="58"/>
      <c r="AD187" s="56"/>
      <c r="AE187" s="49"/>
      <c r="AF187" s="164">
        <f t="shared" si="38"/>
        <v>0</v>
      </c>
      <c r="AG187" s="164">
        <f t="shared" si="38"/>
        <v>-1</v>
      </c>
      <c r="AH187" s="164">
        <f t="shared" si="38"/>
        <v>0</v>
      </c>
      <c r="AI187" s="164">
        <f t="shared" si="38"/>
        <v>0</v>
      </c>
      <c r="AJ187" s="164">
        <f t="shared" si="38"/>
        <v>0</v>
      </c>
      <c r="AK187" s="164">
        <f t="shared" si="38"/>
        <v>0</v>
      </c>
      <c r="AL187" s="164">
        <f t="shared" si="38"/>
        <v>0</v>
      </c>
      <c r="AM187" s="164">
        <f t="shared" si="38"/>
        <v>0</v>
      </c>
      <c r="AN187" s="164" t="str">
        <f t="shared" si="41"/>
        <v/>
      </c>
      <c r="AO187" s="164">
        <f t="shared" si="41"/>
        <v>0</v>
      </c>
      <c r="AP187" s="164" t="str">
        <f t="shared" si="41"/>
        <v/>
      </c>
      <c r="AQ187" s="164" t="str">
        <f t="shared" si="39"/>
        <v/>
      </c>
      <c r="AR187" s="164" t="str">
        <f t="shared" si="39"/>
        <v/>
      </c>
      <c r="AS187" s="164" t="str">
        <f t="shared" si="39"/>
        <v/>
      </c>
      <c r="AT187" s="164" t="str">
        <f t="shared" si="39"/>
        <v/>
      </c>
      <c r="AU187" s="164" t="str">
        <f t="shared" si="32"/>
        <v/>
      </c>
      <c r="AV187" s="164" t="str">
        <f t="shared" si="42"/>
        <v/>
      </c>
      <c r="AW187" s="164">
        <f t="shared" si="42"/>
        <v>0</v>
      </c>
      <c r="AX187" s="164" t="str">
        <f t="shared" si="42"/>
        <v/>
      </c>
      <c r="AY187" s="164" t="str">
        <f t="shared" si="40"/>
        <v/>
      </c>
      <c r="AZ187" s="164" t="str">
        <f t="shared" si="40"/>
        <v/>
      </c>
      <c r="BA187" s="164" t="str">
        <f t="shared" si="40"/>
        <v/>
      </c>
      <c r="BB187" s="164" t="str">
        <f t="shared" si="40"/>
        <v/>
      </c>
      <c r="BC187" s="164" t="str">
        <f t="shared" si="33"/>
        <v/>
      </c>
    </row>
    <row r="188" spans="1:55" s="164" customFormat="1" ht="19.899999999999999" hidden="1" customHeight="1">
      <c r="A188" s="9"/>
      <c r="B188" s="7"/>
      <c r="C188" s="2"/>
      <c r="D188" s="5"/>
      <c r="E188" s="4"/>
      <c r="F188" s="4"/>
      <c r="G188" s="4"/>
      <c r="H188" s="5"/>
      <c r="I188" s="16"/>
      <c r="J188" s="47"/>
      <c r="K188" s="48"/>
      <c r="L188" s="48"/>
      <c r="M188" s="49"/>
      <c r="N188" s="47"/>
      <c r="O188" s="48"/>
      <c r="P188" s="48"/>
      <c r="Q188" s="48"/>
      <c r="R188" s="48"/>
      <c r="S188" s="48"/>
      <c r="T188" s="64"/>
      <c r="U188" s="49"/>
      <c r="V188" s="58"/>
      <c r="W188" s="124"/>
      <c r="X188" s="56"/>
      <c r="Y188" s="68"/>
      <c r="Z188" s="68"/>
      <c r="AA188" s="67"/>
      <c r="AB188" s="57"/>
      <c r="AC188" s="58"/>
      <c r="AD188" s="56"/>
      <c r="AE188" s="49"/>
      <c r="AF188" s="164">
        <f t="shared" si="38"/>
        <v>0</v>
      </c>
      <c r="AG188" s="164">
        <f t="shared" si="38"/>
        <v>-1</v>
      </c>
      <c r="AH188" s="164">
        <f t="shared" si="38"/>
        <v>0</v>
      </c>
      <c r="AI188" s="164">
        <f t="shared" si="38"/>
        <v>0</v>
      </c>
      <c r="AJ188" s="164">
        <f t="shared" si="38"/>
        <v>0</v>
      </c>
      <c r="AK188" s="164">
        <f t="shared" si="38"/>
        <v>0</v>
      </c>
      <c r="AL188" s="164">
        <f t="shared" si="38"/>
        <v>0</v>
      </c>
      <c r="AM188" s="164">
        <f t="shared" si="38"/>
        <v>0</v>
      </c>
      <c r="AN188" s="164" t="str">
        <f t="shared" si="41"/>
        <v/>
      </c>
      <c r="AO188" s="164">
        <f t="shared" si="41"/>
        <v>0</v>
      </c>
      <c r="AP188" s="164" t="str">
        <f t="shared" si="41"/>
        <v/>
      </c>
      <c r="AQ188" s="164" t="str">
        <f t="shared" si="39"/>
        <v/>
      </c>
      <c r="AR188" s="164" t="str">
        <f t="shared" si="39"/>
        <v/>
      </c>
      <c r="AS188" s="164" t="str">
        <f t="shared" si="39"/>
        <v/>
      </c>
      <c r="AT188" s="164" t="str">
        <f t="shared" si="39"/>
        <v/>
      </c>
      <c r="AU188" s="164" t="str">
        <f t="shared" si="32"/>
        <v/>
      </c>
      <c r="AV188" s="164" t="str">
        <f t="shared" si="42"/>
        <v/>
      </c>
      <c r="AW188" s="164">
        <f t="shared" si="42"/>
        <v>0</v>
      </c>
      <c r="AX188" s="164" t="str">
        <f t="shared" si="42"/>
        <v/>
      </c>
      <c r="AY188" s="164" t="str">
        <f t="shared" si="40"/>
        <v/>
      </c>
      <c r="AZ188" s="164" t="str">
        <f t="shared" si="40"/>
        <v/>
      </c>
      <c r="BA188" s="164" t="str">
        <f t="shared" si="40"/>
        <v/>
      </c>
      <c r="BB188" s="164" t="str">
        <f t="shared" si="40"/>
        <v/>
      </c>
      <c r="BC188" s="164" t="str">
        <f t="shared" si="33"/>
        <v/>
      </c>
    </row>
    <row r="189" spans="1:55" s="164" customFormat="1" ht="17.25" hidden="1" customHeight="1">
      <c r="A189" s="9"/>
      <c r="B189" s="7"/>
      <c r="C189" s="2"/>
      <c r="D189" s="5"/>
      <c r="E189" s="4"/>
      <c r="F189" s="4"/>
      <c r="G189" s="4"/>
      <c r="H189" s="5"/>
      <c r="I189" s="16"/>
      <c r="J189" s="47"/>
      <c r="K189" s="48"/>
      <c r="L189" s="48"/>
      <c r="M189" s="49"/>
      <c r="N189" s="47"/>
      <c r="O189" s="48"/>
      <c r="P189" s="48"/>
      <c r="Q189" s="48"/>
      <c r="R189" s="48"/>
      <c r="S189" s="48"/>
      <c r="T189" s="64"/>
      <c r="U189" s="49"/>
      <c r="V189" s="58"/>
      <c r="W189" s="124"/>
      <c r="X189" s="56"/>
      <c r="Y189" s="68"/>
      <c r="Z189" s="68"/>
      <c r="AA189" s="67"/>
      <c r="AB189" s="57"/>
      <c r="AC189" s="58"/>
      <c r="AD189" s="56"/>
      <c r="AE189" s="49"/>
      <c r="AF189" s="164">
        <f t="shared" si="38"/>
        <v>0</v>
      </c>
      <c r="AG189" s="164">
        <f t="shared" si="38"/>
        <v>-1</v>
      </c>
      <c r="AH189" s="164">
        <f t="shared" si="38"/>
        <v>0</v>
      </c>
      <c r="AI189" s="164">
        <f t="shared" si="38"/>
        <v>0</v>
      </c>
      <c r="AJ189" s="164">
        <f t="shared" si="38"/>
        <v>0</v>
      </c>
      <c r="AK189" s="164">
        <f t="shared" si="38"/>
        <v>0</v>
      </c>
      <c r="AL189" s="164">
        <f t="shared" si="38"/>
        <v>0</v>
      </c>
      <c r="AM189" s="164">
        <f t="shared" si="38"/>
        <v>0</v>
      </c>
      <c r="AN189" s="164" t="str">
        <f t="shared" si="41"/>
        <v/>
      </c>
      <c r="AO189" s="164">
        <f t="shared" si="41"/>
        <v>0</v>
      </c>
      <c r="AP189" s="164" t="str">
        <f t="shared" si="41"/>
        <v/>
      </c>
      <c r="AQ189" s="164" t="str">
        <f t="shared" si="39"/>
        <v/>
      </c>
      <c r="AR189" s="164" t="str">
        <f t="shared" si="39"/>
        <v/>
      </c>
      <c r="AS189" s="164" t="str">
        <f t="shared" si="39"/>
        <v/>
      </c>
      <c r="AT189" s="164" t="str">
        <f t="shared" si="39"/>
        <v/>
      </c>
      <c r="AU189" s="164" t="str">
        <f t="shared" si="32"/>
        <v/>
      </c>
      <c r="AV189" s="164" t="str">
        <f t="shared" si="42"/>
        <v/>
      </c>
      <c r="AW189" s="164">
        <f t="shared" si="42"/>
        <v>0</v>
      </c>
      <c r="AX189" s="164" t="str">
        <f t="shared" si="42"/>
        <v/>
      </c>
      <c r="AY189" s="164" t="str">
        <f t="shared" si="40"/>
        <v/>
      </c>
      <c r="AZ189" s="164" t="str">
        <f t="shared" si="40"/>
        <v/>
      </c>
      <c r="BA189" s="164" t="str">
        <f t="shared" si="40"/>
        <v/>
      </c>
      <c r="BB189" s="164" t="str">
        <f t="shared" si="40"/>
        <v/>
      </c>
      <c r="BC189" s="164" t="str">
        <f t="shared" si="33"/>
        <v/>
      </c>
    </row>
    <row r="190" spans="1:55" s="164" customFormat="1" ht="17.25" hidden="1" customHeight="1">
      <c r="A190" s="9"/>
      <c r="B190" s="7"/>
      <c r="C190" s="2"/>
      <c r="D190" s="5"/>
      <c r="E190" s="4"/>
      <c r="F190" s="4"/>
      <c r="G190" s="4"/>
      <c r="H190" s="5"/>
      <c r="I190" s="16"/>
      <c r="J190" s="47"/>
      <c r="K190" s="48"/>
      <c r="L190" s="48"/>
      <c r="M190" s="49"/>
      <c r="N190" s="47"/>
      <c r="O190" s="48"/>
      <c r="P190" s="48"/>
      <c r="Q190" s="48"/>
      <c r="R190" s="48"/>
      <c r="S190" s="48"/>
      <c r="T190" s="64"/>
      <c r="U190" s="49"/>
      <c r="V190" s="58"/>
      <c r="W190" s="124"/>
      <c r="X190" s="56"/>
      <c r="Y190" s="68"/>
      <c r="Z190" s="68"/>
      <c r="AA190" s="67"/>
      <c r="AB190" s="57"/>
      <c r="AC190" s="58"/>
      <c r="AD190" s="56"/>
      <c r="AE190" s="49"/>
      <c r="AF190" s="164">
        <f t="shared" si="38"/>
        <v>0</v>
      </c>
      <c r="AG190" s="164">
        <f t="shared" si="38"/>
        <v>-1</v>
      </c>
      <c r="AH190" s="164">
        <f t="shared" si="38"/>
        <v>0</v>
      </c>
      <c r="AI190" s="164">
        <f t="shared" si="38"/>
        <v>0</v>
      </c>
      <c r="AJ190" s="164">
        <f t="shared" si="38"/>
        <v>0</v>
      </c>
      <c r="AK190" s="164">
        <f t="shared" si="38"/>
        <v>0</v>
      </c>
      <c r="AL190" s="164">
        <f t="shared" si="38"/>
        <v>0</v>
      </c>
      <c r="AM190" s="164">
        <f t="shared" si="38"/>
        <v>0</v>
      </c>
      <c r="AN190" s="164" t="str">
        <f t="shared" si="41"/>
        <v/>
      </c>
      <c r="AO190" s="164">
        <f t="shared" si="41"/>
        <v>0</v>
      </c>
      <c r="AP190" s="164" t="str">
        <f t="shared" si="41"/>
        <v/>
      </c>
      <c r="AQ190" s="164" t="str">
        <f t="shared" si="39"/>
        <v/>
      </c>
      <c r="AR190" s="164" t="str">
        <f t="shared" si="39"/>
        <v/>
      </c>
      <c r="AS190" s="164" t="str">
        <f t="shared" si="39"/>
        <v/>
      </c>
      <c r="AT190" s="164" t="str">
        <f t="shared" si="39"/>
        <v/>
      </c>
      <c r="AU190" s="164" t="str">
        <f t="shared" si="32"/>
        <v/>
      </c>
      <c r="AV190" s="164" t="str">
        <f t="shared" si="42"/>
        <v/>
      </c>
      <c r="AW190" s="164">
        <f t="shared" si="42"/>
        <v>0</v>
      </c>
      <c r="AX190" s="164" t="str">
        <f t="shared" si="42"/>
        <v/>
      </c>
      <c r="AY190" s="164" t="str">
        <f t="shared" si="40"/>
        <v/>
      </c>
      <c r="AZ190" s="164" t="str">
        <f t="shared" si="40"/>
        <v/>
      </c>
      <c r="BA190" s="164" t="str">
        <f t="shared" si="40"/>
        <v/>
      </c>
      <c r="BB190" s="164" t="str">
        <f t="shared" si="40"/>
        <v/>
      </c>
      <c r="BC190" s="164" t="str">
        <f t="shared" si="33"/>
        <v/>
      </c>
    </row>
    <row r="191" spans="1:55" s="164" customFormat="1" ht="17.25" hidden="1" customHeight="1">
      <c r="A191" s="9"/>
      <c r="B191" s="7"/>
      <c r="C191" s="2"/>
      <c r="D191" s="5"/>
      <c r="E191" s="4"/>
      <c r="F191" s="4"/>
      <c r="G191" s="4"/>
      <c r="H191" s="5"/>
      <c r="I191" s="16"/>
      <c r="J191" s="47"/>
      <c r="K191" s="48"/>
      <c r="L191" s="48"/>
      <c r="M191" s="49"/>
      <c r="N191" s="47"/>
      <c r="O191" s="48"/>
      <c r="P191" s="48"/>
      <c r="Q191" s="48"/>
      <c r="R191" s="48"/>
      <c r="S191" s="48"/>
      <c r="T191" s="64"/>
      <c r="U191" s="49"/>
      <c r="V191" s="58"/>
      <c r="W191" s="124"/>
      <c r="X191" s="56"/>
      <c r="Y191" s="68"/>
      <c r="Z191" s="68"/>
      <c r="AA191" s="67"/>
      <c r="AB191" s="57"/>
      <c r="AC191" s="58"/>
      <c r="AD191" s="56"/>
      <c r="AE191" s="49"/>
      <c r="AF191" s="164">
        <f t="shared" ref="AF191:AM206" si="43">AF190</f>
        <v>0</v>
      </c>
      <c r="AG191" s="164">
        <f t="shared" si="43"/>
        <v>-1</v>
      </c>
      <c r="AH191" s="164">
        <f t="shared" si="43"/>
        <v>0</v>
      </c>
      <c r="AI191" s="164">
        <f t="shared" si="43"/>
        <v>0</v>
      </c>
      <c r="AJ191" s="164">
        <f t="shared" si="43"/>
        <v>0</v>
      </c>
      <c r="AK191" s="164">
        <f t="shared" si="43"/>
        <v>0</v>
      </c>
      <c r="AL191" s="164">
        <f t="shared" si="43"/>
        <v>0</v>
      </c>
      <c r="AM191" s="164">
        <f t="shared" si="43"/>
        <v>0</v>
      </c>
      <c r="AN191" s="164" t="str">
        <f t="shared" si="41"/>
        <v/>
      </c>
      <c r="AO191" s="164">
        <f t="shared" si="41"/>
        <v>0</v>
      </c>
      <c r="AP191" s="164" t="str">
        <f t="shared" si="41"/>
        <v/>
      </c>
      <c r="AQ191" s="164" t="str">
        <f t="shared" si="39"/>
        <v/>
      </c>
      <c r="AR191" s="164" t="str">
        <f t="shared" si="39"/>
        <v/>
      </c>
      <c r="AS191" s="164" t="str">
        <f t="shared" si="39"/>
        <v/>
      </c>
      <c r="AT191" s="164" t="str">
        <f t="shared" si="39"/>
        <v/>
      </c>
      <c r="AU191" s="164" t="str">
        <f t="shared" si="32"/>
        <v/>
      </c>
      <c r="AV191" s="164" t="str">
        <f t="shared" si="42"/>
        <v/>
      </c>
      <c r="AW191" s="164">
        <f t="shared" si="42"/>
        <v>0</v>
      </c>
      <c r="AX191" s="164" t="str">
        <f t="shared" si="42"/>
        <v/>
      </c>
      <c r="AY191" s="164" t="str">
        <f t="shared" si="40"/>
        <v/>
      </c>
      <c r="AZ191" s="164" t="str">
        <f t="shared" si="40"/>
        <v/>
      </c>
      <c r="BA191" s="164" t="str">
        <f t="shared" si="40"/>
        <v/>
      </c>
      <c r="BB191" s="164" t="str">
        <f t="shared" si="40"/>
        <v/>
      </c>
      <c r="BC191" s="164" t="str">
        <f t="shared" si="33"/>
        <v/>
      </c>
    </row>
    <row r="192" spans="1:55" s="164" customFormat="1" ht="17.25" hidden="1" customHeight="1">
      <c r="A192" s="9"/>
      <c r="B192" s="7"/>
      <c r="C192" s="2"/>
      <c r="D192" s="5"/>
      <c r="E192" s="4"/>
      <c r="F192" s="4"/>
      <c r="G192" s="4"/>
      <c r="H192" s="5"/>
      <c r="I192" s="16"/>
      <c r="J192" s="47"/>
      <c r="K192" s="48"/>
      <c r="L192" s="48"/>
      <c r="M192" s="49"/>
      <c r="N192" s="47"/>
      <c r="O192" s="48"/>
      <c r="P192" s="48"/>
      <c r="Q192" s="48"/>
      <c r="R192" s="48"/>
      <c r="S192" s="48"/>
      <c r="T192" s="64"/>
      <c r="U192" s="49"/>
      <c r="V192" s="58"/>
      <c r="W192" s="124"/>
      <c r="X192" s="56"/>
      <c r="Y192" s="68"/>
      <c r="Z192" s="68"/>
      <c r="AA192" s="67"/>
      <c r="AB192" s="57"/>
      <c r="AC192" s="58"/>
      <c r="AD192" s="56"/>
      <c r="AE192" s="49"/>
      <c r="AF192" s="164">
        <f t="shared" si="43"/>
        <v>0</v>
      </c>
      <c r="AG192" s="164">
        <f t="shared" si="43"/>
        <v>-1</v>
      </c>
      <c r="AH192" s="164">
        <f t="shared" si="43"/>
        <v>0</v>
      </c>
      <c r="AI192" s="164">
        <f t="shared" si="43"/>
        <v>0</v>
      </c>
      <c r="AJ192" s="164">
        <f t="shared" si="43"/>
        <v>0</v>
      </c>
      <c r="AK192" s="164">
        <f t="shared" si="43"/>
        <v>0</v>
      </c>
      <c r="AL192" s="164">
        <f t="shared" si="43"/>
        <v>0</v>
      </c>
      <c r="AM192" s="164">
        <f t="shared" si="43"/>
        <v>0</v>
      </c>
      <c r="AN192" s="164" t="str">
        <f t="shared" si="41"/>
        <v/>
      </c>
      <c r="AO192" s="164">
        <f t="shared" si="41"/>
        <v>0</v>
      </c>
      <c r="AP192" s="164" t="str">
        <f t="shared" si="41"/>
        <v/>
      </c>
      <c r="AQ192" s="164" t="str">
        <f t="shared" si="39"/>
        <v/>
      </c>
      <c r="AR192" s="164" t="str">
        <f t="shared" si="39"/>
        <v/>
      </c>
      <c r="AS192" s="164" t="str">
        <f t="shared" si="39"/>
        <v/>
      </c>
      <c r="AT192" s="164" t="str">
        <f t="shared" si="39"/>
        <v/>
      </c>
      <c r="AU192" s="164" t="str">
        <f t="shared" si="32"/>
        <v/>
      </c>
      <c r="AV192" s="164" t="str">
        <f t="shared" si="42"/>
        <v/>
      </c>
      <c r="AW192" s="164">
        <f t="shared" si="42"/>
        <v>0</v>
      </c>
      <c r="AX192" s="164" t="str">
        <f t="shared" si="42"/>
        <v/>
      </c>
      <c r="AY192" s="164" t="str">
        <f t="shared" si="40"/>
        <v/>
      </c>
      <c r="AZ192" s="164" t="str">
        <f t="shared" si="40"/>
        <v/>
      </c>
      <c r="BA192" s="164" t="str">
        <f t="shared" si="40"/>
        <v/>
      </c>
      <c r="BB192" s="164" t="str">
        <f t="shared" si="40"/>
        <v/>
      </c>
      <c r="BC192" s="164" t="str">
        <f t="shared" si="33"/>
        <v/>
      </c>
    </row>
    <row r="193" spans="1:55" s="164" customFormat="1" ht="17.25" hidden="1" customHeight="1">
      <c r="A193" s="9"/>
      <c r="B193" s="7"/>
      <c r="C193" s="2"/>
      <c r="D193" s="5"/>
      <c r="E193" s="4"/>
      <c r="F193" s="4"/>
      <c r="G193" s="4"/>
      <c r="H193" s="5"/>
      <c r="I193" s="16"/>
      <c r="J193" s="47"/>
      <c r="K193" s="48"/>
      <c r="L193" s="48"/>
      <c r="M193" s="49"/>
      <c r="N193" s="47"/>
      <c r="O193" s="48"/>
      <c r="P193" s="48"/>
      <c r="Q193" s="48"/>
      <c r="R193" s="48"/>
      <c r="S193" s="48"/>
      <c r="T193" s="64"/>
      <c r="U193" s="49"/>
      <c r="V193" s="58"/>
      <c r="W193" s="124"/>
      <c r="X193" s="56"/>
      <c r="Y193" s="68"/>
      <c r="Z193" s="68"/>
      <c r="AA193" s="67"/>
      <c r="AB193" s="57"/>
      <c r="AC193" s="58"/>
      <c r="AD193" s="56"/>
      <c r="AE193" s="49"/>
      <c r="AF193" s="164">
        <f t="shared" si="43"/>
        <v>0</v>
      </c>
      <c r="AG193" s="164">
        <f t="shared" si="43"/>
        <v>-1</v>
      </c>
      <c r="AH193" s="164">
        <f t="shared" si="43"/>
        <v>0</v>
      </c>
      <c r="AI193" s="164">
        <f t="shared" si="43"/>
        <v>0</v>
      </c>
      <c r="AJ193" s="164">
        <f t="shared" si="43"/>
        <v>0</v>
      </c>
      <c r="AK193" s="164">
        <f t="shared" si="43"/>
        <v>0</v>
      </c>
      <c r="AL193" s="164">
        <f t="shared" si="43"/>
        <v>0</v>
      </c>
      <c r="AM193" s="164">
        <f t="shared" si="43"/>
        <v>0</v>
      </c>
      <c r="AN193" s="164" t="str">
        <f t="shared" si="41"/>
        <v/>
      </c>
      <c r="AO193" s="164">
        <f t="shared" si="41"/>
        <v>0</v>
      </c>
      <c r="AP193" s="164" t="str">
        <f t="shared" si="41"/>
        <v/>
      </c>
      <c r="AQ193" s="164" t="str">
        <f t="shared" si="39"/>
        <v/>
      </c>
      <c r="AR193" s="164" t="str">
        <f t="shared" si="39"/>
        <v/>
      </c>
      <c r="AS193" s="164" t="str">
        <f t="shared" si="39"/>
        <v/>
      </c>
      <c r="AT193" s="164" t="str">
        <f t="shared" si="39"/>
        <v/>
      </c>
      <c r="AU193" s="164" t="str">
        <f t="shared" si="32"/>
        <v/>
      </c>
      <c r="AV193" s="164" t="str">
        <f t="shared" si="42"/>
        <v/>
      </c>
      <c r="AW193" s="164">
        <f t="shared" si="42"/>
        <v>0</v>
      </c>
      <c r="AX193" s="164" t="str">
        <f t="shared" si="42"/>
        <v/>
      </c>
      <c r="AY193" s="164" t="str">
        <f t="shared" si="40"/>
        <v/>
      </c>
      <c r="AZ193" s="164" t="str">
        <f t="shared" si="40"/>
        <v/>
      </c>
      <c r="BA193" s="164" t="str">
        <f t="shared" si="40"/>
        <v/>
      </c>
      <c r="BB193" s="164" t="str">
        <f t="shared" si="40"/>
        <v/>
      </c>
      <c r="BC193" s="164" t="str">
        <f t="shared" si="33"/>
        <v/>
      </c>
    </row>
    <row r="194" spans="1:55" s="164" customFormat="1" ht="17.25" hidden="1" customHeight="1">
      <c r="A194" s="9"/>
      <c r="B194" s="7"/>
      <c r="C194" s="2"/>
      <c r="D194" s="5"/>
      <c r="E194" s="4"/>
      <c r="F194" s="4"/>
      <c r="G194" s="4"/>
      <c r="H194" s="5"/>
      <c r="I194" s="16"/>
      <c r="J194" s="47"/>
      <c r="K194" s="48"/>
      <c r="L194" s="48"/>
      <c r="M194" s="49"/>
      <c r="N194" s="47"/>
      <c r="O194" s="48"/>
      <c r="P194" s="48"/>
      <c r="Q194" s="48"/>
      <c r="R194" s="48"/>
      <c r="S194" s="48"/>
      <c r="T194" s="64"/>
      <c r="U194" s="49"/>
      <c r="V194" s="58"/>
      <c r="W194" s="124"/>
      <c r="X194" s="56"/>
      <c r="Y194" s="68"/>
      <c r="Z194" s="68"/>
      <c r="AA194" s="67"/>
      <c r="AB194" s="57"/>
      <c r="AC194" s="58"/>
      <c r="AD194" s="56"/>
      <c r="AE194" s="49"/>
      <c r="AF194" s="164">
        <f t="shared" si="43"/>
        <v>0</v>
      </c>
      <c r="AG194" s="164">
        <f t="shared" si="43"/>
        <v>-1</v>
      </c>
      <c r="AH194" s="164">
        <f t="shared" si="43"/>
        <v>0</v>
      </c>
      <c r="AI194" s="164">
        <f t="shared" si="43"/>
        <v>0</v>
      </c>
      <c r="AJ194" s="164">
        <f t="shared" si="43"/>
        <v>0</v>
      </c>
      <c r="AK194" s="164">
        <f t="shared" si="43"/>
        <v>0</v>
      </c>
      <c r="AL194" s="164">
        <f t="shared" si="43"/>
        <v>0</v>
      </c>
      <c r="AM194" s="164">
        <f t="shared" si="43"/>
        <v>0</v>
      </c>
      <c r="AN194" s="164" t="str">
        <f t="shared" si="41"/>
        <v/>
      </c>
      <c r="AO194" s="164">
        <f t="shared" si="41"/>
        <v>0</v>
      </c>
      <c r="AP194" s="164" t="str">
        <f t="shared" si="41"/>
        <v/>
      </c>
      <c r="AQ194" s="164" t="str">
        <f t="shared" si="39"/>
        <v/>
      </c>
      <c r="AR194" s="164" t="str">
        <f t="shared" si="39"/>
        <v/>
      </c>
      <c r="AS194" s="164" t="str">
        <f t="shared" si="39"/>
        <v/>
      </c>
      <c r="AT194" s="164" t="str">
        <f t="shared" si="39"/>
        <v/>
      </c>
      <c r="AU194" s="164" t="str">
        <f t="shared" si="32"/>
        <v/>
      </c>
      <c r="AV194" s="164" t="str">
        <f t="shared" si="42"/>
        <v/>
      </c>
      <c r="AW194" s="164">
        <f t="shared" si="42"/>
        <v>0</v>
      </c>
      <c r="AX194" s="164" t="str">
        <f t="shared" si="42"/>
        <v/>
      </c>
      <c r="AY194" s="164" t="str">
        <f t="shared" si="40"/>
        <v/>
      </c>
      <c r="AZ194" s="164" t="str">
        <f t="shared" si="40"/>
        <v/>
      </c>
      <c r="BA194" s="164" t="str">
        <f t="shared" si="40"/>
        <v/>
      </c>
      <c r="BB194" s="164" t="str">
        <f t="shared" si="40"/>
        <v/>
      </c>
      <c r="BC194" s="164" t="str">
        <f t="shared" si="33"/>
        <v/>
      </c>
    </row>
    <row r="195" spans="1:55" s="164" customFormat="1" ht="17.25" hidden="1" customHeight="1">
      <c r="A195" s="9"/>
      <c r="B195" s="7"/>
      <c r="C195" s="2"/>
      <c r="D195" s="5"/>
      <c r="E195" s="4"/>
      <c r="F195" s="4"/>
      <c r="G195" s="4"/>
      <c r="H195" s="5"/>
      <c r="I195" s="16"/>
      <c r="J195" s="47"/>
      <c r="K195" s="48"/>
      <c r="L195" s="48"/>
      <c r="M195" s="49"/>
      <c r="N195" s="47"/>
      <c r="O195" s="48"/>
      <c r="P195" s="48"/>
      <c r="Q195" s="48"/>
      <c r="R195" s="48"/>
      <c r="S195" s="48"/>
      <c r="T195" s="64"/>
      <c r="U195" s="49"/>
      <c r="V195" s="58"/>
      <c r="W195" s="124"/>
      <c r="X195" s="56"/>
      <c r="Y195" s="68"/>
      <c r="Z195" s="68"/>
      <c r="AA195" s="67"/>
      <c r="AB195" s="57"/>
      <c r="AC195" s="58"/>
      <c r="AD195" s="56"/>
      <c r="AE195" s="49"/>
      <c r="AF195" s="164">
        <f t="shared" si="43"/>
        <v>0</v>
      </c>
      <c r="AG195" s="164">
        <f t="shared" si="43"/>
        <v>-1</v>
      </c>
      <c r="AH195" s="164">
        <f t="shared" si="43"/>
        <v>0</v>
      </c>
      <c r="AI195" s="164">
        <f t="shared" si="43"/>
        <v>0</v>
      </c>
      <c r="AJ195" s="164">
        <f t="shared" si="43"/>
        <v>0</v>
      </c>
      <c r="AK195" s="164">
        <f t="shared" si="43"/>
        <v>0</v>
      </c>
      <c r="AL195" s="164">
        <f t="shared" si="43"/>
        <v>0</v>
      </c>
      <c r="AM195" s="164">
        <f t="shared" si="43"/>
        <v>0</v>
      </c>
      <c r="AN195" s="164" t="str">
        <f t="shared" si="41"/>
        <v/>
      </c>
      <c r="AO195" s="164">
        <f t="shared" si="41"/>
        <v>0</v>
      </c>
      <c r="AP195" s="164" t="str">
        <f t="shared" si="41"/>
        <v/>
      </c>
      <c r="AQ195" s="164" t="str">
        <f t="shared" si="39"/>
        <v/>
      </c>
      <c r="AR195" s="164" t="str">
        <f t="shared" si="39"/>
        <v/>
      </c>
      <c r="AS195" s="164" t="str">
        <f t="shared" si="39"/>
        <v/>
      </c>
      <c r="AT195" s="164" t="str">
        <f t="shared" si="39"/>
        <v/>
      </c>
      <c r="AU195" s="164" t="str">
        <f t="shared" si="32"/>
        <v/>
      </c>
      <c r="AV195" s="164" t="str">
        <f t="shared" si="42"/>
        <v/>
      </c>
      <c r="AW195" s="164">
        <f t="shared" si="42"/>
        <v>0</v>
      </c>
      <c r="AX195" s="164" t="str">
        <f t="shared" si="42"/>
        <v/>
      </c>
      <c r="AY195" s="164" t="str">
        <f t="shared" si="40"/>
        <v/>
      </c>
      <c r="AZ195" s="164" t="str">
        <f t="shared" si="40"/>
        <v/>
      </c>
      <c r="BA195" s="164" t="str">
        <f t="shared" si="40"/>
        <v/>
      </c>
      <c r="BB195" s="164" t="str">
        <f t="shared" si="40"/>
        <v/>
      </c>
      <c r="BC195" s="164" t="str">
        <f t="shared" si="33"/>
        <v/>
      </c>
    </row>
    <row r="196" spans="1:55" s="164" customFormat="1" ht="17.25" hidden="1" customHeight="1">
      <c r="A196" s="9"/>
      <c r="B196" s="7"/>
      <c r="C196" s="2"/>
      <c r="D196" s="5"/>
      <c r="E196" s="4"/>
      <c r="F196" s="4"/>
      <c r="G196" s="4"/>
      <c r="H196" s="5"/>
      <c r="I196" s="16"/>
      <c r="J196" s="47"/>
      <c r="K196" s="48"/>
      <c r="L196" s="48"/>
      <c r="M196" s="49"/>
      <c r="N196" s="47"/>
      <c r="O196" s="48"/>
      <c r="P196" s="48"/>
      <c r="Q196" s="48"/>
      <c r="R196" s="48"/>
      <c r="S196" s="48"/>
      <c r="T196" s="64"/>
      <c r="U196" s="49"/>
      <c r="V196" s="58"/>
      <c r="W196" s="124"/>
      <c r="X196" s="56"/>
      <c r="Y196" s="68"/>
      <c r="Z196" s="68"/>
      <c r="AA196" s="67"/>
      <c r="AB196" s="57"/>
      <c r="AC196" s="58"/>
      <c r="AD196" s="56"/>
      <c r="AE196" s="49"/>
      <c r="AF196" s="164">
        <f t="shared" si="43"/>
        <v>0</v>
      </c>
      <c r="AG196" s="164">
        <f t="shared" si="43"/>
        <v>-1</v>
      </c>
      <c r="AH196" s="164">
        <f t="shared" si="43"/>
        <v>0</v>
      </c>
      <c r="AI196" s="164">
        <f t="shared" si="43"/>
        <v>0</v>
      </c>
      <c r="AJ196" s="164">
        <f t="shared" si="43"/>
        <v>0</v>
      </c>
      <c r="AK196" s="164">
        <f t="shared" si="43"/>
        <v>0</v>
      </c>
      <c r="AL196" s="164">
        <f t="shared" si="43"/>
        <v>0</v>
      </c>
      <c r="AM196" s="164">
        <f t="shared" si="43"/>
        <v>0</v>
      </c>
      <c r="AN196" s="164" t="str">
        <f t="shared" si="41"/>
        <v/>
      </c>
      <c r="AO196" s="164">
        <f t="shared" si="41"/>
        <v>0</v>
      </c>
      <c r="AP196" s="164" t="str">
        <f t="shared" si="41"/>
        <v/>
      </c>
      <c r="AQ196" s="164" t="str">
        <f t="shared" si="39"/>
        <v/>
      </c>
      <c r="AR196" s="164" t="str">
        <f t="shared" si="39"/>
        <v/>
      </c>
      <c r="AS196" s="164" t="str">
        <f t="shared" si="39"/>
        <v/>
      </c>
      <c r="AT196" s="164" t="str">
        <f t="shared" si="39"/>
        <v/>
      </c>
      <c r="AU196" s="164" t="str">
        <f t="shared" si="32"/>
        <v/>
      </c>
      <c r="AV196" s="164" t="str">
        <f t="shared" si="42"/>
        <v/>
      </c>
      <c r="AW196" s="164">
        <f t="shared" si="42"/>
        <v>0</v>
      </c>
      <c r="AX196" s="164" t="str">
        <f t="shared" si="42"/>
        <v/>
      </c>
      <c r="AY196" s="164" t="str">
        <f t="shared" si="40"/>
        <v/>
      </c>
      <c r="AZ196" s="164" t="str">
        <f t="shared" si="40"/>
        <v/>
      </c>
      <c r="BA196" s="164" t="str">
        <f t="shared" si="40"/>
        <v/>
      </c>
      <c r="BB196" s="164" t="str">
        <f t="shared" si="40"/>
        <v/>
      </c>
      <c r="BC196" s="164" t="str">
        <f t="shared" si="33"/>
        <v/>
      </c>
    </row>
    <row r="197" spans="1:55" s="164" customFormat="1" ht="17.25" hidden="1" customHeight="1">
      <c r="A197" s="9"/>
      <c r="B197" s="7"/>
      <c r="C197" s="2"/>
      <c r="D197" s="5"/>
      <c r="E197" s="4"/>
      <c r="F197" s="4"/>
      <c r="G197" s="4"/>
      <c r="H197" s="5"/>
      <c r="I197" s="16"/>
      <c r="J197" s="47"/>
      <c r="K197" s="48"/>
      <c r="L197" s="48"/>
      <c r="M197" s="49"/>
      <c r="N197" s="47"/>
      <c r="O197" s="48"/>
      <c r="P197" s="48"/>
      <c r="Q197" s="48"/>
      <c r="R197" s="48"/>
      <c r="S197" s="48"/>
      <c r="T197" s="64"/>
      <c r="U197" s="49"/>
      <c r="V197" s="58"/>
      <c r="W197" s="124"/>
      <c r="X197" s="56"/>
      <c r="Y197" s="68"/>
      <c r="Z197" s="68"/>
      <c r="AA197" s="67"/>
      <c r="AB197" s="57"/>
      <c r="AC197" s="58"/>
      <c r="AD197" s="56"/>
      <c r="AE197" s="49"/>
      <c r="AF197" s="164">
        <f t="shared" si="43"/>
        <v>0</v>
      </c>
      <c r="AG197" s="164">
        <f t="shared" si="43"/>
        <v>-1</v>
      </c>
      <c r="AH197" s="164">
        <f t="shared" si="43"/>
        <v>0</v>
      </c>
      <c r="AI197" s="164">
        <f t="shared" si="43"/>
        <v>0</v>
      </c>
      <c r="AJ197" s="164">
        <f t="shared" si="43"/>
        <v>0</v>
      </c>
      <c r="AK197" s="164">
        <f t="shared" si="43"/>
        <v>0</v>
      </c>
      <c r="AL197" s="164">
        <f t="shared" si="43"/>
        <v>0</v>
      </c>
      <c r="AM197" s="164">
        <f t="shared" si="43"/>
        <v>0</v>
      </c>
      <c r="AN197" s="164" t="str">
        <f t="shared" si="41"/>
        <v/>
      </c>
      <c r="AO197" s="164">
        <f t="shared" si="41"/>
        <v>0</v>
      </c>
      <c r="AP197" s="164" t="str">
        <f t="shared" si="41"/>
        <v/>
      </c>
      <c r="AQ197" s="164" t="str">
        <f t="shared" si="39"/>
        <v/>
      </c>
      <c r="AR197" s="164" t="str">
        <f t="shared" si="39"/>
        <v/>
      </c>
      <c r="AS197" s="164" t="str">
        <f t="shared" si="39"/>
        <v/>
      </c>
      <c r="AT197" s="164" t="str">
        <f t="shared" si="39"/>
        <v/>
      </c>
      <c r="AU197" s="164" t="str">
        <f t="shared" si="32"/>
        <v/>
      </c>
      <c r="AV197" s="164" t="str">
        <f t="shared" si="42"/>
        <v/>
      </c>
      <c r="AW197" s="164">
        <f t="shared" si="42"/>
        <v>0</v>
      </c>
      <c r="AX197" s="164" t="str">
        <f t="shared" si="42"/>
        <v/>
      </c>
      <c r="AY197" s="164" t="str">
        <f t="shared" si="40"/>
        <v/>
      </c>
      <c r="AZ197" s="164" t="str">
        <f t="shared" si="40"/>
        <v/>
      </c>
      <c r="BA197" s="164" t="str">
        <f t="shared" si="40"/>
        <v/>
      </c>
      <c r="BB197" s="164" t="str">
        <f t="shared" si="40"/>
        <v/>
      </c>
      <c r="BC197" s="164" t="str">
        <f t="shared" si="33"/>
        <v/>
      </c>
    </row>
    <row r="198" spans="1:55" s="164" customFormat="1" ht="17.25" hidden="1" customHeight="1">
      <c r="A198" s="9"/>
      <c r="B198" s="7"/>
      <c r="C198" s="2"/>
      <c r="D198" s="5"/>
      <c r="E198" s="4"/>
      <c r="F198" s="4"/>
      <c r="G198" s="4"/>
      <c r="H198" s="5"/>
      <c r="I198" s="16"/>
      <c r="J198" s="47"/>
      <c r="K198" s="48"/>
      <c r="L198" s="48"/>
      <c r="M198" s="49"/>
      <c r="N198" s="47"/>
      <c r="O198" s="48"/>
      <c r="P198" s="48"/>
      <c r="Q198" s="48"/>
      <c r="R198" s="48"/>
      <c r="S198" s="48"/>
      <c r="T198" s="64"/>
      <c r="U198" s="49"/>
      <c r="V198" s="58"/>
      <c r="W198" s="124"/>
      <c r="X198" s="56"/>
      <c r="Y198" s="68"/>
      <c r="Z198" s="68"/>
      <c r="AA198" s="67"/>
      <c r="AB198" s="57"/>
      <c r="AC198" s="58"/>
      <c r="AD198" s="56"/>
      <c r="AE198" s="49"/>
      <c r="AF198" s="164">
        <f t="shared" si="43"/>
        <v>0</v>
      </c>
      <c r="AG198" s="164">
        <f t="shared" si="43"/>
        <v>-1</v>
      </c>
      <c r="AH198" s="164">
        <f t="shared" si="43"/>
        <v>0</v>
      </c>
      <c r="AI198" s="164">
        <f t="shared" si="43"/>
        <v>0</v>
      </c>
      <c r="AJ198" s="164">
        <f t="shared" si="43"/>
        <v>0</v>
      </c>
      <c r="AK198" s="164">
        <f t="shared" si="43"/>
        <v>0</v>
      </c>
      <c r="AL198" s="164">
        <f t="shared" si="43"/>
        <v>0</v>
      </c>
      <c r="AM198" s="164">
        <f t="shared" si="43"/>
        <v>0</v>
      </c>
      <c r="AN198" s="164" t="str">
        <f t="shared" si="41"/>
        <v/>
      </c>
      <c r="AO198" s="164">
        <f t="shared" si="41"/>
        <v>0</v>
      </c>
      <c r="AP198" s="164" t="str">
        <f t="shared" si="41"/>
        <v/>
      </c>
      <c r="AQ198" s="164" t="str">
        <f t="shared" si="39"/>
        <v/>
      </c>
      <c r="AR198" s="164" t="str">
        <f t="shared" si="39"/>
        <v/>
      </c>
      <c r="AS198" s="164" t="str">
        <f t="shared" si="39"/>
        <v/>
      </c>
      <c r="AT198" s="164" t="str">
        <f t="shared" si="39"/>
        <v/>
      </c>
      <c r="AU198" s="164" t="str">
        <f t="shared" si="32"/>
        <v/>
      </c>
      <c r="AV198" s="164" t="str">
        <f t="shared" si="42"/>
        <v/>
      </c>
      <c r="AW198" s="164">
        <f t="shared" si="42"/>
        <v>0</v>
      </c>
      <c r="AX198" s="164" t="str">
        <f t="shared" si="42"/>
        <v/>
      </c>
      <c r="AY198" s="164" t="str">
        <f t="shared" si="40"/>
        <v/>
      </c>
      <c r="AZ198" s="164" t="str">
        <f t="shared" si="40"/>
        <v/>
      </c>
      <c r="BA198" s="164" t="str">
        <f t="shared" si="40"/>
        <v/>
      </c>
      <c r="BB198" s="164" t="str">
        <f t="shared" si="40"/>
        <v/>
      </c>
      <c r="BC198" s="164" t="str">
        <f t="shared" si="33"/>
        <v/>
      </c>
    </row>
    <row r="199" spans="1:55" s="164" customFormat="1" ht="17.25" hidden="1" customHeight="1">
      <c r="A199" s="9"/>
      <c r="B199" s="7"/>
      <c r="C199" s="2"/>
      <c r="D199" s="5"/>
      <c r="E199" s="4"/>
      <c r="F199" s="4"/>
      <c r="G199" s="4"/>
      <c r="H199" s="5"/>
      <c r="I199" s="16"/>
      <c r="J199" s="47"/>
      <c r="K199" s="48"/>
      <c r="L199" s="48"/>
      <c r="M199" s="49"/>
      <c r="N199" s="47"/>
      <c r="O199" s="48"/>
      <c r="P199" s="48"/>
      <c r="Q199" s="48"/>
      <c r="R199" s="48"/>
      <c r="S199" s="48"/>
      <c r="T199" s="64"/>
      <c r="U199" s="49"/>
      <c r="V199" s="58"/>
      <c r="W199" s="124"/>
      <c r="X199" s="56"/>
      <c r="Y199" s="68"/>
      <c r="Z199" s="68"/>
      <c r="AA199" s="67"/>
      <c r="AB199" s="57"/>
      <c r="AC199" s="58"/>
      <c r="AD199" s="56"/>
      <c r="AE199" s="49"/>
      <c r="AF199" s="164">
        <f t="shared" si="43"/>
        <v>0</v>
      </c>
      <c r="AG199" s="164">
        <f t="shared" si="43"/>
        <v>-1</v>
      </c>
      <c r="AH199" s="164">
        <f t="shared" si="43"/>
        <v>0</v>
      </c>
      <c r="AI199" s="164">
        <f t="shared" si="43"/>
        <v>0</v>
      </c>
      <c r="AJ199" s="164">
        <f t="shared" si="43"/>
        <v>0</v>
      </c>
      <c r="AK199" s="164">
        <f t="shared" si="43"/>
        <v>0</v>
      </c>
      <c r="AL199" s="164">
        <f t="shared" si="43"/>
        <v>0</v>
      </c>
      <c r="AM199" s="164">
        <f t="shared" si="43"/>
        <v>0</v>
      </c>
      <c r="AN199" s="164" t="str">
        <f t="shared" si="41"/>
        <v/>
      </c>
      <c r="AO199" s="164">
        <f t="shared" si="41"/>
        <v>0</v>
      </c>
      <c r="AP199" s="164" t="str">
        <f t="shared" si="41"/>
        <v/>
      </c>
      <c r="AQ199" s="164" t="str">
        <f t="shared" si="39"/>
        <v/>
      </c>
      <c r="AR199" s="164" t="str">
        <f t="shared" si="39"/>
        <v/>
      </c>
      <c r="AS199" s="164" t="str">
        <f t="shared" si="39"/>
        <v/>
      </c>
      <c r="AT199" s="164" t="str">
        <f t="shared" si="39"/>
        <v/>
      </c>
      <c r="AU199" s="164" t="str">
        <f t="shared" si="32"/>
        <v/>
      </c>
      <c r="AV199" s="164" t="str">
        <f t="shared" si="42"/>
        <v/>
      </c>
      <c r="AW199" s="164">
        <f t="shared" si="42"/>
        <v>0</v>
      </c>
      <c r="AX199" s="164" t="str">
        <f t="shared" si="42"/>
        <v/>
      </c>
      <c r="AY199" s="164" t="str">
        <f t="shared" si="40"/>
        <v/>
      </c>
      <c r="AZ199" s="164" t="str">
        <f t="shared" si="40"/>
        <v/>
      </c>
      <c r="BA199" s="164" t="str">
        <f t="shared" si="40"/>
        <v/>
      </c>
      <c r="BB199" s="164" t="str">
        <f t="shared" si="40"/>
        <v/>
      </c>
      <c r="BC199" s="164" t="str">
        <f t="shared" si="33"/>
        <v/>
      </c>
    </row>
    <row r="200" spans="1:55" s="164" customFormat="1" ht="17.25" hidden="1" customHeight="1">
      <c r="A200" s="9"/>
      <c r="B200" s="7"/>
      <c r="C200" s="2"/>
      <c r="D200" s="5"/>
      <c r="E200" s="4"/>
      <c r="F200" s="4"/>
      <c r="G200" s="4"/>
      <c r="H200" s="5"/>
      <c r="I200" s="16"/>
      <c r="J200" s="47"/>
      <c r="K200" s="48"/>
      <c r="L200" s="48"/>
      <c r="M200" s="49"/>
      <c r="N200" s="47"/>
      <c r="O200" s="48"/>
      <c r="P200" s="48"/>
      <c r="Q200" s="48"/>
      <c r="R200" s="48"/>
      <c r="S200" s="48"/>
      <c r="T200" s="64"/>
      <c r="U200" s="49"/>
      <c r="V200" s="58"/>
      <c r="W200" s="124"/>
      <c r="X200" s="56"/>
      <c r="Y200" s="68"/>
      <c r="Z200" s="68"/>
      <c r="AA200" s="67"/>
      <c r="AB200" s="57"/>
      <c r="AC200" s="58"/>
      <c r="AD200" s="56"/>
      <c r="AE200" s="49"/>
      <c r="AF200" s="164">
        <f t="shared" si="43"/>
        <v>0</v>
      </c>
      <c r="AG200" s="164">
        <f t="shared" si="43"/>
        <v>-1</v>
      </c>
      <c r="AH200" s="164">
        <f t="shared" si="43"/>
        <v>0</v>
      </c>
      <c r="AI200" s="164">
        <f t="shared" si="43"/>
        <v>0</v>
      </c>
      <c r="AJ200" s="164">
        <f t="shared" si="43"/>
        <v>0</v>
      </c>
      <c r="AK200" s="164">
        <f t="shared" si="43"/>
        <v>0</v>
      </c>
      <c r="AL200" s="164">
        <f t="shared" si="43"/>
        <v>0</v>
      </c>
      <c r="AM200" s="164">
        <f t="shared" si="43"/>
        <v>0</v>
      </c>
      <c r="AN200" s="164" t="str">
        <f t="shared" si="41"/>
        <v/>
      </c>
      <c r="AO200" s="164">
        <f t="shared" si="41"/>
        <v>0</v>
      </c>
      <c r="AP200" s="164" t="str">
        <f t="shared" si="41"/>
        <v/>
      </c>
      <c r="AQ200" s="164" t="str">
        <f t="shared" si="39"/>
        <v/>
      </c>
      <c r="AR200" s="164" t="str">
        <f t="shared" si="39"/>
        <v/>
      </c>
      <c r="AS200" s="164" t="str">
        <f t="shared" si="39"/>
        <v/>
      </c>
      <c r="AT200" s="164" t="str">
        <f t="shared" si="39"/>
        <v/>
      </c>
      <c r="AU200" s="164" t="str">
        <f t="shared" si="32"/>
        <v/>
      </c>
      <c r="AV200" s="164" t="str">
        <f t="shared" si="42"/>
        <v/>
      </c>
      <c r="AW200" s="164">
        <f t="shared" si="42"/>
        <v>0</v>
      </c>
      <c r="AX200" s="164" t="str">
        <f t="shared" si="42"/>
        <v/>
      </c>
      <c r="AY200" s="164" t="str">
        <f t="shared" si="40"/>
        <v/>
      </c>
      <c r="AZ200" s="164" t="str">
        <f t="shared" si="40"/>
        <v/>
      </c>
      <c r="BA200" s="164" t="str">
        <f t="shared" si="40"/>
        <v/>
      </c>
      <c r="BB200" s="164" t="str">
        <f t="shared" si="40"/>
        <v/>
      </c>
      <c r="BC200" s="164" t="str">
        <f t="shared" si="33"/>
        <v/>
      </c>
    </row>
    <row r="201" spans="1:55" s="164" customFormat="1" ht="17.25" hidden="1" customHeight="1">
      <c r="A201" s="9"/>
      <c r="B201" s="7"/>
      <c r="C201" s="2"/>
      <c r="D201" s="5"/>
      <c r="E201" s="4"/>
      <c r="F201" s="4"/>
      <c r="G201" s="4"/>
      <c r="H201" s="5"/>
      <c r="I201" s="16"/>
      <c r="J201" s="47"/>
      <c r="K201" s="48"/>
      <c r="L201" s="48"/>
      <c r="M201" s="49"/>
      <c r="N201" s="47"/>
      <c r="O201" s="48"/>
      <c r="P201" s="48"/>
      <c r="Q201" s="48"/>
      <c r="R201" s="48"/>
      <c r="S201" s="48"/>
      <c r="T201" s="64"/>
      <c r="U201" s="49"/>
      <c r="V201" s="58"/>
      <c r="W201" s="124"/>
      <c r="X201" s="56"/>
      <c r="Y201" s="68"/>
      <c r="Z201" s="68"/>
      <c r="AA201" s="67"/>
      <c r="AB201" s="57"/>
      <c r="AC201" s="58"/>
      <c r="AD201" s="56"/>
      <c r="AE201" s="49"/>
      <c r="AF201" s="164">
        <f t="shared" si="43"/>
        <v>0</v>
      </c>
      <c r="AG201" s="164">
        <f t="shared" si="43"/>
        <v>-1</v>
      </c>
      <c r="AH201" s="164">
        <f t="shared" si="43"/>
        <v>0</v>
      </c>
      <c r="AI201" s="164">
        <f t="shared" si="43"/>
        <v>0</v>
      </c>
      <c r="AJ201" s="164">
        <f t="shared" si="43"/>
        <v>0</v>
      </c>
      <c r="AK201" s="164">
        <f t="shared" si="43"/>
        <v>0</v>
      </c>
      <c r="AL201" s="164">
        <f t="shared" si="43"/>
        <v>0</v>
      </c>
      <c r="AM201" s="164">
        <f t="shared" si="43"/>
        <v>0</v>
      </c>
      <c r="AN201" s="164" t="str">
        <f t="shared" si="41"/>
        <v/>
      </c>
      <c r="AO201" s="164">
        <f t="shared" si="41"/>
        <v>0</v>
      </c>
      <c r="AP201" s="164" t="str">
        <f t="shared" si="41"/>
        <v/>
      </c>
      <c r="AQ201" s="164" t="str">
        <f t="shared" si="39"/>
        <v/>
      </c>
      <c r="AR201" s="164" t="str">
        <f t="shared" si="39"/>
        <v/>
      </c>
      <c r="AS201" s="164" t="str">
        <f t="shared" si="39"/>
        <v/>
      </c>
      <c r="AT201" s="164" t="str">
        <f t="shared" si="39"/>
        <v/>
      </c>
      <c r="AU201" s="164" t="str">
        <f t="shared" si="32"/>
        <v/>
      </c>
      <c r="AV201" s="164" t="str">
        <f t="shared" si="42"/>
        <v/>
      </c>
      <c r="AW201" s="164">
        <f t="shared" si="42"/>
        <v>0</v>
      </c>
      <c r="AX201" s="164" t="str">
        <f t="shared" si="42"/>
        <v/>
      </c>
      <c r="AY201" s="164" t="str">
        <f t="shared" si="40"/>
        <v/>
      </c>
      <c r="AZ201" s="164" t="str">
        <f t="shared" si="40"/>
        <v/>
      </c>
      <c r="BA201" s="164" t="str">
        <f t="shared" si="40"/>
        <v/>
      </c>
      <c r="BB201" s="164" t="str">
        <f t="shared" si="40"/>
        <v/>
      </c>
      <c r="BC201" s="164" t="str">
        <f t="shared" si="33"/>
        <v/>
      </c>
    </row>
    <row r="202" spans="1:55" s="164" customFormat="1" ht="17.25" hidden="1" customHeight="1">
      <c r="A202" s="9"/>
      <c r="B202" s="7"/>
      <c r="C202" s="2"/>
      <c r="D202" s="5"/>
      <c r="E202" s="4"/>
      <c r="F202" s="4"/>
      <c r="G202" s="4"/>
      <c r="H202" s="5"/>
      <c r="I202" s="16"/>
      <c r="J202" s="47"/>
      <c r="K202" s="48"/>
      <c r="L202" s="48"/>
      <c r="M202" s="49"/>
      <c r="N202" s="47"/>
      <c r="O202" s="48"/>
      <c r="P202" s="48"/>
      <c r="Q202" s="48"/>
      <c r="R202" s="48"/>
      <c r="S202" s="48"/>
      <c r="T202" s="64"/>
      <c r="U202" s="49"/>
      <c r="V202" s="58"/>
      <c r="W202" s="124"/>
      <c r="X202" s="56"/>
      <c r="Y202" s="68"/>
      <c r="Z202" s="68"/>
      <c r="AA202" s="67"/>
      <c r="AB202" s="57"/>
      <c r="AC202" s="58"/>
      <c r="AD202" s="56"/>
      <c r="AE202" s="49"/>
      <c r="AF202" s="164">
        <f t="shared" si="43"/>
        <v>0</v>
      </c>
      <c r="AG202" s="164">
        <f t="shared" si="43"/>
        <v>-1</v>
      </c>
      <c r="AH202" s="164">
        <f t="shared" si="43"/>
        <v>0</v>
      </c>
      <c r="AI202" s="164">
        <f t="shared" si="43"/>
        <v>0</v>
      </c>
      <c r="AJ202" s="164">
        <f t="shared" si="43"/>
        <v>0</v>
      </c>
      <c r="AK202" s="164">
        <f t="shared" si="43"/>
        <v>0</v>
      </c>
      <c r="AL202" s="164">
        <f t="shared" si="43"/>
        <v>0</v>
      </c>
      <c r="AM202" s="164">
        <f t="shared" si="43"/>
        <v>0</v>
      </c>
      <c r="AN202" s="164" t="str">
        <f t="shared" si="41"/>
        <v/>
      </c>
      <c r="AO202" s="164">
        <f t="shared" si="41"/>
        <v>0</v>
      </c>
      <c r="AP202" s="164" t="str">
        <f t="shared" si="41"/>
        <v/>
      </c>
      <c r="AQ202" s="164" t="str">
        <f t="shared" si="39"/>
        <v/>
      </c>
      <c r="AR202" s="164" t="str">
        <f t="shared" si="39"/>
        <v/>
      </c>
      <c r="AS202" s="164" t="str">
        <f t="shared" si="39"/>
        <v/>
      </c>
      <c r="AT202" s="164" t="str">
        <f t="shared" si="39"/>
        <v/>
      </c>
      <c r="AU202" s="164" t="str">
        <f t="shared" si="32"/>
        <v/>
      </c>
      <c r="AV202" s="164" t="str">
        <f t="shared" si="42"/>
        <v/>
      </c>
      <c r="AW202" s="164">
        <f t="shared" si="42"/>
        <v>0</v>
      </c>
      <c r="AX202" s="164" t="str">
        <f t="shared" si="42"/>
        <v/>
      </c>
      <c r="AY202" s="164" t="str">
        <f t="shared" si="40"/>
        <v/>
      </c>
      <c r="AZ202" s="164" t="str">
        <f t="shared" si="40"/>
        <v/>
      </c>
      <c r="BA202" s="164" t="str">
        <f t="shared" si="40"/>
        <v/>
      </c>
      <c r="BB202" s="164" t="str">
        <f t="shared" si="40"/>
        <v/>
      </c>
      <c r="BC202" s="164" t="str">
        <f t="shared" si="33"/>
        <v/>
      </c>
    </row>
    <row r="203" spans="1:55" s="164" customFormat="1" ht="17.25" hidden="1" customHeight="1">
      <c r="A203" s="9"/>
      <c r="B203" s="7"/>
      <c r="C203" s="2"/>
      <c r="D203" s="5"/>
      <c r="E203" s="4"/>
      <c r="F203" s="4"/>
      <c r="G203" s="4"/>
      <c r="H203" s="5"/>
      <c r="I203" s="16"/>
      <c r="J203" s="47"/>
      <c r="K203" s="48"/>
      <c r="L203" s="48"/>
      <c r="M203" s="49"/>
      <c r="N203" s="47"/>
      <c r="O203" s="48"/>
      <c r="P203" s="48"/>
      <c r="Q203" s="48"/>
      <c r="R203" s="48"/>
      <c r="S203" s="48"/>
      <c r="T203" s="64"/>
      <c r="U203" s="49"/>
      <c r="V203" s="58"/>
      <c r="W203" s="124"/>
      <c r="X203" s="56"/>
      <c r="Y203" s="68"/>
      <c r="Z203" s="68"/>
      <c r="AA203" s="67"/>
      <c r="AB203" s="57"/>
      <c r="AC203" s="58"/>
      <c r="AD203" s="56"/>
      <c r="AE203" s="49"/>
      <c r="AF203" s="164">
        <f t="shared" si="43"/>
        <v>0</v>
      </c>
      <c r="AG203" s="164">
        <f t="shared" si="43"/>
        <v>-1</v>
      </c>
      <c r="AH203" s="164">
        <f t="shared" si="43"/>
        <v>0</v>
      </c>
      <c r="AI203" s="164">
        <f t="shared" si="43"/>
        <v>0</v>
      </c>
      <c r="AJ203" s="164">
        <f t="shared" si="43"/>
        <v>0</v>
      </c>
      <c r="AK203" s="164">
        <f t="shared" si="43"/>
        <v>0</v>
      </c>
      <c r="AL203" s="164">
        <f t="shared" si="43"/>
        <v>0</v>
      </c>
      <c r="AM203" s="164">
        <f t="shared" si="43"/>
        <v>0</v>
      </c>
      <c r="AN203" s="164" t="str">
        <f t="shared" si="41"/>
        <v/>
      </c>
      <c r="AO203" s="164">
        <f t="shared" si="41"/>
        <v>0</v>
      </c>
      <c r="AP203" s="164" t="str">
        <f t="shared" si="41"/>
        <v/>
      </c>
      <c r="AQ203" s="164" t="str">
        <f t="shared" si="39"/>
        <v/>
      </c>
      <c r="AR203" s="164" t="str">
        <f t="shared" si="39"/>
        <v/>
      </c>
      <c r="AS203" s="164" t="str">
        <f t="shared" si="39"/>
        <v/>
      </c>
      <c r="AT203" s="164" t="str">
        <f t="shared" si="39"/>
        <v/>
      </c>
      <c r="AU203" s="164" t="str">
        <f t="shared" si="32"/>
        <v/>
      </c>
      <c r="AV203" s="164" t="str">
        <f t="shared" si="42"/>
        <v/>
      </c>
      <c r="AW203" s="164">
        <f t="shared" si="42"/>
        <v>0</v>
      </c>
      <c r="AX203" s="164" t="str">
        <f t="shared" si="42"/>
        <v/>
      </c>
      <c r="AY203" s="164" t="str">
        <f t="shared" si="40"/>
        <v/>
      </c>
      <c r="AZ203" s="164" t="str">
        <f t="shared" si="40"/>
        <v/>
      </c>
      <c r="BA203" s="164" t="str">
        <f t="shared" si="40"/>
        <v/>
      </c>
      <c r="BB203" s="164" t="str">
        <f t="shared" si="40"/>
        <v/>
      </c>
      <c r="BC203" s="164" t="str">
        <f t="shared" si="33"/>
        <v/>
      </c>
    </row>
    <row r="204" spans="1:55" s="164" customFormat="1" ht="17.25" hidden="1" customHeight="1">
      <c r="A204" s="9"/>
      <c r="B204" s="7"/>
      <c r="C204" s="2"/>
      <c r="D204" s="5"/>
      <c r="E204" s="4"/>
      <c r="F204" s="4"/>
      <c r="G204" s="4"/>
      <c r="H204" s="5"/>
      <c r="I204" s="16"/>
      <c r="J204" s="47"/>
      <c r="K204" s="48"/>
      <c r="L204" s="48"/>
      <c r="M204" s="49"/>
      <c r="N204" s="47"/>
      <c r="O204" s="48"/>
      <c r="P204" s="48"/>
      <c r="Q204" s="48"/>
      <c r="R204" s="48"/>
      <c r="S204" s="48"/>
      <c r="T204" s="64"/>
      <c r="U204" s="49"/>
      <c r="V204" s="58"/>
      <c r="W204" s="124"/>
      <c r="X204" s="56"/>
      <c r="Y204" s="68"/>
      <c r="Z204" s="68"/>
      <c r="AA204" s="67"/>
      <c r="AB204" s="57"/>
      <c r="AC204" s="58"/>
      <c r="AD204" s="56"/>
      <c r="AE204" s="49"/>
      <c r="AF204" s="164">
        <f t="shared" si="43"/>
        <v>0</v>
      </c>
      <c r="AG204" s="164">
        <f t="shared" si="43"/>
        <v>-1</v>
      </c>
      <c r="AH204" s="164">
        <f t="shared" si="43"/>
        <v>0</v>
      </c>
      <c r="AI204" s="164">
        <f t="shared" si="43"/>
        <v>0</v>
      </c>
      <c r="AJ204" s="164">
        <f t="shared" si="43"/>
        <v>0</v>
      </c>
      <c r="AK204" s="164">
        <f t="shared" si="43"/>
        <v>0</v>
      </c>
      <c r="AL204" s="164">
        <f t="shared" si="43"/>
        <v>0</v>
      </c>
      <c r="AM204" s="164">
        <f t="shared" si="43"/>
        <v>0</v>
      </c>
      <c r="AN204" s="164" t="str">
        <f t="shared" si="41"/>
        <v/>
      </c>
      <c r="AO204" s="164">
        <f t="shared" si="41"/>
        <v>0</v>
      </c>
      <c r="AP204" s="164" t="str">
        <f t="shared" si="41"/>
        <v/>
      </c>
      <c r="AQ204" s="164" t="str">
        <f t="shared" si="39"/>
        <v/>
      </c>
      <c r="AR204" s="164" t="str">
        <f t="shared" si="39"/>
        <v/>
      </c>
      <c r="AS204" s="164" t="str">
        <f t="shared" si="39"/>
        <v/>
      </c>
      <c r="AT204" s="164" t="str">
        <f t="shared" si="39"/>
        <v/>
      </c>
      <c r="AU204" s="164" t="str">
        <f t="shared" si="32"/>
        <v/>
      </c>
      <c r="AV204" s="164" t="str">
        <f t="shared" si="42"/>
        <v/>
      </c>
      <c r="AW204" s="164">
        <f t="shared" si="42"/>
        <v>0</v>
      </c>
      <c r="AX204" s="164" t="str">
        <f t="shared" si="42"/>
        <v/>
      </c>
      <c r="AY204" s="164" t="str">
        <f t="shared" si="40"/>
        <v/>
      </c>
      <c r="AZ204" s="164" t="str">
        <f t="shared" si="40"/>
        <v/>
      </c>
      <c r="BA204" s="164" t="str">
        <f t="shared" si="40"/>
        <v/>
      </c>
      <c r="BB204" s="164" t="str">
        <f t="shared" si="40"/>
        <v/>
      </c>
      <c r="BC204" s="164" t="str">
        <f t="shared" si="33"/>
        <v/>
      </c>
    </row>
    <row r="205" spans="1:55" s="164" customFormat="1" ht="17.25" hidden="1" customHeight="1">
      <c r="A205" s="9"/>
      <c r="B205" s="7"/>
      <c r="C205" s="2"/>
      <c r="D205" s="5"/>
      <c r="E205" s="4"/>
      <c r="F205" s="4"/>
      <c r="G205" s="4"/>
      <c r="H205" s="5"/>
      <c r="I205" s="16"/>
      <c r="J205" s="47"/>
      <c r="K205" s="48"/>
      <c r="L205" s="48"/>
      <c r="M205" s="49"/>
      <c r="N205" s="47"/>
      <c r="O205" s="48"/>
      <c r="P205" s="48"/>
      <c r="Q205" s="48"/>
      <c r="R205" s="48"/>
      <c r="S205" s="48"/>
      <c r="T205" s="64"/>
      <c r="U205" s="49"/>
      <c r="V205" s="58"/>
      <c r="W205" s="124"/>
      <c r="X205" s="56"/>
      <c r="Y205" s="68"/>
      <c r="Z205" s="68"/>
      <c r="AA205" s="67"/>
      <c r="AB205" s="57"/>
      <c r="AC205" s="58"/>
      <c r="AD205" s="56"/>
      <c r="AE205" s="49"/>
      <c r="AF205" s="164">
        <f t="shared" si="43"/>
        <v>0</v>
      </c>
      <c r="AG205" s="164">
        <f t="shared" si="43"/>
        <v>-1</v>
      </c>
      <c r="AH205" s="164">
        <f t="shared" si="43"/>
        <v>0</v>
      </c>
      <c r="AI205" s="164">
        <f t="shared" si="43"/>
        <v>0</v>
      </c>
      <c r="AJ205" s="164">
        <f t="shared" si="43"/>
        <v>0</v>
      </c>
      <c r="AK205" s="164">
        <f t="shared" si="43"/>
        <v>0</v>
      </c>
      <c r="AL205" s="164">
        <f t="shared" si="43"/>
        <v>0</v>
      </c>
      <c r="AM205" s="164">
        <f t="shared" si="43"/>
        <v>0</v>
      </c>
      <c r="AN205" s="164" t="str">
        <f t="shared" si="41"/>
        <v/>
      </c>
      <c r="AO205" s="164">
        <f t="shared" si="41"/>
        <v>0</v>
      </c>
      <c r="AP205" s="164" t="str">
        <f t="shared" si="41"/>
        <v/>
      </c>
      <c r="AQ205" s="164" t="str">
        <f t="shared" si="39"/>
        <v/>
      </c>
      <c r="AR205" s="164" t="str">
        <f t="shared" si="39"/>
        <v/>
      </c>
      <c r="AS205" s="164" t="str">
        <f t="shared" si="39"/>
        <v/>
      </c>
      <c r="AT205" s="164" t="str">
        <f t="shared" si="39"/>
        <v/>
      </c>
      <c r="AU205" s="164" t="str">
        <f t="shared" si="39"/>
        <v/>
      </c>
      <c r="AV205" s="164" t="str">
        <f t="shared" si="42"/>
        <v/>
      </c>
      <c r="AW205" s="164">
        <f t="shared" si="42"/>
        <v>0</v>
      </c>
      <c r="AX205" s="164" t="str">
        <f t="shared" si="42"/>
        <v/>
      </c>
      <c r="AY205" s="164" t="str">
        <f t="shared" si="40"/>
        <v/>
      </c>
      <c r="AZ205" s="164" t="str">
        <f t="shared" si="40"/>
        <v/>
      </c>
      <c r="BA205" s="164" t="str">
        <f t="shared" si="40"/>
        <v/>
      </c>
      <c r="BB205" s="164" t="str">
        <f t="shared" si="40"/>
        <v/>
      </c>
      <c r="BC205" s="164" t="str">
        <f t="shared" si="33"/>
        <v/>
      </c>
    </row>
    <row r="206" spans="1:55" s="164" customFormat="1" ht="17.25" hidden="1" customHeight="1">
      <c r="A206" s="9"/>
      <c r="B206" s="7"/>
      <c r="C206" s="2"/>
      <c r="D206" s="5"/>
      <c r="E206" s="4"/>
      <c r="F206" s="4"/>
      <c r="G206" s="4"/>
      <c r="H206" s="5"/>
      <c r="I206" s="16"/>
      <c r="J206" s="47"/>
      <c r="K206" s="48"/>
      <c r="L206" s="48"/>
      <c r="M206" s="49"/>
      <c r="N206" s="47"/>
      <c r="O206" s="48"/>
      <c r="P206" s="48"/>
      <c r="Q206" s="48"/>
      <c r="R206" s="48"/>
      <c r="S206" s="48"/>
      <c r="T206" s="64"/>
      <c r="U206" s="49"/>
      <c r="V206" s="58"/>
      <c r="W206" s="124"/>
      <c r="X206" s="56"/>
      <c r="Y206" s="68"/>
      <c r="Z206" s="68"/>
      <c r="AA206" s="67"/>
      <c r="AB206" s="57"/>
      <c r="AC206" s="58"/>
      <c r="AD206" s="56"/>
      <c r="AE206" s="49"/>
      <c r="AF206" s="164">
        <f t="shared" si="43"/>
        <v>0</v>
      </c>
      <c r="AG206" s="164">
        <f t="shared" si="43"/>
        <v>-1</v>
      </c>
      <c r="AH206" s="164">
        <f t="shared" si="43"/>
        <v>0</v>
      </c>
      <c r="AI206" s="164">
        <f t="shared" si="43"/>
        <v>0</v>
      </c>
      <c r="AJ206" s="164">
        <f t="shared" si="43"/>
        <v>0</v>
      </c>
      <c r="AK206" s="164">
        <f t="shared" si="43"/>
        <v>0</v>
      </c>
      <c r="AL206" s="164">
        <f t="shared" si="43"/>
        <v>0</v>
      </c>
      <c r="AM206" s="164">
        <f t="shared" si="43"/>
        <v>0</v>
      </c>
      <c r="AN206" s="164" t="str">
        <f t="shared" si="41"/>
        <v/>
      </c>
      <c r="AO206" s="164">
        <f t="shared" si="41"/>
        <v>0</v>
      </c>
      <c r="AP206" s="164" t="str">
        <f t="shared" si="41"/>
        <v/>
      </c>
      <c r="AQ206" s="164" t="str">
        <f t="shared" si="39"/>
        <v/>
      </c>
      <c r="AR206" s="164" t="str">
        <f t="shared" si="39"/>
        <v/>
      </c>
      <c r="AS206" s="164" t="str">
        <f t="shared" si="39"/>
        <v/>
      </c>
      <c r="AT206" s="164" t="str">
        <f t="shared" si="39"/>
        <v/>
      </c>
      <c r="AU206" s="164" t="str">
        <f t="shared" si="39"/>
        <v/>
      </c>
      <c r="AV206" s="164" t="str">
        <f t="shared" si="42"/>
        <v/>
      </c>
      <c r="AW206" s="164">
        <f t="shared" si="42"/>
        <v>0</v>
      </c>
      <c r="AX206" s="164" t="str">
        <f t="shared" si="42"/>
        <v/>
      </c>
      <c r="AY206" s="164" t="str">
        <f t="shared" si="40"/>
        <v/>
      </c>
      <c r="AZ206" s="164" t="str">
        <f t="shared" si="40"/>
        <v/>
      </c>
      <c r="BA206" s="164" t="str">
        <f t="shared" si="40"/>
        <v/>
      </c>
      <c r="BB206" s="164" t="str">
        <f t="shared" si="40"/>
        <v/>
      </c>
      <c r="BC206" s="164" t="str">
        <f t="shared" si="33"/>
        <v/>
      </c>
    </row>
    <row r="207" spans="1:55" s="164" customFormat="1" ht="17.25" hidden="1" customHeight="1">
      <c r="A207" s="9"/>
      <c r="B207" s="7"/>
      <c r="C207" s="2"/>
      <c r="D207" s="5"/>
      <c r="E207" s="4"/>
      <c r="F207" s="4"/>
      <c r="G207" s="4"/>
      <c r="H207" s="5"/>
      <c r="I207" s="16"/>
      <c r="J207" s="47"/>
      <c r="K207" s="48"/>
      <c r="L207" s="48"/>
      <c r="M207" s="49"/>
      <c r="N207" s="47"/>
      <c r="O207" s="48"/>
      <c r="P207" s="48"/>
      <c r="Q207" s="48"/>
      <c r="R207" s="48"/>
      <c r="S207" s="48"/>
      <c r="T207" s="64"/>
      <c r="U207" s="49"/>
      <c r="V207" s="58"/>
      <c r="W207" s="124"/>
      <c r="X207" s="56"/>
      <c r="Y207" s="68"/>
      <c r="Z207" s="68"/>
      <c r="AA207" s="67"/>
      <c r="AB207" s="57"/>
      <c r="AC207" s="58"/>
      <c r="AD207" s="56"/>
      <c r="AE207" s="49"/>
      <c r="AF207" s="164">
        <f t="shared" ref="AF207:AM222" si="44">AF206</f>
        <v>0</v>
      </c>
      <c r="AG207" s="164">
        <f t="shared" si="44"/>
        <v>-1</v>
      </c>
      <c r="AH207" s="164">
        <f t="shared" si="44"/>
        <v>0</v>
      </c>
      <c r="AI207" s="164">
        <f t="shared" si="44"/>
        <v>0</v>
      </c>
      <c r="AJ207" s="164">
        <f t="shared" si="44"/>
        <v>0</v>
      </c>
      <c r="AK207" s="164">
        <f t="shared" si="44"/>
        <v>0</v>
      </c>
      <c r="AL207" s="164">
        <f t="shared" si="44"/>
        <v>0</v>
      </c>
      <c r="AM207" s="164">
        <f t="shared" si="44"/>
        <v>0</v>
      </c>
      <c r="AN207" s="164" t="str">
        <f t="shared" si="41"/>
        <v/>
      </c>
      <c r="AO207" s="164">
        <f t="shared" si="41"/>
        <v>0</v>
      </c>
      <c r="AP207" s="164" t="str">
        <f t="shared" si="41"/>
        <v/>
      </c>
      <c r="AQ207" s="164" t="str">
        <f t="shared" si="39"/>
        <v/>
      </c>
      <c r="AR207" s="164" t="str">
        <f t="shared" si="39"/>
        <v/>
      </c>
      <c r="AS207" s="164" t="str">
        <f t="shared" si="39"/>
        <v/>
      </c>
      <c r="AT207" s="164" t="str">
        <f t="shared" si="39"/>
        <v/>
      </c>
      <c r="AU207" s="164" t="str">
        <f t="shared" si="39"/>
        <v/>
      </c>
      <c r="AV207" s="164" t="str">
        <f t="shared" si="42"/>
        <v/>
      </c>
      <c r="AW207" s="164">
        <f t="shared" si="42"/>
        <v>0</v>
      </c>
      <c r="AX207" s="164" t="str">
        <f t="shared" si="42"/>
        <v/>
      </c>
      <c r="AY207" s="164" t="str">
        <f t="shared" si="40"/>
        <v/>
      </c>
      <c r="AZ207" s="164" t="str">
        <f t="shared" si="40"/>
        <v/>
      </c>
      <c r="BA207" s="164" t="str">
        <f t="shared" si="40"/>
        <v/>
      </c>
      <c r="BB207" s="164" t="str">
        <f t="shared" si="40"/>
        <v/>
      </c>
      <c r="BC207" s="164" t="str">
        <f t="shared" si="33"/>
        <v/>
      </c>
    </row>
    <row r="208" spans="1:55" s="164" customFormat="1" ht="17.25" hidden="1" customHeight="1">
      <c r="A208" s="9"/>
      <c r="B208" s="7"/>
      <c r="C208" s="2"/>
      <c r="D208" s="5"/>
      <c r="E208" s="4"/>
      <c r="F208" s="4"/>
      <c r="G208" s="4"/>
      <c r="H208" s="5"/>
      <c r="I208" s="16"/>
      <c r="J208" s="47"/>
      <c r="K208" s="48"/>
      <c r="L208" s="48"/>
      <c r="M208" s="49"/>
      <c r="N208" s="47"/>
      <c r="O208" s="48"/>
      <c r="P208" s="48"/>
      <c r="Q208" s="48"/>
      <c r="R208" s="48"/>
      <c r="S208" s="48"/>
      <c r="T208" s="64"/>
      <c r="U208" s="49"/>
      <c r="V208" s="58"/>
      <c r="W208" s="124"/>
      <c r="X208" s="56"/>
      <c r="Y208" s="68"/>
      <c r="Z208" s="68"/>
      <c r="AA208" s="67"/>
      <c r="AB208" s="57"/>
      <c r="AC208" s="58"/>
      <c r="AD208" s="56"/>
      <c r="AE208" s="49"/>
      <c r="AF208" s="164">
        <f t="shared" si="44"/>
        <v>0</v>
      </c>
      <c r="AG208" s="164">
        <f t="shared" si="44"/>
        <v>-1</v>
      </c>
      <c r="AH208" s="164">
        <f t="shared" si="44"/>
        <v>0</v>
      </c>
      <c r="AI208" s="164">
        <f t="shared" si="44"/>
        <v>0</v>
      </c>
      <c r="AJ208" s="164">
        <f t="shared" si="44"/>
        <v>0</v>
      </c>
      <c r="AK208" s="164">
        <f t="shared" si="44"/>
        <v>0</v>
      </c>
      <c r="AL208" s="164">
        <f t="shared" si="44"/>
        <v>0</v>
      </c>
      <c r="AM208" s="164">
        <f t="shared" si="44"/>
        <v>0</v>
      </c>
      <c r="AN208" s="164" t="str">
        <f t="shared" si="41"/>
        <v/>
      </c>
      <c r="AO208" s="164">
        <f t="shared" si="41"/>
        <v>0</v>
      </c>
      <c r="AP208" s="164" t="str">
        <f t="shared" si="41"/>
        <v/>
      </c>
      <c r="AQ208" s="164" t="str">
        <f t="shared" si="39"/>
        <v/>
      </c>
      <c r="AR208" s="164" t="str">
        <f t="shared" si="39"/>
        <v/>
      </c>
      <c r="AS208" s="164" t="str">
        <f t="shared" si="39"/>
        <v/>
      </c>
      <c r="AT208" s="164" t="str">
        <f t="shared" si="39"/>
        <v/>
      </c>
      <c r="AU208" s="164" t="str">
        <f t="shared" si="39"/>
        <v/>
      </c>
      <c r="AV208" s="164" t="str">
        <f t="shared" si="42"/>
        <v/>
      </c>
      <c r="AW208" s="164">
        <f t="shared" si="42"/>
        <v>0</v>
      </c>
      <c r="AX208" s="164" t="str">
        <f t="shared" si="42"/>
        <v/>
      </c>
      <c r="AY208" s="164" t="str">
        <f t="shared" si="40"/>
        <v/>
      </c>
      <c r="AZ208" s="164" t="str">
        <f t="shared" si="40"/>
        <v/>
      </c>
      <c r="BA208" s="164" t="str">
        <f t="shared" si="40"/>
        <v/>
      </c>
      <c r="BB208" s="164" t="str">
        <f t="shared" si="40"/>
        <v/>
      </c>
      <c r="BC208" s="164" t="str">
        <f t="shared" si="33"/>
        <v/>
      </c>
    </row>
    <row r="209" spans="1:55" s="164" customFormat="1" ht="17.25" hidden="1" customHeight="1">
      <c r="A209" s="9"/>
      <c r="B209" s="7"/>
      <c r="C209" s="2"/>
      <c r="D209" s="5"/>
      <c r="E209" s="4"/>
      <c r="F209" s="4"/>
      <c r="G209" s="4"/>
      <c r="H209" s="5"/>
      <c r="I209" s="16"/>
      <c r="J209" s="47"/>
      <c r="K209" s="48"/>
      <c r="L209" s="48"/>
      <c r="M209" s="49"/>
      <c r="N209" s="47"/>
      <c r="O209" s="48"/>
      <c r="P209" s="48"/>
      <c r="Q209" s="48"/>
      <c r="R209" s="48"/>
      <c r="S209" s="48"/>
      <c r="T209" s="64"/>
      <c r="U209" s="49"/>
      <c r="V209" s="58"/>
      <c r="W209" s="124"/>
      <c r="X209" s="56"/>
      <c r="Y209" s="68"/>
      <c r="Z209" s="68"/>
      <c r="AA209" s="67"/>
      <c r="AB209" s="57"/>
      <c r="AC209" s="58"/>
      <c r="AD209" s="56"/>
      <c r="AE209" s="49"/>
      <c r="AF209" s="164">
        <f t="shared" si="44"/>
        <v>0</v>
      </c>
      <c r="AG209" s="164">
        <f t="shared" si="44"/>
        <v>-1</v>
      </c>
      <c r="AH209" s="164">
        <f t="shared" si="44"/>
        <v>0</v>
      </c>
      <c r="AI209" s="164">
        <f t="shared" si="44"/>
        <v>0</v>
      </c>
      <c r="AJ209" s="164">
        <f t="shared" si="44"/>
        <v>0</v>
      </c>
      <c r="AK209" s="164">
        <f t="shared" si="44"/>
        <v>0</v>
      </c>
      <c r="AL209" s="164">
        <f t="shared" si="44"/>
        <v>0</v>
      </c>
      <c r="AM209" s="164">
        <f t="shared" si="44"/>
        <v>0</v>
      </c>
      <c r="AN209" s="164" t="str">
        <f t="shared" si="41"/>
        <v/>
      </c>
      <c r="AO209" s="164">
        <f t="shared" si="41"/>
        <v>0</v>
      </c>
      <c r="AP209" s="164" t="str">
        <f t="shared" si="41"/>
        <v/>
      </c>
      <c r="AQ209" s="164" t="str">
        <f t="shared" si="39"/>
        <v/>
      </c>
      <c r="AR209" s="164" t="str">
        <f t="shared" si="39"/>
        <v/>
      </c>
      <c r="AS209" s="164" t="str">
        <f t="shared" si="39"/>
        <v/>
      </c>
      <c r="AT209" s="164" t="str">
        <f t="shared" si="39"/>
        <v/>
      </c>
      <c r="AU209" s="164" t="str">
        <f t="shared" si="39"/>
        <v/>
      </c>
      <c r="AV209" s="164" t="str">
        <f t="shared" si="42"/>
        <v/>
      </c>
      <c r="AW209" s="164">
        <f t="shared" si="42"/>
        <v>0</v>
      </c>
      <c r="AX209" s="164" t="str">
        <f t="shared" si="42"/>
        <v/>
      </c>
      <c r="AY209" s="164" t="str">
        <f t="shared" si="40"/>
        <v/>
      </c>
      <c r="AZ209" s="164" t="str">
        <f t="shared" si="40"/>
        <v/>
      </c>
      <c r="BA209" s="164" t="str">
        <f t="shared" si="40"/>
        <v/>
      </c>
      <c r="BB209" s="164" t="str">
        <f t="shared" si="40"/>
        <v/>
      </c>
      <c r="BC209" s="164" t="str">
        <f t="shared" si="33"/>
        <v/>
      </c>
    </row>
    <row r="210" spans="1:55" s="164" customFormat="1" ht="17.25" hidden="1" customHeight="1">
      <c r="A210" s="9"/>
      <c r="B210" s="7"/>
      <c r="C210" s="2"/>
      <c r="D210" s="5"/>
      <c r="E210" s="4"/>
      <c r="F210" s="4"/>
      <c r="G210" s="4"/>
      <c r="H210" s="5"/>
      <c r="I210" s="16"/>
      <c r="J210" s="47"/>
      <c r="K210" s="48"/>
      <c r="L210" s="48"/>
      <c r="M210" s="49"/>
      <c r="N210" s="47"/>
      <c r="O210" s="48"/>
      <c r="P210" s="48"/>
      <c r="Q210" s="48"/>
      <c r="R210" s="48"/>
      <c r="S210" s="48"/>
      <c r="T210" s="64"/>
      <c r="U210" s="49"/>
      <c r="V210" s="58"/>
      <c r="W210" s="124"/>
      <c r="X210" s="56"/>
      <c r="Y210" s="68"/>
      <c r="Z210" s="68"/>
      <c r="AA210" s="67"/>
      <c r="AB210" s="57"/>
      <c r="AC210" s="58"/>
      <c r="AD210" s="56"/>
      <c r="AE210" s="49"/>
      <c r="AF210" s="164">
        <f t="shared" si="44"/>
        <v>0</v>
      </c>
      <c r="AG210" s="164">
        <f t="shared" si="44"/>
        <v>-1</v>
      </c>
      <c r="AH210" s="164">
        <f t="shared" si="44"/>
        <v>0</v>
      </c>
      <c r="AI210" s="164">
        <f t="shared" si="44"/>
        <v>0</v>
      </c>
      <c r="AJ210" s="164">
        <f t="shared" si="44"/>
        <v>0</v>
      </c>
      <c r="AK210" s="164">
        <f t="shared" si="44"/>
        <v>0</v>
      </c>
      <c r="AL210" s="164">
        <f t="shared" si="44"/>
        <v>0</v>
      </c>
      <c r="AM210" s="164">
        <f t="shared" si="44"/>
        <v>0</v>
      </c>
      <c r="AN210" s="164" t="str">
        <f t="shared" si="41"/>
        <v/>
      </c>
      <c r="AO210" s="164">
        <f t="shared" si="41"/>
        <v>0</v>
      </c>
      <c r="AP210" s="164" t="str">
        <f t="shared" si="41"/>
        <v/>
      </c>
      <c r="AQ210" s="164" t="str">
        <f t="shared" si="39"/>
        <v/>
      </c>
      <c r="AR210" s="164" t="str">
        <f t="shared" si="39"/>
        <v/>
      </c>
      <c r="AS210" s="164" t="str">
        <f t="shared" si="39"/>
        <v/>
      </c>
      <c r="AT210" s="164" t="str">
        <f t="shared" si="39"/>
        <v/>
      </c>
      <c r="AU210" s="164" t="str">
        <f t="shared" si="39"/>
        <v/>
      </c>
      <c r="AV210" s="164" t="str">
        <f t="shared" si="42"/>
        <v/>
      </c>
      <c r="AW210" s="164">
        <f t="shared" si="42"/>
        <v>0</v>
      </c>
      <c r="AX210" s="164" t="str">
        <f t="shared" si="42"/>
        <v/>
      </c>
      <c r="AY210" s="164" t="str">
        <f t="shared" si="40"/>
        <v/>
      </c>
      <c r="AZ210" s="164" t="str">
        <f t="shared" si="40"/>
        <v/>
      </c>
      <c r="BA210" s="164" t="str">
        <f t="shared" si="40"/>
        <v/>
      </c>
      <c r="BB210" s="164" t="str">
        <f t="shared" si="40"/>
        <v/>
      </c>
      <c r="BC210" s="164" t="str">
        <f t="shared" si="33"/>
        <v/>
      </c>
    </row>
    <row r="211" spans="1:55" s="164" customFormat="1" ht="17.25" hidden="1" customHeight="1">
      <c r="A211" s="9"/>
      <c r="B211" s="7"/>
      <c r="C211" s="2"/>
      <c r="D211" s="5"/>
      <c r="E211" s="4"/>
      <c r="F211" s="4"/>
      <c r="G211" s="4"/>
      <c r="H211" s="5"/>
      <c r="I211" s="16"/>
      <c r="J211" s="47"/>
      <c r="K211" s="48"/>
      <c r="L211" s="48"/>
      <c r="M211" s="49"/>
      <c r="N211" s="47"/>
      <c r="O211" s="48"/>
      <c r="P211" s="48"/>
      <c r="Q211" s="48"/>
      <c r="R211" s="48"/>
      <c r="S211" s="48"/>
      <c r="T211" s="64"/>
      <c r="U211" s="49"/>
      <c r="V211" s="58"/>
      <c r="W211" s="124"/>
      <c r="X211" s="56"/>
      <c r="Y211" s="68"/>
      <c r="Z211" s="68"/>
      <c r="AA211" s="67"/>
      <c r="AB211" s="57"/>
      <c r="AC211" s="58"/>
      <c r="AD211" s="56"/>
      <c r="AE211" s="49"/>
      <c r="AF211" s="164">
        <f t="shared" si="44"/>
        <v>0</v>
      </c>
      <c r="AG211" s="164">
        <f t="shared" si="44"/>
        <v>-1</v>
      </c>
      <c r="AH211" s="164">
        <f t="shared" si="44"/>
        <v>0</v>
      </c>
      <c r="AI211" s="164">
        <f t="shared" si="44"/>
        <v>0</v>
      </c>
      <c r="AJ211" s="164">
        <f t="shared" si="44"/>
        <v>0</v>
      </c>
      <c r="AK211" s="164">
        <f t="shared" si="44"/>
        <v>0</v>
      </c>
      <c r="AL211" s="164">
        <f t="shared" si="44"/>
        <v>0</v>
      </c>
      <c r="AM211" s="164">
        <f t="shared" si="44"/>
        <v>0</v>
      </c>
      <c r="AN211" s="164" t="str">
        <f t="shared" si="41"/>
        <v/>
      </c>
      <c r="AO211" s="164">
        <f t="shared" si="41"/>
        <v>0</v>
      </c>
      <c r="AP211" s="164" t="str">
        <f t="shared" si="41"/>
        <v/>
      </c>
      <c r="AQ211" s="164" t="str">
        <f t="shared" si="39"/>
        <v/>
      </c>
      <c r="AR211" s="164" t="str">
        <f t="shared" si="39"/>
        <v/>
      </c>
      <c r="AS211" s="164" t="str">
        <f t="shared" si="39"/>
        <v/>
      </c>
      <c r="AT211" s="164" t="str">
        <f t="shared" si="39"/>
        <v/>
      </c>
      <c r="AU211" s="164" t="str">
        <f t="shared" si="39"/>
        <v/>
      </c>
      <c r="AV211" s="164" t="str">
        <f t="shared" si="42"/>
        <v/>
      </c>
      <c r="AW211" s="164">
        <f t="shared" si="42"/>
        <v>0</v>
      </c>
      <c r="AX211" s="164" t="str">
        <f t="shared" si="42"/>
        <v/>
      </c>
      <c r="AY211" s="164" t="str">
        <f t="shared" si="40"/>
        <v/>
      </c>
      <c r="AZ211" s="164" t="str">
        <f t="shared" si="40"/>
        <v/>
      </c>
      <c r="BA211" s="164" t="str">
        <f t="shared" si="40"/>
        <v/>
      </c>
      <c r="BB211" s="164" t="str">
        <f t="shared" si="40"/>
        <v/>
      </c>
      <c r="BC211" s="164" t="str">
        <f t="shared" si="33"/>
        <v/>
      </c>
    </row>
    <row r="212" spans="1:55" s="164" customFormat="1" ht="17.25" hidden="1" customHeight="1">
      <c r="A212" s="9"/>
      <c r="B212" s="7"/>
      <c r="C212" s="2"/>
      <c r="D212" s="5"/>
      <c r="E212" s="4"/>
      <c r="F212" s="4"/>
      <c r="G212" s="4"/>
      <c r="H212" s="5"/>
      <c r="I212" s="16"/>
      <c r="J212" s="47"/>
      <c r="K212" s="48"/>
      <c r="L212" s="48"/>
      <c r="M212" s="49"/>
      <c r="N212" s="47"/>
      <c r="O212" s="48"/>
      <c r="P212" s="48"/>
      <c r="Q212" s="48"/>
      <c r="R212" s="48"/>
      <c r="S212" s="48"/>
      <c r="T212" s="64"/>
      <c r="U212" s="49"/>
      <c r="V212" s="58"/>
      <c r="W212" s="124"/>
      <c r="X212" s="56"/>
      <c r="Y212" s="68"/>
      <c r="Z212" s="68"/>
      <c r="AA212" s="67"/>
      <c r="AB212" s="57"/>
      <c r="AC212" s="58"/>
      <c r="AD212" s="56"/>
      <c r="AE212" s="49"/>
      <c r="AF212" s="164">
        <f t="shared" si="44"/>
        <v>0</v>
      </c>
      <c r="AG212" s="164">
        <f t="shared" si="44"/>
        <v>-1</v>
      </c>
      <c r="AH212" s="164">
        <f t="shared" si="44"/>
        <v>0</v>
      </c>
      <c r="AI212" s="164">
        <f t="shared" si="44"/>
        <v>0</v>
      </c>
      <c r="AJ212" s="164">
        <f t="shared" si="44"/>
        <v>0</v>
      </c>
      <c r="AK212" s="164">
        <f t="shared" si="44"/>
        <v>0</v>
      </c>
      <c r="AL212" s="164">
        <f t="shared" si="44"/>
        <v>0</v>
      </c>
      <c r="AM212" s="164">
        <f t="shared" si="44"/>
        <v>0</v>
      </c>
      <c r="AN212" s="164" t="str">
        <f t="shared" si="41"/>
        <v/>
      </c>
      <c r="AO212" s="164">
        <f t="shared" si="41"/>
        <v>0</v>
      </c>
      <c r="AP212" s="164" t="str">
        <f t="shared" si="41"/>
        <v/>
      </c>
      <c r="AQ212" s="164" t="str">
        <f t="shared" si="39"/>
        <v/>
      </c>
      <c r="AR212" s="164" t="str">
        <f t="shared" si="39"/>
        <v/>
      </c>
      <c r="AS212" s="164" t="str">
        <f t="shared" si="39"/>
        <v/>
      </c>
      <c r="AT212" s="164" t="str">
        <f t="shared" si="39"/>
        <v/>
      </c>
      <c r="AU212" s="164" t="str">
        <f t="shared" si="39"/>
        <v/>
      </c>
      <c r="AV212" s="164" t="str">
        <f t="shared" si="42"/>
        <v/>
      </c>
      <c r="AW212" s="164">
        <f t="shared" si="42"/>
        <v>0</v>
      </c>
      <c r="AX212" s="164" t="str">
        <f t="shared" si="42"/>
        <v/>
      </c>
      <c r="AY212" s="164" t="str">
        <f t="shared" si="40"/>
        <v/>
      </c>
      <c r="AZ212" s="164" t="str">
        <f t="shared" si="40"/>
        <v/>
      </c>
      <c r="BA212" s="164" t="str">
        <f t="shared" si="40"/>
        <v/>
      </c>
      <c r="BB212" s="164" t="str">
        <f t="shared" si="40"/>
        <v/>
      </c>
      <c r="BC212" s="164" t="str">
        <f t="shared" si="33"/>
        <v/>
      </c>
    </row>
    <row r="213" spans="1:55" s="164" customFormat="1" ht="17.25" hidden="1" customHeight="1">
      <c r="A213" s="9"/>
      <c r="B213" s="7"/>
      <c r="C213" s="2"/>
      <c r="D213" s="5"/>
      <c r="E213" s="4"/>
      <c r="F213" s="4"/>
      <c r="G213" s="4"/>
      <c r="H213" s="5"/>
      <c r="I213" s="16"/>
      <c r="J213" s="47"/>
      <c r="K213" s="48"/>
      <c r="L213" s="48"/>
      <c r="M213" s="49"/>
      <c r="N213" s="47"/>
      <c r="O213" s="48"/>
      <c r="P213" s="48"/>
      <c r="Q213" s="48"/>
      <c r="R213" s="48"/>
      <c r="S213" s="48"/>
      <c r="T213" s="64"/>
      <c r="U213" s="49"/>
      <c r="V213" s="58"/>
      <c r="W213" s="124"/>
      <c r="X213" s="56"/>
      <c r="Y213" s="68"/>
      <c r="Z213" s="68"/>
      <c r="AA213" s="67"/>
      <c r="AB213" s="57"/>
      <c r="AC213" s="58"/>
      <c r="AD213" s="56"/>
      <c r="AE213" s="49"/>
      <c r="AF213" s="164">
        <f t="shared" si="44"/>
        <v>0</v>
      </c>
      <c r="AG213" s="164">
        <f t="shared" si="44"/>
        <v>-1</v>
      </c>
      <c r="AH213" s="164">
        <f t="shared" si="44"/>
        <v>0</v>
      </c>
      <c r="AI213" s="164">
        <f t="shared" si="44"/>
        <v>0</v>
      </c>
      <c r="AJ213" s="164">
        <f t="shared" si="44"/>
        <v>0</v>
      </c>
      <c r="AK213" s="164">
        <f t="shared" si="44"/>
        <v>0</v>
      </c>
      <c r="AL213" s="164">
        <f t="shared" si="44"/>
        <v>0</v>
      </c>
      <c r="AM213" s="164">
        <f t="shared" si="44"/>
        <v>0</v>
      </c>
      <c r="AN213" s="164" t="str">
        <f t="shared" si="41"/>
        <v/>
      </c>
      <c r="AO213" s="164">
        <f t="shared" si="41"/>
        <v>0</v>
      </c>
      <c r="AP213" s="164" t="str">
        <f t="shared" si="41"/>
        <v/>
      </c>
      <c r="AQ213" s="164" t="str">
        <f t="shared" si="39"/>
        <v/>
      </c>
      <c r="AR213" s="164" t="str">
        <f t="shared" si="39"/>
        <v/>
      </c>
      <c r="AS213" s="164" t="str">
        <f t="shared" si="39"/>
        <v/>
      </c>
      <c r="AT213" s="164" t="str">
        <f t="shared" si="39"/>
        <v/>
      </c>
      <c r="AU213" s="164" t="str">
        <f t="shared" si="39"/>
        <v/>
      </c>
      <c r="AV213" s="164" t="str">
        <f t="shared" si="42"/>
        <v/>
      </c>
      <c r="AW213" s="164">
        <f t="shared" si="42"/>
        <v>0</v>
      </c>
      <c r="AX213" s="164" t="str">
        <f t="shared" si="42"/>
        <v/>
      </c>
      <c r="AY213" s="164" t="str">
        <f t="shared" si="40"/>
        <v/>
      </c>
      <c r="AZ213" s="164" t="str">
        <f t="shared" si="40"/>
        <v/>
      </c>
      <c r="BA213" s="164" t="str">
        <f t="shared" si="40"/>
        <v/>
      </c>
      <c r="BB213" s="164" t="str">
        <f t="shared" si="40"/>
        <v/>
      </c>
      <c r="BC213" s="164" t="str">
        <f t="shared" si="33"/>
        <v/>
      </c>
    </row>
    <row r="214" spans="1:55" s="164" customFormat="1" ht="17.25" hidden="1" customHeight="1">
      <c r="A214" s="9"/>
      <c r="B214" s="7"/>
      <c r="C214" s="2"/>
      <c r="D214" s="5"/>
      <c r="E214" s="4"/>
      <c r="F214" s="4"/>
      <c r="G214" s="4"/>
      <c r="H214" s="5"/>
      <c r="I214" s="16"/>
      <c r="J214" s="47"/>
      <c r="K214" s="48"/>
      <c r="L214" s="48"/>
      <c r="M214" s="49"/>
      <c r="N214" s="47"/>
      <c r="O214" s="48"/>
      <c r="P214" s="48"/>
      <c r="Q214" s="48"/>
      <c r="R214" s="48"/>
      <c r="S214" s="48"/>
      <c r="T214" s="64"/>
      <c r="U214" s="49"/>
      <c r="V214" s="58"/>
      <c r="W214" s="124"/>
      <c r="X214" s="56"/>
      <c r="Y214" s="68"/>
      <c r="Z214" s="68"/>
      <c r="AA214" s="67"/>
      <c r="AB214" s="57"/>
      <c r="AC214" s="58"/>
      <c r="AD214" s="56"/>
      <c r="AE214" s="49"/>
      <c r="AF214" s="164">
        <f t="shared" si="44"/>
        <v>0</v>
      </c>
      <c r="AG214" s="164">
        <f t="shared" si="44"/>
        <v>-1</v>
      </c>
      <c r="AH214" s="164">
        <f t="shared" si="44"/>
        <v>0</v>
      </c>
      <c r="AI214" s="164">
        <f t="shared" si="44"/>
        <v>0</v>
      </c>
      <c r="AJ214" s="164">
        <f t="shared" si="44"/>
        <v>0</v>
      </c>
      <c r="AK214" s="164">
        <f t="shared" si="44"/>
        <v>0</v>
      </c>
      <c r="AL214" s="164">
        <f t="shared" si="44"/>
        <v>0</v>
      </c>
      <c r="AM214" s="164">
        <f t="shared" si="44"/>
        <v>0</v>
      </c>
      <c r="AN214" s="164" t="str">
        <f t="shared" si="41"/>
        <v/>
      </c>
      <c r="AO214" s="164">
        <f t="shared" si="41"/>
        <v>0</v>
      </c>
      <c r="AP214" s="164" t="str">
        <f t="shared" si="41"/>
        <v/>
      </c>
      <c r="AQ214" s="164" t="str">
        <f t="shared" si="39"/>
        <v/>
      </c>
      <c r="AR214" s="164" t="str">
        <f t="shared" si="39"/>
        <v/>
      </c>
      <c r="AS214" s="164" t="str">
        <f t="shared" si="39"/>
        <v/>
      </c>
      <c r="AT214" s="164" t="str">
        <f t="shared" si="39"/>
        <v/>
      </c>
      <c r="AU214" s="164" t="str">
        <f t="shared" si="39"/>
        <v/>
      </c>
      <c r="AV214" s="164" t="str">
        <f t="shared" si="42"/>
        <v/>
      </c>
      <c r="AW214" s="164">
        <f t="shared" si="42"/>
        <v>0</v>
      </c>
      <c r="AX214" s="164" t="str">
        <f t="shared" si="42"/>
        <v/>
      </c>
      <c r="AY214" s="164" t="str">
        <f t="shared" si="40"/>
        <v/>
      </c>
      <c r="AZ214" s="164" t="str">
        <f t="shared" si="40"/>
        <v/>
      </c>
      <c r="BA214" s="164" t="str">
        <f t="shared" si="40"/>
        <v/>
      </c>
      <c r="BB214" s="164" t="str">
        <f t="shared" si="40"/>
        <v/>
      </c>
      <c r="BC214" s="164" t="str">
        <f t="shared" si="33"/>
        <v/>
      </c>
    </row>
    <row r="215" spans="1:55" s="164" customFormat="1" ht="17.25" hidden="1" customHeight="1">
      <c r="A215" s="9"/>
      <c r="B215" s="7"/>
      <c r="C215" s="2"/>
      <c r="D215" s="5"/>
      <c r="E215" s="4"/>
      <c r="F215" s="4"/>
      <c r="G215" s="4"/>
      <c r="H215" s="5"/>
      <c r="I215" s="16"/>
      <c r="J215" s="47"/>
      <c r="K215" s="48"/>
      <c r="L215" s="48"/>
      <c r="M215" s="49"/>
      <c r="N215" s="47"/>
      <c r="O215" s="48"/>
      <c r="P215" s="48"/>
      <c r="Q215" s="48"/>
      <c r="R215" s="48"/>
      <c r="S215" s="48"/>
      <c r="T215" s="64"/>
      <c r="U215" s="49"/>
      <c r="V215" s="58"/>
      <c r="W215" s="124"/>
      <c r="X215" s="56"/>
      <c r="Y215" s="68"/>
      <c r="Z215" s="68"/>
      <c r="AA215" s="67"/>
      <c r="AB215" s="57"/>
      <c r="AC215" s="58"/>
      <c r="AD215" s="56"/>
      <c r="AE215" s="49"/>
      <c r="AF215" s="164">
        <f t="shared" si="44"/>
        <v>0</v>
      </c>
      <c r="AG215" s="164">
        <f t="shared" si="44"/>
        <v>-1</v>
      </c>
      <c r="AH215" s="164">
        <f t="shared" si="44"/>
        <v>0</v>
      </c>
      <c r="AI215" s="164">
        <f t="shared" si="44"/>
        <v>0</v>
      </c>
      <c r="AJ215" s="164">
        <f t="shared" si="44"/>
        <v>0</v>
      </c>
      <c r="AK215" s="164">
        <f t="shared" si="44"/>
        <v>0</v>
      </c>
      <c r="AL215" s="164">
        <f t="shared" si="44"/>
        <v>0</v>
      </c>
      <c r="AM215" s="164">
        <f t="shared" si="44"/>
        <v>0</v>
      </c>
      <c r="AN215" s="164" t="str">
        <f t="shared" si="41"/>
        <v/>
      </c>
      <c r="AO215" s="164">
        <f t="shared" si="41"/>
        <v>0</v>
      </c>
      <c r="AP215" s="164" t="str">
        <f t="shared" si="41"/>
        <v/>
      </c>
      <c r="AQ215" s="164" t="str">
        <f t="shared" si="39"/>
        <v/>
      </c>
      <c r="AR215" s="164" t="str">
        <f t="shared" si="39"/>
        <v/>
      </c>
      <c r="AS215" s="164" t="str">
        <f t="shared" si="39"/>
        <v/>
      </c>
      <c r="AT215" s="164" t="str">
        <f t="shared" si="39"/>
        <v/>
      </c>
      <c r="AU215" s="164" t="str">
        <f t="shared" si="39"/>
        <v/>
      </c>
      <c r="AV215" s="164" t="str">
        <f t="shared" si="42"/>
        <v/>
      </c>
      <c r="AW215" s="164">
        <f t="shared" si="42"/>
        <v>0</v>
      </c>
      <c r="AX215" s="164" t="str">
        <f t="shared" si="42"/>
        <v/>
      </c>
      <c r="AY215" s="164" t="str">
        <f t="shared" si="40"/>
        <v/>
      </c>
      <c r="AZ215" s="164" t="str">
        <f t="shared" si="40"/>
        <v/>
      </c>
      <c r="BA215" s="164" t="str">
        <f t="shared" si="40"/>
        <v/>
      </c>
      <c r="BB215" s="164" t="str">
        <f t="shared" si="40"/>
        <v/>
      </c>
      <c r="BC215" s="164" t="str">
        <f t="shared" si="33"/>
        <v/>
      </c>
    </row>
    <row r="216" spans="1:55" s="164" customFormat="1" ht="17.25" hidden="1" customHeight="1">
      <c r="A216" s="9"/>
      <c r="B216" s="7"/>
      <c r="C216" s="2"/>
      <c r="D216" s="5"/>
      <c r="E216" s="4"/>
      <c r="F216" s="4"/>
      <c r="G216" s="4"/>
      <c r="H216" s="5"/>
      <c r="I216" s="16"/>
      <c r="J216" s="47"/>
      <c r="K216" s="48"/>
      <c r="L216" s="48"/>
      <c r="M216" s="49"/>
      <c r="N216" s="47"/>
      <c r="O216" s="48"/>
      <c r="P216" s="48"/>
      <c r="Q216" s="48"/>
      <c r="R216" s="48"/>
      <c r="S216" s="48"/>
      <c r="T216" s="64"/>
      <c r="U216" s="49"/>
      <c r="V216" s="58"/>
      <c r="W216" s="124"/>
      <c r="X216" s="56"/>
      <c r="Y216" s="68"/>
      <c r="Z216" s="68"/>
      <c r="AA216" s="67"/>
      <c r="AB216" s="57"/>
      <c r="AC216" s="58"/>
      <c r="AD216" s="56"/>
      <c r="AE216" s="49"/>
      <c r="AF216" s="164">
        <f t="shared" si="44"/>
        <v>0</v>
      </c>
      <c r="AG216" s="164">
        <f t="shared" si="44"/>
        <v>-1</v>
      </c>
      <c r="AH216" s="164">
        <f t="shared" si="44"/>
        <v>0</v>
      </c>
      <c r="AI216" s="164">
        <f t="shared" si="44"/>
        <v>0</v>
      </c>
      <c r="AJ216" s="164">
        <f t="shared" si="44"/>
        <v>0</v>
      </c>
      <c r="AK216" s="164">
        <f t="shared" si="44"/>
        <v>0</v>
      </c>
      <c r="AL216" s="164">
        <f t="shared" si="44"/>
        <v>0</v>
      </c>
      <c r="AM216" s="164">
        <f t="shared" si="44"/>
        <v>0</v>
      </c>
      <c r="AN216" s="164" t="str">
        <f t="shared" si="41"/>
        <v/>
      </c>
      <c r="AO216" s="164">
        <f t="shared" si="41"/>
        <v>0</v>
      </c>
      <c r="AP216" s="164" t="str">
        <f t="shared" si="41"/>
        <v/>
      </c>
      <c r="AQ216" s="164" t="str">
        <f t="shared" si="39"/>
        <v/>
      </c>
      <c r="AR216" s="164" t="str">
        <f t="shared" si="39"/>
        <v/>
      </c>
      <c r="AS216" s="164" t="str">
        <f t="shared" si="39"/>
        <v/>
      </c>
      <c r="AT216" s="164" t="str">
        <f t="shared" si="39"/>
        <v/>
      </c>
      <c r="AU216" s="164" t="str">
        <f t="shared" si="39"/>
        <v/>
      </c>
      <c r="AV216" s="164" t="str">
        <f t="shared" si="42"/>
        <v/>
      </c>
      <c r="AW216" s="164">
        <f t="shared" si="42"/>
        <v>0</v>
      </c>
      <c r="AX216" s="164" t="str">
        <f t="shared" si="42"/>
        <v/>
      </c>
      <c r="AY216" s="164" t="str">
        <f t="shared" si="40"/>
        <v/>
      </c>
      <c r="AZ216" s="164" t="str">
        <f t="shared" si="40"/>
        <v/>
      </c>
      <c r="BA216" s="164" t="str">
        <f t="shared" si="40"/>
        <v/>
      </c>
      <c r="BB216" s="164" t="str">
        <f t="shared" si="40"/>
        <v/>
      </c>
      <c r="BC216" s="164" t="str">
        <f t="shared" si="33"/>
        <v/>
      </c>
    </row>
    <row r="217" spans="1:55" s="164" customFormat="1" ht="17.25" hidden="1" customHeight="1">
      <c r="A217" s="9"/>
      <c r="B217" s="7"/>
      <c r="C217" s="2"/>
      <c r="D217" s="5"/>
      <c r="E217" s="4"/>
      <c r="F217" s="4"/>
      <c r="G217" s="4"/>
      <c r="H217" s="5"/>
      <c r="I217" s="16"/>
      <c r="J217" s="47"/>
      <c r="K217" s="48"/>
      <c r="L217" s="48"/>
      <c r="M217" s="49"/>
      <c r="N217" s="47"/>
      <c r="O217" s="48"/>
      <c r="P217" s="48"/>
      <c r="Q217" s="48"/>
      <c r="R217" s="48"/>
      <c r="S217" s="48"/>
      <c r="T217" s="64"/>
      <c r="U217" s="49"/>
      <c r="V217" s="58"/>
      <c r="W217" s="124"/>
      <c r="X217" s="56"/>
      <c r="Y217" s="68"/>
      <c r="Z217" s="68"/>
      <c r="AA217" s="67"/>
      <c r="AB217" s="57"/>
      <c r="AC217" s="58"/>
      <c r="AD217" s="56"/>
      <c r="AE217" s="49"/>
      <c r="AF217" s="164">
        <f t="shared" si="44"/>
        <v>0</v>
      </c>
      <c r="AG217" s="164">
        <f t="shared" si="44"/>
        <v>-1</v>
      </c>
      <c r="AH217" s="164">
        <f t="shared" si="44"/>
        <v>0</v>
      </c>
      <c r="AI217" s="164">
        <f t="shared" si="44"/>
        <v>0</v>
      </c>
      <c r="AJ217" s="164">
        <f t="shared" si="44"/>
        <v>0</v>
      </c>
      <c r="AK217" s="164">
        <f t="shared" si="44"/>
        <v>0</v>
      </c>
      <c r="AL217" s="164">
        <f t="shared" si="44"/>
        <v>0</v>
      </c>
      <c r="AM217" s="164">
        <f t="shared" si="44"/>
        <v>0</v>
      </c>
      <c r="AN217" s="164" t="str">
        <f t="shared" si="41"/>
        <v/>
      </c>
      <c r="AO217" s="164">
        <f t="shared" si="41"/>
        <v>0</v>
      </c>
      <c r="AP217" s="164" t="str">
        <f t="shared" si="41"/>
        <v/>
      </c>
      <c r="AQ217" s="164" t="str">
        <f t="shared" si="39"/>
        <v/>
      </c>
      <c r="AR217" s="164" t="str">
        <f t="shared" si="39"/>
        <v/>
      </c>
      <c r="AS217" s="164" t="str">
        <f t="shared" si="39"/>
        <v/>
      </c>
      <c r="AT217" s="164" t="str">
        <f t="shared" si="39"/>
        <v/>
      </c>
      <c r="AU217" s="164" t="str">
        <f t="shared" si="39"/>
        <v/>
      </c>
      <c r="AV217" s="164" t="str">
        <f t="shared" si="42"/>
        <v/>
      </c>
      <c r="AW217" s="164">
        <f t="shared" si="42"/>
        <v>0</v>
      </c>
      <c r="AX217" s="164" t="str">
        <f t="shared" si="42"/>
        <v/>
      </c>
      <c r="AY217" s="164" t="str">
        <f t="shared" si="40"/>
        <v/>
      </c>
      <c r="AZ217" s="164" t="str">
        <f t="shared" si="40"/>
        <v/>
      </c>
      <c r="BA217" s="164" t="str">
        <f t="shared" si="40"/>
        <v/>
      </c>
      <c r="BB217" s="164" t="str">
        <f t="shared" si="40"/>
        <v/>
      </c>
      <c r="BC217" s="164" t="str">
        <f t="shared" si="33"/>
        <v/>
      </c>
    </row>
    <row r="218" spans="1:55" s="164" customFormat="1" ht="17.25" hidden="1" customHeight="1">
      <c r="A218" s="9"/>
      <c r="B218" s="7"/>
      <c r="C218" s="2"/>
      <c r="D218" s="5"/>
      <c r="E218" s="4"/>
      <c r="F218" s="4"/>
      <c r="G218" s="4"/>
      <c r="H218" s="5"/>
      <c r="I218" s="16"/>
      <c r="J218" s="47"/>
      <c r="K218" s="48"/>
      <c r="L218" s="48"/>
      <c r="M218" s="49"/>
      <c r="N218" s="47"/>
      <c r="O218" s="48"/>
      <c r="P218" s="48"/>
      <c r="Q218" s="48"/>
      <c r="R218" s="48"/>
      <c r="S218" s="48"/>
      <c r="T218" s="64"/>
      <c r="U218" s="49"/>
      <c r="V218" s="58"/>
      <c r="W218" s="124"/>
      <c r="X218" s="56"/>
      <c r="Y218" s="68"/>
      <c r="Z218" s="68"/>
      <c r="AA218" s="67"/>
      <c r="AB218" s="57"/>
      <c r="AC218" s="58"/>
      <c r="AD218" s="56"/>
      <c r="AE218" s="49"/>
      <c r="AF218" s="164">
        <f t="shared" si="44"/>
        <v>0</v>
      </c>
      <c r="AG218" s="164">
        <f t="shared" si="44"/>
        <v>-1</v>
      </c>
      <c r="AH218" s="164">
        <f t="shared" si="44"/>
        <v>0</v>
      </c>
      <c r="AI218" s="164">
        <f t="shared" si="44"/>
        <v>0</v>
      </c>
      <c r="AJ218" s="164">
        <f t="shared" si="44"/>
        <v>0</v>
      </c>
      <c r="AK218" s="164">
        <f t="shared" si="44"/>
        <v>0</v>
      </c>
      <c r="AL218" s="164">
        <f t="shared" si="44"/>
        <v>0</v>
      </c>
      <c r="AM218" s="164">
        <f t="shared" si="44"/>
        <v>0</v>
      </c>
      <c r="AN218" s="164" t="str">
        <f t="shared" si="41"/>
        <v/>
      </c>
      <c r="AO218" s="164">
        <f t="shared" si="41"/>
        <v>0</v>
      </c>
      <c r="AP218" s="164" t="str">
        <f t="shared" si="41"/>
        <v/>
      </c>
      <c r="AQ218" s="164" t="str">
        <f t="shared" si="39"/>
        <v/>
      </c>
      <c r="AR218" s="164" t="str">
        <f t="shared" si="39"/>
        <v/>
      </c>
      <c r="AS218" s="164" t="str">
        <f t="shared" si="39"/>
        <v/>
      </c>
      <c r="AT218" s="164" t="str">
        <f t="shared" si="39"/>
        <v/>
      </c>
      <c r="AU218" s="164" t="str">
        <f t="shared" si="39"/>
        <v/>
      </c>
      <c r="AV218" s="164" t="str">
        <f t="shared" si="42"/>
        <v/>
      </c>
      <c r="AW218" s="164">
        <f t="shared" si="42"/>
        <v>0</v>
      </c>
      <c r="AX218" s="164" t="str">
        <f t="shared" si="42"/>
        <v/>
      </c>
      <c r="AY218" s="164" t="str">
        <f t="shared" si="40"/>
        <v/>
      </c>
      <c r="AZ218" s="164" t="str">
        <f t="shared" si="40"/>
        <v/>
      </c>
      <c r="BA218" s="164" t="str">
        <f t="shared" si="40"/>
        <v/>
      </c>
      <c r="BB218" s="164" t="str">
        <f t="shared" si="40"/>
        <v/>
      </c>
      <c r="BC218" s="164" t="str">
        <f t="shared" si="33"/>
        <v/>
      </c>
    </row>
    <row r="219" spans="1:55" s="164" customFormat="1" ht="17.25" hidden="1" customHeight="1">
      <c r="A219" s="9"/>
      <c r="B219" s="7"/>
      <c r="C219" s="2"/>
      <c r="D219" s="5"/>
      <c r="E219" s="4"/>
      <c r="F219" s="4"/>
      <c r="G219" s="4"/>
      <c r="H219" s="5"/>
      <c r="I219" s="16"/>
      <c r="J219" s="47"/>
      <c r="K219" s="48"/>
      <c r="L219" s="48"/>
      <c r="M219" s="49"/>
      <c r="N219" s="47"/>
      <c r="O219" s="48"/>
      <c r="P219" s="48"/>
      <c r="Q219" s="48"/>
      <c r="R219" s="48"/>
      <c r="S219" s="48"/>
      <c r="T219" s="64"/>
      <c r="U219" s="49"/>
      <c r="V219" s="58"/>
      <c r="W219" s="124"/>
      <c r="X219" s="56"/>
      <c r="Y219" s="68"/>
      <c r="Z219" s="68"/>
      <c r="AA219" s="67"/>
      <c r="AB219" s="57"/>
      <c r="AC219" s="58"/>
      <c r="AD219" s="56"/>
      <c r="AE219" s="49"/>
      <c r="AF219" s="164">
        <f t="shared" si="44"/>
        <v>0</v>
      </c>
      <c r="AG219" s="164">
        <f t="shared" si="44"/>
        <v>-1</v>
      </c>
      <c r="AH219" s="164">
        <f t="shared" si="44"/>
        <v>0</v>
      </c>
      <c r="AI219" s="164">
        <f t="shared" si="44"/>
        <v>0</v>
      </c>
      <c r="AJ219" s="164">
        <f t="shared" si="44"/>
        <v>0</v>
      </c>
      <c r="AK219" s="164">
        <f t="shared" si="44"/>
        <v>0</v>
      </c>
      <c r="AL219" s="164">
        <f t="shared" si="44"/>
        <v>0</v>
      </c>
      <c r="AM219" s="164">
        <f t="shared" si="44"/>
        <v>0</v>
      </c>
      <c r="AN219" s="164" t="str">
        <f t="shared" si="41"/>
        <v/>
      </c>
      <c r="AO219" s="164">
        <f t="shared" si="41"/>
        <v>0</v>
      </c>
      <c r="AP219" s="164" t="str">
        <f t="shared" si="41"/>
        <v/>
      </c>
      <c r="AQ219" s="164" t="str">
        <f t="shared" si="39"/>
        <v/>
      </c>
      <c r="AR219" s="164" t="str">
        <f t="shared" si="39"/>
        <v/>
      </c>
      <c r="AS219" s="164" t="str">
        <f t="shared" si="39"/>
        <v/>
      </c>
      <c r="AT219" s="164" t="str">
        <f t="shared" si="39"/>
        <v/>
      </c>
      <c r="AU219" s="164" t="str">
        <f t="shared" si="39"/>
        <v/>
      </c>
      <c r="AV219" s="164" t="str">
        <f t="shared" si="42"/>
        <v/>
      </c>
      <c r="AW219" s="164">
        <f t="shared" si="42"/>
        <v>0</v>
      </c>
      <c r="AX219" s="164" t="str">
        <f t="shared" si="42"/>
        <v/>
      </c>
      <c r="AY219" s="164" t="str">
        <f t="shared" si="40"/>
        <v/>
      </c>
      <c r="AZ219" s="164" t="str">
        <f t="shared" si="40"/>
        <v/>
      </c>
      <c r="BA219" s="164" t="str">
        <f t="shared" si="40"/>
        <v/>
      </c>
      <c r="BB219" s="164" t="str">
        <f t="shared" si="40"/>
        <v/>
      </c>
      <c r="BC219" s="164" t="str">
        <f t="shared" si="33"/>
        <v/>
      </c>
    </row>
    <row r="220" spans="1:55" s="164" customFormat="1" ht="17.25" hidden="1" customHeight="1">
      <c r="A220" s="9"/>
      <c r="B220" s="7"/>
      <c r="C220" s="2"/>
      <c r="D220" s="5"/>
      <c r="E220" s="4"/>
      <c r="F220" s="4"/>
      <c r="G220" s="4"/>
      <c r="H220" s="5"/>
      <c r="I220" s="16"/>
      <c r="J220" s="47"/>
      <c r="K220" s="48"/>
      <c r="L220" s="48"/>
      <c r="M220" s="49"/>
      <c r="N220" s="47"/>
      <c r="O220" s="48"/>
      <c r="P220" s="48"/>
      <c r="Q220" s="48"/>
      <c r="R220" s="48"/>
      <c r="S220" s="48"/>
      <c r="T220" s="64"/>
      <c r="U220" s="49"/>
      <c r="V220" s="58"/>
      <c r="W220" s="124"/>
      <c r="X220" s="56"/>
      <c r="Y220" s="68"/>
      <c r="Z220" s="68"/>
      <c r="AA220" s="67"/>
      <c r="AB220" s="57"/>
      <c r="AC220" s="58"/>
      <c r="AD220" s="56"/>
      <c r="AE220" s="49"/>
      <c r="AF220" s="164">
        <f t="shared" si="44"/>
        <v>0</v>
      </c>
      <c r="AG220" s="164">
        <f t="shared" si="44"/>
        <v>-1</v>
      </c>
      <c r="AH220" s="164">
        <f t="shared" si="44"/>
        <v>0</v>
      </c>
      <c r="AI220" s="164">
        <f t="shared" si="44"/>
        <v>0</v>
      </c>
      <c r="AJ220" s="164">
        <f t="shared" si="44"/>
        <v>0</v>
      </c>
      <c r="AK220" s="164">
        <f t="shared" si="44"/>
        <v>0</v>
      </c>
      <c r="AL220" s="164">
        <f t="shared" si="44"/>
        <v>0</v>
      </c>
      <c r="AM220" s="164">
        <f t="shared" si="44"/>
        <v>0</v>
      </c>
      <c r="AN220" s="164" t="str">
        <f t="shared" si="41"/>
        <v/>
      </c>
      <c r="AO220" s="164">
        <f t="shared" si="41"/>
        <v>0</v>
      </c>
      <c r="AP220" s="164" t="str">
        <f t="shared" si="41"/>
        <v/>
      </c>
      <c r="AQ220" s="164" t="str">
        <f t="shared" si="39"/>
        <v/>
      </c>
      <c r="AR220" s="164" t="str">
        <f t="shared" si="39"/>
        <v/>
      </c>
      <c r="AS220" s="164" t="str">
        <f t="shared" si="39"/>
        <v/>
      </c>
      <c r="AT220" s="164" t="str">
        <f t="shared" si="39"/>
        <v/>
      </c>
      <c r="AU220" s="164" t="str">
        <f t="shared" si="39"/>
        <v/>
      </c>
      <c r="AV220" s="164" t="str">
        <f t="shared" si="42"/>
        <v/>
      </c>
      <c r="AW220" s="164">
        <f t="shared" si="42"/>
        <v>0</v>
      </c>
      <c r="AX220" s="164" t="str">
        <f t="shared" si="42"/>
        <v/>
      </c>
      <c r="AY220" s="164" t="str">
        <f t="shared" si="40"/>
        <v/>
      </c>
      <c r="AZ220" s="164" t="str">
        <f t="shared" si="40"/>
        <v/>
      </c>
      <c r="BA220" s="164" t="str">
        <f t="shared" si="40"/>
        <v/>
      </c>
      <c r="BB220" s="164" t="str">
        <f t="shared" si="40"/>
        <v/>
      </c>
      <c r="BC220" s="164" t="str">
        <f t="shared" si="33"/>
        <v/>
      </c>
    </row>
    <row r="221" spans="1:55" s="164" customFormat="1" ht="17.25" hidden="1" customHeight="1">
      <c r="A221" s="9"/>
      <c r="B221" s="7"/>
      <c r="C221" s="2"/>
      <c r="D221" s="5"/>
      <c r="E221" s="4"/>
      <c r="F221" s="4"/>
      <c r="G221" s="4"/>
      <c r="H221" s="5"/>
      <c r="I221" s="16"/>
      <c r="J221" s="47"/>
      <c r="K221" s="48"/>
      <c r="L221" s="48"/>
      <c r="M221" s="49"/>
      <c r="N221" s="47"/>
      <c r="O221" s="48"/>
      <c r="P221" s="48"/>
      <c r="Q221" s="48"/>
      <c r="R221" s="48"/>
      <c r="S221" s="48"/>
      <c r="T221" s="64"/>
      <c r="U221" s="49"/>
      <c r="V221" s="58"/>
      <c r="W221" s="124"/>
      <c r="X221" s="56"/>
      <c r="Y221" s="68"/>
      <c r="Z221" s="68"/>
      <c r="AA221" s="67"/>
      <c r="AB221" s="57"/>
      <c r="AC221" s="58"/>
      <c r="AD221" s="56"/>
      <c r="AE221" s="49"/>
      <c r="AF221" s="164">
        <f t="shared" si="44"/>
        <v>0</v>
      </c>
      <c r="AG221" s="164">
        <f t="shared" si="44"/>
        <v>-1</v>
      </c>
      <c r="AH221" s="164">
        <f t="shared" si="44"/>
        <v>0</v>
      </c>
      <c r="AI221" s="164">
        <f t="shared" si="44"/>
        <v>0</v>
      </c>
      <c r="AJ221" s="164">
        <f t="shared" si="44"/>
        <v>0</v>
      </c>
      <c r="AK221" s="164">
        <f t="shared" si="44"/>
        <v>0</v>
      </c>
      <c r="AL221" s="164">
        <f t="shared" si="44"/>
        <v>0</v>
      </c>
      <c r="AM221" s="164">
        <f t="shared" si="44"/>
        <v>0</v>
      </c>
      <c r="AN221" s="164" t="str">
        <f t="shared" si="41"/>
        <v/>
      </c>
      <c r="AO221" s="164">
        <f t="shared" si="41"/>
        <v>0</v>
      </c>
      <c r="AP221" s="164" t="str">
        <f t="shared" si="41"/>
        <v/>
      </c>
      <c r="AQ221" s="164" t="str">
        <f t="shared" si="39"/>
        <v/>
      </c>
      <c r="AR221" s="164" t="str">
        <f t="shared" si="39"/>
        <v/>
      </c>
      <c r="AS221" s="164" t="str">
        <f t="shared" si="39"/>
        <v/>
      </c>
      <c r="AT221" s="164" t="str">
        <f t="shared" si="39"/>
        <v/>
      </c>
      <c r="AU221" s="164" t="str">
        <f t="shared" si="39"/>
        <v/>
      </c>
      <c r="AV221" s="164" t="str">
        <f t="shared" si="42"/>
        <v/>
      </c>
      <c r="AW221" s="164">
        <f t="shared" si="42"/>
        <v>0</v>
      </c>
      <c r="AX221" s="164" t="str">
        <f t="shared" si="42"/>
        <v/>
      </c>
      <c r="AY221" s="164" t="str">
        <f t="shared" si="40"/>
        <v/>
      </c>
      <c r="AZ221" s="164" t="str">
        <f t="shared" si="40"/>
        <v/>
      </c>
      <c r="BA221" s="164" t="str">
        <f t="shared" si="40"/>
        <v/>
      </c>
      <c r="BB221" s="164" t="str">
        <f t="shared" si="40"/>
        <v/>
      </c>
      <c r="BC221" s="164" t="str">
        <f t="shared" si="33"/>
        <v/>
      </c>
    </row>
    <row r="222" spans="1:55" s="164" customFormat="1" ht="17.25" hidden="1" customHeight="1">
      <c r="A222" s="9"/>
      <c r="B222" s="7"/>
      <c r="C222" s="2"/>
      <c r="D222" s="5"/>
      <c r="E222" s="4"/>
      <c r="F222" s="4"/>
      <c r="G222" s="4"/>
      <c r="H222" s="5"/>
      <c r="I222" s="16"/>
      <c r="J222" s="47"/>
      <c r="K222" s="48"/>
      <c r="L222" s="48"/>
      <c r="M222" s="49"/>
      <c r="N222" s="47"/>
      <c r="O222" s="48"/>
      <c r="P222" s="48"/>
      <c r="Q222" s="48"/>
      <c r="R222" s="48"/>
      <c r="S222" s="48"/>
      <c r="T222" s="64"/>
      <c r="U222" s="49"/>
      <c r="V222" s="58"/>
      <c r="W222" s="124"/>
      <c r="X222" s="56"/>
      <c r="Y222" s="68"/>
      <c r="Z222" s="68"/>
      <c r="AA222" s="67"/>
      <c r="AB222" s="57"/>
      <c r="AC222" s="58"/>
      <c r="AD222" s="56"/>
      <c r="AE222" s="49"/>
      <c r="AF222" s="164">
        <f t="shared" si="44"/>
        <v>0</v>
      </c>
      <c r="AG222" s="164">
        <f t="shared" si="44"/>
        <v>-1</v>
      </c>
      <c r="AH222" s="164">
        <f t="shared" si="44"/>
        <v>0</v>
      </c>
      <c r="AI222" s="164">
        <f t="shared" si="44"/>
        <v>0</v>
      </c>
      <c r="AJ222" s="164">
        <f t="shared" si="44"/>
        <v>0</v>
      </c>
      <c r="AK222" s="164">
        <f t="shared" si="44"/>
        <v>0</v>
      </c>
      <c r="AL222" s="164">
        <f t="shared" si="44"/>
        <v>0</v>
      </c>
      <c r="AM222" s="164">
        <f t="shared" si="44"/>
        <v>0</v>
      </c>
      <c r="AN222" s="164" t="str">
        <f t="shared" si="41"/>
        <v/>
      </c>
      <c r="AO222" s="164">
        <f t="shared" si="41"/>
        <v>0</v>
      </c>
      <c r="AP222" s="164" t="str">
        <f t="shared" si="41"/>
        <v/>
      </c>
      <c r="AQ222" s="164" t="str">
        <f t="shared" si="39"/>
        <v/>
      </c>
      <c r="AR222" s="164" t="str">
        <f t="shared" si="39"/>
        <v/>
      </c>
      <c r="AS222" s="164" t="str">
        <f t="shared" si="39"/>
        <v/>
      </c>
      <c r="AT222" s="164" t="str">
        <f t="shared" si="39"/>
        <v/>
      </c>
      <c r="AU222" s="164" t="str">
        <f t="shared" si="39"/>
        <v/>
      </c>
      <c r="AV222" s="164" t="str">
        <f t="shared" si="42"/>
        <v/>
      </c>
      <c r="AW222" s="164">
        <f t="shared" si="42"/>
        <v>0</v>
      </c>
      <c r="AX222" s="164" t="str">
        <f t="shared" si="42"/>
        <v/>
      </c>
      <c r="AY222" s="164" t="str">
        <f t="shared" si="40"/>
        <v/>
      </c>
      <c r="AZ222" s="164" t="str">
        <f t="shared" si="40"/>
        <v/>
      </c>
      <c r="BA222" s="164" t="str">
        <f t="shared" si="40"/>
        <v/>
      </c>
      <c r="BB222" s="164" t="str">
        <f t="shared" si="40"/>
        <v/>
      </c>
      <c r="BC222" s="164" t="str">
        <f t="shared" si="33"/>
        <v/>
      </c>
    </row>
    <row r="223" spans="1:55" s="164" customFormat="1" ht="17.25" hidden="1" customHeight="1">
      <c r="A223" s="9"/>
      <c r="B223" s="7"/>
      <c r="C223" s="2"/>
      <c r="D223" s="5"/>
      <c r="E223" s="4"/>
      <c r="F223" s="4"/>
      <c r="G223" s="4"/>
      <c r="H223" s="5"/>
      <c r="I223" s="16"/>
      <c r="J223" s="47"/>
      <c r="K223" s="48"/>
      <c r="L223" s="48"/>
      <c r="M223" s="49"/>
      <c r="N223" s="47"/>
      <c r="O223" s="48"/>
      <c r="P223" s="48"/>
      <c r="Q223" s="48"/>
      <c r="R223" s="48"/>
      <c r="S223" s="48"/>
      <c r="T223" s="64"/>
      <c r="U223" s="49"/>
      <c r="V223" s="58"/>
      <c r="W223" s="124"/>
      <c r="X223" s="56"/>
      <c r="Y223" s="68"/>
      <c r="Z223" s="68"/>
      <c r="AA223" s="67"/>
      <c r="AB223" s="57"/>
      <c r="AC223" s="58"/>
      <c r="AD223" s="56"/>
      <c r="AE223" s="49"/>
      <c r="AF223" s="164">
        <f t="shared" ref="AF223:AM238" si="45">AF222</f>
        <v>0</v>
      </c>
      <c r="AG223" s="164">
        <f t="shared" si="45"/>
        <v>-1</v>
      </c>
      <c r="AH223" s="164">
        <f t="shared" si="45"/>
        <v>0</v>
      </c>
      <c r="AI223" s="164">
        <f t="shared" si="45"/>
        <v>0</v>
      </c>
      <c r="AJ223" s="164">
        <f t="shared" si="45"/>
        <v>0</v>
      </c>
      <c r="AK223" s="164">
        <f t="shared" si="45"/>
        <v>0</v>
      </c>
      <c r="AL223" s="164">
        <f t="shared" si="45"/>
        <v>0</v>
      </c>
      <c r="AM223" s="164">
        <f t="shared" si="45"/>
        <v>0</v>
      </c>
      <c r="AN223" s="164" t="str">
        <f t="shared" si="41"/>
        <v/>
      </c>
      <c r="AO223" s="164">
        <f t="shared" si="41"/>
        <v>0</v>
      </c>
      <c r="AP223" s="164" t="str">
        <f t="shared" si="41"/>
        <v/>
      </c>
      <c r="AQ223" s="164" t="str">
        <f t="shared" si="39"/>
        <v/>
      </c>
      <c r="AR223" s="164" t="str">
        <f t="shared" si="39"/>
        <v/>
      </c>
      <c r="AS223" s="164" t="str">
        <f t="shared" si="39"/>
        <v/>
      </c>
      <c r="AT223" s="164" t="str">
        <f t="shared" si="39"/>
        <v/>
      </c>
      <c r="AU223" s="164" t="str">
        <f t="shared" si="39"/>
        <v/>
      </c>
      <c r="AV223" s="164" t="str">
        <f t="shared" si="42"/>
        <v/>
      </c>
      <c r="AW223" s="164">
        <f t="shared" si="42"/>
        <v>0</v>
      </c>
      <c r="AX223" s="164" t="str">
        <f t="shared" si="42"/>
        <v/>
      </c>
      <c r="AY223" s="164" t="str">
        <f t="shared" si="40"/>
        <v/>
      </c>
      <c r="AZ223" s="164" t="str">
        <f t="shared" si="40"/>
        <v/>
      </c>
      <c r="BA223" s="164" t="str">
        <f t="shared" si="40"/>
        <v/>
      </c>
      <c r="BB223" s="164" t="str">
        <f t="shared" si="40"/>
        <v/>
      </c>
      <c r="BC223" s="164" t="str">
        <f t="shared" si="33"/>
        <v/>
      </c>
    </row>
    <row r="224" spans="1:55" s="164" customFormat="1" ht="17.25" hidden="1" customHeight="1">
      <c r="A224" s="9"/>
      <c r="B224" s="7"/>
      <c r="C224" s="2"/>
      <c r="D224" s="5"/>
      <c r="E224" s="4"/>
      <c r="F224" s="4"/>
      <c r="G224" s="4"/>
      <c r="H224" s="5"/>
      <c r="I224" s="16"/>
      <c r="J224" s="47"/>
      <c r="K224" s="48"/>
      <c r="L224" s="48"/>
      <c r="M224" s="49"/>
      <c r="N224" s="47"/>
      <c r="O224" s="48"/>
      <c r="P224" s="48"/>
      <c r="Q224" s="48"/>
      <c r="R224" s="48"/>
      <c r="S224" s="48"/>
      <c r="T224" s="64"/>
      <c r="U224" s="49"/>
      <c r="V224" s="58"/>
      <c r="W224" s="124"/>
      <c r="X224" s="56"/>
      <c r="Y224" s="68"/>
      <c r="Z224" s="68"/>
      <c r="AA224" s="67"/>
      <c r="AB224" s="57"/>
      <c r="AC224" s="58"/>
      <c r="AD224" s="56"/>
      <c r="AE224" s="49"/>
      <c r="AF224" s="164">
        <f t="shared" si="45"/>
        <v>0</v>
      </c>
      <c r="AG224" s="164">
        <f t="shared" si="45"/>
        <v>-1</v>
      </c>
      <c r="AH224" s="164">
        <f t="shared" si="45"/>
        <v>0</v>
      </c>
      <c r="AI224" s="164">
        <f t="shared" si="45"/>
        <v>0</v>
      </c>
      <c r="AJ224" s="164">
        <f t="shared" si="45"/>
        <v>0</v>
      </c>
      <c r="AK224" s="164">
        <f t="shared" si="45"/>
        <v>0</v>
      </c>
      <c r="AL224" s="164">
        <f t="shared" si="45"/>
        <v>0</v>
      </c>
      <c r="AM224" s="164">
        <f t="shared" si="45"/>
        <v>0</v>
      </c>
      <c r="AN224" s="164" t="str">
        <f t="shared" si="41"/>
        <v/>
      </c>
      <c r="AO224" s="164">
        <f t="shared" si="41"/>
        <v>0</v>
      </c>
      <c r="AP224" s="164" t="str">
        <f t="shared" si="41"/>
        <v/>
      </c>
      <c r="AQ224" s="164" t="str">
        <f t="shared" si="39"/>
        <v/>
      </c>
      <c r="AR224" s="164" t="str">
        <f t="shared" si="39"/>
        <v/>
      </c>
      <c r="AS224" s="164" t="str">
        <f t="shared" si="39"/>
        <v/>
      </c>
      <c r="AT224" s="164" t="str">
        <f t="shared" si="39"/>
        <v/>
      </c>
      <c r="AU224" s="164" t="str">
        <f t="shared" si="39"/>
        <v/>
      </c>
      <c r="AV224" s="164" t="str">
        <f t="shared" si="42"/>
        <v/>
      </c>
      <c r="AW224" s="164">
        <f t="shared" si="42"/>
        <v>0</v>
      </c>
      <c r="AX224" s="164" t="str">
        <f t="shared" si="42"/>
        <v/>
      </c>
      <c r="AY224" s="164" t="str">
        <f t="shared" si="40"/>
        <v/>
      </c>
      <c r="AZ224" s="164" t="str">
        <f t="shared" si="40"/>
        <v/>
      </c>
      <c r="BA224" s="164" t="str">
        <f t="shared" si="40"/>
        <v/>
      </c>
      <c r="BB224" s="164" t="str">
        <f t="shared" si="40"/>
        <v/>
      </c>
      <c r="BC224" s="164" t="str">
        <f t="shared" si="33"/>
        <v/>
      </c>
    </row>
    <row r="225" spans="1:55" s="164" customFormat="1" ht="17.25" hidden="1" customHeight="1">
      <c r="A225" s="9"/>
      <c r="B225" s="7"/>
      <c r="C225" s="2"/>
      <c r="D225" s="5"/>
      <c r="E225" s="4"/>
      <c r="F225" s="4"/>
      <c r="G225" s="4"/>
      <c r="H225" s="5"/>
      <c r="I225" s="16"/>
      <c r="J225" s="47"/>
      <c r="K225" s="48"/>
      <c r="L225" s="48"/>
      <c r="M225" s="49"/>
      <c r="N225" s="47"/>
      <c r="O225" s="48"/>
      <c r="P225" s="48"/>
      <c r="Q225" s="48"/>
      <c r="R225" s="48"/>
      <c r="S225" s="48"/>
      <c r="T225" s="64"/>
      <c r="U225" s="49"/>
      <c r="V225" s="58"/>
      <c r="W225" s="124"/>
      <c r="X225" s="56"/>
      <c r="Y225" s="68"/>
      <c r="Z225" s="68"/>
      <c r="AA225" s="67"/>
      <c r="AB225" s="57"/>
      <c r="AC225" s="58"/>
      <c r="AD225" s="56"/>
      <c r="AE225" s="49"/>
      <c r="AF225" s="164">
        <f t="shared" si="45"/>
        <v>0</v>
      </c>
      <c r="AG225" s="164">
        <f t="shared" si="45"/>
        <v>-1</v>
      </c>
      <c r="AH225" s="164">
        <f t="shared" si="45"/>
        <v>0</v>
      </c>
      <c r="AI225" s="164">
        <f t="shared" si="45"/>
        <v>0</v>
      </c>
      <c r="AJ225" s="164">
        <f t="shared" si="45"/>
        <v>0</v>
      </c>
      <c r="AK225" s="164">
        <f t="shared" si="45"/>
        <v>0</v>
      </c>
      <c r="AL225" s="164">
        <f t="shared" si="45"/>
        <v>0</v>
      </c>
      <c r="AM225" s="164">
        <f t="shared" si="45"/>
        <v>0</v>
      </c>
      <c r="AN225" s="164" t="str">
        <f t="shared" si="41"/>
        <v/>
      </c>
      <c r="AO225" s="164">
        <f t="shared" si="41"/>
        <v>0</v>
      </c>
      <c r="AP225" s="164" t="str">
        <f t="shared" si="41"/>
        <v/>
      </c>
      <c r="AQ225" s="164" t="str">
        <f t="shared" si="39"/>
        <v/>
      </c>
      <c r="AR225" s="164" t="str">
        <f t="shared" si="39"/>
        <v/>
      </c>
      <c r="AS225" s="164" t="str">
        <f t="shared" si="39"/>
        <v/>
      </c>
      <c r="AT225" s="164" t="str">
        <f t="shared" si="39"/>
        <v/>
      </c>
      <c r="AU225" s="164" t="str">
        <f t="shared" si="39"/>
        <v/>
      </c>
      <c r="AV225" s="164" t="str">
        <f t="shared" si="42"/>
        <v/>
      </c>
      <c r="AW225" s="164">
        <f t="shared" si="42"/>
        <v>0</v>
      </c>
      <c r="AX225" s="164" t="str">
        <f t="shared" si="42"/>
        <v/>
      </c>
      <c r="AY225" s="164" t="str">
        <f t="shared" si="40"/>
        <v/>
      </c>
      <c r="AZ225" s="164" t="str">
        <f t="shared" si="40"/>
        <v/>
      </c>
      <c r="BA225" s="164" t="str">
        <f t="shared" si="40"/>
        <v/>
      </c>
      <c r="BB225" s="164" t="str">
        <f t="shared" si="40"/>
        <v/>
      </c>
      <c r="BC225" s="164" t="str">
        <f t="shared" si="33"/>
        <v/>
      </c>
    </row>
    <row r="226" spans="1:55" s="164" customFormat="1" ht="17.25" hidden="1" customHeight="1">
      <c r="A226" s="9"/>
      <c r="B226" s="7"/>
      <c r="C226" s="2"/>
      <c r="D226" s="5"/>
      <c r="E226" s="4"/>
      <c r="F226" s="4"/>
      <c r="G226" s="4"/>
      <c r="H226" s="5"/>
      <c r="I226" s="16"/>
      <c r="J226" s="47"/>
      <c r="K226" s="48"/>
      <c r="L226" s="48"/>
      <c r="M226" s="49"/>
      <c r="N226" s="47"/>
      <c r="O226" s="48"/>
      <c r="P226" s="48"/>
      <c r="Q226" s="48"/>
      <c r="R226" s="48"/>
      <c r="S226" s="48"/>
      <c r="T226" s="64"/>
      <c r="U226" s="49"/>
      <c r="V226" s="58"/>
      <c r="W226" s="124"/>
      <c r="X226" s="56"/>
      <c r="Y226" s="68"/>
      <c r="Z226" s="68"/>
      <c r="AA226" s="67"/>
      <c r="AB226" s="57"/>
      <c r="AC226" s="58"/>
      <c r="AD226" s="56"/>
      <c r="AE226" s="49"/>
      <c r="AF226" s="164">
        <f t="shared" si="45"/>
        <v>0</v>
      </c>
      <c r="AG226" s="164">
        <f t="shared" si="45"/>
        <v>-1</v>
      </c>
      <c r="AH226" s="164">
        <f t="shared" si="45"/>
        <v>0</v>
      </c>
      <c r="AI226" s="164">
        <f t="shared" si="45"/>
        <v>0</v>
      </c>
      <c r="AJ226" s="164">
        <f t="shared" si="45"/>
        <v>0</v>
      </c>
      <c r="AK226" s="164">
        <f t="shared" si="45"/>
        <v>0</v>
      </c>
      <c r="AL226" s="164">
        <f t="shared" si="45"/>
        <v>0</v>
      </c>
      <c r="AM226" s="164">
        <f t="shared" si="45"/>
        <v>0</v>
      </c>
      <c r="AN226" s="164" t="str">
        <f t="shared" si="41"/>
        <v/>
      </c>
      <c r="AO226" s="164">
        <f t="shared" si="41"/>
        <v>0</v>
      </c>
      <c r="AP226" s="164" t="str">
        <f t="shared" si="41"/>
        <v/>
      </c>
      <c r="AQ226" s="164" t="str">
        <f t="shared" si="39"/>
        <v/>
      </c>
      <c r="AR226" s="164" t="str">
        <f t="shared" si="39"/>
        <v/>
      </c>
      <c r="AS226" s="164" t="str">
        <f t="shared" si="39"/>
        <v/>
      </c>
      <c r="AT226" s="164" t="str">
        <f t="shared" si="39"/>
        <v/>
      </c>
      <c r="AU226" s="164" t="str">
        <f t="shared" si="39"/>
        <v/>
      </c>
      <c r="AV226" s="164" t="str">
        <f t="shared" si="42"/>
        <v/>
      </c>
      <c r="AW226" s="164">
        <f t="shared" si="42"/>
        <v>0</v>
      </c>
      <c r="AX226" s="164" t="str">
        <f t="shared" si="42"/>
        <v/>
      </c>
      <c r="AY226" s="164" t="str">
        <f t="shared" si="40"/>
        <v/>
      </c>
      <c r="AZ226" s="164" t="str">
        <f t="shared" si="40"/>
        <v/>
      </c>
      <c r="BA226" s="164" t="str">
        <f t="shared" si="40"/>
        <v/>
      </c>
      <c r="BB226" s="164" t="str">
        <f t="shared" si="40"/>
        <v/>
      </c>
      <c r="BC226" s="164" t="str">
        <f t="shared" si="33"/>
        <v/>
      </c>
    </row>
    <row r="227" spans="1:55" s="164" customFormat="1" ht="17.25" hidden="1" customHeight="1">
      <c r="A227" s="9"/>
      <c r="B227" s="7"/>
      <c r="C227" s="2"/>
      <c r="D227" s="5"/>
      <c r="E227" s="4"/>
      <c r="F227" s="4"/>
      <c r="G227" s="4"/>
      <c r="H227" s="5"/>
      <c r="I227" s="16"/>
      <c r="J227" s="47"/>
      <c r="K227" s="48"/>
      <c r="L227" s="48"/>
      <c r="M227" s="49"/>
      <c r="N227" s="47"/>
      <c r="O227" s="48"/>
      <c r="P227" s="48"/>
      <c r="Q227" s="48"/>
      <c r="R227" s="48"/>
      <c r="S227" s="48"/>
      <c r="T227" s="64"/>
      <c r="U227" s="49"/>
      <c r="V227" s="58"/>
      <c r="W227" s="124"/>
      <c r="X227" s="56"/>
      <c r="Y227" s="68"/>
      <c r="Z227" s="68"/>
      <c r="AA227" s="67"/>
      <c r="AB227" s="57"/>
      <c r="AC227" s="58"/>
      <c r="AD227" s="56"/>
      <c r="AE227" s="49"/>
      <c r="AF227" s="164">
        <f t="shared" si="45"/>
        <v>0</v>
      </c>
      <c r="AG227" s="164">
        <f t="shared" si="45"/>
        <v>-1</v>
      </c>
      <c r="AH227" s="164">
        <f t="shared" si="45"/>
        <v>0</v>
      </c>
      <c r="AI227" s="164">
        <f t="shared" si="45"/>
        <v>0</v>
      </c>
      <c r="AJ227" s="164">
        <f t="shared" si="45"/>
        <v>0</v>
      </c>
      <c r="AK227" s="164">
        <f t="shared" si="45"/>
        <v>0</v>
      </c>
      <c r="AL227" s="164">
        <f t="shared" si="45"/>
        <v>0</v>
      </c>
      <c r="AM227" s="164">
        <f t="shared" si="45"/>
        <v>0</v>
      </c>
      <c r="AN227" s="164" t="str">
        <f t="shared" si="41"/>
        <v/>
      </c>
      <c r="AO227" s="164">
        <f t="shared" si="41"/>
        <v>0</v>
      </c>
      <c r="AP227" s="164" t="str">
        <f t="shared" si="41"/>
        <v/>
      </c>
      <c r="AQ227" s="164" t="str">
        <f t="shared" si="39"/>
        <v/>
      </c>
      <c r="AR227" s="164" t="str">
        <f t="shared" si="39"/>
        <v/>
      </c>
      <c r="AS227" s="164" t="str">
        <f t="shared" si="39"/>
        <v/>
      </c>
      <c r="AT227" s="164" t="str">
        <f t="shared" si="39"/>
        <v/>
      </c>
      <c r="AU227" s="164" t="str">
        <f t="shared" si="39"/>
        <v/>
      </c>
      <c r="AV227" s="164" t="str">
        <f t="shared" si="42"/>
        <v/>
      </c>
      <c r="AW227" s="164">
        <f t="shared" si="42"/>
        <v>0</v>
      </c>
      <c r="AX227" s="164" t="str">
        <f t="shared" si="42"/>
        <v/>
      </c>
      <c r="AY227" s="164" t="str">
        <f t="shared" si="40"/>
        <v/>
      </c>
      <c r="AZ227" s="164" t="str">
        <f t="shared" si="40"/>
        <v/>
      </c>
      <c r="BA227" s="164" t="str">
        <f t="shared" si="40"/>
        <v/>
      </c>
      <c r="BB227" s="164" t="str">
        <f t="shared" si="40"/>
        <v/>
      </c>
      <c r="BC227" s="164" t="str">
        <f t="shared" si="33"/>
        <v/>
      </c>
    </row>
    <row r="228" spans="1:55" s="164" customFormat="1" ht="17.25" hidden="1" customHeight="1">
      <c r="A228" s="9"/>
      <c r="B228" s="7"/>
      <c r="C228" s="2"/>
      <c r="D228" s="5"/>
      <c r="E228" s="4"/>
      <c r="F228" s="4"/>
      <c r="G228" s="4"/>
      <c r="H228" s="5"/>
      <c r="I228" s="16"/>
      <c r="J228" s="47"/>
      <c r="K228" s="48"/>
      <c r="L228" s="48"/>
      <c r="M228" s="49"/>
      <c r="N228" s="47"/>
      <c r="O228" s="48"/>
      <c r="P228" s="48"/>
      <c r="Q228" s="48"/>
      <c r="R228" s="48"/>
      <c r="S228" s="48"/>
      <c r="T228" s="64"/>
      <c r="U228" s="49"/>
      <c r="V228" s="58"/>
      <c r="W228" s="124"/>
      <c r="X228" s="56"/>
      <c r="Y228" s="68"/>
      <c r="Z228" s="68"/>
      <c r="AA228" s="67"/>
      <c r="AB228" s="57"/>
      <c r="AC228" s="58"/>
      <c r="AD228" s="56"/>
      <c r="AE228" s="49"/>
      <c r="AF228" s="164">
        <f t="shared" si="45"/>
        <v>0</v>
      </c>
      <c r="AG228" s="164">
        <f t="shared" si="45"/>
        <v>-1</v>
      </c>
      <c r="AH228" s="164">
        <f t="shared" si="45"/>
        <v>0</v>
      </c>
      <c r="AI228" s="164">
        <f t="shared" si="45"/>
        <v>0</v>
      </c>
      <c r="AJ228" s="164">
        <f t="shared" si="45"/>
        <v>0</v>
      </c>
      <c r="AK228" s="164">
        <f t="shared" si="45"/>
        <v>0</v>
      </c>
      <c r="AL228" s="164">
        <f t="shared" si="45"/>
        <v>0</v>
      </c>
      <c r="AM228" s="164">
        <f t="shared" si="45"/>
        <v>0</v>
      </c>
      <c r="AN228" s="164" t="str">
        <f t="shared" si="41"/>
        <v/>
      </c>
      <c r="AO228" s="164">
        <f t="shared" si="41"/>
        <v>0</v>
      </c>
      <c r="AP228" s="164" t="str">
        <f t="shared" si="41"/>
        <v/>
      </c>
      <c r="AQ228" s="164" t="str">
        <f t="shared" si="39"/>
        <v/>
      </c>
      <c r="AR228" s="164" t="str">
        <f t="shared" si="39"/>
        <v/>
      </c>
      <c r="AS228" s="164" t="str">
        <f t="shared" si="39"/>
        <v/>
      </c>
      <c r="AT228" s="164" t="str">
        <f t="shared" si="39"/>
        <v/>
      </c>
      <c r="AU228" s="164" t="str">
        <f t="shared" si="39"/>
        <v/>
      </c>
      <c r="AV228" s="164" t="str">
        <f t="shared" si="42"/>
        <v/>
      </c>
      <c r="AW228" s="164">
        <f t="shared" si="42"/>
        <v>0</v>
      </c>
      <c r="AX228" s="164" t="str">
        <f t="shared" si="42"/>
        <v/>
      </c>
      <c r="AY228" s="164" t="str">
        <f t="shared" si="40"/>
        <v/>
      </c>
      <c r="AZ228" s="164" t="str">
        <f t="shared" si="40"/>
        <v/>
      </c>
      <c r="BA228" s="164" t="str">
        <f t="shared" si="40"/>
        <v/>
      </c>
      <c r="BB228" s="164" t="str">
        <f t="shared" si="40"/>
        <v/>
      </c>
      <c r="BC228" s="164" t="str">
        <f t="shared" si="33"/>
        <v/>
      </c>
    </row>
    <row r="229" spans="1:55" s="164" customFormat="1" ht="17.25" hidden="1" customHeight="1">
      <c r="A229" s="9"/>
      <c r="B229" s="7"/>
      <c r="C229" s="2"/>
      <c r="D229" s="5"/>
      <c r="E229" s="4"/>
      <c r="F229" s="4"/>
      <c r="G229" s="4"/>
      <c r="H229" s="5"/>
      <c r="I229" s="16"/>
      <c r="J229" s="47"/>
      <c r="K229" s="48"/>
      <c r="L229" s="48"/>
      <c r="M229" s="49"/>
      <c r="N229" s="47"/>
      <c r="O229" s="48"/>
      <c r="P229" s="48"/>
      <c r="Q229" s="48"/>
      <c r="R229" s="48"/>
      <c r="S229" s="48"/>
      <c r="T229" s="64"/>
      <c r="U229" s="49"/>
      <c r="V229" s="58"/>
      <c r="W229" s="124"/>
      <c r="X229" s="56"/>
      <c r="Y229" s="68"/>
      <c r="Z229" s="68"/>
      <c r="AA229" s="67"/>
      <c r="AB229" s="57"/>
      <c r="AC229" s="58"/>
      <c r="AD229" s="56"/>
      <c r="AE229" s="49"/>
      <c r="AF229" s="164">
        <f t="shared" si="45"/>
        <v>0</v>
      </c>
      <c r="AG229" s="164">
        <f t="shared" si="45"/>
        <v>-1</v>
      </c>
      <c r="AH229" s="164">
        <f t="shared" si="45"/>
        <v>0</v>
      </c>
      <c r="AI229" s="164">
        <f t="shared" si="45"/>
        <v>0</v>
      </c>
      <c r="AJ229" s="164">
        <f t="shared" si="45"/>
        <v>0</v>
      </c>
      <c r="AK229" s="164">
        <f t="shared" si="45"/>
        <v>0</v>
      </c>
      <c r="AL229" s="164">
        <f t="shared" si="45"/>
        <v>0</v>
      </c>
      <c r="AM229" s="164">
        <f t="shared" si="45"/>
        <v>0</v>
      </c>
      <c r="AN229" s="164" t="str">
        <f t="shared" si="41"/>
        <v/>
      </c>
      <c r="AO229" s="164">
        <f t="shared" si="41"/>
        <v>0</v>
      </c>
      <c r="AP229" s="164" t="str">
        <f t="shared" si="41"/>
        <v/>
      </c>
      <c r="AQ229" s="164" t="str">
        <f t="shared" si="39"/>
        <v/>
      </c>
      <c r="AR229" s="164" t="str">
        <f t="shared" si="39"/>
        <v/>
      </c>
      <c r="AS229" s="164" t="str">
        <f t="shared" si="39"/>
        <v/>
      </c>
      <c r="AT229" s="164" t="str">
        <f t="shared" si="39"/>
        <v/>
      </c>
      <c r="AU229" s="164" t="str">
        <f t="shared" si="39"/>
        <v/>
      </c>
      <c r="AV229" s="164" t="str">
        <f t="shared" si="42"/>
        <v/>
      </c>
      <c r="AW229" s="164">
        <f t="shared" si="42"/>
        <v>0</v>
      </c>
      <c r="AX229" s="164" t="str">
        <f t="shared" si="42"/>
        <v/>
      </c>
      <c r="AY229" s="164" t="str">
        <f t="shared" si="40"/>
        <v/>
      </c>
      <c r="AZ229" s="164" t="str">
        <f t="shared" si="40"/>
        <v/>
      </c>
      <c r="BA229" s="164" t="str">
        <f t="shared" si="40"/>
        <v/>
      </c>
      <c r="BB229" s="164" t="str">
        <f t="shared" si="40"/>
        <v/>
      </c>
      <c r="BC229" s="164" t="str">
        <f t="shared" si="33"/>
        <v/>
      </c>
    </row>
    <row r="230" spans="1:55" s="164" customFormat="1" ht="17.25" hidden="1" customHeight="1">
      <c r="A230" s="9"/>
      <c r="B230" s="7"/>
      <c r="C230" s="2"/>
      <c r="D230" s="5"/>
      <c r="E230" s="4"/>
      <c r="F230" s="4"/>
      <c r="G230" s="4"/>
      <c r="H230" s="5"/>
      <c r="I230" s="16"/>
      <c r="J230" s="47"/>
      <c r="K230" s="48"/>
      <c r="L230" s="48"/>
      <c r="M230" s="49"/>
      <c r="N230" s="47"/>
      <c r="O230" s="48"/>
      <c r="P230" s="48"/>
      <c r="Q230" s="48"/>
      <c r="R230" s="48"/>
      <c r="S230" s="48"/>
      <c r="T230" s="64"/>
      <c r="U230" s="49"/>
      <c r="V230" s="58"/>
      <c r="W230" s="124"/>
      <c r="X230" s="56"/>
      <c r="Y230" s="68"/>
      <c r="Z230" s="68"/>
      <c r="AA230" s="67"/>
      <c r="AB230" s="57"/>
      <c r="AC230" s="58"/>
      <c r="AD230" s="56"/>
      <c r="AE230" s="49"/>
      <c r="AF230" s="164">
        <f t="shared" si="45"/>
        <v>0</v>
      </c>
      <c r="AG230" s="164">
        <f t="shared" si="45"/>
        <v>-1</v>
      </c>
      <c r="AH230" s="164">
        <f t="shared" si="45"/>
        <v>0</v>
      </c>
      <c r="AI230" s="164">
        <f t="shared" si="45"/>
        <v>0</v>
      </c>
      <c r="AJ230" s="164">
        <f t="shared" si="45"/>
        <v>0</v>
      </c>
      <c r="AK230" s="164">
        <f t="shared" si="45"/>
        <v>0</v>
      </c>
      <c r="AL230" s="164">
        <f t="shared" si="45"/>
        <v>0</v>
      </c>
      <c r="AM230" s="164">
        <f t="shared" si="45"/>
        <v>0</v>
      </c>
      <c r="AN230" s="164" t="str">
        <f t="shared" si="41"/>
        <v/>
      </c>
      <c r="AO230" s="164">
        <f t="shared" si="41"/>
        <v>0</v>
      </c>
      <c r="AP230" s="164" t="str">
        <f t="shared" si="41"/>
        <v/>
      </c>
      <c r="AQ230" s="164" t="str">
        <f t="shared" si="39"/>
        <v/>
      </c>
      <c r="AR230" s="164" t="str">
        <f t="shared" si="39"/>
        <v/>
      </c>
      <c r="AS230" s="164" t="str">
        <f t="shared" si="39"/>
        <v/>
      </c>
      <c r="AT230" s="164" t="str">
        <f t="shared" si="39"/>
        <v/>
      </c>
      <c r="AU230" s="164" t="str">
        <f t="shared" si="39"/>
        <v/>
      </c>
      <c r="AV230" s="164" t="str">
        <f t="shared" si="42"/>
        <v/>
      </c>
      <c r="AW230" s="164">
        <f t="shared" si="42"/>
        <v>0</v>
      </c>
      <c r="AX230" s="164" t="str">
        <f t="shared" si="42"/>
        <v/>
      </c>
      <c r="AY230" s="164" t="str">
        <f t="shared" si="40"/>
        <v/>
      </c>
      <c r="AZ230" s="164" t="str">
        <f t="shared" si="40"/>
        <v/>
      </c>
      <c r="BA230" s="164" t="str">
        <f t="shared" si="40"/>
        <v/>
      </c>
      <c r="BB230" s="164" t="str">
        <f t="shared" si="40"/>
        <v/>
      </c>
      <c r="BC230" s="164" t="str">
        <f t="shared" si="33"/>
        <v/>
      </c>
    </row>
    <row r="231" spans="1:55" s="164" customFormat="1" ht="17.25" hidden="1" customHeight="1">
      <c r="A231" s="9"/>
      <c r="B231" s="7"/>
      <c r="C231" s="2"/>
      <c r="D231" s="5"/>
      <c r="E231" s="4"/>
      <c r="F231" s="4"/>
      <c r="G231" s="4"/>
      <c r="H231" s="5"/>
      <c r="I231" s="16"/>
      <c r="J231" s="47"/>
      <c r="K231" s="48"/>
      <c r="L231" s="48"/>
      <c r="M231" s="49"/>
      <c r="N231" s="47"/>
      <c r="O231" s="48"/>
      <c r="P231" s="48"/>
      <c r="Q231" s="48"/>
      <c r="R231" s="48"/>
      <c r="S231" s="48"/>
      <c r="T231" s="64"/>
      <c r="U231" s="49"/>
      <c r="V231" s="58"/>
      <c r="W231" s="124"/>
      <c r="X231" s="56"/>
      <c r="Y231" s="68"/>
      <c r="Z231" s="68"/>
      <c r="AA231" s="67"/>
      <c r="AB231" s="57"/>
      <c r="AC231" s="58"/>
      <c r="AD231" s="56"/>
      <c r="AE231" s="49"/>
      <c r="AF231" s="164">
        <f t="shared" si="45"/>
        <v>0</v>
      </c>
      <c r="AG231" s="164">
        <f t="shared" si="45"/>
        <v>-1</v>
      </c>
      <c r="AH231" s="164">
        <f t="shared" si="45"/>
        <v>0</v>
      </c>
      <c r="AI231" s="164">
        <f t="shared" si="45"/>
        <v>0</v>
      </c>
      <c r="AJ231" s="164">
        <f t="shared" si="45"/>
        <v>0</v>
      </c>
      <c r="AK231" s="164">
        <f t="shared" si="45"/>
        <v>0</v>
      </c>
      <c r="AL231" s="164">
        <f t="shared" si="45"/>
        <v>0</v>
      </c>
      <c r="AM231" s="164">
        <f t="shared" si="45"/>
        <v>0</v>
      </c>
      <c r="AN231" s="164" t="str">
        <f t="shared" si="41"/>
        <v/>
      </c>
      <c r="AO231" s="164">
        <f t="shared" si="41"/>
        <v>0</v>
      </c>
      <c r="AP231" s="164" t="str">
        <f t="shared" si="41"/>
        <v/>
      </c>
      <c r="AQ231" s="164" t="str">
        <f t="shared" si="39"/>
        <v/>
      </c>
      <c r="AR231" s="164" t="str">
        <f t="shared" si="39"/>
        <v/>
      </c>
      <c r="AS231" s="164" t="str">
        <f t="shared" si="39"/>
        <v/>
      </c>
      <c r="AT231" s="164" t="str">
        <f t="shared" si="39"/>
        <v/>
      </c>
      <c r="AU231" s="164" t="str">
        <f t="shared" si="39"/>
        <v/>
      </c>
      <c r="AV231" s="164" t="str">
        <f t="shared" si="42"/>
        <v/>
      </c>
      <c r="AW231" s="164">
        <f t="shared" si="42"/>
        <v>0</v>
      </c>
      <c r="AX231" s="164" t="str">
        <f t="shared" si="42"/>
        <v/>
      </c>
      <c r="AY231" s="164" t="str">
        <f t="shared" si="40"/>
        <v/>
      </c>
      <c r="AZ231" s="164" t="str">
        <f t="shared" si="40"/>
        <v/>
      </c>
      <c r="BA231" s="164" t="str">
        <f t="shared" si="40"/>
        <v/>
      </c>
      <c r="BB231" s="164" t="str">
        <f t="shared" si="40"/>
        <v/>
      </c>
      <c r="BC231" s="164" t="str">
        <f t="shared" si="33"/>
        <v/>
      </c>
    </row>
    <row r="232" spans="1:55" s="164" customFormat="1" ht="17.25" hidden="1" customHeight="1">
      <c r="A232" s="9"/>
      <c r="B232" s="7"/>
      <c r="C232" s="2"/>
      <c r="D232" s="5"/>
      <c r="E232" s="4"/>
      <c r="F232" s="4"/>
      <c r="G232" s="4"/>
      <c r="H232" s="5"/>
      <c r="I232" s="16"/>
      <c r="J232" s="47"/>
      <c r="K232" s="48"/>
      <c r="L232" s="48"/>
      <c r="M232" s="49"/>
      <c r="N232" s="47"/>
      <c r="O232" s="48"/>
      <c r="P232" s="48"/>
      <c r="Q232" s="48"/>
      <c r="R232" s="48"/>
      <c r="S232" s="48"/>
      <c r="T232" s="64"/>
      <c r="U232" s="49"/>
      <c r="V232" s="58"/>
      <c r="W232" s="124"/>
      <c r="X232" s="56"/>
      <c r="Y232" s="68"/>
      <c r="Z232" s="68"/>
      <c r="AA232" s="67"/>
      <c r="AB232" s="57"/>
      <c r="AC232" s="58"/>
      <c r="AD232" s="56"/>
      <c r="AE232" s="49"/>
      <c r="AF232" s="164">
        <f t="shared" si="45"/>
        <v>0</v>
      </c>
      <c r="AG232" s="164">
        <f t="shared" si="45"/>
        <v>-1</v>
      </c>
      <c r="AH232" s="164">
        <f t="shared" si="45"/>
        <v>0</v>
      </c>
      <c r="AI232" s="164">
        <f t="shared" si="45"/>
        <v>0</v>
      </c>
      <c r="AJ232" s="164">
        <f t="shared" si="45"/>
        <v>0</v>
      </c>
      <c r="AK232" s="164">
        <f t="shared" si="45"/>
        <v>0</v>
      </c>
      <c r="AL232" s="164">
        <f t="shared" si="45"/>
        <v>0</v>
      </c>
      <c r="AM232" s="164">
        <f t="shared" si="45"/>
        <v>0</v>
      </c>
      <c r="AN232" s="164" t="str">
        <f t="shared" si="41"/>
        <v/>
      </c>
      <c r="AO232" s="164">
        <f t="shared" si="41"/>
        <v>0</v>
      </c>
      <c r="AP232" s="164" t="str">
        <f t="shared" si="41"/>
        <v/>
      </c>
      <c r="AQ232" s="164" t="str">
        <f t="shared" si="39"/>
        <v/>
      </c>
      <c r="AR232" s="164" t="str">
        <f t="shared" si="39"/>
        <v/>
      </c>
      <c r="AS232" s="164" t="str">
        <f t="shared" si="39"/>
        <v/>
      </c>
      <c r="AT232" s="164" t="str">
        <f t="shared" si="39"/>
        <v/>
      </c>
      <c r="AU232" s="164" t="str">
        <f t="shared" si="39"/>
        <v/>
      </c>
      <c r="AV232" s="164" t="str">
        <f t="shared" si="42"/>
        <v/>
      </c>
      <c r="AW232" s="164">
        <f t="shared" si="42"/>
        <v>0</v>
      </c>
      <c r="AX232" s="164" t="str">
        <f t="shared" si="42"/>
        <v/>
      </c>
      <c r="AY232" s="164" t="str">
        <f t="shared" si="40"/>
        <v/>
      </c>
      <c r="AZ232" s="164" t="str">
        <f t="shared" si="40"/>
        <v/>
      </c>
      <c r="BA232" s="164" t="str">
        <f t="shared" si="40"/>
        <v/>
      </c>
      <c r="BB232" s="164" t="str">
        <f t="shared" si="40"/>
        <v/>
      </c>
      <c r="BC232" s="164" t="str">
        <f t="shared" si="33"/>
        <v/>
      </c>
    </row>
    <row r="233" spans="1:55" s="164" customFormat="1" ht="17.25" hidden="1" customHeight="1">
      <c r="A233" s="9"/>
      <c r="B233" s="7"/>
      <c r="C233" s="2"/>
      <c r="D233" s="5"/>
      <c r="E233" s="4"/>
      <c r="F233" s="4"/>
      <c r="G233" s="4"/>
      <c r="H233" s="5"/>
      <c r="I233" s="16"/>
      <c r="J233" s="47"/>
      <c r="K233" s="48"/>
      <c r="L233" s="48"/>
      <c r="M233" s="49"/>
      <c r="N233" s="47"/>
      <c r="O233" s="48"/>
      <c r="P233" s="48"/>
      <c r="Q233" s="48"/>
      <c r="R233" s="48"/>
      <c r="S233" s="48"/>
      <c r="T233" s="64"/>
      <c r="U233" s="49"/>
      <c r="V233" s="58"/>
      <c r="W233" s="124"/>
      <c r="X233" s="56"/>
      <c r="Y233" s="68"/>
      <c r="Z233" s="68"/>
      <c r="AA233" s="67"/>
      <c r="AB233" s="57"/>
      <c r="AC233" s="58"/>
      <c r="AD233" s="56"/>
      <c r="AE233" s="49"/>
      <c r="AF233" s="164">
        <f t="shared" si="45"/>
        <v>0</v>
      </c>
      <c r="AG233" s="164">
        <f t="shared" si="45"/>
        <v>-1</v>
      </c>
      <c r="AH233" s="164">
        <f t="shared" si="45"/>
        <v>0</v>
      </c>
      <c r="AI233" s="164">
        <f t="shared" si="45"/>
        <v>0</v>
      </c>
      <c r="AJ233" s="164">
        <f t="shared" si="45"/>
        <v>0</v>
      </c>
      <c r="AK233" s="164">
        <f t="shared" si="45"/>
        <v>0</v>
      </c>
      <c r="AL233" s="164">
        <f t="shared" si="45"/>
        <v>0</v>
      </c>
      <c r="AM233" s="164">
        <f t="shared" si="45"/>
        <v>0</v>
      </c>
      <c r="AN233" s="164" t="str">
        <f t="shared" si="41"/>
        <v/>
      </c>
      <c r="AO233" s="164">
        <f t="shared" si="41"/>
        <v>0</v>
      </c>
      <c r="AP233" s="164" t="str">
        <f t="shared" si="41"/>
        <v/>
      </c>
      <c r="AQ233" s="164" t="str">
        <f t="shared" si="39"/>
        <v/>
      </c>
      <c r="AR233" s="164" t="str">
        <f t="shared" si="39"/>
        <v/>
      </c>
      <c r="AS233" s="164" t="str">
        <f t="shared" si="39"/>
        <v/>
      </c>
      <c r="AT233" s="164" t="str">
        <f t="shared" si="39"/>
        <v/>
      </c>
      <c r="AU233" s="164" t="str">
        <f t="shared" si="39"/>
        <v/>
      </c>
      <c r="AV233" s="164" t="str">
        <f t="shared" si="42"/>
        <v/>
      </c>
      <c r="AW233" s="164">
        <f t="shared" si="42"/>
        <v>0</v>
      </c>
      <c r="AX233" s="164" t="str">
        <f t="shared" si="42"/>
        <v/>
      </c>
      <c r="AY233" s="164" t="str">
        <f t="shared" si="40"/>
        <v/>
      </c>
      <c r="AZ233" s="164" t="str">
        <f t="shared" si="40"/>
        <v/>
      </c>
      <c r="BA233" s="164" t="str">
        <f t="shared" si="40"/>
        <v/>
      </c>
      <c r="BB233" s="164" t="str">
        <f t="shared" si="40"/>
        <v/>
      </c>
      <c r="BC233" s="164" t="str">
        <f t="shared" si="33"/>
        <v/>
      </c>
    </row>
    <row r="234" spans="1:55" s="164" customFormat="1" ht="17.25" hidden="1" customHeight="1">
      <c r="A234" s="9"/>
      <c r="B234" s="7"/>
      <c r="C234" s="2"/>
      <c r="D234" s="5"/>
      <c r="E234" s="4"/>
      <c r="F234" s="4"/>
      <c r="G234" s="4"/>
      <c r="H234" s="5"/>
      <c r="I234" s="16"/>
      <c r="J234" s="47"/>
      <c r="K234" s="48"/>
      <c r="L234" s="48"/>
      <c r="M234" s="49"/>
      <c r="N234" s="47"/>
      <c r="O234" s="48"/>
      <c r="P234" s="48"/>
      <c r="Q234" s="48"/>
      <c r="R234" s="48"/>
      <c r="S234" s="48"/>
      <c r="T234" s="64"/>
      <c r="U234" s="49"/>
      <c r="V234" s="58"/>
      <c r="W234" s="124"/>
      <c r="X234" s="56"/>
      <c r="Y234" s="68"/>
      <c r="Z234" s="68"/>
      <c r="AA234" s="67"/>
      <c r="AB234" s="57"/>
      <c r="AC234" s="58"/>
      <c r="AD234" s="56"/>
      <c r="AE234" s="49"/>
      <c r="AF234" s="164">
        <f t="shared" si="45"/>
        <v>0</v>
      </c>
      <c r="AG234" s="164">
        <f t="shared" si="45"/>
        <v>-1</v>
      </c>
      <c r="AH234" s="164">
        <f t="shared" si="45"/>
        <v>0</v>
      </c>
      <c r="AI234" s="164">
        <f t="shared" si="45"/>
        <v>0</v>
      </c>
      <c r="AJ234" s="164">
        <f t="shared" si="45"/>
        <v>0</v>
      </c>
      <c r="AK234" s="164">
        <f t="shared" si="45"/>
        <v>0</v>
      </c>
      <c r="AL234" s="164">
        <f t="shared" si="45"/>
        <v>0</v>
      </c>
      <c r="AM234" s="164">
        <f t="shared" si="45"/>
        <v>0</v>
      </c>
      <c r="AN234" s="164" t="str">
        <f t="shared" si="41"/>
        <v/>
      </c>
      <c r="AO234" s="164">
        <f t="shared" si="41"/>
        <v>0</v>
      </c>
      <c r="AP234" s="164" t="str">
        <f t="shared" si="41"/>
        <v/>
      </c>
      <c r="AQ234" s="164" t="str">
        <f t="shared" si="39"/>
        <v/>
      </c>
      <c r="AR234" s="164" t="str">
        <f t="shared" si="39"/>
        <v/>
      </c>
      <c r="AS234" s="164" t="str">
        <f t="shared" ref="AS234:AU288" si="46">IF(AK234,$V234,"")</f>
        <v/>
      </c>
      <c r="AT234" s="164" t="str">
        <f t="shared" si="46"/>
        <v/>
      </c>
      <c r="AU234" s="164" t="str">
        <f t="shared" si="46"/>
        <v/>
      </c>
      <c r="AV234" s="164" t="str">
        <f t="shared" si="42"/>
        <v/>
      </c>
      <c r="AW234" s="164">
        <f t="shared" si="42"/>
        <v>0</v>
      </c>
      <c r="AX234" s="164" t="str">
        <f t="shared" si="42"/>
        <v/>
      </c>
      <c r="AY234" s="164" t="str">
        <f t="shared" si="40"/>
        <v/>
      </c>
      <c r="AZ234" s="164" t="str">
        <f t="shared" si="40"/>
        <v/>
      </c>
      <c r="BA234" s="164" t="str">
        <f t="shared" si="40"/>
        <v/>
      </c>
      <c r="BB234" s="164" t="str">
        <f t="shared" si="40"/>
        <v/>
      </c>
      <c r="BC234" s="164" t="str">
        <f t="shared" si="33"/>
        <v/>
      </c>
    </row>
    <row r="235" spans="1:55" s="164" customFormat="1" ht="17.25" hidden="1" customHeight="1">
      <c r="A235" s="9"/>
      <c r="B235" s="7"/>
      <c r="C235" s="2"/>
      <c r="D235" s="5"/>
      <c r="E235" s="4"/>
      <c r="F235" s="4"/>
      <c r="G235" s="4"/>
      <c r="H235" s="5"/>
      <c r="I235" s="16"/>
      <c r="J235" s="47"/>
      <c r="K235" s="48"/>
      <c r="L235" s="48"/>
      <c r="M235" s="49"/>
      <c r="N235" s="47"/>
      <c r="O235" s="48"/>
      <c r="P235" s="48"/>
      <c r="Q235" s="48"/>
      <c r="R235" s="48"/>
      <c r="S235" s="48"/>
      <c r="T235" s="64"/>
      <c r="U235" s="49"/>
      <c r="V235" s="58"/>
      <c r="W235" s="124"/>
      <c r="X235" s="56"/>
      <c r="Y235" s="68"/>
      <c r="Z235" s="68"/>
      <c r="AA235" s="67"/>
      <c r="AB235" s="57"/>
      <c r="AC235" s="58"/>
      <c r="AD235" s="56"/>
      <c r="AE235" s="49"/>
      <c r="AF235" s="164">
        <f t="shared" si="45"/>
        <v>0</v>
      </c>
      <c r="AG235" s="164">
        <f t="shared" si="45"/>
        <v>-1</v>
      </c>
      <c r="AH235" s="164">
        <f t="shared" si="45"/>
        <v>0</v>
      </c>
      <c r="AI235" s="164">
        <f t="shared" si="45"/>
        <v>0</v>
      </c>
      <c r="AJ235" s="164">
        <f t="shared" si="45"/>
        <v>0</v>
      </c>
      <c r="AK235" s="164">
        <f t="shared" si="45"/>
        <v>0</v>
      </c>
      <c r="AL235" s="164">
        <f t="shared" si="45"/>
        <v>0</v>
      </c>
      <c r="AM235" s="164">
        <f t="shared" si="45"/>
        <v>0</v>
      </c>
      <c r="AN235" s="164" t="str">
        <f t="shared" si="41"/>
        <v/>
      </c>
      <c r="AO235" s="164">
        <f t="shared" si="41"/>
        <v>0</v>
      </c>
      <c r="AP235" s="164" t="str">
        <f t="shared" si="41"/>
        <v/>
      </c>
      <c r="AQ235" s="164" t="str">
        <f t="shared" si="41"/>
        <v/>
      </c>
      <c r="AR235" s="164" t="str">
        <f t="shared" si="41"/>
        <v/>
      </c>
      <c r="AS235" s="164" t="str">
        <f t="shared" si="46"/>
        <v/>
      </c>
      <c r="AT235" s="164" t="str">
        <f t="shared" si="46"/>
        <v/>
      </c>
      <c r="AU235" s="164" t="str">
        <f t="shared" si="46"/>
        <v/>
      </c>
      <c r="AV235" s="164" t="str">
        <f t="shared" si="42"/>
        <v/>
      </c>
      <c r="AW235" s="164">
        <f t="shared" si="42"/>
        <v>0</v>
      </c>
      <c r="AX235" s="164" t="str">
        <f t="shared" si="42"/>
        <v/>
      </c>
      <c r="AY235" s="164" t="str">
        <f t="shared" si="40"/>
        <v/>
      </c>
      <c r="AZ235" s="164" t="str">
        <f t="shared" si="40"/>
        <v/>
      </c>
      <c r="BA235" s="164" t="str">
        <f t="shared" si="40"/>
        <v/>
      </c>
      <c r="BB235" s="164" t="str">
        <f t="shared" si="40"/>
        <v/>
      </c>
      <c r="BC235" s="164" t="str">
        <f t="shared" si="33"/>
        <v/>
      </c>
    </row>
    <row r="236" spans="1:55" s="164" customFormat="1" ht="17.25" hidden="1" customHeight="1">
      <c r="A236" s="9"/>
      <c r="B236" s="7"/>
      <c r="C236" s="2"/>
      <c r="D236" s="5"/>
      <c r="E236" s="4"/>
      <c r="F236" s="4"/>
      <c r="G236" s="4"/>
      <c r="H236" s="5"/>
      <c r="I236" s="16"/>
      <c r="J236" s="47"/>
      <c r="K236" s="48"/>
      <c r="L236" s="48"/>
      <c r="M236" s="49"/>
      <c r="N236" s="47"/>
      <c r="O236" s="48"/>
      <c r="P236" s="48"/>
      <c r="Q236" s="48"/>
      <c r="R236" s="48"/>
      <c r="S236" s="48"/>
      <c r="T236" s="64"/>
      <c r="U236" s="49"/>
      <c r="V236" s="58"/>
      <c r="W236" s="124"/>
      <c r="X236" s="56"/>
      <c r="Y236" s="68"/>
      <c r="Z236" s="68"/>
      <c r="AA236" s="67"/>
      <c r="AB236" s="57"/>
      <c r="AC236" s="58"/>
      <c r="AD236" s="56"/>
      <c r="AE236" s="49"/>
      <c r="AF236" s="164">
        <f t="shared" si="45"/>
        <v>0</v>
      </c>
      <c r="AG236" s="164">
        <f t="shared" si="45"/>
        <v>-1</v>
      </c>
      <c r="AH236" s="164">
        <f t="shared" si="45"/>
        <v>0</v>
      </c>
      <c r="AI236" s="164">
        <f t="shared" si="45"/>
        <v>0</v>
      </c>
      <c r="AJ236" s="164">
        <f t="shared" si="45"/>
        <v>0</v>
      </c>
      <c r="AK236" s="164">
        <f t="shared" si="45"/>
        <v>0</v>
      </c>
      <c r="AL236" s="164">
        <f t="shared" si="45"/>
        <v>0</v>
      </c>
      <c r="AM236" s="164">
        <f t="shared" si="45"/>
        <v>0</v>
      </c>
      <c r="AN236" s="164" t="str">
        <f t="shared" si="41"/>
        <v/>
      </c>
      <c r="AO236" s="164">
        <f t="shared" si="41"/>
        <v>0</v>
      </c>
      <c r="AP236" s="164" t="str">
        <f t="shared" si="41"/>
        <v/>
      </c>
      <c r="AQ236" s="164" t="str">
        <f t="shared" si="41"/>
        <v/>
      </c>
      <c r="AR236" s="164" t="str">
        <f t="shared" si="41"/>
        <v/>
      </c>
      <c r="AS236" s="164" t="str">
        <f t="shared" si="46"/>
        <v/>
      </c>
      <c r="AT236" s="164" t="str">
        <f t="shared" si="46"/>
        <v/>
      </c>
      <c r="AU236" s="164" t="str">
        <f t="shared" si="46"/>
        <v/>
      </c>
      <c r="AV236" s="164" t="str">
        <f t="shared" si="42"/>
        <v/>
      </c>
      <c r="AW236" s="164">
        <f t="shared" si="42"/>
        <v>0</v>
      </c>
      <c r="AX236" s="164" t="str">
        <f t="shared" si="42"/>
        <v/>
      </c>
      <c r="AY236" s="164" t="str">
        <f t="shared" si="40"/>
        <v/>
      </c>
      <c r="AZ236" s="164" t="str">
        <f t="shared" si="40"/>
        <v/>
      </c>
      <c r="BA236" s="164" t="str">
        <f t="shared" si="40"/>
        <v/>
      </c>
      <c r="BB236" s="164" t="str">
        <f t="shared" si="40"/>
        <v/>
      </c>
      <c r="BC236" s="164" t="str">
        <f t="shared" si="33"/>
        <v/>
      </c>
    </row>
    <row r="237" spans="1:55" s="164" customFormat="1" ht="17.25" hidden="1" customHeight="1">
      <c r="A237" s="9"/>
      <c r="B237" s="7"/>
      <c r="C237" s="2"/>
      <c r="D237" s="5"/>
      <c r="E237" s="4"/>
      <c r="F237" s="4"/>
      <c r="G237" s="4"/>
      <c r="H237" s="5"/>
      <c r="I237" s="16"/>
      <c r="J237" s="47"/>
      <c r="K237" s="48"/>
      <c r="L237" s="48"/>
      <c r="M237" s="49"/>
      <c r="N237" s="47"/>
      <c r="O237" s="48"/>
      <c r="P237" s="48"/>
      <c r="Q237" s="48"/>
      <c r="R237" s="48"/>
      <c r="S237" s="48"/>
      <c r="T237" s="64"/>
      <c r="U237" s="49"/>
      <c r="V237" s="58"/>
      <c r="W237" s="124"/>
      <c r="X237" s="56"/>
      <c r="Y237" s="68"/>
      <c r="Z237" s="68"/>
      <c r="AA237" s="67"/>
      <c r="AB237" s="57"/>
      <c r="AC237" s="58"/>
      <c r="AD237" s="56"/>
      <c r="AE237" s="49"/>
      <c r="AF237" s="164">
        <f t="shared" si="45"/>
        <v>0</v>
      </c>
      <c r="AG237" s="164">
        <f t="shared" si="45"/>
        <v>-1</v>
      </c>
      <c r="AH237" s="164">
        <f t="shared" si="45"/>
        <v>0</v>
      </c>
      <c r="AI237" s="164">
        <f t="shared" si="45"/>
        <v>0</v>
      </c>
      <c r="AJ237" s="164">
        <f t="shared" si="45"/>
        <v>0</v>
      </c>
      <c r="AK237" s="164">
        <f t="shared" si="45"/>
        <v>0</v>
      </c>
      <c r="AL237" s="164">
        <f t="shared" si="45"/>
        <v>0</v>
      </c>
      <c r="AM237" s="164">
        <f t="shared" si="45"/>
        <v>0</v>
      </c>
      <c r="AN237" s="164" t="str">
        <f t="shared" si="41"/>
        <v/>
      </c>
      <c r="AO237" s="164">
        <f t="shared" si="41"/>
        <v>0</v>
      </c>
      <c r="AP237" s="164" t="str">
        <f t="shared" si="41"/>
        <v/>
      </c>
      <c r="AQ237" s="164" t="str">
        <f t="shared" si="41"/>
        <v/>
      </c>
      <c r="AR237" s="164" t="str">
        <f t="shared" si="41"/>
        <v/>
      </c>
      <c r="AS237" s="164" t="str">
        <f t="shared" si="46"/>
        <v/>
      </c>
      <c r="AT237" s="164" t="str">
        <f t="shared" si="46"/>
        <v/>
      </c>
      <c r="AU237" s="164" t="str">
        <f t="shared" si="46"/>
        <v/>
      </c>
      <c r="AV237" s="164" t="str">
        <f t="shared" si="42"/>
        <v/>
      </c>
      <c r="AW237" s="164">
        <f t="shared" si="42"/>
        <v>0</v>
      </c>
      <c r="AX237" s="164" t="str">
        <f t="shared" si="42"/>
        <v/>
      </c>
      <c r="AY237" s="164" t="str">
        <f t="shared" si="40"/>
        <v/>
      </c>
      <c r="AZ237" s="164" t="str">
        <f t="shared" si="40"/>
        <v/>
      </c>
      <c r="BA237" s="164" t="str">
        <f t="shared" si="40"/>
        <v/>
      </c>
      <c r="BB237" s="164" t="str">
        <f t="shared" si="40"/>
        <v/>
      </c>
      <c r="BC237" s="164" t="str">
        <f t="shared" si="33"/>
        <v/>
      </c>
    </row>
    <row r="238" spans="1:55" s="164" customFormat="1" ht="17.25" hidden="1" customHeight="1">
      <c r="A238" s="9"/>
      <c r="B238" s="7"/>
      <c r="C238" s="2"/>
      <c r="D238" s="5"/>
      <c r="E238" s="4"/>
      <c r="F238" s="4"/>
      <c r="G238" s="4"/>
      <c r="H238" s="5"/>
      <c r="I238" s="16"/>
      <c r="J238" s="47"/>
      <c r="K238" s="48"/>
      <c r="L238" s="48"/>
      <c r="M238" s="49"/>
      <c r="N238" s="47"/>
      <c r="O238" s="48"/>
      <c r="P238" s="48"/>
      <c r="Q238" s="48"/>
      <c r="R238" s="48"/>
      <c r="S238" s="48"/>
      <c r="T238" s="64"/>
      <c r="U238" s="49"/>
      <c r="V238" s="58"/>
      <c r="W238" s="124"/>
      <c r="X238" s="56"/>
      <c r="Y238" s="68"/>
      <c r="Z238" s="68"/>
      <c r="AA238" s="67"/>
      <c r="AB238" s="57"/>
      <c r="AC238" s="58"/>
      <c r="AD238" s="56"/>
      <c r="AE238" s="49"/>
      <c r="AF238" s="164">
        <f t="shared" si="45"/>
        <v>0</v>
      </c>
      <c r="AG238" s="164">
        <f t="shared" si="45"/>
        <v>-1</v>
      </c>
      <c r="AH238" s="164">
        <f t="shared" si="45"/>
        <v>0</v>
      </c>
      <c r="AI238" s="164">
        <f t="shared" si="45"/>
        <v>0</v>
      </c>
      <c r="AJ238" s="164">
        <f t="shared" si="45"/>
        <v>0</v>
      </c>
      <c r="AK238" s="164">
        <f t="shared" si="45"/>
        <v>0</v>
      </c>
      <c r="AL238" s="164">
        <f t="shared" si="45"/>
        <v>0</v>
      </c>
      <c r="AM238" s="164">
        <f t="shared" si="45"/>
        <v>0</v>
      </c>
      <c r="AN238" s="164" t="str">
        <f t="shared" si="41"/>
        <v/>
      </c>
      <c r="AO238" s="164">
        <f t="shared" si="41"/>
        <v>0</v>
      </c>
      <c r="AP238" s="164" t="str">
        <f t="shared" si="41"/>
        <v/>
      </c>
      <c r="AQ238" s="164" t="str">
        <f t="shared" si="41"/>
        <v/>
      </c>
      <c r="AR238" s="164" t="str">
        <f t="shared" si="41"/>
        <v/>
      </c>
      <c r="AS238" s="164" t="str">
        <f t="shared" si="46"/>
        <v/>
      </c>
      <c r="AT238" s="164" t="str">
        <f t="shared" si="46"/>
        <v/>
      </c>
      <c r="AU238" s="164" t="str">
        <f t="shared" si="46"/>
        <v/>
      </c>
      <c r="AV238" s="164" t="str">
        <f t="shared" si="42"/>
        <v/>
      </c>
      <c r="AW238" s="164">
        <f t="shared" si="42"/>
        <v>0</v>
      </c>
      <c r="AX238" s="164" t="str">
        <f t="shared" si="42"/>
        <v/>
      </c>
      <c r="AY238" s="164" t="str">
        <f t="shared" si="40"/>
        <v/>
      </c>
      <c r="AZ238" s="164" t="str">
        <f t="shared" si="40"/>
        <v/>
      </c>
      <c r="BA238" s="164" t="str">
        <f t="shared" si="40"/>
        <v/>
      </c>
      <c r="BB238" s="164" t="str">
        <f t="shared" si="40"/>
        <v/>
      </c>
      <c r="BC238" s="164" t="str">
        <f t="shared" si="33"/>
        <v/>
      </c>
    </row>
    <row r="239" spans="1:55" s="164" customFormat="1" ht="17.25" hidden="1" customHeight="1">
      <c r="A239" s="9"/>
      <c r="B239" s="7"/>
      <c r="C239" s="2"/>
      <c r="D239" s="5"/>
      <c r="E239" s="4"/>
      <c r="F239" s="4"/>
      <c r="G239" s="4"/>
      <c r="H239" s="5"/>
      <c r="I239" s="16"/>
      <c r="J239" s="47"/>
      <c r="K239" s="48"/>
      <c r="L239" s="48"/>
      <c r="M239" s="49"/>
      <c r="N239" s="47"/>
      <c r="O239" s="48"/>
      <c r="P239" s="48"/>
      <c r="Q239" s="48"/>
      <c r="R239" s="48"/>
      <c r="S239" s="48"/>
      <c r="T239" s="64"/>
      <c r="U239" s="49"/>
      <c r="V239" s="58"/>
      <c r="W239" s="124"/>
      <c r="X239" s="56"/>
      <c r="Y239" s="68"/>
      <c r="Z239" s="68"/>
      <c r="AA239" s="67"/>
      <c r="AB239" s="57"/>
      <c r="AC239" s="58"/>
      <c r="AD239" s="56"/>
      <c r="AE239" s="49"/>
      <c r="AF239" s="164">
        <f t="shared" ref="AF239:AM254" si="47">AF238</f>
        <v>0</v>
      </c>
      <c r="AG239" s="164">
        <f t="shared" si="47"/>
        <v>-1</v>
      </c>
      <c r="AH239" s="164">
        <f t="shared" si="47"/>
        <v>0</v>
      </c>
      <c r="AI239" s="164">
        <f t="shared" si="47"/>
        <v>0</v>
      </c>
      <c r="AJ239" s="164">
        <f t="shared" si="47"/>
        <v>0</v>
      </c>
      <c r="AK239" s="164">
        <f t="shared" si="47"/>
        <v>0</v>
      </c>
      <c r="AL239" s="164">
        <f t="shared" si="47"/>
        <v>0</v>
      </c>
      <c r="AM239" s="164">
        <f t="shared" si="47"/>
        <v>0</v>
      </c>
      <c r="AN239" s="164" t="str">
        <f t="shared" si="41"/>
        <v/>
      </c>
      <c r="AO239" s="164">
        <f t="shared" si="41"/>
        <v>0</v>
      </c>
      <c r="AP239" s="164" t="str">
        <f t="shared" si="41"/>
        <v/>
      </c>
      <c r="AQ239" s="164" t="str">
        <f t="shared" si="41"/>
        <v/>
      </c>
      <c r="AR239" s="164" t="str">
        <f t="shared" si="41"/>
        <v/>
      </c>
      <c r="AS239" s="164" t="str">
        <f t="shared" si="46"/>
        <v/>
      </c>
      <c r="AT239" s="164" t="str">
        <f t="shared" si="46"/>
        <v/>
      </c>
      <c r="AU239" s="164" t="str">
        <f t="shared" si="46"/>
        <v/>
      </c>
      <c r="AV239" s="164" t="str">
        <f t="shared" si="42"/>
        <v/>
      </c>
      <c r="AW239" s="164">
        <f t="shared" si="42"/>
        <v>0</v>
      </c>
      <c r="AX239" s="164" t="str">
        <f t="shared" si="42"/>
        <v/>
      </c>
      <c r="AY239" s="164" t="str">
        <f t="shared" si="40"/>
        <v/>
      </c>
      <c r="AZ239" s="164" t="str">
        <f t="shared" si="40"/>
        <v/>
      </c>
      <c r="BA239" s="164" t="str">
        <f t="shared" si="40"/>
        <v/>
      </c>
      <c r="BB239" s="164" t="str">
        <f t="shared" si="40"/>
        <v/>
      </c>
      <c r="BC239" s="164" t="str">
        <f t="shared" si="33"/>
        <v/>
      </c>
    </row>
    <row r="240" spans="1:55" s="164" customFormat="1" ht="17.25" hidden="1" customHeight="1">
      <c r="A240" s="9"/>
      <c r="B240" s="7"/>
      <c r="C240" s="2"/>
      <c r="D240" s="5"/>
      <c r="E240" s="4"/>
      <c r="F240" s="4"/>
      <c r="G240" s="4"/>
      <c r="H240" s="5"/>
      <c r="I240" s="16"/>
      <c r="J240" s="47"/>
      <c r="K240" s="48"/>
      <c r="L240" s="48"/>
      <c r="M240" s="49"/>
      <c r="N240" s="47"/>
      <c r="O240" s="48"/>
      <c r="P240" s="48"/>
      <c r="Q240" s="48"/>
      <c r="R240" s="48"/>
      <c r="S240" s="48"/>
      <c r="T240" s="64"/>
      <c r="U240" s="49"/>
      <c r="V240" s="58"/>
      <c r="W240" s="124"/>
      <c r="X240" s="56"/>
      <c r="Y240" s="68"/>
      <c r="Z240" s="68"/>
      <c r="AA240" s="67"/>
      <c r="AB240" s="57"/>
      <c r="AC240" s="58"/>
      <c r="AD240" s="56"/>
      <c r="AE240" s="49"/>
      <c r="AF240" s="164">
        <f t="shared" si="47"/>
        <v>0</v>
      </c>
      <c r="AG240" s="164">
        <f t="shared" si="47"/>
        <v>-1</v>
      </c>
      <c r="AH240" s="164">
        <f t="shared" si="47"/>
        <v>0</v>
      </c>
      <c r="AI240" s="164">
        <f t="shared" si="47"/>
        <v>0</v>
      </c>
      <c r="AJ240" s="164">
        <f t="shared" si="47"/>
        <v>0</v>
      </c>
      <c r="AK240" s="164">
        <f t="shared" si="47"/>
        <v>0</v>
      </c>
      <c r="AL240" s="164">
        <f t="shared" si="47"/>
        <v>0</v>
      </c>
      <c r="AM240" s="164">
        <f t="shared" si="47"/>
        <v>0</v>
      </c>
      <c r="AN240" s="164" t="str">
        <f t="shared" si="41"/>
        <v/>
      </c>
      <c r="AO240" s="164">
        <f t="shared" si="41"/>
        <v>0</v>
      </c>
      <c r="AP240" s="164" t="str">
        <f t="shared" si="41"/>
        <v/>
      </c>
      <c r="AQ240" s="164" t="str">
        <f t="shared" si="41"/>
        <v/>
      </c>
      <c r="AR240" s="164" t="str">
        <f t="shared" si="41"/>
        <v/>
      </c>
      <c r="AS240" s="164" t="str">
        <f t="shared" si="46"/>
        <v/>
      </c>
      <c r="AT240" s="164" t="str">
        <f t="shared" si="46"/>
        <v/>
      </c>
      <c r="AU240" s="164" t="str">
        <f t="shared" si="46"/>
        <v/>
      </c>
      <c r="AV240" s="164" t="str">
        <f t="shared" si="42"/>
        <v/>
      </c>
      <c r="AW240" s="164">
        <f t="shared" si="42"/>
        <v>0</v>
      </c>
      <c r="AX240" s="164" t="str">
        <f t="shared" si="42"/>
        <v/>
      </c>
      <c r="AY240" s="164" t="str">
        <f t="shared" si="40"/>
        <v/>
      </c>
      <c r="AZ240" s="164" t="str">
        <f t="shared" si="40"/>
        <v/>
      </c>
      <c r="BA240" s="164" t="str">
        <f t="shared" si="40"/>
        <v/>
      </c>
      <c r="BB240" s="164" t="str">
        <f t="shared" si="40"/>
        <v/>
      </c>
      <c r="BC240" s="164" t="str">
        <f t="shared" si="33"/>
        <v/>
      </c>
    </row>
    <row r="241" spans="1:55" s="164" customFormat="1" ht="17.25" hidden="1" customHeight="1">
      <c r="A241" s="9"/>
      <c r="B241" s="7"/>
      <c r="C241" s="2"/>
      <c r="D241" s="5"/>
      <c r="E241" s="4"/>
      <c r="F241" s="4"/>
      <c r="G241" s="4"/>
      <c r="H241" s="5"/>
      <c r="I241" s="16"/>
      <c r="J241" s="47"/>
      <c r="K241" s="48"/>
      <c r="L241" s="48"/>
      <c r="M241" s="49"/>
      <c r="N241" s="47"/>
      <c r="O241" s="48"/>
      <c r="P241" s="48"/>
      <c r="Q241" s="48"/>
      <c r="R241" s="48"/>
      <c r="S241" s="48"/>
      <c r="T241" s="64"/>
      <c r="U241" s="49"/>
      <c r="V241" s="58"/>
      <c r="W241" s="124"/>
      <c r="X241" s="56"/>
      <c r="Y241" s="68"/>
      <c r="Z241" s="68"/>
      <c r="AA241" s="67"/>
      <c r="AB241" s="57"/>
      <c r="AC241" s="58"/>
      <c r="AD241" s="56"/>
      <c r="AE241" s="49"/>
      <c r="AF241" s="164">
        <f t="shared" si="47"/>
        <v>0</v>
      </c>
      <c r="AG241" s="164">
        <f t="shared" si="47"/>
        <v>-1</v>
      </c>
      <c r="AH241" s="164">
        <f t="shared" si="47"/>
        <v>0</v>
      </c>
      <c r="AI241" s="164">
        <f t="shared" si="47"/>
        <v>0</v>
      </c>
      <c r="AJ241" s="164">
        <f t="shared" si="47"/>
        <v>0</v>
      </c>
      <c r="AK241" s="164">
        <f t="shared" si="47"/>
        <v>0</v>
      </c>
      <c r="AL241" s="164">
        <f t="shared" si="47"/>
        <v>0</v>
      </c>
      <c r="AM241" s="164">
        <f t="shared" si="47"/>
        <v>0</v>
      </c>
      <c r="AN241" s="164" t="str">
        <f t="shared" si="41"/>
        <v/>
      </c>
      <c r="AO241" s="164">
        <f t="shared" si="41"/>
        <v>0</v>
      </c>
      <c r="AP241" s="164" t="str">
        <f t="shared" si="41"/>
        <v/>
      </c>
      <c r="AQ241" s="164" t="str">
        <f t="shared" si="41"/>
        <v/>
      </c>
      <c r="AR241" s="164" t="str">
        <f t="shared" si="41"/>
        <v/>
      </c>
      <c r="AS241" s="164" t="str">
        <f t="shared" si="46"/>
        <v/>
      </c>
      <c r="AT241" s="164" t="str">
        <f t="shared" si="46"/>
        <v/>
      </c>
      <c r="AU241" s="164" t="str">
        <f t="shared" si="46"/>
        <v/>
      </c>
      <c r="AV241" s="164" t="str">
        <f t="shared" si="42"/>
        <v/>
      </c>
      <c r="AW241" s="164">
        <f t="shared" si="42"/>
        <v>0</v>
      </c>
      <c r="AX241" s="164" t="str">
        <f t="shared" si="42"/>
        <v/>
      </c>
      <c r="AY241" s="164" t="str">
        <f t="shared" si="40"/>
        <v/>
      </c>
      <c r="AZ241" s="164" t="str">
        <f t="shared" si="40"/>
        <v/>
      </c>
      <c r="BA241" s="164" t="str">
        <f t="shared" si="40"/>
        <v/>
      </c>
      <c r="BB241" s="164" t="str">
        <f t="shared" ref="BB241:BB288" si="48">IF(AL241,$W241,"")</f>
        <v/>
      </c>
      <c r="BC241" s="164" t="str">
        <f t="shared" si="33"/>
        <v/>
      </c>
    </row>
    <row r="242" spans="1:55" s="164" customFormat="1" ht="17.25" hidden="1" customHeight="1">
      <c r="A242" s="9"/>
      <c r="B242" s="7"/>
      <c r="C242" s="2"/>
      <c r="D242" s="5"/>
      <c r="E242" s="4"/>
      <c r="F242" s="4"/>
      <c r="G242" s="4"/>
      <c r="H242" s="5"/>
      <c r="I242" s="16"/>
      <c r="J242" s="47"/>
      <c r="K242" s="48"/>
      <c r="L242" s="48"/>
      <c r="M242" s="49"/>
      <c r="N242" s="47"/>
      <c r="O242" s="48"/>
      <c r="P242" s="48"/>
      <c r="Q242" s="48"/>
      <c r="R242" s="48"/>
      <c r="S242" s="48"/>
      <c r="T242" s="64"/>
      <c r="U242" s="49"/>
      <c r="V242" s="58"/>
      <c r="W242" s="124"/>
      <c r="X242" s="56"/>
      <c r="Y242" s="68"/>
      <c r="Z242" s="68"/>
      <c r="AA242" s="67"/>
      <c r="AB242" s="57"/>
      <c r="AC242" s="58"/>
      <c r="AD242" s="56"/>
      <c r="AE242" s="49"/>
      <c r="AF242" s="164">
        <f t="shared" si="47"/>
        <v>0</v>
      </c>
      <c r="AG242" s="164">
        <f t="shared" si="47"/>
        <v>-1</v>
      </c>
      <c r="AH242" s="164">
        <f t="shared" si="47"/>
        <v>0</v>
      </c>
      <c r="AI242" s="164">
        <f t="shared" si="47"/>
        <v>0</v>
      </c>
      <c r="AJ242" s="164">
        <f t="shared" si="47"/>
        <v>0</v>
      </c>
      <c r="AK242" s="164">
        <f t="shared" si="47"/>
        <v>0</v>
      </c>
      <c r="AL242" s="164">
        <f t="shared" si="47"/>
        <v>0</v>
      </c>
      <c r="AM242" s="164">
        <f t="shared" si="47"/>
        <v>0</v>
      </c>
      <c r="AN242" s="164" t="str">
        <f t="shared" si="41"/>
        <v/>
      </c>
      <c r="AO242" s="164">
        <f t="shared" si="41"/>
        <v>0</v>
      </c>
      <c r="AP242" s="164" t="str">
        <f t="shared" si="41"/>
        <v/>
      </c>
      <c r="AQ242" s="164" t="str">
        <f t="shared" si="41"/>
        <v/>
      </c>
      <c r="AR242" s="164" t="str">
        <f t="shared" si="41"/>
        <v/>
      </c>
      <c r="AS242" s="164" t="str">
        <f t="shared" si="46"/>
        <v/>
      </c>
      <c r="AT242" s="164" t="str">
        <f t="shared" si="46"/>
        <v/>
      </c>
      <c r="AU242" s="164" t="str">
        <f t="shared" si="46"/>
        <v/>
      </c>
      <c r="AV242" s="164" t="str">
        <f t="shared" si="42"/>
        <v/>
      </c>
      <c r="AW242" s="164">
        <f t="shared" si="42"/>
        <v>0</v>
      </c>
      <c r="AX242" s="164" t="str">
        <f t="shared" si="42"/>
        <v/>
      </c>
      <c r="AY242" s="164" t="str">
        <f t="shared" si="42"/>
        <v/>
      </c>
      <c r="AZ242" s="164" t="str">
        <f t="shared" si="42"/>
        <v/>
      </c>
      <c r="BA242" s="164" t="str">
        <f t="shared" si="42"/>
        <v/>
      </c>
      <c r="BB242" s="164" t="str">
        <f t="shared" si="48"/>
        <v/>
      </c>
      <c r="BC242" s="164" t="str">
        <f t="shared" si="33"/>
        <v/>
      </c>
    </row>
    <row r="243" spans="1:55" s="164" customFormat="1" ht="17.25" hidden="1" customHeight="1">
      <c r="A243" s="9"/>
      <c r="B243" s="7"/>
      <c r="C243" s="2"/>
      <c r="D243" s="5"/>
      <c r="E243" s="4"/>
      <c r="F243" s="4"/>
      <c r="G243" s="4"/>
      <c r="H243" s="5"/>
      <c r="I243" s="16"/>
      <c r="J243" s="47"/>
      <c r="K243" s="48"/>
      <c r="L243" s="48"/>
      <c r="M243" s="49"/>
      <c r="N243" s="47"/>
      <c r="O243" s="48"/>
      <c r="P243" s="48"/>
      <c r="Q243" s="48"/>
      <c r="R243" s="48"/>
      <c r="S243" s="48"/>
      <c r="T243" s="64"/>
      <c r="U243" s="49"/>
      <c r="V243" s="58"/>
      <c r="W243" s="124"/>
      <c r="X243" s="56"/>
      <c r="Y243" s="68"/>
      <c r="Z243" s="68"/>
      <c r="AA243" s="67"/>
      <c r="AB243" s="57"/>
      <c r="AC243" s="58"/>
      <c r="AD243" s="56"/>
      <c r="AE243" s="49"/>
      <c r="AF243" s="164">
        <f t="shared" si="47"/>
        <v>0</v>
      </c>
      <c r="AG243" s="164">
        <f t="shared" si="47"/>
        <v>-1</v>
      </c>
      <c r="AH243" s="164">
        <f t="shared" si="47"/>
        <v>0</v>
      </c>
      <c r="AI243" s="164">
        <f t="shared" si="47"/>
        <v>0</v>
      </c>
      <c r="AJ243" s="164">
        <f t="shared" si="47"/>
        <v>0</v>
      </c>
      <c r="AK243" s="164">
        <f t="shared" si="47"/>
        <v>0</v>
      </c>
      <c r="AL243" s="164">
        <f t="shared" si="47"/>
        <v>0</v>
      </c>
      <c r="AM243" s="164">
        <f t="shared" si="47"/>
        <v>0</v>
      </c>
      <c r="AN243" s="164" t="str">
        <f t="shared" ref="AN243:AR288" si="49">IF(AF243,$V243,"")</f>
        <v/>
      </c>
      <c r="AO243" s="164">
        <f t="shared" si="49"/>
        <v>0</v>
      </c>
      <c r="AP243" s="164" t="str">
        <f t="shared" si="49"/>
        <v/>
      </c>
      <c r="AQ243" s="164" t="str">
        <f t="shared" si="49"/>
        <v/>
      </c>
      <c r="AR243" s="164" t="str">
        <f t="shared" si="49"/>
        <v/>
      </c>
      <c r="AS243" s="164" t="str">
        <f t="shared" si="46"/>
        <v/>
      </c>
      <c r="AT243" s="164" t="str">
        <f t="shared" si="46"/>
        <v/>
      </c>
      <c r="AU243" s="164" t="str">
        <f t="shared" si="46"/>
        <v/>
      </c>
      <c r="AV243" s="164" t="str">
        <f t="shared" ref="AV243:BA285" si="50">IF(AF243,$W243,"")</f>
        <v/>
      </c>
      <c r="AW243" s="164">
        <f t="shared" si="50"/>
        <v>0</v>
      </c>
      <c r="AX243" s="164" t="str">
        <f t="shared" si="50"/>
        <v/>
      </c>
      <c r="AY243" s="164" t="str">
        <f t="shared" si="50"/>
        <v/>
      </c>
      <c r="AZ243" s="164" t="str">
        <f t="shared" si="50"/>
        <v/>
      </c>
      <c r="BA243" s="164" t="str">
        <f t="shared" si="50"/>
        <v/>
      </c>
      <c r="BB243" s="164" t="str">
        <f t="shared" si="48"/>
        <v/>
      </c>
      <c r="BC243" s="164" t="str">
        <f t="shared" si="33"/>
        <v/>
      </c>
    </row>
    <row r="244" spans="1:55" s="164" customFormat="1" ht="17.25" hidden="1" customHeight="1">
      <c r="A244" s="9"/>
      <c r="B244" s="7"/>
      <c r="C244" s="2"/>
      <c r="D244" s="5"/>
      <c r="E244" s="4"/>
      <c r="F244" s="4"/>
      <c r="G244" s="4"/>
      <c r="H244" s="5"/>
      <c r="I244" s="16"/>
      <c r="J244" s="47"/>
      <c r="K244" s="48"/>
      <c r="L244" s="48"/>
      <c r="M244" s="49"/>
      <c r="N244" s="47"/>
      <c r="O244" s="48"/>
      <c r="P244" s="48"/>
      <c r="Q244" s="48"/>
      <c r="R244" s="48"/>
      <c r="S244" s="48"/>
      <c r="T244" s="64"/>
      <c r="U244" s="49"/>
      <c r="V244" s="58"/>
      <c r="W244" s="124"/>
      <c r="X244" s="56"/>
      <c r="Y244" s="68"/>
      <c r="Z244" s="68"/>
      <c r="AA244" s="67"/>
      <c r="AB244" s="57"/>
      <c r="AC244" s="58"/>
      <c r="AD244" s="56"/>
      <c r="AE244" s="49"/>
      <c r="AF244" s="164">
        <f t="shared" si="47"/>
        <v>0</v>
      </c>
      <c r="AG244" s="164">
        <f t="shared" si="47"/>
        <v>-1</v>
      </c>
      <c r="AH244" s="164">
        <f t="shared" si="47"/>
        <v>0</v>
      </c>
      <c r="AI244" s="164">
        <f t="shared" si="47"/>
        <v>0</v>
      </c>
      <c r="AJ244" s="164">
        <f t="shared" si="47"/>
        <v>0</v>
      </c>
      <c r="AK244" s="164">
        <f t="shared" si="47"/>
        <v>0</v>
      </c>
      <c r="AL244" s="164">
        <f t="shared" si="47"/>
        <v>0</v>
      </c>
      <c r="AM244" s="164">
        <f t="shared" si="47"/>
        <v>0</v>
      </c>
      <c r="AN244" s="164" t="str">
        <f t="shared" si="49"/>
        <v/>
      </c>
      <c r="AO244" s="164">
        <f t="shared" si="49"/>
        <v>0</v>
      </c>
      <c r="AP244" s="164" t="str">
        <f t="shared" si="49"/>
        <v/>
      </c>
      <c r="AQ244" s="164" t="str">
        <f t="shared" si="49"/>
        <v/>
      </c>
      <c r="AR244" s="164" t="str">
        <f t="shared" si="49"/>
        <v/>
      </c>
      <c r="AS244" s="164" t="str">
        <f t="shared" si="46"/>
        <v/>
      </c>
      <c r="AT244" s="164" t="str">
        <f t="shared" si="46"/>
        <v/>
      </c>
      <c r="AU244" s="164" t="str">
        <f t="shared" si="46"/>
        <v/>
      </c>
      <c r="AV244" s="164" t="str">
        <f t="shared" si="50"/>
        <v/>
      </c>
      <c r="AW244" s="164">
        <f t="shared" si="50"/>
        <v>0</v>
      </c>
      <c r="AX244" s="164" t="str">
        <f t="shared" si="50"/>
        <v/>
      </c>
      <c r="AY244" s="164" t="str">
        <f t="shared" si="50"/>
        <v/>
      </c>
      <c r="AZ244" s="164" t="str">
        <f t="shared" si="50"/>
        <v/>
      </c>
      <c r="BA244" s="164" t="str">
        <f t="shared" si="50"/>
        <v/>
      </c>
      <c r="BB244" s="164" t="str">
        <f t="shared" si="48"/>
        <v/>
      </c>
      <c r="BC244" s="164" t="str">
        <f t="shared" si="33"/>
        <v/>
      </c>
    </row>
    <row r="245" spans="1:55" s="164" customFormat="1" ht="17.25" hidden="1" customHeight="1">
      <c r="A245" s="9"/>
      <c r="B245" s="7"/>
      <c r="C245" s="2"/>
      <c r="D245" s="5"/>
      <c r="E245" s="4"/>
      <c r="F245" s="4"/>
      <c r="G245" s="4"/>
      <c r="H245" s="5"/>
      <c r="I245" s="16"/>
      <c r="J245" s="47"/>
      <c r="K245" s="48"/>
      <c r="L245" s="48"/>
      <c r="M245" s="49"/>
      <c r="N245" s="47"/>
      <c r="O245" s="48"/>
      <c r="P245" s="48"/>
      <c r="Q245" s="48"/>
      <c r="R245" s="48"/>
      <c r="S245" s="48"/>
      <c r="T245" s="64"/>
      <c r="U245" s="49"/>
      <c r="V245" s="58"/>
      <c r="W245" s="124"/>
      <c r="X245" s="56"/>
      <c r="Y245" s="68"/>
      <c r="Z245" s="68"/>
      <c r="AA245" s="67"/>
      <c r="AB245" s="57"/>
      <c r="AC245" s="58"/>
      <c r="AD245" s="56"/>
      <c r="AE245" s="49"/>
      <c r="AF245" s="164">
        <f t="shared" si="47"/>
        <v>0</v>
      </c>
      <c r="AG245" s="164">
        <f t="shared" si="47"/>
        <v>-1</v>
      </c>
      <c r="AH245" s="164">
        <f t="shared" si="47"/>
        <v>0</v>
      </c>
      <c r="AI245" s="164">
        <f t="shared" si="47"/>
        <v>0</v>
      </c>
      <c r="AJ245" s="164">
        <f t="shared" si="47"/>
        <v>0</v>
      </c>
      <c r="AK245" s="164">
        <f t="shared" si="47"/>
        <v>0</v>
      </c>
      <c r="AL245" s="164">
        <f t="shared" si="47"/>
        <v>0</v>
      </c>
      <c r="AM245" s="164">
        <f t="shared" si="47"/>
        <v>0</v>
      </c>
      <c r="AN245" s="164" t="str">
        <f t="shared" si="49"/>
        <v/>
      </c>
      <c r="AO245" s="164">
        <f t="shared" si="49"/>
        <v>0</v>
      </c>
      <c r="AP245" s="164" t="str">
        <f t="shared" si="49"/>
        <v/>
      </c>
      <c r="AQ245" s="164" t="str">
        <f t="shared" si="49"/>
        <v/>
      </c>
      <c r="AR245" s="164" t="str">
        <f t="shared" si="49"/>
        <v/>
      </c>
      <c r="AS245" s="164" t="str">
        <f t="shared" si="46"/>
        <v/>
      </c>
      <c r="AT245" s="164" t="str">
        <f t="shared" si="46"/>
        <v/>
      </c>
      <c r="AU245" s="164" t="str">
        <f t="shared" si="46"/>
        <v/>
      </c>
      <c r="AV245" s="164" t="str">
        <f t="shared" si="50"/>
        <v/>
      </c>
      <c r="AW245" s="164">
        <f t="shared" si="50"/>
        <v>0</v>
      </c>
      <c r="AX245" s="164" t="str">
        <f t="shared" si="50"/>
        <v/>
      </c>
      <c r="AY245" s="164" t="str">
        <f t="shared" si="50"/>
        <v/>
      </c>
      <c r="AZ245" s="164" t="str">
        <f t="shared" si="50"/>
        <v/>
      </c>
      <c r="BA245" s="164" t="str">
        <f t="shared" si="50"/>
        <v/>
      </c>
      <c r="BB245" s="164" t="str">
        <f t="shared" si="48"/>
        <v/>
      </c>
      <c r="BC245" s="164" t="str">
        <f t="shared" si="33"/>
        <v/>
      </c>
    </row>
    <row r="246" spans="1:55" s="164" customFormat="1" ht="17.25" hidden="1" customHeight="1">
      <c r="A246" s="9"/>
      <c r="B246" s="7"/>
      <c r="C246" s="2"/>
      <c r="D246" s="5"/>
      <c r="E246" s="4"/>
      <c r="F246" s="4"/>
      <c r="G246" s="4"/>
      <c r="H246" s="5"/>
      <c r="I246" s="16"/>
      <c r="J246" s="47"/>
      <c r="K246" s="48"/>
      <c r="L246" s="48"/>
      <c r="M246" s="49"/>
      <c r="N246" s="47"/>
      <c r="O246" s="48"/>
      <c r="P246" s="48"/>
      <c r="Q246" s="48"/>
      <c r="R246" s="48"/>
      <c r="S246" s="48"/>
      <c r="T246" s="64"/>
      <c r="U246" s="49"/>
      <c r="V246" s="58"/>
      <c r="W246" s="124"/>
      <c r="X246" s="56"/>
      <c r="Y246" s="68"/>
      <c r="Z246" s="68"/>
      <c r="AA246" s="67"/>
      <c r="AB246" s="57"/>
      <c r="AC246" s="58"/>
      <c r="AD246" s="56"/>
      <c r="AE246" s="49"/>
      <c r="AF246" s="164">
        <f t="shared" si="47"/>
        <v>0</v>
      </c>
      <c r="AG246" s="164">
        <f t="shared" si="47"/>
        <v>-1</v>
      </c>
      <c r="AH246" s="164">
        <f t="shared" si="47"/>
        <v>0</v>
      </c>
      <c r="AI246" s="164">
        <f t="shared" si="47"/>
        <v>0</v>
      </c>
      <c r="AJ246" s="164">
        <f t="shared" si="47"/>
        <v>0</v>
      </c>
      <c r="AK246" s="164">
        <f t="shared" si="47"/>
        <v>0</v>
      </c>
      <c r="AL246" s="164">
        <f t="shared" si="47"/>
        <v>0</v>
      </c>
      <c r="AM246" s="164">
        <f t="shared" si="47"/>
        <v>0</v>
      </c>
      <c r="AN246" s="164" t="str">
        <f t="shared" si="49"/>
        <v/>
      </c>
      <c r="AO246" s="164">
        <f t="shared" si="49"/>
        <v>0</v>
      </c>
      <c r="AP246" s="164" t="str">
        <f t="shared" si="49"/>
        <v/>
      </c>
      <c r="AQ246" s="164" t="str">
        <f t="shared" si="49"/>
        <v/>
      </c>
      <c r="AR246" s="164" t="str">
        <f t="shared" si="49"/>
        <v/>
      </c>
      <c r="AS246" s="164" t="str">
        <f t="shared" si="46"/>
        <v/>
      </c>
      <c r="AT246" s="164" t="str">
        <f t="shared" si="46"/>
        <v/>
      </c>
      <c r="AU246" s="164" t="str">
        <f t="shared" si="46"/>
        <v/>
      </c>
      <c r="AV246" s="164" t="str">
        <f t="shared" si="50"/>
        <v/>
      </c>
      <c r="AW246" s="164">
        <f t="shared" si="50"/>
        <v>0</v>
      </c>
      <c r="AX246" s="164" t="str">
        <f t="shared" si="50"/>
        <v/>
      </c>
      <c r="AY246" s="164" t="str">
        <f t="shared" si="50"/>
        <v/>
      </c>
      <c r="AZ246" s="164" t="str">
        <f t="shared" si="50"/>
        <v/>
      </c>
      <c r="BA246" s="164" t="str">
        <f t="shared" si="50"/>
        <v/>
      </c>
      <c r="BB246" s="164" t="str">
        <f t="shared" si="48"/>
        <v/>
      </c>
      <c r="BC246" s="164" t="str">
        <f t="shared" si="33"/>
        <v/>
      </c>
    </row>
    <row r="247" spans="1:55" s="164" customFormat="1" ht="17.25" hidden="1" customHeight="1">
      <c r="A247" s="9"/>
      <c r="B247" s="7"/>
      <c r="C247" s="2"/>
      <c r="D247" s="5"/>
      <c r="E247" s="4"/>
      <c r="F247" s="4"/>
      <c r="G247" s="4"/>
      <c r="H247" s="5"/>
      <c r="I247" s="16"/>
      <c r="J247" s="47"/>
      <c r="K247" s="48"/>
      <c r="L247" s="48"/>
      <c r="M247" s="49"/>
      <c r="N247" s="47"/>
      <c r="O247" s="48"/>
      <c r="P247" s="48"/>
      <c r="Q247" s="48"/>
      <c r="R247" s="48"/>
      <c r="S247" s="48"/>
      <c r="T247" s="64"/>
      <c r="U247" s="49"/>
      <c r="V247" s="58"/>
      <c r="W247" s="124"/>
      <c r="X247" s="56"/>
      <c r="Y247" s="68"/>
      <c r="Z247" s="68"/>
      <c r="AA247" s="67"/>
      <c r="AB247" s="57"/>
      <c r="AC247" s="58"/>
      <c r="AD247" s="56"/>
      <c r="AE247" s="49"/>
      <c r="AF247" s="164">
        <f t="shared" si="47"/>
        <v>0</v>
      </c>
      <c r="AG247" s="164">
        <f t="shared" si="47"/>
        <v>-1</v>
      </c>
      <c r="AH247" s="164">
        <f t="shared" si="47"/>
        <v>0</v>
      </c>
      <c r="AI247" s="164">
        <f t="shared" si="47"/>
        <v>0</v>
      </c>
      <c r="AJ247" s="164">
        <f t="shared" si="47"/>
        <v>0</v>
      </c>
      <c r="AK247" s="164">
        <f t="shared" si="47"/>
        <v>0</v>
      </c>
      <c r="AL247" s="164">
        <f t="shared" si="47"/>
        <v>0</v>
      </c>
      <c r="AM247" s="164">
        <f t="shared" si="47"/>
        <v>0</v>
      </c>
      <c r="AN247" s="164" t="str">
        <f t="shared" si="49"/>
        <v/>
      </c>
      <c r="AO247" s="164">
        <f t="shared" si="49"/>
        <v>0</v>
      </c>
      <c r="AP247" s="164" t="str">
        <f t="shared" si="49"/>
        <v/>
      </c>
      <c r="AQ247" s="164" t="str">
        <f t="shared" si="49"/>
        <v/>
      </c>
      <c r="AR247" s="164" t="str">
        <f t="shared" si="49"/>
        <v/>
      </c>
      <c r="AS247" s="164" t="str">
        <f t="shared" si="46"/>
        <v/>
      </c>
      <c r="AT247" s="164" t="str">
        <f t="shared" si="46"/>
        <v/>
      </c>
      <c r="AU247" s="164" t="str">
        <f t="shared" si="46"/>
        <v/>
      </c>
      <c r="AV247" s="164" t="str">
        <f t="shared" si="50"/>
        <v/>
      </c>
      <c r="AW247" s="164">
        <f t="shared" si="50"/>
        <v>0</v>
      </c>
      <c r="AX247" s="164" t="str">
        <f t="shared" si="50"/>
        <v/>
      </c>
      <c r="AY247" s="164" t="str">
        <f t="shared" si="50"/>
        <v/>
      </c>
      <c r="AZ247" s="164" t="str">
        <f t="shared" si="50"/>
        <v/>
      </c>
      <c r="BA247" s="164" t="str">
        <f t="shared" si="50"/>
        <v/>
      </c>
      <c r="BB247" s="164" t="str">
        <f t="shared" si="48"/>
        <v/>
      </c>
      <c r="BC247" s="164" t="str">
        <f t="shared" si="33"/>
        <v/>
      </c>
    </row>
    <row r="248" spans="1:55" s="164" customFormat="1" ht="17.25" hidden="1" customHeight="1">
      <c r="A248" s="9"/>
      <c r="B248" s="7"/>
      <c r="C248" s="2"/>
      <c r="D248" s="5"/>
      <c r="E248" s="4"/>
      <c r="F248" s="4"/>
      <c r="G248" s="4"/>
      <c r="H248" s="5"/>
      <c r="I248" s="16"/>
      <c r="J248" s="47"/>
      <c r="K248" s="48"/>
      <c r="L248" s="48"/>
      <c r="M248" s="49"/>
      <c r="N248" s="47"/>
      <c r="O248" s="48"/>
      <c r="P248" s="48"/>
      <c r="Q248" s="48"/>
      <c r="R248" s="48"/>
      <c r="S248" s="48"/>
      <c r="T248" s="64"/>
      <c r="U248" s="49"/>
      <c r="V248" s="58"/>
      <c r="W248" s="124"/>
      <c r="X248" s="56"/>
      <c r="Y248" s="68"/>
      <c r="Z248" s="68"/>
      <c r="AA248" s="67"/>
      <c r="AB248" s="57"/>
      <c r="AC248" s="58"/>
      <c r="AD248" s="56"/>
      <c r="AE248" s="49"/>
      <c r="AF248" s="164">
        <f t="shared" si="47"/>
        <v>0</v>
      </c>
      <c r="AG248" s="164">
        <f t="shared" si="47"/>
        <v>-1</v>
      </c>
      <c r="AH248" s="164">
        <f t="shared" si="47"/>
        <v>0</v>
      </c>
      <c r="AI248" s="164">
        <f t="shared" si="47"/>
        <v>0</v>
      </c>
      <c r="AJ248" s="164">
        <f t="shared" si="47"/>
        <v>0</v>
      </c>
      <c r="AK248" s="164">
        <f t="shared" si="47"/>
        <v>0</v>
      </c>
      <c r="AL248" s="164">
        <f t="shared" si="47"/>
        <v>0</v>
      </c>
      <c r="AM248" s="164">
        <f t="shared" si="47"/>
        <v>0</v>
      </c>
      <c r="AN248" s="164" t="str">
        <f t="shared" si="49"/>
        <v/>
      </c>
      <c r="AO248" s="164">
        <f t="shared" si="49"/>
        <v>0</v>
      </c>
      <c r="AP248" s="164" t="str">
        <f t="shared" si="49"/>
        <v/>
      </c>
      <c r="AQ248" s="164" t="str">
        <f t="shared" si="49"/>
        <v/>
      </c>
      <c r="AR248" s="164" t="str">
        <f t="shared" si="49"/>
        <v/>
      </c>
      <c r="AS248" s="164" t="str">
        <f t="shared" si="46"/>
        <v/>
      </c>
      <c r="AT248" s="164" t="str">
        <f t="shared" si="46"/>
        <v/>
      </c>
      <c r="AU248" s="164" t="str">
        <f t="shared" si="46"/>
        <v/>
      </c>
      <c r="AV248" s="164" t="str">
        <f t="shared" si="50"/>
        <v/>
      </c>
      <c r="AW248" s="164">
        <f t="shared" si="50"/>
        <v>0</v>
      </c>
      <c r="AX248" s="164" t="str">
        <f t="shared" si="50"/>
        <v/>
      </c>
      <c r="AY248" s="164" t="str">
        <f t="shared" si="50"/>
        <v/>
      </c>
      <c r="AZ248" s="164" t="str">
        <f t="shared" si="50"/>
        <v/>
      </c>
      <c r="BA248" s="164" t="str">
        <f t="shared" si="50"/>
        <v/>
      </c>
      <c r="BB248" s="164" t="str">
        <f t="shared" si="48"/>
        <v/>
      </c>
      <c r="BC248" s="164" t="str">
        <f t="shared" si="33"/>
        <v/>
      </c>
    </row>
    <row r="249" spans="1:55" s="164" customFormat="1" ht="17.25" hidden="1" customHeight="1">
      <c r="A249" s="9"/>
      <c r="B249" s="7"/>
      <c r="C249" s="2"/>
      <c r="D249" s="5"/>
      <c r="E249" s="4"/>
      <c r="F249" s="4"/>
      <c r="G249" s="4"/>
      <c r="H249" s="5"/>
      <c r="I249" s="16"/>
      <c r="J249" s="47"/>
      <c r="K249" s="48"/>
      <c r="L249" s="48"/>
      <c r="M249" s="49"/>
      <c r="N249" s="47"/>
      <c r="O249" s="48"/>
      <c r="P249" s="48"/>
      <c r="Q249" s="48"/>
      <c r="R249" s="48"/>
      <c r="S249" s="48"/>
      <c r="T249" s="64"/>
      <c r="U249" s="49"/>
      <c r="V249" s="58"/>
      <c r="W249" s="124"/>
      <c r="X249" s="56"/>
      <c r="Y249" s="68"/>
      <c r="Z249" s="68"/>
      <c r="AA249" s="67"/>
      <c r="AB249" s="57"/>
      <c r="AC249" s="58"/>
      <c r="AD249" s="56"/>
      <c r="AE249" s="49"/>
      <c r="AF249" s="164">
        <f t="shared" si="47"/>
        <v>0</v>
      </c>
      <c r="AG249" s="164">
        <f t="shared" si="47"/>
        <v>-1</v>
      </c>
      <c r="AH249" s="164">
        <f t="shared" si="47"/>
        <v>0</v>
      </c>
      <c r="AI249" s="164">
        <f t="shared" si="47"/>
        <v>0</v>
      </c>
      <c r="AJ249" s="164">
        <f t="shared" si="47"/>
        <v>0</v>
      </c>
      <c r="AK249" s="164">
        <f t="shared" si="47"/>
        <v>0</v>
      </c>
      <c r="AL249" s="164">
        <f t="shared" si="47"/>
        <v>0</v>
      </c>
      <c r="AM249" s="164">
        <f t="shared" si="47"/>
        <v>0</v>
      </c>
      <c r="AN249" s="164" t="str">
        <f t="shared" si="49"/>
        <v/>
      </c>
      <c r="AO249" s="164">
        <f t="shared" si="49"/>
        <v>0</v>
      </c>
      <c r="AP249" s="164" t="str">
        <f t="shared" si="49"/>
        <v/>
      </c>
      <c r="AQ249" s="164" t="str">
        <f t="shared" si="49"/>
        <v/>
      </c>
      <c r="AR249" s="164" t="str">
        <f t="shared" si="49"/>
        <v/>
      </c>
      <c r="AS249" s="164" t="str">
        <f t="shared" si="46"/>
        <v/>
      </c>
      <c r="AT249" s="164" t="str">
        <f t="shared" si="46"/>
        <v/>
      </c>
      <c r="AU249" s="164" t="str">
        <f t="shared" si="46"/>
        <v/>
      </c>
      <c r="AV249" s="164" t="str">
        <f t="shared" si="50"/>
        <v/>
      </c>
      <c r="AW249" s="164">
        <f t="shared" si="50"/>
        <v>0</v>
      </c>
      <c r="AX249" s="164" t="str">
        <f t="shared" si="50"/>
        <v/>
      </c>
      <c r="AY249" s="164" t="str">
        <f t="shared" si="50"/>
        <v/>
      </c>
      <c r="AZ249" s="164" t="str">
        <f t="shared" si="50"/>
        <v/>
      </c>
      <c r="BA249" s="164" t="str">
        <f t="shared" si="50"/>
        <v/>
      </c>
      <c r="BB249" s="164" t="str">
        <f t="shared" si="48"/>
        <v/>
      </c>
      <c r="BC249" s="164" t="str">
        <f t="shared" si="33"/>
        <v/>
      </c>
    </row>
    <row r="250" spans="1:55" s="164" customFormat="1" ht="17.25" hidden="1" customHeight="1">
      <c r="A250" s="9"/>
      <c r="B250" s="7"/>
      <c r="C250" s="2"/>
      <c r="D250" s="5"/>
      <c r="E250" s="4"/>
      <c r="F250" s="4"/>
      <c r="G250" s="4"/>
      <c r="H250" s="5"/>
      <c r="I250" s="16"/>
      <c r="J250" s="47"/>
      <c r="K250" s="48"/>
      <c r="L250" s="48"/>
      <c r="M250" s="49"/>
      <c r="N250" s="47"/>
      <c r="O250" s="48"/>
      <c r="P250" s="48"/>
      <c r="Q250" s="48"/>
      <c r="R250" s="48"/>
      <c r="S250" s="48"/>
      <c r="T250" s="64"/>
      <c r="U250" s="49"/>
      <c r="V250" s="58"/>
      <c r="W250" s="124"/>
      <c r="X250" s="56"/>
      <c r="Y250" s="68"/>
      <c r="Z250" s="68"/>
      <c r="AA250" s="67"/>
      <c r="AB250" s="57"/>
      <c r="AC250" s="58"/>
      <c r="AD250" s="56"/>
      <c r="AE250" s="49"/>
      <c r="AF250" s="164">
        <f t="shared" si="47"/>
        <v>0</v>
      </c>
      <c r="AG250" s="164">
        <f t="shared" si="47"/>
        <v>-1</v>
      </c>
      <c r="AH250" s="164">
        <f t="shared" si="47"/>
        <v>0</v>
      </c>
      <c r="AI250" s="164">
        <f t="shared" si="47"/>
        <v>0</v>
      </c>
      <c r="AJ250" s="164">
        <f t="shared" si="47"/>
        <v>0</v>
      </c>
      <c r="AK250" s="164">
        <f t="shared" si="47"/>
        <v>0</v>
      </c>
      <c r="AL250" s="164">
        <f t="shared" si="47"/>
        <v>0</v>
      </c>
      <c r="AM250" s="164">
        <f t="shared" si="47"/>
        <v>0</v>
      </c>
      <c r="AN250" s="164" t="str">
        <f t="shared" si="49"/>
        <v/>
      </c>
      <c r="AO250" s="164">
        <f t="shared" si="49"/>
        <v>0</v>
      </c>
      <c r="AP250" s="164" t="str">
        <f t="shared" si="49"/>
        <v/>
      </c>
      <c r="AQ250" s="164" t="str">
        <f t="shared" si="49"/>
        <v/>
      </c>
      <c r="AR250" s="164" t="str">
        <f t="shared" si="49"/>
        <v/>
      </c>
      <c r="AS250" s="164" t="str">
        <f t="shared" si="46"/>
        <v/>
      </c>
      <c r="AT250" s="164" t="str">
        <f t="shared" si="46"/>
        <v/>
      </c>
      <c r="AU250" s="164" t="str">
        <f t="shared" si="46"/>
        <v/>
      </c>
      <c r="AV250" s="164" t="str">
        <f t="shared" si="50"/>
        <v/>
      </c>
      <c r="AW250" s="164">
        <f t="shared" si="50"/>
        <v>0</v>
      </c>
      <c r="AX250" s="164" t="str">
        <f t="shared" si="50"/>
        <v/>
      </c>
      <c r="AY250" s="164" t="str">
        <f t="shared" si="50"/>
        <v/>
      </c>
      <c r="AZ250" s="164" t="str">
        <f t="shared" si="50"/>
        <v/>
      </c>
      <c r="BA250" s="164" t="str">
        <f t="shared" si="50"/>
        <v/>
      </c>
      <c r="BB250" s="164" t="str">
        <f t="shared" si="48"/>
        <v/>
      </c>
      <c r="BC250" s="164" t="str">
        <f t="shared" si="33"/>
        <v/>
      </c>
    </row>
    <row r="251" spans="1:55" s="164" customFormat="1" ht="17.25" hidden="1" customHeight="1">
      <c r="A251" s="9"/>
      <c r="B251" s="7"/>
      <c r="C251" s="2"/>
      <c r="D251" s="5"/>
      <c r="E251" s="4"/>
      <c r="F251" s="4"/>
      <c r="G251" s="4"/>
      <c r="H251" s="5"/>
      <c r="I251" s="16"/>
      <c r="J251" s="47"/>
      <c r="K251" s="48"/>
      <c r="L251" s="48"/>
      <c r="M251" s="49"/>
      <c r="N251" s="47"/>
      <c r="O251" s="48"/>
      <c r="P251" s="48"/>
      <c r="Q251" s="48"/>
      <c r="R251" s="48"/>
      <c r="S251" s="48"/>
      <c r="T251" s="64"/>
      <c r="U251" s="49"/>
      <c r="V251" s="58"/>
      <c r="W251" s="124"/>
      <c r="X251" s="56"/>
      <c r="Y251" s="68"/>
      <c r="Z251" s="68"/>
      <c r="AA251" s="67"/>
      <c r="AB251" s="57"/>
      <c r="AC251" s="58"/>
      <c r="AD251" s="56"/>
      <c r="AE251" s="49"/>
      <c r="AF251" s="164">
        <f t="shared" si="47"/>
        <v>0</v>
      </c>
      <c r="AG251" s="164">
        <f t="shared" si="47"/>
        <v>-1</v>
      </c>
      <c r="AH251" s="164">
        <f t="shared" si="47"/>
        <v>0</v>
      </c>
      <c r="AI251" s="164">
        <f t="shared" si="47"/>
        <v>0</v>
      </c>
      <c r="AJ251" s="164">
        <f t="shared" si="47"/>
        <v>0</v>
      </c>
      <c r="AK251" s="164">
        <f t="shared" si="47"/>
        <v>0</v>
      </c>
      <c r="AL251" s="164">
        <f t="shared" si="47"/>
        <v>0</v>
      </c>
      <c r="AM251" s="164">
        <f t="shared" si="47"/>
        <v>0</v>
      </c>
      <c r="AN251" s="164" t="str">
        <f t="shared" si="49"/>
        <v/>
      </c>
      <c r="AO251" s="164">
        <f t="shared" si="49"/>
        <v>0</v>
      </c>
      <c r="AP251" s="164" t="str">
        <f t="shared" si="49"/>
        <v/>
      </c>
      <c r="AQ251" s="164" t="str">
        <f t="shared" si="49"/>
        <v/>
      </c>
      <c r="AR251" s="164" t="str">
        <f t="shared" si="49"/>
        <v/>
      </c>
      <c r="AS251" s="164" t="str">
        <f t="shared" si="46"/>
        <v/>
      </c>
      <c r="AT251" s="164" t="str">
        <f t="shared" si="46"/>
        <v/>
      </c>
      <c r="AU251" s="164" t="str">
        <f t="shared" si="46"/>
        <v/>
      </c>
      <c r="AV251" s="164" t="str">
        <f t="shared" si="50"/>
        <v/>
      </c>
      <c r="AW251" s="164">
        <f t="shared" si="50"/>
        <v>0</v>
      </c>
      <c r="AX251" s="164" t="str">
        <f t="shared" si="50"/>
        <v/>
      </c>
      <c r="AY251" s="164" t="str">
        <f t="shared" si="50"/>
        <v/>
      </c>
      <c r="AZ251" s="164" t="str">
        <f t="shared" si="50"/>
        <v/>
      </c>
      <c r="BA251" s="164" t="str">
        <f t="shared" si="50"/>
        <v/>
      </c>
      <c r="BB251" s="164" t="str">
        <f t="shared" si="48"/>
        <v/>
      </c>
      <c r="BC251" s="164" t="str">
        <f t="shared" si="33"/>
        <v/>
      </c>
    </row>
    <row r="252" spans="1:55" s="164" customFormat="1" ht="17.25" hidden="1" customHeight="1">
      <c r="A252" s="9"/>
      <c r="B252" s="7"/>
      <c r="C252" s="2"/>
      <c r="D252" s="5"/>
      <c r="E252" s="4"/>
      <c r="F252" s="4"/>
      <c r="G252" s="4"/>
      <c r="H252" s="5"/>
      <c r="I252" s="16"/>
      <c r="J252" s="47"/>
      <c r="K252" s="48"/>
      <c r="L252" s="48"/>
      <c r="M252" s="49"/>
      <c r="N252" s="47"/>
      <c r="O252" s="48"/>
      <c r="P252" s="48"/>
      <c r="Q252" s="48"/>
      <c r="R252" s="48"/>
      <c r="S252" s="48"/>
      <c r="T252" s="64"/>
      <c r="U252" s="49"/>
      <c r="V252" s="58"/>
      <c r="W252" s="124"/>
      <c r="X252" s="56"/>
      <c r="Y252" s="68"/>
      <c r="Z252" s="68"/>
      <c r="AA252" s="67"/>
      <c r="AB252" s="57"/>
      <c r="AC252" s="58"/>
      <c r="AD252" s="56"/>
      <c r="AE252" s="49"/>
      <c r="AF252" s="164">
        <f t="shared" si="47"/>
        <v>0</v>
      </c>
      <c r="AG252" s="164">
        <f t="shared" si="47"/>
        <v>-1</v>
      </c>
      <c r="AH252" s="164">
        <f t="shared" si="47"/>
        <v>0</v>
      </c>
      <c r="AI252" s="164">
        <f t="shared" si="47"/>
        <v>0</v>
      </c>
      <c r="AJ252" s="164">
        <f t="shared" si="47"/>
        <v>0</v>
      </c>
      <c r="AK252" s="164">
        <f t="shared" si="47"/>
        <v>0</v>
      </c>
      <c r="AL252" s="164">
        <f t="shared" si="47"/>
        <v>0</v>
      </c>
      <c r="AM252" s="164">
        <f t="shared" si="47"/>
        <v>0</v>
      </c>
      <c r="AN252" s="164" t="str">
        <f t="shared" si="49"/>
        <v/>
      </c>
      <c r="AO252" s="164">
        <f t="shared" si="49"/>
        <v>0</v>
      </c>
      <c r="AP252" s="164" t="str">
        <f t="shared" si="49"/>
        <v/>
      </c>
      <c r="AQ252" s="164" t="str">
        <f t="shared" si="49"/>
        <v/>
      </c>
      <c r="AR252" s="164" t="str">
        <f t="shared" si="49"/>
        <v/>
      </c>
      <c r="AS252" s="164" t="str">
        <f t="shared" si="46"/>
        <v/>
      </c>
      <c r="AT252" s="164" t="str">
        <f t="shared" si="46"/>
        <v/>
      </c>
      <c r="AU252" s="164" t="str">
        <f t="shared" si="46"/>
        <v/>
      </c>
      <c r="AV252" s="164" t="str">
        <f t="shared" si="50"/>
        <v/>
      </c>
      <c r="AW252" s="164">
        <f t="shared" si="50"/>
        <v>0</v>
      </c>
      <c r="AX252" s="164" t="str">
        <f t="shared" si="50"/>
        <v/>
      </c>
      <c r="AY252" s="164" t="str">
        <f t="shared" si="50"/>
        <v/>
      </c>
      <c r="AZ252" s="164" t="str">
        <f t="shared" si="50"/>
        <v/>
      </c>
      <c r="BA252" s="164" t="str">
        <f t="shared" si="50"/>
        <v/>
      </c>
      <c r="BB252" s="164" t="str">
        <f t="shared" si="48"/>
        <v/>
      </c>
      <c r="BC252" s="164" t="str">
        <f t="shared" si="33"/>
        <v/>
      </c>
    </row>
    <row r="253" spans="1:55" s="164" customFormat="1" ht="17.25" hidden="1" customHeight="1">
      <c r="A253" s="9"/>
      <c r="B253" s="7"/>
      <c r="C253" s="2"/>
      <c r="D253" s="5"/>
      <c r="E253" s="4"/>
      <c r="F253" s="4"/>
      <c r="G253" s="4"/>
      <c r="H253" s="5"/>
      <c r="I253" s="16"/>
      <c r="J253" s="47"/>
      <c r="K253" s="48"/>
      <c r="L253" s="48"/>
      <c r="M253" s="49"/>
      <c r="N253" s="47"/>
      <c r="O253" s="48"/>
      <c r="P253" s="48"/>
      <c r="Q253" s="48"/>
      <c r="R253" s="48"/>
      <c r="S253" s="48"/>
      <c r="T253" s="64"/>
      <c r="U253" s="49"/>
      <c r="V253" s="58"/>
      <c r="W253" s="124"/>
      <c r="X253" s="56"/>
      <c r="Y253" s="68"/>
      <c r="Z253" s="68"/>
      <c r="AA253" s="67"/>
      <c r="AB253" s="57"/>
      <c r="AC253" s="58"/>
      <c r="AD253" s="56"/>
      <c r="AE253" s="49"/>
      <c r="AF253" s="164">
        <f t="shared" si="47"/>
        <v>0</v>
      </c>
      <c r="AG253" s="164">
        <f t="shared" si="47"/>
        <v>-1</v>
      </c>
      <c r="AH253" s="164">
        <f t="shared" si="47"/>
        <v>0</v>
      </c>
      <c r="AI253" s="164">
        <f t="shared" si="47"/>
        <v>0</v>
      </c>
      <c r="AJ253" s="164">
        <f t="shared" si="47"/>
        <v>0</v>
      </c>
      <c r="AK253" s="164">
        <f t="shared" si="47"/>
        <v>0</v>
      </c>
      <c r="AL253" s="164">
        <f t="shared" si="47"/>
        <v>0</v>
      </c>
      <c r="AM253" s="164">
        <f t="shared" si="47"/>
        <v>0</v>
      </c>
      <c r="AN253" s="164" t="str">
        <f t="shared" si="49"/>
        <v/>
      </c>
      <c r="AO253" s="164">
        <f t="shared" si="49"/>
        <v>0</v>
      </c>
      <c r="AP253" s="164" t="str">
        <f t="shared" si="49"/>
        <v/>
      </c>
      <c r="AQ253" s="164" t="str">
        <f t="shared" si="49"/>
        <v/>
      </c>
      <c r="AR253" s="164" t="str">
        <f t="shared" si="49"/>
        <v/>
      </c>
      <c r="AS253" s="164" t="str">
        <f t="shared" si="46"/>
        <v/>
      </c>
      <c r="AT253" s="164" t="str">
        <f t="shared" si="46"/>
        <v/>
      </c>
      <c r="AU253" s="164" t="str">
        <f t="shared" si="46"/>
        <v/>
      </c>
      <c r="AV253" s="164" t="str">
        <f t="shared" si="50"/>
        <v/>
      </c>
      <c r="AW253" s="164">
        <f t="shared" si="50"/>
        <v>0</v>
      </c>
      <c r="AX253" s="164" t="str">
        <f t="shared" si="50"/>
        <v/>
      </c>
      <c r="AY253" s="164" t="str">
        <f t="shared" si="50"/>
        <v/>
      </c>
      <c r="AZ253" s="164" t="str">
        <f t="shared" si="50"/>
        <v/>
      </c>
      <c r="BA253" s="164" t="str">
        <f t="shared" si="50"/>
        <v/>
      </c>
      <c r="BB253" s="164" t="str">
        <f t="shared" si="48"/>
        <v/>
      </c>
      <c r="BC253" s="164" t="str">
        <f t="shared" si="33"/>
        <v/>
      </c>
    </row>
    <row r="254" spans="1:55" s="164" customFormat="1" ht="17.25" hidden="1" customHeight="1">
      <c r="A254" s="9"/>
      <c r="B254" s="7"/>
      <c r="C254" s="2"/>
      <c r="D254" s="5"/>
      <c r="E254" s="4"/>
      <c r="F254" s="4"/>
      <c r="G254" s="4"/>
      <c r="H254" s="5"/>
      <c r="I254" s="16"/>
      <c r="J254" s="47"/>
      <c r="K254" s="48"/>
      <c r="L254" s="48"/>
      <c r="M254" s="49"/>
      <c r="N254" s="47"/>
      <c r="O254" s="48"/>
      <c r="P254" s="48"/>
      <c r="Q254" s="48"/>
      <c r="R254" s="48"/>
      <c r="S254" s="48"/>
      <c r="T254" s="64"/>
      <c r="U254" s="49"/>
      <c r="V254" s="58"/>
      <c r="W254" s="124"/>
      <c r="X254" s="56"/>
      <c r="Y254" s="68"/>
      <c r="Z254" s="68"/>
      <c r="AA254" s="67"/>
      <c r="AB254" s="57"/>
      <c r="AC254" s="58"/>
      <c r="AD254" s="56"/>
      <c r="AE254" s="49"/>
      <c r="AF254" s="164">
        <f t="shared" si="47"/>
        <v>0</v>
      </c>
      <c r="AG254" s="164">
        <f t="shared" si="47"/>
        <v>-1</v>
      </c>
      <c r="AH254" s="164">
        <f t="shared" si="47"/>
        <v>0</v>
      </c>
      <c r="AI254" s="164">
        <f t="shared" si="47"/>
        <v>0</v>
      </c>
      <c r="AJ254" s="164">
        <f t="shared" si="47"/>
        <v>0</v>
      </c>
      <c r="AK254" s="164">
        <f t="shared" si="47"/>
        <v>0</v>
      </c>
      <c r="AL254" s="164">
        <f t="shared" si="47"/>
        <v>0</v>
      </c>
      <c r="AM254" s="164">
        <f t="shared" si="47"/>
        <v>0</v>
      </c>
      <c r="AN254" s="164" t="str">
        <f t="shared" si="49"/>
        <v/>
      </c>
      <c r="AO254" s="164">
        <f t="shared" si="49"/>
        <v>0</v>
      </c>
      <c r="AP254" s="164" t="str">
        <f t="shared" si="49"/>
        <v/>
      </c>
      <c r="AQ254" s="164" t="str">
        <f t="shared" si="49"/>
        <v/>
      </c>
      <c r="AR254" s="164" t="str">
        <f t="shared" si="49"/>
        <v/>
      </c>
      <c r="AS254" s="164" t="str">
        <f t="shared" si="46"/>
        <v/>
      </c>
      <c r="AT254" s="164" t="str">
        <f t="shared" si="46"/>
        <v/>
      </c>
      <c r="AU254" s="164" t="str">
        <f t="shared" si="46"/>
        <v/>
      </c>
      <c r="AV254" s="164" t="str">
        <f t="shared" si="50"/>
        <v/>
      </c>
      <c r="AW254" s="164">
        <f t="shared" si="50"/>
        <v>0</v>
      </c>
      <c r="AX254" s="164" t="str">
        <f t="shared" si="50"/>
        <v/>
      </c>
      <c r="AY254" s="164" t="str">
        <f t="shared" si="50"/>
        <v/>
      </c>
      <c r="AZ254" s="164" t="str">
        <f t="shared" si="50"/>
        <v/>
      </c>
      <c r="BA254" s="164" t="str">
        <f t="shared" si="50"/>
        <v/>
      </c>
      <c r="BB254" s="164" t="str">
        <f t="shared" si="48"/>
        <v/>
      </c>
      <c r="BC254" s="164" t="str">
        <f t="shared" si="33"/>
        <v/>
      </c>
    </row>
    <row r="255" spans="1:55" s="164" customFormat="1" ht="17.25" hidden="1" customHeight="1">
      <c r="A255" s="9"/>
      <c r="B255" s="7"/>
      <c r="C255" s="2"/>
      <c r="D255" s="5"/>
      <c r="E255" s="4"/>
      <c r="F255" s="4"/>
      <c r="G255" s="4"/>
      <c r="H255" s="5"/>
      <c r="I255" s="16"/>
      <c r="J255" s="47"/>
      <c r="K255" s="48"/>
      <c r="L255" s="48"/>
      <c r="M255" s="49"/>
      <c r="N255" s="47"/>
      <c r="O255" s="48"/>
      <c r="P255" s="48"/>
      <c r="Q255" s="48"/>
      <c r="R255" s="48"/>
      <c r="S255" s="48"/>
      <c r="T255" s="64"/>
      <c r="U255" s="49"/>
      <c r="V255" s="58"/>
      <c r="W255" s="124"/>
      <c r="X255" s="56"/>
      <c r="Y255" s="68"/>
      <c r="Z255" s="68"/>
      <c r="AA255" s="67"/>
      <c r="AB255" s="57"/>
      <c r="AC255" s="58"/>
      <c r="AD255" s="56"/>
      <c r="AE255" s="49"/>
      <c r="AF255" s="164">
        <f t="shared" ref="AF255:AM270" si="51">AF254</f>
        <v>0</v>
      </c>
      <c r="AG255" s="164">
        <f t="shared" si="51"/>
        <v>-1</v>
      </c>
      <c r="AH255" s="164">
        <f t="shared" si="51"/>
        <v>0</v>
      </c>
      <c r="AI255" s="164">
        <f t="shared" si="51"/>
        <v>0</v>
      </c>
      <c r="AJ255" s="164">
        <f t="shared" si="51"/>
        <v>0</v>
      </c>
      <c r="AK255" s="164">
        <f t="shared" si="51"/>
        <v>0</v>
      </c>
      <c r="AL255" s="164">
        <f t="shared" si="51"/>
        <v>0</v>
      </c>
      <c r="AM255" s="164">
        <f t="shared" si="51"/>
        <v>0</v>
      </c>
      <c r="AN255" s="164" t="str">
        <f t="shared" si="49"/>
        <v/>
      </c>
      <c r="AO255" s="164">
        <f t="shared" si="49"/>
        <v>0</v>
      </c>
      <c r="AP255" s="164" t="str">
        <f t="shared" si="49"/>
        <v/>
      </c>
      <c r="AQ255" s="164" t="str">
        <f t="shared" si="49"/>
        <v/>
      </c>
      <c r="AR255" s="164" t="str">
        <f t="shared" si="49"/>
        <v/>
      </c>
      <c r="AS255" s="164" t="str">
        <f t="shared" si="46"/>
        <v/>
      </c>
      <c r="AT255" s="164" t="str">
        <f t="shared" si="46"/>
        <v/>
      </c>
      <c r="AU255" s="164" t="str">
        <f t="shared" si="46"/>
        <v/>
      </c>
      <c r="AV255" s="164" t="str">
        <f t="shared" si="50"/>
        <v/>
      </c>
      <c r="AW255" s="164">
        <f t="shared" si="50"/>
        <v>0</v>
      </c>
      <c r="AX255" s="164" t="str">
        <f t="shared" si="50"/>
        <v/>
      </c>
      <c r="AY255" s="164" t="str">
        <f t="shared" si="50"/>
        <v/>
      </c>
      <c r="AZ255" s="164" t="str">
        <f t="shared" si="50"/>
        <v/>
      </c>
      <c r="BA255" s="164" t="str">
        <f t="shared" si="50"/>
        <v/>
      </c>
      <c r="BB255" s="164" t="str">
        <f t="shared" si="48"/>
        <v/>
      </c>
      <c r="BC255" s="164" t="str">
        <f t="shared" si="33"/>
        <v/>
      </c>
    </row>
    <row r="256" spans="1:55" s="164" customFormat="1" ht="17.25" hidden="1" customHeight="1">
      <c r="A256" s="9"/>
      <c r="B256" s="7"/>
      <c r="C256" s="2"/>
      <c r="D256" s="5"/>
      <c r="E256" s="4"/>
      <c r="F256" s="4"/>
      <c r="G256" s="4"/>
      <c r="H256" s="5"/>
      <c r="I256" s="16"/>
      <c r="J256" s="47"/>
      <c r="K256" s="48"/>
      <c r="L256" s="48"/>
      <c r="M256" s="49"/>
      <c r="N256" s="47"/>
      <c r="O256" s="48"/>
      <c r="P256" s="48"/>
      <c r="Q256" s="48"/>
      <c r="R256" s="48"/>
      <c r="S256" s="48"/>
      <c r="T256" s="64"/>
      <c r="U256" s="49"/>
      <c r="V256" s="58"/>
      <c r="W256" s="124"/>
      <c r="X256" s="56"/>
      <c r="Y256" s="68"/>
      <c r="Z256" s="68"/>
      <c r="AA256" s="67"/>
      <c r="AB256" s="57"/>
      <c r="AC256" s="58"/>
      <c r="AD256" s="56"/>
      <c r="AE256" s="49"/>
      <c r="AF256" s="164">
        <f t="shared" si="51"/>
        <v>0</v>
      </c>
      <c r="AG256" s="164">
        <f t="shared" si="51"/>
        <v>-1</v>
      </c>
      <c r="AH256" s="164">
        <f t="shared" si="51"/>
        <v>0</v>
      </c>
      <c r="AI256" s="164">
        <f t="shared" si="51"/>
        <v>0</v>
      </c>
      <c r="AJ256" s="164">
        <f t="shared" si="51"/>
        <v>0</v>
      </c>
      <c r="AK256" s="164">
        <f t="shared" si="51"/>
        <v>0</v>
      </c>
      <c r="AL256" s="164">
        <f t="shared" si="51"/>
        <v>0</v>
      </c>
      <c r="AM256" s="164">
        <f t="shared" si="51"/>
        <v>0</v>
      </c>
      <c r="AN256" s="164" t="str">
        <f t="shared" si="49"/>
        <v/>
      </c>
      <c r="AO256" s="164">
        <f t="shared" si="49"/>
        <v>0</v>
      </c>
      <c r="AP256" s="164" t="str">
        <f t="shared" si="49"/>
        <v/>
      </c>
      <c r="AQ256" s="164" t="str">
        <f t="shared" si="49"/>
        <v/>
      </c>
      <c r="AR256" s="164" t="str">
        <f t="shared" si="49"/>
        <v/>
      </c>
      <c r="AS256" s="164" t="str">
        <f t="shared" si="46"/>
        <v/>
      </c>
      <c r="AT256" s="164" t="str">
        <f t="shared" si="46"/>
        <v/>
      </c>
      <c r="AU256" s="164" t="str">
        <f t="shared" si="46"/>
        <v/>
      </c>
      <c r="AV256" s="164" t="str">
        <f t="shared" si="50"/>
        <v/>
      </c>
      <c r="AW256" s="164">
        <f t="shared" si="50"/>
        <v>0</v>
      </c>
      <c r="AX256" s="164" t="str">
        <f t="shared" si="50"/>
        <v/>
      </c>
      <c r="AY256" s="164" t="str">
        <f t="shared" si="50"/>
        <v/>
      </c>
      <c r="AZ256" s="164" t="str">
        <f t="shared" si="50"/>
        <v/>
      </c>
      <c r="BA256" s="164" t="str">
        <f t="shared" si="50"/>
        <v/>
      </c>
      <c r="BB256" s="164" t="str">
        <f t="shared" si="48"/>
        <v/>
      </c>
      <c r="BC256" s="164" t="str">
        <f t="shared" si="33"/>
        <v/>
      </c>
    </row>
    <row r="257" spans="1:55" s="164" customFormat="1" ht="17.25" hidden="1" customHeight="1">
      <c r="A257" s="9"/>
      <c r="B257" s="7"/>
      <c r="C257" s="2"/>
      <c r="D257" s="5"/>
      <c r="E257" s="4"/>
      <c r="F257" s="4"/>
      <c r="G257" s="4"/>
      <c r="H257" s="5"/>
      <c r="I257" s="16"/>
      <c r="J257" s="47"/>
      <c r="K257" s="48"/>
      <c r="L257" s="48"/>
      <c r="M257" s="49"/>
      <c r="N257" s="47"/>
      <c r="O257" s="48"/>
      <c r="P257" s="48"/>
      <c r="Q257" s="48"/>
      <c r="R257" s="48"/>
      <c r="S257" s="48"/>
      <c r="T257" s="64"/>
      <c r="U257" s="49"/>
      <c r="V257" s="58"/>
      <c r="W257" s="124"/>
      <c r="X257" s="56"/>
      <c r="Y257" s="68"/>
      <c r="Z257" s="68"/>
      <c r="AA257" s="67"/>
      <c r="AB257" s="57"/>
      <c r="AC257" s="58"/>
      <c r="AD257" s="56"/>
      <c r="AE257" s="49"/>
      <c r="AF257" s="164">
        <f t="shared" si="51"/>
        <v>0</v>
      </c>
      <c r="AG257" s="164">
        <f t="shared" si="51"/>
        <v>-1</v>
      </c>
      <c r="AH257" s="164">
        <f t="shared" si="51"/>
        <v>0</v>
      </c>
      <c r="AI257" s="164">
        <f t="shared" si="51"/>
        <v>0</v>
      </c>
      <c r="AJ257" s="164">
        <f t="shared" si="51"/>
        <v>0</v>
      </c>
      <c r="AK257" s="164">
        <f t="shared" si="51"/>
        <v>0</v>
      </c>
      <c r="AL257" s="164">
        <f t="shared" si="51"/>
        <v>0</v>
      </c>
      <c r="AM257" s="164">
        <f t="shared" si="51"/>
        <v>0</v>
      </c>
      <c r="AN257" s="164" t="str">
        <f t="shared" si="49"/>
        <v/>
      </c>
      <c r="AO257" s="164">
        <f t="shared" si="49"/>
        <v>0</v>
      </c>
      <c r="AP257" s="164" t="str">
        <f t="shared" si="49"/>
        <v/>
      </c>
      <c r="AQ257" s="164" t="str">
        <f t="shared" si="49"/>
        <v/>
      </c>
      <c r="AR257" s="164" t="str">
        <f t="shared" si="49"/>
        <v/>
      </c>
      <c r="AS257" s="164" t="str">
        <f t="shared" si="46"/>
        <v/>
      </c>
      <c r="AT257" s="164" t="str">
        <f t="shared" si="46"/>
        <v/>
      </c>
      <c r="AU257" s="164" t="str">
        <f t="shared" si="46"/>
        <v/>
      </c>
      <c r="AV257" s="164" t="str">
        <f t="shared" si="50"/>
        <v/>
      </c>
      <c r="AW257" s="164">
        <f t="shared" si="50"/>
        <v>0</v>
      </c>
      <c r="AX257" s="164" t="str">
        <f t="shared" si="50"/>
        <v/>
      </c>
      <c r="AY257" s="164" t="str">
        <f t="shared" si="50"/>
        <v/>
      </c>
      <c r="AZ257" s="164" t="str">
        <f t="shared" si="50"/>
        <v/>
      </c>
      <c r="BA257" s="164" t="str">
        <f t="shared" si="50"/>
        <v/>
      </c>
      <c r="BB257" s="164" t="str">
        <f t="shared" si="48"/>
        <v/>
      </c>
      <c r="BC257" s="164" t="str">
        <f t="shared" si="33"/>
        <v/>
      </c>
    </row>
    <row r="258" spans="1:55" s="164" customFormat="1" ht="17.25" hidden="1" customHeight="1">
      <c r="A258" s="9"/>
      <c r="B258" s="7"/>
      <c r="C258" s="2"/>
      <c r="D258" s="5"/>
      <c r="E258" s="4"/>
      <c r="F258" s="4"/>
      <c r="G258" s="4"/>
      <c r="H258" s="5"/>
      <c r="I258" s="16"/>
      <c r="J258" s="47"/>
      <c r="K258" s="48"/>
      <c r="L258" s="48"/>
      <c r="M258" s="49"/>
      <c r="N258" s="47"/>
      <c r="O258" s="48"/>
      <c r="P258" s="48"/>
      <c r="Q258" s="48"/>
      <c r="R258" s="48"/>
      <c r="S258" s="48"/>
      <c r="T258" s="64"/>
      <c r="U258" s="49"/>
      <c r="V258" s="58"/>
      <c r="W258" s="124"/>
      <c r="X258" s="56"/>
      <c r="Y258" s="68"/>
      <c r="Z258" s="68"/>
      <c r="AA258" s="67"/>
      <c r="AB258" s="57"/>
      <c r="AC258" s="58"/>
      <c r="AD258" s="56"/>
      <c r="AE258" s="49"/>
      <c r="AF258" s="164">
        <f t="shared" si="51"/>
        <v>0</v>
      </c>
      <c r="AG258" s="164">
        <f t="shared" si="51"/>
        <v>-1</v>
      </c>
      <c r="AH258" s="164">
        <f t="shared" si="51"/>
        <v>0</v>
      </c>
      <c r="AI258" s="164">
        <f t="shared" si="51"/>
        <v>0</v>
      </c>
      <c r="AJ258" s="164">
        <f t="shared" si="51"/>
        <v>0</v>
      </c>
      <c r="AK258" s="164">
        <f t="shared" si="51"/>
        <v>0</v>
      </c>
      <c r="AL258" s="164">
        <f t="shared" si="51"/>
        <v>0</v>
      </c>
      <c r="AM258" s="164">
        <f t="shared" si="51"/>
        <v>0</v>
      </c>
      <c r="AN258" s="164" t="str">
        <f t="shared" si="49"/>
        <v/>
      </c>
      <c r="AO258" s="164">
        <f t="shared" si="49"/>
        <v>0</v>
      </c>
      <c r="AP258" s="164" t="str">
        <f t="shared" si="49"/>
        <v/>
      </c>
      <c r="AQ258" s="164" t="str">
        <f t="shared" si="49"/>
        <v/>
      </c>
      <c r="AR258" s="164" t="str">
        <f t="shared" si="49"/>
        <v/>
      </c>
      <c r="AS258" s="164" t="str">
        <f t="shared" si="46"/>
        <v/>
      </c>
      <c r="AT258" s="164" t="str">
        <f t="shared" si="46"/>
        <v/>
      </c>
      <c r="AU258" s="164" t="str">
        <f t="shared" si="46"/>
        <v/>
      </c>
      <c r="AV258" s="164" t="str">
        <f t="shared" si="50"/>
        <v/>
      </c>
      <c r="AW258" s="164">
        <f t="shared" si="50"/>
        <v>0</v>
      </c>
      <c r="AX258" s="164" t="str">
        <f t="shared" si="50"/>
        <v/>
      </c>
      <c r="AY258" s="164" t="str">
        <f t="shared" si="50"/>
        <v/>
      </c>
      <c r="AZ258" s="164" t="str">
        <f t="shared" si="50"/>
        <v/>
      </c>
      <c r="BA258" s="164" t="str">
        <f t="shared" si="50"/>
        <v/>
      </c>
      <c r="BB258" s="164" t="str">
        <f t="shared" si="48"/>
        <v/>
      </c>
      <c r="BC258" s="164" t="str">
        <f t="shared" si="33"/>
        <v/>
      </c>
    </row>
    <row r="259" spans="1:55" s="164" customFormat="1" ht="17.25" hidden="1" customHeight="1">
      <c r="A259" s="9"/>
      <c r="B259" s="7"/>
      <c r="C259" s="2"/>
      <c r="D259" s="5"/>
      <c r="E259" s="4"/>
      <c r="F259" s="4"/>
      <c r="G259" s="4"/>
      <c r="H259" s="5"/>
      <c r="I259" s="16"/>
      <c r="J259" s="47"/>
      <c r="K259" s="48"/>
      <c r="L259" s="48"/>
      <c r="M259" s="49"/>
      <c r="N259" s="47"/>
      <c r="O259" s="48"/>
      <c r="P259" s="48"/>
      <c r="Q259" s="48"/>
      <c r="R259" s="48"/>
      <c r="S259" s="48"/>
      <c r="T259" s="64"/>
      <c r="U259" s="49"/>
      <c r="V259" s="58"/>
      <c r="W259" s="124"/>
      <c r="X259" s="56"/>
      <c r="Y259" s="68"/>
      <c r="Z259" s="68"/>
      <c r="AA259" s="67"/>
      <c r="AB259" s="57"/>
      <c r="AC259" s="58"/>
      <c r="AD259" s="56"/>
      <c r="AE259" s="49"/>
      <c r="AF259" s="164">
        <f t="shared" si="51"/>
        <v>0</v>
      </c>
      <c r="AG259" s="164">
        <f t="shared" si="51"/>
        <v>-1</v>
      </c>
      <c r="AH259" s="164">
        <f t="shared" si="51"/>
        <v>0</v>
      </c>
      <c r="AI259" s="164">
        <f t="shared" si="51"/>
        <v>0</v>
      </c>
      <c r="AJ259" s="164">
        <f t="shared" si="51"/>
        <v>0</v>
      </c>
      <c r="AK259" s="164">
        <f t="shared" si="51"/>
        <v>0</v>
      </c>
      <c r="AL259" s="164">
        <f t="shared" si="51"/>
        <v>0</v>
      </c>
      <c r="AM259" s="164">
        <f t="shared" si="51"/>
        <v>0</v>
      </c>
      <c r="AN259" s="164" t="str">
        <f t="shared" si="49"/>
        <v/>
      </c>
      <c r="AO259" s="164">
        <f t="shared" si="49"/>
        <v>0</v>
      </c>
      <c r="AP259" s="164" t="str">
        <f t="shared" si="49"/>
        <v/>
      </c>
      <c r="AQ259" s="164" t="str">
        <f t="shared" si="49"/>
        <v/>
      </c>
      <c r="AR259" s="164" t="str">
        <f t="shared" si="49"/>
        <v/>
      </c>
      <c r="AS259" s="164" t="str">
        <f t="shared" si="46"/>
        <v/>
      </c>
      <c r="AT259" s="164" t="str">
        <f t="shared" si="46"/>
        <v/>
      </c>
      <c r="AU259" s="164" t="str">
        <f t="shared" si="46"/>
        <v/>
      </c>
      <c r="AV259" s="164" t="str">
        <f t="shared" si="50"/>
        <v/>
      </c>
      <c r="AW259" s="164">
        <f t="shared" si="50"/>
        <v>0</v>
      </c>
      <c r="AX259" s="164" t="str">
        <f t="shared" si="50"/>
        <v/>
      </c>
      <c r="AY259" s="164" t="str">
        <f t="shared" si="50"/>
        <v/>
      </c>
      <c r="AZ259" s="164" t="str">
        <f t="shared" si="50"/>
        <v/>
      </c>
      <c r="BA259" s="164" t="str">
        <f t="shared" si="50"/>
        <v/>
      </c>
      <c r="BB259" s="164" t="str">
        <f t="shared" si="48"/>
        <v/>
      </c>
      <c r="BC259" s="164" t="str">
        <f t="shared" si="33"/>
        <v/>
      </c>
    </row>
    <row r="260" spans="1:55" s="164" customFormat="1" ht="17.25" hidden="1" customHeight="1">
      <c r="A260" s="9"/>
      <c r="B260" s="7"/>
      <c r="C260" s="2"/>
      <c r="D260" s="5"/>
      <c r="E260" s="4"/>
      <c r="F260" s="4"/>
      <c r="G260" s="4"/>
      <c r="H260" s="5"/>
      <c r="I260" s="16"/>
      <c r="J260" s="47"/>
      <c r="K260" s="48"/>
      <c r="L260" s="48"/>
      <c r="M260" s="49"/>
      <c r="N260" s="47"/>
      <c r="O260" s="48"/>
      <c r="P260" s="48"/>
      <c r="Q260" s="48"/>
      <c r="R260" s="48"/>
      <c r="S260" s="48"/>
      <c r="T260" s="64"/>
      <c r="U260" s="49"/>
      <c r="V260" s="58"/>
      <c r="W260" s="124"/>
      <c r="X260" s="56"/>
      <c r="Y260" s="68"/>
      <c r="Z260" s="68"/>
      <c r="AA260" s="67"/>
      <c r="AB260" s="57"/>
      <c r="AC260" s="58"/>
      <c r="AD260" s="56"/>
      <c r="AE260" s="49"/>
      <c r="AF260" s="164">
        <f t="shared" si="51"/>
        <v>0</v>
      </c>
      <c r="AG260" s="164">
        <f t="shared" si="51"/>
        <v>-1</v>
      </c>
      <c r="AH260" s="164">
        <f t="shared" si="51"/>
        <v>0</v>
      </c>
      <c r="AI260" s="164">
        <f t="shared" si="51"/>
        <v>0</v>
      </c>
      <c r="AJ260" s="164">
        <f t="shared" si="51"/>
        <v>0</v>
      </c>
      <c r="AK260" s="164">
        <f t="shared" si="51"/>
        <v>0</v>
      </c>
      <c r="AL260" s="164">
        <f t="shared" si="51"/>
        <v>0</v>
      </c>
      <c r="AM260" s="164">
        <f t="shared" si="51"/>
        <v>0</v>
      </c>
      <c r="AN260" s="164" t="str">
        <f t="shared" si="49"/>
        <v/>
      </c>
      <c r="AO260" s="164">
        <f t="shared" si="49"/>
        <v>0</v>
      </c>
      <c r="AP260" s="164" t="str">
        <f t="shared" si="49"/>
        <v/>
      </c>
      <c r="AQ260" s="164" t="str">
        <f t="shared" si="49"/>
        <v/>
      </c>
      <c r="AR260" s="164" t="str">
        <f t="shared" si="49"/>
        <v/>
      </c>
      <c r="AS260" s="164" t="str">
        <f t="shared" si="46"/>
        <v/>
      </c>
      <c r="AT260" s="164" t="str">
        <f t="shared" si="46"/>
        <v/>
      </c>
      <c r="AU260" s="164" t="str">
        <f t="shared" si="46"/>
        <v/>
      </c>
      <c r="AV260" s="164" t="str">
        <f t="shared" si="50"/>
        <v/>
      </c>
      <c r="AW260" s="164">
        <f t="shared" si="50"/>
        <v>0</v>
      </c>
      <c r="AX260" s="164" t="str">
        <f t="shared" si="50"/>
        <v/>
      </c>
      <c r="AY260" s="164" t="str">
        <f t="shared" si="50"/>
        <v/>
      </c>
      <c r="AZ260" s="164" t="str">
        <f t="shared" si="50"/>
        <v/>
      </c>
      <c r="BA260" s="164" t="str">
        <f t="shared" si="50"/>
        <v/>
      </c>
      <c r="BB260" s="164" t="str">
        <f t="shared" si="48"/>
        <v/>
      </c>
      <c r="BC260" s="164" t="str">
        <f t="shared" si="33"/>
        <v/>
      </c>
    </row>
    <row r="261" spans="1:55" s="164" customFormat="1" ht="17.25" hidden="1" customHeight="1">
      <c r="A261" s="9"/>
      <c r="B261" s="7"/>
      <c r="C261" s="2"/>
      <c r="D261" s="5"/>
      <c r="E261" s="4"/>
      <c r="F261" s="4"/>
      <c r="G261" s="4"/>
      <c r="H261" s="5"/>
      <c r="I261" s="16"/>
      <c r="J261" s="47"/>
      <c r="K261" s="48"/>
      <c r="L261" s="48"/>
      <c r="M261" s="49"/>
      <c r="N261" s="47"/>
      <c r="O261" s="48"/>
      <c r="P261" s="48"/>
      <c r="Q261" s="48"/>
      <c r="R261" s="48"/>
      <c r="S261" s="48"/>
      <c r="T261" s="64"/>
      <c r="U261" s="49"/>
      <c r="V261" s="58"/>
      <c r="W261" s="124"/>
      <c r="X261" s="56"/>
      <c r="Y261" s="68"/>
      <c r="Z261" s="68"/>
      <c r="AA261" s="67"/>
      <c r="AB261" s="57"/>
      <c r="AC261" s="58"/>
      <c r="AD261" s="56"/>
      <c r="AE261" s="49"/>
      <c r="AF261" s="164">
        <f t="shared" si="51"/>
        <v>0</v>
      </c>
      <c r="AG261" s="164">
        <f t="shared" si="51"/>
        <v>-1</v>
      </c>
      <c r="AH261" s="164">
        <f t="shared" si="51"/>
        <v>0</v>
      </c>
      <c r="AI261" s="164">
        <f t="shared" si="51"/>
        <v>0</v>
      </c>
      <c r="AJ261" s="164">
        <f t="shared" si="51"/>
        <v>0</v>
      </c>
      <c r="AK261" s="164">
        <f t="shared" si="51"/>
        <v>0</v>
      </c>
      <c r="AL261" s="164">
        <f t="shared" si="51"/>
        <v>0</v>
      </c>
      <c r="AM261" s="164">
        <f t="shared" si="51"/>
        <v>0</v>
      </c>
      <c r="AN261" s="164" t="str">
        <f t="shared" si="49"/>
        <v/>
      </c>
      <c r="AO261" s="164">
        <f t="shared" si="49"/>
        <v>0</v>
      </c>
      <c r="AP261" s="164" t="str">
        <f t="shared" si="49"/>
        <v/>
      </c>
      <c r="AQ261" s="164" t="str">
        <f t="shared" si="49"/>
        <v/>
      </c>
      <c r="AR261" s="164" t="str">
        <f t="shared" si="49"/>
        <v/>
      </c>
      <c r="AS261" s="164" t="str">
        <f t="shared" si="46"/>
        <v/>
      </c>
      <c r="AT261" s="164" t="str">
        <f t="shared" si="46"/>
        <v/>
      </c>
      <c r="AU261" s="164" t="str">
        <f t="shared" si="46"/>
        <v/>
      </c>
      <c r="AV261" s="164" t="str">
        <f t="shared" si="50"/>
        <v/>
      </c>
      <c r="AW261" s="164">
        <f t="shared" si="50"/>
        <v>0</v>
      </c>
      <c r="AX261" s="164" t="str">
        <f t="shared" si="50"/>
        <v/>
      </c>
      <c r="AY261" s="164" t="str">
        <f t="shared" si="50"/>
        <v/>
      </c>
      <c r="AZ261" s="164" t="str">
        <f t="shared" si="50"/>
        <v/>
      </c>
      <c r="BA261" s="164" t="str">
        <f t="shared" si="50"/>
        <v/>
      </c>
      <c r="BB261" s="164" t="str">
        <f t="shared" si="48"/>
        <v/>
      </c>
      <c r="BC261" s="164" t="str">
        <f t="shared" si="33"/>
        <v/>
      </c>
    </row>
    <row r="262" spans="1:55" s="164" customFormat="1" ht="17.25" hidden="1" customHeight="1">
      <c r="A262" s="9"/>
      <c r="B262" s="7"/>
      <c r="C262" s="2"/>
      <c r="D262" s="5"/>
      <c r="E262" s="4"/>
      <c r="F262" s="4"/>
      <c r="G262" s="4"/>
      <c r="H262" s="5"/>
      <c r="I262" s="16"/>
      <c r="J262" s="47"/>
      <c r="K262" s="48"/>
      <c r="L262" s="48"/>
      <c r="M262" s="49"/>
      <c r="N262" s="47"/>
      <c r="O262" s="48"/>
      <c r="P262" s="48"/>
      <c r="Q262" s="48"/>
      <c r="R262" s="48"/>
      <c r="S262" s="48"/>
      <c r="T262" s="64"/>
      <c r="U262" s="49"/>
      <c r="V262" s="58"/>
      <c r="W262" s="124"/>
      <c r="X262" s="56"/>
      <c r="Y262" s="68"/>
      <c r="Z262" s="68"/>
      <c r="AA262" s="67"/>
      <c r="AB262" s="57"/>
      <c r="AC262" s="58"/>
      <c r="AD262" s="56"/>
      <c r="AE262" s="49"/>
      <c r="AF262" s="164">
        <f t="shared" si="51"/>
        <v>0</v>
      </c>
      <c r="AG262" s="164">
        <f t="shared" si="51"/>
        <v>-1</v>
      </c>
      <c r="AH262" s="164">
        <f t="shared" si="51"/>
        <v>0</v>
      </c>
      <c r="AI262" s="164">
        <f t="shared" si="51"/>
        <v>0</v>
      </c>
      <c r="AJ262" s="164">
        <f t="shared" si="51"/>
        <v>0</v>
      </c>
      <c r="AK262" s="164">
        <f t="shared" si="51"/>
        <v>0</v>
      </c>
      <c r="AL262" s="164">
        <f t="shared" si="51"/>
        <v>0</v>
      </c>
      <c r="AM262" s="164">
        <f t="shared" si="51"/>
        <v>0</v>
      </c>
      <c r="AN262" s="164" t="str">
        <f t="shared" si="49"/>
        <v/>
      </c>
      <c r="AO262" s="164">
        <f t="shared" si="49"/>
        <v>0</v>
      </c>
      <c r="AP262" s="164" t="str">
        <f t="shared" si="49"/>
        <v/>
      </c>
      <c r="AQ262" s="164" t="str">
        <f t="shared" si="49"/>
        <v/>
      </c>
      <c r="AR262" s="164" t="str">
        <f t="shared" si="49"/>
        <v/>
      </c>
      <c r="AS262" s="164" t="str">
        <f t="shared" si="46"/>
        <v/>
      </c>
      <c r="AT262" s="164" t="str">
        <f t="shared" si="46"/>
        <v/>
      </c>
      <c r="AU262" s="164" t="str">
        <f t="shared" si="46"/>
        <v/>
      </c>
      <c r="AV262" s="164" t="str">
        <f t="shared" si="50"/>
        <v/>
      </c>
      <c r="AW262" s="164">
        <f t="shared" si="50"/>
        <v>0</v>
      </c>
      <c r="AX262" s="164" t="str">
        <f t="shared" si="50"/>
        <v/>
      </c>
      <c r="AY262" s="164" t="str">
        <f t="shared" si="50"/>
        <v/>
      </c>
      <c r="AZ262" s="164" t="str">
        <f t="shared" si="50"/>
        <v/>
      </c>
      <c r="BA262" s="164" t="str">
        <f t="shared" si="50"/>
        <v/>
      </c>
      <c r="BB262" s="164" t="str">
        <f t="shared" si="48"/>
        <v/>
      </c>
      <c r="BC262" s="164" t="str">
        <f t="shared" si="33"/>
        <v/>
      </c>
    </row>
    <row r="263" spans="1:55" s="164" customFormat="1" ht="17.25" hidden="1" customHeight="1">
      <c r="A263" s="9"/>
      <c r="B263" s="7"/>
      <c r="C263" s="2"/>
      <c r="D263" s="5"/>
      <c r="E263" s="4"/>
      <c r="F263" s="4"/>
      <c r="G263" s="4"/>
      <c r="H263" s="5"/>
      <c r="I263" s="16"/>
      <c r="J263" s="47"/>
      <c r="K263" s="48"/>
      <c r="L263" s="48"/>
      <c r="M263" s="49"/>
      <c r="N263" s="47"/>
      <c r="O263" s="48"/>
      <c r="P263" s="48"/>
      <c r="Q263" s="48"/>
      <c r="R263" s="48"/>
      <c r="S263" s="48"/>
      <c r="T263" s="64"/>
      <c r="U263" s="49"/>
      <c r="V263" s="58"/>
      <c r="W263" s="124"/>
      <c r="X263" s="56"/>
      <c r="Y263" s="68"/>
      <c r="Z263" s="68"/>
      <c r="AA263" s="67"/>
      <c r="AB263" s="57"/>
      <c r="AC263" s="58"/>
      <c r="AD263" s="56"/>
      <c r="AE263" s="49"/>
      <c r="AF263" s="164">
        <f t="shared" si="51"/>
        <v>0</v>
      </c>
      <c r="AG263" s="164">
        <f t="shared" si="51"/>
        <v>-1</v>
      </c>
      <c r="AH263" s="164">
        <f t="shared" si="51"/>
        <v>0</v>
      </c>
      <c r="AI263" s="164">
        <f t="shared" si="51"/>
        <v>0</v>
      </c>
      <c r="AJ263" s="164">
        <f t="shared" si="51"/>
        <v>0</v>
      </c>
      <c r="AK263" s="164">
        <f t="shared" si="51"/>
        <v>0</v>
      </c>
      <c r="AL263" s="164">
        <f t="shared" si="51"/>
        <v>0</v>
      </c>
      <c r="AM263" s="164">
        <f t="shared" si="51"/>
        <v>0</v>
      </c>
      <c r="AN263" s="164" t="str">
        <f t="shared" si="49"/>
        <v/>
      </c>
      <c r="AO263" s="164">
        <f t="shared" si="49"/>
        <v>0</v>
      </c>
      <c r="AP263" s="164" t="str">
        <f t="shared" si="49"/>
        <v/>
      </c>
      <c r="AQ263" s="164" t="str">
        <f t="shared" si="49"/>
        <v/>
      </c>
      <c r="AR263" s="164" t="str">
        <f t="shared" si="49"/>
        <v/>
      </c>
      <c r="AS263" s="164" t="str">
        <f t="shared" si="46"/>
        <v/>
      </c>
      <c r="AT263" s="164" t="str">
        <f t="shared" si="46"/>
        <v/>
      </c>
      <c r="AU263" s="164" t="str">
        <f t="shared" si="46"/>
        <v/>
      </c>
      <c r="AV263" s="164" t="str">
        <f t="shared" si="50"/>
        <v/>
      </c>
      <c r="AW263" s="164">
        <f t="shared" si="50"/>
        <v>0</v>
      </c>
      <c r="AX263" s="164" t="str">
        <f t="shared" si="50"/>
        <v/>
      </c>
      <c r="AY263" s="164" t="str">
        <f t="shared" si="50"/>
        <v/>
      </c>
      <c r="AZ263" s="164" t="str">
        <f t="shared" si="50"/>
        <v/>
      </c>
      <c r="BA263" s="164" t="str">
        <f t="shared" si="50"/>
        <v/>
      </c>
      <c r="BB263" s="164" t="str">
        <f t="shared" si="48"/>
        <v/>
      </c>
      <c r="BC263" s="164" t="str">
        <f t="shared" si="33"/>
        <v/>
      </c>
    </row>
    <row r="264" spans="1:55" s="164" customFormat="1" ht="17.25" hidden="1" customHeight="1">
      <c r="A264" s="9"/>
      <c r="B264" s="7"/>
      <c r="C264" s="2"/>
      <c r="D264" s="5"/>
      <c r="E264" s="4"/>
      <c r="F264" s="4"/>
      <c r="G264" s="4"/>
      <c r="H264" s="5"/>
      <c r="I264" s="16"/>
      <c r="J264" s="47"/>
      <c r="K264" s="48"/>
      <c r="L264" s="48"/>
      <c r="M264" s="49"/>
      <c r="N264" s="47"/>
      <c r="O264" s="48"/>
      <c r="P264" s="48"/>
      <c r="Q264" s="48"/>
      <c r="R264" s="48"/>
      <c r="S264" s="48"/>
      <c r="T264" s="64"/>
      <c r="U264" s="49"/>
      <c r="V264" s="58"/>
      <c r="W264" s="124"/>
      <c r="X264" s="56"/>
      <c r="Y264" s="68"/>
      <c r="Z264" s="68"/>
      <c r="AA264" s="67"/>
      <c r="AB264" s="57"/>
      <c r="AC264" s="58"/>
      <c r="AD264" s="56"/>
      <c r="AE264" s="49"/>
      <c r="AF264" s="164">
        <f t="shared" si="51"/>
        <v>0</v>
      </c>
      <c r="AG264" s="164">
        <f t="shared" si="51"/>
        <v>-1</v>
      </c>
      <c r="AH264" s="164">
        <f t="shared" si="51"/>
        <v>0</v>
      </c>
      <c r="AI264" s="164">
        <f t="shared" si="51"/>
        <v>0</v>
      </c>
      <c r="AJ264" s="164">
        <f t="shared" si="51"/>
        <v>0</v>
      </c>
      <c r="AK264" s="164">
        <f t="shared" si="51"/>
        <v>0</v>
      </c>
      <c r="AL264" s="164">
        <f t="shared" si="51"/>
        <v>0</v>
      </c>
      <c r="AM264" s="164">
        <f t="shared" si="51"/>
        <v>0</v>
      </c>
      <c r="AN264" s="164" t="str">
        <f t="shared" si="49"/>
        <v/>
      </c>
      <c r="AO264" s="164">
        <f t="shared" si="49"/>
        <v>0</v>
      </c>
      <c r="AP264" s="164" t="str">
        <f t="shared" si="49"/>
        <v/>
      </c>
      <c r="AQ264" s="164" t="str">
        <f t="shared" si="49"/>
        <v/>
      </c>
      <c r="AR264" s="164" t="str">
        <f t="shared" si="49"/>
        <v/>
      </c>
      <c r="AS264" s="164" t="str">
        <f t="shared" si="46"/>
        <v/>
      </c>
      <c r="AT264" s="164" t="str">
        <f t="shared" si="46"/>
        <v/>
      </c>
      <c r="AU264" s="164" t="str">
        <f t="shared" si="46"/>
        <v/>
      </c>
      <c r="AV264" s="164" t="str">
        <f t="shared" si="50"/>
        <v/>
      </c>
      <c r="AW264" s="164">
        <f t="shared" si="50"/>
        <v>0</v>
      </c>
      <c r="AX264" s="164" t="str">
        <f t="shared" si="50"/>
        <v/>
      </c>
      <c r="AY264" s="164" t="str">
        <f t="shared" si="50"/>
        <v/>
      </c>
      <c r="AZ264" s="164" t="str">
        <f t="shared" si="50"/>
        <v/>
      </c>
      <c r="BA264" s="164" t="str">
        <f t="shared" si="50"/>
        <v/>
      </c>
      <c r="BB264" s="164" t="str">
        <f t="shared" si="48"/>
        <v/>
      </c>
      <c r="BC264" s="164" t="str">
        <f t="shared" si="33"/>
        <v/>
      </c>
    </row>
    <row r="265" spans="1:55" s="164" customFormat="1" ht="17.25" hidden="1" customHeight="1">
      <c r="A265" s="9"/>
      <c r="B265" s="7"/>
      <c r="C265" s="2"/>
      <c r="D265" s="5"/>
      <c r="E265" s="4"/>
      <c r="F265" s="4"/>
      <c r="G265" s="4"/>
      <c r="H265" s="5"/>
      <c r="I265" s="16"/>
      <c r="J265" s="47"/>
      <c r="K265" s="48"/>
      <c r="L265" s="48"/>
      <c r="M265" s="49"/>
      <c r="N265" s="47"/>
      <c r="O265" s="48"/>
      <c r="P265" s="48"/>
      <c r="Q265" s="48"/>
      <c r="R265" s="48"/>
      <c r="S265" s="48"/>
      <c r="T265" s="64"/>
      <c r="U265" s="49"/>
      <c r="V265" s="58"/>
      <c r="W265" s="124"/>
      <c r="X265" s="56"/>
      <c r="Y265" s="68"/>
      <c r="Z265" s="68"/>
      <c r="AA265" s="67"/>
      <c r="AB265" s="57"/>
      <c r="AC265" s="58"/>
      <c r="AD265" s="56"/>
      <c r="AE265" s="49"/>
      <c r="AF265" s="164">
        <f t="shared" si="51"/>
        <v>0</v>
      </c>
      <c r="AG265" s="164">
        <f t="shared" si="51"/>
        <v>-1</v>
      </c>
      <c r="AH265" s="164">
        <f t="shared" si="51"/>
        <v>0</v>
      </c>
      <c r="AI265" s="164">
        <f t="shared" si="51"/>
        <v>0</v>
      </c>
      <c r="AJ265" s="164">
        <f t="shared" si="51"/>
        <v>0</v>
      </c>
      <c r="AK265" s="164">
        <f t="shared" si="51"/>
        <v>0</v>
      </c>
      <c r="AL265" s="164">
        <f t="shared" si="51"/>
        <v>0</v>
      </c>
      <c r="AM265" s="164">
        <f t="shared" si="51"/>
        <v>0</v>
      </c>
      <c r="AN265" s="164" t="str">
        <f t="shared" si="49"/>
        <v/>
      </c>
      <c r="AO265" s="164">
        <f t="shared" si="49"/>
        <v>0</v>
      </c>
      <c r="AP265" s="164" t="str">
        <f t="shared" si="49"/>
        <v/>
      </c>
      <c r="AQ265" s="164" t="str">
        <f t="shared" si="49"/>
        <v/>
      </c>
      <c r="AR265" s="164" t="str">
        <f t="shared" si="49"/>
        <v/>
      </c>
      <c r="AS265" s="164" t="str">
        <f t="shared" si="46"/>
        <v/>
      </c>
      <c r="AT265" s="164" t="str">
        <f t="shared" si="46"/>
        <v/>
      </c>
      <c r="AU265" s="164" t="str">
        <f t="shared" si="46"/>
        <v/>
      </c>
      <c r="AV265" s="164" t="str">
        <f t="shared" si="50"/>
        <v/>
      </c>
      <c r="AW265" s="164">
        <f t="shared" si="50"/>
        <v>0</v>
      </c>
      <c r="AX265" s="164" t="str">
        <f t="shared" si="50"/>
        <v/>
      </c>
      <c r="AY265" s="164" t="str">
        <f t="shared" si="50"/>
        <v/>
      </c>
      <c r="AZ265" s="164" t="str">
        <f t="shared" si="50"/>
        <v/>
      </c>
      <c r="BA265" s="164" t="str">
        <f t="shared" si="50"/>
        <v/>
      </c>
      <c r="BB265" s="164" t="str">
        <f t="shared" si="48"/>
        <v/>
      </c>
      <c r="BC265" s="164" t="str">
        <f t="shared" si="33"/>
        <v/>
      </c>
    </row>
    <row r="266" spans="1:55" s="164" customFormat="1" ht="17.25" hidden="1" customHeight="1">
      <c r="A266" s="9"/>
      <c r="B266" s="7"/>
      <c r="C266" s="2"/>
      <c r="D266" s="5"/>
      <c r="E266" s="4"/>
      <c r="F266" s="4"/>
      <c r="G266" s="4"/>
      <c r="H266" s="5"/>
      <c r="I266" s="16"/>
      <c r="J266" s="47"/>
      <c r="K266" s="48"/>
      <c r="L266" s="48"/>
      <c r="M266" s="49"/>
      <c r="N266" s="47"/>
      <c r="O266" s="48"/>
      <c r="P266" s="48"/>
      <c r="Q266" s="48"/>
      <c r="R266" s="48"/>
      <c r="S266" s="48"/>
      <c r="T266" s="64"/>
      <c r="U266" s="49"/>
      <c r="V266" s="58"/>
      <c r="W266" s="124"/>
      <c r="X266" s="56"/>
      <c r="Y266" s="68"/>
      <c r="Z266" s="68"/>
      <c r="AA266" s="67"/>
      <c r="AB266" s="57"/>
      <c r="AC266" s="58"/>
      <c r="AD266" s="56"/>
      <c r="AE266" s="49"/>
      <c r="AF266" s="164">
        <f t="shared" si="51"/>
        <v>0</v>
      </c>
      <c r="AG266" s="164">
        <f t="shared" si="51"/>
        <v>-1</v>
      </c>
      <c r="AH266" s="164">
        <f t="shared" si="51"/>
        <v>0</v>
      </c>
      <c r="AI266" s="164">
        <f t="shared" si="51"/>
        <v>0</v>
      </c>
      <c r="AJ266" s="164">
        <f t="shared" si="51"/>
        <v>0</v>
      </c>
      <c r="AK266" s="164">
        <f t="shared" si="51"/>
        <v>0</v>
      </c>
      <c r="AL266" s="164">
        <f t="shared" si="51"/>
        <v>0</v>
      </c>
      <c r="AM266" s="164">
        <f t="shared" si="51"/>
        <v>0</v>
      </c>
      <c r="AN266" s="164" t="str">
        <f t="shared" si="49"/>
        <v/>
      </c>
      <c r="AO266" s="164">
        <f t="shared" si="49"/>
        <v>0</v>
      </c>
      <c r="AP266" s="164" t="str">
        <f t="shared" si="49"/>
        <v/>
      </c>
      <c r="AQ266" s="164" t="str">
        <f t="shared" si="49"/>
        <v/>
      </c>
      <c r="AR266" s="164" t="str">
        <f t="shared" si="49"/>
        <v/>
      </c>
      <c r="AS266" s="164" t="str">
        <f t="shared" si="46"/>
        <v/>
      </c>
      <c r="AT266" s="164" t="str">
        <f t="shared" si="46"/>
        <v/>
      </c>
      <c r="AU266" s="164" t="str">
        <f t="shared" si="46"/>
        <v/>
      </c>
      <c r="AV266" s="164" t="str">
        <f t="shared" si="50"/>
        <v/>
      </c>
      <c r="AW266" s="164">
        <f t="shared" si="50"/>
        <v>0</v>
      </c>
      <c r="AX266" s="164" t="str">
        <f t="shared" si="50"/>
        <v/>
      </c>
      <c r="AY266" s="164" t="str">
        <f t="shared" si="50"/>
        <v/>
      </c>
      <c r="AZ266" s="164" t="str">
        <f t="shared" si="50"/>
        <v/>
      </c>
      <c r="BA266" s="164" t="str">
        <f t="shared" si="50"/>
        <v/>
      </c>
      <c r="BB266" s="164" t="str">
        <f t="shared" si="48"/>
        <v/>
      </c>
      <c r="BC266" s="164" t="str">
        <f t="shared" si="33"/>
        <v/>
      </c>
    </row>
    <row r="267" spans="1:55" s="164" customFormat="1" ht="17.25" hidden="1" customHeight="1">
      <c r="A267" s="9"/>
      <c r="B267" s="7"/>
      <c r="C267" s="2"/>
      <c r="D267" s="5"/>
      <c r="E267" s="4"/>
      <c r="F267" s="4"/>
      <c r="G267" s="4"/>
      <c r="H267" s="5"/>
      <c r="I267" s="16"/>
      <c r="J267" s="47"/>
      <c r="K267" s="48"/>
      <c r="L267" s="48"/>
      <c r="M267" s="49"/>
      <c r="N267" s="47"/>
      <c r="O267" s="48"/>
      <c r="P267" s="48"/>
      <c r="Q267" s="48"/>
      <c r="R267" s="48"/>
      <c r="S267" s="48"/>
      <c r="T267" s="64"/>
      <c r="U267" s="49"/>
      <c r="V267" s="58"/>
      <c r="W267" s="124"/>
      <c r="X267" s="56"/>
      <c r="Y267" s="68"/>
      <c r="Z267" s="68"/>
      <c r="AA267" s="67"/>
      <c r="AB267" s="57"/>
      <c r="AC267" s="58"/>
      <c r="AD267" s="56"/>
      <c r="AE267" s="49"/>
      <c r="AF267" s="164">
        <f t="shared" si="51"/>
        <v>0</v>
      </c>
      <c r="AG267" s="164">
        <f t="shared" si="51"/>
        <v>-1</v>
      </c>
      <c r="AH267" s="164">
        <f t="shared" si="51"/>
        <v>0</v>
      </c>
      <c r="AI267" s="164">
        <f t="shared" si="51"/>
        <v>0</v>
      </c>
      <c r="AJ267" s="164">
        <f t="shared" si="51"/>
        <v>0</v>
      </c>
      <c r="AK267" s="164">
        <f t="shared" si="51"/>
        <v>0</v>
      </c>
      <c r="AL267" s="164">
        <f t="shared" si="51"/>
        <v>0</v>
      </c>
      <c r="AM267" s="164">
        <f t="shared" si="51"/>
        <v>0</v>
      </c>
      <c r="AN267" s="164" t="str">
        <f t="shared" si="49"/>
        <v/>
      </c>
      <c r="AO267" s="164">
        <f t="shared" si="49"/>
        <v>0</v>
      </c>
      <c r="AP267" s="164" t="str">
        <f t="shared" si="49"/>
        <v/>
      </c>
      <c r="AQ267" s="164" t="str">
        <f t="shared" si="49"/>
        <v/>
      </c>
      <c r="AR267" s="164" t="str">
        <f t="shared" si="49"/>
        <v/>
      </c>
      <c r="AS267" s="164" t="str">
        <f t="shared" si="46"/>
        <v/>
      </c>
      <c r="AT267" s="164" t="str">
        <f t="shared" si="46"/>
        <v/>
      </c>
      <c r="AU267" s="164" t="str">
        <f t="shared" si="46"/>
        <v/>
      </c>
      <c r="AV267" s="164" t="str">
        <f t="shared" si="50"/>
        <v/>
      </c>
      <c r="AW267" s="164">
        <f t="shared" si="50"/>
        <v>0</v>
      </c>
      <c r="AX267" s="164" t="str">
        <f t="shared" si="50"/>
        <v/>
      </c>
      <c r="AY267" s="164" t="str">
        <f t="shared" si="50"/>
        <v/>
      </c>
      <c r="AZ267" s="164" t="str">
        <f t="shared" si="50"/>
        <v/>
      </c>
      <c r="BA267" s="164" t="str">
        <f t="shared" si="50"/>
        <v/>
      </c>
      <c r="BB267" s="164" t="str">
        <f t="shared" si="48"/>
        <v/>
      </c>
      <c r="BC267" s="164" t="str">
        <f t="shared" si="33"/>
        <v/>
      </c>
    </row>
    <row r="268" spans="1:55" s="164" customFormat="1" ht="17.25" hidden="1" customHeight="1">
      <c r="A268" s="9"/>
      <c r="B268" s="7"/>
      <c r="C268" s="2"/>
      <c r="D268" s="5"/>
      <c r="E268" s="4"/>
      <c r="F268" s="4"/>
      <c r="G268" s="4"/>
      <c r="H268" s="5"/>
      <c r="I268" s="16"/>
      <c r="J268" s="47"/>
      <c r="K268" s="48"/>
      <c r="L268" s="48"/>
      <c r="M268" s="49"/>
      <c r="N268" s="47"/>
      <c r="O268" s="48"/>
      <c r="P268" s="48"/>
      <c r="Q268" s="48"/>
      <c r="R268" s="48"/>
      <c r="S268" s="48"/>
      <c r="T268" s="64"/>
      <c r="U268" s="49"/>
      <c r="V268" s="58"/>
      <c r="W268" s="124"/>
      <c r="X268" s="56"/>
      <c r="Y268" s="68"/>
      <c r="Z268" s="68"/>
      <c r="AA268" s="67"/>
      <c r="AB268" s="57"/>
      <c r="AC268" s="58"/>
      <c r="AD268" s="56"/>
      <c r="AE268" s="49"/>
      <c r="AF268" s="164">
        <f t="shared" si="51"/>
        <v>0</v>
      </c>
      <c r="AG268" s="164">
        <f t="shared" si="51"/>
        <v>-1</v>
      </c>
      <c r="AH268" s="164">
        <f t="shared" si="51"/>
        <v>0</v>
      </c>
      <c r="AI268" s="164">
        <f t="shared" si="51"/>
        <v>0</v>
      </c>
      <c r="AJ268" s="164">
        <f t="shared" si="51"/>
        <v>0</v>
      </c>
      <c r="AK268" s="164">
        <f t="shared" si="51"/>
        <v>0</v>
      </c>
      <c r="AL268" s="164">
        <f t="shared" si="51"/>
        <v>0</v>
      </c>
      <c r="AM268" s="164">
        <f t="shared" si="51"/>
        <v>0</v>
      </c>
      <c r="AN268" s="164" t="str">
        <f t="shared" si="49"/>
        <v/>
      </c>
      <c r="AO268" s="164">
        <f t="shared" si="49"/>
        <v>0</v>
      </c>
      <c r="AP268" s="164" t="str">
        <f t="shared" si="49"/>
        <v/>
      </c>
      <c r="AQ268" s="164" t="str">
        <f t="shared" si="49"/>
        <v/>
      </c>
      <c r="AR268" s="164" t="str">
        <f t="shared" si="49"/>
        <v/>
      </c>
      <c r="AS268" s="164" t="str">
        <f t="shared" si="46"/>
        <v/>
      </c>
      <c r="AT268" s="164" t="str">
        <f t="shared" si="46"/>
        <v/>
      </c>
      <c r="AU268" s="164" t="str">
        <f t="shared" si="46"/>
        <v/>
      </c>
      <c r="AV268" s="164" t="str">
        <f t="shared" si="50"/>
        <v/>
      </c>
      <c r="AW268" s="164">
        <f t="shared" si="50"/>
        <v>0</v>
      </c>
      <c r="AX268" s="164" t="str">
        <f t="shared" si="50"/>
        <v/>
      </c>
      <c r="AY268" s="164" t="str">
        <f t="shared" si="50"/>
        <v/>
      </c>
      <c r="AZ268" s="164" t="str">
        <f t="shared" si="50"/>
        <v/>
      </c>
      <c r="BA268" s="164" t="str">
        <f t="shared" si="50"/>
        <v/>
      </c>
      <c r="BB268" s="164" t="str">
        <f t="shared" si="48"/>
        <v/>
      </c>
      <c r="BC268" s="164" t="str">
        <f t="shared" si="33"/>
        <v/>
      </c>
    </row>
    <row r="269" spans="1:55" s="164" customFormat="1" ht="17.25" hidden="1" customHeight="1">
      <c r="A269" s="9"/>
      <c r="B269" s="7"/>
      <c r="C269" s="2"/>
      <c r="D269" s="5"/>
      <c r="E269" s="4"/>
      <c r="F269" s="4"/>
      <c r="G269" s="4"/>
      <c r="H269" s="5"/>
      <c r="I269" s="16"/>
      <c r="J269" s="47"/>
      <c r="K269" s="48"/>
      <c r="L269" s="48"/>
      <c r="M269" s="49"/>
      <c r="N269" s="47"/>
      <c r="O269" s="48"/>
      <c r="P269" s="48"/>
      <c r="Q269" s="48"/>
      <c r="R269" s="48"/>
      <c r="S269" s="48"/>
      <c r="T269" s="64"/>
      <c r="U269" s="49"/>
      <c r="V269" s="58"/>
      <c r="W269" s="124"/>
      <c r="X269" s="56"/>
      <c r="Y269" s="68"/>
      <c r="Z269" s="68"/>
      <c r="AA269" s="67"/>
      <c r="AB269" s="57"/>
      <c r="AC269" s="58"/>
      <c r="AD269" s="56"/>
      <c r="AE269" s="49"/>
      <c r="AF269" s="164">
        <f t="shared" si="51"/>
        <v>0</v>
      </c>
      <c r="AG269" s="164">
        <f t="shared" si="51"/>
        <v>-1</v>
      </c>
      <c r="AH269" s="164">
        <f t="shared" si="51"/>
        <v>0</v>
      </c>
      <c r="AI269" s="164">
        <f t="shared" si="51"/>
        <v>0</v>
      </c>
      <c r="AJ269" s="164">
        <f t="shared" si="51"/>
        <v>0</v>
      </c>
      <c r="AK269" s="164">
        <f t="shared" si="51"/>
        <v>0</v>
      </c>
      <c r="AL269" s="164">
        <f t="shared" si="51"/>
        <v>0</v>
      </c>
      <c r="AM269" s="164">
        <f t="shared" si="51"/>
        <v>0</v>
      </c>
      <c r="AN269" s="164" t="str">
        <f t="shared" si="49"/>
        <v/>
      </c>
      <c r="AO269" s="164">
        <f t="shared" si="49"/>
        <v>0</v>
      </c>
      <c r="AP269" s="164" t="str">
        <f t="shared" si="49"/>
        <v/>
      </c>
      <c r="AQ269" s="164" t="str">
        <f t="shared" si="49"/>
        <v/>
      </c>
      <c r="AR269" s="164" t="str">
        <f t="shared" si="49"/>
        <v/>
      </c>
      <c r="AS269" s="164" t="str">
        <f t="shared" si="46"/>
        <v/>
      </c>
      <c r="AT269" s="164" t="str">
        <f t="shared" si="46"/>
        <v/>
      </c>
      <c r="AU269" s="164" t="str">
        <f t="shared" si="46"/>
        <v/>
      </c>
      <c r="AV269" s="164" t="str">
        <f t="shared" si="50"/>
        <v/>
      </c>
      <c r="AW269" s="164">
        <f t="shared" si="50"/>
        <v>0</v>
      </c>
      <c r="AX269" s="164" t="str">
        <f t="shared" si="50"/>
        <v/>
      </c>
      <c r="AY269" s="164" t="str">
        <f t="shared" si="50"/>
        <v/>
      </c>
      <c r="AZ269" s="164" t="str">
        <f t="shared" si="50"/>
        <v/>
      </c>
      <c r="BA269" s="164" t="str">
        <f t="shared" si="50"/>
        <v/>
      </c>
      <c r="BB269" s="164" t="str">
        <f t="shared" si="48"/>
        <v/>
      </c>
      <c r="BC269" s="164" t="str">
        <f t="shared" si="33"/>
        <v/>
      </c>
    </row>
    <row r="270" spans="1:55" s="164" customFormat="1" ht="17.25" hidden="1" customHeight="1">
      <c r="A270" s="9"/>
      <c r="B270" s="7"/>
      <c r="C270" s="2"/>
      <c r="D270" s="5"/>
      <c r="E270" s="4"/>
      <c r="F270" s="4"/>
      <c r="G270" s="4"/>
      <c r="H270" s="5"/>
      <c r="I270" s="16"/>
      <c r="J270" s="47"/>
      <c r="K270" s="48"/>
      <c r="L270" s="48"/>
      <c r="M270" s="49"/>
      <c r="N270" s="47"/>
      <c r="O270" s="48"/>
      <c r="P270" s="48"/>
      <c r="Q270" s="48"/>
      <c r="R270" s="48"/>
      <c r="S270" s="48"/>
      <c r="T270" s="64"/>
      <c r="U270" s="49"/>
      <c r="V270" s="58"/>
      <c r="W270" s="124"/>
      <c r="X270" s="56"/>
      <c r="Y270" s="68"/>
      <c r="Z270" s="68"/>
      <c r="AA270" s="67"/>
      <c r="AB270" s="57"/>
      <c r="AC270" s="58"/>
      <c r="AD270" s="56"/>
      <c r="AE270" s="49"/>
      <c r="AF270" s="164">
        <f t="shared" si="51"/>
        <v>0</v>
      </c>
      <c r="AG270" s="164">
        <f t="shared" si="51"/>
        <v>-1</v>
      </c>
      <c r="AH270" s="164">
        <f t="shared" si="51"/>
        <v>0</v>
      </c>
      <c r="AI270" s="164">
        <f t="shared" si="51"/>
        <v>0</v>
      </c>
      <c r="AJ270" s="164">
        <f t="shared" si="51"/>
        <v>0</v>
      </c>
      <c r="AK270" s="164">
        <f t="shared" si="51"/>
        <v>0</v>
      </c>
      <c r="AL270" s="164">
        <f t="shared" si="51"/>
        <v>0</v>
      </c>
      <c r="AM270" s="164">
        <f t="shared" si="51"/>
        <v>0</v>
      </c>
      <c r="AN270" s="164" t="str">
        <f t="shared" si="49"/>
        <v/>
      </c>
      <c r="AO270" s="164">
        <f t="shared" si="49"/>
        <v>0</v>
      </c>
      <c r="AP270" s="164" t="str">
        <f t="shared" si="49"/>
        <v/>
      </c>
      <c r="AQ270" s="164" t="str">
        <f t="shared" si="49"/>
        <v/>
      </c>
      <c r="AR270" s="164" t="str">
        <f t="shared" si="49"/>
        <v/>
      </c>
      <c r="AS270" s="164" t="str">
        <f t="shared" si="46"/>
        <v/>
      </c>
      <c r="AT270" s="164" t="str">
        <f t="shared" si="46"/>
        <v/>
      </c>
      <c r="AU270" s="164" t="str">
        <f t="shared" si="46"/>
        <v/>
      </c>
      <c r="AV270" s="164" t="str">
        <f t="shared" si="50"/>
        <v/>
      </c>
      <c r="AW270" s="164">
        <f t="shared" si="50"/>
        <v>0</v>
      </c>
      <c r="AX270" s="164" t="str">
        <f t="shared" si="50"/>
        <v/>
      </c>
      <c r="AY270" s="164" t="str">
        <f t="shared" si="50"/>
        <v/>
      </c>
      <c r="AZ270" s="164" t="str">
        <f t="shared" si="50"/>
        <v/>
      </c>
      <c r="BA270" s="164" t="str">
        <f t="shared" si="50"/>
        <v/>
      </c>
      <c r="BB270" s="164" t="str">
        <f t="shared" si="48"/>
        <v/>
      </c>
      <c r="BC270" s="164" t="str">
        <f t="shared" si="33"/>
        <v/>
      </c>
    </row>
    <row r="271" spans="1:55" s="164" customFormat="1" ht="17.25" hidden="1" customHeight="1">
      <c r="A271" s="9"/>
      <c r="B271" s="7"/>
      <c r="C271" s="2"/>
      <c r="D271" s="5"/>
      <c r="E271" s="4"/>
      <c r="F271" s="4"/>
      <c r="G271" s="4"/>
      <c r="H271" s="5"/>
      <c r="I271" s="16"/>
      <c r="J271" s="47"/>
      <c r="K271" s="48"/>
      <c r="L271" s="48"/>
      <c r="M271" s="49"/>
      <c r="N271" s="47"/>
      <c r="O271" s="48"/>
      <c r="P271" s="48"/>
      <c r="Q271" s="48"/>
      <c r="R271" s="48"/>
      <c r="S271" s="48"/>
      <c r="T271" s="64"/>
      <c r="U271" s="49"/>
      <c r="V271" s="58"/>
      <c r="W271" s="124"/>
      <c r="X271" s="56"/>
      <c r="Y271" s="68"/>
      <c r="Z271" s="68"/>
      <c r="AA271" s="67"/>
      <c r="AB271" s="57"/>
      <c r="AC271" s="58"/>
      <c r="AD271" s="56"/>
      <c r="AE271" s="49"/>
      <c r="AF271" s="164">
        <f t="shared" ref="AF271:AM286" si="52">AF270</f>
        <v>0</v>
      </c>
      <c r="AG271" s="164">
        <f t="shared" si="52"/>
        <v>-1</v>
      </c>
      <c r="AH271" s="164">
        <f t="shared" si="52"/>
        <v>0</v>
      </c>
      <c r="AI271" s="164">
        <f t="shared" si="52"/>
        <v>0</v>
      </c>
      <c r="AJ271" s="164">
        <f t="shared" si="52"/>
        <v>0</v>
      </c>
      <c r="AK271" s="164">
        <f t="shared" si="52"/>
        <v>0</v>
      </c>
      <c r="AL271" s="164">
        <f t="shared" si="52"/>
        <v>0</v>
      </c>
      <c r="AM271" s="164">
        <f t="shared" si="52"/>
        <v>0</v>
      </c>
      <c r="AN271" s="164" t="str">
        <f t="shared" si="49"/>
        <v/>
      </c>
      <c r="AO271" s="164">
        <f t="shared" si="49"/>
        <v>0</v>
      </c>
      <c r="AP271" s="164" t="str">
        <f t="shared" si="49"/>
        <v/>
      </c>
      <c r="AQ271" s="164" t="str">
        <f t="shared" si="49"/>
        <v/>
      </c>
      <c r="AR271" s="164" t="str">
        <f t="shared" si="49"/>
        <v/>
      </c>
      <c r="AS271" s="164" t="str">
        <f t="shared" si="46"/>
        <v/>
      </c>
      <c r="AT271" s="164" t="str">
        <f t="shared" si="46"/>
        <v/>
      </c>
      <c r="AU271" s="164" t="str">
        <f t="shared" si="46"/>
        <v/>
      </c>
      <c r="AV271" s="164" t="str">
        <f t="shared" si="50"/>
        <v/>
      </c>
      <c r="AW271" s="164">
        <f t="shared" si="50"/>
        <v>0</v>
      </c>
      <c r="AX271" s="164" t="str">
        <f t="shared" si="50"/>
        <v/>
      </c>
      <c r="AY271" s="164" t="str">
        <f t="shared" si="50"/>
        <v/>
      </c>
      <c r="AZ271" s="164" t="str">
        <f t="shared" si="50"/>
        <v/>
      </c>
      <c r="BA271" s="164" t="str">
        <f t="shared" si="50"/>
        <v/>
      </c>
      <c r="BB271" s="164" t="str">
        <f t="shared" si="48"/>
        <v/>
      </c>
      <c r="BC271" s="164" t="str">
        <f t="shared" si="33"/>
        <v/>
      </c>
    </row>
    <row r="272" spans="1:55" s="164" customFormat="1" ht="17.25" hidden="1" customHeight="1">
      <c r="A272" s="9"/>
      <c r="B272" s="7"/>
      <c r="C272" s="2"/>
      <c r="D272" s="5"/>
      <c r="E272" s="4"/>
      <c r="F272" s="4"/>
      <c r="G272" s="4"/>
      <c r="H272" s="5"/>
      <c r="I272" s="16"/>
      <c r="J272" s="47"/>
      <c r="K272" s="48"/>
      <c r="L272" s="48"/>
      <c r="M272" s="49"/>
      <c r="N272" s="47"/>
      <c r="O272" s="48"/>
      <c r="P272" s="48"/>
      <c r="Q272" s="48"/>
      <c r="R272" s="48"/>
      <c r="S272" s="48"/>
      <c r="T272" s="64"/>
      <c r="U272" s="49"/>
      <c r="V272" s="58"/>
      <c r="W272" s="124"/>
      <c r="X272" s="56"/>
      <c r="Y272" s="68"/>
      <c r="Z272" s="68"/>
      <c r="AA272" s="67"/>
      <c r="AB272" s="57"/>
      <c r="AC272" s="58"/>
      <c r="AD272" s="56"/>
      <c r="AE272" s="49"/>
      <c r="AF272" s="164">
        <f t="shared" si="52"/>
        <v>0</v>
      </c>
      <c r="AG272" s="164">
        <f t="shared" si="52"/>
        <v>-1</v>
      </c>
      <c r="AH272" s="164">
        <f t="shared" si="52"/>
        <v>0</v>
      </c>
      <c r="AI272" s="164">
        <f t="shared" si="52"/>
        <v>0</v>
      </c>
      <c r="AJ272" s="164">
        <f t="shared" si="52"/>
        <v>0</v>
      </c>
      <c r="AK272" s="164">
        <f t="shared" si="52"/>
        <v>0</v>
      </c>
      <c r="AL272" s="164">
        <f t="shared" si="52"/>
        <v>0</v>
      </c>
      <c r="AM272" s="164">
        <f t="shared" si="52"/>
        <v>0</v>
      </c>
      <c r="AN272" s="164" t="str">
        <f t="shared" si="49"/>
        <v/>
      </c>
      <c r="AO272" s="164">
        <f t="shared" si="49"/>
        <v>0</v>
      </c>
      <c r="AP272" s="164" t="str">
        <f t="shared" si="49"/>
        <v/>
      </c>
      <c r="AQ272" s="164" t="str">
        <f t="shared" si="49"/>
        <v/>
      </c>
      <c r="AR272" s="164" t="str">
        <f t="shared" si="49"/>
        <v/>
      </c>
      <c r="AS272" s="164" t="str">
        <f t="shared" si="46"/>
        <v/>
      </c>
      <c r="AT272" s="164" t="str">
        <f t="shared" si="46"/>
        <v/>
      </c>
      <c r="AU272" s="164" t="str">
        <f t="shared" si="46"/>
        <v/>
      </c>
      <c r="AV272" s="164" t="str">
        <f t="shared" si="50"/>
        <v/>
      </c>
      <c r="AW272" s="164">
        <f t="shared" si="50"/>
        <v>0</v>
      </c>
      <c r="AX272" s="164" t="str">
        <f t="shared" si="50"/>
        <v/>
      </c>
      <c r="AY272" s="164" t="str">
        <f t="shared" si="50"/>
        <v/>
      </c>
      <c r="AZ272" s="164" t="str">
        <f t="shared" si="50"/>
        <v/>
      </c>
      <c r="BA272" s="164" t="str">
        <f t="shared" si="50"/>
        <v/>
      </c>
      <c r="BB272" s="164" t="str">
        <f t="shared" si="48"/>
        <v/>
      </c>
      <c r="BC272" s="164" t="str">
        <f t="shared" si="33"/>
        <v/>
      </c>
    </row>
    <row r="273" spans="1:55" s="164" customFormat="1" ht="17.25" hidden="1" customHeight="1">
      <c r="A273" s="9"/>
      <c r="B273" s="7"/>
      <c r="C273" s="2"/>
      <c r="D273" s="5"/>
      <c r="E273" s="4"/>
      <c r="F273" s="4"/>
      <c r="G273" s="4"/>
      <c r="H273" s="5"/>
      <c r="I273" s="16"/>
      <c r="J273" s="47"/>
      <c r="K273" s="48"/>
      <c r="L273" s="48"/>
      <c r="M273" s="49"/>
      <c r="N273" s="47"/>
      <c r="O273" s="48"/>
      <c r="P273" s="48"/>
      <c r="Q273" s="48"/>
      <c r="R273" s="48"/>
      <c r="S273" s="48"/>
      <c r="T273" s="64"/>
      <c r="U273" s="49"/>
      <c r="V273" s="58"/>
      <c r="W273" s="124"/>
      <c r="X273" s="56"/>
      <c r="Y273" s="68"/>
      <c r="Z273" s="68"/>
      <c r="AA273" s="67"/>
      <c r="AB273" s="57"/>
      <c r="AC273" s="58"/>
      <c r="AD273" s="56"/>
      <c r="AE273" s="49"/>
      <c r="AF273" s="164">
        <f t="shared" si="52"/>
        <v>0</v>
      </c>
      <c r="AG273" s="164">
        <f t="shared" si="52"/>
        <v>-1</v>
      </c>
      <c r="AH273" s="164">
        <f t="shared" si="52"/>
        <v>0</v>
      </c>
      <c r="AI273" s="164">
        <f t="shared" si="52"/>
        <v>0</v>
      </c>
      <c r="AJ273" s="164">
        <f t="shared" si="52"/>
        <v>0</v>
      </c>
      <c r="AK273" s="164">
        <f t="shared" si="52"/>
        <v>0</v>
      </c>
      <c r="AL273" s="164">
        <f t="shared" si="52"/>
        <v>0</v>
      </c>
      <c r="AM273" s="164">
        <f t="shared" si="52"/>
        <v>0</v>
      </c>
      <c r="AN273" s="164" t="str">
        <f t="shared" si="49"/>
        <v/>
      </c>
      <c r="AO273" s="164">
        <f t="shared" si="49"/>
        <v>0</v>
      </c>
      <c r="AP273" s="164" t="str">
        <f t="shared" si="49"/>
        <v/>
      </c>
      <c r="AQ273" s="164" t="str">
        <f t="shared" si="49"/>
        <v/>
      </c>
      <c r="AR273" s="164" t="str">
        <f t="shared" si="49"/>
        <v/>
      </c>
      <c r="AS273" s="164" t="str">
        <f t="shared" si="46"/>
        <v/>
      </c>
      <c r="AT273" s="164" t="str">
        <f t="shared" si="46"/>
        <v/>
      </c>
      <c r="AU273" s="164" t="str">
        <f t="shared" si="46"/>
        <v/>
      </c>
      <c r="AV273" s="164" t="str">
        <f t="shared" si="50"/>
        <v/>
      </c>
      <c r="AW273" s="164">
        <f t="shared" si="50"/>
        <v>0</v>
      </c>
      <c r="AX273" s="164" t="str">
        <f t="shared" si="50"/>
        <v/>
      </c>
      <c r="AY273" s="164" t="str">
        <f t="shared" si="50"/>
        <v/>
      </c>
      <c r="AZ273" s="164" t="str">
        <f t="shared" si="50"/>
        <v/>
      </c>
      <c r="BA273" s="164" t="str">
        <f t="shared" si="50"/>
        <v/>
      </c>
      <c r="BB273" s="164" t="str">
        <f t="shared" si="48"/>
        <v/>
      </c>
      <c r="BC273" s="164" t="str">
        <f t="shared" si="33"/>
        <v/>
      </c>
    </row>
    <row r="274" spans="1:55" s="164" customFormat="1" ht="17.25" hidden="1" customHeight="1">
      <c r="A274" s="9"/>
      <c r="B274" s="7"/>
      <c r="C274" s="2"/>
      <c r="D274" s="5"/>
      <c r="E274" s="4"/>
      <c r="F274" s="4"/>
      <c r="G274" s="4"/>
      <c r="H274" s="5"/>
      <c r="I274" s="16"/>
      <c r="J274" s="47"/>
      <c r="K274" s="48"/>
      <c r="L274" s="48"/>
      <c r="M274" s="49"/>
      <c r="N274" s="47"/>
      <c r="O274" s="48"/>
      <c r="P274" s="48"/>
      <c r="Q274" s="48"/>
      <c r="R274" s="48"/>
      <c r="S274" s="48"/>
      <c r="T274" s="64"/>
      <c r="U274" s="49"/>
      <c r="V274" s="58"/>
      <c r="W274" s="124"/>
      <c r="X274" s="56"/>
      <c r="Y274" s="68"/>
      <c r="Z274" s="68"/>
      <c r="AA274" s="67"/>
      <c r="AB274" s="57"/>
      <c r="AC274" s="58"/>
      <c r="AD274" s="56"/>
      <c r="AE274" s="49"/>
      <c r="AF274" s="164">
        <f t="shared" si="52"/>
        <v>0</v>
      </c>
      <c r="AG274" s="164">
        <f t="shared" si="52"/>
        <v>-1</v>
      </c>
      <c r="AH274" s="164">
        <f t="shared" si="52"/>
        <v>0</v>
      </c>
      <c r="AI274" s="164">
        <f t="shared" si="52"/>
        <v>0</v>
      </c>
      <c r="AJ274" s="164">
        <f t="shared" si="52"/>
        <v>0</v>
      </c>
      <c r="AK274" s="164">
        <f t="shared" si="52"/>
        <v>0</v>
      </c>
      <c r="AL274" s="164">
        <f t="shared" si="52"/>
        <v>0</v>
      </c>
      <c r="AM274" s="164">
        <f t="shared" si="52"/>
        <v>0</v>
      </c>
      <c r="AN274" s="164" t="str">
        <f t="shared" si="49"/>
        <v/>
      </c>
      <c r="AO274" s="164">
        <f t="shared" si="49"/>
        <v>0</v>
      </c>
      <c r="AP274" s="164" t="str">
        <f t="shared" si="49"/>
        <v/>
      </c>
      <c r="AQ274" s="164" t="str">
        <f t="shared" si="49"/>
        <v/>
      </c>
      <c r="AR274" s="164" t="str">
        <f t="shared" si="49"/>
        <v/>
      </c>
      <c r="AS274" s="164" t="str">
        <f t="shared" si="46"/>
        <v/>
      </c>
      <c r="AT274" s="164" t="str">
        <f t="shared" si="46"/>
        <v/>
      </c>
      <c r="AU274" s="164" t="str">
        <f t="shared" si="46"/>
        <v/>
      </c>
      <c r="AV274" s="164" t="str">
        <f t="shared" si="50"/>
        <v/>
      </c>
      <c r="AW274" s="164">
        <f t="shared" si="50"/>
        <v>0</v>
      </c>
      <c r="AX274" s="164" t="str">
        <f t="shared" si="50"/>
        <v/>
      </c>
      <c r="AY274" s="164" t="str">
        <f t="shared" si="50"/>
        <v/>
      </c>
      <c r="AZ274" s="164" t="str">
        <f t="shared" si="50"/>
        <v/>
      </c>
      <c r="BA274" s="164" t="str">
        <f t="shared" si="50"/>
        <v/>
      </c>
      <c r="BB274" s="164" t="str">
        <f t="shared" si="48"/>
        <v/>
      </c>
      <c r="BC274" s="164" t="str">
        <f t="shared" si="33"/>
        <v/>
      </c>
    </row>
    <row r="275" spans="1:55" s="164" customFormat="1" ht="17.25" hidden="1" customHeight="1">
      <c r="A275" s="9"/>
      <c r="B275" s="7"/>
      <c r="C275" s="2"/>
      <c r="D275" s="5"/>
      <c r="E275" s="4"/>
      <c r="F275" s="4"/>
      <c r="G275" s="4"/>
      <c r="H275" s="5"/>
      <c r="I275" s="16"/>
      <c r="J275" s="47"/>
      <c r="K275" s="48"/>
      <c r="L275" s="48"/>
      <c r="M275" s="49"/>
      <c r="N275" s="47"/>
      <c r="O275" s="48"/>
      <c r="P275" s="48"/>
      <c r="Q275" s="48"/>
      <c r="R275" s="48"/>
      <c r="S275" s="48"/>
      <c r="T275" s="64"/>
      <c r="U275" s="49"/>
      <c r="V275" s="58"/>
      <c r="W275" s="124"/>
      <c r="X275" s="56"/>
      <c r="Y275" s="68"/>
      <c r="Z275" s="68"/>
      <c r="AA275" s="67"/>
      <c r="AB275" s="57"/>
      <c r="AC275" s="58"/>
      <c r="AD275" s="56"/>
      <c r="AE275" s="49"/>
      <c r="AF275" s="164">
        <f t="shared" si="52"/>
        <v>0</v>
      </c>
      <c r="AG275" s="164">
        <f t="shared" si="52"/>
        <v>-1</v>
      </c>
      <c r="AH275" s="164">
        <f t="shared" si="52"/>
        <v>0</v>
      </c>
      <c r="AI275" s="164">
        <f t="shared" si="52"/>
        <v>0</v>
      </c>
      <c r="AJ275" s="164">
        <f t="shared" si="52"/>
        <v>0</v>
      </c>
      <c r="AK275" s="164">
        <f t="shared" si="52"/>
        <v>0</v>
      </c>
      <c r="AL275" s="164">
        <f t="shared" si="52"/>
        <v>0</v>
      </c>
      <c r="AM275" s="164">
        <f t="shared" si="52"/>
        <v>0</v>
      </c>
      <c r="AN275" s="164" t="str">
        <f t="shared" si="49"/>
        <v/>
      </c>
      <c r="AO275" s="164">
        <f t="shared" si="49"/>
        <v>0</v>
      </c>
      <c r="AP275" s="164" t="str">
        <f t="shared" si="49"/>
        <v/>
      </c>
      <c r="AQ275" s="164" t="str">
        <f t="shared" si="49"/>
        <v/>
      </c>
      <c r="AR275" s="164" t="str">
        <f t="shared" si="49"/>
        <v/>
      </c>
      <c r="AS275" s="164" t="str">
        <f t="shared" si="46"/>
        <v/>
      </c>
      <c r="AT275" s="164" t="str">
        <f t="shared" si="46"/>
        <v/>
      </c>
      <c r="AU275" s="164" t="str">
        <f t="shared" si="46"/>
        <v/>
      </c>
      <c r="AV275" s="164" t="str">
        <f t="shared" si="50"/>
        <v/>
      </c>
      <c r="AW275" s="164">
        <f t="shared" si="50"/>
        <v>0</v>
      </c>
      <c r="AX275" s="164" t="str">
        <f t="shared" si="50"/>
        <v/>
      </c>
      <c r="AY275" s="164" t="str">
        <f t="shared" si="50"/>
        <v/>
      </c>
      <c r="AZ275" s="164" t="str">
        <f t="shared" si="50"/>
        <v/>
      </c>
      <c r="BA275" s="164" t="str">
        <f t="shared" si="50"/>
        <v/>
      </c>
      <c r="BB275" s="164" t="str">
        <f t="shared" si="48"/>
        <v/>
      </c>
      <c r="BC275" s="164" t="str">
        <f t="shared" si="33"/>
        <v/>
      </c>
    </row>
    <row r="276" spans="1:55" s="164" customFormat="1" ht="17.25" hidden="1" customHeight="1">
      <c r="A276" s="9"/>
      <c r="B276" s="7"/>
      <c r="C276" s="2"/>
      <c r="D276" s="5"/>
      <c r="E276" s="4"/>
      <c r="F276" s="4"/>
      <c r="G276" s="4"/>
      <c r="H276" s="5"/>
      <c r="I276" s="16"/>
      <c r="J276" s="47"/>
      <c r="K276" s="48"/>
      <c r="L276" s="48"/>
      <c r="M276" s="49"/>
      <c r="N276" s="47"/>
      <c r="O276" s="48"/>
      <c r="P276" s="48"/>
      <c r="Q276" s="48"/>
      <c r="R276" s="48"/>
      <c r="S276" s="48"/>
      <c r="T276" s="64"/>
      <c r="U276" s="49"/>
      <c r="V276" s="58"/>
      <c r="W276" s="124"/>
      <c r="X276" s="56"/>
      <c r="Y276" s="68"/>
      <c r="Z276" s="68"/>
      <c r="AA276" s="67"/>
      <c r="AB276" s="57"/>
      <c r="AC276" s="58"/>
      <c r="AD276" s="56"/>
      <c r="AE276" s="49"/>
      <c r="AF276" s="164">
        <f t="shared" si="52"/>
        <v>0</v>
      </c>
      <c r="AG276" s="164">
        <f t="shared" si="52"/>
        <v>-1</v>
      </c>
      <c r="AH276" s="164">
        <f t="shared" si="52"/>
        <v>0</v>
      </c>
      <c r="AI276" s="164">
        <f t="shared" si="52"/>
        <v>0</v>
      </c>
      <c r="AJ276" s="164">
        <f t="shared" si="52"/>
        <v>0</v>
      </c>
      <c r="AK276" s="164">
        <f t="shared" si="52"/>
        <v>0</v>
      </c>
      <c r="AL276" s="164">
        <f t="shared" si="52"/>
        <v>0</v>
      </c>
      <c r="AM276" s="164">
        <f t="shared" si="52"/>
        <v>0</v>
      </c>
      <c r="AN276" s="164" t="str">
        <f t="shared" si="49"/>
        <v/>
      </c>
      <c r="AO276" s="164">
        <f t="shared" si="49"/>
        <v>0</v>
      </c>
      <c r="AP276" s="164" t="str">
        <f t="shared" si="49"/>
        <v/>
      </c>
      <c r="AQ276" s="164" t="str">
        <f t="shared" si="49"/>
        <v/>
      </c>
      <c r="AR276" s="164" t="str">
        <f t="shared" si="49"/>
        <v/>
      </c>
      <c r="AS276" s="164" t="str">
        <f t="shared" si="46"/>
        <v/>
      </c>
      <c r="AT276" s="164" t="str">
        <f t="shared" si="46"/>
        <v/>
      </c>
      <c r="AU276" s="164" t="str">
        <f t="shared" si="46"/>
        <v/>
      </c>
      <c r="AV276" s="164" t="str">
        <f t="shared" si="50"/>
        <v/>
      </c>
      <c r="AW276" s="164">
        <f t="shared" si="50"/>
        <v>0</v>
      </c>
      <c r="AX276" s="164" t="str">
        <f t="shared" si="50"/>
        <v/>
      </c>
      <c r="AY276" s="164" t="str">
        <f t="shared" si="50"/>
        <v/>
      </c>
      <c r="AZ276" s="164" t="str">
        <f t="shared" si="50"/>
        <v/>
      </c>
      <c r="BA276" s="164" t="str">
        <f t="shared" si="50"/>
        <v/>
      </c>
      <c r="BB276" s="164" t="str">
        <f t="shared" si="48"/>
        <v/>
      </c>
      <c r="BC276" s="164" t="str">
        <f t="shared" si="33"/>
        <v/>
      </c>
    </row>
    <row r="277" spans="1:55" s="164" customFormat="1" ht="17.25" hidden="1" customHeight="1">
      <c r="A277" s="9"/>
      <c r="B277" s="7"/>
      <c r="C277" s="2"/>
      <c r="D277" s="5"/>
      <c r="E277" s="4"/>
      <c r="F277" s="4"/>
      <c r="G277" s="4"/>
      <c r="H277" s="5"/>
      <c r="I277" s="16"/>
      <c r="J277" s="47"/>
      <c r="K277" s="48"/>
      <c r="L277" s="48"/>
      <c r="M277" s="49"/>
      <c r="N277" s="47"/>
      <c r="O277" s="48"/>
      <c r="P277" s="48"/>
      <c r="Q277" s="48"/>
      <c r="R277" s="48"/>
      <c r="S277" s="48"/>
      <c r="T277" s="64"/>
      <c r="U277" s="49"/>
      <c r="V277" s="58"/>
      <c r="W277" s="124"/>
      <c r="X277" s="56"/>
      <c r="Y277" s="68"/>
      <c r="Z277" s="68"/>
      <c r="AA277" s="67"/>
      <c r="AB277" s="57"/>
      <c r="AC277" s="58"/>
      <c r="AD277" s="56"/>
      <c r="AE277" s="49"/>
      <c r="AF277" s="164">
        <f t="shared" si="52"/>
        <v>0</v>
      </c>
      <c r="AG277" s="164">
        <f t="shared" si="52"/>
        <v>-1</v>
      </c>
      <c r="AH277" s="164">
        <f t="shared" si="52"/>
        <v>0</v>
      </c>
      <c r="AI277" s="164">
        <f t="shared" si="52"/>
        <v>0</v>
      </c>
      <c r="AJ277" s="164">
        <f t="shared" si="52"/>
        <v>0</v>
      </c>
      <c r="AK277" s="164">
        <f t="shared" si="52"/>
        <v>0</v>
      </c>
      <c r="AL277" s="164">
        <f t="shared" si="52"/>
        <v>0</v>
      </c>
      <c r="AM277" s="164">
        <f t="shared" si="52"/>
        <v>0</v>
      </c>
      <c r="AN277" s="164" t="str">
        <f t="shared" si="49"/>
        <v/>
      </c>
      <c r="AO277" s="164">
        <f t="shared" si="49"/>
        <v>0</v>
      </c>
      <c r="AP277" s="164" t="str">
        <f t="shared" si="49"/>
        <v/>
      </c>
      <c r="AQ277" s="164" t="str">
        <f t="shared" si="49"/>
        <v/>
      </c>
      <c r="AR277" s="164" t="str">
        <f t="shared" si="49"/>
        <v/>
      </c>
      <c r="AS277" s="164" t="str">
        <f t="shared" si="46"/>
        <v/>
      </c>
      <c r="AT277" s="164" t="str">
        <f t="shared" si="46"/>
        <v/>
      </c>
      <c r="AU277" s="164" t="str">
        <f t="shared" si="46"/>
        <v/>
      </c>
      <c r="AV277" s="164" t="str">
        <f t="shared" si="50"/>
        <v/>
      </c>
      <c r="AW277" s="164">
        <f t="shared" si="50"/>
        <v>0</v>
      </c>
      <c r="AX277" s="164" t="str">
        <f t="shared" si="50"/>
        <v/>
      </c>
      <c r="AY277" s="164" t="str">
        <f t="shared" si="50"/>
        <v/>
      </c>
      <c r="AZ277" s="164" t="str">
        <f t="shared" si="50"/>
        <v/>
      </c>
      <c r="BA277" s="164" t="str">
        <f t="shared" si="50"/>
        <v/>
      </c>
      <c r="BB277" s="164" t="str">
        <f t="shared" si="48"/>
        <v/>
      </c>
      <c r="BC277" s="164" t="str">
        <f t="shared" si="33"/>
        <v/>
      </c>
    </row>
    <row r="278" spans="1:55" s="164" customFormat="1" ht="17.25" hidden="1" customHeight="1">
      <c r="A278" s="9"/>
      <c r="B278" s="7"/>
      <c r="C278" s="2"/>
      <c r="D278" s="5"/>
      <c r="E278" s="4"/>
      <c r="F278" s="4"/>
      <c r="G278" s="4"/>
      <c r="H278" s="5"/>
      <c r="I278" s="16"/>
      <c r="J278" s="47"/>
      <c r="K278" s="48"/>
      <c r="L278" s="48"/>
      <c r="M278" s="49"/>
      <c r="N278" s="47"/>
      <c r="O278" s="48"/>
      <c r="P278" s="48"/>
      <c r="Q278" s="48"/>
      <c r="R278" s="48"/>
      <c r="S278" s="48"/>
      <c r="T278" s="64"/>
      <c r="U278" s="49"/>
      <c r="V278" s="58"/>
      <c r="W278" s="124"/>
      <c r="X278" s="56"/>
      <c r="Y278" s="68"/>
      <c r="Z278" s="68"/>
      <c r="AA278" s="67"/>
      <c r="AB278" s="57"/>
      <c r="AC278" s="58"/>
      <c r="AD278" s="56"/>
      <c r="AE278" s="49"/>
      <c r="AF278" s="164">
        <f t="shared" si="52"/>
        <v>0</v>
      </c>
      <c r="AG278" s="164">
        <f t="shared" si="52"/>
        <v>-1</v>
      </c>
      <c r="AH278" s="164">
        <f t="shared" si="52"/>
        <v>0</v>
      </c>
      <c r="AI278" s="164">
        <f t="shared" si="52"/>
        <v>0</v>
      </c>
      <c r="AJ278" s="164">
        <f t="shared" si="52"/>
        <v>0</v>
      </c>
      <c r="AK278" s="164">
        <f t="shared" si="52"/>
        <v>0</v>
      </c>
      <c r="AL278" s="164">
        <f t="shared" si="52"/>
        <v>0</v>
      </c>
      <c r="AM278" s="164">
        <f t="shared" si="52"/>
        <v>0</v>
      </c>
      <c r="AN278" s="164" t="str">
        <f t="shared" si="49"/>
        <v/>
      </c>
      <c r="AO278" s="164">
        <f t="shared" si="49"/>
        <v>0</v>
      </c>
      <c r="AP278" s="164" t="str">
        <f t="shared" si="49"/>
        <v/>
      </c>
      <c r="AQ278" s="164" t="str">
        <f t="shared" si="49"/>
        <v/>
      </c>
      <c r="AR278" s="164" t="str">
        <f t="shared" si="49"/>
        <v/>
      </c>
      <c r="AS278" s="164" t="str">
        <f t="shared" si="46"/>
        <v/>
      </c>
      <c r="AT278" s="164" t="str">
        <f t="shared" si="46"/>
        <v/>
      </c>
      <c r="AU278" s="164" t="str">
        <f t="shared" si="46"/>
        <v/>
      </c>
      <c r="AV278" s="164" t="str">
        <f t="shared" si="50"/>
        <v/>
      </c>
      <c r="AW278" s="164">
        <f t="shared" si="50"/>
        <v>0</v>
      </c>
      <c r="AX278" s="164" t="str">
        <f t="shared" si="50"/>
        <v/>
      </c>
      <c r="AY278" s="164" t="str">
        <f t="shared" si="50"/>
        <v/>
      </c>
      <c r="AZ278" s="164" t="str">
        <f t="shared" si="50"/>
        <v/>
      </c>
      <c r="BA278" s="164" t="str">
        <f t="shared" si="50"/>
        <v/>
      </c>
      <c r="BB278" s="164" t="str">
        <f t="shared" si="48"/>
        <v/>
      </c>
      <c r="BC278" s="164" t="str">
        <f t="shared" si="33"/>
        <v/>
      </c>
    </row>
    <row r="279" spans="1:55" s="164" customFormat="1" ht="17.25" hidden="1" customHeight="1">
      <c r="A279" s="9"/>
      <c r="B279" s="7"/>
      <c r="C279" s="2"/>
      <c r="D279" s="5"/>
      <c r="E279" s="4"/>
      <c r="F279" s="4"/>
      <c r="G279" s="4"/>
      <c r="H279" s="5"/>
      <c r="I279" s="16"/>
      <c r="J279" s="47"/>
      <c r="K279" s="48"/>
      <c r="L279" s="48"/>
      <c r="M279" s="49"/>
      <c r="N279" s="47"/>
      <c r="O279" s="48"/>
      <c r="P279" s="48"/>
      <c r="Q279" s="48"/>
      <c r="R279" s="48"/>
      <c r="S279" s="48"/>
      <c r="T279" s="64"/>
      <c r="U279" s="49"/>
      <c r="V279" s="58"/>
      <c r="W279" s="124"/>
      <c r="X279" s="56"/>
      <c r="Y279" s="68"/>
      <c r="Z279" s="68"/>
      <c r="AA279" s="67"/>
      <c r="AB279" s="57"/>
      <c r="AC279" s="58"/>
      <c r="AD279" s="56"/>
      <c r="AE279" s="49"/>
      <c r="AF279" s="164">
        <f t="shared" si="52"/>
        <v>0</v>
      </c>
      <c r="AG279" s="164">
        <f t="shared" si="52"/>
        <v>-1</v>
      </c>
      <c r="AH279" s="164">
        <f t="shared" si="52"/>
        <v>0</v>
      </c>
      <c r="AI279" s="164">
        <f t="shared" si="52"/>
        <v>0</v>
      </c>
      <c r="AJ279" s="164">
        <f t="shared" si="52"/>
        <v>0</v>
      </c>
      <c r="AK279" s="164">
        <f t="shared" si="52"/>
        <v>0</v>
      </c>
      <c r="AL279" s="164">
        <f t="shared" si="52"/>
        <v>0</v>
      </c>
      <c r="AM279" s="164">
        <f t="shared" si="52"/>
        <v>0</v>
      </c>
      <c r="AN279" s="164" t="str">
        <f t="shared" si="49"/>
        <v/>
      </c>
      <c r="AO279" s="164">
        <f t="shared" si="49"/>
        <v>0</v>
      </c>
      <c r="AP279" s="164" t="str">
        <f t="shared" si="49"/>
        <v/>
      </c>
      <c r="AQ279" s="164" t="str">
        <f t="shared" si="49"/>
        <v/>
      </c>
      <c r="AR279" s="164" t="str">
        <f t="shared" si="49"/>
        <v/>
      </c>
      <c r="AS279" s="164" t="str">
        <f t="shared" si="46"/>
        <v/>
      </c>
      <c r="AT279" s="164" t="str">
        <f t="shared" si="46"/>
        <v/>
      </c>
      <c r="AU279" s="164" t="str">
        <f t="shared" si="46"/>
        <v/>
      </c>
      <c r="AV279" s="164" t="str">
        <f t="shared" si="50"/>
        <v/>
      </c>
      <c r="AW279" s="164">
        <f t="shared" si="50"/>
        <v>0</v>
      </c>
      <c r="AX279" s="164" t="str">
        <f t="shared" si="50"/>
        <v/>
      </c>
      <c r="AY279" s="164" t="str">
        <f t="shared" si="50"/>
        <v/>
      </c>
      <c r="AZ279" s="164" t="str">
        <f t="shared" si="50"/>
        <v/>
      </c>
      <c r="BA279" s="164" t="str">
        <f t="shared" si="50"/>
        <v/>
      </c>
      <c r="BB279" s="164" t="str">
        <f t="shared" si="48"/>
        <v/>
      </c>
      <c r="BC279" s="164" t="str">
        <f t="shared" si="33"/>
        <v/>
      </c>
    </row>
    <row r="280" spans="1:55" s="164" customFormat="1" ht="17.25" hidden="1" customHeight="1">
      <c r="A280" s="9"/>
      <c r="B280" s="7"/>
      <c r="C280" s="2"/>
      <c r="D280" s="5"/>
      <c r="E280" s="4"/>
      <c r="F280" s="4"/>
      <c r="G280" s="4"/>
      <c r="H280" s="5"/>
      <c r="I280" s="16"/>
      <c r="J280" s="47"/>
      <c r="K280" s="48"/>
      <c r="L280" s="48"/>
      <c r="M280" s="49"/>
      <c r="N280" s="47"/>
      <c r="O280" s="48"/>
      <c r="P280" s="48"/>
      <c r="Q280" s="48"/>
      <c r="R280" s="48"/>
      <c r="S280" s="48"/>
      <c r="T280" s="64"/>
      <c r="U280" s="49"/>
      <c r="V280" s="58"/>
      <c r="W280" s="124"/>
      <c r="X280" s="56"/>
      <c r="Y280" s="68"/>
      <c r="Z280" s="68"/>
      <c r="AA280" s="67"/>
      <c r="AB280" s="57"/>
      <c r="AC280" s="58"/>
      <c r="AD280" s="56"/>
      <c r="AE280" s="49"/>
      <c r="AF280" s="164">
        <f t="shared" si="52"/>
        <v>0</v>
      </c>
      <c r="AG280" s="164">
        <f t="shared" si="52"/>
        <v>-1</v>
      </c>
      <c r="AH280" s="164">
        <f t="shared" si="52"/>
        <v>0</v>
      </c>
      <c r="AI280" s="164">
        <f t="shared" si="52"/>
        <v>0</v>
      </c>
      <c r="AJ280" s="164">
        <f t="shared" si="52"/>
        <v>0</v>
      </c>
      <c r="AK280" s="164">
        <f t="shared" si="52"/>
        <v>0</v>
      </c>
      <c r="AL280" s="164">
        <f t="shared" si="52"/>
        <v>0</v>
      </c>
      <c r="AM280" s="164">
        <f t="shared" si="52"/>
        <v>0</v>
      </c>
      <c r="AN280" s="164" t="str">
        <f t="shared" si="49"/>
        <v/>
      </c>
      <c r="AO280" s="164">
        <f t="shared" si="49"/>
        <v>0</v>
      </c>
      <c r="AP280" s="164" t="str">
        <f t="shared" si="49"/>
        <v/>
      </c>
      <c r="AQ280" s="164" t="str">
        <f t="shared" si="49"/>
        <v/>
      </c>
      <c r="AR280" s="164" t="str">
        <f t="shared" si="49"/>
        <v/>
      </c>
      <c r="AS280" s="164" t="str">
        <f t="shared" si="46"/>
        <v/>
      </c>
      <c r="AT280" s="164" t="str">
        <f t="shared" si="46"/>
        <v/>
      </c>
      <c r="AU280" s="164" t="str">
        <f t="shared" si="46"/>
        <v/>
      </c>
      <c r="AV280" s="164" t="str">
        <f t="shared" si="50"/>
        <v/>
      </c>
      <c r="AW280" s="164">
        <f t="shared" si="50"/>
        <v>0</v>
      </c>
      <c r="AX280" s="164" t="str">
        <f t="shared" si="50"/>
        <v/>
      </c>
      <c r="AY280" s="164" t="str">
        <f t="shared" si="50"/>
        <v/>
      </c>
      <c r="AZ280" s="164" t="str">
        <f t="shared" si="50"/>
        <v/>
      </c>
      <c r="BA280" s="164" t="str">
        <f t="shared" si="50"/>
        <v/>
      </c>
      <c r="BB280" s="164" t="str">
        <f t="shared" si="48"/>
        <v/>
      </c>
      <c r="BC280" s="164" t="str">
        <f t="shared" si="33"/>
        <v/>
      </c>
    </row>
    <row r="281" spans="1:55" s="164" customFormat="1" ht="17.25" hidden="1" customHeight="1">
      <c r="A281" s="9"/>
      <c r="B281" s="7"/>
      <c r="C281" s="2"/>
      <c r="D281" s="5"/>
      <c r="E281" s="4"/>
      <c r="F281" s="4"/>
      <c r="G281" s="4"/>
      <c r="H281" s="5"/>
      <c r="I281" s="16"/>
      <c r="J281" s="47"/>
      <c r="K281" s="48"/>
      <c r="L281" s="48"/>
      <c r="M281" s="49"/>
      <c r="N281" s="47"/>
      <c r="O281" s="48"/>
      <c r="P281" s="48"/>
      <c r="Q281" s="48"/>
      <c r="R281" s="48"/>
      <c r="S281" s="48"/>
      <c r="T281" s="64"/>
      <c r="U281" s="49"/>
      <c r="V281" s="58"/>
      <c r="W281" s="124"/>
      <c r="X281" s="56"/>
      <c r="Y281" s="68"/>
      <c r="Z281" s="68"/>
      <c r="AA281" s="67"/>
      <c r="AB281" s="57"/>
      <c r="AC281" s="58"/>
      <c r="AD281" s="56"/>
      <c r="AE281" s="49"/>
      <c r="AF281" s="164">
        <f t="shared" si="52"/>
        <v>0</v>
      </c>
      <c r="AG281" s="164">
        <f t="shared" si="52"/>
        <v>-1</v>
      </c>
      <c r="AH281" s="164">
        <f t="shared" si="52"/>
        <v>0</v>
      </c>
      <c r="AI281" s="164">
        <f t="shared" si="52"/>
        <v>0</v>
      </c>
      <c r="AJ281" s="164">
        <f t="shared" si="52"/>
        <v>0</v>
      </c>
      <c r="AK281" s="164">
        <f t="shared" si="52"/>
        <v>0</v>
      </c>
      <c r="AL281" s="164">
        <f t="shared" si="52"/>
        <v>0</v>
      </c>
      <c r="AM281" s="164">
        <f t="shared" si="52"/>
        <v>0</v>
      </c>
      <c r="AN281" s="164" t="str">
        <f t="shared" si="49"/>
        <v/>
      </c>
      <c r="AO281" s="164">
        <f t="shared" si="49"/>
        <v>0</v>
      </c>
      <c r="AP281" s="164" t="str">
        <f t="shared" si="49"/>
        <v/>
      </c>
      <c r="AQ281" s="164" t="str">
        <f t="shared" si="49"/>
        <v/>
      </c>
      <c r="AR281" s="164" t="str">
        <f t="shared" si="49"/>
        <v/>
      </c>
      <c r="AS281" s="164" t="str">
        <f t="shared" si="46"/>
        <v/>
      </c>
      <c r="AT281" s="164" t="str">
        <f t="shared" si="46"/>
        <v/>
      </c>
      <c r="AU281" s="164" t="str">
        <f t="shared" si="46"/>
        <v/>
      </c>
      <c r="AV281" s="164" t="str">
        <f t="shared" si="50"/>
        <v/>
      </c>
      <c r="AW281" s="164">
        <f t="shared" si="50"/>
        <v>0</v>
      </c>
      <c r="AX281" s="164" t="str">
        <f t="shared" si="50"/>
        <v/>
      </c>
      <c r="AY281" s="164" t="str">
        <f t="shared" si="50"/>
        <v/>
      </c>
      <c r="AZ281" s="164" t="str">
        <f t="shared" si="50"/>
        <v/>
      </c>
      <c r="BA281" s="164" t="str">
        <f t="shared" si="50"/>
        <v/>
      </c>
      <c r="BB281" s="164" t="str">
        <f t="shared" si="48"/>
        <v/>
      </c>
      <c r="BC281" s="164" t="str">
        <f t="shared" si="33"/>
        <v/>
      </c>
    </row>
    <row r="282" spans="1:55" s="164" customFormat="1" ht="17.25" hidden="1" customHeight="1">
      <c r="A282" s="9"/>
      <c r="B282" s="7"/>
      <c r="C282" s="2"/>
      <c r="D282" s="5"/>
      <c r="E282" s="4"/>
      <c r="F282" s="4"/>
      <c r="G282" s="4"/>
      <c r="H282" s="5"/>
      <c r="I282" s="16"/>
      <c r="J282" s="47"/>
      <c r="K282" s="48"/>
      <c r="L282" s="48"/>
      <c r="M282" s="49"/>
      <c r="N282" s="47"/>
      <c r="O282" s="48"/>
      <c r="P282" s="48"/>
      <c r="Q282" s="48"/>
      <c r="R282" s="48"/>
      <c r="S282" s="48"/>
      <c r="T282" s="64"/>
      <c r="U282" s="49"/>
      <c r="V282" s="58"/>
      <c r="W282" s="124"/>
      <c r="X282" s="56"/>
      <c r="Y282" s="68"/>
      <c r="Z282" s="68"/>
      <c r="AA282" s="67"/>
      <c r="AB282" s="57"/>
      <c r="AC282" s="58"/>
      <c r="AD282" s="56"/>
      <c r="AE282" s="49"/>
      <c r="AF282" s="164">
        <f t="shared" si="52"/>
        <v>0</v>
      </c>
      <c r="AG282" s="164">
        <f t="shared" si="52"/>
        <v>-1</v>
      </c>
      <c r="AH282" s="164">
        <f t="shared" si="52"/>
        <v>0</v>
      </c>
      <c r="AI282" s="164">
        <f t="shared" si="52"/>
        <v>0</v>
      </c>
      <c r="AJ282" s="164">
        <f t="shared" si="52"/>
        <v>0</v>
      </c>
      <c r="AK282" s="164">
        <f t="shared" si="52"/>
        <v>0</v>
      </c>
      <c r="AL282" s="164">
        <f t="shared" si="52"/>
        <v>0</v>
      </c>
      <c r="AM282" s="164">
        <f t="shared" si="52"/>
        <v>0</v>
      </c>
      <c r="AN282" s="164" t="str">
        <f t="shared" si="49"/>
        <v/>
      </c>
      <c r="AO282" s="164">
        <f t="shared" si="49"/>
        <v>0</v>
      </c>
      <c r="AP282" s="164" t="str">
        <f t="shared" si="49"/>
        <v/>
      </c>
      <c r="AQ282" s="164" t="str">
        <f t="shared" si="49"/>
        <v/>
      </c>
      <c r="AR282" s="164" t="str">
        <f t="shared" si="49"/>
        <v/>
      </c>
      <c r="AS282" s="164" t="str">
        <f t="shared" si="46"/>
        <v/>
      </c>
      <c r="AT282" s="164" t="str">
        <f t="shared" si="46"/>
        <v/>
      </c>
      <c r="AU282" s="164" t="str">
        <f t="shared" si="46"/>
        <v/>
      </c>
      <c r="AV282" s="164" t="str">
        <f t="shared" si="50"/>
        <v/>
      </c>
      <c r="AW282" s="164">
        <f t="shared" si="50"/>
        <v>0</v>
      </c>
      <c r="AX282" s="164" t="str">
        <f t="shared" si="50"/>
        <v/>
      </c>
      <c r="AY282" s="164" t="str">
        <f t="shared" si="50"/>
        <v/>
      </c>
      <c r="AZ282" s="164" t="str">
        <f t="shared" si="50"/>
        <v/>
      </c>
      <c r="BA282" s="164" t="str">
        <f t="shared" si="50"/>
        <v/>
      </c>
      <c r="BB282" s="164" t="str">
        <f t="shared" si="48"/>
        <v/>
      </c>
      <c r="BC282" s="164" t="str">
        <f t="shared" si="33"/>
        <v/>
      </c>
    </row>
    <row r="283" spans="1:55" s="164" customFormat="1" ht="17.25" hidden="1" customHeight="1">
      <c r="A283" s="9"/>
      <c r="B283" s="7"/>
      <c r="C283" s="2"/>
      <c r="D283" s="5"/>
      <c r="E283" s="4"/>
      <c r="F283" s="4"/>
      <c r="G283" s="4"/>
      <c r="H283" s="5"/>
      <c r="I283" s="16"/>
      <c r="J283" s="47"/>
      <c r="K283" s="48"/>
      <c r="L283" s="48"/>
      <c r="M283" s="49"/>
      <c r="N283" s="47"/>
      <c r="O283" s="48"/>
      <c r="P283" s="48"/>
      <c r="Q283" s="48"/>
      <c r="R283" s="48"/>
      <c r="S283" s="48"/>
      <c r="T283" s="64"/>
      <c r="U283" s="49"/>
      <c r="V283" s="58"/>
      <c r="W283" s="124"/>
      <c r="X283" s="56"/>
      <c r="Y283" s="68"/>
      <c r="Z283" s="68"/>
      <c r="AA283" s="67"/>
      <c r="AB283" s="57"/>
      <c r="AC283" s="58"/>
      <c r="AD283" s="56"/>
      <c r="AE283" s="49"/>
      <c r="AF283" s="164">
        <f t="shared" si="52"/>
        <v>0</v>
      </c>
      <c r="AG283" s="164">
        <f t="shared" si="52"/>
        <v>-1</v>
      </c>
      <c r="AH283" s="164">
        <f t="shared" si="52"/>
        <v>0</v>
      </c>
      <c r="AI283" s="164">
        <f t="shared" si="52"/>
        <v>0</v>
      </c>
      <c r="AJ283" s="164">
        <f t="shared" si="52"/>
        <v>0</v>
      </c>
      <c r="AK283" s="164">
        <f t="shared" si="52"/>
        <v>0</v>
      </c>
      <c r="AL283" s="164">
        <f t="shared" si="52"/>
        <v>0</v>
      </c>
      <c r="AM283" s="164">
        <f t="shared" si="52"/>
        <v>0</v>
      </c>
      <c r="AN283" s="164" t="str">
        <f t="shared" si="49"/>
        <v/>
      </c>
      <c r="AO283" s="164">
        <f t="shared" si="49"/>
        <v>0</v>
      </c>
      <c r="AP283" s="164" t="str">
        <f t="shared" si="49"/>
        <v/>
      </c>
      <c r="AQ283" s="164" t="str">
        <f t="shared" si="49"/>
        <v/>
      </c>
      <c r="AR283" s="164" t="str">
        <f t="shared" si="49"/>
        <v/>
      </c>
      <c r="AS283" s="164" t="str">
        <f t="shared" si="46"/>
        <v/>
      </c>
      <c r="AT283" s="164" t="str">
        <f t="shared" si="46"/>
        <v/>
      </c>
      <c r="AU283" s="164" t="str">
        <f t="shared" si="46"/>
        <v/>
      </c>
      <c r="AV283" s="164" t="str">
        <f t="shared" si="50"/>
        <v/>
      </c>
      <c r="AW283" s="164">
        <f t="shared" si="50"/>
        <v>0</v>
      </c>
      <c r="AX283" s="164" t="str">
        <f t="shared" si="50"/>
        <v/>
      </c>
      <c r="AY283" s="164" t="str">
        <f t="shared" si="50"/>
        <v/>
      </c>
      <c r="AZ283" s="164" t="str">
        <f t="shared" si="50"/>
        <v/>
      </c>
      <c r="BA283" s="164" t="str">
        <f t="shared" si="50"/>
        <v/>
      </c>
      <c r="BB283" s="164" t="str">
        <f t="shared" si="48"/>
        <v/>
      </c>
      <c r="BC283" s="164" t="str">
        <f t="shared" si="33"/>
        <v/>
      </c>
    </row>
    <row r="284" spans="1:55" s="164" customFormat="1" ht="17.25" hidden="1" customHeight="1">
      <c r="A284" s="9"/>
      <c r="B284" s="7"/>
      <c r="C284" s="2"/>
      <c r="D284" s="5"/>
      <c r="E284" s="4"/>
      <c r="F284" s="4"/>
      <c r="G284" s="4"/>
      <c r="H284" s="5"/>
      <c r="I284" s="16"/>
      <c r="J284" s="47"/>
      <c r="K284" s="48"/>
      <c r="L284" s="48"/>
      <c r="M284" s="49"/>
      <c r="N284" s="47"/>
      <c r="O284" s="48"/>
      <c r="P284" s="48"/>
      <c r="Q284" s="48"/>
      <c r="R284" s="48"/>
      <c r="S284" s="48"/>
      <c r="T284" s="64"/>
      <c r="U284" s="49"/>
      <c r="V284" s="58"/>
      <c r="W284" s="124"/>
      <c r="X284" s="56"/>
      <c r="Y284" s="68"/>
      <c r="Z284" s="68"/>
      <c r="AA284" s="67"/>
      <c r="AB284" s="57"/>
      <c r="AC284" s="58"/>
      <c r="AD284" s="56"/>
      <c r="AE284" s="49"/>
      <c r="AF284" s="164">
        <f t="shared" si="52"/>
        <v>0</v>
      </c>
      <c r="AG284" s="164">
        <f t="shared" si="52"/>
        <v>-1</v>
      </c>
      <c r="AH284" s="164">
        <f t="shared" si="52"/>
        <v>0</v>
      </c>
      <c r="AI284" s="164">
        <f t="shared" si="52"/>
        <v>0</v>
      </c>
      <c r="AJ284" s="164">
        <f t="shared" si="52"/>
        <v>0</v>
      </c>
      <c r="AK284" s="164">
        <f t="shared" si="52"/>
        <v>0</v>
      </c>
      <c r="AL284" s="164">
        <f t="shared" si="52"/>
        <v>0</v>
      </c>
      <c r="AM284" s="164">
        <f t="shared" si="52"/>
        <v>0</v>
      </c>
      <c r="AN284" s="164" t="str">
        <f t="shared" si="49"/>
        <v/>
      </c>
      <c r="AO284" s="164">
        <f t="shared" si="49"/>
        <v>0</v>
      </c>
      <c r="AP284" s="164" t="str">
        <f t="shared" si="49"/>
        <v/>
      </c>
      <c r="AQ284" s="164" t="str">
        <f t="shared" si="49"/>
        <v/>
      </c>
      <c r="AR284" s="164" t="str">
        <f t="shared" si="49"/>
        <v/>
      </c>
      <c r="AS284" s="164" t="str">
        <f t="shared" si="46"/>
        <v/>
      </c>
      <c r="AT284" s="164" t="str">
        <f t="shared" si="46"/>
        <v/>
      </c>
      <c r="AU284" s="164" t="str">
        <f t="shared" si="46"/>
        <v/>
      </c>
      <c r="AV284" s="164" t="str">
        <f t="shared" si="50"/>
        <v/>
      </c>
      <c r="AW284" s="164">
        <f t="shared" si="50"/>
        <v>0</v>
      </c>
      <c r="AX284" s="164" t="str">
        <f t="shared" si="50"/>
        <v/>
      </c>
      <c r="AY284" s="164" t="str">
        <f t="shared" si="50"/>
        <v/>
      </c>
      <c r="AZ284" s="164" t="str">
        <f t="shared" si="50"/>
        <v/>
      </c>
      <c r="BA284" s="164" t="str">
        <f t="shared" si="50"/>
        <v/>
      </c>
      <c r="BB284" s="164" t="str">
        <f t="shared" si="48"/>
        <v/>
      </c>
      <c r="BC284" s="164" t="str">
        <f t="shared" si="33"/>
        <v/>
      </c>
    </row>
    <row r="285" spans="1:55" s="164" customFormat="1" ht="17.25" hidden="1" customHeight="1">
      <c r="A285" s="9"/>
      <c r="B285" s="7"/>
      <c r="C285" s="2"/>
      <c r="D285" s="5"/>
      <c r="E285" s="4"/>
      <c r="F285" s="4"/>
      <c r="G285" s="4"/>
      <c r="H285" s="5"/>
      <c r="I285" s="16"/>
      <c r="J285" s="47"/>
      <c r="K285" s="48"/>
      <c r="L285" s="48"/>
      <c r="M285" s="49"/>
      <c r="N285" s="47"/>
      <c r="O285" s="48"/>
      <c r="P285" s="48"/>
      <c r="Q285" s="48"/>
      <c r="R285" s="48"/>
      <c r="S285" s="48"/>
      <c r="T285" s="64"/>
      <c r="U285" s="49"/>
      <c r="V285" s="58"/>
      <c r="W285" s="124"/>
      <c r="X285" s="56"/>
      <c r="Y285" s="68"/>
      <c r="Z285" s="68"/>
      <c r="AA285" s="67"/>
      <c r="AB285" s="57"/>
      <c r="AC285" s="58"/>
      <c r="AD285" s="56"/>
      <c r="AE285" s="49"/>
      <c r="AF285" s="164">
        <f t="shared" si="52"/>
        <v>0</v>
      </c>
      <c r="AG285" s="164">
        <f t="shared" si="52"/>
        <v>-1</v>
      </c>
      <c r="AH285" s="164">
        <f t="shared" si="52"/>
        <v>0</v>
      </c>
      <c r="AI285" s="164">
        <f t="shared" si="52"/>
        <v>0</v>
      </c>
      <c r="AJ285" s="164">
        <f t="shared" si="52"/>
        <v>0</v>
      </c>
      <c r="AK285" s="164">
        <f t="shared" si="52"/>
        <v>0</v>
      </c>
      <c r="AL285" s="164">
        <f t="shared" si="52"/>
        <v>0</v>
      </c>
      <c r="AM285" s="164">
        <f t="shared" si="52"/>
        <v>0</v>
      </c>
      <c r="AN285" s="164" t="str">
        <f t="shared" si="49"/>
        <v/>
      </c>
      <c r="AO285" s="164">
        <f t="shared" si="49"/>
        <v>0</v>
      </c>
      <c r="AP285" s="164" t="str">
        <f t="shared" si="49"/>
        <v/>
      </c>
      <c r="AQ285" s="164" t="str">
        <f t="shared" si="49"/>
        <v/>
      </c>
      <c r="AR285" s="164" t="str">
        <f t="shared" si="49"/>
        <v/>
      </c>
      <c r="AS285" s="164" t="str">
        <f t="shared" si="46"/>
        <v/>
      </c>
      <c r="AT285" s="164" t="str">
        <f t="shared" si="46"/>
        <v/>
      </c>
      <c r="AU285" s="164" t="str">
        <f t="shared" si="46"/>
        <v/>
      </c>
      <c r="AV285" s="164" t="str">
        <f t="shared" si="50"/>
        <v/>
      </c>
      <c r="AW285" s="164">
        <f t="shared" si="50"/>
        <v>0</v>
      </c>
      <c r="AX285" s="164" t="str">
        <f t="shared" si="50"/>
        <v/>
      </c>
      <c r="AY285" s="164" t="str">
        <f t="shared" ref="AY285:BA288" si="53">IF(AI285,$W285,"")</f>
        <v/>
      </c>
      <c r="AZ285" s="164" t="str">
        <f t="shared" si="53"/>
        <v/>
      </c>
      <c r="BA285" s="164" t="str">
        <f t="shared" si="53"/>
        <v/>
      </c>
      <c r="BB285" s="164" t="str">
        <f t="shared" si="48"/>
        <v/>
      </c>
      <c r="BC285" s="164" t="str">
        <f t="shared" si="33"/>
        <v/>
      </c>
    </row>
    <row r="286" spans="1:55" s="164" customFormat="1" ht="17.25" hidden="1" customHeight="1">
      <c r="A286" s="9"/>
      <c r="B286" s="7"/>
      <c r="C286" s="2"/>
      <c r="D286" s="5"/>
      <c r="E286" s="4"/>
      <c r="F286" s="4"/>
      <c r="G286" s="4"/>
      <c r="H286" s="5"/>
      <c r="I286" s="16"/>
      <c r="J286" s="47"/>
      <c r="K286" s="48"/>
      <c r="L286" s="48"/>
      <c r="M286" s="49"/>
      <c r="N286" s="47"/>
      <c r="O286" s="48"/>
      <c r="P286" s="48"/>
      <c r="Q286" s="48"/>
      <c r="R286" s="48"/>
      <c r="S286" s="48"/>
      <c r="T286" s="64"/>
      <c r="U286" s="49"/>
      <c r="V286" s="58"/>
      <c r="W286" s="124"/>
      <c r="X286" s="56"/>
      <c r="Y286" s="68"/>
      <c r="Z286" s="68"/>
      <c r="AA286" s="67"/>
      <c r="AB286" s="57"/>
      <c r="AC286" s="58"/>
      <c r="AD286" s="56"/>
      <c r="AE286" s="49"/>
      <c r="AF286" s="164">
        <f t="shared" si="52"/>
        <v>0</v>
      </c>
      <c r="AG286" s="164">
        <f t="shared" si="52"/>
        <v>-1</v>
      </c>
      <c r="AH286" s="164">
        <f t="shared" si="52"/>
        <v>0</v>
      </c>
      <c r="AI286" s="164">
        <f t="shared" si="52"/>
        <v>0</v>
      </c>
      <c r="AJ286" s="164">
        <f t="shared" si="52"/>
        <v>0</v>
      </c>
      <c r="AK286" s="164">
        <f t="shared" si="52"/>
        <v>0</v>
      </c>
      <c r="AL286" s="164">
        <f t="shared" si="52"/>
        <v>0</v>
      </c>
      <c r="AM286" s="164">
        <f t="shared" si="52"/>
        <v>0</v>
      </c>
      <c r="AN286" s="164" t="str">
        <f t="shared" si="49"/>
        <v/>
      </c>
      <c r="AO286" s="164">
        <f t="shared" si="49"/>
        <v>0</v>
      </c>
      <c r="AP286" s="164" t="str">
        <f t="shared" si="49"/>
        <v/>
      </c>
      <c r="AQ286" s="164" t="str">
        <f t="shared" si="49"/>
        <v/>
      </c>
      <c r="AR286" s="164" t="str">
        <f t="shared" si="49"/>
        <v/>
      </c>
      <c r="AS286" s="164" t="str">
        <f t="shared" si="46"/>
        <v/>
      </c>
      <c r="AT286" s="164" t="str">
        <f t="shared" si="46"/>
        <v/>
      </c>
      <c r="AU286" s="164" t="str">
        <f t="shared" si="46"/>
        <v/>
      </c>
      <c r="AV286" s="164" t="str">
        <f t="shared" ref="AV286:AX288" si="54">IF(AF286,$W286,"")</f>
        <v/>
      </c>
      <c r="AW286" s="164">
        <f t="shared" si="54"/>
        <v>0</v>
      </c>
      <c r="AX286" s="164" t="str">
        <f t="shared" si="54"/>
        <v/>
      </c>
      <c r="AY286" s="164" t="str">
        <f t="shared" si="53"/>
        <v/>
      </c>
      <c r="AZ286" s="164" t="str">
        <f t="shared" si="53"/>
        <v/>
      </c>
      <c r="BA286" s="164" t="str">
        <f t="shared" si="53"/>
        <v/>
      </c>
      <c r="BB286" s="164" t="str">
        <f t="shared" si="48"/>
        <v/>
      </c>
      <c r="BC286" s="164" t="str">
        <f t="shared" si="33"/>
        <v/>
      </c>
    </row>
    <row r="287" spans="1:55" s="164" customFormat="1" ht="17.25" hidden="1" customHeight="1">
      <c r="A287" s="9"/>
      <c r="B287" s="7"/>
      <c r="C287" s="2"/>
      <c r="D287" s="5"/>
      <c r="E287" s="4"/>
      <c r="F287" s="4"/>
      <c r="G287" s="4"/>
      <c r="H287" s="5"/>
      <c r="I287" s="16"/>
      <c r="J287" s="47"/>
      <c r="K287" s="48"/>
      <c r="L287" s="48"/>
      <c r="M287" s="49"/>
      <c r="N287" s="47"/>
      <c r="O287" s="48"/>
      <c r="P287" s="48"/>
      <c r="Q287" s="48"/>
      <c r="R287" s="48"/>
      <c r="S287" s="48"/>
      <c r="T287" s="64"/>
      <c r="U287" s="49"/>
      <c r="V287" s="58"/>
      <c r="W287" s="124"/>
      <c r="X287" s="56"/>
      <c r="Y287" s="68"/>
      <c r="Z287" s="68"/>
      <c r="AA287" s="67"/>
      <c r="AB287" s="57"/>
      <c r="AC287" s="58"/>
      <c r="AD287" s="56"/>
      <c r="AE287" s="49"/>
      <c r="AF287" s="164">
        <f t="shared" ref="AF287:AM288" si="55">AF286</f>
        <v>0</v>
      </c>
      <c r="AG287" s="164">
        <f t="shared" si="55"/>
        <v>-1</v>
      </c>
      <c r="AH287" s="164">
        <f t="shared" si="55"/>
        <v>0</v>
      </c>
      <c r="AI287" s="164">
        <f t="shared" si="55"/>
        <v>0</v>
      </c>
      <c r="AJ287" s="164">
        <f t="shared" si="55"/>
        <v>0</v>
      </c>
      <c r="AK287" s="164">
        <f t="shared" si="55"/>
        <v>0</v>
      </c>
      <c r="AL287" s="164">
        <f t="shared" si="55"/>
        <v>0</v>
      </c>
      <c r="AM287" s="164">
        <f t="shared" si="55"/>
        <v>0</v>
      </c>
      <c r="AN287" s="164" t="str">
        <f t="shared" si="49"/>
        <v/>
      </c>
      <c r="AO287" s="164">
        <f t="shared" si="49"/>
        <v>0</v>
      </c>
      <c r="AP287" s="164" t="str">
        <f t="shared" si="49"/>
        <v/>
      </c>
      <c r="AQ287" s="164" t="str">
        <f t="shared" si="49"/>
        <v/>
      </c>
      <c r="AR287" s="164" t="str">
        <f t="shared" si="49"/>
        <v/>
      </c>
      <c r="AS287" s="164" t="str">
        <f t="shared" si="46"/>
        <v/>
      </c>
      <c r="AT287" s="164" t="str">
        <f t="shared" si="46"/>
        <v/>
      </c>
      <c r="AU287" s="164" t="str">
        <f t="shared" si="46"/>
        <v/>
      </c>
      <c r="AV287" s="164" t="str">
        <f t="shared" si="54"/>
        <v/>
      </c>
      <c r="AW287" s="164">
        <f t="shared" si="54"/>
        <v>0</v>
      </c>
      <c r="AX287" s="164" t="str">
        <f t="shared" si="54"/>
        <v/>
      </c>
      <c r="AY287" s="164" t="str">
        <f t="shared" si="53"/>
        <v/>
      </c>
      <c r="AZ287" s="164" t="str">
        <f t="shared" si="53"/>
        <v/>
      </c>
      <c r="BA287" s="164" t="str">
        <f t="shared" si="53"/>
        <v/>
      </c>
      <c r="BB287" s="164" t="str">
        <f t="shared" si="48"/>
        <v/>
      </c>
      <c r="BC287" s="164" t="str">
        <f t="shared" si="33"/>
        <v/>
      </c>
    </row>
    <row r="288" spans="1:55" s="164" customFormat="1" ht="17.25" hidden="1" customHeight="1" thickBot="1">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164">
        <f t="shared" si="55"/>
        <v>0</v>
      </c>
      <c r="AG288" s="164">
        <f t="shared" si="55"/>
        <v>-1</v>
      </c>
      <c r="AH288" s="164">
        <f t="shared" si="55"/>
        <v>0</v>
      </c>
      <c r="AI288" s="164">
        <f t="shared" si="55"/>
        <v>0</v>
      </c>
      <c r="AJ288" s="164">
        <f t="shared" si="55"/>
        <v>0</v>
      </c>
      <c r="AK288" s="164">
        <f t="shared" si="55"/>
        <v>0</v>
      </c>
      <c r="AL288" s="164">
        <f t="shared" si="55"/>
        <v>0</v>
      </c>
      <c r="AM288" s="164">
        <f t="shared" si="55"/>
        <v>0</v>
      </c>
      <c r="AN288" s="164" t="str">
        <f t="shared" si="49"/>
        <v/>
      </c>
      <c r="AO288" s="164">
        <f t="shared" si="49"/>
        <v>0</v>
      </c>
      <c r="AP288" s="164" t="str">
        <f t="shared" si="49"/>
        <v/>
      </c>
      <c r="AQ288" s="164" t="str">
        <f t="shared" si="49"/>
        <v/>
      </c>
      <c r="AR288" s="164" t="str">
        <f t="shared" si="49"/>
        <v/>
      </c>
      <c r="AS288" s="164" t="str">
        <f t="shared" si="46"/>
        <v/>
      </c>
      <c r="AT288" s="164" t="str">
        <f t="shared" si="46"/>
        <v/>
      </c>
      <c r="AU288" s="164" t="str">
        <f t="shared" si="46"/>
        <v/>
      </c>
      <c r="AV288" s="164" t="str">
        <f t="shared" si="54"/>
        <v/>
      </c>
      <c r="AW288" s="164">
        <f t="shared" si="54"/>
        <v>0</v>
      </c>
      <c r="AX288" s="164" t="str">
        <f t="shared" si="54"/>
        <v/>
      </c>
      <c r="AY288" s="164" t="str">
        <f t="shared" si="53"/>
        <v/>
      </c>
      <c r="AZ288" s="164" t="str">
        <f t="shared" si="53"/>
        <v/>
      </c>
      <c r="BA288" s="164" t="str">
        <f t="shared" si="53"/>
        <v/>
      </c>
      <c r="BB288" s="164" t="str">
        <f t="shared" si="48"/>
        <v/>
      </c>
      <c r="BC288" s="164" t="str">
        <f t="shared" si="33"/>
        <v/>
      </c>
    </row>
    <row r="289" spans="1:55" hidden="1">
      <c r="A289" s="179"/>
      <c r="B289" s="179"/>
      <c r="C289" s="129"/>
      <c r="D289" s="180"/>
      <c r="E289" s="181"/>
      <c r="F289" s="179"/>
      <c r="G289" s="179"/>
      <c r="H289" s="180"/>
      <c r="I289" s="180"/>
      <c r="J289" s="182"/>
      <c r="K289" s="182"/>
      <c r="L289" s="182"/>
      <c r="M289" s="182"/>
      <c r="N289" s="182"/>
      <c r="O289" s="182"/>
      <c r="P289" s="182"/>
      <c r="Q289" s="182"/>
      <c r="R289" s="182"/>
      <c r="S289" s="182"/>
      <c r="T289" s="182"/>
      <c r="U289" s="182"/>
      <c r="V289" s="183"/>
      <c r="W289" s="183"/>
      <c r="X289" s="183"/>
      <c r="Y289" s="183"/>
      <c r="Z289" s="183"/>
      <c r="AA289" s="184"/>
      <c r="AB289" s="183"/>
      <c r="AC289" s="183"/>
      <c r="AD289" s="183"/>
      <c r="AE289" s="183"/>
      <c r="AF289" s="129"/>
      <c r="AG289" s="129"/>
      <c r="AH289" s="129"/>
      <c r="AI289" s="129"/>
      <c r="AJ289" s="129"/>
      <c r="AK289" s="129"/>
      <c r="AL289" s="129"/>
      <c r="AM289" s="185" t="s">
        <v>56</v>
      </c>
      <c r="AN289" s="186">
        <f t="shared" ref="AN289:BC289" si="56">COUNTIF(AN7:AN288,"NC+")</f>
        <v>0</v>
      </c>
      <c r="AO289" s="186">
        <f t="shared" si="56"/>
        <v>0</v>
      </c>
      <c r="AP289" s="186">
        <f t="shared" si="56"/>
        <v>0</v>
      </c>
      <c r="AQ289" s="186">
        <f t="shared" si="56"/>
        <v>0</v>
      </c>
      <c r="AR289" s="186">
        <f t="shared" si="56"/>
        <v>0</v>
      </c>
      <c r="AS289" s="186">
        <f t="shared" si="56"/>
        <v>0</v>
      </c>
      <c r="AT289" s="186">
        <f t="shared" si="56"/>
        <v>0</v>
      </c>
      <c r="AU289" s="186">
        <f t="shared" si="56"/>
        <v>0</v>
      </c>
      <c r="AV289" s="186">
        <f t="shared" si="56"/>
        <v>0</v>
      </c>
      <c r="AW289" s="186">
        <f t="shared" si="56"/>
        <v>0</v>
      </c>
      <c r="AX289" s="186">
        <f t="shared" si="56"/>
        <v>0</v>
      </c>
      <c r="AY289" s="186">
        <f t="shared" si="56"/>
        <v>0</v>
      </c>
      <c r="AZ289" s="186">
        <f t="shared" si="56"/>
        <v>0</v>
      </c>
      <c r="BA289" s="186">
        <f t="shared" si="56"/>
        <v>0</v>
      </c>
      <c r="BB289" s="186">
        <f t="shared" si="56"/>
        <v>0</v>
      </c>
      <c r="BC289" s="186">
        <f t="shared" si="56"/>
        <v>0</v>
      </c>
    </row>
    <row r="290" spans="1:55" hidden="1">
      <c r="A290" s="179"/>
      <c r="B290" s="179"/>
      <c r="C290" s="129"/>
      <c r="D290" s="180"/>
      <c r="E290" s="181"/>
      <c r="F290" s="179"/>
      <c r="G290" s="179"/>
      <c r="H290" s="180"/>
      <c r="I290" s="180"/>
      <c r="J290" s="187" t="s">
        <v>86</v>
      </c>
      <c r="K290" s="188"/>
      <c r="L290" s="188" t="s">
        <v>60</v>
      </c>
      <c r="M290" s="188"/>
      <c r="N290" s="188" t="s">
        <v>60</v>
      </c>
      <c r="O290" s="188"/>
      <c r="P290" s="188"/>
      <c r="Q290" s="188"/>
      <c r="R290" s="188"/>
      <c r="S290" s="188"/>
      <c r="T290" s="188" t="s">
        <v>62</v>
      </c>
      <c r="U290" s="188"/>
      <c r="V290" s="189" t="s">
        <v>56</v>
      </c>
      <c r="W290" s="189" t="s">
        <v>56</v>
      </c>
      <c r="X290" s="190"/>
      <c r="Y290" s="190"/>
      <c r="Z290" s="190"/>
      <c r="AA290" s="187"/>
      <c r="AB290" s="190"/>
      <c r="AC290" s="188" t="s">
        <v>60</v>
      </c>
      <c r="AD290" s="190"/>
      <c r="AE290" s="190"/>
      <c r="AF290" s="129"/>
      <c r="AG290" s="129"/>
      <c r="AH290" s="129"/>
      <c r="AI290" s="129"/>
      <c r="AJ290" s="129"/>
      <c r="AK290" s="129"/>
      <c r="AL290" s="129"/>
      <c r="AM290" s="185" t="s">
        <v>57</v>
      </c>
      <c r="AN290" s="186">
        <f t="shared" ref="AN290:BC290" si="57">COUNTIF(AN7:AN288,"nc-")</f>
        <v>0</v>
      </c>
      <c r="AO290" s="186">
        <f t="shared" si="57"/>
        <v>0</v>
      </c>
      <c r="AP290" s="186">
        <f t="shared" si="57"/>
        <v>0</v>
      </c>
      <c r="AQ290" s="186">
        <f t="shared" si="57"/>
        <v>0</v>
      </c>
      <c r="AR290" s="186">
        <f t="shared" si="57"/>
        <v>0</v>
      </c>
      <c r="AS290" s="186">
        <f t="shared" si="57"/>
        <v>0</v>
      </c>
      <c r="AT290" s="186">
        <f t="shared" si="57"/>
        <v>0</v>
      </c>
      <c r="AU290" s="186">
        <f t="shared" si="57"/>
        <v>0</v>
      </c>
      <c r="AV290" s="186">
        <f t="shared" si="57"/>
        <v>0</v>
      </c>
      <c r="AW290" s="186">
        <f t="shared" si="57"/>
        <v>0</v>
      </c>
      <c r="AX290" s="186">
        <f t="shared" si="57"/>
        <v>0</v>
      </c>
      <c r="AY290" s="186">
        <f t="shared" si="57"/>
        <v>0</v>
      </c>
      <c r="AZ290" s="186">
        <f t="shared" si="57"/>
        <v>0</v>
      </c>
      <c r="BA290" s="186">
        <f t="shared" si="57"/>
        <v>0</v>
      </c>
      <c r="BB290" s="186">
        <f t="shared" si="57"/>
        <v>0</v>
      </c>
      <c r="BC290" s="186">
        <f t="shared" si="57"/>
        <v>0</v>
      </c>
    </row>
    <row r="291" spans="1:55" hidden="1">
      <c r="A291" s="179"/>
      <c r="B291" s="179"/>
      <c r="C291" s="129"/>
      <c r="D291" s="180"/>
      <c r="E291" s="181"/>
      <c r="F291" s="179"/>
      <c r="G291" s="179"/>
      <c r="H291" s="180"/>
      <c r="I291" s="180"/>
      <c r="J291" s="187" t="s">
        <v>60</v>
      </c>
      <c r="K291" s="188"/>
      <c r="L291" s="188" t="s">
        <v>63</v>
      </c>
      <c r="M291" s="188"/>
      <c r="N291" s="188" t="s">
        <v>63</v>
      </c>
      <c r="O291" s="188"/>
      <c r="P291" s="188"/>
      <c r="Q291" s="188"/>
      <c r="R291" s="188"/>
      <c r="S291" s="188"/>
      <c r="T291" s="188" t="s">
        <v>65</v>
      </c>
      <c r="U291" s="188"/>
      <c r="V291" s="189" t="s">
        <v>57</v>
      </c>
      <c r="W291" s="189" t="s">
        <v>57</v>
      </c>
      <c r="X291" s="190"/>
      <c r="Y291" s="190"/>
      <c r="Z291" s="190"/>
      <c r="AA291" s="187"/>
      <c r="AB291" s="190"/>
      <c r="AC291" s="188" t="s">
        <v>61</v>
      </c>
      <c r="AD291" s="190"/>
      <c r="AE291" s="190"/>
      <c r="AF291" s="129"/>
      <c r="AG291" s="129"/>
      <c r="AH291" s="129"/>
      <c r="AI291" s="129"/>
      <c r="AJ291" s="129"/>
      <c r="AK291" s="129"/>
      <c r="AL291" s="129"/>
      <c r="AM291" s="185" t="s">
        <v>58</v>
      </c>
      <c r="AN291" s="191">
        <f t="shared" ref="AN291:BC291" si="58">COUNTIF(AN7:AN288,"RI")</f>
        <v>0</v>
      </c>
      <c r="AO291" s="191">
        <f t="shared" si="58"/>
        <v>0</v>
      </c>
      <c r="AP291" s="191">
        <f t="shared" si="58"/>
        <v>0</v>
      </c>
      <c r="AQ291" s="191">
        <f t="shared" si="58"/>
        <v>0</v>
      </c>
      <c r="AR291" s="191">
        <f t="shared" si="58"/>
        <v>0</v>
      </c>
      <c r="AS291" s="191">
        <f t="shared" si="58"/>
        <v>0</v>
      </c>
      <c r="AT291" s="191">
        <f t="shared" si="58"/>
        <v>0</v>
      </c>
      <c r="AU291" s="191">
        <f t="shared" si="58"/>
        <v>0</v>
      </c>
      <c r="AV291" s="191">
        <f t="shared" si="58"/>
        <v>0</v>
      </c>
      <c r="AW291" s="191">
        <f t="shared" si="58"/>
        <v>0</v>
      </c>
      <c r="AX291" s="191">
        <f t="shared" si="58"/>
        <v>0</v>
      </c>
      <c r="AY291" s="191">
        <f t="shared" si="58"/>
        <v>0</v>
      </c>
      <c r="AZ291" s="191">
        <f t="shared" si="58"/>
        <v>0</v>
      </c>
      <c r="BA291" s="191">
        <f t="shared" si="58"/>
        <v>0</v>
      </c>
      <c r="BB291" s="191">
        <f t="shared" si="58"/>
        <v>0</v>
      </c>
      <c r="BC291" s="191">
        <f t="shared" si="58"/>
        <v>0</v>
      </c>
    </row>
    <row r="292" spans="1:55" hidden="1">
      <c r="A292" s="179"/>
      <c r="B292" s="179"/>
      <c r="C292" s="129"/>
      <c r="D292" s="180"/>
      <c r="E292" s="181"/>
      <c r="F292" s="179"/>
      <c r="G292" s="179"/>
      <c r="H292" s="180"/>
      <c r="I292" s="180"/>
      <c r="J292" s="187" t="s">
        <v>61</v>
      </c>
      <c r="K292" s="188"/>
      <c r="L292" s="188" t="s">
        <v>61</v>
      </c>
      <c r="M292" s="188"/>
      <c r="N292" s="188" t="s">
        <v>61</v>
      </c>
      <c r="O292" s="188"/>
      <c r="P292" s="188"/>
      <c r="Q292" s="188"/>
      <c r="R292" s="188"/>
      <c r="S292" s="188"/>
      <c r="T292" s="188" t="s">
        <v>64</v>
      </c>
      <c r="U292" s="188"/>
      <c r="V292" s="189" t="s">
        <v>58</v>
      </c>
      <c r="W292" s="189" t="s">
        <v>58</v>
      </c>
      <c r="X292" s="190"/>
      <c r="Y292" s="190"/>
      <c r="Z292" s="190"/>
      <c r="AA292" s="187"/>
      <c r="AB292" s="190"/>
      <c r="AC292" s="130" t="s">
        <v>340</v>
      </c>
      <c r="AD292" s="190"/>
      <c r="AE292" s="190"/>
      <c r="AF292" s="129"/>
      <c r="AG292" s="129"/>
      <c r="AH292" s="129"/>
      <c r="AI292" s="129"/>
      <c r="AJ292" s="129"/>
      <c r="AK292" s="129"/>
      <c r="AL292" s="129"/>
      <c r="AM292" s="185" t="s">
        <v>59</v>
      </c>
      <c r="AN292" s="191">
        <f t="shared" ref="AN292:BC292" si="59">COUNTIF(AN7:AN288,"Full")</f>
        <v>0</v>
      </c>
      <c r="AO292" s="191">
        <f t="shared" si="59"/>
        <v>0</v>
      </c>
      <c r="AP292" s="191">
        <f t="shared" si="59"/>
        <v>0</v>
      </c>
      <c r="AQ292" s="191">
        <f t="shared" si="59"/>
        <v>0</v>
      </c>
      <c r="AR292" s="191">
        <f t="shared" si="59"/>
        <v>0</v>
      </c>
      <c r="AS292" s="191">
        <f t="shared" si="59"/>
        <v>0</v>
      </c>
      <c r="AT292" s="191">
        <f t="shared" si="59"/>
        <v>0</v>
      </c>
      <c r="AU292" s="191">
        <f t="shared" si="59"/>
        <v>0</v>
      </c>
      <c r="AV292" s="191">
        <f t="shared" si="59"/>
        <v>0</v>
      </c>
      <c r="AW292" s="191">
        <f t="shared" si="59"/>
        <v>0</v>
      </c>
      <c r="AX292" s="191">
        <f t="shared" si="59"/>
        <v>0</v>
      </c>
      <c r="AY292" s="191">
        <f t="shared" si="59"/>
        <v>0</v>
      </c>
      <c r="AZ292" s="191">
        <f t="shared" si="59"/>
        <v>0</v>
      </c>
      <c r="BA292" s="191">
        <f t="shared" si="59"/>
        <v>0</v>
      </c>
      <c r="BB292" s="191">
        <f t="shared" si="59"/>
        <v>0</v>
      </c>
      <c r="BC292" s="191">
        <f t="shared" si="59"/>
        <v>0</v>
      </c>
    </row>
    <row r="293" spans="1:55" hidden="1">
      <c r="A293" s="179"/>
      <c r="B293" s="179"/>
      <c r="C293" s="129"/>
      <c r="D293" s="180"/>
      <c r="E293" s="181"/>
      <c r="F293" s="179"/>
      <c r="G293" s="179"/>
      <c r="H293" s="180"/>
      <c r="I293" s="180"/>
      <c r="J293" s="111" t="s">
        <v>489</v>
      </c>
      <c r="K293" s="188"/>
      <c r="L293" s="188" t="s">
        <v>68</v>
      </c>
      <c r="M293" s="188"/>
      <c r="N293" s="188" t="s">
        <v>86</v>
      </c>
      <c r="O293" s="188"/>
      <c r="P293" s="188"/>
      <c r="Q293" s="188"/>
      <c r="R293" s="188"/>
      <c r="S293" s="188"/>
      <c r="T293" s="188" t="s">
        <v>103</v>
      </c>
      <c r="U293" s="188"/>
      <c r="V293" s="190" t="s">
        <v>59</v>
      </c>
      <c r="W293" s="190" t="s">
        <v>59</v>
      </c>
      <c r="X293" s="190"/>
      <c r="Y293" s="190"/>
      <c r="Z293" s="190"/>
      <c r="AA293" s="187"/>
      <c r="AB293" s="190"/>
      <c r="AC293" s="130" t="s">
        <v>339</v>
      </c>
      <c r="AD293" s="190"/>
      <c r="AE293" s="190"/>
      <c r="AF293" s="129"/>
      <c r="AG293" s="129"/>
      <c r="AH293" s="129"/>
      <c r="AI293" s="129"/>
      <c r="AJ293" s="129"/>
      <c r="AK293" s="129"/>
      <c r="AL293" s="129"/>
      <c r="AM293" s="185" t="s">
        <v>86</v>
      </c>
      <c r="AN293" s="191">
        <f t="shared" ref="AN293:BC293" si="60">COUNTIF(AN7:AN288,"tbd")</f>
        <v>48</v>
      </c>
      <c r="AO293" s="191">
        <f t="shared" si="60"/>
        <v>41</v>
      </c>
      <c r="AP293" s="191">
        <f t="shared" si="60"/>
        <v>30</v>
      </c>
      <c r="AQ293" s="191">
        <f t="shared" si="60"/>
        <v>30</v>
      </c>
      <c r="AR293" s="191">
        <f t="shared" si="60"/>
        <v>30</v>
      </c>
      <c r="AS293" s="191">
        <f t="shared" si="60"/>
        <v>30</v>
      </c>
      <c r="AT293" s="191">
        <f t="shared" si="60"/>
        <v>30</v>
      </c>
      <c r="AU293" s="191">
        <f t="shared" si="60"/>
        <v>30</v>
      </c>
      <c r="AV293" s="191">
        <f t="shared" si="60"/>
        <v>12</v>
      </c>
      <c r="AW293" s="191">
        <f t="shared" si="60"/>
        <v>7</v>
      </c>
      <c r="AX293" s="191">
        <f t="shared" si="60"/>
        <v>0</v>
      </c>
      <c r="AY293" s="191">
        <f t="shared" si="60"/>
        <v>0</v>
      </c>
      <c r="AZ293" s="191">
        <f t="shared" si="60"/>
        <v>0</v>
      </c>
      <c r="BA293" s="191">
        <f t="shared" si="60"/>
        <v>0</v>
      </c>
      <c r="BB293" s="191">
        <f t="shared" si="60"/>
        <v>0</v>
      </c>
      <c r="BC293" s="191">
        <f t="shared" si="60"/>
        <v>0</v>
      </c>
    </row>
    <row r="294" spans="1:55" ht="33" hidden="1">
      <c r="A294" s="179"/>
      <c r="B294" s="179"/>
      <c r="C294" s="129"/>
      <c r="D294" s="180"/>
      <c r="E294" s="181"/>
      <c r="F294" s="179"/>
      <c r="G294" s="179"/>
      <c r="H294" s="180"/>
      <c r="I294" s="180"/>
      <c r="J294" s="192" t="s">
        <v>483</v>
      </c>
      <c r="K294" s="188"/>
      <c r="L294" s="188"/>
      <c r="M294" s="188"/>
      <c r="N294" s="188" t="s">
        <v>68</v>
      </c>
      <c r="O294" s="188"/>
      <c r="P294" s="188"/>
      <c r="Q294" s="188"/>
      <c r="R294" s="188"/>
      <c r="S294" s="188"/>
      <c r="T294" s="188"/>
      <c r="U294" s="188"/>
      <c r="V294" s="190" t="s">
        <v>86</v>
      </c>
      <c r="W294" s="190" t="s">
        <v>86</v>
      </c>
      <c r="X294" s="190"/>
      <c r="Y294" s="190"/>
      <c r="Z294" s="190"/>
      <c r="AA294" s="187"/>
      <c r="AB294" s="190"/>
      <c r="AC294" s="188" t="s">
        <v>86</v>
      </c>
      <c r="AD294" s="190"/>
      <c r="AE294" s="190"/>
    </row>
    <row r="295" spans="1:55" ht="49.5" hidden="1">
      <c r="J295" s="192" t="s">
        <v>490</v>
      </c>
      <c r="K295" s="188"/>
      <c r="L295" s="188"/>
      <c r="M295" s="188"/>
      <c r="N295" s="188"/>
      <c r="O295" s="188"/>
      <c r="P295" s="188"/>
      <c r="Q295" s="188"/>
      <c r="R295" s="188"/>
      <c r="S295" s="188"/>
      <c r="T295" s="188"/>
      <c r="U295" s="188"/>
      <c r="V295" s="190" t="s">
        <v>68</v>
      </c>
      <c r="W295" s="190" t="s">
        <v>68</v>
      </c>
      <c r="X295" s="190"/>
      <c r="Y295" s="190"/>
      <c r="Z295" s="190"/>
      <c r="AA295" s="187"/>
      <c r="AB295" s="190"/>
      <c r="AC295" s="188" t="s">
        <v>68</v>
      </c>
      <c r="AD295" s="190"/>
      <c r="AE295" s="190"/>
    </row>
    <row r="296" spans="1:55" ht="33" hidden="1">
      <c r="J296" s="187" t="s">
        <v>491</v>
      </c>
      <c r="K296" s="188"/>
      <c r="L296" s="188"/>
      <c r="M296" s="188"/>
      <c r="N296" s="188"/>
      <c r="O296" s="188"/>
      <c r="P296" s="188"/>
      <c r="Q296" s="188"/>
      <c r="R296" s="188"/>
      <c r="S296" s="188"/>
      <c r="T296" s="188"/>
      <c r="U296" s="196"/>
      <c r="V296" s="197">
        <f>COLUMN(W295)</f>
        <v>23</v>
      </c>
      <c r="W296" s="190"/>
      <c r="X296" s="190"/>
      <c r="Y296" s="190"/>
      <c r="Z296" s="190"/>
      <c r="AA296" s="187"/>
      <c r="AB296" s="190"/>
      <c r="AC296" s="190"/>
      <c r="AD296" s="190"/>
      <c r="AE296" s="190"/>
    </row>
    <row r="297" spans="1:55" hidden="1">
      <c r="J297" s="187" t="s">
        <v>68</v>
      </c>
      <c r="K297" s="188"/>
      <c r="L297" s="188"/>
      <c r="M297" s="188"/>
      <c r="N297" s="188"/>
      <c r="O297" s="188"/>
      <c r="P297" s="188"/>
      <c r="Q297" s="188"/>
      <c r="R297" s="188"/>
      <c r="S297" s="188"/>
      <c r="T297" s="188"/>
      <c r="U297" s="196" t="str">
        <f>V290 &amp; ":"</f>
        <v>NC+:</v>
      </c>
      <c r="V297" s="197">
        <f t="shared" ref="V297:V302" si="61">COUNTIF($V$110:$V$288,$V290)+COUNTIF($W$110:$W$288,$V290)+COUNTIF($V$7:$W$107,$V290)</f>
        <v>0</v>
      </c>
      <c r="W297" s="190"/>
      <c r="X297" s="190"/>
      <c r="Y297" s="190"/>
      <c r="Z297" s="190"/>
      <c r="AA297" s="187"/>
      <c r="AB297" s="190"/>
      <c r="AC297" s="190"/>
      <c r="AD297" s="190"/>
      <c r="AE297" s="190"/>
    </row>
    <row r="298" spans="1:55" hidden="1">
      <c r="J298" s="188"/>
      <c r="K298" s="188"/>
      <c r="L298" s="188"/>
      <c r="M298" s="188"/>
      <c r="N298" s="188"/>
      <c r="O298" s="188"/>
      <c r="P298" s="188"/>
      <c r="Q298" s="188"/>
      <c r="R298" s="188"/>
      <c r="S298" s="188"/>
      <c r="T298" s="188"/>
      <c r="U298" s="196" t="str">
        <f t="shared" ref="U298:U302" si="62">V291 &amp; ":"</f>
        <v>nc-:</v>
      </c>
      <c r="V298" s="197">
        <f t="shared" si="61"/>
        <v>0</v>
      </c>
      <c r="W298" s="190"/>
      <c r="X298" s="190"/>
      <c r="Y298" s="190"/>
      <c r="Z298" s="190"/>
      <c r="AA298" s="187"/>
      <c r="AB298" s="190"/>
      <c r="AC298" s="190"/>
      <c r="AD298" s="190"/>
      <c r="AE298" s="190"/>
    </row>
    <row r="299" spans="1:55" hidden="1">
      <c r="J299" s="188"/>
      <c r="K299" s="188"/>
      <c r="L299" s="188"/>
      <c r="M299" s="188"/>
      <c r="N299" s="188"/>
      <c r="O299" s="188"/>
      <c r="P299" s="188"/>
      <c r="Q299" s="188"/>
      <c r="R299" s="188"/>
      <c r="S299" s="188"/>
      <c r="T299" s="188"/>
      <c r="U299" s="196" t="str">
        <f t="shared" si="62"/>
        <v>RI:</v>
      </c>
      <c r="V299" s="197">
        <f t="shared" si="61"/>
        <v>0</v>
      </c>
      <c r="W299" s="190"/>
      <c r="X299" s="190"/>
      <c r="Y299" s="190"/>
      <c r="Z299" s="190"/>
      <c r="AA299" s="187"/>
      <c r="AB299" s="190"/>
      <c r="AC299" s="190"/>
      <c r="AD299" s="190"/>
      <c r="AE299" s="190"/>
    </row>
    <row r="300" spans="1:55" hidden="1">
      <c r="J300" s="187" t="s">
        <v>86</v>
      </c>
      <c r="K300" s="188"/>
      <c r="L300" s="188"/>
      <c r="M300" s="188"/>
      <c r="N300" s="188"/>
      <c r="O300" s="188"/>
      <c r="P300" s="188"/>
      <c r="Q300" s="188"/>
      <c r="R300" s="188"/>
      <c r="S300" s="188"/>
      <c r="T300" s="188"/>
      <c r="U300" s="196" t="str">
        <f t="shared" si="62"/>
        <v>Full:</v>
      </c>
      <c r="V300" s="197">
        <f t="shared" si="61"/>
        <v>0</v>
      </c>
      <c r="W300" s="190"/>
      <c r="X300" s="190"/>
      <c r="Y300" s="190"/>
      <c r="Z300" s="190"/>
      <c r="AA300" s="187"/>
      <c r="AB300" s="190"/>
      <c r="AC300" s="190"/>
      <c r="AD300" s="190"/>
      <c r="AE300" s="190"/>
    </row>
    <row r="301" spans="1:55" hidden="1">
      <c r="J301" s="187" t="s">
        <v>60</v>
      </c>
      <c r="K301" s="188"/>
      <c r="L301" s="188"/>
      <c r="M301" s="188"/>
      <c r="N301" s="188"/>
      <c r="O301" s="188"/>
      <c r="P301" s="188"/>
      <c r="Q301" s="188"/>
      <c r="R301" s="188"/>
      <c r="S301" s="188"/>
      <c r="T301" s="188"/>
      <c r="U301" s="196" t="str">
        <f t="shared" si="62"/>
        <v>tbd:</v>
      </c>
      <c r="V301" s="197">
        <f t="shared" si="61"/>
        <v>62</v>
      </c>
      <c r="W301" s="190"/>
      <c r="X301" s="190"/>
      <c r="Y301" s="190"/>
      <c r="Z301" s="190"/>
      <c r="AA301" s="187"/>
      <c r="AB301" s="190"/>
      <c r="AC301" s="190"/>
      <c r="AD301" s="190"/>
      <c r="AE301" s="190"/>
    </row>
    <row r="302" spans="1:55" hidden="1">
      <c r="J302" s="187" t="s">
        <v>66</v>
      </c>
      <c r="K302" s="188"/>
      <c r="L302" s="188"/>
      <c r="M302" s="188"/>
      <c r="N302" s="188"/>
      <c r="O302" s="188"/>
      <c r="P302" s="188"/>
      <c r="Q302" s="188"/>
      <c r="R302" s="188"/>
      <c r="S302" s="188"/>
      <c r="T302" s="188"/>
      <c r="U302" s="196" t="str">
        <f t="shared" si="62"/>
        <v>n/a:</v>
      </c>
      <c r="V302" s="197">
        <f t="shared" si="61"/>
        <v>0</v>
      </c>
      <c r="W302" s="190"/>
      <c r="X302" s="190"/>
      <c r="Y302" s="190"/>
      <c r="Z302" s="190"/>
      <c r="AA302" s="187"/>
      <c r="AB302" s="190"/>
      <c r="AC302" s="190"/>
      <c r="AD302" s="190"/>
      <c r="AE302" s="190"/>
    </row>
    <row r="303" spans="1:55" hidden="1">
      <c r="J303" s="187" t="s">
        <v>67</v>
      </c>
      <c r="K303" s="188"/>
      <c r="L303" s="188"/>
      <c r="M303" s="188"/>
      <c r="N303" s="188"/>
      <c r="O303" s="188"/>
      <c r="P303" s="188"/>
      <c r="Q303" s="188"/>
      <c r="R303" s="188"/>
      <c r="S303" s="188"/>
      <c r="T303" s="188"/>
      <c r="U303" s="188"/>
      <c r="W303" s="190"/>
      <c r="X303" s="190"/>
      <c r="Y303" s="190"/>
      <c r="Z303" s="190"/>
      <c r="AA303" s="187"/>
      <c r="AB303" s="190"/>
      <c r="AC303" s="190"/>
      <c r="AD303" s="190"/>
      <c r="AE303" s="190"/>
    </row>
    <row r="304" spans="1:55" hidden="1">
      <c r="J304" s="187" t="s">
        <v>61</v>
      </c>
    </row>
    <row r="305" spans="10:10" hidden="1">
      <c r="J305" s="111" t="s">
        <v>489</v>
      </c>
    </row>
    <row r="306" spans="10:10" ht="33" hidden="1">
      <c r="J306" s="192" t="s">
        <v>483</v>
      </c>
    </row>
    <row r="307" spans="10:10" ht="49.5" hidden="1">
      <c r="J307" s="192" t="s">
        <v>490</v>
      </c>
    </row>
    <row r="308" spans="10:10" ht="33" hidden="1">
      <c r="J308" s="187" t="s">
        <v>491</v>
      </c>
    </row>
    <row r="309" spans="10:10" hidden="1">
      <c r="J309" s="187" t="s">
        <v>68</v>
      </c>
    </row>
    <row r="310" spans="10:10" hidden="1"/>
  </sheetData>
  <sheetProtection algorithmName="SHA-512" hashValue="nTwD4sgJXeQxoBlGAF5XH3QDjNTNb/Kgv8s6/HXDuCQZ6U5YB89oMLjJ47BXfuuXixLDb72NbgRz9W6ZmzeYvQ==" saltValue="7Lfq1JMyWO2/f61givkYPg==" spinCount="100000" sheet="1" objects="1" scenarios="1" formatCells="0" formatColumns="0" formatRows="0" insertHyperlinks="0" autoFilter="0"/>
  <mergeCells count="364">
    <mergeCell ref="A110:I110"/>
    <mergeCell ref="A121:I121"/>
    <mergeCell ref="A130:I130"/>
    <mergeCell ref="AC108:AE108"/>
    <mergeCell ref="A108:C108"/>
    <mergeCell ref="F108:G108"/>
    <mergeCell ref="J108:M108"/>
    <mergeCell ref="N108:U108"/>
    <mergeCell ref="V108:Z108"/>
    <mergeCell ref="AA108:AB108"/>
    <mergeCell ref="K105:M105"/>
    <mergeCell ref="V105:W105"/>
    <mergeCell ref="K106:M106"/>
    <mergeCell ref="V106:W106"/>
    <mergeCell ref="K107:M107"/>
    <mergeCell ref="V107:W107"/>
    <mergeCell ref="K102:M102"/>
    <mergeCell ref="V102:W102"/>
    <mergeCell ref="K103:M103"/>
    <mergeCell ref="V103:W103"/>
    <mergeCell ref="K104:M104"/>
    <mergeCell ref="V104:W104"/>
    <mergeCell ref="K99:M99"/>
    <mergeCell ref="V99:W99"/>
    <mergeCell ref="K100:M100"/>
    <mergeCell ref="V100:W100"/>
    <mergeCell ref="K101:M101"/>
    <mergeCell ref="V101:W101"/>
    <mergeCell ref="K96:M96"/>
    <mergeCell ref="V96:W96"/>
    <mergeCell ref="K97:M97"/>
    <mergeCell ref="V97:W97"/>
    <mergeCell ref="K98:M98"/>
    <mergeCell ref="V98:W98"/>
    <mergeCell ref="K93:M93"/>
    <mergeCell ref="V93:W93"/>
    <mergeCell ref="K94:M94"/>
    <mergeCell ref="V94:W94"/>
    <mergeCell ref="K95:M95"/>
    <mergeCell ref="V95:W95"/>
    <mergeCell ref="K90:M90"/>
    <mergeCell ref="V90:W90"/>
    <mergeCell ref="K91:M91"/>
    <mergeCell ref="V91:W91"/>
    <mergeCell ref="K92:M92"/>
    <mergeCell ref="V92:W92"/>
    <mergeCell ref="K87:M87"/>
    <mergeCell ref="V87:W87"/>
    <mergeCell ref="K88:M88"/>
    <mergeCell ref="V88:W88"/>
    <mergeCell ref="K89:M89"/>
    <mergeCell ref="V89:W89"/>
    <mergeCell ref="K84:M84"/>
    <mergeCell ref="V84:W84"/>
    <mergeCell ref="K85:M85"/>
    <mergeCell ref="V85:W85"/>
    <mergeCell ref="K86:M86"/>
    <mergeCell ref="V86:W86"/>
    <mergeCell ref="K81:M81"/>
    <mergeCell ref="V81:W81"/>
    <mergeCell ref="K82:M82"/>
    <mergeCell ref="V82:W82"/>
    <mergeCell ref="K83:M83"/>
    <mergeCell ref="V83:W83"/>
    <mergeCell ref="K78:M78"/>
    <mergeCell ref="V78:W78"/>
    <mergeCell ref="K79:M79"/>
    <mergeCell ref="V79:W79"/>
    <mergeCell ref="K80:M80"/>
    <mergeCell ref="V80:W80"/>
    <mergeCell ref="K75:M75"/>
    <mergeCell ref="V75:W75"/>
    <mergeCell ref="K76:M76"/>
    <mergeCell ref="V76:W76"/>
    <mergeCell ref="K77:M77"/>
    <mergeCell ref="V77:W77"/>
    <mergeCell ref="K72:M72"/>
    <mergeCell ref="V72:W72"/>
    <mergeCell ref="K73:M73"/>
    <mergeCell ref="V73:W73"/>
    <mergeCell ref="K74:M74"/>
    <mergeCell ref="V74:W74"/>
    <mergeCell ref="AA69:AB69"/>
    <mergeCell ref="AC69:AE69"/>
    <mergeCell ref="K70:M70"/>
    <mergeCell ref="V70:W70"/>
    <mergeCell ref="K71:M71"/>
    <mergeCell ref="V71:W71"/>
    <mergeCell ref="K68:L68"/>
    <mergeCell ref="M68:O68"/>
    <mergeCell ref="P68:R68"/>
    <mergeCell ref="V68:W68"/>
    <mergeCell ref="A69:C69"/>
    <mergeCell ref="F69:G69"/>
    <mergeCell ref="J69:U69"/>
    <mergeCell ref="V69:Z69"/>
    <mergeCell ref="K66:L66"/>
    <mergeCell ref="M66:O66"/>
    <mergeCell ref="P66:R66"/>
    <mergeCell ref="V66:W66"/>
    <mergeCell ref="K67:L67"/>
    <mergeCell ref="M67:O67"/>
    <mergeCell ref="P67:R67"/>
    <mergeCell ref="V67:W67"/>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AC5:AE5"/>
    <mergeCell ref="K6:L6"/>
    <mergeCell ref="M6:O6"/>
    <mergeCell ref="P6:R6"/>
    <mergeCell ref="V6:W6"/>
    <mergeCell ref="K7:L7"/>
    <mergeCell ref="M7:O7"/>
    <mergeCell ref="P7:R7"/>
    <mergeCell ref="V7:W7"/>
    <mergeCell ref="A5:G5"/>
    <mergeCell ref="J5:U5"/>
    <mergeCell ref="V5:Z5"/>
    <mergeCell ref="AA5:AB5"/>
    <mergeCell ref="K8:L8"/>
    <mergeCell ref="M8:O8"/>
    <mergeCell ref="P8:R8"/>
    <mergeCell ref="V8:W8"/>
    <mergeCell ref="K9:L9"/>
    <mergeCell ref="M9:O9"/>
    <mergeCell ref="P9:R9"/>
    <mergeCell ref="V9:W9"/>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s>
  <conditionalFormatting sqref="N110:N288">
    <cfRule type="cellIs" dxfId="455" priority="30" stopIfTrue="1" operator="equal">
      <formula>"n/a"</formula>
    </cfRule>
    <cfRule type="cellIs" dxfId="454" priority="31" stopIfTrue="1" operator="equal">
      <formula>"tbd"</formula>
    </cfRule>
    <cfRule type="cellIs" dxfId="453" priority="32" stopIfTrue="1" operator="equal">
      <formula>"No"</formula>
    </cfRule>
    <cfRule type="cellIs" dxfId="452" priority="33" stopIfTrue="1" operator="equal">
      <formula>"Practice only"</formula>
    </cfRule>
    <cfRule type="cellIs" dxfId="451" priority="34" stopIfTrue="1" operator="equal">
      <formula>"Procedure only"</formula>
    </cfRule>
    <cfRule type="cellIs" dxfId="450" priority="35" stopIfTrue="1" operator="equal">
      <formula>"Yes"</formula>
    </cfRule>
  </conditionalFormatting>
  <conditionalFormatting sqref="A71:AC107 A7:K68 M7:M68 S7:AC68">
    <cfRule type="cellIs" dxfId="449" priority="8" stopIfTrue="1" operator="equal">
      <formula>"n/a"</formula>
    </cfRule>
    <cfRule type="cellIs" dxfId="448" priority="9" stopIfTrue="1" operator="equal">
      <formula>"tbd"</formula>
    </cfRule>
  </conditionalFormatting>
  <conditionalFormatting sqref="AC7:AC68 AC71:AC107">
    <cfRule type="cellIs" dxfId="447" priority="4" operator="equal">
      <formula>"Received"</formula>
    </cfRule>
    <cfRule type="cellIs" dxfId="446" priority="7" operator="equal">
      <formula>"Reviewed"</formula>
    </cfRule>
    <cfRule type="cellIs" dxfId="445" priority="10" stopIfTrue="1" operator="equal">
      <formula>"No"</formula>
    </cfRule>
    <cfRule type="cellIs" dxfId="444" priority="11" stopIfTrue="1" operator="equal">
      <formula>"Yes"</formula>
    </cfRule>
  </conditionalFormatting>
  <conditionalFormatting sqref="AC110:AC288">
    <cfRule type="cellIs" dxfId="443" priority="5" operator="equal">
      <formula>"Received"</formula>
    </cfRule>
    <cfRule type="cellIs" dxfId="442" priority="6" operator="equal">
      <formula>"Reviewed"</formula>
    </cfRule>
    <cfRule type="cellIs" dxfId="441" priority="26" stopIfTrue="1" operator="equal">
      <formula>"n/a"</formula>
    </cfRule>
    <cfRule type="cellIs" dxfId="440" priority="27" stopIfTrue="1" operator="equal">
      <formula>"tbd"</formula>
    </cfRule>
    <cfRule type="cellIs" dxfId="439" priority="28" stopIfTrue="1" operator="equal">
      <formula>"No"</formula>
    </cfRule>
    <cfRule type="cellIs" dxfId="438" priority="29" stopIfTrue="1" operator="equal">
      <formula>"Yes"</formula>
    </cfRule>
  </conditionalFormatting>
  <conditionalFormatting sqref="J71:J107 N71:N107 J7:J68">
    <cfRule type="cellIs" dxfId="437" priority="1" stopIfTrue="1" operator="equal">
      <formula>"Supplier (CQM cert)"</formula>
    </cfRule>
    <cfRule type="cellIs" dxfId="436" priority="2" stopIfTrue="1" operator="equal">
      <formula>"Yes (Supplier/Subcon)"</formula>
    </cfRule>
    <cfRule type="cellIs" dxfId="435" priority="3" stopIfTrue="1" operator="equal">
      <formula>"Supplier/Subcon"</formula>
    </cfRule>
    <cfRule type="cellIs" dxfId="434" priority="22" stopIfTrue="1" operator="equal">
      <formula>"No"</formula>
    </cfRule>
    <cfRule type="cellIs" dxfId="433" priority="23" stopIfTrue="1" operator="equal">
      <formula>"Practice only"</formula>
    </cfRule>
    <cfRule type="cellIs" dxfId="432" priority="24" stopIfTrue="1" operator="equal">
      <formula>"Procedure only"</formula>
    </cfRule>
    <cfRule type="cellIs" dxfId="431" priority="25" stopIfTrue="1" operator="equal">
      <formula>"Yes"</formula>
    </cfRule>
  </conditionalFormatting>
  <conditionalFormatting sqref="V7:V68 V71:V107">
    <cfRule type="cellIs" dxfId="430" priority="12" stopIfTrue="1" operator="equal">
      <formula>"Full"</formula>
    </cfRule>
    <cfRule type="cellIs" dxfId="429" priority="13" stopIfTrue="1" operator="equal">
      <formula>"RI"</formula>
    </cfRule>
    <cfRule type="cellIs" dxfId="428" priority="14" stopIfTrue="1" operator="equal">
      <formula>"nc-"</formula>
    </cfRule>
    <cfRule type="cellIs" dxfId="427" priority="15" stopIfTrue="1" operator="equal">
      <formula>"NC+"</formula>
    </cfRule>
    <cfRule type="cellIs" dxfId="426" priority="16" stopIfTrue="1" operator="equal">
      <formula>"n/a"</formula>
    </cfRule>
    <cfRule type="cellIs" dxfId="425" priority="17" stopIfTrue="1" operator="equal">
      <formula>"tbd"</formula>
    </cfRule>
    <cfRule type="cellIs" dxfId="424" priority="18" stopIfTrue="1" operator="equal">
      <formula>"Full"</formula>
    </cfRule>
    <cfRule type="cellIs" dxfId="423" priority="19" stopIfTrue="1" operator="equal">
      <formula>"RI"</formula>
    </cfRule>
    <cfRule type="cellIs" dxfId="422" priority="20" stopIfTrue="1" operator="equal">
      <formula>"nc-"</formula>
    </cfRule>
    <cfRule type="cellIs" dxfId="421" priority="21" stopIfTrue="1" operator="equal">
      <formula>"NC+"</formula>
    </cfRule>
  </conditionalFormatting>
  <conditionalFormatting sqref="V110:W288">
    <cfRule type="cellIs" dxfId="420" priority="42" stopIfTrue="1" operator="equal">
      <formula>"n/a"</formula>
    </cfRule>
    <cfRule type="cellIs" dxfId="419" priority="43" stopIfTrue="1" operator="equal">
      <formula>"tbd"</formula>
    </cfRule>
    <cfRule type="cellIs" dxfId="418" priority="44" stopIfTrue="1" operator="equal">
      <formula>"Full"</formula>
    </cfRule>
    <cfRule type="cellIs" dxfId="417" priority="45" stopIfTrue="1" operator="equal">
      <formula>"RI"</formula>
    </cfRule>
    <cfRule type="cellIs" dxfId="416" priority="46" stopIfTrue="1" operator="equal">
      <formula>"nc-"</formula>
    </cfRule>
    <cfRule type="cellIs" dxfId="415" priority="47" stopIfTrue="1" operator="equal">
      <formula>"NC+"</formula>
    </cfRule>
  </conditionalFormatting>
  <conditionalFormatting sqref="J110:J288 N110:N288">
    <cfRule type="cellIs" dxfId="414" priority="36" stopIfTrue="1" operator="equal">
      <formula>"n/a"</formula>
    </cfRule>
    <cfRule type="cellIs" dxfId="413" priority="37" stopIfTrue="1" operator="equal">
      <formula>"tbd"</formula>
    </cfRule>
    <cfRule type="cellIs" dxfId="412" priority="38" stopIfTrue="1" operator="equal">
      <formula>"No"</formula>
    </cfRule>
    <cfRule type="cellIs" dxfId="411" priority="39" stopIfTrue="1" operator="equal">
      <formula>"Practice only"</formula>
    </cfRule>
    <cfRule type="cellIs" dxfId="410" priority="40" stopIfTrue="1" operator="equal">
      <formula>"Procedure only"</formula>
    </cfRule>
    <cfRule type="cellIs" dxfId="409" priority="41" stopIfTrue="1" operator="equal">
      <formula>"Yes"</formula>
    </cfRule>
  </conditionalFormatting>
  <dataValidations count="8">
    <dataValidation type="list" allowBlank="1" showInputMessage="1" showErrorMessage="1" sqref="J71:J107 J7:J68">
      <formula1>$J$300:$J$309</formula1>
    </dataValidation>
    <dataValidation type="list" allowBlank="1" showInputMessage="1" showErrorMessage="1" sqref="J110:J288">
      <formula1>$J$290:$J$297</formula1>
    </dataValidation>
    <dataValidation type="list" allowBlank="1" showInputMessage="1" showErrorMessage="1" sqref="AC110:AC288 AC71:AC107 AC7:AC68">
      <formula1>$AC$290:$AC$295</formula1>
    </dataValidation>
    <dataValidation type="list" allowBlank="1" showInputMessage="1" showErrorMessage="1" sqref="T71:T107">
      <formula1>$U$290:$U$293</formula1>
    </dataValidation>
    <dataValidation type="list" allowBlank="1" showInputMessage="1" showErrorMessage="1" sqref="V110:W288 V71:V107 V7:V68">
      <formula1>$V$290:$V$295</formula1>
    </dataValidation>
    <dataValidation type="list" allowBlank="1" showInputMessage="1" showErrorMessage="1" sqref="T110:T288">
      <formula1>$T$290:$T$293</formula1>
    </dataValidation>
    <dataValidation type="list" allowBlank="1" showInputMessage="1" showErrorMessage="1" sqref="N110:N288 N71:N107">
      <formula1>$N$290:$N$294</formula1>
    </dataValidation>
    <dataValidation type="list" allowBlank="1" showInputMessage="1" showErrorMessage="1" sqref="L110:L288">
      <formula1>$L$290:$L$293</formula1>
    </dataValidation>
  </dataValidations>
  <hyperlinks>
    <hyperlink ref="D1:G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C310"/>
  <sheetViews>
    <sheetView showGridLines="0" zoomScale="85" zoomScaleNormal="85" workbookViewId="0">
      <selection activeCell="C6" sqref="C6"/>
    </sheetView>
  </sheetViews>
  <sheetFormatPr defaultColWidth="11.42578125" defaultRowHeight="16.5"/>
  <cols>
    <col min="1" max="1" width="16.5703125" style="193" customWidth="1"/>
    <col min="2" max="2" width="9" style="193" customWidth="1"/>
    <col min="3" max="3" width="71.28515625" style="130" customWidth="1"/>
    <col min="4" max="4" width="24.140625" style="194" customWidth="1"/>
    <col min="5" max="5" width="13" style="195" customWidth="1"/>
    <col min="6" max="6" width="13.5703125" style="193" customWidth="1"/>
    <col min="7" max="7" width="11.140625" style="193" customWidth="1"/>
    <col min="8" max="9" width="8.28515625" style="194" customWidth="1"/>
    <col min="10" max="10" width="17.28515625" style="199" customWidth="1"/>
    <col min="11" max="16" width="15" style="199" customWidth="1"/>
    <col min="17" max="17" width="15.85546875" style="199" customWidth="1"/>
    <col min="18" max="18" width="13.5703125" style="199" customWidth="1"/>
    <col min="19" max="19" width="19.7109375" style="199" customWidth="1"/>
    <col min="20" max="20" width="21" style="199" customWidth="1"/>
    <col min="21" max="21" width="23.28515625" style="199" customWidth="1"/>
    <col min="22" max="22" width="14.42578125" style="198" customWidth="1"/>
    <col min="23" max="23" width="12.7109375" style="198" customWidth="1"/>
    <col min="24" max="24" width="35.42578125" style="198" customWidth="1"/>
    <col min="25" max="25" width="23.7109375" style="198" customWidth="1"/>
    <col min="26" max="26" width="25.7109375" style="198" customWidth="1"/>
    <col min="27" max="27" width="33.7109375" style="192" customWidth="1"/>
    <col min="28" max="28" width="37.140625" style="198" customWidth="1"/>
    <col min="29" max="29" width="20.28515625" style="198" customWidth="1"/>
    <col min="30" max="30" width="42.5703125" style="198" customWidth="1"/>
    <col min="31" max="31" width="45" style="198" customWidth="1"/>
    <col min="32" max="55" width="11.42578125" style="130" hidden="1" customWidth="1"/>
    <col min="56" max="16384" width="11.42578125" style="130"/>
  </cols>
  <sheetData>
    <row r="1" spans="1:55" ht="15" customHeight="1">
      <c r="A1" s="125" t="s">
        <v>31</v>
      </c>
      <c r="B1" s="742" t="str">
        <f>IF(Coverpage!D5&lt;&gt;"",Coverpage!D5,"")</f>
        <v>[Company]</v>
      </c>
      <c r="C1" s="743"/>
      <c r="D1" s="733" t="s">
        <v>270</v>
      </c>
      <c r="E1" s="734"/>
      <c r="F1" s="734"/>
      <c r="G1" s="735"/>
      <c r="H1" s="126"/>
      <c r="I1" s="127"/>
      <c r="J1" s="673" t="s">
        <v>10</v>
      </c>
      <c r="K1" s="674"/>
      <c r="L1" s="741"/>
      <c r="M1" s="741"/>
      <c r="N1" s="741"/>
      <c r="O1" s="741"/>
      <c r="P1" s="741"/>
      <c r="Q1" s="741"/>
      <c r="R1" s="741"/>
      <c r="S1" s="741"/>
      <c r="T1" s="741"/>
      <c r="U1" s="741"/>
      <c r="V1" s="684" t="s">
        <v>54</v>
      </c>
      <c r="W1" s="685"/>
      <c r="X1" s="685"/>
      <c r="Y1" s="685"/>
      <c r="Z1" s="685"/>
      <c r="AA1" s="685"/>
      <c r="AB1" s="686"/>
      <c r="AC1" s="128"/>
      <c r="AD1" s="128"/>
      <c r="AE1" s="128"/>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row>
    <row r="2" spans="1:55" ht="14.45" customHeight="1">
      <c r="A2" s="131" t="s">
        <v>30</v>
      </c>
      <c r="B2" s="739" t="str">
        <f>IF(Coverpage!D6&lt;&gt;"",Coverpage!D6,"")</f>
        <v>[Site]</v>
      </c>
      <c r="C2" s="740"/>
      <c r="D2" s="736"/>
      <c r="E2" s="737"/>
      <c r="F2" s="737"/>
      <c r="G2" s="738"/>
      <c r="H2" s="132"/>
      <c r="I2" s="133"/>
      <c r="J2" s="750" t="s">
        <v>33</v>
      </c>
      <c r="K2" s="751"/>
      <c r="L2" s="748" t="str">
        <f>IF(Coverpage!D32&lt;&gt;"",Coverpage!D32,"")</f>
        <v/>
      </c>
      <c r="M2" s="749"/>
      <c r="N2" s="749"/>
      <c r="O2" s="749"/>
      <c r="P2" s="749"/>
      <c r="Q2" s="749"/>
      <c r="R2" s="749"/>
      <c r="S2" s="749"/>
      <c r="T2" s="749"/>
      <c r="U2" s="749"/>
      <c r="V2" s="134" t="s">
        <v>16</v>
      </c>
      <c r="W2" s="687" t="str">
        <f>IF(Coverpage!D36&lt;&gt;"",Coverpage!D36,"")</f>
        <v/>
      </c>
      <c r="X2" s="688"/>
      <c r="Y2" s="688"/>
      <c r="Z2" s="688"/>
      <c r="AA2" s="688"/>
      <c r="AB2" s="689"/>
      <c r="AC2" s="135"/>
      <c r="AD2" s="135"/>
      <c r="AE2" s="135"/>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row>
    <row r="3" spans="1:55" ht="16.899999999999999" customHeight="1">
      <c r="A3" s="136" t="s">
        <v>32</v>
      </c>
      <c r="B3" s="739"/>
      <c r="C3" s="740"/>
      <c r="D3" s="736"/>
      <c r="E3" s="737"/>
      <c r="F3" s="737"/>
      <c r="G3" s="738"/>
      <c r="H3" s="137"/>
      <c r="I3" s="138"/>
      <c r="J3" s="750" t="s">
        <v>34</v>
      </c>
      <c r="K3" s="751"/>
      <c r="L3" s="752" t="str">
        <f>IF(Coverpage!D33&gt;0,Coverpage!D33,"")</f>
        <v/>
      </c>
      <c r="M3" s="753"/>
      <c r="N3" s="753"/>
      <c r="O3" s="753"/>
      <c r="P3" s="753"/>
      <c r="Q3" s="753"/>
      <c r="R3" s="753"/>
      <c r="S3" s="753"/>
      <c r="T3" s="753"/>
      <c r="U3" s="753"/>
      <c r="V3" s="134" t="s">
        <v>17</v>
      </c>
      <c r="W3" s="690" t="str">
        <f>IF(Coverpage!D44&gt;0,Coverpage!D44,"")</f>
        <v/>
      </c>
      <c r="X3" s="691"/>
      <c r="Y3" s="691"/>
      <c r="Z3" s="691"/>
      <c r="AA3" s="691"/>
      <c r="AB3" s="692"/>
      <c r="AC3" s="139"/>
      <c r="AD3" s="139"/>
      <c r="AE3" s="13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row>
    <row r="4" spans="1:55" ht="17.25" thickBot="1">
      <c r="A4" s="140"/>
      <c r="B4" s="732"/>
      <c r="C4" s="732"/>
      <c r="D4" s="737"/>
      <c r="E4" s="737"/>
      <c r="F4" s="737"/>
      <c r="G4" s="738"/>
      <c r="H4" s="132"/>
      <c r="I4" s="133"/>
      <c r="J4" s="744" t="s">
        <v>35</v>
      </c>
      <c r="K4" s="745"/>
      <c r="L4" s="746"/>
      <c r="M4" s="747"/>
      <c r="N4" s="747"/>
      <c r="O4" s="747"/>
      <c r="P4" s="747"/>
      <c r="Q4" s="747"/>
      <c r="R4" s="747"/>
      <c r="S4" s="747"/>
      <c r="T4" s="747"/>
      <c r="U4" s="747"/>
      <c r="V4" s="71"/>
      <c r="W4" s="141"/>
      <c r="X4" s="142"/>
      <c r="Y4" s="142"/>
      <c r="Z4" s="142"/>
      <c r="AA4" s="142"/>
      <c r="AB4" s="142"/>
      <c r="AC4" s="128"/>
      <c r="AD4" s="128"/>
      <c r="AE4" s="128"/>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row>
    <row r="5" spans="1:55" s="147" customFormat="1" ht="27" customHeight="1">
      <c r="A5" s="702" t="s">
        <v>514</v>
      </c>
      <c r="B5" s="703"/>
      <c r="C5" s="703"/>
      <c r="D5" s="703"/>
      <c r="E5" s="703"/>
      <c r="F5" s="703"/>
      <c r="G5" s="704"/>
      <c r="H5" s="144" t="s">
        <v>38</v>
      </c>
      <c r="I5" s="145" t="s">
        <v>38</v>
      </c>
      <c r="J5" s="707" t="s">
        <v>15</v>
      </c>
      <c r="K5" s="708"/>
      <c r="L5" s="708"/>
      <c r="M5" s="708"/>
      <c r="N5" s="708"/>
      <c r="O5" s="708"/>
      <c r="P5" s="708"/>
      <c r="Q5" s="708"/>
      <c r="R5" s="708"/>
      <c r="S5" s="708"/>
      <c r="T5" s="708"/>
      <c r="U5" s="709"/>
      <c r="V5" s="660" t="s">
        <v>18</v>
      </c>
      <c r="W5" s="661"/>
      <c r="X5" s="661"/>
      <c r="Y5" s="661"/>
      <c r="Z5" s="661"/>
      <c r="AA5" s="660" t="s">
        <v>39</v>
      </c>
      <c r="AB5" s="662"/>
      <c r="AC5" s="660" t="s">
        <v>293</v>
      </c>
      <c r="AD5" s="661"/>
      <c r="AE5" s="662"/>
      <c r="AF5" s="146" t="s">
        <v>69</v>
      </c>
      <c r="AG5" s="146"/>
      <c r="AH5" s="146"/>
      <c r="AI5" s="146"/>
      <c r="AJ5" s="146"/>
      <c r="AK5" s="146"/>
      <c r="AL5" s="146"/>
      <c r="AM5" s="146"/>
      <c r="AN5" s="146" t="s">
        <v>78</v>
      </c>
      <c r="AO5" s="146"/>
      <c r="AP5" s="146"/>
      <c r="AQ5" s="146"/>
      <c r="AR5" s="146"/>
      <c r="AS5" s="146"/>
      <c r="AT5" s="146"/>
      <c r="AU5" s="146"/>
      <c r="AV5" s="146" t="s">
        <v>79</v>
      </c>
      <c r="AW5" s="146"/>
      <c r="AX5" s="146"/>
      <c r="AY5" s="146"/>
      <c r="AZ5" s="146"/>
      <c r="BA5" s="146"/>
      <c r="BB5" s="146"/>
      <c r="BC5" s="146"/>
    </row>
    <row r="6" spans="1:55" s="147" customFormat="1" ht="91.9" customHeight="1" thickBot="1">
      <c r="A6" s="148" t="s">
        <v>487</v>
      </c>
      <c r="B6" s="149"/>
      <c r="C6" s="150" t="s">
        <v>488</v>
      </c>
      <c r="D6" s="151"/>
      <c r="E6" s="151"/>
      <c r="F6" s="152"/>
      <c r="G6" s="152"/>
      <c r="H6" s="153" t="s">
        <v>518</v>
      </c>
      <c r="I6" s="154" t="s">
        <v>519</v>
      </c>
      <c r="J6" s="155" t="s">
        <v>492</v>
      </c>
      <c r="K6" s="712" t="s">
        <v>496</v>
      </c>
      <c r="L6" s="754"/>
      <c r="M6" s="712" t="s">
        <v>494</v>
      </c>
      <c r="N6" s="713"/>
      <c r="O6" s="754"/>
      <c r="P6" s="712" t="s">
        <v>495</v>
      </c>
      <c r="Q6" s="713"/>
      <c r="R6" s="754"/>
      <c r="S6" s="156" t="s">
        <v>123</v>
      </c>
      <c r="T6" s="156" t="s">
        <v>124</v>
      </c>
      <c r="U6" s="157" t="s">
        <v>99</v>
      </c>
      <c r="V6" s="715" t="s">
        <v>112</v>
      </c>
      <c r="W6" s="716"/>
      <c r="X6" s="158" t="s">
        <v>107</v>
      </c>
      <c r="Y6" s="159" t="s">
        <v>108</v>
      </c>
      <c r="Z6" s="159" t="s">
        <v>109</v>
      </c>
      <c r="AA6" s="160" t="s">
        <v>113</v>
      </c>
      <c r="AB6" s="161" t="s">
        <v>235</v>
      </c>
      <c r="AC6" s="160" t="str">
        <f>"Auditor requests additional evidence" &amp; CHAR(10) &amp; "Total: " &amp; COUNTIF(AC7:AC107,"Yes") &amp; " requests"</f>
        <v>Auditor requests additional evidence
Total: 0 requests</v>
      </c>
      <c r="AD6" s="162" t="s">
        <v>294</v>
      </c>
      <c r="AE6" s="163" t="s">
        <v>295</v>
      </c>
      <c r="AF6" s="146" t="s">
        <v>1015</v>
      </c>
      <c r="AG6" s="146" t="s">
        <v>437</v>
      </c>
      <c r="AH6" s="146" t="s">
        <v>438</v>
      </c>
      <c r="AI6" s="146" t="s">
        <v>439</v>
      </c>
      <c r="AJ6" s="146" t="s">
        <v>440</v>
      </c>
      <c r="AK6" s="146" t="s">
        <v>441</v>
      </c>
      <c r="AL6" s="146" t="s">
        <v>76</v>
      </c>
      <c r="AM6" s="146" t="s">
        <v>77</v>
      </c>
      <c r="AN6" s="146" t="str">
        <f>AF6</f>
        <v>aIL</v>
      </c>
      <c r="AO6" s="146" t="str">
        <f t="shared" ref="AO6:AU6" si="0">AG6</f>
        <v>kIL</v>
      </c>
      <c r="AP6" s="146" t="str">
        <f t="shared" si="0"/>
        <v>dIL</v>
      </c>
      <c r="AQ6" s="146" t="str">
        <f t="shared" si="0"/>
        <v>pIL</v>
      </c>
      <c r="AR6" s="146" t="str">
        <f t="shared" si="0"/>
        <v>icIL</v>
      </c>
      <c r="AS6" s="146" t="str">
        <f t="shared" si="0"/>
        <v>mIL</v>
      </c>
      <c r="AT6" s="146" t="str">
        <f t="shared" si="0"/>
        <v>Product 7</v>
      </c>
      <c r="AU6" s="146" t="str">
        <f t="shared" si="0"/>
        <v>Product 8</v>
      </c>
      <c r="AV6" s="146" t="str">
        <f>AF6</f>
        <v>aIL</v>
      </c>
      <c r="AW6" s="146" t="str">
        <f t="shared" ref="AW6:BC6" si="1">AG6</f>
        <v>kIL</v>
      </c>
      <c r="AX6" s="146" t="str">
        <f t="shared" si="1"/>
        <v>dIL</v>
      </c>
      <c r="AY6" s="146" t="str">
        <f t="shared" si="1"/>
        <v>pIL</v>
      </c>
      <c r="AZ6" s="146" t="str">
        <f t="shared" si="1"/>
        <v>icIL</v>
      </c>
      <c r="BA6" s="146" t="str">
        <f t="shared" si="1"/>
        <v>mIL</v>
      </c>
      <c r="BB6" s="146" t="str">
        <f t="shared" si="1"/>
        <v>Product 7</v>
      </c>
      <c r="BC6" s="146" t="str">
        <f t="shared" si="1"/>
        <v>Product 8</v>
      </c>
    </row>
    <row r="7" spans="1:55" s="164" customFormat="1" ht="19.899999999999999" customHeight="1">
      <c r="A7" s="20" t="s">
        <v>745</v>
      </c>
      <c r="B7" s="21"/>
      <c r="C7" s="22" t="s">
        <v>746</v>
      </c>
      <c r="D7" s="23"/>
      <c r="E7" s="23"/>
      <c r="F7" s="24"/>
      <c r="G7" s="24"/>
      <c r="H7" s="25"/>
      <c r="I7" s="26"/>
      <c r="J7" s="43" t="s">
        <v>86</v>
      </c>
      <c r="K7" s="726"/>
      <c r="L7" s="727"/>
      <c r="M7" s="726"/>
      <c r="N7" s="728"/>
      <c r="O7" s="727"/>
      <c r="P7" s="726"/>
      <c r="Q7" s="728"/>
      <c r="R7" s="727"/>
      <c r="S7" s="481"/>
      <c r="T7" s="481"/>
      <c r="U7" s="63"/>
      <c r="V7" s="724" t="s">
        <v>86</v>
      </c>
      <c r="W7" s="725"/>
      <c r="X7" s="53"/>
      <c r="Y7" s="53"/>
      <c r="Z7" s="54"/>
      <c r="AA7" s="66"/>
      <c r="AB7" s="54"/>
      <c r="AC7" s="55" t="s">
        <v>744</v>
      </c>
      <c r="AD7" s="53"/>
      <c r="AE7" s="63"/>
      <c r="AF7" s="164">
        <v>-1</v>
      </c>
      <c r="AG7" s="164">
        <v>-1</v>
      </c>
      <c r="AH7" s="164">
        <v>-1</v>
      </c>
      <c r="AI7" s="164">
        <v>-1</v>
      </c>
      <c r="AJ7" s="164">
        <v>-1</v>
      </c>
      <c r="AK7" s="164">
        <v>-1</v>
      </c>
      <c r="AL7" s="164">
        <v>-1</v>
      </c>
      <c r="AM7" s="164">
        <v>-1</v>
      </c>
      <c r="AN7" s="164" t="str">
        <f>IF(AF7,$V7,"")</f>
        <v>tbd</v>
      </c>
      <c r="AO7" s="164" t="str">
        <f t="shared" ref="AO7:AU22" si="2">IF(AG7,$V7,"")</f>
        <v>tbd</v>
      </c>
      <c r="AP7" s="164" t="str">
        <f t="shared" si="2"/>
        <v>tbd</v>
      </c>
      <c r="AQ7" s="164" t="str">
        <f t="shared" si="2"/>
        <v>tbd</v>
      </c>
      <c r="AR7" s="164" t="str">
        <f t="shared" si="2"/>
        <v>tbd</v>
      </c>
      <c r="AS7" s="164" t="str">
        <f t="shared" si="2"/>
        <v>tbd</v>
      </c>
      <c r="AT7" s="164" t="str">
        <f t="shared" si="2"/>
        <v>tbd</v>
      </c>
      <c r="AU7" s="164" t="str">
        <f t="shared" si="2"/>
        <v>tbd</v>
      </c>
      <c r="AV7" s="164">
        <f>IF(AF7,$W7,"")</f>
        <v>0</v>
      </c>
      <c r="AW7" s="164">
        <f t="shared" ref="AW7:BC22" si="3">IF(AG7,$W7,"")</f>
        <v>0</v>
      </c>
      <c r="AX7" s="164">
        <f t="shared" si="3"/>
        <v>0</v>
      </c>
      <c r="AY7" s="164">
        <f t="shared" si="3"/>
        <v>0</v>
      </c>
      <c r="AZ7" s="164">
        <f t="shared" si="3"/>
        <v>0</v>
      </c>
      <c r="BA7" s="164">
        <f t="shared" si="3"/>
        <v>0</v>
      </c>
      <c r="BB7" s="164">
        <f t="shared" si="3"/>
        <v>0</v>
      </c>
      <c r="BC7" s="164">
        <f t="shared" si="3"/>
        <v>0</v>
      </c>
    </row>
    <row r="8" spans="1:55" s="164" customFormat="1" ht="19.899999999999999" customHeight="1">
      <c r="A8" s="9" t="s">
        <v>747</v>
      </c>
      <c r="B8" s="7"/>
      <c r="C8" s="2" t="s">
        <v>748</v>
      </c>
      <c r="D8" s="19"/>
      <c r="E8" s="18"/>
      <c r="F8" s="19"/>
      <c r="G8" s="19"/>
      <c r="H8" s="4"/>
      <c r="I8" s="15"/>
      <c r="J8" s="47" t="s">
        <v>86</v>
      </c>
      <c r="K8" s="696"/>
      <c r="L8" s="698"/>
      <c r="M8" s="696"/>
      <c r="N8" s="697"/>
      <c r="O8" s="698"/>
      <c r="P8" s="696"/>
      <c r="Q8" s="697"/>
      <c r="R8" s="698"/>
      <c r="S8" s="480"/>
      <c r="T8" s="480"/>
      <c r="U8" s="49"/>
      <c r="V8" s="710" t="s">
        <v>86</v>
      </c>
      <c r="W8" s="711"/>
      <c r="X8" s="56"/>
      <c r="Y8" s="56"/>
      <c r="Z8" s="57"/>
      <c r="AA8" s="67"/>
      <c r="AB8" s="57"/>
      <c r="AC8" s="58" t="s">
        <v>744</v>
      </c>
      <c r="AD8" s="56"/>
      <c r="AE8" s="49"/>
      <c r="AF8" s="164">
        <f>AF7</f>
        <v>-1</v>
      </c>
      <c r="AG8" s="164">
        <f t="shared" ref="AG8:AM8" si="4">AG7</f>
        <v>-1</v>
      </c>
      <c r="AH8" s="164">
        <f t="shared" si="4"/>
        <v>-1</v>
      </c>
      <c r="AI8" s="164">
        <f t="shared" si="4"/>
        <v>-1</v>
      </c>
      <c r="AJ8" s="164">
        <f t="shared" si="4"/>
        <v>-1</v>
      </c>
      <c r="AK8" s="164">
        <f t="shared" si="4"/>
        <v>-1</v>
      </c>
      <c r="AL8" s="164">
        <f t="shared" si="4"/>
        <v>-1</v>
      </c>
      <c r="AM8" s="164">
        <f t="shared" si="4"/>
        <v>-1</v>
      </c>
      <c r="AN8" s="164" t="str">
        <f t="shared" ref="AN8:AU23" si="5">IF(AF8,$V8,"")</f>
        <v>tbd</v>
      </c>
      <c r="AO8" s="164" t="str">
        <f t="shared" si="2"/>
        <v>tbd</v>
      </c>
      <c r="AP8" s="164" t="str">
        <f t="shared" si="2"/>
        <v>tbd</v>
      </c>
      <c r="AQ8" s="164" t="str">
        <f t="shared" si="2"/>
        <v>tbd</v>
      </c>
      <c r="AR8" s="164" t="str">
        <f t="shared" si="2"/>
        <v>tbd</v>
      </c>
      <c r="AS8" s="164" t="str">
        <f t="shared" si="2"/>
        <v>tbd</v>
      </c>
      <c r="AT8" s="164" t="str">
        <f t="shared" si="2"/>
        <v>tbd</v>
      </c>
      <c r="AU8" s="164" t="str">
        <f t="shared" si="2"/>
        <v>tbd</v>
      </c>
      <c r="AV8" s="164">
        <f t="shared" ref="AV8:BC23" si="6">IF(AF8,$W8,"")</f>
        <v>0</v>
      </c>
      <c r="AW8" s="164">
        <f t="shared" si="3"/>
        <v>0</v>
      </c>
      <c r="AX8" s="164">
        <f t="shared" si="3"/>
        <v>0</v>
      </c>
      <c r="AY8" s="164">
        <f t="shared" si="3"/>
        <v>0</v>
      </c>
      <c r="AZ8" s="164">
        <f t="shared" si="3"/>
        <v>0</v>
      </c>
      <c r="BA8" s="164">
        <f t="shared" si="3"/>
        <v>0</v>
      </c>
      <c r="BB8" s="164">
        <f t="shared" si="3"/>
        <v>0</v>
      </c>
      <c r="BC8" s="164">
        <f t="shared" si="3"/>
        <v>0</v>
      </c>
    </row>
    <row r="9" spans="1:55" s="164" customFormat="1" ht="19.899999999999999" customHeight="1">
      <c r="A9" s="9" t="s">
        <v>749</v>
      </c>
      <c r="B9" s="7"/>
      <c r="C9" s="2" t="s">
        <v>321</v>
      </c>
      <c r="D9" s="19"/>
      <c r="E9" s="18"/>
      <c r="F9" s="19"/>
      <c r="G9" s="19"/>
      <c r="H9" s="4"/>
      <c r="I9" s="15"/>
      <c r="J9" s="47" t="s">
        <v>86</v>
      </c>
      <c r="K9" s="696"/>
      <c r="L9" s="698"/>
      <c r="M9" s="696"/>
      <c r="N9" s="697"/>
      <c r="O9" s="698"/>
      <c r="P9" s="696"/>
      <c r="Q9" s="697"/>
      <c r="R9" s="698"/>
      <c r="S9" s="480"/>
      <c r="T9" s="480"/>
      <c r="U9" s="49"/>
      <c r="V9" s="710" t="s">
        <v>86</v>
      </c>
      <c r="W9" s="711"/>
      <c r="X9" s="56"/>
      <c r="Y9" s="56"/>
      <c r="Z9" s="57"/>
      <c r="AA9" s="67"/>
      <c r="AB9" s="57"/>
      <c r="AC9" s="58" t="s">
        <v>744</v>
      </c>
      <c r="AD9" s="56"/>
      <c r="AE9" s="49"/>
      <c r="AF9" s="164">
        <f t="shared" ref="AF9:AM24" si="7">AF8</f>
        <v>-1</v>
      </c>
      <c r="AG9" s="164">
        <f t="shared" si="7"/>
        <v>-1</v>
      </c>
      <c r="AH9" s="164">
        <f t="shared" si="7"/>
        <v>-1</v>
      </c>
      <c r="AI9" s="164">
        <f t="shared" si="7"/>
        <v>-1</v>
      </c>
      <c r="AJ9" s="164">
        <f t="shared" si="7"/>
        <v>-1</v>
      </c>
      <c r="AK9" s="164">
        <f t="shared" si="7"/>
        <v>-1</v>
      </c>
      <c r="AL9" s="164">
        <f t="shared" si="7"/>
        <v>-1</v>
      </c>
      <c r="AM9" s="164">
        <f t="shared" si="7"/>
        <v>-1</v>
      </c>
      <c r="AN9" s="164" t="str">
        <f t="shared" si="5"/>
        <v>tbd</v>
      </c>
      <c r="AO9" s="164" t="str">
        <f t="shared" si="2"/>
        <v>tbd</v>
      </c>
      <c r="AP9" s="164" t="str">
        <f t="shared" si="2"/>
        <v>tbd</v>
      </c>
      <c r="AQ9" s="164" t="str">
        <f t="shared" si="2"/>
        <v>tbd</v>
      </c>
      <c r="AR9" s="164" t="str">
        <f t="shared" si="2"/>
        <v>tbd</v>
      </c>
      <c r="AS9" s="164" t="str">
        <f t="shared" si="2"/>
        <v>tbd</v>
      </c>
      <c r="AT9" s="164" t="str">
        <f t="shared" si="2"/>
        <v>tbd</v>
      </c>
      <c r="AU9" s="164" t="str">
        <f t="shared" si="2"/>
        <v>tbd</v>
      </c>
      <c r="AV9" s="164">
        <f t="shared" si="6"/>
        <v>0</v>
      </c>
      <c r="AW9" s="164">
        <f t="shared" si="3"/>
        <v>0</v>
      </c>
      <c r="AX9" s="164">
        <f t="shared" si="3"/>
        <v>0</v>
      </c>
      <c r="AY9" s="164">
        <f t="shared" si="3"/>
        <v>0</v>
      </c>
      <c r="AZ9" s="164">
        <f t="shared" si="3"/>
        <v>0</v>
      </c>
      <c r="BA9" s="164">
        <f t="shared" si="3"/>
        <v>0</v>
      </c>
      <c r="BB9" s="164">
        <f t="shared" si="3"/>
        <v>0</v>
      </c>
      <c r="BC9" s="164">
        <f t="shared" si="3"/>
        <v>0</v>
      </c>
    </row>
    <row r="10" spans="1:55" s="164" customFormat="1" ht="19.899999999999999" customHeight="1">
      <c r="A10" s="9" t="s">
        <v>954</v>
      </c>
      <c r="B10" s="7"/>
      <c r="C10" s="2" t="s">
        <v>955</v>
      </c>
      <c r="D10" s="19"/>
      <c r="E10" s="18"/>
      <c r="F10" s="19"/>
      <c r="G10" s="19"/>
      <c r="H10" s="4"/>
      <c r="I10" s="15"/>
      <c r="J10" s="47" t="s">
        <v>86</v>
      </c>
      <c r="K10" s="696"/>
      <c r="L10" s="698"/>
      <c r="M10" s="696"/>
      <c r="N10" s="697"/>
      <c r="O10" s="698"/>
      <c r="P10" s="696"/>
      <c r="Q10" s="697"/>
      <c r="R10" s="698"/>
      <c r="S10" s="480"/>
      <c r="T10" s="480"/>
      <c r="U10" s="49"/>
      <c r="V10" s="710" t="s">
        <v>86</v>
      </c>
      <c r="W10" s="711"/>
      <c r="X10" s="56"/>
      <c r="Y10" s="56"/>
      <c r="Z10" s="57"/>
      <c r="AA10" s="67"/>
      <c r="AB10" s="57"/>
      <c r="AC10" s="58" t="s">
        <v>744</v>
      </c>
      <c r="AD10" s="56"/>
      <c r="AE10" s="49"/>
      <c r="AF10" s="164">
        <f t="shared" si="7"/>
        <v>-1</v>
      </c>
      <c r="AG10" s="164">
        <f t="shared" si="7"/>
        <v>-1</v>
      </c>
      <c r="AH10" s="164">
        <f t="shared" si="7"/>
        <v>-1</v>
      </c>
      <c r="AI10" s="164">
        <f t="shared" si="7"/>
        <v>-1</v>
      </c>
      <c r="AJ10" s="164">
        <f t="shared" si="7"/>
        <v>-1</v>
      </c>
      <c r="AK10" s="164">
        <f t="shared" si="7"/>
        <v>-1</v>
      </c>
      <c r="AL10" s="164">
        <f t="shared" si="7"/>
        <v>-1</v>
      </c>
      <c r="AM10" s="164">
        <f t="shared" si="7"/>
        <v>-1</v>
      </c>
      <c r="AN10" s="164" t="str">
        <f t="shared" si="5"/>
        <v>tbd</v>
      </c>
      <c r="AO10" s="164" t="str">
        <f t="shared" si="2"/>
        <v>tbd</v>
      </c>
      <c r="AP10" s="164" t="str">
        <f t="shared" si="2"/>
        <v>tbd</v>
      </c>
      <c r="AQ10" s="164" t="str">
        <f t="shared" si="2"/>
        <v>tbd</v>
      </c>
      <c r="AR10" s="164" t="str">
        <f t="shared" si="2"/>
        <v>tbd</v>
      </c>
      <c r="AS10" s="164" t="str">
        <f t="shared" si="2"/>
        <v>tbd</v>
      </c>
      <c r="AT10" s="164" t="str">
        <f t="shared" si="2"/>
        <v>tbd</v>
      </c>
      <c r="AU10" s="164" t="str">
        <f t="shared" si="2"/>
        <v>tbd</v>
      </c>
      <c r="AV10" s="164">
        <f t="shared" si="6"/>
        <v>0</v>
      </c>
      <c r="AW10" s="164">
        <f t="shared" si="3"/>
        <v>0</v>
      </c>
      <c r="AX10" s="164">
        <f t="shared" si="3"/>
        <v>0</v>
      </c>
      <c r="AY10" s="164">
        <f t="shared" si="3"/>
        <v>0</v>
      </c>
      <c r="AZ10" s="164">
        <f t="shared" si="3"/>
        <v>0</v>
      </c>
      <c r="BA10" s="164">
        <f t="shared" si="3"/>
        <v>0</v>
      </c>
      <c r="BB10" s="164">
        <f t="shared" si="3"/>
        <v>0</v>
      </c>
      <c r="BC10" s="164">
        <f t="shared" si="3"/>
        <v>0</v>
      </c>
    </row>
    <row r="11" spans="1:55" s="164" customFormat="1" ht="19.899999999999999" customHeight="1">
      <c r="A11" s="9" t="s">
        <v>956</v>
      </c>
      <c r="B11" s="7"/>
      <c r="C11" s="2" t="s">
        <v>957</v>
      </c>
      <c r="D11" s="19"/>
      <c r="E11" s="18"/>
      <c r="F11" s="19"/>
      <c r="G11" s="19"/>
      <c r="H11" s="4"/>
      <c r="I11" s="15"/>
      <c r="J11" s="47" t="s">
        <v>86</v>
      </c>
      <c r="K11" s="696"/>
      <c r="L11" s="698"/>
      <c r="M11" s="696"/>
      <c r="N11" s="697"/>
      <c r="O11" s="698"/>
      <c r="P11" s="696"/>
      <c r="Q11" s="697"/>
      <c r="R11" s="698"/>
      <c r="S11" s="480"/>
      <c r="T11" s="480"/>
      <c r="U11" s="49"/>
      <c r="V11" s="710" t="s">
        <v>86</v>
      </c>
      <c r="W11" s="711"/>
      <c r="X11" s="56"/>
      <c r="Y11" s="56"/>
      <c r="Z11" s="57"/>
      <c r="AA11" s="67"/>
      <c r="AB11" s="57"/>
      <c r="AC11" s="58" t="s">
        <v>744</v>
      </c>
      <c r="AD11" s="56"/>
      <c r="AE11" s="49"/>
      <c r="AF11" s="164">
        <f t="shared" si="7"/>
        <v>-1</v>
      </c>
      <c r="AG11" s="164">
        <f t="shared" si="7"/>
        <v>-1</v>
      </c>
      <c r="AH11" s="164">
        <f t="shared" si="7"/>
        <v>-1</v>
      </c>
      <c r="AI11" s="164">
        <f t="shared" si="7"/>
        <v>-1</v>
      </c>
      <c r="AJ11" s="164">
        <f t="shared" si="7"/>
        <v>-1</v>
      </c>
      <c r="AK11" s="164">
        <f t="shared" si="7"/>
        <v>-1</v>
      </c>
      <c r="AL11" s="164">
        <f t="shared" si="7"/>
        <v>-1</v>
      </c>
      <c r="AM11" s="164">
        <f t="shared" si="7"/>
        <v>-1</v>
      </c>
      <c r="AN11" s="164" t="str">
        <f t="shared" si="5"/>
        <v>tbd</v>
      </c>
      <c r="AO11" s="164" t="str">
        <f t="shared" si="2"/>
        <v>tbd</v>
      </c>
      <c r="AP11" s="164" t="str">
        <f t="shared" si="2"/>
        <v>tbd</v>
      </c>
      <c r="AQ11" s="164" t="str">
        <f t="shared" si="2"/>
        <v>tbd</v>
      </c>
      <c r="AR11" s="164" t="str">
        <f t="shared" si="2"/>
        <v>tbd</v>
      </c>
      <c r="AS11" s="164" t="str">
        <f t="shared" si="2"/>
        <v>tbd</v>
      </c>
      <c r="AT11" s="164" t="str">
        <f t="shared" si="2"/>
        <v>tbd</v>
      </c>
      <c r="AU11" s="164" t="str">
        <f t="shared" si="2"/>
        <v>tbd</v>
      </c>
      <c r="AV11" s="164">
        <f t="shared" si="6"/>
        <v>0</v>
      </c>
      <c r="AW11" s="164">
        <f t="shared" si="3"/>
        <v>0</v>
      </c>
      <c r="AX11" s="164">
        <f t="shared" si="3"/>
        <v>0</v>
      </c>
      <c r="AY11" s="164">
        <f t="shared" si="3"/>
        <v>0</v>
      </c>
      <c r="AZ11" s="164">
        <f t="shared" si="3"/>
        <v>0</v>
      </c>
      <c r="BA11" s="164">
        <f t="shared" si="3"/>
        <v>0</v>
      </c>
      <c r="BB11" s="164">
        <f t="shared" si="3"/>
        <v>0</v>
      </c>
      <c r="BC11" s="164">
        <f t="shared" si="3"/>
        <v>0</v>
      </c>
    </row>
    <row r="12" spans="1:55" s="164" customFormat="1" ht="19.899999999999999" customHeight="1">
      <c r="A12" s="9" t="s">
        <v>958</v>
      </c>
      <c r="B12" s="7"/>
      <c r="C12" s="2" t="s">
        <v>959</v>
      </c>
      <c r="D12" s="19"/>
      <c r="E12" s="18"/>
      <c r="F12" s="19"/>
      <c r="G12" s="19"/>
      <c r="H12" s="4"/>
      <c r="I12" s="15"/>
      <c r="J12" s="47" t="s">
        <v>86</v>
      </c>
      <c r="K12" s="696"/>
      <c r="L12" s="698"/>
      <c r="M12" s="696"/>
      <c r="N12" s="697"/>
      <c r="O12" s="698"/>
      <c r="P12" s="696"/>
      <c r="Q12" s="697"/>
      <c r="R12" s="698"/>
      <c r="S12" s="480"/>
      <c r="T12" s="480"/>
      <c r="U12" s="49"/>
      <c r="V12" s="710" t="s">
        <v>86</v>
      </c>
      <c r="W12" s="711"/>
      <c r="X12" s="56"/>
      <c r="Y12" s="56"/>
      <c r="Z12" s="57"/>
      <c r="AA12" s="67"/>
      <c r="AB12" s="57"/>
      <c r="AC12" s="58" t="s">
        <v>744</v>
      </c>
      <c r="AD12" s="56"/>
      <c r="AE12" s="49"/>
      <c r="AF12" s="164">
        <f t="shared" si="7"/>
        <v>-1</v>
      </c>
      <c r="AG12" s="164">
        <f t="shared" si="7"/>
        <v>-1</v>
      </c>
      <c r="AH12" s="164">
        <f t="shared" si="7"/>
        <v>-1</v>
      </c>
      <c r="AI12" s="164">
        <f t="shared" si="7"/>
        <v>-1</v>
      </c>
      <c r="AJ12" s="164">
        <f t="shared" si="7"/>
        <v>-1</v>
      </c>
      <c r="AK12" s="164">
        <f t="shared" si="7"/>
        <v>-1</v>
      </c>
      <c r="AL12" s="164">
        <f t="shared" si="7"/>
        <v>-1</v>
      </c>
      <c r="AM12" s="164">
        <f t="shared" si="7"/>
        <v>-1</v>
      </c>
      <c r="AN12" s="164" t="str">
        <f t="shared" si="5"/>
        <v>tbd</v>
      </c>
      <c r="AO12" s="164" t="str">
        <f t="shared" si="2"/>
        <v>tbd</v>
      </c>
      <c r="AP12" s="164" t="str">
        <f t="shared" si="2"/>
        <v>tbd</v>
      </c>
      <c r="AQ12" s="164" t="str">
        <f t="shared" si="2"/>
        <v>tbd</v>
      </c>
      <c r="AR12" s="164" t="str">
        <f t="shared" si="2"/>
        <v>tbd</v>
      </c>
      <c r="AS12" s="164" t="str">
        <f t="shared" si="2"/>
        <v>tbd</v>
      </c>
      <c r="AT12" s="164" t="str">
        <f t="shared" si="2"/>
        <v>tbd</v>
      </c>
      <c r="AU12" s="164" t="str">
        <f t="shared" si="2"/>
        <v>tbd</v>
      </c>
      <c r="AV12" s="164">
        <f t="shared" si="6"/>
        <v>0</v>
      </c>
      <c r="AW12" s="164">
        <f t="shared" si="3"/>
        <v>0</v>
      </c>
      <c r="AX12" s="164">
        <f t="shared" si="3"/>
        <v>0</v>
      </c>
      <c r="AY12" s="164">
        <f t="shared" si="3"/>
        <v>0</v>
      </c>
      <c r="AZ12" s="164">
        <f t="shared" si="3"/>
        <v>0</v>
      </c>
      <c r="BA12" s="164">
        <f t="shared" si="3"/>
        <v>0</v>
      </c>
      <c r="BB12" s="164">
        <f t="shared" si="3"/>
        <v>0</v>
      </c>
      <c r="BC12" s="164">
        <f t="shared" si="3"/>
        <v>0</v>
      </c>
    </row>
    <row r="13" spans="1:55" s="164" customFormat="1" ht="19.899999999999999" customHeight="1">
      <c r="A13" s="9" t="s">
        <v>960</v>
      </c>
      <c r="B13" s="7"/>
      <c r="C13" s="2" t="s">
        <v>961</v>
      </c>
      <c r="D13" s="19"/>
      <c r="E13" s="18"/>
      <c r="F13" s="19"/>
      <c r="G13" s="19"/>
      <c r="H13" s="4"/>
      <c r="I13" s="15"/>
      <c r="J13" s="47" t="s">
        <v>86</v>
      </c>
      <c r="K13" s="696"/>
      <c r="L13" s="698"/>
      <c r="M13" s="696"/>
      <c r="N13" s="697"/>
      <c r="O13" s="698"/>
      <c r="P13" s="696"/>
      <c r="Q13" s="697"/>
      <c r="R13" s="698"/>
      <c r="S13" s="480"/>
      <c r="T13" s="480"/>
      <c r="U13" s="49"/>
      <c r="V13" s="710" t="s">
        <v>86</v>
      </c>
      <c r="W13" s="711"/>
      <c r="X13" s="56"/>
      <c r="Y13" s="56"/>
      <c r="Z13" s="57"/>
      <c r="AA13" s="67"/>
      <c r="AB13" s="57"/>
      <c r="AC13" s="58" t="s">
        <v>744</v>
      </c>
      <c r="AD13" s="56"/>
      <c r="AE13" s="49"/>
      <c r="AF13" s="164">
        <f t="shared" si="7"/>
        <v>-1</v>
      </c>
      <c r="AG13" s="164">
        <f t="shared" si="7"/>
        <v>-1</v>
      </c>
      <c r="AH13" s="164">
        <f t="shared" si="7"/>
        <v>-1</v>
      </c>
      <c r="AI13" s="164">
        <f t="shared" si="7"/>
        <v>-1</v>
      </c>
      <c r="AJ13" s="164">
        <f t="shared" si="7"/>
        <v>-1</v>
      </c>
      <c r="AK13" s="164">
        <f t="shared" si="7"/>
        <v>-1</v>
      </c>
      <c r="AL13" s="164">
        <f t="shared" si="7"/>
        <v>-1</v>
      </c>
      <c r="AM13" s="164">
        <f t="shared" si="7"/>
        <v>-1</v>
      </c>
      <c r="AN13" s="164" t="str">
        <f t="shared" si="5"/>
        <v>tbd</v>
      </c>
      <c r="AO13" s="164" t="str">
        <f t="shared" si="2"/>
        <v>tbd</v>
      </c>
      <c r="AP13" s="164" t="str">
        <f t="shared" si="2"/>
        <v>tbd</v>
      </c>
      <c r="AQ13" s="164" t="str">
        <f t="shared" si="2"/>
        <v>tbd</v>
      </c>
      <c r="AR13" s="164" t="str">
        <f t="shared" si="2"/>
        <v>tbd</v>
      </c>
      <c r="AS13" s="164" t="str">
        <f t="shared" si="2"/>
        <v>tbd</v>
      </c>
      <c r="AT13" s="164" t="str">
        <f t="shared" si="2"/>
        <v>tbd</v>
      </c>
      <c r="AU13" s="164" t="str">
        <f t="shared" si="2"/>
        <v>tbd</v>
      </c>
      <c r="AV13" s="164">
        <f t="shared" si="6"/>
        <v>0</v>
      </c>
      <c r="AW13" s="164">
        <f t="shared" si="3"/>
        <v>0</v>
      </c>
      <c r="AX13" s="164">
        <f t="shared" si="3"/>
        <v>0</v>
      </c>
      <c r="AY13" s="164">
        <f t="shared" si="3"/>
        <v>0</v>
      </c>
      <c r="AZ13" s="164">
        <f t="shared" si="3"/>
        <v>0</v>
      </c>
      <c r="BA13" s="164">
        <f t="shared" si="3"/>
        <v>0</v>
      </c>
      <c r="BB13" s="164">
        <f t="shared" si="3"/>
        <v>0</v>
      </c>
      <c r="BC13" s="164">
        <f t="shared" si="3"/>
        <v>0</v>
      </c>
    </row>
    <row r="14" spans="1:55" s="164" customFormat="1" ht="19.899999999999999" customHeight="1">
      <c r="A14" s="9" t="s">
        <v>962</v>
      </c>
      <c r="B14" s="7"/>
      <c r="C14" s="2" t="s">
        <v>963</v>
      </c>
      <c r="D14" s="19"/>
      <c r="E14" s="18"/>
      <c r="F14" s="19"/>
      <c r="G14" s="19"/>
      <c r="H14" s="4"/>
      <c r="I14" s="15"/>
      <c r="J14" s="47" t="s">
        <v>86</v>
      </c>
      <c r="K14" s="696"/>
      <c r="L14" s="698"/>
      <c r="M14" s="696"/>
      <c r="N14" s="697"/>
      <c r="O14" s="698"/>
      <c r="P14" s="696"/>
      <c r="Q14" s="697"/>
      <c r="R14" s="698"/>
      <c r="S14" s="480"/>
      <c r="T14" s="480"/>
      <c r="U14" s="49"/>
      <c r="V14" s="710" t="s">
        <v>86</v>
      </c>
      <c r="W14" s="711"/>
      <c r="X14" s="56"/>
      <c r="Y14" s="56"/>
      <c r="Z14" s="57"/>
      <c r="AA14" s="67"/>
      <c r="AB14" s="57"/>
      <c r="AC14" s="58" t="s">
        <v>744</v>
      </c>
      <c r="AD14" s="56"/>
      <c r="AE14" s="49"/>
      <c r="AF14" s="164">
        <f t="shared" si="7"/>
        <v>-1</v>
      </c>
      <c r="AG14" s="164">
        <f t="shared" si="7"/>
        <v>-1</v>
      </c>
      <c r="AH14" s="164">
        <f t="shared" si="7"/>
        <v>-1</v>
      </c>
      <c r="AI14" s="164">
        <f t="shared" si="7"/>
        <v>-1</v>
      </c>
      <c r="AJ14" s="164">
        <f t="shared" si="7"/>
        <v>-1</v>
      </c>
      <c r="AK14" s="164">
        <f t="shared" si="7"/>
        <v>-1</v>
      </c>
      <c r="AL14" s="164">
        <f t="shared" si="7"/>
        <v>-1</v>
      </c>
      <c r="AM14" s="164">
        <f t="shared" si="7"/>
        <v>-1</v>
      </c>
      <c r="AN14" s="164" t="str">
        <f t="shared" si="5"/>
        <v>tbd</v>
      </c>
      <c r="AO14" s="164" t="str">
        <f t="shared" si="2"/>
        <v>tbd</v>
      </c>
      <c r="AP14" s="164" t="str">
        <f t="shared" si="2"/>
        <v>tbd</v>
      </c>
      <c r="AQ14" s="164" t="str">
        <f t="shared" si="2"/>
        <v>tbd</v>
      </c>
      <c r="AR14" s="164" t="str">
        <f t="shared" si="2"/>
        <v>tbd</v>
      </c>
      <c r="AS14" s="164" t="str">
        <f t="shared" si="2"/>
        <v>tbd</v>
      </c>
      <c r="AT14" s="164" t="str">
        <f t="shared" si="2"/>
        <v>tbd</v>
      </c>
      <c r="AU14" s="164" t="str">
        <f t="shared" si="2"/>
        <v>tbd</v>
      </c>
      <c r="AV14" s="164">
        <f t="shared" si="6"/>
        <v>0</v>
      </c>
      <c r="AW14" s="164">
        <f t="shared" si="3"/>
        <v>0</v>
      </c>
      <c r="AX14" s="164">
        <f t="shared" si="3"/>
        <v>0</v>
      </c>
      <c r="AY14" s="164">
        <f t="shared" si="3"/>
        <v>0</v>
      </c>
      <c r="AZ14" s="164">
        <f t="shared" si="3"/>
        <v>0</v>
      </c>
      <c r="BA14" s="164">
        <f t="shared" si="3"/>
        <v>0</v>
      </c>
      <c r="BB14" s="164">
        <f t="shared" si="3"/>
        <v>0</v>
      </c>
      <c r="BC14" s="164">
        <f t="shared" si="3"/>
        <v>0</v>
      </c>
    </row>
    <row r="15" spans="1:55" s="164" customFormat="1" ht="19.899999999999999" customHeight="1">
      <c r="A15" s="9" t="s">
        <v>1016</v>
      </c>
      <c r="B15" s="7"/>
      <c r="C15" s="2" t="s">
        <v>1017</v>
      </c>
      <c r="D15" s="19"/>
      <c r="E15" s="18"/>
      <c r="F15" s="19"/>
      <c r="G15" s="19"/>
      <c r="H15" s="4"/>
      <c r="I15" s="15"/>
      <c r="J15" s="47" t="s">
        <v>86</v>
      </c>
      <c r="K15" s="696"/>
      <c r="L15" s="698"/>
      <c r="M15" s="696"/>
      <c r="N15" s="697"/>
      <c r="O15" s="698"/>
      <c r="P15" s="696"/>
      <c r="Q15" s="697"/>
      <c r="R15" s="698"/>
      <c r="S15" s="480"/>
      <c r="T15" s="480"/>
      <c r="U15" s="49"/>
      <c r="V15" s="710" t="s">
        <v>86</v>
      </c>
      <c r="W15" s="711"/>
      <c r="X15" s="56"/>
      <c r="Y15" s="56"/>
      <c r="Z15" s="57"/>
      <c r="AA15" s="67"/>
      <c r="AB15" s="57"/>
      <c r="AC15" s="58" t="s">
        <v>744</v>
      </c>
      <c r="AD15" s="56"/>
      <c r="AE15" s="49"/>
      <c r="AF15" s="164">
        <f t="shared" si="7"/>
        <v>-1</v>
      </c>
      <c r="AG15" s="164">
        <f t="shared" si="7"/>
        <v>-1</v>
      </c>
      <c r="AH15" s="164">
        <f t="shared" si="7"/>
        <v>-1</v>
      </c>
      <c r="AI15" s="164">
        <f t="shared" si="7"/>
        <v>-1</v>
      </c>
      <c r="AJ15" s="164">
        <f t="shared" si="7"/>
        <v>-1</v>
      </c>
      <c r="AK15" s="164">
        <f t="shared" si="7"/>
        <v>-1</v>
      </c>
      <c r="AL15" s="164">
        <f t="shared" si="7"/>
        <v>-1</v>
      </c>
      <c r="AM15" s="164">
        <f t="shared" si="7"/>
        <v>-1</v>
      </c>
      <c r="AN15" s="164" t="str">
        <f t="shared" si="5"/>
        <v>tbd</v>
      </c>
      <c r="AO15" s="164" t="str">
        <f t="shared" si="2"/>
        <v>tbd</v>
      </c>
      <c r="AP15" s="164" t="str">
        <f t="shared" si="2"/>
        <v>tbd</v>
      </c>
      <c r="AQ15" s="164" t="str">
        <f t="shared" si="2"/>
        <v>tbd</v>
      </c>
      <c r="AR15" s="164" t="str">
        <f t="shared" si="2"/>
        <v>tbd</v>
      </c>
      <c r="AS15" s="164" t="str">
        <f t="shared" si="2"/>
        <v>tbd</v>
      </c>
      <c r="AT15" s="164" t="str">
        <f t="shared" si="2"/>
        <v>tbd</v>
      </c>
      <c r="AU15" s="164" t="str">
        <f t="shared" si="2"/>
        <v>tbd</v>
      </c>
      <c r="AV15" s="164">
        <f t="shared" si="6"/>
        <v>0</v>
      </c>
      <c r="AW15" s="164">
        <f t="shared" si="3"/>
        <v>0</v>
      </c>
      <c r="AX15" s="164">
        <f t="shared" si="3"/>
        <v>0</v>
      </c>
      <c r="AY15" s="164">
        <f t="shared" si="3"/>
        <v>0</v>
      </c>
      <c r="AZ15" s="164">
        <f t="shared" si="3"/>
        <v>0</v>
      </c>
      <c r="BA15" s="164">
        <f t="shared" si="3"/>
        <v>0</v>
      </c>
      <c r="BB15" s="164">
        <f t="shared" si="3"/>
        <v>0</v>
      </c>
      <c r="BC15" s="164">
        <f t="shared" si="3"/>
        <v>0</v>
      </c>
    </row>
    <row r="16" spans="1:55" s="164" customFormat="1" ht="19.899999999999999" customHeight="1">
      <c r="A16" s="9" t="s">
        <v>1018</v>
      </c>
      <c r="B16" s="7"/>
      <c r="C16" s="2" t="s">
        <v>1019</v>
      </c>
      <c r="D16" s="19"/>
      <c r="E16" s="18"/>
      <c r="F16" s="19"/>
      <c r="G16" s="19"/>
      <c r="H16" s="4"/>
      <c r="I16" s="15"/>
      <c r="J16" s="47" t="s">
        <v>86</v>
      </c>
      <c r="K16" s="696"/>
      <c r="L16" s="698"/>
      <c r="M16" s="696"/>
      <c r="N16" s="697"/>
      <c r="O16" s="698"/>
      <c r="P16" s="696"/>
      <c r="Q16" s="697"/>
      <c r="R16" s="698"/>
      <c r="S16" s="480"/>
      <c r="T16" s="480"/>
      <c r="U16" s="49"/>
      <c r="V16" s="710" t="s">
        <v>86</v>
      </c>
      <c r="W16" s="711"/>
      <c r="X16" s="56"/>
      <c r="Y16" s="56"/>
      <c r="Z16" s="57"/>
      <c r="AA16" s="67"/>
      <c r="AB16" s="57"/>
      <c r="AC16" s="58" t="s">
        <v>744</v>
      </c>
      <c r="AD16" s="56"/>
      <c r="AE16" s="49"/>
      <c r="AF16" s="164">
        <f t="shared" si="7"/>
        <v>-1</v>
      </c>
      <c r="AG16" s="164">
        <f t="shared" si="7"/>
        <v>-1</v>
      </c>
      <c r="AH16" s="164">
        <f t="shared" si="7"/>
        <v>-1</v>
      </c>
      <c r="AI16" s="164">
        <f t="shared" si="7"/>
        <v>-1</v>
      </c>
      <c r="AJ16" s="164">
        <f t="shared" si="7"/>
        <v>-1</v>
      </c>
      <c r="AK16" s="164">
        <f t="shared" si="7"/>
        <v>-1</v>
      </c>
      <c r="AL16" s="164">
        <f t="shared" si="7"/>
        <v>-1</v>
      </c>
      <c r="AM16" s="164">
        <f t="shared" si="7"/>
        <v>-1</v>
      </c>
      <c r="AN16" s="164" t="str">
        <f t="shared" si="5"/>
        <v>tbd</v>
      </c>
      <c r="AO16" s="164" t="str">
        <f t="shared" si="2"/>
        <v>tbd</v>
      </c>
      <c r="AP16" s="164" t="str">
        <f t="shared" si="2"/>
        <v>tbd</v>
      </c>
      <c r="AQ16" s="164" t="str">
        <f t="shared" si="2"/>
        <v>tbd</v>
      </c>
      <c r="AR16" s="164" t="str">
        <f t="shared" si="2"/>
        <v>tbd</v>
      </c>
      <c r="AS16" s="164" t="str">
        <f t="shared" si="2"/>
        <v>tbd</v>
      </c>
      <c r="AT16" s="164" t="str">
        <f t="shared" si="2"/>
        <v>tbd</v>
      </c>
      <c r="AU16" s="164" t="str">
        <f t="shared" si="2"/>
        <v>tbd</v>
      </c>
      <c r="AV16" s="164">
        <f t="shared" si="6"/>
        <v>0</v>
      </c>
      <c r="AW16" s="164">
        <f t="shared" si="3"/>
        <v>0</v>
      </c>
      <c r="AX16" s="164">
        <f t="shared" si="3"/>
        <v>0</v>
      </c>
      <c r="AY16" s="164">
        <f t="shared" si="3"/>
        <v>0</v>
      </c>
      <c r="AZ16" s="164">
        <f t="shared" si="3"/>
        <v>0</v>
      </c>
      <c r="BA16" s="164">
        <f t="shared" si="3"/>
        <v>0</v>
      </c>
      <c r="BB16" s="164">
        <f t="shared" si="3"/>
        <v>0</v>
      </c>
      <c r="BC16" s="164">
        <f t="shared" si="3"/>
        <v>0</v>
      </c>
    </row>
    <row r="17" spans="1:55" s="164" customFormat="1" ht="19.899999999999999" customHeight="1">
      <c r="A17" s="9" t="s">
        <v>1020</v>
      </c>
      <c r="B17" s="7"/>
      <c r="C17" s="2" t="s">
        <v>1021</v>
      </c>
      <c r="D17" s="19"/>
      <c r="E17" s="18"/>
      <c r="F17" s="19"/>
      <c r="G17" s="19"/>
      <c r="H17" s="4"/>
      <c r="I17" s="15"/>
      <c r="J17" s="47" t="s">
        <v>86</v>
      </c>
      <c r="K17" s="696"/>
      <c r="L17" s="698"/>
      <c r="M17" s="696"/>
      <c r="N17" s="697"/>
      <c r="O17" s="698"/>
      <c r="P17" s="696"/>
      <c r="Q17" s="697"/>
      <c r="R17" s="698"/>
      <c r="S17" s="480"/>
      <c r="T17" s="480"/>
      <c r="U17" s="49"/>
      <c r="V17" s="710" t="s">
        <v>86</v>
      </c>
      <c r="W17" s="711"/>
      <c r="X17" s="56"/>
      <c r="Y17" s="56"/>
      <c r="Z17" s="57"/>
      <c r="AA17" s="67"/>
      <c r="AB17" s="57"/>
      <c r="AC17" s="58" t="s">
        <v>744</v>
      </c>
      <c r="AD17" s="56"/>
      <c r="AE17" s="49"/>
      <c r="AF17" s="164">
        <f t="shared" si="7"/>
        <v>-1</v>
      </c>
      <c r="AG17" s="164">
        <f t="shared" si="7"/>
        <v>-1</v>
      </c>
      <c r="AH17" s="164">
        <f t="shared" si="7"/>
        <v>-1</v>
      </c>
      <c r="AI17" s="164">
        <f t="shared" si="7"/>
        <v>-1</v>
      </c>
      <c r="AJ17" s="164">
        <f t="shared" si="7"/>
        <v>-1</v>
      </c>
      <c r="AK17" s="164">
        <f t="shared" si="7"/>
        <v>-1</v>
      </c>
      <c r="AL17" s="164">
        <f t="shared" si="7"/>
        <v>-1</v>
      </c>
      <c r="AM17" s="164">
        <f t="shared" si="7"/>
        <v>-1</v>
      </c>
      <c r="AN17" s="164" t="str">
        <f t="shared" si="5"/>
        <v>tbd</v>
      </c>
      <c r="AO17" s="164" t="str">
        <f t="shared" si="2"/>
        <v>tbd</v>
      </c>
      <c r="AP17" s="164" t="str">
        <f t="shared" si="2"/>
        <v>tbd</v>
      </c>
      <c r="AQ17" s="164" t="str">
        <f t="shared" si="2"/>
        <v>tbd</v>
      </c>
      <c r="AR17" s="164" t="str">
        <f t="shared" si="2"/>
        <v>tbd</v>
      </c>
      <c r="AS17" s="164" t="str">
        <f t="shared" si="2"/>
        <v>tbd</v>
      </c>
      <c r="AT17" s="164" t="str">
        <f t="shared" si="2"/>
        <v>tbd</v>
      </c>
      <c r="AU17" s="164" t="str">
        <f t="shared" si="2"/>
        <v>tbd</v>
      </c>
      <c r="AV17" s="164">
        <f t="shared" si="6"/>
        <v>0</v>
      </c>
      <c r="AW17" s="164">
        <f t="shared" si="3"/>
        <v>0</v>
      </c>
      <c r="AX17" s="164">
        <f t="shared" si="3"/>
        <v>0</v>
      </c>
      <c r="AY17" s="164">
        <f t="shared" si="3"/>
        <v>0</v>
      </c>
      <c r="AZ17" s="164">
        <f t="shared" si="3"/>
        <v>0</v>
      </c>
      <c r="BA17" s="164">
        <f t="shared" si="3"/>
        <v>0</v>
      </c>
      <c r="BB17" s="164">
        <f t="shared" si="3"/>
        <v>0</v>
      </c>
      <c r="BC17" s="164">
        <f t="shared" si="3"/>
        <v>0</v>
      </c>
    </row>
    <row r="18" spans="1:55" s="164" customFormat="1" ht="19.899999999999999" customHeight="1">
      <c r="A18" s="9" t="s">
        <v>1022</v>
      </c>
      <c r="B18" s="7"/>
      <c r="C18" s="2" t="s">
        <v>1023</v>
      </c>
      <c r="D18" s="19"/>
      <c r="E18" s="18"/>
      <c r="F18" s="19"/>
      <c r="G18" s="19"/>
      <c r="H18" s="4"/>
      <c r="I18" s="15"/>
      <c r="J18" s="47" t="s">
        <v>86</v>
      </c>
      <c r="K18" s="696"/>
      <c r="L18" s="698"/>
      <c r="M18" s="696"/>
      <c r="N18" s="697"/>
      <c r="O18" s="698"/>
      <c r="P18" s="696"/>
      <c r="Q18" s="697"/>
      <c r="R18" s="698"/>
      <c r="S18" s="480"/>
      <c r="T18" s="480"/>
      <c r="U18" s="49"/>
      <c r="V18" s="710" t="s">
        <v>86</v>
      </c>
      <c r="W18" s="711"/>
      <c r="X18" s="56"/>
      <c r="Y18" s="56"/>
      <c r="Z18" s="57"/>
      <c r="AA18" s="67"/>
      <c r="AB18" s="57"/>
      <c r="AC18" s="58" t="s">
        <v>744</v>
      </c>
      <c r="AD18" s="56"/>
      <c r="AE18" s="49"/>
      <c r="AF18" s="164">
        <f t="shared" si="7"/>
        <v>-1</v>
      </c>
      <c r="AG18" s="164">
        <f t="shared" si="7"/>
        <v>-1</v>
      </c>
      <c r="AH18" s="164">
        <f t="shared" si="7"/>
        <v>-1</v>
      </c>
      <c r="AI18" s="164">
        <f t="shared" si="7"/>
        <v>-1</v>
      </c>
      <c r="AJ18" s="164">
        <f t="shared" si="7"/>
        <v>-1</v>
      </c>
      <c r="AK18" s="164">
        <f t="shared" si="7"/>
        <v>-1</v>
      </c>
      <c r="AL18" s="164">
        <f t="shared" si="7"/>
        <v>-1</v>
      </c>
      <c r="AM18" s="164">
        <f t="shared" si="7"/>
        <v>-1</v>
      </c>
      <c r="AN18" s="164" t="str">
        <f t="shared" si="5"/>
        <v>tbd</v>
      </c>
      <c r="AO18" s="164" t="str">
        <f t="shared" si="2"/>
        <v>tbd</v>
      </c>
      <c r="AP18" s="164" t="str">
        <f t="shared" si="2"/>
        <v>tbd</v>
      </c>
      <c r="AQ18" s="164" t="str">
        <f t="shared" si="2"/>
        <v>tbd</v>
      </c>
      <c r="AR18" s="164" t="str">
        <f t="shared" si="2"/>
        <v>tbd</v>
      </c>
      <c r="AS18" s="164" t="str">
        <f t="shared" si="2"/>
        <v>tbd</v>
      </c>
      <c r="AT18" s="164" t="str">
        <f t="shared" si="2"/>
        <v>tbd</v>
      </c>
      <c r="AU18" s="164" t="str">
        <f t="shared" si="2"/>
        <v>tbd</v>
      </c>
      <c r="AV18" s="164">
        <f t="shared" si="6"/>
        <v>0</v>
      </c>
      <c r="AW18" s="164">
        <f t="shared" si="3"/>
        <v>0</v>
      </c>
      <c r="AX18" s="164">
        <f t="shared" si="3"/>
        <v>0</v>
      </c>
      <c r="AY18" s="164">
        <f t="shared" si="3"/>
        <v>0</v>
      </c>
      <c r="AZ18" s="164">
        <f t="shared" si="3"/>
        <v>0</v>
      </c>
      <c r="BA18" s="164">
        <f t="shared" si="3"/>
        <v>0</v>
      </c>
      <c r="BB18" s="164">
        <f t="shared" si="3"/>
        <v>0</v>
      </c>
      <c r="BC18" s="164">
        <f t="shared" si="3"/>
        <v>0</v>
      </c>
    </row>
    <row r="19" spans="1:55" s="164" customFormat="1" ht="19.899999999999999" customHeight="1">
      <c r="A19" s="9" t="s">
        <v>1024</v>
      </c>
      <c r="B19" s="7"/>
      <c r="C19" s="2" t="s">
        <v>1025</v>
      </c>
      <c r="D19" s="19"/>
      <c r="E19" s="18"/>
      <c r="F19" s="19"/>
      <c r="G19" s="19"/>
      <c r="H19" s="4"/>
      <c r="I19" s="15"/>
      <c r="J19" s="47" t="s">
        <v>86</v>
      </c>
      <c r="K19" s="696"/>
      <c r="L19" s="698"/>
      <c r="M19" s="696"/>
      <c r="N19" s="697"/>
      <c r="O19" s="698"/>
      <c r="P19" s="696"/>
      <c r="Q19" s="697"/>
      <c r="R19" s="698"/>
      <c r="S19" s="480"/>
      <c r="T19" s="480"/>
      <c r="U19" s="49"/>
      <c r="V19" s="710" t="s">
        <v>86</v>
      </c>
      <c r="W19" s="711"/>
      <c r="X19" s="56"/>
      <c r="Y19" s="56"/>
      <c r="Z19" s="57"/>
      <c r="AA19" s="67"/>
      <c r="AB19" s="57"/>
      <c r="AC19" s="58" t="s">
        <v>744</v>
      </c>
      <c r="AD19" s="56"/>
      <c r="AE19" s="49"/>
      <c r="AF19" s="164">
        <f t="shared" si="7"/>
        <v>-1</v>
      </c>
      <c r="AG19" s="164">
        <f t="shared" si="7"/>
        <v>-1</v>
      </c>
      <c r="AH19" s="164">
        <f t="shared" si="7"/>
        <v>-1</v>
      </c>
      <c r="AI19" s="164">
        <f t="shared" si="7"/>
        <v>-1</v>
      </c>
      <c r="AJ19" s="164">
        <f t="shared" si="7"/>
        <v>-1</v>
      </c>
      <c r="AK19" s="164">
        <f t="shared" si="7"/>
        <v>-1</v>
      </c>
      <c r="AL19" s="164">
        <f t="shared" si="7"/>
        <v>-1</v>
      </c>
      <c r="AM19" s="164">
        <f t="shared" si="7"/>
        <v>-1</v>
      </c>
      <c r="AN19" s="164" t="str">
        <f t="shared" si="5"/>
        <v>tbd</v>
      </c>
      <c r="AO19" s="164" t="str">
        <f t="shared" si="2"/>
        <v>tbd</v>
      </c>
      <c r="AP19" s="164" t="str">
        <f t="shared" si="2"/>
        <v>tbd</v>
      </c>
      <c r="AQ19" s="164" t="str">
        <f t="shared" si="2"/>
        <v>tbd</v>
      </c>
      <c r="AR19" s="164" t="str">
        <f t="shared" si="2"/>
        <v>tbd</v>
      </c>
      <c r="AS19" s="164" t="str">
        <f t="shared" si="2"/>
        <v>tbd</v>
      </c>
      <c r="AT19" s="164" t="str">
        <f t="shared" si="2"/>
        <v>tbd</v>
      </c>
      <c r="AU19" s="164" t="str">
        <f t="shared" si="2"/>
        <v>tbd</v>
      </c>
      <c r="AV19" s="164">
        <f t="shared" si="6"/>
        <v>0</v>
      </c>
      <c r="AW19" s="164">
        <f t="shared" si="3"/>
        <v>0</v>
      </c>
      <c r="AX19" s="164">
        <f t="shared" si="3"/>
        <v>0</v>
      </c>
      <c r="AY19" s="164">
        <f t="shared" si="3"/>
        <v>0</v>
      </c>
      <c r="AZ19" s="164">
        <f t="shared" si="3"/>
        <v>0</v>
      </c>
      <c r="BA19" s="164">
        <f t="shared" si="3"/>
        <v>0</v>
      </c>
      <c r="BB19" s="164">
        <f t="shared" si="3"/>
        <v>0</v>
      </c>
      <c r="BC19" s="164">
        <f t="shared" si="3"/>
        <v>0</v>
      </c>
    </row>
    <row r="20" spans="1:55" s="164" customFormat="1" ht="19.899999999999999" customHeight="1">
      <c r="A20" s="9" t="s">
        <v>1026</v>
      </c>
      <c r="B20" s="7"/>
      <c r="C20" s="2" t="s">
        <v>1027</v>
      </c>
      <c r="D20" s="19"/>
      <c r="E20" s="18"/>
      <c r="F20" s="19"/>
      <c r="G20" s="19"/>
      <c r="H20" s="4"/>
      <c r="I20" s="15"/>
      <c r="J20" s="47" t="s">
        <v>86</v>
      </c>
      <c r="K20" s="696"/>
      <c r="L20" s="698"/>
      <c r="M20" s="696"/>
      <c r="N20" s="697"/>
      <c r="O20" s="698"/>
      <c r="P20" s="696"/>
      <c r="Q20" s="697"/>
      <c r="R20" s="698"/>
      <c r="S20" s="480"/>
      <c r="T20" s="480"/>
      <c r="U20" s="49"/>
      <c r="V20" s="710" t="s">
        <v>86</v>
      </c>
      <c r="W20" s="711"/>
      <c r="X20" s="56"/>
      <c r="Y20" s="56"/>
      <c r="Z20" s="57"/>
      <c r="AA20" s="67"/>
      <c r="AB20" s="57"/>
      <c r="AC20" s="58" t="s">
        <v>744</v>
      </c>
      <c r="AD20" s="56"/>
      <c r="AE20" s="49"/>
      <c r="AF20" s="164">
        <f t="shared" si="7"/>
        <v>-1</v>
      </c>
      <c r="AG20" s="164">
        <f t="shared" si="7"/>
        <v>-1</v>
      </c>
      <c r="AH20" s="164">
        <f t="shared" si="7"/>
        <v>-1</v>
      </c>
      <c r="AI20" s="164">
        <f t="shared" si="7"/>
        <v>-1</v>
      </c>
      <c r="AJ20" s="164">
        <f t="shared" si="7"/>
        <v>-1</v>
      </c>
      <c r="AK20" s="164">
        <f t="shared" si="7"/>
        <v>-1</v>
      </c>
      <c r="AL20" s="164">
        <f t="shared" si="7"/>
        <v>-1</v>
      </c>
      <c r="AM20" s="164">
        <f t="shared" si="7"/>
        <v>-1</v>
      </c>
      <c r="AN20" s="164" t="str">
        <f t="shared" si="5"/>
        <v>tbd</v>
      </c>
      <c r="AO20" s="164" t="str">
        <f t="shared" si="2"/>
        <v>tbd</v>
      </c>
      <c r="AP20" s="164" t="str">
        <f t="shared" si="2"/>
        <v>tbd</v>
      </c>
      <c r="AQ20" s="164" t="str">
        <f t="shared" si="2"/>
        <v>tbd</v>
      </c>
      <c r="AR20" s="164" t="str">
        <f t="shared" si="2"/>
        <v>tbd</v>
      </c>
      <c r="AS20" s="164" t="str">
        <f t="shared" si="2"/>
        <v>tbd</v>
      </c>
      <c r="AT20" s="164" t="str">
        <f t="shared" si="2"/>
        <v>tbd</v>
      </c>
      <c r="AU20" s="164" t="str">
        <f t="shared" si="2"/>
        <v>tbd</v>
      </c>
      <c r="AV20" s="164">
        <f t="shared" si="6"/>
        <v>0</v>
      </c>
      <c r="AW20" s="164">
        <f t="shared" si="3"/>
        <v>0</v>
      </c>
      <c r="AX20" s="164">
        <f t="shared" si="3"/>
        <v>0</v>
      </c>
      <c r="AY20" s="164">
        <f t="shared" si="3"/>
        <v>0</v>
      </c>
      <c r="AZ20" s="164">
        <f t="shared" si="3"/>
        <v>0</v>
      </c>
      <c r="BA20" s="164">
        <f t="shared" si="3"/>
        <v>0</v>
      </c>
      <c r="BB20" s="164">
        <f t="shared" si="3"/>
        <v>0</v>
      </c>
      <c r="BC20" s="164">
        <f t="shared" si="3"/>
        <v>0</v>
      </c>
    </row>
    <row r="21" spans="1:55" s="164" customFormat="1" ht="19.899999999999999" customHeight="1">
      <c r="A21" s="9" t="s">
        <v>1028</v>
      </c>
      <c r="B21" s="7"/>
      <c r="C21" s="2" t="s">
        <v>1029</v>
      </c>
      <c r="D21" s="19"/>
      <c r="E21" s="18"/>
      <c r="F21" s="19"/>
      <c r="G21" s="19"/>
      <c r="H21" s="4"/>
      <c r="I21" s="15"/>
      <c r="J21" s="47" t="s">
        <v>86</v>
      </c>
      <c r="K21" s="696"/>
      <c r="L21" s="698"/>
      <c r="M21" s="696"/>
      <c r="N21" s="697"/>
      <c r="O21" s="698"/>
      <c r="P21" s="696"/>
      <c r="Q21" s="697"/>
      <c r="R21" s="698"/>
      <c r="S21" s="480"/>
      <c r="T21" s="480"/>
      <c r="U21" s="49"/>
      <c r="V21" s="710" t="s">
        <v>86</v>
      </c>
      <c r="W21" s="711"/>
      <c r="X21" s="56"/>
      <c r="Y21" s="56"/>
      <c r="Z21" s="57"/>
      <c r="AA21" s="67"/>
      <c r="AB21" s="57"/>
      <c r="AC21" s="58" t="s">
        <v>744</v>
      </c>
      <c r="AD21" s="56"/>
      <c r="AE21" s="49"/>
      <c r="AF21" s="164">
        <f t="shared" si="7"/>
        <v>-1</v>
      </c>
      <c r="AG21" s="164">
        <f t="shared" si="7"/>
        <v>-1</v>
      </c>
      <c r="AH21" s="164">
        <f t="shared" si="7"/>
        <v>-1</v>
      </c>
      <c r="AI21" s="164">
        <f t="shared" si="7"/>
        <v>-1</v>
      </c>
      <c r="AJ21" s="164">
        <f t="shared" si="7"/>
        <v>-1</v>
      </c>
      <c r="AK21" s="164">
        <f t="shared" si="7"/>
        <v>-1</v>
      </c>
      <c r="AL21" s="164">
        <f t="shared" si="7"/>
        <v>-1</v>
      </c>
      <c r="AM21" s="164">
        <f t="shared" si="7"/>
        <v>-1</v>
      </c>
      <c r="AN21" s="164" t="str">
        <f t="shared" si="5"/>
        <v>tbd</v>
      </c>
      <c r="AO21" s="164" t="str">
        <f t="shared" si="2"/>
        <v>tbd</v>
      </c>
      <c r="AP21" s="164" t="str">
        <f t="shared" si="2"/>
        <v>tbd</v>
      </c>
      <c r="AQ21" s="164" t="str">
        <f t="shared" si="2"/>
        <v>tbd</v>
      </c>
      <c r="AR21" s="164" t="str">
        <f t="shared" si="2"/>
        <v>tbd</v>
      </c>
      <c r="AS21" s="164" t="str">
        <f t="shared" si="2"/>
        <v>tbd</v>
      </c>
      <c r="AT21" s="164" t="str">
        <f t="shared" si="2"/>
        <v>tbd</v>
      </c>
      <c r="AU21" s="164" t="str">
        <f t="shared" si="2"/>
        <v>tbd</v>
      </c>
      <c r="AV21" s="164">
        <f t="shared" si="6"/>
        <v>0</v>
      </c>
      <c r="AW21" s="164">
        <f t="shared" si="3"/>
        <v>0</v>
      </c>
      <c r="AX21" s="164">
        <f t="shared" si="3"/>
        <v>0</v>
      </c>
      <c r="AY21" s="164">
        <f t="shared" si="3"/>
        <v>0</v>
      </c>
      <c r="AZ21" s="164">
        <f t="shared" si="3"/>
        <v>0</v>
      </c>
      <c r="BA21" s="164">
        <f t="shared" si="3"/>
        <v>0</v>
      </c>
      <c r="BB21" s="164">
        <f t="shared" si="3"/>
        <v>0</v>
      </c>
      <c r="BC21" s="164">
        <f t="shared" si="3"/>
        <v>0</v>
      </c>
    </row>
    <row r="22" spans="1:55" s="164" customFormat="1" ht="19.899999999999999" customHeight="1">
      <c r="A22" s="9" t="s">
        <v>1030</v>
      </c>
      <c r="B22" s="7"/>
      <c r="C22" s="2" t="s">
        <v>1031</v>
      </c>
      <c r="D22" s="19"/>
      <c r="E22" s="18"/>
      <c r="F22" s="19"/>
      <c r="G22" s="19"/>
      <c r="H22" s="4"/>
      <c r="I22" s="15"/>
      <c r="J22" s="47" t="s">
        <v>86</v>
      </c>
      <c r="K22" s="696"/>
      <c r="L22" s="698"/>
      <c r="M22" s="696"/>
      <c r="N22" s="697"/>
      <c r="O22" s="698"/>
      <c r="P22" s="696"/>
      <c r="Q22" s="697"/>
      <c r="R22" s="698"/>
      <c r="S22" s="480"/>
      <c r="T22" s="480"/>
      <c r="U22" s="49"/>
      <c r="V22" s="710" t="s">
        <v>86</v>
      </c>
      <c r="W22" s="711"/>
      <c r="X22" s="56"/>
      <c r="Y22" s="56"/>
      <c r="Z22" s="57"/>
      <c r="AA22" s="67"/>
      <c r="AB22" s="57"/>
      <c r="AC22" s="58" t="s">
        <v>744</v>
      </c>
      <c r="AD22" s="56"/>
      <c r="AE22" s="49"/>
      <c r="AF22" s="164">
        <f t="shared" si="7"/>
        <v>-1</v>
      </c>
      <c r="AG22" s="164">
        <f t="shared" si="7"/>
        <v>-1</v>
      </c>
      <c r="AH22" s="164">
        <f t="shared" si="7"/>
        <v>-1</v>
      </c>
      <c r="AI22" s="164">
        <f t="shared" si="7"/>
        <v>-1</v>
      </c>
      <c r="AJ22" s="164">
        <f t="shared" si="7"/>
        <v>-1</v>
      </c>
      <c r="AK22" s="164">
        <f t="shared" si="7"/>
        <v>-1</v>
      </c>
      <c r="AL22" s="164">
        <f t="shared" si="7"/>
        <v>-1</v>
      </c>
      <c r="AM22" s="164">
        <f t="shared" si="7"/>
        <v>-1</v>
      </c>
      <c r="AN22" s="164" t="str">
        <f t="shared" si="5"/>
        <v>tbd</v>
      </c>
      <c r="AO22" s="164" t="str">
        <f t="shared" si="2"/>
        <v>tbd</v>
      </c>
      <c r="AP22" s="164" t="str">
        <f t="shared" si="2"/>
        <v>tbd</v>
      </c>
      <c r="AQ22" s="164" t="str">
        <f t="shared" si="2"/>
        <v>tbd</v>
      </c>
      <c r="AR22" s="164" t="str">
        <f t="shared" si="2"/>
        <v>tbd</v>
      </c>
      <c r="AS22" s="164" t="str">
        <f t="shared" si="2"/>
        <v>tbd</v>
      </c>
      <c r="AT22" s="164" t="str">
        <f t="shared" si="2"/>
        <v>tbd</v>
      </c>
      <c r="AU22" s="164" t="str">
        <f t="shared" si="2"/>
        <v>tbd</v>
      </c>
      <c r="AV22" s="164">
        <f t="shared" si="6"/>
        <v>0</v>
      </c>
      <c r="AW22" s="164">
        <f t="shared" si="3"/>
        <v>0</v>
      </c>
      <c r="AX22" s="164">
        <f t="shared" si="3"/>
        <v>0</v>
      </c>
      <c r="AY22" s="164">
        <f t="shared" si="3"/>
        <v>0</v>
      </c>
      <c r="AZ22" s="164">
        <f t="shared" si="3"/>
        <v>0</v>
      </c>
      <c r="BA22" s="164">
        <f t="shared" si="3"/>
        <v>0</v>
      </c>
      <c r="BB22" s="164">
        <f t="shared" si="3"/>
        <v>0</v>
      </c>
      <c r="BC22" s="164">
        <f t="shared" si="3"/>
        <v>0</v>
      </c>
    </row>
    <row r="23" spans="1:55" s="164" customFormat="1" ht="19.899999999999999" customHeight="1">
      <c r="A23" s="9" t="s">
        <v>1032</v>
      </c>
      <c r="B23" s="7"/>
      <c r="C23" s="2" t="s">
        <v>1033</v>
      </c>
      <c r="D23" s="19"/>
      <c r="E23" s="18"/>
      <c r="F23" s="19"/>
      <c r="G23" s="19"/>
      <c r="H23" s="4"/>
      <c r="I23" s="15"/>
      <c r="J23" s="47" t="s">
        <v>86</v>
      </c>
      <c r="K23" s="696"/>
      <c r="L23" s="698"/>
      <c r="M23" s="696"/>
      <c r="N23" s="697"/>
      <c r="O23" s="698"/>
      <c r="P23" s="696"/>
      <c r="Q23" s="697"/>
      <c r="R23" s="698"/>
      <c r="S23" s="480"/>
      <c r="T23" s="480"/>
      <c r="U23" s="49"/>
      <c r="V23" s="710" t="s">
        <v>86</v>
      </c>
      <c r="W23" s="711"/>
      <c r="X23" s="56"/>
      <c r="Y23" s="56"/>
      <c r="Z23" s="57"/>
      <c r="AA23" s="67"/>
      <c r="AB23" s="57"/>
      <c r="AC23" s="58" t="s">
        <v>744</v>
      </c>
      <c r="AD23" s="56"/>
      <c r="AE23" s="49"/>
      <c r="AF23" s="164">
        <f t="shared" si="7"/>
        <v>-1</v>
      </c>
      <c r="AG23" s="164">
        <f t="shared" si="7"/>
        <v>-1</v>
      </c>
      <c r="AH23" s="164">
        <f t="shared" si="7"/>
        <v>-1</v>
      </c>
      <c r="AI23" s="164">
        <f t="shared" si="7"/>
        <v>-1</v>
      </c>
      <c r="AJ23" s="164">
        <f t="shared" si="7"/>
        <v>-1</v>
      </c>
      <c r="AK23" s="164">
        <f t="shared" si="7"/>
        <v>-1</v>
      </c>
      <c r="AL23" s="164">
        <f t="shared" si="7"/>
        <v>-1</v>
      </c>
      <c r="AM23" s="164">
        <f t="shared" si="7"/>
        <v>-1</v>
      </c>
      <c r="AN23" s="164" t="str">
        <f t="shared" si="5"/>
        <v>tbd</v>
      </c>
      <c r="AO23" s="164" t="str">
        <f t="shared" si="5"/>
        <v>tbd</v>
      </c>
      <c r="AP23" s="164" t="str">
        <f t="shared" si="5"/>
        <v>tbd</v>
      </c>
      <c r="AQ23" s="164" t="str">
        <f t="shared" si="5"/>
        <v>tbd</v>
      </c>
      <c r="AR23" s="164" t="str">
        <f t="shared" si="5"/>
        <v>tbd</v>
      </c>
      <c r="AS23" s="164" t="str">
        <f t="shared" si="5"/>
        <v>tbd</v>
      </c>
      <c r="AT23" s="164" t="str">
        <f t="shared" si="5"/>
        <v>tbd</v>
      </c>
      <c r="AU23" s="164" t="str">
        <f t="shared" si="5"/>
        <v>tbd</v>
      </c>
      <c r="AV23" s="164">
        <f t="shared" si="6"/>
        <v>0</v>
      </c>
      <c r="AW23" s="164">
        <f t="shared" si="6"/>
        <v>0</v>
      </c>
      <c r="AX23" s="164">
        <f t="shared" si="6"/>
        <v>0</v>
      </c>
      <c r="AY23" s="164">
        <f t="shared" si="6"/>
        <v>0</v>
      </c>
      <c r="AZ23" s="164">
        <f t="shared" si="6"/>
        <v>0</v>
      </c>
      <c r="BA23" s="164">
        <f t="shared" si="6"/>
        <v>0</v>
      </c>
      <c r="BB23" s="164">
        <f t="shared" si="6"/>
        <v>0</v>
      </c>
      <c r="BC23" s="164">
        <f t="shared" si="6"/>
        <v>0</v>
      </c>
    </row>
    <row r="24" spans="1:55" s="164" customFormat="1" ht="19.899999999999999" customHeight="1">
      <c r="A24" s="9" t="s">
        <v>750</v>
      </c>
      <c r="B24" s="7"/>
      <c r="C24" s="2" t="s">
        <v>751</v>
      </c>
      <c r="D24" s="19"/>
      <c r="E24" s="18"/>
      <c r="F24" s="19"/>
      <c r="G24" s="19"/>
      <c r="H24" s="4"/>
      <c r="I24" s="15"/>
      <c r="J24" s="47" t="s">
        <v>86</v>
      </c>
      <c r="K24" s="696"/>
      <c r="L24" s="698"/>
      <c r="M24" s="696"/>
      <c r="N24" s="697"/>
      <c r="O24" s="698"/>
      <c r="P24" s="696"/>
      <c r="Q24" s="697"/>
      <c r="R24" s="698"/>
      <c r="S24" s="480"/>
      <c r="T24" s="480"/>
      <c r="U24" s="49"/>
      <c r="V24" s="710" t="s">
        <v>86</v>
      </c>
      <c r="W24" s="711"/>
      <c r="X24" s="56"/>
      <c r="Y24" s="56"/>
      <c r="Z24" s="57"/>
      <c r="AA24" s="67"/>
      <c r="AB24" s="57"/>
      <c r="AC24" s="58" t="s">
        <v>744</v>
      </c>
      <c r="AD24" s="56"/>
      <c r="AE24" s="49"/>
      <c r="AF24" s="164">
        <f t="shared" si="7"/>
        <v>-1</v>
      </c>
      <c r="AG24" s="164">
        <f t="shared" si="7"/>
        <v>-1</v>
      </c>
      <c r="AH24" s="164">
        <f t="shared" si="7"/>
        <v>-1</v>
      </c>
      <c r="AI24" s="164">
        <f t="shared" si="7"/>
        <v>-1</v>
      </c>
      <c r="AJ24" s="164">
        <f t="shared" si="7"/>
        <v>-1</v>
      </c>
      <c r="AK24" s="164">
        <f t="shared" si="7"/>
        <v>-1</v>
      </c>
      <c r="AL24" s="164">
        <f t="shared" si="7"/>
        <v>-1</v>
      </c>
      <c r="AM24" s="164">
        <f t="shared" si="7"/>
        <v>-1</v>
      </c>
      <c r="AN24" s="164" t="str">
        <f t="shared" ref="AN24:AU55" si="8">IF(AF24,$V24,"")</f>
        <v>tbd</v>
      </c>
      <c r="AO24" s="164" t="str">
        <f t="shared" si="8"/>
        <v>tbd</v>
      </c>
      <c r="AP24" s="164" t="str">
        <f t="shared" si="8"/>
        <v>tbd</v>
      </c>
      <c r="AQ24" s="164" t="str">
        <f t="shared" si="8"/>
        <v>tbd</v>
      </c>
      <c r="AR24" s="164" t="str">
        <f t="shared" si="8"/>
        <v>tbd</v>
      </c>
      <c r="AS24" s="164" t="str">
        <f t="shared" si="8"/>
        <v>tbd</v>
      </c>
      <c r="AT24" s="164" t="str">
        <f t="shared" si="8"/>
        <v>tbd</v>
      </c>
      <c r="AU24" s="164" t="str">
        <f t="shared" si="8"/>
        <v>tbd</v>
      </c>
      <c r="AV24" s="164">
        <f t="shared" ref="AV24:BC55" si="9">IF(AF24,$W24,"")</f>
        <v>0</v>
      </c>
      <c r="AW24" s="164">
        <f t="shared" si="9"/>
        <v>0</v>
      </c>
      <c r="AX24" s="164">
        <f t="shared" si="9"/>
        <v>0</v>
      </c>
      <c r="AY24" s="164">
        <f t="shared" si="9"/>
        <v>0</v>
      </c>
      <c r="AZ24" s="164">
        <f t="shared" si="9"/>
        <v>0</v>
      </c>
      <c r="BA24" s="164">
        <f t="shared" si="9"/>
        <v>0</v>
      </c>
      <c r="BB24" s="164">
        <f t="shared" si="9"/>
        <v>0</v>
      </c>
      <c r="BC24" s="164">
        <f t="shared" si="9"/>
        <v>0</v>
      </c>
    </row>
    <row r="25" spans="1:55" s="164" customFormat="1" ht="19.899999999999999" customHeight="1">
      <c r="A25" s="9" t="s">
        <v>752</v>
      </c>
      <c r="B25" s="7"/>
      <c r="C25" s="2" t="s">
        <v>753</v>
      </c>
      <c r="D25" s="19"/>
      <c r="E25" s="18"/>
      <c r="F25" s="19"/>
      <c r="G25" s="19"/>
      <c r="H25" s="4"/>
      <c r="I25" s="15"/>
      <c r="J25" s="47" t="s">
        <v>86</v>
      </c>
      <c r="K25" s="696"/>
      <c r="L25" s="698"/>
      <c r="M25" s="696"/>
      <c r="N25" s="697"/>
      <c r="O25" s="698"/>
      <c r="P25" s="696"/>
      <c r="Q25" s="697"/>
      <c r="R25" s="698"/>
      <c r="S25" s="480"/>
      <c r="T25" s="480"/>
      <c r="U25" s="49"/>
      <c r="V25" s="710" t="s">
        <v>86</v>
      </c>
      <c r="W25" s="711"/>
      <c r="X25" s="56"/>
      <c r="Y25" s="56"/>
      <c r="Z25" s="57"/>
      <c r="AA25" s="67"/>
      <c r="AB25" s="57"/>
      <c r="AC25" s="58" t="s">
        <v>744</v>
      </c>
      <c r="AD25" s="56"/>
      <c r="AE25" s="49"/>
      <c r="AF25" s="164">
        <f t="shared" ref="AF25:AM40" si="10">AF24</f>
        <v>-1</v>
      </c>
      <c r="AG25" s="164">
        <f t="shared" si="10"/>
        <v>-1</v>
      </c>
      <c r="AH25" s="164">
        <f t="shared" si="10"/>
        <v>-1</v>
      </c>
      <c r="AI25" s="164">
        <f t="shared" si="10"/>
        <v>-1</v>
      </c>
      <c r="AJ25" s="164">
        <f t="shared" si="10"/>
        <v>-1</v>
      </c>
      <c r="AK25" s="164">
        <f t="shared" si="10"/>
        <v>-1</v>
      </c>
      <c r="AL25" s="164">
        <f t="shared" si="10"/>
        <v>-1</v>
      </c>
      <c r="AM25" s="164">
        <f t="shared" si="10"/>
        <v>-1</v>
      </c>
      <c r="AN25" s="164" t="str">
        <f t="shared" si="8"/>
        <v>tbd</v>
      </c>
      <c r="AO25" s="164" t="str">
        <f t="shared" si="8"/>
        <v>tbd</v>
      </c>
      <c r="AP25" s="164" t="str">
        <f t="shared" si="8"/>
        <v>tbd</v>
      </c>
      <c r="AQ25" s="164" t="str">
        <f t="shared" si="8"/>
        <v>tbd</v>
      </c>
      <c r="AR25" s="164" t="str">
        <f t="shared" si="8"/>
        <v>tbd</v>
      </c>
      <c r="AS25" s="164" t="str">
        <f t="shared" si="8"/>
        <v>tbd</v>
      </c>
      <c r="AT25" s="164" t="str">
        <f t="shared" si="8"/>
        <v>tbd</v>
      </c>
      <c r="AU25" s="164" t="str">
        <f t="shared" si="8"/>
        <v>tbd</v>
      </c>
      <c r="AV25" s="164">
        <f t="shared" si="9"/>
        <v>0</v>
      </c>
      <c r="AW25" s="164">
        <f t="shared" si="9"/>
        <v>0</v>
      </c>
      <c r="AX25" s="164">
        <f t="shared" si="9"/>
        <v>0</v>
      </c>
      <c r="AY25" s="164">
        <f t="shared" si="9"/>
        <v>0</v>
      </c>
      <c r="AZ25" s="164">
        <f t="shared" si="9"/>
        <v>0</v>
      </c>
      <c r="BA25" s="164">
        <f t="shared" si="9"/>
        <v>0</v>
      </c>
      <c r="BB25" s="164">
        <f t="shared" si="9"/>
        <v>0</v>
      </c>
      <c r="BC25" s="164">
        <f t="shared" si="9"/>
        <v>0</v>
      </c>
    </row>
    <row r="26" spans="1:55" s="164" customFormat="1" ht="19.899999999999999" customHeight="1">
      <c r="A26" s="9" t="s">
        <v>964</v>
      </c>
      <c r="B26" s="7"/>
      <c r="C26" s="2" t="s">
        <v>965</v>
      </c>
      <c r="D26" s="19"/>
      <c r="E26" s="18"/>
      <c r="F26" s="19"/>
      <c r="G26" s="19"/>
      <c r="H26" s="4"/>
      <c r="I26" s="15"/>
      <c r="J26" s="47" t="s">
        <v>86</v>
      </c>
      <c r="K26" s="696"/>
      <c r="L26" s="698"/>
      <c r="M26" s="696"/>
      <c r="N26" s="697"/>
      <c r="O26" s="698"/>
      <c r="P26" s="696"/>
      <c r="Q26" s="697"/>
      <c r="R26" s="698"/>
      <c r="S26" s="480"/>
      <c r="T26" s="480"/>
      <c r="U26" s="49"/>
      <c r="V26" s="710" t="s">
        <v>86</v>
      </c>
      <c r="W26" s="711"/>
      <c r="X26" s="56"/>
      <c r="Y26" s="56"/>
      <c r="Z26" s="57"/>
      <c r="AA26" s="67"/>
      <c r="AB26" s="57"/>
      <c r="AC26" s="58" t="s">
        <v>744</v>
      </c>
      <c r="AD26" s="56"/>
      <c r="AE26" s="49"/>
      <c r="AF26" s="164">
        <f t="shared" si="10"/>
        <v>-1</v>
      </c>
      <c r="AG26" s="164">
        <f t="shared" si="10"/>
        <v>-1</v>
      </c>
      <c r="AH26" s="164">
        <f t="shared" si="10"/>
        <v>-1</v>
      </c>
      <c r="AI26" s="164">
        <f t="shared" si="10"/>
        <v>-1</v>
      </c>
      <c r="AJ26" s="164">
        <f t="shared" si="10"/>
        <v>-1</v>
      </c>
      <c r="AK26" s="164">
        <f t="shared" si="10"/>
        <v>-1</v>
      </c>
      <c r="AL26" s="164">
        <f t="shared" si="10"/>
        <v>-1</v>
      </c>
      <c r="AM26" s="164">
        <f t="shared" si="10"/>
        <v>-1</v>
      </c>
      <c r="AN26" s="164" t="str">
        <f t="shared" si="8"/>
        <v>tbd</v>
      </c>
      <c r="AO26" s="164" t="str">
        <f t="shared" si="8"/>
        <v>tbd</v>
      </c>
      <c r="AP26" s="164" t="str">
        <f t="shared" si="8"/>
        <v>tbd</v>
      </c>
      <c r="AQ26" s="164" t="str">
        <f t="shared" si="8"/>
        <v>tbd</v>
      </c>
      <c r="AR26" s="164" t="str">
        <f t="shared" si="8"/>
        <v>tbd</v>
      </c>
      <c r="AS26" s="164" t="str">
        <f t="shared" si="8"/>
        <v>tbd</v>
      </c>
      <c r="AT26" s="164" t="str">
        <f t="shared" si="8"/>
        <v>tbd</v>
      </c>
      <c r="AU26" s="164" t="str">
        <f t="shared" si="8"/>
        <v>tbd</v>
      </c>
      <c r="AV26" s="164">
        <f t="shared" si="9"/>
        <v>0</v>
      </c>
      <c r="AW26" s="164">
        <f t="shared" si="9"/>
        <v>0</v>
      </c>
      <c r="AX26" s="164">
        <f t="shared" si="9"/>
        <v>0</v>
      </c>
      <c r="AY26" s="164">
        <f t="shared" si="9"/>
        <v>0</v>
      </c>
      <c r="AZ26" s="164">
        <f t="shared" si="9"/>
        <v>0</v>
      </c>
      <c r="BA26" s="164">
        <f t="shared" si="9"/>
        <v>0</v>
      </c>
      <c r="BB26" s="164">
        <f t="shared" si="9"/>
        <v>0</v>
      </c>
      <c r="BC26" s="164">
        <f t="shared" si="9"/>
        <v>0</v>
      </c>
    </row>
    <row r="27" spans="1:55" s="164" customFormat="1" ht="19.899999999999999" customHeight="1">
      <c r="A27" s="9" t="s">
        <v>966</v>
      </c>
      <c r="B27" s="7"/>
      <c r="C27" s="2" t="s">
        <v>967</v>
      </c>
      <c r="D27" s="19"/>
      <c r="E27" s="18"/>
      <c r="F27" s="19"/>
      <c r="G27" s="19"/>
      <c r="H27" s="4"/>
      <c r="I27" s="15"/>
      <c r="J27" s="47" t="s">
        <v>86</v>
      </c>
      <c r="K27" s="696"/>
      <c r="L27" s="698"/>
      <c r="M27" s="696"/>
      <c r="N27" s="697"/>
      <c r="O27" s="698"/>
      <c r="P27" s="696"/>
      <c r="Q27" s="697"/>
      <c r="R27" s="698"/>
      <c r="S27" s="480"/>
      <c r="T27" s="480"/>
      <c r="U27" s="49"/>
      <c r="V27" s="710" t="s">
        <v>86</v>
      </c>
      <c r="W27" s="711"/>
      <c r="X27" s="56"/>
      <c r="Y27" s="56"/>
      <c r="Z27" s="57"/>
      <c r="AA27" s="67"/>
      <c r="AB27" s="57"/>
      <c r="AC27" s="58" t="s">
        <v>744</v>
      </c>
      <c r="AD27" s="56"/>
      <c r="AE27" s="49"/>
      <c r="AF27" s="164">
        <f t="shared" si="10"/>
        <v>-1</v>
      </c>
      <c r="AG27" s="164">
        <f t="shared" si="10"/>
        <v>-1</v>
      </c>
      <c r="AH27" s="164">
        <f t="shared" si="10"/>
        <v>-1</v>
      </c>
      <c r="AI27" s="164">
        <f t="shared" si="10"/>
        <v>-1</v>
      </c>
      <c r="AJ27" s="164">
        <f t="shared" si="10"/>
        <v>-1</v>
      </c>
      <c r="AK27" s="164">
        <f t="shared" si="10"/>
        <v>-1</v>
      </c>
      <c r="AL27" s="164">
        <f t="shared" si="10"/>
        <v>-1</v>
      </c>
      <c r="AM27" s="164">
        <f t="shared" si="10"/>
        <v>-1</v>
      </c>
      <c r="AN27" s="164" t="str">
        <f t="shared" si="8"/>
        <v>tbd</v>
      </c>
      <c r="AO27" s="164" t="str">
        <f t="shared" si="8"/>
        <v>tbd</v>
      </c>
      <c r="AP27" s="164" t="str">
        <f t="shared" si="8"/>
        <v>tbd</v>
      </c>
      <c r="AQ27" s="164" t="str">
        <f t="shared" si="8"/>
        <v>tbd</v>
      </c>
      <c r="AR27" s="164" t="str">
        <f t="shared" si="8"/>
        <v>tbd</v>
      </c>
      <c r="AS27" s="164" t="str">
        <f t="shared" si="8"/>
        <v>tbd</v>
      </c>
      <c r="AT27" s="164" t="str">
        <f t="shared" si="8"/>
        <v>tbd</v>
      </c>
      <c r="AU27" s="164" t="str">
        <f t="shared" si="8"/>
        <v>tbd</v>
      </c>
      <c r="AV27" s="164">
        <f t="shared" si="9"/>
        <v>0</v>
      </c>
      <c r="AW27" s="164">
        <f t="shared" si="9"/>
        <v>0</v>
      </c>
      <c r="AX27" s="164">
        <f t="shared" si="9"/>
        <v>0</v>
      </c>
      <c r="AY27" s="164">
        <f t="shared" si="9"/>
        <v>0</v>
      </c>
      <c r="AZ27" s="164">
        <f t="shared" si="9"/>
        <v>0</v>
      </c>
      <c r="BA27" s="164">
        <f t="shared" si="9"/>
        <v>0</v>
      </c>
      <c r="BB27" s="164">
        <f t="shared" si="9"/>
        <v>0</v>
      </c>
      <c r="BC27" s="164">
        <f t="shared" si="9"/>
        <v>0</v>
      </c>
    </row>
    <row r="28" spans="1:55" s="164" customFormat="1" ht="19.899999999999999" customHeight="1" thickBot="1">
      <c r="A28" s="9" t="s">
        <v>968</v>
      </c>
      <c r="B28" s="7"/>
      <c r="C28" s="2" t="s">
        <v>969</v>
      </c>
      <c r="D28" s="19"/>
      <c r="E28" s="18"/>
      <c r="F28" s="19"/>
      <c r="G28" s="19"/>
      <c r="H28" s="4"/>
      <c r="I28" s="15"/>
      <c r="J28" s="47" t="s">
        <v>86</v>
      </c>
      <c r="K28" s="696"/>
      <c r="L28" s="698"/>
      <c r="M28" s="696"/>
      <c r="N28" s="697"/>
      <c r="O28" s="698"/>
      <c r="P28" s="696"/>
      <c r="Q28" s="697"/>
      <c r="R28" s="698"/>
      <c r="S28" s="480"/>
      <c r="T28" s="480"/>
      <c r="U28" s="49"/>
      <c r="V28" s="710" t="s">
        <v>86</v>
      </c>
      <c r="W28" s="711"/>
      <c r="X28" s="56"/>
      <c r="Y28" s="56"/>
      <c r="Z28" s="57"/>
      <c r="AA28" s="67"/>
      <c r="AB28" s="57"/>
      <c r="AC28" s="58" t="s">
        <v>744</v>
      </c>
      <c r="AD28" s="56"/>
      <c r="AE28" s="49"/>
      <c r="AF28" s="164">
        <f t="shared" si="10"/>
        <v>-1</v>
      </c>
      <c r="AG28" s="164">
        <f t="shared" si="10"/>
        <v>-1</v>
      </c>
      <c r="AH28" s="164">
        <f t="shared" si="10"/>
        <v>-1</v>
      </c>
      <c r="AI28" s="164">
        <f t="shared" si="10"/>
        <v>-1</v>
      </c>
      <c r="AJ28" s="164">
        <f t="shared" si="10"/>
        <v>-1</v>
      </c>
      <c r="AK28" s="164">
        <f t="shared" si="10"/>
        <v>-1</v>
      </c>
      <c r="AL28" s="164">
        <f t="shared" si="10"/>
        <v>-1</v>
      </c>
      <c r="AM28" s="164">
        <f t="shared" si="10"/>
        <v>-1</v>
      </c>
      <c r="AN28" s="164" t="str">
        <f t="shared" si="8"/>
        <v>tbd</v>
      </c>
      <c r="AO28" s="164" t="str">
        <f t="shared" si="8"/>
        <v>tbd</v>
      </c>
      <c r="AP28" s="164" t="str">
        <f t="shared" si="8"/>
        <v>tbd</v>
      </c>
      <c r="AQ28" s="164" t="str">
        <f t="shared" si="8"/>
        <v>tbd</v>
      </c>
      <c r="AR28" s="164" t="str">
        <f t="shared" si="8"/>
        <v>tbd</v>
      </c>
      <c r="AS28" s="164" t="str">
        <f t="shared" si="8"/>
        <v>tbd</v>
      </c>
      <c r="AT28" s="164" t="str">
        <f t="shared" si="8"/>
        <v>tbd</v>
      </c>
      <c r="AU28" s="164" t="str">
        <f t="shared" si="8"/>
        <v>tbd</v>
      </c>
      <c r="AV28" s="164">
        <f t="shared" si="9"/>
        <v>0</v>
      </c>
      <c r="AW28" s="164">
        <f t="shared" si="9"/>
        <v>0</v>
      </c>
      <c r="AX28" s="164">
        <f t="shared" si="9"/>
        <v>0</v>
      </c>
      <c r="AY28" s="164">
        <f t="shared" si="9"/>
        <v>0</v>
      </c>
      <c r="AZ28" s="164">
        <f t="shared" si="9"/>
        <v>0</v>
      </c>
      <c r="BA28" s="164">
        <f t="shared" si="9"/>
        <v>0</v>
      </c>
      <c r="BB28" s="164">
        <f t="shared" si="9"/>
        <v>0</v>
      </c>
      <c r="BC28" s="164">
        <f t="shared" si="9"/>
        <v>0</v>
      </c>
    </row>
    <row r="29" spans="1:55" s="164" customFormat="1" ht="19.899999999999999" hidden="1" customHeight="1">
      <c r="A29" s="9"/>
      <c r="B29" s="7"/>
      <c r="C29" s="2"/>
      <c r="D29" s="19"/>
      <c r="E29" s="18"/>
      <c r="F29" s="19"/>
      <c r="G29" s="19"/>
      <c r="H29" s="4"/>
      <c r="I29" s="15"/>
      <c r="J29" s="47"/>
      <c r="K29" s="696"/>
      <c r="L29" s="698"/>
      <c r="M29" s="696"/>
      <c r="N29" s="697"/>
      <c r="O29" s="698"/>
      <c r="P29" s="696"/>
      <c r="Q29" s="697"/>
      <c r="R29" s="698"/>
      <c r="S29" s="471"/>
      <c r="T29" s="471"/>
      <c r="U29" s="49"/>
      <c r="V29" s="710"/>
      <c r="W29" s="711"/>
      <c r="X29" s="56"/>
      <c r="Y29" s="56"/>
      <c r="Z29" s="57"/>
      <c r="AA29" s="67"/>
      <c r="AB29" s="57"/>
      <c r="AC29" s="58"/>
      <c r="AD29" s="56"/>
      <c r="AE29" s="49"/>
      <c r="AF29" s="164">
        <f t="shared" si="10"/>
        <v>-1</v>
      </c>
      <c r="AG29" s="164">
        <f t="shared" si="10"/>
        <v>-1</v>
      </c>
      <c r="AH29" s="164">
        <f t="shared" si="10"/>
        <v>-1</v>
      </c>
      <c r="AI29" s="164">
        <f t="shared" si="10"/>
        <v>-1</v>
      </c>
      <c r="AJ29" s="164">
        <f t="shared" si="10"/>
        <v>-1</v>
      </c>
      <c r="AK29" s="164">
        <f t="shared" si="10"/>
        <v>-1</v>
      </c>
      <c r="AL29" s="164">
        <f t="shared" si="10"/>
        <v>-1</v>
      </c>
      <c r="AM29" s="164">
        <f t="shared" si="10"/>
        <v>-1</v>
      </c>
      <c r="AN29" s="164">
        <f t="shared" si="8"/>
        <v>0</v>
      </c>
      <c r="AO29" s="164">
        <f t="shared" si="8"/>
        <v>0</v>
      </c>
      <c r="AP29" s="164">
        <f t="shared" si="8"/>
        <v>0</v>
      </c>
      <c r="AQ29" s="164">
        <f t="shared" si="8"/>
        <v>0</v>
      </c>
      <c r="AR29" s="164">
        <f t="shared" si="8"/>
        <v>0</v>
      </c>
      <c r="AS29" s="164">
        <f t="shared" si="8"/>
        <v>0</v>
      </c>
      <c r="AT29" s="164">
        <f t="shared" si="8"/>
        <v>0</v>
      </c>
      <c r="AU29" s="164">
        <f t="shared" si="8"/>
        <v>0</v>
      </c>
      <c r="AV29" s="164">
        <f t="shared" si="9"/>
        <v>0</v>
      </c>
      <c r="AW29" s="164">
        <f t="shared" si="9"/>
        <v>0</v>
      </c>
      <c r="AX29" s="164">
        <f t="shared" si="9"/>
        <v>0</v>
      </c>
      <c r="AY29" s="164">
        <f t="shared" si="9"/>
        <v>0</v>
      </c>
      <c r="AZ29" s="164">
        <f t="shared" si="9"/>
        <v>0</v>
      </c>
      <c r="BA29" s="164">
        <f t="shared" si="9"/>
        <v>0</v>
      </c>
      <c r="BB29" s="164">
        <f t="shared" si="9"/>
        <v>0</v>
      </c>
      <c r="BC29" s="164">
        <f t="shared" si="9"/>
        <v>0</v>
      </c>
    </row>
    <row r="30" spans="1:55" s="164" customFormat="1" ht="19.899999999999999" hidden="1" customHeight="1">
      <c r="A30" s="9"/>
      <c r="B30" s="7"/>
      <c r="C30" s="2"/>
      <c r="D30" s="19"/>
      <c r="E30" s="18"/>
      <c r="F30" s="19"/>
      <c r="G30" s="19"/>
      <c r="H30" s="4"/>
      <c r="I30" s="15"/>
      <c r="J30" s="47"/>
      <c r="K30" s="696"/>
      <c r="L30" s="698"/>
      <c r="M30" s="696"/>
      <c r="N30" s="697"/>
      <c r="O30" s="698"/>
      <c r="P30" s="696"/>
      <c r="Q30" s="697"/>
      <c r="R30" s="698"/>
      <c r="S30" s="471"/>
      <c r="T30" s="471"/>
      <c r="U30" s="49"/>
      <c r="V30" s="710"/>
      <c r="W30" s="711"/>
      <c r="X30" s="56"/>
      <c r="Y30" s="56"/>
      <c r="Z30" s="57"/>
      <c r="AA30" s="67"/>
      <c r="AB30" s="57"/>
      <c r="AC30" s="58"/>
      <c r="AD30" s="56"/>
      <c r="AE30" s="49"/>
      <c r="AF30" s="164">
        <f t="shared" si="10"/>
        <v>-1</v>
      </c>
      <c r="AG30" s="164">
        <f t="shared" si="10"/>
        <v>-1</v>
      </c>
      <c r="AH30" s="164">
        <f t="shared" si="10"/>
        <v>-1</v>
      </c>
      <c r="AI30" s="164">
        <f t="shared" si="10"/>
        <v>-1</v>
      </c>
      <c r="AJ30" s="164">
        <f t="shared" si="10"/>
        <v>-1</v>
      </c>
      <c r="AK30" s="164">
        <f t="shared" si="10"/>
        <v>-1</v>
      </c>
      <c r="AL30" s="164">
        <f t="shared" si="10"/>
        <v>-1</v>
      </c>
      <c r="AM30" s="164">
        <f t="shared" si="10"/>
        <v>-1</v>
      </c>
      <c r="AN30" s="164">
        <f t="shared" si="8"/>
        <v>0</v>
      </c>
      <c r="AO30" s="164">
        <f t="shared" si="8"/>
        <v>0</v>
      </c>
      <c r="AP30" s="164">
        <f t="shared" si="8"/>
        <v>0</v>
      </c>
      <c r="AQ30" s="164">
        <f t="shared" si="8"/>
        <v>0</v>
      </c>
      <c r="AR30" s="164">
        <f t="shared" si="8"/>
        <v>0</v>
      </c>
      <c r="AS30" s="164">
        <f t="shared" si="8"/>
        <v>0</v>
      </c>
      <c r="AT30" s="164">
        <f t="shared" si="8"/>
        <v>0</v>
      </c>
      <c r="AU30" s="164">
        <f t="shared" si="8"/>
        <v>0</v>
      </c>
      <c r="AV30" s="164">
        <f t="shared" si="9"/>
        <v>0</v>
      </c>
      <c r="AW30" s="164">
        <f t="shared" si="9"/>
        <v>0</v>
      </c>
      <c r="AX30" s="164">
        <f t="shared" si="9"/>
        <v>0</v>
      </c>
      <c r="AY30" s="164">
        <f t="shared" si="9"/>
        <v>0</v>
      </c>
      <c r="AZ30" s="164">
        <f t="shared" si="9"/>
        <v>0</v>
      </c>
      <c r="BA30" s="164">
        <f t="shared" si="9"/>
        <v>0</v>
      </c>
      <c r="BB30" s="164">
        <f t="shared" si="9"/>
        <v>0</v>
      </c>
      <c r="BC30" s="164">
        <f t="shared" si="9"/>
        <v>0</v>
      </c>
    </row>
    <row r="31" spans="1:55" s="164" customFormat="1" ht="19.899999999999999" hidden="1" customHeight="1">
      <c r="A31" s="9"/>
      <c r="B31" s="7"/>
      <c r="C31" s="2"/>
      <c r="D31" s="19"/>
      <c r="E31" s="18"/>
      <c r="F31" s="19"/>
      <c r="G31" s="19"/>
      <c r="H31" s="4"/>
      <c r="I31" s="15"/>
      <c r="J31" s="47"/>
      <c r="K31" s="696"/>
      <c r="L31" s="698"/>
      <c r="M31" s="696"/>
      <c r="N31" s="697"/>
      <c r="O31" s="698"/>
      <c r="P31" s="696"/>
      <c r="Q31" s="697"/>
      <c r="R31" s="698"/>
      <c r="S31" s="471"/>
      <c r="T31" s="471"/>
      <c r="U31" s="49"/>
      <c r="V31" s="710"/>
      <c r="W31" s="711"/>
      <c r="X31" s="56"/>
      <c r="Y31" s="56"/>
      <c r="Z31" s="57"/>
      <c r="AA31" s="67"/>
      <c r="AB31" s="57"/>
      <c r="AC31" s="58"/>
      <c r="AD31" s="56"/>
      <c r="AE31" s="49"/>
      <c r="AF31" s="164">
        <f t="shared" si="10"/>
        <v>-1</v>
      </c>
      <c r="AG31" s="164">
        <f t="shared" si="10"/>
        <v>-1</v>
      </c>
      <c r="AH31" s="164">
        <f t="shared" si="10"/>
        <v>-1</v>
      </c>
      <c r="AI31" s="164">
        <f t="shared" si="10"/>
        <v>-1</v>
      </c>
      <c r="AJ31" s="164">
        <f t="shared" si="10"/>
        <v>-1</v>
      </c>
      <c r="AK31" s="164">
        <f t="shared" si="10"/>
        <v>-1</v>
      </c>
      <c r="AL31" s="164">
        <f t="shared" si="10"/>
        <v>-1</v>
      </c>
      <c r="AM31" s="164">
        <f t="shared" si="10"/>
        <v>-1</v>
      </c>
      <c r="AN31" s="164">
        <f t="shared" si="8"/>
        <v>0</v>
      </c>
      <c r="AO31" s="164">
        <f t="shared" si="8"/>
        <v>0</v>
      </c>
      <c r="AP31" s="164">
        <f t="shared" si="8"/>
        <v>0</v>
      </c>
      <c r="AQ31" s="164">
        <f t="shared" si="8"/>
        <v>0</v>
      </c>
      <c r="AR31" s="164">
        <f t="shared" si="8"/>
        <v>0</v>
      </c>
      <c r="AS31" s="164">
        <f t="shared" si="8"/>
        <v>0</v>
      </c>
      <c r="AT31" s="164">
        <f t="shared" si="8"/>
        <v>0</v>
      </c>
      <c r="AU31" s="164">
        <f t="shared" si="8"/>
        <v>0</v>
      </c>
      <c r="AV31" s="164">
        <f t="shared" si="9"/>
        <v>0</v>
      </c>
      <c r="AW31" s="164">
        <f t="shared" si="9"/>
        <v>0</v>
      </c>
      <c r="AX31" s="164">
        <f t="shared" si="9"/>
        <v>0</v>
      </c>
      <c r="AY31" s="164">
        <f t="shared" si="9"/>
        <v>0</v>
      </c>
      <c r="AZ31" s="164">
        <f t="shared" si="9"/>
        <v>0</v>
      </c>
      <c r="BA31" s="164">
        <f t="shared" si="9"/>
        <v>0</v>
      </c>
      <c r="BB31" s="164">
        <f t="shared" si="9"/>
        <v>0</v>
      </c>
      <c r="BC31" s="164">
        <f t="shared" si="9"/>
        <v>0</v>
      </c>
    </row>
    <row r="32" spans="1:55" s="164" customFormat="1" ht="19.899999999999999" hidden="1" customHeight="1">
      <c r="A32" s="9"/>
      <c r="B32" s="7"/>
      <c r="C32" s="2"/>
      <c r="D32" s="19"/>
      <c r="E32" s="18"/>
      <c r="F32" s="19"/>
      <c r="G32" s="19"/>
      <c r="H32" s="4"/>
      <c r="I32" s="15"/>
      <c r="J32" s="47"/>
      <c r="K32" s="696"/>
      <c r="L32" s="698"/>
      <c r="M32" s="696"/>
      <c r="N32" s="697"/>
      <c r="O32" s="698"/>
      <c r="P32" s="696"/>
      <c r="Q32" s="697"/>
      <c r="R32" s="698"/>
      <c r="S32" s="471"/>
      <c r="T32" s="471"/>
      <c r="U32" s="49"/>
      <c r="V32" s="710"/>
      <c r="W32" s="711"/>
      <c r="X32" s="56"/>
      <c r="Y32" s="56"/>
      <c r="Z32" s="57"/>
      <c r="AA32" s="67"/>
      <c r="AB32" s="57"/>
      <c r="AC32" s="58"/>
      <c r="AD32" s="56"/>
      <c r="AE32" s="49"/>
      <c r="AF32" s="164">
        <f t="shared" si="10"/>
        <v>-1</v>
      </c>
      <c r="AG32" s="164">
        <f t="shared" si="10"/>
        <v>-1</v>
      </c>
      <c r="AH32" s="164">
        <f t="shared" si="10"/>
        <v>-1</v>
      </c>
      <c r="AI32" s="164">
        <f t="shared" si="10"/>
        <v>-1</v>
      </c>
      <c r="AJ32" s="164">
        <f t="shared" si="10"/>
        <v>-1</v>
      </c>
      <c r="AK32" s="164">
        <f t="shared" si="10"/>
        <v>-1</v>
      </c>
      <c r="AL32" s="164">
        <f t="shared" si="10"/>
        <v>-1</v>
      </c>
      <c r="AM32" s="164">
        <f t="shared" si="10"/>
        <v>-1</v>
      </c>
      <c r="AN32" s="164">
        <f t="shared" si="8"/>
        <v>0</v>
      </c>
      <c r="AO32" s="164">
        <f t="shared" si="8"/>
        <v>0</v>
      </c>
      <c r="AP32" s="164">
        <f t="shared" si="8"/>
        <v>0</v>
      </c>
      <c r="AQ32" s="164">
        <f t="shared" si="8"/>
        <v>0</v>
      </c>
      <c r="AR32" s="164">
        <f t="shared" si="8"/>
        <v>0</v>
      </c>
      <c r="AS32" s="164">
        <f t="shared" si="8"/>
        <v>0</v>
      </c>
      <c r="AT32" s="164">
        <f t="shared" si="8"/>
        <v>0</v>
      </c>
      <c r="AU32" s="164">
        <f t="shared" si="8"/>
        <v>0</v>
      </c>
      <c r="AV32" s="164">
        <f t="shared" si="9"/>
        <v>0</v>
      </c>
      <c r="AW32" s="164">
        <f t="shared" si="9"/>
        <v>0</v>
      </c>
      <c r="AX32" s="164">
        <f t="shared" si="9"/>
        <v>0</v>
      </c>
      <c r="AY32" s="164">
        <f t="shared" si="9"/>
        <v>0</v>
      </c>
      <c r="AZ32" s="164">
        <f t="shared" si="9"/>
        <v>0</v>
      </c>
      <c r="BA32" s="164">
        <f t="shared" si="9"/>
        <v>0</v>
      </c>
      <c r="BB32" s="164">
        <f t="shared" si="9"/>
        <v>0</v>
      </c>
      <c r="BC32" s="164">
        <f t="shared" si="9"/>
        <v>0</v>
      </c>
    </row>
    <row r="33" spans="1:55" s="164" customFormat="1" ht="19.899999999999999" hidden="1" customHeight="1">
      <c r="A33" s="9"/>
      <c r="B33" s="7"/>
      <c r="C33" s="2"/>
      <c r="D33" s="19"/>
      <c r="E33" s="18"/>
      <c r="F33" s="19"/>
      <c r="G33" s="19"/>
      <c r="H33" s="4"/>
      <c r="I33" s="15"/>
      <c r="J33" s="47"/>
      <c r="K33" s="696"/>
      <c r="L33" s="698"/>
      <c r="M33" s="696"/>
      <c r="N33" s="697"/>
      <c r="O33" s="698"/>
      <c r="P33" s="696"/>
      <c r="Q33" s="697"/>
      <c r="R33" s="698"/>
      <c r="S33" s="471"/>
      <c r="T33" s="471"/>
      <c r="U33" s="49"/>
      <c r="V33" s="710"/>
      <c r="W33" s="711"/>
      <c r="X33" s="56"/>
      <c r="Y33" s="56"/>
      <c r="Z33" s="57"/>
      <c r="AA33" s="67"/>
      <c r="AB33" s="57"/>
      <c r="AC33" s="58"/>
      <c r="AD33" s="56"/>
      <c r="AE33" s="49"/>
      <c r="AF33" s="164">
        <f t="shared" si="10"/>
        <v>-1</v>
      </c>
      <c r="AG33" s="164">
        <f t="shared" si="10"/>
        <v>-1</v>
      </c>
      <c r="AH33" s="164">
        <f t="shared" si="10"/>
        <v>-1</v>
      </c>
      <c r="AI33" s="164">
        <f t="shared" si="10"/>
        <v>-1</v>
      </c>
      <c r="AJ33" s="164">
        <f t="shared" si="10"/>
        <v>-1</v>
      </c>
      <c r="AK33" s="164">
        <f t="shared" si="10"/>
        <v>-1</v>
      </c>
      <c r="AL33" s="164">
        <f t="shared" si="10"/>
        <v>-1</v>
      </c>
      <c r="AM33" s="164">
        <f t="shared" si="10"/>
        <v>-1</v>
      </c>
      <c r="AN33" s="164">
        <f t="shared" si="8"/>
        <v>0</v>
      </c>
      <c r="AO33" s="164">
        <f t="shared" si="8"/>
        <v>0</v>
      </c>
      <c r="AP33" s="164">
        <f t="shared" si="8"/>
        <v>0</v>
      </c>
      <c r="AQ33" s="164">
        <f t="shared" si="8"/>
        <v>0</v>
      </c>
      <c r="AR33" s="164">
        <f t="shared" si="8"/>
        <v>0</v>
      </c>
      <c r="AS33" s="164">
        <f t="shared" si="8"/>
        <v>0</v>
      </c>
      <c r="AT33" s="164">
        <f t="shared" si="8"/>
        <v>0</v>
      </c>
      <c r="AU33" s="164">
        <f t="shared" si="8"/>
        <v>0</v>
      </c>
      <c r="AV33" s="164">
        <f t="shared" si="9"/>
        <v>0</v>
      </c>
      <c r="AW33" s="164">
        <f t="shared" si="9"/>
        <v>0</v>
      </c>
      <c r="AX33" s="164">
        <f t="shared" si="9"/>
        <v>0</v>
      </c>
      <c r="AY33" s="164">
        <f t="shared" si="9"/>
        <v>0</v>
      </c>
      <c r="AZ33" s="164">
        <f t="shared" si="9"/>
        <v>0</v>
      </c>
      <c r="BA33" s="164">
        <f t="shared" si="9"/>
        <v>0</v>
      </c>
      <c r="BB33" s="164">
        <f t="shared" si="9"/>
        <v>0</v>
      </c>
      <c r="BC33" s="164">
        <f t="shared" si="9"/>
        <v>0</v>
      </c>
    </row>
    <row r="34" spans="1:55" s="164" customFormat="1" ht="19.899999999999999" hidden="1" customHeight="1">
      <c r="A34" s="9"/>
      <c r="B34" s="7"/>
      <c r="C34" s="2"/>
      <c r="D34" s="19"/>
      <c r="E34" s="18"/>
      <c r="F34" s="19"/>
      <c r="G34" s="19"/>
      <c r="H34" s="4"/>
      <c r="I34" s="15"/>
      <c r="J34" s="47"/>
      <c r="K34" s="696"/>
      <c r="L34" s="698"/>
      <c r="M34" s="696"/>
      <c r="N34" s="697"/>
      <c r="O34" s="698"/>
      <c r="P34" s="696"/>
      <c r="Q34" s="697"/>
      <c r="R34" s="698"/>
      <c r="S34" s="471"/>
      <c r="T34" s="471"/>
      <c r="U34" s="49"/>
      <c r="V34" s="710"/>
      <c r="W34" s="711"/>
      <c r="X34" s="56"/>
      <c r="Y34" s="56"/>
      <c r="Z34" s="57"/>
      <c r="AA34" s="67"/>
      <c r="AB34" s="57"/>
      <c r="AC34" s="58"/>
      <c r="AD34" s="56"/>
      <c r="AE34" s="49"/>
      <c r="AF34" s="164">
        <f t="shared" si="10"/>
        <v>-1</v>
      </c>
      <c r="AG34" s="164">
        <f t="shared" si="10"/>
        <v>-1</v>
      </c>
      <c r="AH34" s="164">
        <f t="shared" si="10"/>
        <v>-1</v>
      </c>
      <c r="AI34" s="164">
        <f t="shared" si="10"/>
        <v>-1</v>
      </c>
      <c r="AJ34" s="164">
        <f t="shared" si="10"/>
        <v>-1</v>
      </c>
      <c r="AK34" s="164">
        <f t="shared" si="10"/>
        <v>-1</v>
      </c>
      <c r="AL34" s="164">
        <f t="shared" si="10"/>
        <v>-1</v>
      </c>
      <c r="AM34" s="164">
        <f t="shared" si="10"/>
        <v>-1</v>
      </c>
      <c r="AN34" s="164">
        <f t="shared" si="8"/>
        <v>0</v>
      </c>
      <c r="AO34" s="164">
        <f t="shared" si="8"/>
        <v>0</v>
      </c>
      <c r="AP34" s="164">
        <f t="shared" si="8"/>
        <v>0</v>
      </c>
      <c r="AQ34" s="164">
        <f t="shared" si="8"/>
        <v>0</v>
      </c>
      <c r="AR34" s="164">
        <f t="shared" si="8"/>
        <v>0</v>
      </c>
      <c r="AS34" s="164">
        <f t="shared" si="8"/>
        <v>0</v>
      </c>
      <c r="AT34" s="164">
        <f t="shared" si="8"/>
        <v>0</v>
      </c>
      <c r="AU34" s="164">
        <f t="shared" si="8"/>
        <v>0</v>
      </c>
      <c r="AV34" s="164">
        <f t="shared" si="9"/>
        <v>0</v>
      </c>
      <c r="AW34" s="164">
        <f t="shared" si="9"/>
        <v>0</v>
      </c>
      <c r="AX34" s="164">
        <f t="shared" si="9"/>
        <v>0</v>
      </c>
      <c r="AY34" s="164">
        <f t="shared" si="9"/>
        <v>0</v>
      </c>
      <c r="AZ34" s="164">
        <f t="shared" si="9"/>
        <v>0</v>
      </c>
      <c r="BA34" s="164">
        <f t="shared" si="9"/>
        <v>0</v>
      </c>
      <c r="BB34" s="164">
        <f t="shared" si="9"/>
        <v>0</v>
      </c>
      <c r="BC34" s="164">
        <f t="shared" si="9"/>
        <v>0</v>
      </c>
    </row>
    <row r="35" spans="1:55" s="164" customFormat="1" ht="19.899999999999999" hidden="1" customHeight="1">
      <c r="A35" s="9"/>
      <c r="B35" s="7"/>
      <c r="C35" s="2"/>
      <c r="D35" s="19"/>
      <c r="E35" s="18"/>
      <c r="F35" s="19"/>
      <c r="G35" s="19"/>
      <c r="H35" s="4"/>
      <c r="I35" s="15"/>
      <c r="J35" s="47"/>
      <c r="K35" s="696"/>
      <c r="L35" s="698"/>
      <c r="M35" s="696"/>
      <c r="N35" s="697"/>
      <c r="O35" s="698"/>
      <c r="P35" s="696"/>
      <c r="Q35" s="697"/>
      <c r="R35" s="698"/>
      <c r="S35" s="471"/>
      <c r="T35" s="471"/>
      <c r="U35" s="49"/>
      <c r="V35" s="710"/>
      <c r="W35" s="711"/>
      <c r="X35" s="56"/>
      <c r="Y35" s="56"/>
      <c r="Z35" s="57"/>
      <c r="AA35" s="67"/>
      <c r="AB35" s="57"/>
      <c r="AC35" s="58"/>
      <c r="AD35" s="56"/>
      <c r="AE35" s="49"/>
      <c r="AF35" s="164">
        <f t="shared" si="10"/>
        <v>-1</v>
      </c>
      <c r="AG35" s="164">
        <f t="shared" si="10"/>
        <v>-1</v>
      </c>
      <c r="AH35" s="164">
        <f t="shared" si="10"/>
        <v>-1</v>
      </c>
      <c r="AI35" s="164">
        <f t="shared" si="10"/>
        <v>-1</v>
      </c>
      <c r="AJ35" s="164">
        <f t="shared" si="10"/>
        <v>-1</v>
      </c>
      <c r="AK35" s="164">
        <f t="shared" si="10"/>
        <v>-1</v>
      </c>
      <c r="AL35" s="164">
        <f t="shared" si="10"/>
        <v>-1</v>
      </c>
      <c r="AM35" s="164">
        <f t="shared" si="10"/>
        <v>-1</v>
      </c>
      <c r="AN35" s="164">
        <f t="shared" si="8"/>
        <v>0</v>
      </c>
      <c r="AO35" s="164">
        <f t="shared" si="8"/>
        <v>0</v>
      </c>
      <c r="AP35" s="164">
        <f t="shared" si="8"/>
        <v>0</v>
      </c>
      <c r="AQ35" s="164">
        <f t="shared" si="8"/>
        <v>0</v>
      </c>
      <c r="AR35" s="164">
        <f t="shared" si="8"/>
        <v>0</v>
      </c>
      <c r="AS35" s="164">
        <f t="shared" si="8"/>
        <v>0</v>
      </c>
      <c r="AT35" s="164">
        <f t="shared" si="8"/>
        <v>0</v>
      </c>
      <c r="AU35" s="164">
        <f t="shared" si="8"/>
        <v>0</v>
      </c>
      <c r="AV35" s="164">
        <f t="shared" si="9"/>
        <v>0</v>
      </c>
      <c r="AW35" s="164">
        <f t="shared" si="9"/>
        <v>0</v>
      </c>
      <c r="AX35" s="164">
        <f t="shared" si="9"/>
        <v>0</v>
      </c>
      <c r="AY35" s="164">
        <f t="shared" si="9"/>
        <v>0</v>
      </c>
      <c r="AZ35" s="164">
        <f t="shared" si="9"/>
        <v>0</v>
      </c>
      <c r="BA35" s="164">
        <f t="shared" si="9"/>
        <v>0</v>
      </c>
      <c r="BB35" s="164">
        <f t="shared" si="9"/>
        <v>0</v>
      </c>
      <c r="BC35" s="164">
        <f t="shared" si="9"/>
        <v>0</v>
      </c>
    </row>
    <row r="36" spans="1:55" s="164" customFormat="1" ht="19.899999999999999" hidden="1" customHeight="1">
      <c r="A36" s="9"/>
      <c r="B36" s="7"/>
      <c r="C36" s="2"/>
      <c r="D36" s="19"/>
      <c r="E36" s="18"/>
      <c r="F36" s="19"/>
      <c r="G36" s="19"/>
      <c r="H36" s="4"/>
      <c r="I36" s="15"/>
      <c r="J36" s="47"/>
      <c r="K36" s="696"/>
      <c r="L36" s="698"/>
      <c r="M36" s="696"/>
      <c r="N36" s="697"/>
      <c r="O36" s="698"/>
      <c r="P36" s="696"/>
      <c r="Q36" s="697"/>
      <c r="R36" s="698"/>
      <c r="S36" s="471"/>
      <c r="T36" s="471"/>
      <c r="U36" s="49"/>
      <c r="V36" s="710"/>
      <c r="W36" s="711"/>
      <c r="X36" s="56"/>
      <c r="Y36" s="56"/>
      <c r="Z36" s="57"/>
      <c r="AA36" s="67"/>
      <c r="AB36" s="57"/>
      <c r="AC36" s="58"/>
      <c r="AD36" s="56"/>
      <c r="AE36" s="49"/>
      <c r="AF36" s="164">
        <f t="shared" si="10"/>
        <v>-1</v>
      </c>
      <c r="AG36" s="164">
        <f t="shared" si="10"/>
        <v>-1</v>
      </c>
      <c r="AH36" s="164">
        <f t="shared" si="10"/>
        <v>-1</v>
      </c>
      <c r="AI36" s="164">
        <f t="shared" si="10"/>
        <v>-1</v>
      </c>
      <c r="AJ36" s="164">
        <f t="shared" si="10"/>
        <v>-1</v>
      </c>
      <c r="AK36" s="164">
        <f t="shared" si="10"/>
        <v>-1</v>
      </c>
      <c r="AL36" s="164">
        <f t="shared" si="10"/>
        <v>-1</v>
      </c>
      <c r="AM36" s="164">
        <f t="shared" si="10"/>
        <v>-1</v>
      </c>
      <c r="AN36" s="164">
        <f t="shared" si="8"/>
        <v>0</v>
      </c>
      <c r="AO36" s="164">
        <f t="shared" si="8"/>
        <v>0</v>
      </c>
      <c r="AP36" s="164">
        <f t="shared" si="8"/>
        <v>0</v>
      </c>
      <c r="AQ36" s="164">
        <f t="shared" si="8"/>
        <v>0</v>
      </c>
      <c r="AR36" s="164">
        <f t="shared" si="8"/>
        <v>0</v>
      </c>
      <c r="AS36" s="164">
        <f t="shared" si="8"/>
        <v>0</v>
      </c>
      <c r="AT36" s="164">
        <f t="shared" si="8"/>
        <v>0</v>
      </c>
      <c r="AU36" s="164">
        <f t="shared" si="8"/>
        <v>0</v>
      </c>
      <c r="AV36" s="164">
        <f t="shared" si="9"/>
        <v>0</v>
      </c>
      <c r="AW36" s="164">
        <f t="shared" si="9"/>
        <v>0</v>
      </c>
      <c r="AX36" s="164">
        <f t="shared" si="9"/>
        <v>0</v>
      </c>
      <c r="AY36" s="164">
        <f t="shared" si="9"/>
        <v>0</v>
      </c>
      <c r="AZ36" s="164">
        <f t="shared" si="9"/>
        <v>0</v>
      </c>
      <c r="BA36" s="164">
        <f t="shared" si="9"/>
        <v>0</v>
      </c>
      <c r="BB36" s="164">
        <f t="shared" si="9"/>
        <v>0</v>
      </c>
      <c r="BC36" s="164">
        <f t="shared" si="9"/>
        <v>0</v>
      </c>
    </row>
    <row r="37" spans="1:55" s="164" customFormat="1" ht="19.899999999999999" hidden="1" customHeight="1">
      <c r="A37" s="9"/>
      <c r="B37" s="7"/>
      <c r="C37" s="2"/>
      <c r="D37" s="19"/>
      <c r="E37" s="18"/>
      <c r="F37" s="19"/>
      <c r="G37" s="19"/>
      <c r="H37" s="4"/>
      <c r="I37" s="15"/>
      <c r="J37" s="47"/>
      <c r="K37" s="696"/>
      <c r="L37" s="698"/>
      <c r="M37" s="696"/>
      <c r="N37" s="697"/>
      <c r="O37" s="698"/>
      <c r="P37" s="696"/>
      <c r="Q37" s="697"/>
      <c r="R37" s="698"/>
      <c r="S37" s="471"/>
      <c r="T37" s="471"/>
      <c r="U37" s="49"/>
      <c r="V37" s="710"/>
      <c r="W37" s="711"/>
      <c r="X37" s="56"/>
      <c r="Y37" s="56"/>
      <c r="Z37" s="57"/>
      <c r="AA37" s="67"/>
      <c r="AB37" s="57"/>
      <c r="AC37" s="58"/>
      <c r="AD37" s="56"/>
      <c r="AE37" s="49"/>
      <c r="AF37" s="164">
        <f t="shared" si="10"/>
        <v>-1</v>
      </c>
      <c r="AG37" s="164">
        <f t="shared" si="10"/>
        <v>-1</v>
      </c>
      <c r="AH37" s="164">
        <f t="shared" si="10"/>
        <v>-1</v>
      </c>
      <c r="AI37" s="164">
        <f t="shared" si="10"/>
        <v>-1</v>
      </c>
      <c r="AJ37" s="164">
        <f t="shared" si="10"/>
        <v>-1</v>
      </c>
      <c r="AK37" s="164">
        <f t="shared" si="10"/>
        <v>-1</v>
      </c>
      <c r="AL37" s="164">
        <f t="shared" si="10"/>
        <v>-1</v>
      </c>
      <c r="AM37" s="164">
        <f t="shared" si="10"/>
        <v>-1</v>
      </c>
      <c r="AN37" s="164">
        <f t="shared" si="8"/>
        <v>0</v>
      </c>
      <c r="AO37" s="164">
        <f t="shared" si="8"/>
        <v>0</v>
      </c>
      <c r="AP37" s="164">
        <f t="shared" si="8"/>
        <v>0</v>
      </c>
      <c r="AQ37" s="164">
        <f t="shared" si="8"/>
        <v>0</v>
      </c>
      <c r="AR37" s="164">
        <f t="shared" si="8"/>
        <v>0</v>
      </c>
      <c r="AS37" s="164">
        <f t="shared" si="8"/>
        <v>0</v>
      </c>
      <c r="AT37" s="164">
        <f t="shared" si="8"/>
        <v>0</v>
      </c>
      <c r="AU37" s="164">
        <f t="shared" si="8"/>
        <v>0</v>
      </c>
      <c r="AV37" s="164">
        <f t="shared" si="9"/>
        <v>0</v>
      </c>
      <c r="AW37" s="164">
        <f t="shared" si="9"/>
        <v>0</v>
      </c>
      <c r="AX37" s="164">
        <f t="shared" si="9"/>
        <v>0</v>
      </c>
      <c r="AY37" s="164">
        <f t="shared" si="9"/>
        <v>0</v>
      </c>
      <c r="AZ37" s="164">
        <f t="shared" si="9"/>
        <v>0</v>
      </c>
      <c r="BA37" s="164">
        <f t="shared" si="9"/>
        <v>0</v>
      </c>
      <c r="BB37" s="164">
        <f t="shared" si="9"/>
        <v>0</v>
      </c>
      <c r="BC37" s="164">
        <f t="shared" si="9"/>
        <v>0</v>
      </c>
    </row>
    <row r="38" spans="1:55" s="164" customFormat="1" ht="19.899999999999999" hidden="1" customHeight="1">
      <c r="A38" s="9"/>
      <c r="B38" s="7"/>
      <c r="C38" s="2"/>
      <c r="D38" s="19"/>
      <c r="E38" s="18"/>
      <c r="F38" s="19"/>
      <c r="G38" s="19"/>
      <c r="H38" s="4"/>
      <c r="I38" s="15"/>
      <c r="J38" s="47"/>
      <c r="K38" s="696"/>
      <c r="L38" s="698"/>
      <c r="M38" s="696"/>
      <c r="N38" s="697"/>
      <c r="O38" s="698"/>
      <c r="P38" s="696"/>
      <c r="Q38" s="697"/>
      <c r="R38" s="698"/>
      <c r="S38" s="471"/>
      <c r="T38" s="471"/>
      <c r="U38" s="49"/>
      <c r="V38" s="710"/>
      <c r="W38" s="711"/>
      <c r="X38" s="56"/>
      <c r="Y38" s="56"/>
      <c r="Z38" s="57"/>
      <c r="AA38" s="67"/>
      <c r="AB38" s="57"/>
      <c r="AC38" s="58"/>
      <c r="AD38" s="56"/>
      <c r="AE38" s="49"/>
      <c r="AF38" s="164">
        <f t="shared" si="10"/>
        <v>-1</v>
      </c>
      <c r="AG38" s="164">
        <f t="shared" si="10"/>
        <v>-1</v>
      </c>
      <c r="AH38" s="164">
        <f t="shared" si="10"/>
        <v>-1</v>
      </c>
      <c r="AI38" s="164">
        <f t="shared" si="10"/>
        <v>-1</v>
      </c>
      <c r="AJ38" s="164">
        <f t="shared" si="10"/>
        <v>-1</v>
      </c>
      <c r="AK38" s="164">
        <f t="shared" si="10"/>
        <v>-1</v>
      </c>
      <c r="AL38" s="164">
        <f t="shared" si="10"/>
        <v>-1</v>
      </c>
      <c r="AM38" s="164">
        <f t="shared" si="10"/>
        <v>-1</v>
      </c>
      <c r="AN38" s="164">
        <f t="shared" si="8"/>
        <v>0</v>
      </c>
      <c r="AO38" s="164">
        <f t="shared" si="8"/>
        <v>0</v>
      </c>
      <c r="AP38" s="164">
        <f t="shared" si="8"/>
        <v>0</v>
      </c>
      <c r="AQ38" s="164">
        <f t="shared" si="8"/>
        <v>0</v>
      </c>
      <c r="AR38" s="164">
        <f t="shared" si="8"/>
        <v>0</v>
      </c>
      <c r="AS38" s="164">
        <f t="shared" si="8"/>
        <v>0</v>
      </c>
      <c r="AT38" s="164">
        <f t="shared" si="8"/>
        <v>0</v>
      </c>
      <c r="AU38" s="164">
        <f t="shared" si="8"/>
        <v>0</v>
      </c>
      <c r="AV38" s="164">
        <f t="shared" si="9"/>
        <v>0</v>
      </c>
      <c r="AW38" s="164">
        <f t="shared" si="9"/>
        <v>0</v>
      </c>
      <c r="AX38" s="164">
        <f t="shared" si="9"/>
        <v>0</v>
      </c>
      <c r="AY38" s="164">
        <f t="shared" si="9"/>
        <v>0</v>
      </c>
      <c r="AZ38" s="164">
        <f t="shared" si="9"/>
        <v>0</v>
      </c>
      <c r="BA38" s="164">
        <f t="shared" si="9"/>
        <v>0</v>
      </c>
      <c r="BB38" s="164">
        <f t="shared" si="9"/>
        <v>0</v>
      </c>
      <c r="BC38" s="164">
        <f t="shared" si="9"/>
        <v>0</v>
      </c>
    </row>
    <row r="39" spans="1:55" s="164" customFormat="1" ht="19.899999999999999" hidden="1" customHeight="1">
      <c r="A39" s="9"/>
      <c r="B39" s="7"/>
      <c r="C39" s="2"/>
      <c r="D39" s="19"/>
      <c r="E39" s="18"/>
      <c r="F39" s="19"/>
      <c r="G39" s="19"/>
      <c r="H39" s="4"/>
      <c r="I39" s="15"/>
      <c r="J39" s="47"/>
      <c r="K39" s="696"/>
      <c r="L39" s="698"/>
      <c r="M39" s="696"/>
      <c r="N39" s="697"/>
      <c r="O39" s="698"/>
      <c r="P39" s="696"/>
      <c r="Q39" s="697"/>
      <c r="R39" s="698"/>
      <c r="S39" s="471"/>
      <c r="T39" s="471"/>
      <c r="U39" s="49"/>
      <c r="V39" s="710"/>
      <c r="W39" s="711"/>
      <c r="X39" s="56"/>
      <c r="Y39" s="56"/>
      <c r="Z39" s="57"/>
      <c r="AA39" s="67"/>
      <c r="AB39" s="57"/>
      <c r="AC39" s="58"/>
      <c r="AD39" s="56"/>
      <c r="AE39" s="49"/>
      <c r="AF39" s="164">
        <f t="shared" si="10"/>
        <v>-1</v>
      </c>
      <c r="AG39" s="164">
        <f t="shared" si="10"/>
        <v>-1</v>
      </c>
      <c r="AH39" s="164">
        <f t="shared" si="10"/>
        <v>-1</v>
      </c>
      <c r="AI39" s="164">
        <f t="shared" si="10"/>
        <v>-1</v>
      </c>
      <c r="AJ39" s="164">
        <f t="shared" si="10"/>
        <v>-1</v>
      </c>
      <c r="AK39" s="164">
        <f t="shared" si="10"/>
        <v>-1</v>
      </c>
      <c r="AL39" s="164">
        <f t="shared" si="10"/>
        <v>-1</v>
      </c>
      <c r="AM39" s="164">
        <f t="shared" si="10"/>
        <v>-1</v>
      </c>
      <c r="AN39" s="164">
        <f t="shared" si="8"/>
        <v>0</v>
      </c>
      <c r="AO39" s="164">
        <f t="shared" si="8"/>
        <v>0</v>
      </c>
      <c r="AP39" s="164">
        <f t="shared" si="8"/>
        <v>0</v>
      </c>
      <c r="AQ39" s="164">
        <f t="shared" si="8"/>
        <v>0</v>
      </c>
      <c r="AR39" s="164">
        <f t="shared" si="8"/>
        <v>0</v>
      </c>
      <c r="AS39" s="164">
        <f t="shared" si="8"/>
        <v>0</v>
      </c>
      <c r="AT39" s="164">
        <f t="shared" si="8"/>
        <v>0</v>
      </c>
      <c r="AU39" s="164">
        <f t="shared" si="8"/>
        <v>0</v>
      </c>
      <c r="AV39" s="164">
        <f t="shared" si="9"/>
        <v>0</v>
      </c>
      <c r="AW39" s="164">
        <f t="shared" si="9"/>
        <v>0</v>
      </c>
      <c r="AX39" s="164">
        <f t="shared" si="9"/>
        <v>0</v>
      </c>
      <c r="AY39" s="164">
        <f t="shared" si="9"/>
        <v>0</v>
      </c>
      <c r="AZ39" s="164">
        <f t="shared" si="9"/>
        <v>0</v>
      </c>
      <c r="BA39" s="164">
        <f t="shared" si="9"/>
        <v>0</v>
      </c>
      <c r="BB39" s="164">
        <f t="shared" si="9"/>
        <v>0</v>
      </c>
      <c r="BC39" s="164">
        <f t="shared" si="9"/>
        <v>0</v>
      </c>
    </row>
    <row r="40" spans="1:55" s="164" customFormat="1" ht="19.899999999999999" hidden="1" customHeight="1">
      <c r="A40" s="9"/>
      <c r="B40" s="7"/>
      <c r="C40" s="2"/>
      <c r="D40" s="19"/>
      <c r="E40" s="18"/>
      <c r="F40" s="19"/>
      <c r="G40" s="19"/>
      <c r="H40" s="4"/>
      <c r="I40" s="15"/>
      <c r="J40" s="47"/>
      <c r="K40" s="696"/>
      <c r="L40" s="698"/>
      <c r="M40" s="696"/>
      <c r="N40" s="697"/>
      <c r="O40" s="698"/>
      <c r="P40" s="696"/>
      <c r="Q40" s="697"/>
      <c r="R40" s="698"/>
      <c r="S40" s="471"/>
      <c r="T40" s="471"/>
      <c r="U40" s="49"/>
      <c r="V40" s="710"/>
      <c r="W40" s="711"/>
      <c r="X40" s="56"/>
      <c r="Y40" s="56"/>
      <c r="Z40" s="57"/>
      <c r="AA40" s="67"/>
      <c r="AB40" s="57"/>
      <c r="AC40" s="58"/>
      <c r="AD40" s="56"/>
      <c r="AE40" s="49"/>
      <c r="AF40" s="164">
        <f t="shared" si="10"/>
        <v>-1</v>
      </c>
      <c r="AG40" s="164">
        <f t="shared" si="10"/>
        <v>-1</v>
      </c>
      <c r="AH40" s="164">
        <f t="shared" si="10"/>
        <v>-1</v>
      </c>
      <c r="AI40" s="164">
        <f t="shared" si="10"/>
        <v>-1</v>
      </c>
      <c r="AJ40" s="164">
        <f t="shared" si="10"/>
        <v>-1</v>
      </c>
      <c r="AK40" s="164">
        <f t="shared" si="10"/>
        <v>-1</v>
      </c>
      <c r="AL40" s="164">
        <f t="shared" si="10"/>
        <v>-1</v>
      </c>
      <c r="AM40" s="164">
        <f t="shared" si="10"/>
        <v>-1</v>
      </c>
      <c r="AN40" s="164">
        <f t="shared" si="8"/>
        <v>0</v>
      </c>
      <c r="AO40" s="164">
        <f t="shared" si="8"/>
        <v>0</v>
      </c>
      <c r="AP40" s="164">
        <f t="shared" si="8"/>
        <v>0</v>
      </c>
      <c r="AQ40" s="164">
        <f t="shared" si="8"/>
        <v>0</v>
      </c>
      <c r="AR40" s="164">
        <f t="shared" si="8"/>
        <v>0</v>
      </c>
      <c r="AS40" s="164">
        <f t="shared" si="8"/>
        <v>0</v>
      </c>
      <c r="AT40" s="164">
        <f t="shared" si="8"/>
        <v>0</v>
      </c>
      <c r="AU40" s="164">
        <f t="shared" si="8"/>
        <v>0</v>
      </c>
      <c r="AV40" s="164">
        <f t="shared" si="9"/>
        <v>0</v>
      </c>
      <c r="AW40" s="164">
        <f t="shared" si="9"/>
        <v>0</v>
      </c>
      <c r="AX40" s="164">
        <f t="shared" si="9"/>
        <v>0</v>
      </c>
      <c r="AY40" s="164">
        <f t="shared" si="9"/>
        <v>0</v>
      </c>
      <c r="AZ40" s="164">
        <f t="shared" si="9"/>
        <v>0</v>
      </c>
      <c r="BA40" s="164">
        <f t="shared" si="9"/>
        <v>0</v>
      </c>
      <c r="BB40" s="164">
        <f t="shared" si="9"/>
        <v>0</v>
      </c>
      <c r="BC40" s="164">
        <f t="shared" si="9"/>
        <v>0</v>
      </c>
    </row>
    <row r="41" spans="1:55" s="164" customFormat="1" ht="19.899999999999999" hidden="1" customHeight="1">
      <c r="A41" s="9"/>
      <c r="B41" s="7"/>
      <c r="C41" s="2"/>
      <c r="D41" s="19"/>
      <c r="E41" s="18"/>
      <c r="F41" s="19"/>
      <c r="G41" s="19"/>
      <c r="H41" s="4"/>
      <c r="I41" s="15"/>
      <c r="J41" s="47"/>
      <c r="K41" s="696"/>
      <c r="L41" s="698"/>
      <c r="M41" s="696"/>
      <c r="N41" s="697"/>
      <c r="O41" s="698"/>
      <c r="P41" s="696"/>
      <c r="Q41" s="697"/>
      <c r="R41" s="698"/>
      <c r="S41" s="471"/>
      <c r="T41" s="471"/>
      <c r="U41" s="49"/>
      <c r="V41" s="710"/>
      <c r="W41" s="711"/>
      <c r="X41" s="56"/>
      <c r="Y41" s="56"/>
      <c r="Z41" s="57"/>
      <c r="AA41" s="67"/>
      <c r="AB41" s="57"/>
      <c r="AC41" s="58"/>
      <c r="AD41" s="56"/>
      <c r="AE41" s="49"/>
      <c r="AF41" s="164">
        <f t="shared" ref="AF41:AM56" si="11">AF40</f>
        <v>-1</v>
      </c>
      <c r="AG41" s="164">
        <f t="shared" si="11"/>
        <v>-1</v>
      </c>
      <c r="AH41" s="164">
        <f t="shared" si="11"/>
        <v>-1</v>
      </c>
      <c r="AI41" s="164">
        <f t="shared" si="11"/>
        <v>-1</v>
      </c>
      <c r="AJ41" s="164">
        <f t="shared" si="11"/>
        <v>-1</v>
      </c>
      <c r="AK41" s="164">
        <f t="shared" si="11"/>
        <v>-1</v>
      </c>
      <c r="AL41" s="164">
        <f t="shared" si="11"/>
        <v>-1</v>
      </c>
      <c r="AM41" s="164">
        <f t="shared" si="11"/>
        <v>-1</v>
      </c>
      <c r="AN41" s="164">
        <f t="shared" si="8"/>
        <v>0</v>
      </c>
      <c r="AO41" s="164">
        <f t="shared" si="8"/>
        <v>0</v>
      </c>
      <c r="AP41" s="164">
        <f t="shared" si="8"/>
        <v>0</v>
      </c>
      <c r="AQ41" s="164">
        <f t="shared" si="8"/>
        <v>0</v>
      </c>
      <c r="AR41" s="164">
        <f t="shared" si="8"/>
        <v>0</v>
      </c>
      <c r="AS41" s="164">
        <f t="shared" si="8"/>
        <v>0</v>
      </c>
      <c r="AT41" s="164">
        <f t="shared" si="8"/>
        <v>0</v>
      </c>
      <c r="AU41" s="164">
        <f t="shared" si="8"/>
        <v>0</v>
      </c>
      <c r="AV41" s="164">
        <f t="shared" si="9"/>
        <v>0</v>
      </c>
      <c r="AW41" s="164">
        <f t="shared" si="9"/>
        <v>0</v>
      </c>
      <c r="AX41" s="164">
        <f t="shared" si="9"/>
        <v>0</v>
      </c>
      <c r="AY41" s="164">
        <f t="shared" si="9"/>
        <v>0</v>
      </c>
      <c r="AZ41" s="164">
        <f t="shared" si="9"/>
        <v>0</v>
      </c>
      <c r="BA41" s="164">
        <f t="shared" si="9"/>
        <v>0</v>
      </c>
      <c r="BB41" s="164">
        <f t="shared" si="9"/>
        <v>0</v>
      </c>
      <c r="BC41" s="164">
        <f t="shared" si="9"/>
        <v>0</v>
      </c>
    </row>
    <row r="42" spans="1:55" s="164" customFormat="1" ht="19.899999999999999" hidden="1" customHeight="1">
      <c r="A42" s="9"/>
      <c r="B42" s="7"/>
      <c r="C42" s="2"/>
      <c r="D42" s="19"/>
      <c r="E42" s="18"/>
      <c r="F42" s="19"/>
      <c r="G42" s="19"/>
      <c r="H42" s="4"/>
      <c r="I42" s="15"/>
      <c r="J42" s="47"/>
      <c r="K42" s="696"/>
      <c r="L42" s="698"/>
      <c r="M42" s="696"/>
      <c r="N42" s="697"/>
      <c r="O42" s="698"/>
      <c r="P42" s="696"/>
      <c r="Q42" s="697"/>
      <c r="R42" s="698"/>
      <c r="S42" s="471"/>
      <c r="T42" s="471"/>
      <c r="U42" s="49"/>
      <c r="V42" s="710"/>
      <c r="W42" s="711"/>
      <c r="X42" s="56"/>
      <c r="Y42" s="56"/>
      <c r="Z42" s="57"/>
      <c r="AA42" s="67"/>
      <c r="AB42" s="57"/>
      <c r="AC42" s="58"/>
      <c r="AD42" s="56"/>
      <c r="AE42" s="49"/>
      <c r="AF42" s="164">
        <f t="shared" si="11"/>
        <v>-1</v>
      </c>
      <c r="AG42" s="164">
        <f t="shared" si="11"/>
        <v>-1</v>
      </c>
      <c r="AH42" s="164">
        <f t="shared" si="11"/>
        <v>-1</v>
      </c>
      <c r="AI42" s="164">
        <f t="shared" si="11"/>
        <v>-1</v>
      </c>
      <c r="AJ42" s="164">
        <f t="shared" si="11"/>
        <v>-1</v>
      </c>
      <c r="AK42" s="164">
        <f t="shared" si="11"/>
        <v>-1</v>
      </c>
      <c r="AL42" s="164">
        <f t="shared" si="11"/>
        <v>-1</v>
      </c>
      <c r="AM42" s="164">
        <f t="shared" si="11"/>
        <v>-1</v>
      </c>
      <c r="AN42" s="164">
        <f t="shared" si="8"/>
        <v>0</v>
      </c>
      <c r="AO42" s="164">
        <f t="shared" si="8"/>
        <v>0</v>
      </c>
      <c r="AP42" s="164">
        <f t="shared" si="8"/>
        <v>0</v>
      </c>
      <c r="AQ42" s="164">
        <f t="shared" si="8"/>
        <v>0</v>
      </c>
      <c r="AR42" s="164">
        <f t="shared" si="8"/>
        <v>0</v>
      </c>
      <c r="AS42" s="164">
        <f t="shared" si="8"/>
        <v>0</v>
      </c>
      <c r="AT42" s="164">
        <f t="shared" si="8"/>
        <v>0</v>
      </c>
      <c r="AU42" s="164">
        <f t="shared" si="8"/>
        <v>0</v>
      </c>
      <c r="AV42" s="164">
        <f t="shared" si="9"/>
        <v>0</v>
      </c>
      <c r="AW42" s="164">
        <f t="shared" si="9"/>
        <v>0</v>
      </c>
      <c r="AX42" s="164">
        <f t="shared" si="9"/>
        <v>0</v>
      </c>
      <c r="AY42" s="164">
        <f t="shared" si="9"/>
        <v>0</v>
      </c>
      <c r="AZ42" s="164">
        <f t="shared" si="9"/>
        <v>0</v>
      </c>
      <c r="BA42" s="164">
        <f t="shared" si="9"/>
        <v>0</v>
      </c>
      <c r="BB42" s="164">
        <f t="shared" si="9"/>
        <v>0</v>
      </c>
      <c r="BC42" s="164">
        <f t="shared" si="9"/>
        <v>0</v>
      </c>
    </row>
    <row r="43" spans="1:55" s="164" customFormat="1" ht="19.899999999999999" hidden="1" customHeight="1">
      <c r="A43" s="9"/>
      <c r="B43" s="7"/>
      <c r="C43" s="2"/>
      <c r="D43" s="19"/>
      <c r="E43" s="18"/>
      <c r="F43" s="19"/>
      <c r="G43" s="19"/>
      <c r="H43" s="4"/>
      <c r="I43" s="15"/>
      <c r="J43" s="47"/>
      <c r="K43" s="696"/>
      <c r="L43" s="698"/>
      <c r="M43" s="696"/>
      <c r="N43" s="697"/>
      <c r="O43" s="698"/>
      <c r="P43" s="696"/>
      <c r="Q43" s="697"/>
      <c r="R43" s="698"/>
      <c r="S43" s="471"/>
      <c r="T43" s="471"/>
      <c r="U43" s="49"/>
      <c r="V43" s="710"/>
      <c r="W43" s="711"/>
      <c r="X43" s="56"/>
      <c r="Y43" s="56"/>
      <c r="Z43" s="57"/>
      <c r="AA43" s="67"/>
      <c r="AB43" s="57"/>
      <c r="AC43" s="58"/>
      <c r="AD43" s="56"/>
      <c r="AE43" s="49"/>
      <c r="AF43" s="164">
        <f t="shared" si="11"/>
        <v>-1</v>
      </c>
      <c r="AG43" s="164">
        <f t="shared" si="11"/>
        <v>-1</v>
      </c>
      <c r="AH43" s="164">
        <f t="shared" si="11"/>
        <v>-1</v>
      </c>
      <c r="AI43" s="164">
        <f t="shared" si="11"/>
        <v>-1</v>
      </c>
      <c r="AJ43" s="164">
        <f t="shared" si="11"/>
        <v>-1</v>
      </c>
      <c r="AK43" s="164">
        <f t="shared" si="11"/>
        <v>-1</v>
      </c>
      <c r="AL43" s="164">
        <f t="shared" si="11"/>
        <v>-1</v>
      </c>
      <c r="AM43" s="164">
        <f t="shared" si="11"/>
        <v>-1</v>
      </c>
      <c r="AN43" s="164">
        <f t="shared" si="8"/>
        <v>0</v>
      </c>
      <c r="AO43" s="164">
        <f t="shared" si="8"/>
        <v>0</v>
      </c>
      <c r="AP43" s="164">
        <f t="shared" si="8"/>
        <v>0</v>
      </c>
      <c r="AQ43" s="164">
        <f t="shared" si="8"/>
        <v>0</v>
      </c>
      <c r="AR43" s="164">
        <f t="shared" si="8"/>
        <v>0</v>
      </c>
      <c r="AS43" s="164">
        <f t="shared" si="8"/>
        <v>0</v>
      </c>
      <c r="AT43" s="164">
        <f t="shared" si="8"/>
        <v>0</v>
      </c>
      <c r="AU43" s="164">
        <f t="shared" si="8"/>
        <v>0</v>
      </c>
      <c r="AV43" s="164">
        <f t="shared" si="9"/>
        <v>0</v>
      </c>
      <c r="AW43" s="164">
        <f t="shared" si="9"/>
        <v>0</v>
      </c>
      <c r="AX43" s="164">
        <f t="shared" si="9"/>
        <v>0</v>
      </c>
      <c r="AY43" s="164">
        <f t="shared" si="9"/>
        <v>0</v>
      </c>
      <c r="AZ43" s="164">
        <f t="shared" si="9"/>
        <v>0</v>
      </c>
      <c r="BA43" s="164">
        <f t="shared" si="9"/>
        <v>0</v>
      </c>
      <c r="BB43" s="164">
        <f t="shared" si="9"/>
        <v>0</v>
      </c>
      <c r="BC43" s="164">
        <f t="shared" si="9"/>
        <v>0</v>
      </c>
    </row>
    <row r="44" spans="1:55" s="164" customFormat="1" ht="19.899999999999999" hidden="1" customHeight="1">
      <c r="A44" s="9"/>
      <c r="B44" s="7"/>
      <c r="C44" s="2"/>
      <c r="D44" s="19"/>
      <c r="E44" s="18"/>
      <c r="F44" s="19"/>
      <c r="G44" s="19"/>
      <c r="H44" s="4"/>
      <c r="I44" s="15"/>
      <c r="J44" s="47"/>
      <c r="K44" s="696"/>
      <c r="L44" s="698"/>
      <c r="M44" s="696"/>
      <c r="N44" s="697"/>
      <c r="O44" s="698"/>
      <c r="P44" s="696"/>
      <c r="Q44" s="697"/>
      <c r="R44" s="698"/>
      <c r="S44" s="471"/>
      <c r="T44" s="471"/>
      <c r="U44" s="49"/>
      <c r="V44" s="710"/>
      <c r="W44" s="711"/>
      <c r="X44" s="56"/>
      <c r="Y44" s="56"/>
      <c r="Z44" s="57"/>
      <c r="AA44" s="67"/>
      <c r="AB44" s="57"/>
      <c r="AC44" s="58"/>
      <c r="AD44" s="56"/>
      <c r="AE44" s="49"/>
      <c r="AF44" s="164">
        <f t="shared" si="11"/>
        <v>-1</v>
      </c>
      <c r="AG44" s="164">
        <f t="shared" si="11"/>
        <v>-1</v>
      </c>
      <c r="AH44" s="164">
        <f t="shared" si="11"/>
        <v>-1</v>
      </c>
      <c r="AI44" s="164">
        <f t="shared" si="11"/>
        <v>-1</v>
      </c>
      <c r="AJ44" s="164">
        <f t="shared" si="11"/>
        <v>-1</v>
      </c>
      <c r="AK44" s="164">
        <f t="shared" si="11"/>
        <v>-1</v>
      </c>
      <c r="AL44" s="164">
        <f t="shared" si="11"/>
        <v>-1</v>
      </c>
      <c r="AM44" s="164">
        <f t="shared" si="11"/>
        <v>-1</v>
      </c>
      <c r="AN44" s="164">
        <f t="shared" si="8"/>
        <v>0</v>
      </c>
      <c r="AO44" s="164">
        <f t="shared" si="8"/>
        <v>0</v>
      </c>
      <c r="AP44" s="164">
        <f t="shared" si="8"/>
        <v>0</v>
      </c>
      <c r="AQ44" s="164">
        <f t="shared" si="8"/>
        <v>0</v>
      </c>
      <c r="AR44" s="164">
        <f t="shared" si="8"/>
        <v>0</v>
      </c>
      <c r="AS44" s="164">
        <f t="shared" si="8"/>
        <v>0</v>
      </c>
      <c r="AT44" s="164">
        <f t="shared" si="8"/>
        <v>0</v>
      </c>
      <c r="AU44" s="164">
        <f t="shared" si="8"/>
        <v>0</v>
      </c>
      <c r="AV44" s="164">
        <f t="shared" si="9"/>
        <v>0</v>
      </c>
      <c r="AW44" s="164">
        <f t="shared" si="9"/>
        <v>0</v>
      </c>
      <c r="AX44" s="164">
        <f t="shared" si="9"/>
        <v>0</v>
      </c>
      <c r="AY44" s="164">
        <f t="shared" si="9"/>
        <v>0</v>
      </c>
      <c r="AZ44" s="164">
        <f t="shared" si="9"/>
        <v>0</v>
      </c>
      <c r="BA44" s="164">
        <f t="shared" si="9"/>
        <v>0</v>
      </c>
      <c r="BB44" s="164">
        <f t="shared" si="9"/>
        <v>0</v>
      </c>
      <c r="BC44" s="164">
        <f t="shared" si="9"/>
        <v>0</v>
      </c>
    </row>
    <row r="45" spans="1:55" s="164" customFormat="1" ht="19.899999999999999" hidden="1" customHeight="1">
      <c r="A45" s="9"/>
      <c r="B45" s="7"/>
      <c r="C45" s="2"/>
      <c r="D45" s="19"/>
      <c r="E45" s="18"/>
      <c r="F45" s="19"/>
      <c r="G45" s="19"/>
      <c r="H45" s="4"/>
      <c r="I45" s="15"/>
      <c r="J45" s="47"/>
      <c r="K45" s="696"/>
      <c r="L45" s="698"/>
      <c r="M45" s="696"/>
      <c r="N45" s="697"/>
      <c r="O45" s="698"/>
      <c r="P45" s="696"/>
      <c r="Q45" s="697"/>
      <c r="R45" s="698"/>
      <c r="S45" s="471"/>
      <c r="T45" s="471"/>
      <c r="U45" s="49"/>
      <c r="V45" s="710"/>
      <c r="W45" s="711"/>
      <c r="X45" s="56"/>
      <c r="Y45" s="56"/>
      <c r="Z45" s="57"/>
      <c r="AA45" s="67"/>
      <c r="AB45" s="57"/>
      <c r="AC45" s="58"/>
      <c r="AD45" s="56"/>
      <c r="AE45" s="49"/>
      <c r="AF45" s="164">
        <f t="shared" si="11"/>
        <v>-1</v>
      </c>
      <c r="AG45" s="164">
        <f t="shared" si="11"/>
        <v>-1</v>
      </c>
      <c r="AH45" s="164">
        <f t="shared" si="11"/>
        <v>-1</v>
      </c>
      <c r="AI45" s="164">
        <f t="shared" si="11"/>
        <v>-1</v>
      </c>
      <c r="AJ45" s="164">
        <f t="shared" si="11"/>
        <v>-1</v>
      </c>
      <c r="AK45" s="164">
        <f t="shared" si="11"/>
        <v>-1</v>
      </c>
      <c r="AL45" s="164">
        <f t="shared" si="11"/>
        <v>-1</v>
      </c>
      <c r="AM45" s="164">
        <f t="shared" si="11"/>
        <v>-1</v>
      </c>
      <c r="AN45" s="164">
        <f t="shared" si="8"/>
        <v>0</v>
      </c>
      <c r="AO45" s="164">
        <f t="shared" si="8"/>
        <v>0</v>
      </c>
      <c r="AP45" s="164">
        <f t="shared" si="8"/>
        <v>0</v>
      </c>
      <c r="AQ45" s="164">
        <f t="shared" si="8"/>
        <v>0</v>
      </c>
      <c r="AR45" s="164">
        <f t="shared" si="8"/>
        <v>0</v>
      </c>
      <c r="AS45" s="164">
        <f t="shared" si="8"/>
        <v>0</v>
      </c>
      <c r="AT45" s="164">
        <f t="shared" si="8"/>
        <v>0</v>
      </c>
      <c r="AU45" s="164">
        <f t="shared" si="8"/>
        <v>0</v>
      </c>
      <c r="AV45" s="164">
        <f t="shared" si="9"/>
        <v>0</v>
      </c>
      <c r="AW45" s="164">
        <f t="shared" si="9"/>
        <v>0</v>
      </c>
      <c r="AX45" s="164">
        <f t="shared" si="9"/>
        <v>0</v>
      </c>
      <c r="AY45" s="164">
        <f t="shared" si="9"/>
        <v>0</v>
      </c>
      <c r="AZ45" s="164">
        <f t="shared" si="9"/>
        <v>0</v>
      </c>
      <c r="BA45" s="164">
        <f t="shared" si="9"/>
        <v>0</v>
      </c>
      <c r="BB45" s="164">
        <f t="shared" si="9"/>
        <v>0</v>
      </c>
      <c r="BC45" s="164">
        <f t="shared" si="9"/>
        <v>0</v>
      </c>
    </row>
    <row r="46" spans="1:55" s="164" customFormat="1" ht="19.899999999999999" hidden="1" customHeight="1">
      <c r="A46" s="9"/>
      <c r="B46" s="7"/>
      <c r="C46" s="2"/>
      <c r="D46" s="19"/>
      <c r="E46" s="18"/>
      <c r="F46" s="19"/>
      <c r="G46" s="19"/>
      <c r="H46" s="4"/>
      <c r="I46" s="15"/>
      <c r="J46" s="47"/>
      <c r="K46" s="696"/>
      <c r="L46" s="698"/>
      <c r="M46" s="696"/>
      <c r="N46" s="697"/>
      <c r="O46" s="698"/>
      <c r="P46" s="696"/>
      <c r="Q46" s="697"/>
      <c r="R46" s="698"/>
      <c r="S46" s="471"/>
      <c r="T46" s="471"/>
      <c r="U46" s="49"/>
      <c r="V46" s="710"/>
      <c r="W46" s="711"/>
      <c r="X46" s="56"/>
      <c r="Y46" s="56"/>
      <c r="Z46" s="57"/>
      <c r="AA46" s="67"/>
      <c r="AB46" s="57"/>
      <c r="AC46" s="58"/>
      <c r="AD46" s="56"/>
      <c r="AE46" s="49"/>
      <c r="AF46" s="164">
        <f t="shared" si="11"/>
        <v>-1</v>
      </c>
      <c r="AG46" s="164">
        <f t="shared" si="11"/>
        <v>-1</v>
      </c>
      <c r="AH46" s="164">
        <f t="shared" si="11"/>
        <v>-1</v>
      </c>
      <c r="AI46" s="164">
        <f t="shared" si="11"/>
        <v>-1</v>
      </c>
      <c r="AJ46" s="164">
        <f t="shared" si="11"/>
        <v>-1</v>
      </c>
      <c r="AK46" s="164">
        <f t="shared" si="11"/>
        <v>-1</v>
      </c>
      <c r="AL46" s="164">
        <f t="shared" si="11"/>
        <v>-1</v>
      </c>
      <c r="AM46" s="164">
        <f t="shared" si="11"/>
        <v>-1</v>
      </c>
      <c r="AN46" s="164">
        <f t="shared" si="8"/>
        <v>0</v>
      </c>
      <c r="AO46" s="164">
        <f t="shared" si="8"/>
        <v>0</v>
      </c>
      <c r="AP46" s="164">
        <f t="shared" si="8"/>
        <v>0</v>
      </c>
      <c r="AQ46" s="164">
        <f t="shared" si="8"/>
        <v>0</v>
      </c>
      <c r="AR46" s="164">
        <f t="shared" si="8"/>
        <v>0</v>
      </c>
      <c r="AS46" s="164">
        <f t="shared" si="8"/>
        <v>0</v>
      </c>
      <c r="AT46" s="164">
        <f t="shared" si="8"/>
        <v>0</v>
      </c>
      <c r="AU46" s="164">
        <f t="shared" si="8"/>
        <v>0</v>
      </c>
      <c r="AV46" s="164">
        <f t="shared" si="9"/>
        <v>0</v>
      </c>
      <c r="AW46" s="164">
        <f t="shared" si="9"/>
        <v>0</v>
      </c>
      <c r="AX46" s="164">
        <f t="shared" si="9"/>
        <v>0</v>
      </c>
      <c r="AY46" s="164">
        <f t="shared" si="9"/>
        <v>0</v>
      </c>
      <c r="AZ46" s="164">
        <f t="shared" si="9"/>
        <v>0</v>
      </c>
      <c r="BA46" s="164">
        <f t="shared" si="9"/>
        <v>0</v>
      </c>
      <c r="BB46" s="164">
        <f t="shared" si="9"/>
        <v>0</v>
      </c>
      <c r="BC46" s="164">
        <f t="shared" si="9"/>
        <v>0</v>
      </c>
    </row>
    <row r="47" spans="1:55" s="164" customFormat="1" ht="19.899999999999999" hidden="1" customHeight="1">
      <c r="A47" s="9"/>
      <c r="B47" s="7"/>
      <c r="C47" s="2"/>
      <c r="D47" s="19"/>
      <c r="E47" s="18"/>
      <c r="F47" s="19"/>
      <c r="G47" s="19"/>
      <c r="H47" s="4"/>
      <c r="I47" s="15"/>
      <c r="J47" s="47"/>
      <c r="K47" s="696"/>
      <c r="L47" s="698"/>
      <c r="M47" s="696"/>
      <c r="N47" s="697"/>
      <c r="O47" s="698"/>
      <c r="P47" s="696"/>
      <c r="Q47" s="697"/>
      <c r="R47" s="698"/>
      <c r="S47" s="471"/>
      <c r="T47" s="471"/>
      <c r="U47" s="49"/>
      <c r="V47" s="710"/>
      <c r="W47" s="711"/>
      <c r="X47" s="56"/>
      <c r="Y47" s="56"/>
      <c r="Z47" s="57"/>
      <c r="AA47" s="67"/>
      <c r="AB47" s="57"/>
      <c r="AC47" s="58"/>
      <c r="AD47" s="56"/>
      <c r="AE47" s="49"/>
      <c r="AF47" s="164">
        <f t="shared" si="11"/>
        <v>-1</v>
      </c>
      <c r="AG47" s="164">
        <f t="shared" si="11"/>
        <v>-1</v>
      </c>
      <c r="AH47" s="164">
        <f t="shared" si="11"/>
        <v>-1</v>
      </c>
      <c r="AI47" s="164">
        <f t="shared" si="11"/>
        <v>-1</v>
      </c>
      <c r="AJ47" s="164">
        <f t="shared" si="11"/>
        <v>-1</v>
      </c>
      <c r="AK47" s="164">
        <f t="shared" si="11"/>
        <v>-1</v>
      </c>
      <c r="AL47" s="164">
        <f t="shared" si="11"/>
        <v>-1</v>
      </c>
      <c r="AM47" s="164">
        <f t="shared" si="11"/>
        <v>-1</v>
      </c>
      <c r="AN47" s="164">
        <f t="shared" si="8"/>
        <v>0</v>
      </c>
      <c r="AO47" s="164">
        <f t="shared" si="8"/>
        <v>0</v>
      </c>
      <c r="AP47" s="164">
        <f t="shared" si="8"/>
        <v>0</v>
      </c>
      <c r="AQ47" s="164">
        <f t="shared" si="8"/>
        <v>0</v>
      </c>
      <c r="AR47" s="164">
        <f t="shared" si="8"/>
        <v>0</v>
      </c>
      <c r="AS47" s="164">
        <f t="shared" si="8"/>
        <v>0</v>
      </c>
      <c r="AT47" s="164">
        <f t="shared" si="8"/>
        <v>0</v>
      </c>
      <c r="AU47" s="164">
        <f t="shared" si="8"/>
        <v>0</v>
      </c>
      <c r="AV47" s="164">
        <f t="shared" si="9"/>
        <v>0</v>
      </c>
      <c r="AW47" s="164">
        <f t="shared" si="9"/>
        <v>0</v>
      </c>
      <c r="AX47" s="164">
        <f t="shared" si="9"/>
        <v>0</v>
      </c>
      <c r="AY47" s="164">
        <f t="shared" si="9"/>
        <v>0</v>
      </c>
      <c r="AZ47" s="164">
        <f t="shared" si="9"/>
        <v>0</v>
      </c>
      <c r="BA47" s="164">
        <f t="shared" si="9"/>
        <v>0</v>
      </c>
      <c r="BB47" s="164">
        <f t="shared" si="9"/>
        <v>0</v>
      </c>
      <c r="BC47" s="164">
        <f t="shared" si="9"/>
        <v>0</v>
      </c>
    </row>
    <row r="48" spans="1:55" s="164" customFormat="1" ht="19.899999999999999" hidden="1" customHeight="1">
      <c r="A48" s="9"/>
      <c r="B48" s="7"/>
      <c r="C48" s="2"/>
      <c r="D48" s="19"/>
      <c r="E48" s="18"/>
      <c r="F48" s="19"/>
      <c r="G48" s="19"/>
      <c r="H48" s="4"/>
      <c r="I48" s="15"/>
      <c r="J48" s="47"/>
      <c r="K48" s="696"/>
      <c r="L48" s="698"/>
      <c r="M48" s="696"/>
      <c r="N48" s="697"/>
      <c r="O48" s="698"/>
      <c r="P48" s="696"/>
      <c r="Q48" s="697"/>
      <c r="R48" s="698"/>
      <c r="S48" s="471"/>
      <c r="T48" s="471"/>
      <c r="U48" s="49"/>
      <c r="V48" s="710"/>
      <c r="W48" s="711"/>
      <c r="X48" s="56"/>
      <c r="Y48" s="56"/>
      <c r="Z48" s="57"/>
      <c r="AA48" s="67"/>
      <c r="AB48" s="57"/>
      <c r="AC48" s="58"/>
      <c r="AD48" s="56"/>
      <c r="AE48" s="49"/>
      <c r="AF48" s="164">
        <f t="shared" si="11"/>
        <v>-1</v>
      </c>
      <c r="AG48" s="164">
        <f t="shared" si="11"/>
        <v>-1</v>
      </c>
      <c r="AH48" s="164">
        <f t="shared" si="11"/>
        <v>-1</v>
      </c>
      <c r="AI48" s="164">
        <f t="shared" si="11"/>
        <v>-1</v>
      </c>
      <c r="AJ48" s="164">
        <f t="shared" si="11"/>
        <v>-1</v>
      </c>
      <c r="AK48" s="164">
        <f t="shared" si="11"/>
        <v>-1</v>
      </c>
      <c r="AL48" s="164">
        <f t="shared" si="11"/>
        <v>-1</v>
      </c>
      <c r="AM48" s="164">
        <f t="shared" si="11"/>
        <v>-1</v>
      </c>
      <c r="AN48" s="164">
        <f t="shared" si="8"/>
        <v>0</v>
      </c>
      <c r="AO48" s="164">
        <f t="shared" si="8"/>
        <v>0</v>
      </c>
      <c r="AP48" s="164">
        <f t="shared" si="8"/>
        <v>0</v>
      </c>
      <c r="AQ48" s="164">
        <f t="shared" si="8"/>
        <v>0</v>
      </c>
      <c r="AR48" s="164">
        <f t="shared" si="8"/>
        <v>0</v>
      </c>
      <c r="AS48" s="164">
        <f t="shared" si="8"/>
        <v>0</v>
      </c>
      <c r="AT48" s="164">
        <f t="shared" si="8"/>
        <v>0</v>
      </c>
      <c r="AU48" s="164">
        <f t="shared" si="8"/>
        <v>0</v>
      </c>
      <c r="AV48" s="164">
        <f t="shared" si="9"/>
        <v>0</v>
      </c>
      <c r="AW48" s="164">
        <f t="shared" si="9"/>
        <v>0</v>
      </c>
      <c r="AX48" s="164">
        <f t="shared" si="9"/>
        <v>0</v>
      </c>
      <c r="AY48" s="164">
        <f t="shared" si="9"/>
        <v>0</v>
      </c>
      <c r="AZ48" s="164">
        <f t="shared" si="9"/>
        <v>0</v>
      </c>
      <c r="BA48" s="164">
        <f t="shared" si="9"/>
        <v>0</v>
      </c>
      <c r="BB48" s="164">
        <f t="shared" si="9"/>
        <v>0</v>
      </c>
      <c r="BC48" s="164">
        <f t="shared" si="9"/>
        <v>0</v>
      </c>
    </row>
    <row r="49" spans="1:55" s="164" customFormat="1" ht="19.899999999999999" hidden="1" customHeight="1">
      <c r="A49" s="9"/>
      <c r="B49" s="7"/>
      <c r="C49" s="2"/>
      <c r="D49" s="19"/>
      <c r="E49" s="18"/>
      <c r="F49" s="19"/>
      <c r="G49" s="19"/>
      <c r="H49" s="4"/>
      <c r="I49" s="15"/>
      <c r="J49" s="47"/>
      <c r="K49" s="696"/>
      <c r="L49" s="698"/>
      <c r="M49" s="696"/>
      <c r="N49" s="697"/>
      <c r="O49" s="698"/>
      <c r="P49" s="696"/>
      <c r="Q49" s="697"/>
      <c r="R49" s="698"/>
      <c r="S49" s="471"/>
      <c r="T49" s="471"/>
      <c r="U49" s="49"/>
      <c r="V49" s="710"/>
      <c r="W49" s="711"/>
      <c r="X49" s="56"/>
      <c r="Y49" s="56"/>
      <c r="Z49" s="57"/>
      <c r="AA49" s="67"/>
      <c r="AB49" s="57"/>
      <c r="AC49" s="58"/>
      <c r="AD49" s="56"/>
      <c r="AE49" s="49"/>
      <c r="AF49" s="164">
        <f t="shared" si="11"/>
        <v>-1</v>
      </c>
      <c r="AG49" s="164">
        <f t="shared" si="11"/>
        <v>-1</v>
      </c>
      <c r="AH49" s="164">
        <f t="shared" si="11"/>
        <v>-1</v>
      </c>
      <c r="AI49" s="164">
        <f t="shared" si="11"/>
        <v>-1</v>
      </c>
      <c r="AJ49" s="164">
        <f t="shared" si="11"/>
        <v>-1</v>
      </c>
      <c r="AK49" s="164">
        <f t="shared" si="11"/>
        <v>-1</v>
      </c>
      <c r="AL49" s="164">
        <f t="shared" si="11"/>
        <v>-1</v>
      </c>
      <c r="AM49" s="164">
        <f t="shared" si="11"/>
        <v>-1</v>
      </c>
      <c r="AN49" s="164">
        <f t="shared" si="8"/>
        <v>0</v>
      </c>
      <c r="AO49" s="164">
        <f t="shared" si="8"/>
        <v>0</v>
      </c>
      <c r="AP49" s="164">
        <f t="shared" si="8"/>
        <v>0</v>
      </c>
      <c r="AQ49" s="164">
        <f t="shared" si="8"/>
        <v>0</v>
      </c>
      <c r="AR49" s="164">
        <f t="shared" si="8"/>
        <v>0</v>
      </c>
      <c r="AS49" s="164">
        <f t="shared" si="8"/>
        <v>0</v>
      </c>
      <c r="AT49" s="164">
        <f t="shared" si="8"/>
        <v>0</v>
      </c>
      <c r="AU49" s="164">
        <f t="shared" si="8"/>
        <v>0</v>
      </c>
      <c r="AV49" s="164">
        <f t="shared" si="9"/>
        <v>0</v>
      </c>
      <c r="AW49" s="164">
        <f t="shared" si="9"/>
        <v>0</v>
      </c>
      <c r="AX49" s="164">
        <f t="shared" si="9"/>
        <v>0</v>
      </c>
      <c r="AY49" s="164">
        <f t="shared" si="9"/>
        <v>0</v>
      </c>
      <c r="AZ49" s="164">
        <f t="shared" si="9"/>
        <v>0</v>
      </c>
      <c r="BA49" s="164">
        <f t="shared" si="9"/>
        <v>0</v>
      </c>
      <c r="BB49" s="164">
        <f t="shared" si="9"/>
        <v>0</v>
      </c>
      <c r="BC49" s="164">
        <f t="shared" si="9"/>
        <v>0</v>
      </c>
    </row>
    <row r="50" spans="1:55" s="164" customFormat="1" ht="19.899999999999999" hidden="1" customHeight="1">
      <c r="A50" s="9"/>
      <c r="B50" s="7"/>
      <c r="C50" s="2"/>
      <c r="D50" s="19"/>
      <c r="E50" s="18"/>
      <c r="F50" s="19"/>
      <c r="G50" s="19"/>
      <c r="H50" s="4"/>
      <c r="I50" s="15"/>
      <c r="J50" s="47"/>
      <c r="K50" s="696"/>
      <c r="L50" s="698"/>
      <c r="M50" s="696"/>
      <c r="N50" s="697"/>
      <c r="O50" s="698"/>
      <c r="P50" s="696"/>
      <c r="Q50" s="697"/>
      <c r="R50" s="698"/>
      <c r="S50" s="471"/>
      <c r="T50" s="471"/>
      <c r="U50" s="49"/>
      <c r="V50" s="710"/>
      <c r="W50" s="711"/>
      <c r="X50" s="56"/>
      <c r="Y50" s="56"/>
      <c r="Z50" s="57"/>
      <c r="AA50" s="67"/>
      <c r="AB50" s="57"/>
      <c r="AC50" s="58"/>
      <c r="AD50" s="56"/>
      <c r="AE50" s="49"/>
      <c r="AF50" s="164">
        <f t="shared" si="11"/>
        <v>-1</v>
      </c>
      <c r="AG50" s="164">
        <f t="shared" si="11"/>
        <v>-1</v>
      </c>
      <c r="AH50" s="164">
        <f t="shared" si="11"/>
        <v>-1</v>
      </c>
      <c r="AI50" s="164">
        <f t="shared" si="11"/>
        <v>-1</v>
      </c>
      <c r="AJ50" s="164">
        <f t="shared" si="11"/>
        <v>-1</v>
      </c>
      <c r="AK50" s="164">
        <f t="shared" si="11"/>
        <v>-1</v>
      </c>
      <c r="AL50" s="164">
        <f t="shared" si="11"/>
        <v>-1</v>
      </c>
      <c r="AM50" s="164">
        <f t="shared" si="11"/>
        <v>-1</v>
      </c>
      <c r="AN50" s="164">
        <f t="shared" si="8"/>
        <v>0</v>
      </c>
      <c r="AO50" s="164">
        <f t="shared" si="8"/>
        <v>0</v>
      </c>
      <c r="AP50" s="164">
        <f t="shared" si="8"/>
        <v>0</v>
      </c>
      <c r="AQ50" s="164">
        <f t="shared" si="8"/>
        <v>0</v>
      </c>
      <c r="AR50" s="164">
        <f t="shared" si="8"/>
        <v>0</v>
      </c>
      <c r="AS50" s="164">
        <f t="shared" si="8"/>
        <v>0</v>
      </c>
      <c r="AT50" s="164">
        <f t="shared" si="8"/>
        <v>0</v>
      </c>
      <c r="AU50" s="164">
        <f t="shared" si="8"/>
        <v>0</v>
      </c>
      <c r="AV50" s="164">
        <f t="shared" si="9"/>
        <v>0</v>
      </c>
      <c r="AW50" s="164">
        <f t="shared" si="9"/>
        <v>0</v>
      </c>
      <c r="AX50" s="164">
        <f t="shared" si="9"/>
        <v>0</v>
      </c>
      <c r="AY50" s="164">
        <f t="shared" si="9"/>
        <v>0</v>
      </c>
      <c r="AZ50" s="164">
        <f t="shared" si="9"/>
        <v>0</v>
      </c>
      <c r="BA50" s="164">
        <f t="shared" si="9"/>
        <v>0</v>
      </c>
      <c r="BB50" s="164">
        <f t="shared" si="9"/>
        <v>0</v>
      </c>
      <c r="BC50" s="164">
        <f t="shared" si="9"/>
        <v>0</v>
      </c>
    </row>
    <row r="51" spans="1:55" s="164" customFormat="1" ht="19.899999999999999" hidden="1" customHeight="1">
      <c r="A51" s="9"/>
      <c r="B51" s="7"/>
      <c r="C51" s="2"/>
      <c r="D51" s="19"/>
      <c r="E51" s="18"/>
      <c r="F51" s="19"/>
      <c r="G51" s="19"/>
      <c r="H51" s="4"/>
      <c r="I51" s="15"/>
      <c r="J51" s="47"/>
      <c r="K51" s="696"/>
      <c r="L51" s="698"/>
      <c r="M51" s="696"/>
      <c r="N51" s="697"/>
      <c r="O51" s="698"/>
      <c r="P51" s="696"/>
      <c r="Q51" s="697"/>
      <c r="R51" s="698"/>
      <c r="S51" s="471"/>
      <c r="T51" s="471"/>
      <c r="U51" s="49"/>
      <c r="V51" s="710"/>
      <c r="W51" s="711"/>
      <c r="X51" s="56"/>
      <c r="Y51" s="56"/>
      <c r="Z51" s="57"/>
      <c r="AA51" s="67"/>
      <c r="AB51" s="57"/>
      <c r="AC51" s="58"/>
      <c r="AD51" s="56"/>
      <c r="AE51" s="49"/>
      <c r="AF51" s="164">
        <f t="shared" si="11"/>
        <v>-1</v>
      </c>
      <c r="AG51" s="164">
        <f t="shared" si="11"/>
        <v>-1</v>
      </c>
      <c r="AH51" s="164">
        <f t="shared" si="11"/>
        <v>-1</v>
      </c>
      <c r="AI51" s="164">
        <f t="shared" si="11"/>
        <v>-1</v>
      </c>
      <c r="AJ51" s="164">
        <f t="shared" si="11"/>
        <v>-1</v>
      </c>
      <c r="AK51" s="164">
        <f t="shared" si="11"/>
        <v>-1</v>
      </c>
      <c r="AL51" s="164">
        <f t="shared" si="11"/>
        <v>-1</v>
      </c>
      <c r="AM51" s="164">
        <f t="shared" si="11"/>
        <v>-1</v>
      </c>
      <c r="AN51" s="164">
        <f t="shared" si="8"/>
        <v>0</v>
      </c>
      <c r="AO51" s="164">
        <f t="shared" si="8"/>
        <v>0</v>
      </c>
      <c r="AP51" s="164">
        <f t="shared" si="8"/>
        <v>0</v>
      </c>
      <c r="AQ51" s="164">
        <f t="shared" si="8"/>
        <v>0</v>
      </c>
      <c r="AR51" s="164">
        <f t="shared" si="8"/>
        <v>0</v>
      </c>
      <c r="AS51" s="164">
        <f t="shared" si="8"/>
        <v>0</v>
      </c>
      <c r="AT51" s="164">
        <f t="shared" si="8"/>
        <v>0</v>
      </c>
      <c r="AU51" s="164">
        <f t="shared" si="8"/>
        <v>0</v>
      </c>
      <c r="AV51" s="164">
        <f t="shared" si="9"/>
        <v>0</v>
      </c>
      <c r="AW51" s="164">
        <f t="shared" si="9"/>
        <v>0</v>
      </c>
      <c r="AX51" s="164">
        <f t="shared" si="9"/>
        <v>0</v>
      </c>
      <c r="AY51" s="164">
        <f t="shared" si="9"/>
        <v>0</v>
      </c>
      <c r="AZ51" s="164">
        <f t="shared" si="9"/>
        <v>0</v>
      </c>
      <c r="BA51" s="164">
        <f t="shared" si="9"/>
        <v>0</v>
      </c>
      <c r="BB51" s="164">
        <f t="shared" si="9"/>
        <v>0</v>
      </c>
      <c r="BC51" s="164">
        <f t="shared" si="9"/>
        <v>0</v>
      </c>
    </row>
    <row r="52" spans="1:55" s="164" customFormat="1" ht="19.899999999999999" hidden="1" customHeight="1">
      <c r="A52" s="9"/>
      <c r="B52" s="7"/>
      <c r="C52" s="2"/>
      <c r="D52" s="19"/>
      <c r="E52" s="18"/>
      <c r="F52" s="19"/>
      <c r="G52" s="19"/>
      <c r="H52" s="4"/>
      <c r="I52" s="15"/>
      <c r="J52" s="47"/>
      <c r="K52" s="696"/>
      <c r="L52" s="698"/>
      <c r="M52" s="696"/>
      <c r="N52" s="697"/>
      <c r="O52" s="698"/>
      <c r="P52" s="696"/>
      <c r="Q52" s="697"/>
      <c r="R52" s="698"/>
      <c r="S52" s="471"/>
      <c r="T52" s="471"/>
      <c r="U52" s="49"/>
      <c r="V52" s="710"/>
      <c r="W52" s="711"/>
      <c r="X52" s="56"/>
      <c r="Y52" s="56"/>
      <c r="Z52" s="57"/>
      <c r="AA52" s="67"/>
      <c r="AB52" s="57"/>
      <c r="AC52" s="58"/>
      <c r="AD52" s="56"/>
      <c r="AE52" s="49"/>
      <c r="AF52" s="164">
        <f t="shared" si="11"/>
        <v>-1</v>
      </c>
      <c r="AG52" s="164">
        <f t="shared" si="11"/>
        <v>-1</v>
      </c>
      <c r="AH52" s="164">
        <f t="shared" si="11"/>
        <v>-1</v>
      </c>
      <c r="AI52" s="164">
        <f t="shared" si="11"/>
        <v>-1</v>
      </c>
      <c r="AJ52" s="164">
        <f t="shared" si="11"/>
        <v>-1</v>
      </c>
      <c r="AK52" s="164">
        <f t="shared" si="11"/>
        <v>-1</v>
      </c>
      <c r="AL52" s="164">
        <f t="shared" si="11"/>
        <v>-1</v>
      </c>
      <c r="AM52" s="164">
        <f t="shared" si="11"/>
        <v>-1</v>
      </c>
      <c r="AN52" s="164">
        <f t="shared" si="8"/>
        <v>0</v>
      </c>
      <c r="AO52" s="164">
        <f t="shared" si="8"/>
        <v>0</v>
      </c>
      <c r="AP52" s="164">
        <f t="shared" si="8"/>
        <v>0</v>
      </c>
      <c r="AQ52" s="164">
        <f t="shared" si="8"/>
        <v>0</v>
      </c>
      <c r="AR52" s="164">
        <f t="shared" si="8"/>
        <v>0</v>
      </c>
      <c r="AS52" s="164">
        <f t="shared" si="8"/>
        <v>0</v>
      </c>
      <c r="AT52" s="164">
        <f t="shared" si="8"/>
        <v>0</v>
      </c>
      <c r="AU52" s="164">
        <f t="shared" si="8"/>
        <v>0</v>
      </c>
      <c r="AV52" s="164">
        <f t="shared" si="9"/>
        <v>0</v>
      </c>
      <c r="AW52" s="164">
        <f t="shared" si="9"/>
        <v>0</v>
      </c>
      <c r="AX52" s="164">
        <f t="shared" si="9"/>
        <v>0</v>
      </c>
      <c r="AY52" s="164">
        <f t="shared" si="9"/>
        <v>0</v>
      </c>
      <c r="AZ52" s="164">
        <f t="shared" si="9"/>
        <v>0</v>
      </c>
      <c r="BA52" s="164">
        <f t="shared" si="9"/>
        <v>0</v>
      </c>
      <c r="BB52" s="164">
        <f t="shared" si="9"/>
        <v>0</v>
      </c>
      <c r="BC52" s="164">
        <f t="shared" si="9"/>
        <v>0</v>
      </c>
    </row>
    <row r="53" spans="1:55" s="164" customFormat="1" ht="19.899999999999999" hidden="1" customHeight="1">
      <c r="A53" s="9"/>
      <c r="B53" s="7"/>
      <c r="C53" s="2"/>
      <c r="D53" s="19"/>
      <c r="E53" s="18"/>
      <c r="F53" s="19"/>
      <c r="G53" s="19"/>
      <c r="H53" s="4"/>
      <c r="I53" s="15"/>
      <c r="J53" s="47"/>
      <c r="K53" s="696"/>
      <c r="L53" s="698"/>
      <c r="M53" s="696"/>
      <c r="N53" s="697"/>
      <c r="O53" s="698"/>
      <c r="P53" s="696"/>
      <c r="Q53" s="697"/>
      <c r="R53" s="698"/>
      <c r="S53" s="471"/>
      <c r="T53" s="471"/>
      <c r="U53" s="49"/>
      <c r="V53" s="710"/>
      <c r="W53" s="711"/>
      <c r="X53" s="56"/>
      <c r="Y53" s="56"/>
      <c r="Z53" s="57"/>
      <c r="AA53" s="67"/>
      <c r="AB53" s="57"/>
      <c r="AC53" s="58"/>
      <c r="AD53" s="56"/>
      <c r="AE53" s="49"/>
      <c r="AF53" s="164">
        <f t="shared" si="11"/>
        <v>-1</v>
      </c>
      <c r="AG53" s="164">
        <f t="shared" si="11"/>
        <v>-1</v>
      </c>
      <c r="AH53" s="164">
        <f t="shared" si="11"/>
        <v>-1</v>
      </c>
      <c r="AI53" s="164">
        <f t="shared" si="11"/>
        <v>-1</v>
      </c>
      <c r="AJ53" s="164">
        <f t="shared" si="11"/>
        <v>-1</v>
      </c>
      <c r="AK53" s="164">
        <f t="shared" si="11"/>
        <v>-1</v>
      </c>
      <c r="AL53" s="164">
        <f t="shared" si="11"/>
        <v>-1</v>
      </c>
      <c r="AM53" s="164">
        <f t="shared" si="11"/>
        <v>-1</v>
      </c>
      <c r="AN53" s="164">
        <f t="shared" si="8"/>
        <v>0</v>
      </c>
      <c r="AO53" s="164">
        <f t="shared" si="8"/>
        <v>0</v>
      </c>
      <c r="AP53" s="164">
        <f t="shared" si="8"/>
        <v>0</v>
      </c>
      <c r="AQ53" s="164">
        <f t="shared" si="8"/>
        <v>0</v>
      </c>
      <c r="AR53" s="164">
        <f t="shared" si="8"/>
        <v>0</v>
      </c>
      <c r="AS53" s="164">
        <f t="shared" si="8"/>
        <v>0</v>
      </c>
      <c r="AT53" s="164">
        <f t="shared" si="8"/>
        <v>0</v>
      </c>
      <c r="AU53" s="164">
        <f t="shared" si="8"/>
        <v>0</v>
      </c>
      <c r="AV53" s="164">
        <f t="shared" si="9"/>
        <v>0</v>
      </c>
      <c r="AW53" s="164">
        <f t="shared" si="9"/>
        <v>0</v>
      </c>
      <c r="AX53" s="164">
        <f t="shared" si="9"/>
        <v>0</v>
      </c>
      <c r="AY53" s="164">
        <f t="shared" si="9"/>
        <v>0</v>
      </c>
      <c r="AZ53" s="164">
        <f t="shared" si="9"/>
        <v>0</v>
      </c>
      <c r="BA53" s="164">
        <f t="shared" si="9"/>
        <v>0</v>
      </c>
      <c r="BB53" s="164">
        <f t="shared" si="9"/>
        <v>0</v>
      </c>
      <c r="BC53" s="164">
        <f t="shared" si="9"/>
        <v>0</v>
      </c>
    </row>
    <row r="54" spans="1:55" s="164" customFormat="1" ht="19.899999999999999" hidden="1" customHeight="1">
      <c r="A54" s="9"/>
      <c r="B54" s="7"/>
      <c r="C54" s="2"/>
      <c r="D54" s="19"/>
      <c r="E54" s="18"/>
      <c r="F54" s="19"/>
      <c r="G54" s="19"/>
      <c r="H54" s="4"/>
      <c r="I54" s="15"/>
      <c r="J54" s="47"/>
      <c r="K54" s="696"/>
      <c r="L54" s="698"/>
      <c r="M54" s="696"/>
      <c r="N54" s="697"/>
      <c r="O54" s="698"/>
      <c r="P54" s="696"/>
      <c r="Q54" s="697"/>
      <c r="R54" s="698"/>
      <c r="S54" s="471"/>
      <c r="T54" s="471"/>
      <c r="U54" s="49"/>
      <c r="V54" s="710"/>
      <c r="W54" s="711"/>
      <c r="X54" s="56"/>
      <c r="Y54" s="56"/>
      <c r="Z54" s="57"/>
      <c r="AA54" s="67"/>
      <c r="AB54" s="57"/>
      <c r="AC54" s="58"/>
      <c r="AD54" s="56"/>
      <c r="AE54" s="49"/>
      <c r="AF54" s="164">
        <f t="shared" si="11"/>
        <v>-1</v>
      </c>
      <c r="AG54" s="164">
        <f t="shared" si="11"/>
        <v>-1</v>
      </c>
      <c r="AH54" s="164">
        <f t="shared" si="11"/>
        <v>-1</v>
      </c>
      <c r="AI54" s="164">
        <f t="shared" si="11"/>
        <v>-1</v>
      </c>
      <c r="AJ54" s="164">
        <f t="shared" si="11"/>
        <v>-1</v>
      </c>
      <c r="AK54" s="164">
        <f t="shared" si="11"/>
        <v>-1</v>
      </c>
      <c r="AL54" s="164">
        <f t="shared" si="11"/>
        <v>-1</v>
      </c>
      <c r="AM54" s="164">
        <f t="shared" si="11"/>
        <v>-1</v>
      </c>
      <c r="AN54" s="164">
        <f t="shared" si="8"/>
        <v>0</v>
      </c>
      <c r="AO54" s="164">
        <f t="shared" si="8"/>
        <v>0</v>
      </c>
      <c r="AP54" s="164">
        <f t="shared" si="8"/>
        <v>0</v>
      </c>
      <c r="AQ54" s="164">
        <f t="shared" si="8"/>
        <v>0</v>
      </c>
      <c r="AR54" s="164">
        <f t="shared" si="8"/>
        <v>0</v>
      </c>
      <c r="AS54" s="164">
        <f t="shared" si="8"/>
        <v>0</v>
      </c>
      <c r="AT54" s="164">
        <f t="shared" si="8"/>
        <v>0</v>
      </c>
      <c r="AU54" s="164">
        <f t="shared" si="8"/>
        <v>0</v>
      </c>
      <c r="AV54" s="164">
        <f t="shared" si="9"/>
        <v>0</v>
      </c>
      <c r="AW54" s="164">
        <f t="shared" si="9"/>
        <v>0</v>
      </c>
      <c r="AX54" s="164">
        <f t="shared" si="9"/>
        <v>0</v>
      </c>
      <c r="AY54" s="164">
        <f t="shared" si="9"/>
        <v>0</v>
      </c>
      <c r="AZ54" s="164">
        <f t="shared" si="9"/>
        <v>0</v>
      </c>
      <c r="BA54" s="164">
        <f t="shared" si="9"/>
        <v>0</v>
      </c>
      <c r="BB54" s="164">
        <f t="shared" si="9"/>
        <v>0</v>
      </c>
      <c r="BC54" s="164">
        <f t="shared" si="9"/>
        <v>0</v>
      </c>
    </row>
    <row r="55" spans="1:55" s="164" customFormat="1" ht="19.899999999999999" hidden="1" customHeight="1">
      <c r="A55" s="9"/>
      <c r="B55" s="7"/>
      <c r="C55" s="2"/>
      <c r="D55" s="19"/>
      <c r="E55" s="18"/>
      <c r="F55" s="19"/>
      <c r="G55" s="19"/>
      <c r="H55" s="4"/>
      <c r="I55" s="15"/>
      <c r="J55" s="47"/>
      <c r="K55" s="696"/>
      <c r="L55" s="698"/>
      <c r="M55" s="696"/>
      <c r="N55" s="697"/>
      <c r="O55" s="698"/>
      <c r="P55" s="696"/>
      <c r="Q55" s="697"/>
      <c r="R55" s="698"/>
      <c r="S55" s="471"/>
      <c r="T55" s="471"/>
      <c r="U55" s="49"/>
      <c r="V55" s="710"/>
      <c r="W55" s="711"/>
      <c r="X55" s="56"/>
      <c r="Y55" s="56"/>
      <c r="Z55" s="57"/>
      <c r="AA55" s="67"/>
      <c r="AB55" s="57"/>
      <c r="AC55" s="58"/>
      <c r="AD55" s="56"/>
      <c r="AE55" s="49"/>
      <c r="AF55" s="164">
        <f t="shared" si="11"/>
        <v>-1</v>
      </c>
      <c r="AG55" s="164">
        <f t="shared" si="11"/>
        <v>-1</v>
      </c>
      <c r="AH55" s="164">
        <f t="shared" si="11"/>
        <v>-1</v>
      </c>
      <c r="AI55" s="164">
        <f t="shared" si="11"/>
        <v>-1</v>
      </c>
      <c r="AJ55" s="164">
        <f t="shared" si="11"/>
        <v>-1</v>
      </c>
      <c r="AK55" s="164">
        <f t="shared" si="11"/>
        <v>-1</v>
      </c>
      <c r="AL55" s="164">
        <f t="shared" si="11"/>
        <v>-1</v>
      </c>
      <c r="AM55" s="164">
        <f t="shared" si="11"/>
        <v>-1</v>
      </c>
      <c r="AN55" s="164">
        <f t="shared" si="8"/>
        <v>0</v>
      </c>
      <c r="AO55" s="164">
        <f t="shared" si="8"/>
        <v>0</v>
      </c>
      <c r="AP55" s="164">
        <f t="shared" si="8"/>
        <v>0</v>
      </c>
      <c r="AQ55" s="164">
        <f t="shared" si="8"/>
        <v>0</v>
      </c>
      <c r="AR55" s="164">
        <f t="shared" si="8"/>
        <v>0</v>
      </c>
      <c r="AS55" s="164">
        <f t="shared" si="8"/>
        <v>0</v>
      </c>
      <c r="AT55" s="164">
        <f t="shared" si="8"/>
        <v>0</v>
      </c>
      <c r="AU55" s="164">
        <f t="shared" ref="AU55:AU107" si="12">IF(AM55,$V55,"")</f>
        <v>0</v>
      </c>
      <c r="AV55" s="164">
        <f t="shared" si="9"/>
        <v>0</v>
      </c>
      <c r="AW55" s="164">
        <f t="shared" si="9"/>
        <v>0</v>
      </c>
      <c r="AX55" s="164">
        <f t="shared" si="9"/>
        <v>0</v>
      </c>
      <c r="AY55" s="164">
        <f t="shared" si="9"/>
        <v>0</v>
      </c>
      <c r="AZ55" s="164">
        <f t="shared" si="9"/>
        <v>0</v>
      </c>
      <c r="BA55" s="164">
        <f t="shared" si="9"/>
        <v>0</v>
      </c>
      <c r="BB55" s="164">
        <f t="shared" si="9"/>
        <v>0</v>
      </c>
      <c r="BC55" s="164">
        <f t="shared" ref="BC55:BC107" si="13">IF(AM55,$W55,"")</f>
        <v>0</v>
      </c>
    </row>
    <row r="56" spans="1:55" s="164" customFormat="1" ht="19.899999999999999" hidden="1" customHeight="1">
      <c r="A56" s="9"/>
      <c r="B56" s="7"/>
      <c r="C56" s="2"/>
      <c r="D56" s="19"/>
      <c r="E56" s="18"/>
      <c r="F56" s="19"/>
      <c r="G56" s="19"/>
      <c r="H56" s="4"/>
      <c r="I56" s="15"/>
      <c r="J56" s="47"/>
      <c r="K56" s="696"/>
      <c r="L56" s="698"/>
      <c r="M56" s="696"/>
      <c r="N56" s="697"/>
      <c r="O56" s="698"/>
      <c r="P56" s="696"/>
      <c r="Q56" s="697"/>
      <c r="R56" s="698"/>
      <c r="S56" s="471"/>
      <c r="T56" s="471"/>
      <c r="U56" s="49"/>
      <c r="V56" s="710"/>
      <c r="W56" s="711"/>
      <c r="X56" s="56"/>
      <c r="Y56" s="56"/>
      <c r="Z56" s="57"/>
      <c r="AA56" s="67"/>
      <c r="AB56" s="57"/>
      <c r="AC56" s="58"/>
      <c r="AD56" s="56"/>
      <c r="AE56" s="49"/>
      <c r="AF56" s="164">
        <f t="shared" si="11"/>
        <v>-1</v>
      </c>
      <c r="AG56" s="164">
        <f t="shared" si="11"/>
        <v>-1</v>
      </c>
      <c r="AH56" s="164">
        <f t="shared" si="11"/>
        <v>-1</v>
      </c>
      <c r="AI56" s="164">
        <f t="shared" si="11"/>
        <v>-1</v>
      </c>
      <c r="AJ56" s="164">
        <f t="shared" si="11"/>
        <v>-1</v>
      </c>
      <c r="AK56" s="164">
        <f t="shared" si="11"/>
        <v>-1</v>
      </c>
      <c r="AL56" s="164">
        <f t="shared" si="11"/>
        <v>-1</v>
      </c>
      <c r="AM56" s="164">
        <f t="shared" si="11"/>
        <v>-1</v>
      </c>
      <c r="AN56" s="164">
        <f t="shared" ref="AN56:AT94" si="14">IF(AF56,$V56,"")</f>
        <v>0</v>
      </c>
      <c r="AO56" s="164">
        <f t="shared" si="14"/>
        <v>0</v>
      </c>
      <c r="AP56" s="164">
        <f t="shared" si="14"/>
        <v>0</v>
      </c>
      <c r="AQ56" s="164">
        <f t="shared" si="14"/>
        <v>0</v>
      </c>
      <c r="AR56" s="164">
        <f t="shared" si="14"/>
        <v>0</v>
      </c>
      <c r="AS56" s="164">
        <f t="shared" si="14"/>
        <v>0</v>
      </c>
      <c r="AT56" s="164">
        <f t="shared" si="14"/>
        <v>0</v>
      </c>
      <c r="AU56" s="164">
        <f t="shared" si="12"/>
        <v>0</v>
      </c>
      <c r="AV56" s="164">
        <f t="shared" ref="AV56:BB94" si="15">IF(AF56,$W56,"")</f>
        <v>0</v>
      </c>
      <c r="AW56" s="164">
        <f t="shared" si="15"/>
        <v>0</v>
      </c>
      <c r="AX56" s="164">
        <f t="shared" si="15"/>
        <v>0</v>
      </c>
      <c r="AY56" s="164">
        <f t="shared" si="15"/>
        <v>0</v>
      </c>
      <c r="AZ56" s="164">
        <f t="shared" si="15"/>
        <v>0</v>
      </c>
      <c r="BA56" s="164">
        <f t="shared" si="15"/>
        <v>0</v>
      </c>
      <c r="BB56" s="164">
        <f t="shared" si="15"/>
        <v>0</v>
      </c>
      <c r="BC56" s="164">
        <f t="shared" si="13"/>
        <v>0</v>
      </c>
    </row>
    <row r="57" spans="1:55" s="164" customFormat="1" ht="19.899999999999999" hidden="1" customHeight="1">
      <c r="A57" s="9"/>
      <c r="B57" s="7"/>
      <c r="C57" s="2"/>
      <c r="D57" s="19"/>
      <c r="E57" s="18"/>
      <c r="F57" s="19"/>
      <c r="G57" s="19"/>
      <c r="H57" s="4"/>
      <c r="I57" s="15"/>
      <c r="J57" s="47"/>
      <c r="K57" s="696"/>
      <c r="L57" s="698"/>
      <c r="M57" s="696"/>
      <c r="N57" s="697"/>
      <c r="O57" s="698"/>
      <c r="P57" s="696"/>
      <c r="Q57" s="697"/>
      <c r="R57" s="698"/>
      <c r="S57" s="471"/>
      <c r="T57" s="471"/>
      <c r="U57" s="49"/>
      <c r="V57" s="710"/>
      <c r="W57" s="711"/>
      <c r="X57" s="56"/>
      <c r="Y57" s="56"/>
      <c r="Z57" s="57"/>
      <c r="AA57" s="67"/>
      <c r="AB57" s="57"/>
      <c r="AC57" s="58"/>
      <c r="AD57" s="56"/>
      <c r="AE57" s="49"/>
      <c r="AF57" s="164">
        <f t="shared" ref="AF57:AM68" si="16">AF56</f>
        <v>-1</v>
      </c>
      <c r="AG57" s="164">
        <f t="shared" si="16"/>
        <v>-1</v>
      </c>
      <c r="AH57" s="164">
        <f t="shared" si="16"/>
        <v>-1</v>
      </c>
      <c r="AI57" s="164">
        <f t="shared" si="16"/>
        <v>-1</v>
      </c>
      <c r="AJ57" s="164">
        <f t="shared" si="16"/>
        <v>-1</v>
      </c>
      <c r="AK57" s="164">
        <f t="shared" si="16"/>
        <v>-1</v>
      </c>
      <c r="AL57" s="164">
        <f t="shared" si="16"/>
        <v>-1</v>
      </c>
      <c r="AM57" s="164">
        <f t="shared" si="16"/>
        <v>-1</v>
      </c>
      <c r="AN57" s="164">
        <f t="shared" si="14"/>
        <v>0</v>
      </c>
      <c r="AO57" s="164">
        <f t="shared" si="14"/>
        <v>0</v>
      </c>
      <c r="AP57" s="164">
        <f t="shared" si="14"/>
        <v>0</v>
      </c>
      <c r="AQ57" s="164">
        <f t="shared" si="14"/>
        <v>0</v>
      </c>
      <c r="AR57" s="164">
        <f t="shared" si="14"/>
        <v>0</v>
      </c>
      <c r="AS57" s="164">
        <f t="shared" si="14"/>
        <v>0</v>
      </c>
      <c r="AT57" s="164">
        <f t="shared" si="14"/>
        <v>0</v>
      </c>
      <c r="AU57" s="164">
        <f t="shared" si="12"/>
        <v>0</v>
      </c>
      <c r="AV57" s="164">
        <f t="shared" si="15"/>
        <v>0</v>
      </c>
      <c r="AW57" s="164">
        <f t="shared" si="15"/>
        <v>0</v>
      </c>
      <c r="AX57" s="164">
        <f t="shared" si="15"/>
        <v>0</v>
      </c>
      <c r="AY57" s="164">
        <f t="shared" si="15"/>
        <v>0</v>
      </c>
      <c r="AZ57" s="164">
        <f t="shared" si="15"/>
        <v>0</v>
      </c>
      <c r="BA57" s="164">
        <f t="shared" si="15"/>
        <v>0</v>
      </c>
      <c r="BB57" s="164">
        <f t="shared" si="15"/>
        <v>0</v>
      </c>
      <c r="BC57" s="164">
        <f t="shared" si="13"/>
        <v>0</v>
      </c>
    </row>
    <row r="58" spans="1:55" s="164" customFormat="1" ht="19.899999999999999" hidden="1" customHeight="1">
      <c r="A58" s="9"/>
      <c r="B58" s="7"/>
      <c r="C58" s="2"/>
      <c r="D58" s="19"/>
      <c r="E58" s="18"/>
      <c r="F58" s="19"/>
      <c r="G58" s="19"/>
      <c r="H58" s="4"/>
      <c r="I58" s="15"/>
      <c r="J58" s="47"/>
      <c r="K58" s="696"/>
      <c r="L58" s="698"/>
      <c r="M58" s="696"/>
      <c r="N58" s="697"/>
      <c r="O58" s="698"/>
      <c r="P58" s="696"/>
      <c r="Q58" s="697"/>
      <c r="R58" s="698"/>
      <c r="S58" s="471"/>
      <c r="T58" s="471"/>
      <c r="U58" s="49"/>
      <c r="V58" s="710"/>
      <c r="W58" s="711"/>
      <c r="X58" s="56"/>
      <c r="Y58" s="56"/>
      <c r="Z58" s="57"/>
      <c r="AA58" s="67"/>
      <c r="AB58" s="57"/>
      <c r="AC58" s="58"/>
      <c r="AD58" s="56"/>
      <c r="AE58" s="49"/>
      <c r="AF58" s="164">
        <f t="shared" si="16"/>
        <v>-1</v>
      </c>
      <c r="AG58" s="164">
        <f t="shared" si="16"/>
        <v>-1</v>
      </c>
      <c r="AH58" s="164">
        <f t="shared" si="16"/>
        <v>-1</v>
      </c>
      <c r="AI58" s="164">
        <f t="shared" si="16"/>
        <v>-1</v>
      </c>
      <c r="AJ58" s="164">
        <f t="shared" si="16"/>
        <v>-1</v>
      </c>
      <c r="AK58" s="164">
        <f t="shared" si="16"/>
        <v>-1</v>
      </c>
      <c r="AL58" s="164">
        <f t="shared" si="16"/>
        <v>-1</v>
      </c>
      <c r="AM58" s="164">
        <f t="shared" si="16"/>
        <v>-1</v>
      </c>
      <c r="AN58" s="164">
        <f t="shared" si="14"/>
        <v>0</v>
      </c>
      <c r="AO58" s="164">
        <f t="shared" si="14"/>
        <v>0</v>
      </c>
      <c r="AP58" s="164">
        <f t="shared" si="14"/>
        <v>0</v>
      </c>
      <c r="AQ58" s="164">
        <f t="shared" si="14"/>
        <v>0</v>
      </c>
      <c r="AR58" s="164">
        <f t="shared" si="14"/>
        <v>0</v>
      </c>
      <c r="AS58" s="164">
        <f t="shared" si="14"/>
        <v>0</v>
      </c>
      <c r="AT58" s="164">
        <f t="shared" si="14"/>
        <v>0</v>
      </c>
      <c r="AU58" s="164">
        <f t="shared" si="12"/>
        <v>0</v>
      </c>
      <c r="AV58" s="164">
        <f t="shared" si="15"/>
        <v>0</v>
      </c>
      <c r="AW58" s="164">
        <f t="shared" si="15"/>
        <v>0</v>
      </c>
      <c r="AX58" s="164">
        <f t="shared" si="15"/>
        <v>0</v>
      </c>
      <c r="AY58" s="164">
        <f t="shared" si="15"/>
        <v>0</v>
      </c>
      <c r="AZ58" s="164">
        <f t="shared" si="15"/>
        <v>0</v>
      </c>
      <c r="BA58" s="164">
        <f t="shared" si="15"/>
        <v>0</v>
      </c>
      <c r="BB58" s="164">
        <f t="shared" si="15"/>
        <v>0</v>
      </c>
      <c r="BC58" s="164">
        <f t="shared" si="13"/>
        <v>0</v>
      </c>
    </row>
    <row r="59" spans="1:55" s="164" customFormat="1" ht="19.899999999999999" hidden="1" customHeight="1">
      <c r="A59" s="9"/>
      <c r="B59" s="7"/>
      <c r="C59" s="2"/>
      <c r="D59" s="19"/>
      <c r="E59" s="18"/>
      <c r="F59" s="19"/>
      <c r="G59" s="19"/>
      <c r="H59" s="4"/>
      <c r="I59" s="15"/>
      <c r="J59" s="47"/>
      <c r="K59" s="696"/>
      <c r="L59" s="698"/>
      <c r="M59" s="696"/>
      <c r="N59" s="697"/>
      <c r="O59" s="698"/>
      <c r="P59" s="696"/>
      <c r="Q59" s="697"/>
      <c r="R59" s="698"/>
      <c r="S59" s="471"/>
      <c r="T59" s="471"/>
      <c r="U59" s="49"/>
      <c r="V59" s="710"/>
      <c r="W59" s="711"/>
      <c r="X59" s="56"/>
      <c r="Y59" s="56"/>
      <c r="Z59" s="57"/>
      <c r="AA59" s="67"/>
      <c r="AB59" s="57"/>
      <c r="AC59" s="58"/>
      <c r="AD59" s="56"/>
      <c r="AE59" s="49"/>
      <c r="AF59" s="164">
        <f t="shared" si="16"/>
        <v>-1</v>
      </c>
      <c r="AG59" s="164">
        <f t="shared" si="16"/>
        <v>-1</v>
      </c>
      <c r="AH59" s="164">
        <f t="shared" si="16"/>
        <v>-1</v>
      </c>
      <c r="AI59" s="164">
        <f t="shared" si="16"/>
        <v>-1</v>
      </c>
      <c r="AJ59" s="164">
        <f t="shared" si="16"/>
        <v>-1</v>
      </c>
      <c r="AK59" s="164">
        <f t="shared" si="16"/>
        <v>-1</v>
      </c>
      <c r="AL59" s="164">
        <f t="shared" si="16"/>
        <v>-1</v>
      </c>
      <c r="AM59" s="164">
        <f t="shared" si="16"/>
        <v>-1</v>
      </c>
      <c r="AN59" s="164">
        <f t="shared" si="14"/>
        <v>0</v>
      </c>
      <c r="AO59" s="164">
        <f t="shared" si="14"/>
        <v>0</v>
      </c>
      <c r="AP59" s="164">
        <f t="shared" si="14"/>
        <v>0</v>
      </c>
      <c r="AQ59" s="164">
        <f t="shared" si="14"/>
        <v>0</v>
      </c>
      <c r="AR59" s="164">
        <f t="shared" si="14"/>
        <v>0</v>
      </c>
      <c r="AS59" s="164">
        <f t="shared" si="14"/>
        <v>0</v>
      </c>
      <c r="AT59" s="164">
        <f t="shared" si="14"/>
        <v>0</v>
      </c>
      <c r="AU59" s="164">
        <f t="shared" si="12"/>
        <v>0</v>
      </c>
      <c r="AV59" s="164">
        <f t="shared" si="15"/>
        <v>0</v>
      </c>
      <c r="AW59" s="164">
        <f t="shared" si="15"/>
        <v>0</v>
      </c>
      <c r="AX59" s="164">
        <f t="shared" si="15"/>
        <v>0</v>
      </c>
      <c r="AY59" s="164">
        <f t="shared" si="15"/>
        <v>0</v>
      </c>
      <c r="AZ59" s="164">
        <f t="shared" si="15"/>
        <v>0</v>
      </c>
      <c r="BA59" s="164">
        <f t="shared" si="15"/>
        <v>0</v>
      </c>
      <c r="BB59" s="164">
        <f t="shared" si="15"/>
        <v>0</v>
      </c>
      <c r="BC59" s="164">
        <f t="shared" si="13"/>
        <v>0</v>
      </c>
    </row>
    <row r="60" spans="1:55" s="164" customFormat="1" ht="19.899999999999999" hidden="1" customHeight="1">
      <c r="A60" s="9"/>
      <c r="B60" s="7"/>
      <c r="C60" s="2"/>
      <c r="D60" s="19"/>
      <c r="E60" s="18"/>
      <c r="F60" s="19"/>
      <c r="G60" s="19"/>
      <c r="H60" s="4"/>
      <c r="I60" s="15"/>
      <c r="J60" s="47"/>
      <c r="K60" s="696"/>
      <c r="L60" s="698"/>
      <c r="M60" s="696"/>
      <c r="N60" s="697"/>
      <c r="O60" s="698"/>
      <c r="P60" s="696"/>
      <c r="Q60" s="697"/>
      <c r="R60" s="698"/>
      <c r="S60" s="471"/>
      <c r="T60" s="471"/>
      <c r="U60" s="49"/>
      <c r="V60" s="710"/>
      <c r="W60" s="711"/>
      <c r="X60" s="56"/>
      <c r="Y60" s="56"/>
      <c r="Z60" s="57"/>
      <c r="AA60" s="67"/>
      <c r="AB60" s="57"/>
      <c r="AC60" s="58"/>
      <c r="AD60" s="56"/>
      <c r="AE60" s="49"/>
      <c r="AF60" s="164">
        <f t="shared" si="16"/>
        <v>-1</v>
      </c>
      <c r="AG60" s="164">
        <f t="shared" si="16"/>
        <v>-1</v>
      </c>
      <c r="AH60" s="164">
        <f t="shared" si="16"/>
        <v>-1</v>
      </c>
      <c r="AI60" s="164">
        <f t="shared" si="16"/>
        <v>-1</v>
      </c>
      <c r="AJ60" s="164">
        <f t="shared" si="16"/>
        <v>-1</v>
      </c>
      <c r="AK60" s="164">
        <f t="shared" si="16"/>
        <v>-1</v>
      </c>
      <c r="AL60" s="164">
        <f t="shared" si="16"/>
        <v>-1</v>
      </c>
      <c r="AM60" s="164">
        <f t="shared" si="16"/>
        <v>-1</v>
      </c>
      <c r="AN60" s="164">
        <f t="shared" si="14"/>
        <v>0</v>
      </c>
      <c r="AO60" s="164">
        <f t="shared" si="14"/>
        <v>0</v>
      </c>
      <c r="AP60" s="164">
        <f t="shared" si="14"/>
        <v>0</v>
      </c>
      <c r="AQ60" s="164">
        <f t="shared" si="14"/>
        <v>0</v>
      </c>
      <c r="AR60" s="164">
        <f t="shared" si="14"/>
        <v>0</v>
      </c>
      <c r="AS60" s="164">
        <f t="shared" si="14"/>
        <v>0</v>
      </c>
      <c r="AT60" s="164">
        <f t="shared" si="14"/>
        <v>0</v>
      </c>
      <c r="AU60" s="164">
        <f t="shared" si="12"/>
        <v>0</v>
      </c>
      <c r="AV60" s="164">
        <f t="shared" si="15"/>
        <v>0</v>
      </c>
      <c r="AW60" s="164">
        <f t="shared" si="15"/>
        <v>0</v>
      </c>
      <c r="AX60" s="164">
        <f t="shared" si="15"/>
        <v>0</v>
      </c>
      <c r="AY60" s="164">
        <f t="shared" si="15"/>
        <v>0</v>
      </c>
      <c r="AZ60" s="164">
        <f t="shared" si="15"/>
        <v>0</v>
      </c>
      <c r="BA60" s="164">
        <f t="shared" si="15"/>
        <v>0</v>
      </c>
      <c r="BB60" s="164">
        <f t="shared" si="15"/>
        <v>0</v>
      </c>
      <c r="BC60" s="164">
        <f t="shared" si="13"/>
        <v>0</v>
      </c>
    </row>
    <row r="61" spans="1:55" s="164" customFormat="1" ht="19.899999999999999" hidden="1" customHeight="1">
      <c r="A61" s="9"/>
      <c r="B61" s="7"/>
      <c r="C61" s="2"/>
      <c r="D61" s="19"/>
      <c r="E61" s="18"/>
      <c r="F61" s="19"/>
      <c r="G61" s="19"/>
      <c r="H61" s="4"/>
      <c r="I61" s="15"/>
      <c r="J61" s="47"/>
      <c r="K61" s="696"/>
      <c r="L61" s="698"/>
      <c r="M61" s="696"/>
      <c r="N61" s="697"/>
      <c r="O61" s="698"/>
      <c r="P61" s="696"/>
      <c r="Q61" s="697"/>
      <c r="R61" s="698"/>
      <c r="S61" s="471"/>
      <c r="T61" s="471"/>
      <c r="U61" s="49"/>
      <c r="V61" s="710"/>
      <c r="W61" s="711"/>
      <c r="X61" s="56"/>
      <c r="Y61" s="56"/>
      <c r="Z61" s="57"/>
      <c r="AA61" s="67"/>
      <c r="AB61" s="57"/>
      <c r="AC61" s="58"/>
      <c r="AD61" s="56"/>
      <c r="AE61" s="49"/>
      <c r="AF61" s="164">
        <f t="shared" si="16"/>
        <v>-1</v>
      </c>
      <c r="AG61" s="164">
        <f t="shared" si="16"/>
        <v>-1</v>
      </c>
      <c r="AH61" s="164">
        <f t="shared" si="16"/>
        <v>-1</v>
      </c>
      <c r="AI61" s="164">
        <f t="shared" si="16"/>
        <v>-1</v>
      </c>
      <c r="AJ61" s="164">
        <f t="shared" si="16"/>
        <v>-1</v>
      </c>
      <c r="AK61" s="164">
        <f t="shared" si="16"/>
        <v>-1</v>
      </c>
      <c r="AL61" s="164">
        <f t="shared" si="16"/>
        <v>-1</v>
      </c>
      <c r="AM61" s="164">
        <f t="shared" si="16"/>
        <v>-1</v>
      </c>
      <c r="AN61" s="164">
        <f t="shared" si="14"/>
        <v>0</v>
      </c>
      <c r="AO61" s="164">
        <f t="shared" si="14"/>
        <v>0</v>
      </c>
      <c r="AP61" s="164">
        <f t="shared" si="14"/>
        <v>0</v>
      </c>
      <c r="AQ61" s="164">
        <f t="shared" si="14"/>
        <v>0</v>
      </c>
      <c r="AR61" s="164">
        <f t="shared" si="14"/>
        <v>0</v>
      </c>
      <c r="AS61" s="164">
        <f t="shared" si="14"/>
        <v>0</v>
      </c>
      <c r="AT61" s="164">
        <f t="shared" si="14"/>
        <v>0</v>
      </c>
      <c r="AU61" s="164">
        <f t="shared" si="12"/>
        <v>0</v>
      </c>
      <c r="AV61" s="164">
        <f t="shared" si="15"/>
        <v>0</v>
      </c>
      <c r="AW61" s="164">
        <f t="shared" si="15"/>
        <v>0</v>
      </c>
      <c r="AX61" s="164">
        <f t="shared" si="15"/>
        <v>0</v>
      </c>
      <c r="AY61" s="164">
        <f t="shared" si="15"/>
        <v>0</v>
      </c>
      <c r="AZ61" s="164">
        <f t="shared" si="15"/>
        <v>0</v>
      </c>
      <c r="BA61" s="164">
        <f t="shared" si="15"/>
        <v>0</v>
      </c>
      <c r="BB61" s="164">
        <f t="shared" si="15"/>
        <v>0</v>
      </c>
      <c r="BC61" s="164">
        <f t="shared" si="13"/>
        <v>0</v>
      </c>
    </row>
    <row r="62" spans="1:55" s="164" customFormat="1" ht="19.899999999999999" hidden="1" customHeight="1">
      <c r="A62" s="9"/>
      <c r="B62" s="7"/>
      <c r="C62" s="2"/>
      <c r="D62" s="19"/>
      <c r="E62" s="18"/>
      <c r="F62" s="19"/>
      <c r="G62" s="19"/>
      <c r="H62" s="4"/>
      <c r="I62" s="15"/>
      <c r="J62" s="47"/>
      <c r="K62" s="696"/>
      <c r="L62" s="698"/>
      <c r="M62" s="696"/>
      <c r="N62" s="697"/>
      <c r="O62" s="698"/>
      <c r="P62" s="696"/>
      <c r="Q62" s="697"/>
      <c r="R62" s="698"/>
      <c r="S62" s="471"/>
      <c r="T62" s="471"/>
      <c r="U62" s="49"/>
      <c r="V62" s="710"/>
      <c r="W62" s="711"/>
      <c r="X62" s="56"/>
      <c r="Y62" s="56"/>
      <c r="Z62" s="57"/>
      <c r="AA62" s="67"/>
      <c r="AB62" s="57"/>
      <c r="AC62" s="58"/>
      <c r="AD62" s="56"/>
      <c r="AE62" s="49"/>
      <c r="AF62" s="164">
        <f t="shared" si="16"/>
        <v>-1</v>
      </c>
      <c r="AG62" s="164">
        <f t="shared" si="16"/>
        <v>-1</v>
      </c>
      <c r="AH62" s="164">
        <f t="shared" si="16"/>
        <v>-1</v>
      </c>
      <c r="AI62" s="164">
        <f t="shared" si="16"/>
        <v>-1</v>
      </c>
      <c r="AJ62" s="164">
        <f t="shared" si="16"/>
        <v>-1</v>
      </c>
      <c r="AK62" s="164">
        <f t="shared" si="16"/>
        <v>-1</v>
      </c>
      <c r="AL62" s="164">
        <f t="shared" si="16"/>
        <v>-1</v>
      </c>
      <c r="AM62" s="164">
        <f t="shared" si="16"/>
        <v>-1</v>
      </c>
      <c r="AN62" s="164">
        <f t="shared" si="14"/>
        <v>0</v>
      </c>
      <c r="AO62" s="164">
        <f t="shared" si="14"/>
        <v>0</v>
      </c>
      <c r="AP62" s="164">
        <f t="shared" si="14"/>
        <v>0</v>
      </c>
      <c r="AQ62" s="164">
        <f t="shared" si="14"/>
        <v>0</v>
      </c>
      <c r="AR62" s="164">
        <f t="shared" si="14"/>
        <v>0</v>
      </c>
      <c r="AS62" s="164">
        <f t="shared" si="14"/>
        <v>0</v>
      </c>
      <c r="AT62" s="164">
        <f t="shared" si="14"/>
        <v>0</v>
      </c>
      <c r="AU62" s="164">
        <f t="shared" si="12"/>
        <v>0</v>
      </c>
      <c r="AV62" s="164">
        <f t="shared" si="15"/>
        <v>0</v>
      </c>
      <c r="AW62" s="164">
        <f t="shared" si="15"/>
        <v>0</v>
      </c>
      <c r="AX62" s="164">
        <f t="shared" si="15"/>
        <v>0</v>
      </c>
      <c r="AY62" s="164">
        <f t="shared" si="15"/>
        <v>0</v>
      </c>
      <c r="AZ62" s="164">
        <f t="shared" si="15"/>
        <v>0</v>
      </c>
      <c r="BA62" s="164">
        <f t="shared" si="15"/>
        <v>0</v>
      </c>
      <c r="BB62" s="164">
        <f t="shared" si="15"/>
        <v>0</v>
      </c>
      <c r="BC62" s="164">
        <f t="shared" si="13"/>
        <v>0</v>
      </c>
    </row>
    <row r="63" spans="1:55" s="164" customFormat="1" ht="19.899999999999999" hidden="1" customHeight="1">
      <c r="A63" s="9"/>
      <c r="B63" s="7"/>
      <c r="C63" s="2"/>
      <c r="D63" s="19"/>
      <c r="E63" s="18"/>
      <c r="F63" s="19"/>
      <c r="G63" s="19"/>
      <c r="H63" s="4"/>
      <c r="I63" s="15"/>
      <c r="J63" s="47"/>
      <c r="K63" s="696"/>
      <c r="L63" s="698"/>
      <c r="M63" s="696"/>
      <c r="N63" s="697"/>
      <c r="O63" s="698"/>
      <c r="P63" s="696"/>
      <c r="Q63" s="697"/>
      <c r="R63" s="698"/>
      <c r="S63" s="471"/>
      <c r="T63" s="471"/>
      <c r="U63" s="49"/>
      <c r="V63" s="710"/>
      <c r="W63" s="711"/>
      <c r="X63" s="56"/>
      <c r="Y63" s="56"/>
      <c r="Z63" s="57"/>
      <c r="AA63" s="67"/>
      <c r="AB63" s="57"/>
      <c r="AC63" s="58"/>
      <c r="AD63" s="56"/>
      <c r="AE63" s="49"/>
      <c r="AF63" s="164">
        <f t="shared" si="16"/>
        <v>-1</v>
      </c>
      <c r="AG63" s="164">
        <f t="shared" si="16"/>
        <v>-1</v>
      </c>
      <c r="AH63" s="164">
        <f t="shared" si="16"/>
        <v>-1</v>
      </c>
      <c r="AI63" s="164">
        <f t="shared" si="16"/>
        <v>-1</v>
      </c>
      <c r="AJ63" s="164">
        <f t="shared" si="16"/>
        <v>-1</v>
      </c>
      <c r="AK63" s="164">
        <f t="shared" si="16"/>
        <v>-1</v>
      </c>
      <c r="AL63" s="164">
        <f t="shared" si="16"/>
        <v>-1</v>
      </c>
      <c r="AM63" s="164">
        <f t="shared" si="16"/>
        <v>-1</v>
      </c>
      <c r="AN63" s="164">
        <f t="shared" si="14"/>
        <v>0</v>
      </c>
      <c r="AO63" s="164">
        <f t="shared" si="14"/>
        <v>0</v>
      </c>
      <c r="AP63" s="164">
        <f t="shared" si="14"/>
        <v>0</v>
      </c>
      <c r="AQ63" s="164">
        <f t="shared" si="14"/>
        <v>0</v>
      </c>
      <c r="AR63" s="164">
        <f t="shared" si="14"/>
        <v>0</v>
      </c>
      <c r="AS63" s="164">
        <f t="shared" si="14"/>
        <v>0</v>
      </c>
      <c r="AT63" s="164">
        <f t="shared" si="14"/>
        <v>0</v>
      </c>
      <c r="AU63" s="164">
        <f t="shared" si="12"/>
        <v>0</v>
      </c>
      <c r="AV63" s="164">
        <f t="shared" si="15"/>
        <v>0</v>
      </c>
      <c r="AW63" s="164">
        <f t="shared" si="15"/>
        <v>0</v>
      </c>
      <c r="AX63" s="164">
        <f t="shared" si="15"/>
        <v>0</v>
      </c>
      <c r="AY63" s="164">
        <f t="shared" si="15"/>
        <v>0</v>
      </c>
      <c r="AZ63" s="164">
        <f t="shared" si="15"/>
        <v>0</v>
      </c>
      <c r="BA63" s="164">
        <f t="shared" si="15"/>
        <v>0</v>
      </c>
      <c r="BB63" s="164">
        <f t="shared" si="15"/>
        <v>0</v>
      </c>
      <c r="BC63" s="164">
        <f t="shared" si="13"/>
        <v>0</v>
      </c>
    </row>
    <row r="64" spans="1:55" s="164" customFormat="1" ht="19.899999999999999" hidden="1" customHeight="1">
      <c r="A64" s="9"/>
      <c r="B64" s="7"/>
      <c r="C64" s="2"/>
      <c r="D64" s="19"/>
      <c r="E64" s="18"/>
      <c r="F64" s="19"/>
      <c r="G64" s="19"/>
      <c r="H64" s="4"/>
      <c r="I64" s="15"/>
      <c r="J64" s="47"/>
      <c r="K64" s="696"/>
      <c r="L64" s="698"/>
      <c r="M64" s="696"/>
      <c r="N64" s="697"/>
      <c r="O64" s="698"/>
      <c r="P64" s="696"/>
      <c r="Q64" s="697"/>
      <c r="R64" s="698"/>
      <c r="S64" s="471"/>
      <c r="T64" s="471"/>
      <c r="U64" s="49"/>
      <c r="V64" s="710"/>
      <c r="W64" s="711"/>
      <c r="X64" s="56"/>
      <c r="Y64" s="56"/>
      <c r="Z64" s="57"/>
      <c r="AA64" s="67"/>
      <c r="AB64" s="57"/>
      <c r="AC64" s="58"/>
      <c r="AD64" s="56"/>
      <c r="AE64" s="49"/>
      <c r="AF64" s="164">
        <f t="shared" si="16"/>
        <v>-1</v>
      </c>
      <c r="AG64" s="164">
        <f t="shared" si="16"/>
        <v>-1</v>
      </c>
      <c r="AH64" s="164">
        <f t="shared" si="16"/>
        <v>-1</v>
      </c>
      <c r="AI64" s="164">
        <f t="shared" si="16"/>
        <v>-1</v>
      </c>
      <c r="AJ64" s="164">
        <f t="shared" si="16"/>
        <v>-1</v>
      </c>
      <c r="AK64" s="164">
        <f t="shared" si="16"/>
        <v>-1</v>
      </c>
      <c r="AL64" s="164">
        <f t="shared" si="16"/>
        <v>-1</v>
      </c>
      <c r="AM64" s="164">
        <f t="shared" si="16"/>
        <v>-1</v>
      </c>
      <c r="AN64" s="164">
        <f t="shared" si="14"/>
        <v>0</v>
      </c>
      <c r="AO64" s="164">
        <f t="shared" si="14"/>
        <v>0</v>
      </c>
      <c r="AP64" s="164">
        <f t="shared" si="14"/>
        <v>0</v>
      </c>
      <c r="AQ64" s="164">
        <f t="shared" si="14"/>
        <v>0</v>
      </c>
      <c r="AR64" s="164">
        <f t="shared" si="14"/>
        <v>0</v>
      </c>
      <c r="AS64" s="164">
        <f t="shared" si="14"/>
        <v>0</v>
      </c>
      <c r="AT64" s="164">
        <f t="shared" si="14"/>
        <v>0</v>
      </c>
      <c r="AU64" s="164">
        <f t="shared" si="12"/>
        <v>0</v>
      </c>
      <c r="AV64" s="164">
        <f t="shared" si="15"/>
        <v>0</v>
      </c>
      <c r="AW64" s="164">
        <f t="shared" si="15"/>
        <v>0</v>
      </c>
      <c r="AX64" s="164">
        <f t="shared" si="15"/>
        <v>0</v>
      </c>
      <c r="AY64" s="164">
        <f t="shared" si="15"/>
        <v>0</v>
      </c>
      <c r="AZ64" s="164">
        <f t="shared" si="15"/>
        <v>0</v>
      </c>
      <c r="BA64" s="164">
        <f t="shared" si="15"/>
        <v>0</v>
      </c>
      <c r="BB64" s="164">
        <f t="shared" si="15"/>
        <v>0</v>
      </c>
      <c r="BC64" s="164">
        <f t="shared" si="13"/>
        <v>0</v>
      </c>
    </row>
    <row r="65" spans="1:55" s="164" customFormat="1" ht="19.899999999999999" hidden="1" customHeight="1">
      <c r="A65" s="9"/>
      <c r="B65" s="7"/>
      <c r="C65" s="2"/>
      <c r="D65" s="19"/>
      <c r="E65" s="18"/>
      <c r="F65" s="19"/>
      <c r="G65" s="19"/>
      <c r="H65" s="4"/>
      <c r="I65" s="15"/>
      <c r="J65" s="47"/>
      <c r="K65" s="696"/>
      <c r="L65" s="698"/>
      <c r="M65" s="696"/>
      <c r="N65" s="697"/>
      <c r="O65" s="698"/>
      <c r="P65" s="696"/>
      <c r="Q65" s="697"/>
      <c r="R65" s="698"/>
      <c r="S65" s="471"/>
      <c r="T65" s="471"/>
      <c r="U65" s="49"/>
      <c r="V65" s="710"/>
      <c r="W65" s="711"/>
      <c r="X65" s="56"/>
      <c r="Y65" s="56"/>
      <c r="Z65" s="57"/>
      <c r="AA65" s="67"/>
      <c r="AB65" s="57"/>
      <c r="AC65" s="58"/>
      <c r="AD65" s="56"/>
      <c r="AE65" s="49"/>
      <c r="AF65" s="164">
        <f t="shared" si="16"/>
        <v>-1</v>
      </c>
      <c r="AG65" s="164">
        <f t="shared" si="16"/>
        <v>-1</v>
      </c>
      <c r="AH65" s="164">
        <f t="shared" si="16"/>
        <v>-1</v>
      </c>
      <c r="AI65" s="164">
        <f t="shared" si="16"/>
        <v>-1</v>
      </c>
      <c r="AJ65" s="164">
        <f t="shared" si="16"/>
        <v>-1</v>
      </c>
      <c r="AK65" s="164">
        <f t="shared" si="16"/>
        <v>-1</v>
      </c>
      <c r="AL65" s="164">
        <f t="shared" si="16"/>
        <v>-1</v>
      </c>
      <c r="AM65" s="164">
        <f t="shared" si="16"/>
        <v>-1</v>
      </c>
      <c r="AN65" s="164">
        <f t="shared" si="14"/>
        <v>0</v>
      </c>
      <c r="AO65" s="164">
        <f t="shared" si="14"/>
        <v>0</v>
      </c>
      <c r="AP65" s="164">
        <f t="shared" si="14"/>
        <v>0</v>
      </c>
      <c r="AQ65" s="164">
        <f t="shared" si="14"/>
        <v>0</v>
      </c>
      <c r="AR65" s="164">
        <f t="shared" si="14"/>
        <v>0</v>
      </c>
      <c r="AS65" s="164">
        <f t="shared" si="14"/>
        <v>0</v>
      </c>
      <c r="AT65" s="164">
        <f t="shared" si="14"/>
        <v>0</v>
      </c>
      <c r="AU65" s="164">
        <f t="shared" si="12"/>
        <v>0</v>
      </c>
      <c r="AV65" s="164">
        <f t="shared" si="15"/>
        <v>0</v>
      </c>
      <c r="AW65" s="164">
        <f t="shared" si="15"/>
        <v>0</v>
      </c>
      <c r="AX65" s="164">
        <f t="shared" si="15"/>
        <v>0</v>
      </c>
      <c r="AY65" s="164">
        <f t="shared" si="15"/>
        <v>0</v>
      </c>
      <c r="AZ65" s="164">
        <f t="shared" si="15"/>
        <v>0</v>
      </c>
      <c r="BA65" s="164">
        <f t="shared" si="15"/>
        <v>0</v>
      </c>
      <c r="BB65" s="164">
        <f t="shared" si="15"/>
        <v>0</v>
      </c>
      <c r="BC65" s="164">
        <f t="shared" si="13"/>
        <v>0</v>
      </c>
    </row>
    <row r="66" spans="1:55" s="164" customFormat="1" ht="19.899999999999999" hidden="1" customHeight="1">
      <c r="A66" s="9"/>
      <c r="B66" s="7"/>
      <c r="C66" s="2"/>
      <c r="D66" s="19"/>
      <c r="E66" s="18"/>
      <c r="F66" s="19"/>
      <c r="G66" s="19"/>
      <c r="H66" s="4"/>
      <c r="I66" s="15"/>
      <c r="J66" s="47"/>
      <c r="K66" s="696"/>
      <c r="L66" s="698"/>
      <c r="M66" s="696"/>
      <c r="N66" s="697"/>
      <c r="O66" s="698"/>
      <c r="P66" s="696"/>
      <c r="Q66" s="697"/>
      <c r="R66" s="698"/>
      <c r="S66" s="471"/>
      <c r="T66" s="471"/>
      <c r="U66" s="49"/>
      <c r="V66" s="710"/>
      <c r="W66" s="711"/>
      <c r="X66" s="56"/>
      <c r="Y66" s="56"/>
      <c r="Z66" s="57"/>
      <c r="AA66" s="67"/>
      <c r="AB66" s="57"/>
      <c r="AC66" s="58"/>
      <c r="AD66" s="56"/>
      <c r="AE66" s="49"/>
      <c r="AF66" s="164">
        <f t="shared" si="16"/>
        <v>-1</v>
      </c>
      <c r="AG66" s="164">
        <f t="shared" si="16"/>
        <v>-1</v>
      </c>
      <c r="AH66" s="164">
        <f t="shared" si="16"/>
        <v>-1</v>
      </c>
      <c r="AI66" s="164">
        <f t="shared" si="16"/>
        <v>-1</v>
      </c>
      <c r="AJ66" s="164">
        <f t="shared" si="16"/>
        <v>-1</v>
      </c>
      <c r="AK66" s="164">
        <f t="shared" si="16"/>
        <v>-1</v>
      </c>
      <c r="AL66" s="164">
        <f t="shared" si="16"/>
        <v>-1</v>
      </c>
      <c r="AM66" s="164">
        <f t="shared" si="16"/>
        <v>-1</v>
      </c>
      <c r="AN66" s="164">
        <f t="shared" si="14"/>
        <v>0</v>
      </c>
      <c r="AO66" s="164">
        <f t="shared" si="14"/>
        <v>0</v>
      </c>
      <c r="AP66" s="164">
        <f t="shared" si="14"/>
        <v>0</v>
      </c>
      <c r="AQ66" s="164">
        <f t="shared" si="14"/>
        <v>0</v>
      </c>
      <c r="AR66" s="164">
        <f t="shared" si="14"/>
        <v>0</v>
      </c>
      <c r="AS66" s="164">
        <f t="shared" si="14"/>
        <v>0</v>
      </c>
      <c r="AT66" s="164">
        <f t="shared" si="14"/>
        <v>0</v>
      </c>
      <c r="AU66" s="164">
        <f t="shared" si="12"/>
        <v>0</v>
      </c>
      <c r="AV66" s="164">
        <f t="shared" si="15"/>
        <v>0</v>
      </c>
      <c r="AW66" s="164">
        <f t="shared" si="15"/>
        <v>0</v>
      </c>
      <c r="AX66" s="164">
        <f t="shared" si="15"/>
        <v>0</v>
      </c>
      <c r="AY66" s="164">
        <f t="shared" si="15"/>
        <v>0</v>
      </c>
      <c r="AZ66" s="164">
        <f t="shared" si="15"/>
        <v>0</v>
      </c>
      <c r="BA66" s="164">
        <f t="shared" si="15"/>
        <v>0</v>
      </c>
      <c r="BB66" s="164">
        <f t="shared" si="15"/>
        <v>0</v>
      </c>
      <c r="BC66" s="164">
        <f t="shared" si="13"/>
        <v>0</v>
      </c>
    </row>
    <row r="67" spans="1:55" s="164" customFormat="1" ht="19.899999999999999" hidden="1" customHeight="1">
      <c r="A67" s="9"/>
      <c r="B67" s="7"/>
      <c r="C67" s="2"/>
      <c r="D67" s="19"/>
      <c r="E67" s="18"/>
      <c r="F67" s="19"/>
      <c r="G67" s="19"/>
      <c r="H67" s="4"/>
      <c r="I67" s="15"/>
      <c r="J67" s="47"/>
      <c r="K67" s="696"/>
      <c r="L67" s="698"/>
      <c r="M67" s="696"/>
      <c r="N67" s="697"/>
      <c r="O67" s="698"/>
      <c r="P67" s="696"/>
      <c r="Q67" s="697"/>
      <c r="R67" s="698"/>
      <c r="S67" s="471"/>
      <c r="T67" s="471"/>
      <c r="U67" s="49"/>
      <c r="V67" s="710"/>
      <c r="W67" s="711"/>
      <c r="X67" s="56"/>
      <c r="Y67" s="56"/>
      <c r="Z67" s="57"/>
      <c r="AA67" s="67"/>
      <c r="AB67" s="57"/>
      <c r="AC67" s="58"/>
      <c r="AD67" s="56"/>
      <c r="AE67" s="49"/>
      <c r="AF67" s="164">
        <f t="shared" si="16"/>
        <v>-1</v>
      </c>
      <c r="AG67" s="164">
        <f t="shared" si="16"/>
        <v>-1</v>
      </c>
      <c r="AH67" s="164">
        <f t="shared" si="16"/>
        <v>-1</v>
      </c>
      <c r="AI67" s="164">
        <f t="shared" si="16"/>
        <v>-1</v>
      </c>
      <c r="AJ67" s="164">
        <f t="shared" si="16"/>
        <v>-1</v>
      </c>
      <c r="AK67" s="164">
        <f t="shared" si="16"/>
        <v>-1</v>
      </c>
      <c r="AL67" s="164">
        <f t="shared" si="16"/>
        <v>-1</v>
      </c>
      <c r="AM67" s="164">
        <f t="shared" si="16"/>
        <v>-1</v>
      </c>
      <c r="AN67" s="164">
        <f t="shared" si="14"/>
        <v>0</v>
      </c>
      <c r="AO67" s="164">
        <f t="shared" si="14"/>
        <v>0</v>
      </c>
      <c r="AP67" s="164">
        <f t="shared" si="14"/>
        <v>0</v>
      </c>
      <c r="AQ67" s="164">
        <f t="shared" si="14"/>
        <v>0</v>
      </c>
      <c r="AR67" s="164">
        <f t="shared" si="14"/>
        <v>0</v>
      </c>
      <c r="AS67" s="164">
        <f t="shared" si="14"/>
        <v>0</v>
      </c>
      <c r="AT67" s="164">
        <f t="shared" si="14"/>
        <v>0</v>
      </c>
      <c r="AU67" s="164">
        <f t="shared" si="12"/>
        <v>0</v>
      </c>
      <c r="AV67" s="164">
        <f t="shared" si="15"/>
        <v>0</v>
      </c>
      <c r="AW67" s="164">
        <f t="shared" si="15"/>
        <v>0</v>
      </c>
      <c r="AX67" s="164">
        <f t="shared" si="15"/>
        <v>0</v>
      </c>
      <c r="AY67" s="164">
        <f t="shared" si="15"/>
        <v>0</v>
      </c>
      <c r="AZ67" s="164">
        <f t="shared" si="15"/>
        <v>0</v>
      </c>
      <c r="BA67" s="164">
        <f t="shared" si="15"/>
        <v>0</v>
      </c>
      <c r="BB67" s="164">
        <f t="shared" si="15"/>
        <v>0</v>
      </c>
      <c r="BC67" s="164">
        <f t="shared" si="13"/>
        <v>0</v>
      </c>
    </row>
    <row r="68" spans="1:55" s="164" customFormat="1" ht="19.899999999999999" hidden="1" customHeight="1" thickBot="1">
      <c r="A68" s="9"/>
      <c r="B68" s="7"/>
      <c r="C68" s="2"/>
      <c r="D68" s="19"/>
      <c r="E68" s="18"/>
      <c r="F68" s="19"/>
      <c r="G68" s="19"/>
      <c r="H68" s="4"/>
      <c r="I68" s="15"/>
      <c r="J68" s="47"/>
      <c r="K68" s="696"/>
      <c r="L68" s="698"/>
      <c r="M68" s="696"/>
      <c r="N68" s="697"/>
      <c r="O68" s="698"/>
      <c r="P68" s="696"/>
      <c r="Q68" s="697"/>
      <c r="R68" s="698"/>
      <c r="S68" s="471"/>
      <c r="T68" s="471"/>
      <c r="U68" s="49"/>
      <c r="V68" s="710"/>
      <c r="W68" s="711"/>
      <c r="X68" s="56"/>
      <c r="Y68" s="56"/>
      <c r="Z68" s="57"/>
      <c r="AA68" s="67"/>
      <c r="AB68" s="57"/>
      <c r="AC68" s="58"/>
      <c r="AD68" s="56"/>
      <c r="AE68" s="49"/>
      <c r="AF68" s="164">
        <f t="shared" si="16"/>
        <v>-1</v>
      </c>
      <c r="AG68" s="164">
        <f t="shared" si="16"/>
        <v>-1</v>
      </c>
      <c r="AH68" s="164">
        <f t="shared" si="16"/>
        <v>-1</v>
      </c>
      <c r="AI68" s="164">
        <f t="shared" si="16"/>
        <v>-1</v>
      </c>
      <c r="AJ68" s="164">
        <f t="shared" si="16"/>
        <v>-1</v>
      </c>
      <c r="AK68" s="164">
        <f t="shared" si="16"/>
        <v>-1</v>
      </c>
      <c r="AL68" s="164">
        <f t="shared" si="16"/>
        <v>-1</v>
      </c>
      <c r="AM68" s="164">
        <f t="shared" si="16"/>
        <v>-1</v>
      </c>
      <c r="AN68" s="164">
        <f t="shared" si="14"/>
        <v>0</v>
      </c>
      <c r="AO68" s="164">
        <f t="shared" si="14"/>
        <v>0</v>
      </c>
      <c r="AP68" s="164">
        <f t="shared" si="14"/>
        <v>0</v>
      </c>
      <c r="AQ68" s="164">
        <f t="shared" si="14"/>
        <v>0</v>
      </c>
      <c r="AR68" s="164">
        <f t="shared" si="14"/>
        <v>0</v>
      </c>
      <c r="AS68" s="164">
        <f t="shared" si="14"/>
        <v>0</v>
      </c>
      <c r="AT68" s="164">
        <f t="shared" si="14"/>
        <v>0</v>
      </c>
      <c r="AU68" s="164">
        <f t="shared" si="12"/>
        <v>0</v>
      </c>
      <c r="AV68" s="164">
        <f t="shared" si="15"/>
        <v>0</v>
      </c>
      <c r="AW68" s="164">
        <f t="shared" si="15"/>
        <v>0</v>
      </c>
      <c r="AX68" s="164">
        <f t="shared" si="15"/>
        <v>0</v>
      </c>
      <c r="AY68" s="164">
        <f t="shared" si="15"/>
        <v>0</v>
      </c>
      <c r="AZ68" s="164">
        <f t="shared" si="15"/>
        <v>0</v>
      </c>
      <c r="BA68" s="164">
        <f t="shared" si="15"/>
        <v>0</v>
      </c>
      <c r="BB68" s="164">
        <f t="shared" si="15"/>
        <v>0</v>
      </c>
      <c r="BC68" s="164">
        <f t="shared" si="13"/>
        <v>0</v>
      </c>
    </row>
    <row r="69" spans="1:55" s="147" customFormat="1" ht="27" customHeight="1">
      <c r="A69" s="702" t="s">
        <v>106</v>
      </c>
      <c r="B69" s="703"/>
      <c r="C69" s="704"/>
      <c r="D69" s="165" t="s">
        <v>13</v>
      </c>
      <c r="E69" s="143"/>
      <c r="F69" s="705"/>
      <c r="G69" s="706"/>
      <c r="H69" s="144" t="s">
        <v>38</v>
      </c>
      <c r="I69" s="145" t="s">
        <v>38</v>
      </c>
      <c r="J69" s="707" t="s">
        <v>15</v>
      </c>
      <c r="K69" s="708"/>
      <c r="L69" s="708"/>
      <c r="M69" s="708"/>
      <c r="N69" s="708"/>
      <c r="O69" s="708"/>
      <c r="P69" s="708"/>
      <c r="Q69" s="708"/>
      <c r="R69" s="708"/>
      <c r="S69" s="708"/>
      <c r="T69" s="708"/>
      <c r="U69" s="709"/>
      <c r="V69" s="660" t="s">
        <v>18</v>
      </c>
      <c r="W69" s="661"/>
      <c r="X69" s="661"/>
      <c r="Y69" s="661"/>
      <c r="Z69" s="661"/>
      <c r="AA69" s="660" t="s">
        <v>39</v>
      </c>
      <c r="AB69" s="662"/>
      <c r="AC69" s="660" t="s">
        <v>293</v>
      </c>
      <c r="AD69" s="661"/>
      <c r="AE69" s="662"/>
      <c r="AF69" s="146" t="s">
        <v>69</v>
      </c>
      <c r="AG69" s="146"/>
      <c r="AH69" s="146"/>
      <c r="AI69" s="146"/>
      <c r="AJ69" s="146"/>
      <c r="AK69" s="146"/>
      <c r="AL69" s="146"/>
      <c r="AM69" s="146"/>
      <c r="AN69" s="146" t="s">
        <v>78</v>
      </c>
      <c r="AO69" s="146"/>
      <c r="AP69" s="146"/>
      <c r="AQ69" s="146"/>
      <c r="AR69" s="146"/>
      <c r="AS69" s="146"/>
      <c r="AT69" s="146"/>
      <c r="AU69" s="146"/>
      <c r="AV69" s="146" t="s">
        <v>79</v>
      </c>
      <c r="AW69" s="146"/>
      <c r="AX69" s="146"/>
      <c r="AY69" s="146"/>
      <c r="AZ69" s="146"/>
      <c r="BA69" s="146"/>
      <c r="BB69" s="146"/>
      <c r="BC69" s="146"/>
    </row>
    <row r="70" spans="1:55" s="147" customFormat="1" ht="91.9" customHeight="1" thickBot="1">
      <c r="A70" s="148" t="s">
        <v>110</v>
      </c>
      <c r="B70" s="149" t="s">
        <v>3</v>
      </c>
      <c r="C70" s="150" t="s">
        <v>4</v>
      </c>
      <c r="D70" s="149" t="s">
        <v>45</v>
      </c>
      <c r="E70" s="151"/>
      <c r="F70" s="152"/>
      <c r="G70" s="152"/>
      <c r="H70" s="153"/>
      <c r="I70" s="154"/>
      <c r="J70" s="166" t="s">
        <v>100</v>
      </c>
      <c r="K70" s="712" t="s">
        <v>122</v>
      </c>
      <c r="L70" s="713"/>
      <c r="M70" s="714"/>
      <c r="N70" s="465"/>
      <c r="O70" s="465"/>
      <c r="P70" s="465"/>
      <c r="Q70" s="465"/>
      <c r="R70" s="465"/>
      <c r="S70" s="465"/>
      <c r="T70" s="466"/>
      <c r="U70" s="467" t="s">
        <v>99</v>
      </c>
      <c r="V70" s="715" t="s">
        <v>112</v>
      </c>
      <c r="W70" s="716"/>
      <c r="X70" s="468" t="s">
        <v>107</v>
      </c>
      <c r="Y70" s="469" t="s">
        <v>108</v>
      </c>
      <c r="Z70" s="470" t="s">
        <v>109</v>
      </c>
      <c r="AA70" s="160" t="s">
        <v>113</v>
      </c>
      <c r="AB70" s="161" t="s">
        <v>235</v>
      </c>
      <c r="AC70" s="160" t="str">
        <f>"Auditor requests additional evidence" &amp; CHAR(10) &amp; "Total: " &amp; COUNTIF(AC71:AC171,"Yes") &amp; " requests"</f>
        <v>Auditor requests additional evidence
Total: 0 requests</v>
      </c>
      <c r="AD70" s="162" t="s">
        <v>294</v>
      </c>
      <c r="AE70" s="163" t="s">
        <v>295</v>
      </c>
      <c r="AF70" s="146" t="s">
        <v>70</v>
      </c>
      <c r="AG70" s="146" t="s">
        <v>71</v>
      </c>
      <c r="AH70" s="146" t="s">
        <v>72</v>
      </c>
      <c r="AI70" s="146" t="s">
        <v>73</v>
      </c>
      <c r="AJ70" s="146" t="s">
        <v>74</v>
      </c>
      <c r="AK70" s="146" t="s">
        <v>75</v>
      </c>
      <c r="AL70" s="146" t="s">
        <v>76</v>
      </c>
      <c r="AM70" s="146" t="s">
        <v>77</v>
      </c>
      <c r="AN70" s="146" t="str">
        <f>AF70</f>
        <v>Product 1</v>
      </c>
      <c r="AO70" s="146" t="str">
        <f t="shared" ref="AO70:AU70" si="17">AG70</f>
        <v>Product 2</v>
      </c>
      <c r="AP70" s="146" t="str">
        <f t="shared" si="17"/>
        <v>Product 3</v>
      </c>
      <c r="AQ70" s="146" t="str">
        <f t="shared" si="17"/>
        <v>Product 4</v>
      </c>
      <c r="AR70" s="146" t="str">
        <f t="shared" si="17"/>
        <v>Product 5</v>
      </c>
      <c r="AS70" s="146" t="str">
        <f t="shared" si="17"/>
        <v>Product 6</v>
      </c>
      <c r="AT70" s="146" t="str">
        <f t="shared" si="17"/>
        <v>Product 7</v>
      </c>
      <c r="AU70" s="146" t="str">
        <f t="shared" si="17"/>
        <v>Product 8</v>
      </c>
      <c r="AV70" s="146" t="str">
        <f>AF70</f>
        <v>Product 1</v>
      </c>
      <c r="AW70" s="146" t="str">
        <f t="shared" ref="AW70:BC70" si="18">AG70</f>
        <v>Product 2</v>
      </c>
      <c r="AX70" s="146" t="str">
        <f t="shared" si="18"/>
        <v>Product 3</v>
      </c>
      <c r="AY70" s="146" t="str">
        <f t="shared" si="18"/>
        <v>Product 4</v>
      </c>
      <c r="AZ70" s="146" t="str">
        <f t="shared" si="18"/>
        <v>Product 5</v>
      </c>
      <c r="BA70" s="146" t="str">
        <f t="shared" si="18"/>
        <v>Product 6</v>
      </c>
      <c r="BB70" s="146" t="str">
        <f t="shared" si="18"/>
        <v>Product 7</v>
      </c>
      <c r="BC70" s="146" t="str">
        <f t="shared" si="18"/>
        <v>Product 8</v>
      </c>
    </row>
    <row r="71" spans="1:55" s="164" customFormat="1" ht="19.899999999999999" customHeight="1">
      <c r="A71" s="9" t="s">
        <v>754</v>
      </c>
      <c r="B71" s="7" t="s">
        <v>755</v>
      </c>
      <c r="C71" s="2" t="s">
        <v>756</v>
      </c>
      <c r="D71" s="4" t="s">
        <v>549</v>
      </c>
      <c r="E71" s="18"/>
      <c r="F71" s="19"/>
      <c r="G71" s="19"/>
      <c r="H71" s="4"/>
      <c r="I71" s="15"/>
      <c r="J71" s="44" t="s">
        <v>86</v>
      </c>
      <c r="K71" s="717"/>
      <c r="L71" s="718"/>
      <c r="M71" s="719"/>
      <c r="N71" s="461"/>
      <c r="O71" s="462"/>
      <c r="P71" s="462"/>
      <c r="Q71" s="462"/>
      <c r="R71" s="462"/>
      <c r="S71" s="462"/>
      <c r="T71" s="463"/>
      <c r="U71" s="46"/>
      <c r="V71" s="720" t="s">
        <v>86</v>
      </c>
      <c r="W71" s="721"/>
      <c r="X71" s="72"/>
      <c r="Y71" s="72"/>
      <c r="Z71" s="464"/>
      <c r="AA71" s="67"/>
      <c r="AB71" s="57"/>
      <c r="AC71" s="58" t="s">
        <v>744</v>
      </c>
      <c r="AD71" s="56"/>
      <c r="AE71" s="49"/>
      <c r="AF71" s="164">
        <f t="shared" ref="AF71:AM71" si="19">AF68</f>
        <v>-1</v>
      </c>
      <c r="AG71" s="164">
        <f t="shared" si="19"/>
        <v>-1</v>
      </c>
      <c r="AH71" s="164">
        <f t="shared" si="19"/>
        <v>-1</v>
      </c>
      <c r="AI71" s="164">
        <f t="shared" si="19"/>
        <v>-1</v>
      </c>
      <c r="AJ71" s="164">
        <f t="shared" si="19"/>
        <v>-1</v>
      </c>
      <c r="AK71" s="164">
        <f t="shared" si="19"/>
        <v>-1</v>
      </c>
      <c r="AL71" s="164">
        <f t="shared" si="19"/>
        <v>-1</v>
      </c>
      <c r="AM71" s="164">
        <f t="shared" si="19"/>
        <v>-1</v>
      </c>
      <c r="AN71" s="164" t="str">
        <f t="shared" si="14"/>
        <v>tbd</v>
      </c>
      <c r="AO71" s="164" t="str">
        <f t="shared" si="14"/>
        <v>tbd</v>
      </c>
      <c r="AP71" s="164" t="str">
        <f t="shared" si="14"/>
        <v>tbd</v>
      </c>
      <c r="AQ71" s="164" t="str">
        <f t="shared" si="14"/>
        <v>tbd</v>
      </c>
      <c r="AR71" s="164" t="str">
        <f t="shared" si="14"/>
        <v>tbd</v>
      </c>
      <c r="AS71" s="164" t="str">
        <f t="shared" si="14"/>
        <v>tbd</v>
      </c>
      <c r="AT71" s="164" t="str">
        <f t="shared" si="14"/>
        <v>tbd</v>
      </c>
      <c r="AU71" s="164" t="str">
        <f t="shared" si="12"/>
        <v>tbd</v>
      </c>
      <c r="AV71" s="164">
        <f t="shared" si="15"/>
        <v>0</v>
      </c>
      <c r="AW71" s="164">
        <f t="shared" si="15"/>
        <v>0</v>
      </c>
      <c r="AX71" s="164">
        <f t="shared" si="15"/>
        <v>0</v>
      </c>
      <c r="AY71" s="164">
        <f t="shared" si="15"/>
        <v>0</v>
      </c>
      <c r="AZ71" s="164">
        <f t="shared" si="15"/>
        <v>0</v>
      </c>
      <c r="BA71" s="164">
        <f t="shared" si="15"/>
        <v>0</v>
      </c>
      <c r="BB71" s="164">
        <f t="shared" si="15"/>
        <v>0</v>
      </c>
      <c r="BC71" s="164">
        <f t="shared" si="13"/>
        <v>0</v>
      </c>
    </row>
    <row r="72" spans="1:55" s="164" customFormat="1" ht="19.899999999999999" customHeight="1">
      <c r="A72" s="9" t="s">
        <v>757</v>
      </c>
      <c r="B72" s="7" t="s">
        <v>758</v>
      </c>
      <c r="C72" s="2" t="s">
        <v>759</v>
      </c>
      <c r="D72" s="4" t="s">
        <v>549</v>
      </c>
      <c r="E72" s="18"/>
      <c r="F72" s="19"/>
      <c r="G72" s="19"/>
      <c r="H72" s="4"/>
      <c r="I72" s="15"/>
      <c r="J72" s="47" t="s">
        <v>86</v>
      </c>
      <c r="K72" s="699"/>
      <c r="L72" s="700"/>
      <c r="M72" s="701"/>
      <c r="N72" s="40"/>
      <c r="O72" s="41"/>
      <c r="P72" s="41"/>
      <c r="Q72" s="41"/>
      <c r="R72" s="41"/>
      <c r="S72" s="41"/>
      <c r="T72" s="42"/>
      <c r="U72" s="49"/>
      <c r="V72" s="710" t="s">
        <v>86</v>
      </c>
      <c r="W72" s="711"/>
      <c r="X72" s="56"/>
      <c r="Y72" s="56"/>
      <c r="Z72" s="57"/>
      <c r="AA72" s="67"/>
      <c r="AB72" s="57"/>
      <c r="AC72" s="58" t="s">
        <v>744</v>
      </c>
      <c r="AD72" s="56"/>
      <c r="AE72" s="49"/>
      <c r="AF72" s="164">
        <f t="shared" ref="AF72:AM87" si="20">AF71</f>
        <v>-1</v>
      </c>
      <c r="AG72" s="164">
        <f t="shared" si="20"/>
        <v>-1</v>
      </c>
      <c r="AH72" s="164">
        <f t="shared" si="20"/>
        <v>-1</v>
      </c>
      <c r="AI72" s="164">
        <f t="shared" si="20"/>
        <v>-1</v>
      </c>
      <c r="AJ72" s="164">
        <f t="shared" si="20"/>
        <v>-1</v>
      </c>
      <c r="AK72" s="164">
        <f t="shared" si="20"/>
        <v>-1</v>
      </c>
      <c r="AL72" s="164">
        <f t="shared" si="20"/>
        <v>-1</v>
      </c>
      <c r="AM72" s="164">
        <f t="shared" si="20"/>
        <v>-1</v>
      </c>
      <c r="AN72" s="164" t="str">
        <f t="shared" si="14"/>
        <v>tbd</v>
      </c>
      <c r="AO72" s="164" t="str">
        <f t="shared" si="14"/>
        <v>tbd</v>
      </c>
      <c r="AP72" s="164" t="str">
        <f t="shared" si="14"/>
        <v>tbd</v>
      </c>
      <c r="AQ72" s="164" t="str">
        <f t="shared" si="14"/>
        <v>tbd</v>
      </c>
      <c r="AR72" s="164" t="str">
        <f t="shared" si="14"/>
        <v>tbd</v>
      </c>
      <c r="AS72" s="164" t="str">
        <f t="shared" si="14"/>
        <v>tbd</v>
      </c>
      <c r="AT72" s="164" t="str">
        <f t="shared" si="14"/>
        <v>tbd</v>
      </c>
      <c r="AU72" s="164" t="str">
        <f t="shared" si="12"/>
        <v>tbd</v>
      </c>
      <c r="AV72" s="164">
        <f t="shared" si="15"/>
        <v>0</v>
      </c>
      <c r="AW72" s="164">
        <f t="shared" si="15"/>
        <v>0</v>
      </c>
      <c r="AX72" s="164">
        <f t="shared" si="15"/>
        <v>0</v>
      </c>
      <c r="AY72" s="164">
        <f t="shared" si="15"/>
        <v>0</v>
      </c>
      <c r="AZ72" s="164">
        <f t="shared" si="15"/>
        <v>0</v>
      </c>
      <c r="BA72" s="164">
        <f t="shared" si="15"/>
        <v>0</v>
      </c>
      <c r="BB72" s="164">
        <f t="shared" si="15"/>
        <v>0</v>
      </c>
      <c r="BC72" s="164">
        <f t="shared" si="13"/>
        <v>0</v>
      </c>
    </row>
    <row r="73" spans="1:55" s="164" customFormat="1" ht="19.899999999999999" customHeight="1">
      <c r="A73" s="9" t="s">
        <v>760</v>
      </c>
      <c r="B73" s="7" t="s">
        <v>761</v>
      </c>
      <c r="C73" s="2" t="s">
        <v>762</v>
      </c>
      <c r="D73" s="4" t="s">
        <v>549</v>
      </c>
      <c r="E73" s="18"/>
      <c r="F73" s="19"/>
      <c r="G73" s="19"/>
      <c r="H73" s="4"/>
      <c r="I73" s="15"/>
      <c r="J73" s="47" t="s">
        <v>86</v>
      </c>
      <c r="K73" s="699"/>
      <c r="L73" s="700"/>
      <c r="M73" s="701"/>
      <c r="N73" s="40"/>
      <c r="O73" s="41"/>
      <c r="P73" s="41"/>
      <c r="Q73" s="41"/>
      <c r="R73" s="41"/>
      <c r="S73" s="41"/>
      <c r="T73" s="42"/>
      <c r="U73" s="49"/>
      <c r="V73" s="710" t="s">
        <v>86</v>
      </c>
      <c r="W73" s="711"/>
      <c r="X73" s="56"/>
      <c r="Y73" s="56"/>
      <c r="Z73" s="57"/>
      <c r="AA73" s="67"/>
      <c r="AB73" s="57"/>
      <c r="AC73" s="58" t="s">
        <v>744</v>
      </c>
      <c r="AD73" s="56"/>
      <c r="AE73" s="49"/>
      <c r="AF73" s="164">
        <f t="shared" si="20"/>
        <v>-1</v>
      </c>
      <c r="AG73" s="164">
        <f t="shared" si="20"/>
        <v>-1</v>
      </c>
      <c r="AH73" s="164">
        <f t="shared" si="20"/>
        <v>-1</v>
      </c>
      <c r="AI73" s="164">
        <f t="shared" si="20"/>
        <v>-1</v>
      </c>
      <c r="AJ73" s="164">
        <f t="shared" si="20"/>
        <v>-1</v>
      </c>
      <c r="AK73" s="164">
        <f t="shared" si="20"/>
        <v>-1</v>
      </c>
      <c r="AL73" s="164">
        <f t="shared" si="20"/>
        <v>-1</v>
      </c>
      <c r="AM73" s="164">
        <f t="shared" si="20"/>
        <v>-1</v>
      </c>
      <c r="AN73" s="164" t="str">
        <f t="shared" si="14"/>
        <v>tbd</v>
      </c>
      <c r="AO73" s="164" t="str">
        <f t="shared" si="14"/>
        <v>tbd</v>
      </c>
      <c r="AP73" s="164" t="str">
        <f t="shared" si="14"/>
        <v>tbd</v>
      </c>
      <c r="AQ73" s="164" t="str">
        <f t="shared" si="14"/>
        <v>tbd</v>
      </c>
      <c r="AR73" s="164" t="str">
        <f t="shared" si="14"/>
        <v>tbd</v>
      </c>
      <c r="AS73" s="164" t="str">
        <f t="shared" si="14"/>
        <v>tbd</v>
      </c>
      <c r="AT73" s="164" t="str">
        <f t="shared" si="14"/>
        <v>tbd</v>
      </c>
      <c r="AU73" s="164" t="str">
        <f t="shared" si="12"/>
        <v>tbd</v>
      </c>
      <c r="AV73" s="164">
        <f t="shared" si="15"/>
        <v>0</v>
      </c>
      <c r="AW73" s="164">
        <f t="shared" si="15"/>
        <v>0</v>
      </c>
      <c r="AX73" s="164">
        <f t="shared" si="15"/>
        <v>0</v>
      </c>
      <c r="AY73" s="164">
        <f t="shared" si="15"/>
        <v>0</v>
      </c>
      <c r="AZ73" s="164">
        <f t="shared" si="15"/>
        <v>0</v>
      </c>
      <c r="BA73" s="164">
        <f t="shared" si="15"/>
        <v>0</v>
      </c>
      <c r="BB73" s="164">
        <f t="shared" si="15"/>
        <v>0</v>
      </c>
      <c r="BC73" s="164">
        <f t="shared" si="13"/>
        <v>0</v>
      </c>
    </row>
    <row r="74" spans="1:55" s="164" customFormat="1" ht="19.899999999999999" customHeight="1">
      <c r="A74" s="9" t="s">
        <v>763</v>
      </c>
      <c r="B74" s="7" t="s">
        <v>764</v>
      </c>
      <c r="C74" s="2" t="s">
        <v>765</v>
      </c>
      <c r="D74" s="4" t="s">
        <v>549</v>
      </c>
      <c r="E74" s="18"/>
      <c r="F74" s="19"/>
      <c r="G74" s="19"/>
      <c r="H74" s="4"/>
      <c r="I74" s="15"/>
      <c r="J74" s="47" t="s">
        <v>86</v>
      </c>
      <c r="K74" s="699"/>
      <c r="L74" s="700"/>
      <c r="M74" s="701"/>
      <c r="N74" s="40"/>
      <c r="O74" s="41"/>
      <c r="P74" s="41"/>
      <c r="Q74" s="41"/>
      <c r="R74" s="41"/>
      <c r="S74" s="41"/>
      <c r="T74" s="42"/>
      <c r="U74" s="49"/>
      <c r="V74" s="710" t="s">
        <v>86</v>
      </c>
      <c r="W74" s="711"/>
      <c r="X74" s="56"/>
      <c r="Y74" s="56"/>
      <c r="Z74" s="57"/>
      <c r="AA74" s="67"/>
      <c r="AB74" s="57"/>
      <c r="AC74" s="58" t="s">
        <v>744</v>
      </c>
      <c r="AD74" s="56"/>
      <c r="AE74" s="49"/>
      <c r="AF74" s="164">
        <f t="shared" si="20"/>
        <v>-1</v>
      </c>
      <c r="AG74" s="164">
        <f t="shared" si="20"/>
        <v>-1</v>
      </c>
      <c r="AH74" s="164">
        <f t="shared" si="20"/>
        <v>-1</v>
      </c>
      <c r="AI74" s="164">
        <f t="shared" si="20"/>
        <v>-1</v>
      </c>
      <c r="AJ74" s="164">
        <f t="shared" si="20"/>
        <v>-1</v>
      </c>
      <c r="AK74" s="164">
        <f t="shared" si="20"/>
        <v>-1</v>
      </c>
      <c r="AL74" s="164">
        <f t="shared" si="20"/>
        <v>-1</v>
      </c>
      <c r="AM74" s="164">
        <f t="shared" si="20"/>
        <v>-1</v>
      </c>
      <c r="AN74" s="164" t="str">
        <f t="shared" si="14"/>
        <v>tbd</v>
      </c>
      <c r="AO74" s="164" t="str">
        <f t="shared" si="14"/>
        <v>tbd</v>
      </c>
      <c r="AP74" s="164" t="str">
        <f t="shared" si="14"/>
        <v>tbd</v>
      </c>
      <c r="AQ74" s="164" t="str">
        <f t="shared" si="14"/>
        <v>tbd</v>
      </c>
      <c r="AR74" s="164" t="str">
        <f t="shared" si="14"/>
        <v>tbd</v>
      </c>
      <c r="AS74" s="164" t="str">
        <f t="shared" si="14"/>
        <v>tbd</v>
      </c>
      <c r="AT74" s="164" t="str">
        <f t="shared" si="14"/>
        <v>tbd</v>
      </c>
      <c r="AU74" s="164" t="str">
        <f t="shared" si="12"/>
        <v>tbd</v>
      </c>
      <c r="AV74" s="164">
        <f t="shared" si="15"/>
        <v>0</v>
      </c>
      <c r="AW74" s="164">
        <f t="shared" si="15"/>
        <v>0</v>
      </c>
      <c r="AX74" s="164">
        <f t="shared" si="15"/>
        <v>0</v>
      </c>
      <c r="AY74" s="164">
        <f t="shared" si="15"/>
        <v>0</v>
      </c>
      <c r="AZ74" s="164">
        <f t="shared" si="15"/>
        <v>0</v>
      </c>
      <c r="BA74" s="164">
        <f t="shared" si="15"/>
        <v>0</v>
      </c>
      <c r="BB74" s="164">
        <f t="shared" si="15"/>
        <v>0</v>
      </c>
      <c r="BC74" s="164">
        <f t="shared" si="13"/>
        <v>0</v>
      </c>
    </row>
    <row r="75" spans="1:55" s="164" customFormat="1" ht="19.899999999999999" customHeight="1">
      <c r="A75" s="9" t="s">
        <v>766</v>
      </c>
      <c r="B75" s="7" t="s">
        <v>767</v>
      </c>
      <c r="C75" s="2" t="s">
        <v>768</v>
      </c>
      <c r="D75" s="4" t="s">
        <v>549</v>
      </c>
      <c r="E75" s="18"/>
      <c r="F75" s="19"/>
      <c r="G75" s="19"/>
      <c r="H75" s="4"/>
      <c r="I75" s="15"/>
      <c r="J75" s="47" t="s">
        <v>86</v>
      </c>
      <c r="K75" s="699"/>
      <c r="L75" s="700"/>
      <c r="M75" s="701"/>
      <c r="N75" s="40"/>
      <c r="O75" s="41"/>
      <c r="P75" s="41"/>
      <c r="Q75" s="41"/>
      <c r="R75" s="41"/>
      <c r="S75" s="41"/>
      <c r="T75" s="42"/>
      <c r="U75" s="49"/>
      <c r="V75" s="710" t="s">
        <v>86</v>
      </c>
      <c r="W75" s="711"/>
      <c r="X75" s="56"/>
      <c r="Y75" s="56"/>
      <c r="Z75" s="57"/>
      <c r="AA75" s="67"/>
      <c r="AB75" s="57"/>
      <c r="AC75" s="58" t="s">
        <v>744</v>
      </c>
      <c r="AD75" s="56"/>
      <c r="AE75" s="49"/>
      <c r="AF75" s="164">
        <f t="shared" si="20"/>
        <v>-1</v>
      </c>
      <c r="AG75" s="164">
        <f t="shared" si="20"/>
        <v>-1</v>
      </c>
      <c r="AH75" s="164">
        <f t="shared" si="20"/>
        <v>-1</v>
      </c>
      <c r="AI75" s="164">
        <f t="shared" si="20"/>
        <v>-1</v>
      </c>
      <c r="AJ75" s="164">
        <f t="shared" si="20"/>
        <v>-1</v>
      </c>
      <c r="AK75" s="164">
        <f t="shared" si="20"/>
        <v>-1</v>
      </c>
      <c r="AL75" s="164">
        <f t="shared" si="20"/>
        <v>-1</v>
      </c>
      <c r="AM75" s="164">
        <f t="shared" si="20"/>
        <v>-1</v>
      </c>
      <c r="AN75" s="164" t="str">
        <f t="shared" si="14"/>
        <v>tbd</v>
      </c>
      <c r="AO75" s="164" t="str">
        <f t="shared" si="14"/>
        <v>tbd</v>
      </c>
      <c r="AP75" s="164" t="str">
        <f t="shared" si="14"/>
        <v>tbd</v>
      </c>
      <c r="AQ75" s="164" t="str">
        <f t="shared" si="14"/>
        <v>tbd</v>
      </c>
      <c r="AR75" s="164" t="str">
        <f t="shared" si="14"/>
        <v>tbd</v>
      </c>
      <c r="AS75" s="164" t="str">
        <f t="shared" si="14"/>
        <v>tbd</v>
      </c>
      <c r="AT75" s="164" t="str">
        <f t="shared" si="14"/>
        <v>tbd</v>
      </c>
      <c r="AU75" s="164" t="str">
        <f t="shared" si="12"/>
        <v>tbd</v>
      </c>
      <c r="AV75" s="164">
        <f t="shared" si="15"/>
        <v>0</v>
      </c>
      <c r="AW75" s="164">
        <f t="shared" si="15"/>
        <v>0</v>
      </c>
      <c r="AX75" s="164">
        <f t="shared" si="15"/>
        <v>0</v>
      </c>
      <c r="AY75" s="164">
        <f t="shared" si="15"/>
        <v>0</v>
      </c>
      <c r="AZ75" s="164">
        <f t="shared" si="15"/>
        <v>0</v>
      </c>
      <c r="BA75" s="164">
        <f t="shared" si="15"/>
        <v>0</v>
      </c>
      <c r="BB75" s="164">
        <f t="shared" si="15"/>
        <v>0</v>
      </c>
      <c r="BC75" s="164">
        <f t="shared" si="13"/>
        <v>0</v>
      </c>
    </row>
    <row r="76" spans="1:55" s="164" customFormat="1" ht="19.899999999999999" customHeight="1">
      <c r="A76" s="9" t="s">
        <v>770</v>
      </c>
      <c r="B76" s="7" t="s">
        <v>771</v>
      </c>
      <c r="C76" s="2" t="s">
        <v>772</v>
      </c>
      <c r="D76" s="4" t="s">
        <v>549</v>
      </c>
      <c r="E76" s="18"/>
      <c r="F76" s="19"/>
      <c r="G76" s="19"/>
      <c r="H76" s="4"/>
      <c r="I76" s="15" t="s">
        <v>769</v>
      </c>
      <c r="J76" s="47" t="s">
        <v>86</v>
      </c>
      <c r="K76" s="699"/>
      <c r="L76" s="700"/>
      <c r="M76" s="701"/>
      <c r="N76" s="40"/>
      <c r="O76" s="41"/>
      <c r="P76" s="41"/>
      <c r="Q76" s="41"/>
      <c r="R76" s="41"/>
      <c r="S76" s="41"/>
      <c r="T76" s="42"/>
      <c r="U76" s="49"/>
      <c r="V76" s="710" t="s">
        <v>86</v>
      </c>
      <c r="W76" s="711"/>
      <c r="X76" s="56"/>
      <c r="Y76" s="56"/>
      <c r="Z76" s="57"/>
      <c r="AA76" s="67"/>
      <c r="AB76" s="57"/>
      <c r="AC76" s="58" t="s">
        <v>744</v>
      </c>
      <c r="AD76" s="56"/>
      <c r="AE76" s="49"/>
      <c r="AF76" s="164">
        <f t="shared" si="20"/>
        <v>-1</v>
      </c>
      <c r="AG76" s="164">
        <f t="shared" si="20"/>
        <v>-1</v>
      </c>
      <c r="AH76" s="164">
        <f t="shared" si="20"/>
        <v>-1</v>
      </c>
      <c r="AI76" s="164">
        <f t="shared" si="20"/>
        <v>-1</v>
      </c>
      <c r="AJ76" s="164">
        <f t="shared" si="20"/>
        <v>-1</v>
      </c>
      <c r="AK76" s="164">
        <f t="shared" si="20"/>
        <v>-1</v>
      </c>
      <c r="AL76" s="164">
        <f t="shared" si="20"/>
        <v>-1</v>
      </c>
      <c r="AM76" s="164">
        <f t="shared" si="20"/>
        <v>-1</v>
      </c>
      <c r="AN76" s="164" t="str">
        <f t="shared" si="14"/>
        <v>tbd</v>
      </c>
      <c r="AO76" s="164" t="str">
        <f t="shared" si="14"/>
        <v>tbd</v>
      </c>
      <c r="AP76" s="164" t="str">
        <f t="shared" si="14"/>
        <v>tbd</v>
      </c>
      <c r="AQ76" s="164" t="str">
        <f t="shared" si="14"/>
        <v>tbd</v>
      </c>
      <c r="AR76" s="164" t="str">
        <f t="shared" si="14"/>
        <v>tbd</v>
      </c>
      <c r="AS76" s="164" t="str">
        <f t="shared" si="14"/>
        <v>tbd</v>
      </c>
      <c r="AT76" s="164" t="str">
        <f t="shared" si="14"/>
        <v>tbd</v>
      </c>
      <c r="AU76" s="164" t="str">
        <f t="shared" si="12"/>
        <v>tbd</v>
      </c>
      <c r="AV76" s="164">
        <f t="shared" si="15"/>
        <v>0</v>
      </c>
      <c r="AW76" s="164">
        <f t="shared" si="15"/>
        <v>0</v>
      </c>
      <c r="AX76" s="164">
        <f t="shared" si="15"/>
        <v>0</v>
      </c>
      <c r="AY76" s="164">
        <f t="shared" si="15"/>
        <v>0</v>
      </c>
      <c r="AZ76" s="164">
        <f t="shared" si="15"/>
        <v>0</v>
      </c>
      <c r="BA76" s="164">
        <f t="shared" si="15"/>
        <v>0</v>
      </c>
      <c r="BB76" s="164">
        <f t="shared" si="15"/>
        <v>0</v>
      </c>
      <c r="BC76" s="164">
        <f t="shared" si="13"/>
        <v>0</v>
      </c>
    </row>
    <row r="77" spans="1:55" s="164" customFormat="1" ht="19.899999999999999" customHeight="1">
      <c r="A77" s="9" t="s">
        <v>773</v>
      </c>
      <c r="B77" s="7" t="s">
        <v>774</v>
      </c>
      <c r="C77" s="2" t="s">
        <v>775</v>
      </c>
      <c r="D77" s="4" t="s">
        <v>549</v>
      </c>
      <c r="E77" s="18"/>
      <c r="F77" s="19"/>
      <c r="G77" s="19"/>
      <c r="H77" s="4"/>
      <c r="I77" s="15" t="s">
        <v>769</v>
      </c>
      <c r="J77" s="47" t="s">
        <v>86</v>
      </c>
      <c r="K77" s="699"/>
      <c r="L77" s="700"/>
      <c r="M77" s="701"/>
      <c r="N77" s="40"/>
      <c r="O77" s="41"/>
      <c r="P77" s="41"/>
      <c r="Q77" s="41"/>
      <c r="R77" s="41"/>
      <c r="S77" s="41"/>
      <c r="T77" s="42"/>
      <c r="U77" s="49"/>
      <c r="V77" s="710" t="s">
        <v>86</v>
      </c>
      <c r="W77" s="711"/>
      <c r="X77" s="56"/>
      <c r="Y77" s="56"/>
      <c r="Z77" s="57"/>
      <c r="AA77" s="67"/>
      <c r="AB77" s="57"/>
      <c r="AC77" s="58" t="s">
        <v>744</v>
      </c>
      <c r="AD77" s="56"/>
      <c r="AE77" s="49"/>
      <c r="AF77" s="164">
        <f t="shared" si="20"/>
        <v>-1</v>
      </c>
      <c r="AG77" s="164">
        <f t="shared" si="20"/>
        <v>-1</v>
      </c>
      <c r="AH77" s="164">
        <f t="shared" si="20"/>
        <v>-1</v>
      </c>
      <c r="AI77" s="164">
        <f t="shared" si="20"/>
        <v>-1</v>
      </c>
      <c r="AJ77" s="164">
        <f t="shared" si="20"/>
        <v>-1</v>
      </c>
      <c r="AK77" s="164">
        <f t="shared" si="20"/>
        <v>-1</v>
      </c>
      <c r="AL77" s="164">
        <f t="shared" si="20"/>
        <v>-1</v>
      </c>
      <c r="AM77" s="164">
        <f t="shared" si="20"/>
        <v>-1</v>
      </c>
      <c r="AN77" s="164" t="str">
        <f t="shared" si="14"/>
        <v>tbd</v>
      </c>
      <c r="AO77" s="164" t="str">
        <f t="shared" si="14"/>
        <v>tbd</v>
      </c>
      <c r="AP77" s="164" t="str">
        <f t="shared" si="14"/>
        <v>tbd</v>
      </c>
      <c r="AQ77" s="164" t="str">
        <f t="shared" si="14"/>
        <v>tbd</v>
      </c>
      <c r="AR77" s="164" t="str">
        <f t="shared" si="14"/>
        <v>tbd</v>
      </c>
      <c r="AS77" s="164" t="str">
        <f t="shared" si="14"/>
        <v>tbd</v>
      </c>
      <c r="AT77" s="164" t="str">
        <f t="shared" si="14"/>
        <v>tbd</v>
      </c>
      <c r="AU77" s="164" t="str">
        <f t="shared" si="12"/>
        <v>tbd</v>
      </c>
      <c r="AV77" s="164">
        <f t="shared" si="15"/>
        <v>0</v>
      </c>
      <c r="AW77" s="164">
        <f t="shared" si="15"/>
        <v>0</v>
      </c>
      <c r="AX77" s="164">
        <f t="shared" si="15"/>
        <v>0</v>
      </c>
      <c r="AY77" s="164">
        <f t="shared" si="15"/>
        <v>0</v>
      </c>
      <c r="AZ77" s="164">
        <f t="shared" si="15"/>
        <v>0</v>
      </c>
      <c r="BA77" s="164">
        <f t="shared" si="15"/>
        <v>0</v>
      </c>
      <c r="BB77" s="164">
        <f t="shared" si="15"/>
        <v>0</v>
      </c>
      <c r="BC77" s="164">
        <f t="shared" si="13"/>
        <v>0</v>
      </c>
    </row>
    <row r="78" spans="1:55" s="164" customFormat="1" ht="19.899999999999999" customHeight="1">
      <c r="A78" s="9" t="s">
        <v>776</v>
      </c>
      <c r="B78" s="7" t="s">
        <v>777</v>
      </c>
      <c r="C78" s="2" t="s">
        <v>778</v>
      </c>
      <c r="D78" s="4" t="s">
        <v>549</v>
      </c>
      <c r="E78" s="18"/>
      <c r="F78" s="19"/>
      <c r="G78" s="19"/>
      <c r="H78" s="4"/>
      <c r="I78" s="15" t="s">
        <v>769</v>
      </c>
      <c r="J78" s="47" t="s">
        <v>86</v>
      </c>
      <c r="K78" s="699"/>
      <c r="L78" s="700"/>
      <c r="M78" s="701"/>
      <c r="N78" s="40"/>
      <c r="O78" s="41"/>
      <c r="P78" s="41"/>
      <c r="Q78" s="41"/>
      <c r="R78" s="41"/>
      <c r="S78" s="41"/>
      <c r="T78" s="42"/>
      <c r="U78" s="49"/>
      <c r="V78" s="710" t="s">
        <v>86</v>
      </c>
      <c r="W78" s="711"/>
      <c r="X78" s="56"/>
      <c r="Y78" s="56"/>
      <c r="Z78" s="57"/>
      <c r="AA78" s="67"/>
      <c r="AB78" s="57"/>
      <c r="AC78" s="58" t="s">
        <v>744</v>
      </c>
      <c r="AD78" s="56"/>
      <c r="AE78" s="49"/>
      <c r="AF78" s="164">
        <f t="shared" si="20"/>
        <v>-1</v>
      </c>
      <c r="AG78" s="164">
        <f t="shared" si="20"/>
        <v>-1</v>
      </c>
      <c r="AH78" s="164">
        <f t="shared" si="20"/>
        <v>-1</v>
      </c>
      <c r="AI78" s="164">
        <f t="shared" si="20"/>
        <v>-1</v>
      </c>
      <c r="AJ78" s="164">
        <f t="shared" si="20"/>
        <v>-1</v>
      </c>
      <c r="AK78" s="164">
        <f t="shared" si="20"/>
        <v>-1</v>
      </c>
      <c r="AL78" s="164">
        <f t="shared" si="20"/>
        <v>-1</v>
      </c>
      <c r="AM78" s="164">
        <f t="shared" si="20"/>
        <v>-1</v>
      </c>
      <c r="AN78" s="164" t="str">
        <f t="shared" si="14"/>
        <v>tbd</v>
      </c>
      <c r="AO78" s="164" t="str">
        <f t="shared" si="14"/>
        <v>tbd</v>
      </c>
      <c r="AP78" s="164" t="str">
        <f t="shared" si="14"/>
        <v>tbd</v>
      </c>
      <c r="AQ78" s="164" t="str">
        <f t="shared" si="14"/>
        <v>tbd</v>
      </c>
      <c r="AR78" s="164" t="str">
        <f t="shared" si="14"/>
        <v>tbd</v>
      </c>
      <c r="AS78" s="164" t="str">
        <f t="shared" si="14"/>
        <v>tbd</v>
      </c>
      <c r="AT78" s="164" t="str">
        <f t="shared" si="14"/>
        <v>tbd</v>
      </c>
      <c r="AU78" s="164" t="str">
        <f t="shared" si="12"/>
        <v>tbd</v>
      </c>
      <c r="AV78" s="164">
        <f t="shared" si="15"/>
        <v>0</v>
      </c>
      <c r="AW78" s="164">
        <f t="shared" si="15"/>
        <v>0</v>
      </c>
      <c r="AX78" s="164">
        <f t="shared" si="15"/>
        <v>0</v>
      </c>
      <c r="AY78" s="164">
        <f t="shared" si="15"/>
        <v>0</v>
      </c>
      <c r="AZ78" s="164">
        <f t="shared" si="15"/>
        <v>0</v>
      </c>
      <c r="BA78" s="164">
        <f t="shared" si="15"/>
        <v>0</v>
      </c>
      <c r="BB78" s="164">
        <f t="shared" si="15"/>
        <v>0</v>
      </c>
      <c r="BC78" s="164">
        <f t="shared" si="13"/>
        <v>0</v>
      </c>
    </row>
    <row r="79" spans="1:55" s="164" customFormat="1" ht="19.899999999999999" customHeight="1">
      <c r="A79" s="9" t="s">
        <v>779</v>
      </c>
      <c r="B79" s="7" t="s">
        <v>780</v>
      </c>
      <c r="C79" s="2" t="s">
        <v>781</v>
      </c>
      <c r="D79" s="4" t="s">
        <v>530</v>
      </c>
      <c r="E79" s="18"/>
      <c r="F79" s="19"/>
      <c r="G79" s="19"/>
      <c r="H79" s="4"/>
      <c r="I79" s="15"/>
      <c r="J79" s="47" t="s">
        <v>86</v>
      </c>
      <c r="K79" s="699"/>
      <c r="L79" s="700"/>
      <c r="M79" s="701"/>
      <c r="N79" s="40"/>
      <c r="O79" s="41"/>
      <c r="P79" s="41"/>
      <c r="Q79" s="41"/>
      <c r="R79" s="41"/>
      <c r="S79" s="41"/>
      <c r="T79" s="42"/>
      <c r="U79" s="49"/>
      <c r="V79" s="710" t="s">
        <v>86</v>
      </c>
      <c r="W79" s="711"/>
      <c r="X79" s="56"/>
      <c r="Y79" s="56"/>
      <c r="Z79" s="57"/>
      <c r="AA79" s="67"/>
      <c r="AB79" s="57"/>
      <c r="AC79" s="58" t="s">
        <v>744</v>
      </c>
      <c r="AD79" s="56"/>
      <c r="AE79" s="49"/>
      <c r="AF79" s="164">
        <f t="shared" si="20"/>
        <v>-1</v>
      </c>
      <c r="AG79" s="164">
        <f t="shared" si="20"/>
        <v>-1</v>
      </c>
      <c r="AH79" s="164">
        <f t="shared" si="20"/>
        <v>-1</v>
      </c>
      <c r="AI79" s="164">
        <f t="shared" si="20"/>
        <v>-1</v>
      </c>
      <c r="AJ79" s="164">
        <f t="shared" si="20"/>
        <v>-1</v>
      </c>
      <c r="AK79" s="164">
        <f t="shared" si="20"/>
        <v>-1</v>
      </c>
      <c r="AL79" s="164">
        <f t="shared" si="20"/>
        <v>-1</v>
      </c>
      <c r="AM79" s="164">
        <f t="shared" si="20"/>
        <v>-1</v>
      </c>
      <c r="AN79" s="164" t="str">
        <f t="shared" si="14"/>
        <v>tbd</v>
      </c>
      <c r="AO79" s="164" t="str">
        <f t="shared" si="14"/>
        <v>tbd</v>
      </c>
      <c r="AP79" s="164" t="str">
        <f t="shared" si="14"/>
        <v>tbd</v>
      </c>
      <c r="AQ79" s="164" t="str">
        <f t="shared" si="14"/>
        <v>tbd</v>
      </c>
      <c r="AR79" s="164" t="str">
        <f t="shared" si="14"/>
        <v>tbd</v>
      </c>
      <c r="AS79" s="164" t="str">
        <f t="shared" si="14"/>
        <v>tbd</v>
      </c>
      <c r="AT79" s="164" t="str">
        <f t="shared" si="14"/>
        <v>tbd</v>
      </c>
      <c r="AU79" s="164" t="str">
        <f t="shared" si="12"/>
        <v>tbd</v>
      </c>
      <c r="AV79" s="164">
        <f t="shared" si="15"/>
        <v>0</v>
      </c>
      <c r="AW79" s="164">
        <f t="shared" si="15"/>
        <v>0</v>
      </c>
      <c r="AX79" s="164">
        <f t="shared" si="15"/>
        <v>0</v>
      </c>
      <c r="AY79" s="164">
        <f t="shared" si="15"/>
        <v>0</v>
      </c>
      <c r="AZ79" s="164">
        <f t="shared" si="15"/>
        <v>0</v>
      </c>
      <c r="BA79" s="164">
        <f t="shared" si="15"/>
        <v>0</v>
      </c>
      <c r="BB79" s="164">
        <f t="shared" si="15"/>
        <v>0</v>
      </c>
      <c r="BC79" s="164">
        <f t="shared" si="13"/>
        <v>0</v>
      </c>
    </row>
    <row r="80" spans="1:55" s="164" customFormat="1" ht="19.899999999999999" customHeight="1">
      <c r="A80" s="9" t="s">
        <v>782</v>
      </c>
      <c r="B80" s="7" t="s">
        <v>783</v>
      </c>
      <c r="C80" s="2" t="s">
        <v>784</v>
      </c>
      <c r="D80" s="4" t="s">
        <v>549</v>
      </c>
      <c r="E80" s="18"/>
      <c r="F80" s="19"/>
      <c r="G80" s="19"/>
      <c r="H80" s="4"/>
      <c r="I80" s="15"/>
      <c r="J80" s="47" t="s">
        <v>86</v>
      </c>
      <c r="K80" s="699"/>
      <c r="L80" s="700"/>
      <c r="M80" s="701"/>
      <c r="N80" s="40"/>
      <c r="O80" s="41"/>
      <c r="P80" s="41"/>
      <c r="Q80" s="41"/>
      <c r="R80" s="41"/>
      <c r="S80" s="41"/>
      <c r="T80" s="42"/>
      <c r="U80" s="49"/>
      <c r="V80" s="710" t="s">
        <v>86</v>
      </c>
      <c r="W80" s="711"/>
      <c r="X80" s="56"/>
      <c r="Y80" s="56"/>
      <c r="Z80" s="57"/>
      <c r="AA80" s="67"/>
      <c r="AB80" s="57"/>
      <c r="AC80" s="58" t="s">
        <v>744</v>
      </c>
      <c r="AD80" s="56"/>
      <c r="AE80" s="49"/>
      <c r="AF80" s="164">
        <f t="shared" si="20"/>
        <v>-1</v>
      </c>
      <c r="AG80" s="164">
        <f t="shared" si="20"/>
        <v>-1</v>
      </c>
      <c r="AH80" s="164">
        <f t="shared" si="20"/>
        <v>-1</v>
      </c>
      <c r="AI80" s="164">
        <f t="shared" si="20"/>
        <v>-1</v>
      </c>
      <c r="AJ80" s="164">
        <f t="shared" si="20"/>
        <v>-1</v>
      </c>
      <c r="AK80" s="164">
        <f t="shared" si="20"/>
        <v>-1</v>
      </c>
      <c r="AL80" s="164">
        <f t="shared" si="20"/>
        <v>-1</v>
      </c>
      <c r="AM80" s="164">
        <f t="shared" si="20"/>
        <v>-1</v>
      </c>
      <c r="AN80" s="164" t="str">
        <f t="shared" si="14"/>
        <v>tbd</v>
      </c>
      <c r="AO80" s="164" t="str">
        <f t="shared" si="14"/>
        <v>tbd</v>
      </c>
      <c r="AP80" s="164" t="str">
        <f t="shared" si="14"/>
        <v>tbd</v>
      </c>
      <c r="AQ80" s="164" t="str">
        <f t="shared" si="14"/>
        <v>tbd</v>
      </c>
      <c r="AR80" s="164" t="str">
        <f t="shared" si="14"/>
        <v>tbd</v>
      </c>
      <c r="AS80" s="164" t="str">
        <f t="shared" si="14"/>
        <v>tbd</v>
      </c>
      <c r="AT80" s="164" t="str">
        <f t="shared" si="14"/>
        <v>tbd</v>
      </c>
      <c r="AU80" s="164" t="str">
        <f t="shared" si="12"/>
        <v>tbd</v>
      </c>
      <c r="AV80" s="164">
        <f t="shared" si="15"/>
        <v>0</v>
      </c>
      <c r="AW80" s="164">
        <f t="shared" si="15"/>
        <v>0</v>
      </c>
      <c r="AX80" s="164">
        <f t="shared" si="15"/>
        <v>0</v>
      </c>
      <c r="AY80" s="164">
        <f t="shared" si="15"/>
        <v>0</v>
      </c>
      <c r="AZ80" s="164">
        <f t="shared" si="15"/>
        <v>0</v>
      </c>
      <c r="BA80" s="164">
        <f t="shared" si="15"/>
        <v>0</v>
      </c>
      <c r="BB80" s="164">
        <f t="shared" si="15"/>
        <v>0</v>
      </c>
      <c r="BC80" s="164">
        <f t="shared" si="13"/>
        <v>0</v>
      </c>
    </row>
    <row r="81" spans="1:55" s="164" customFormat="1" ht="19.899999999999999" customHeight="1">
      <c r="A81" s="9" t="s">
        <v>785</v>
      </c>
      <c r="B81" s="7" t="s">
        <v>786</v>
      </c>
      <c r="C81" s="2" t="s">
        <v>787</v>
      </c>
      <c r="D81" s="4" t="s">
        <v>549</v>
      </c>
      <c r="E81" s="18"/>
      <c r="F81" s="19"/>
      <c r="G81" s="19"/>
      <c r="H81" s="4"/>
      <c r="I81" s="15"/>
      <c r="J81" s="47" t="s">
        <v>86</v>
      </c>
      <c r="K81" s="699"/>
      <c r="L81" s="700"/>
      <c r="M81" s="701"/>
      <c r="N81" s="40"/>
      <c r="O81" s="41"/>
      <c r="P81" s="41"/>
      <c r="Q81" s="41"/>
      <c r="R81" s="41"/>
      <c r="S81" s="41"/>
      <c r="T81" s="42"/>
      <c r="U81" s="49"/>
      <c r="V81" s="710" t="s">
        <v>86</v>
      </c>
      <c r="W81" s="711"/>
      <c r="X81" s="56"/>
      <c r="Y81" s="56"/>
      <c r="Z81" s="57"/>
      <c r="AA81" s="67"/>
      <c r="AB81" s="57"/>
      <c r="AC81" s="58" t="s">
        <v>744</v>
      </c>
      <c r="AD81" s="56"/>
      <c r="AE81" s="49"/>
      <c r="AF81" s="164">
        <f t="shared" si="20"/>
        <v>-1</v>
      </c>
      <c r="AG81" s="164">
        <f t="shared" si="20"/>
        <v>-1</v>
      </c>
      <c r="AH81" s="164">
        <f t="shared" si="20"/>
        <v>-1</v>
      </c>
      <c r="AI81" s="164">
        <f t="shared" si="20"/>
        <v>-1</v>
      </c>
      <c r="AJ81" s="164">
        <f t="shared" si="20"/>
        <v>-1</v>
      </c>
      <c r="AK81" s="164">
        <f t="shared" si="20"/>
        <v>-1</v>
      </c>
      <c r="AL81" s="164">
        <f t="shared" si="20"/>
        <v>-1</v>
      </c>
      <c r="AM81" s="164">
        <f t="shared" si="20"/>
        <v>-1</v>
      </c>
      <c r="AN81" s="164" t="str">
        <f t="shared" si="14"/>
        <v>tbd</v>
      </c>
      <c r="AO81" s="164" t="str">
        <f t="shared" si="14"/>
        <v>tbd</v>
      </c>
      <c r="AP81" s="164" t="str">
        <f t="shared" si="14"/>
        <v>tbd</v>
      </c>
      <c r="AQ81" s="164" t="str">
        <f t="shared" si="14"/>
        <v>tbd</v>
      </c>
      <c r="AR81" s="164" t="str">
        <f t="shared" si="14"/>
        <v>tbd</v>
      </c>
      <c r="AS81" s="164" t="str">
        <f t="shared" si="14"/>
        <v>tbd</v>
      </c>
      <c r="AT81" s="164" t="str">
        <f t="shared" si="14"/>
        <v>tbd</v>
      </c>
      <c r="AU81" s="164" t="str">
        <f t="shared" si="12"/>
        <v>tbd</v>
      </c>
      <c r="AV81" s="164">
        <f t="shared" si="15"/>
        <v>0</v>
      </c>
      <c r="AW81" s="164">
        <f t="shared" si="15"/>
        <v>0</v>
      </c>
      <c r="AX81" s="164">
        <f t="shared" si="15"/>
        <v>0</v>
      </c>
      <c r="AY81" s="164">
        <f t="shared" si="15"/>
        <v>0</v>
      </c>
      <c r="AZ81" s="164">
        <f t="shared" si="15"/>
        <v>0</v>
      </c>
      <c r="BA81" s="164">
        <f t="shared" si="15"/>
        <v>0</v>
      </c>
      <c r="BB81" s="164">
        <f t="shared" si="15"/>
        <v>0</v>
      </c>
      <c r="BC81" s="164">
        <f t="shared" si="13"/>
        <v>0</v>
      </c>
    </row>
    <row r="82" spans="1:55" s="164" customFormat="1" ht="19.899999999999999" customHeight="1">
      <c r="A82" s="9" t="s">
        <v>788</v>
      </c>
      <c r="B82" s="7" t="s">
        <v>789</v>
      </c>
      <c r="C82" s="2" t="s">
        <v>790</v>
      </c>
      <c r="D82" s="4" t="s">
        <v>549</v>
      </c>
      <c r="E82" s="18"/>
      <c r="F82" s="19"/>
      <c r="G82" s="19"/>
      <c r="H82" s="4"/>
      <c r="I82" s="15"/>
      <c r="J82" s="47" t="s">
        <v>86</v>
      </c>
      <c r="K82" s="699"/>
      <c r="L82" s="700"/>
      <c r="M82" s="701"/>
      <c r="N82" s="40"/>
      <c r="O82" s="41"/>
      <c r="P82" s="41"/>
      <c r="Q82" s="41"/>
      <c r="R82" s="41"/>
      <c r="S82" s="41"/>
      <c r="T82" s="42"/>
      <c r="U82" s="49"/>
      <c r="V82" s="710" t="s">
        <v>86</v>
      </c>
      <c r="W82" s="711"/>
      <c r="X82" s="56"/>
      <c r="Y82" s="56"/>
      <c r="Z82" s="57"/>
      <c r="AA82" s="67"/>
      <c r="AB82" s="57"/>
      <c r="AC82" s="58" t="s">
        <v>744</v>
      </c>
      <c r="AD82" s="56"/>
      <c r="AE82" s="49"/>
      <c r="AF82" s="164">
        <f t="shared" si="20"/>
        <v>-1</v>
      </c>
      <c r="AG82" s="164">
        <f t="shared" si="20"/>
        <v>-1</v>
      </c>
      <c r="AH82" s="164">
        <f t="shared" si="20"/>
        <v>-1</v>
      </c>
      <c r="AI82" s="164">
        <f t="shared" si="20"/>
        <v>-1</v>
      </c>
      <c r="AJ82" s="164">
        <f t="shared" si="20"/>
        <v>-1</v>
      </c>
      <c r="AK82" s="164">
        <f t="shared" si="20"/>
        <v>-1</v>
      </c>
      <c r="AL82" s="164">
        <f t="shared" si="20"/>
        <v>-1</v>
      </c>
      <c r="AM82" s="164">
        <f t="shared" si="20"/>
        <v>-1</v>
      </c>
      <c r="AN82" s="164" t="str">
        <f t="shared" si="14"/>
        <v>tbd</v>
      </c>
      <c r="AO82" s="164" t="str">
        <f t="shared" si="14"/>
        <v>tbd</v>
      </c>
      <c r="AP82" s="164" t="str">
        <f t="shared" si="14"/>
        <v>tbd</v>
      </c>
      <c r="AQ82" s="164" t="str">
        <f t="shared" si="14"/>
        <v>tbd</v>
      </c>
      <c r="AR82" s="164" t="str">
        <f t="shared" si="14"/>
        <v>tbd</v>
      </c>
      <c r="AS82" s="164" t="str">
        <f t="shared" si="14"/>
        <v>tbd</v>
      </c>
      <c r="AT82" s="164" t="str">
        <f t="shared" si="14"/>
        <v>tbd</v>
      </c>
      <c r="AU82" s="164" t="str">
        <f t="shared" si="12"/>
        <v>tbd</v>
      </c>
      <c r="AV82" s="164">
        <f t="shared" si="15"/>
        <v>0</v>
      </c>
      <c r="AW82" s="164">
        <f t="shared" si="15"/>
        <v>0</v>
      </c>
      <c r="AX82" s="164">
        <f t="shared" si="15"/>
        <v>0</v>
      </c>
      <c r="AY82" s="164">
        <f t="shared" si="15"/>
        <v>0</v>
      </c>
      <c r="AZ82" s="164">
        <f t="shared" si="15"/>
        <v>0</v>
      </c>
      <c r="BA82" s="164">
        <f t="shared" si="15"/>
        <v>0</v>
      </c>
      <c r="BB82" s="164">
        <f t="shared" si="15"/>
        <v>0</v>
      </c>
      <c r="BC82" s="164">
        <f t="shared" si="13"/>
        <v>0</v>
      </c>
    </row>
    <row r="83" spans="1:55" s="164" customFormat="1" ht="19.899999999999999" customHeight="1">
      <c r="A83" s="9" t="s">
        <v>791</v>
      </c>
      <c r="B83" s="7" t="s">
        <v>792</v>
      </c>
      <c r="C83" s="2" t="s">
        <v>793</v>
      </c>
      <c r="D83" s="4" t="s">
        <v>549</v>
      </c>
      <c r="E83" s="18"/>
      <c r="F83" s="19"/>
      <c r="G83" s="19"/>
      <c r="H83" s="4"/>
      <c r="I83" s="15"/>
      <c r="J83" s="47" t="s">
        <v>86</v>
      </c>
      <c r="K83" s="699"/>
      <c r="L83" s="700"/>
      <c r="M83" s="701"/>
      <c r="N83" s="40"/>
      <c r="O83" s="41"/>
      <c r="P83" s="41"/>
      <c r="Q83" s="41"/>
      <c r="R83" s="41"/>
      <c r="S83" s="41"/>
      <c r="T83" s="42"/>
      <c r="U83" s="49"/>
      <c r="V83" s="710" t="s">
        <v>86</v>
      </c>
      <c r="W83" s="711"/>
      <c r="X83" s="56"/>
      <c r="Y83" s="56"/>
      <c r="Z83" s="57"/>
      <c r="AA83" s="67"/>
      <c r="AB83" s="57"/>
      <c r="AC83" s="58" t="s">
        <v>744</v>
      </c>
      <c r="AD83" s="56"/>
      <c r="AE83" s="49"/>
      <c r="AF83" s="164">
        <f t="shared" si="20"/>
        <v>-1</v>
      </c>
      <c r="AG83" s="164">
        <f t="shared" si="20"/>
        <v>-1</v>
      </c>
      <c r="AH83" s="164">
        <f t="shared" si="20"/>
        <v>-1</v>
      </c>
      <c r="AI83" s="164">
        <f t="shared" si="20"/>
        <v>-1</v>
      </c>
      <c r="AJ83" s="164">
        <f t="shared" si="20"/>
        <v>-1</v>
      </c>
      <c r="AK83" s="164">
        <f t="shared" si="20"/>
        <v>-1</v>
      </c>
      <c r="AL83" s="164">
        <f t="shared" si="20"/>
        <v>-1</v>
      </c>
      <c r="AM83" s="164">
        <f t="shared" si="20"/>
        <v>-1</v>
      </c>
      <c r="AN83" s="164" t="str">
        <f t="shared" si="14"/>
        <v>tbd</v>
      </c>
      <c r="AO83" s="164" t="str">
        <f t="shared" si="14"/>
        <v>tbd</v>
      </c>
      <c r="AP83" s="164" t="str">
        <f t="shared" si="14"/>
        <v>tbd</v>
      </c>
      <c r="AQ83" s="164" t="str">
        <f t="shared" si="14"/>
        <v>tbd</v>
      </c>
      <c r="AR83" s="164" t="str">
        <f t="shared" si="14"/>
        <v>tbd</v>
      </c>
      <c r="AS83" s="164" t="str">
        <f t="shared" si="14"/>
        <v>tbd</v>
      </c>
      <c r="AT83" s="164" t="str">
        <f t="shared" si="14"/>
        <v>tbd</v>
      </c>
      <c r="AU83" s="164" t="str">
        <f t="shared" si="12"/>
        <v>tbd</v>
      </c>
      <c r="AV83" s="164">
        <f t="shared" si="15"/>
        <v>0</v>
      </c>
      <c r="AW83" s="164">
        <f t="shared" si="15"/>
        <v>0</v>
      </c>
      <c r="AX83" s="164">
        <f t="shared" si="15"/>
        <v>0</v>
      </c>
      <c r="AY83" s="164">
        <f t="shared" si="15"/>
        <v>0</v>
      </c>
      <c r="AZ83" s="164">
        <f t="shared" si="15"/>
        <v>0</v>
      </c>
      <c r="BA83" s="164">
        <f t="shared" si="15"/>
        <v>0</v>
      </c>
      <c r="BB83" s="164">
        <f t="shared" si="15"/>
        <v>0</v>
      </c>
      <c r="BC83" s="164">
        <f t="shared" si="13"/>
        <v>0</v>
      </c>
    </row>
    <row r="84" spans="1:55" s="164" customFormat="1" ht="19.899999999999999" customHeight="1">
      <c r="A84" s="9" t="s">
        <v>794</v>
      </c>
      <c r="B84" s="7" t="s">
        <v>795</v>
      </c>
      <c r="C84" s="2" t="s">
        <v>796</v>
      </c>
      <c r="D84" s="4" t="s">
        <v>549</v>
      </c>
      <c r="E84" s="18"/>
      <c r="F84" s="19"/>
      <c r="G84" s="19"/>
      <c r="H84" s="4"/>
      <c r="I84" s="15"/>
      <c r="J84" s="47" t="s">
        <v>86</v>
      </c>
      <c r="K84" s="699"/>
      <c r="L84" s="700"/>
      <c r="M84" s="701"/>
      <c r="N84" s="40"/>
      <c r="O84" s="41"/>
      <c r="P84" s="41"/>
      <c r="Q84" s="41"/>
      <c r="R84" s="41"/>
      <c r="S84" s="41"/>
      <c r="T84" s="42"/>
      <c r="U84" s="49"/>
      <c r="V84" s="710" t="s">
        <v>86</v>
      </c>
      <c r="W84" s="711"/>
      <c r="X84" s="56"/>
      <c r="Y84" s="56"/>
      <c r="Z84" s="57"/>
      <c r="AA84" s="67"/>
      <c r="AB84" s="57"/>
      <c r="AC84" s="58" t="s">
        <v>744</v>
      </c>
      <c r="AD84" s="56"/>
      <c r="AE84" s="49"/>
      <c r="AF84" s="164">
        <f t="shared" si="20"/>
        <v>-1</v>
      </c>
      <c r="AG84" s="164">
        <f t="shared" si="20"/>
        <v>-1</v>
      </c>
      <c r="AH84" s="164">
        <f t="shared" si="20"/>
        <v>-1</v>
      </c>
      <c r="AI84" s="164">
        <f t="shared" si="20"/>
        <v>-1</v>
      </c>
      <c r="AJ84" s="164">
        <f t="shared" si="20"/>
        <v>-1</v>
      </c>
      <c r="AK84" s="164">
        <f t="shared" si="20"/>
        <v>-1</v>
      </c>
      <c r="AL84" s="164">
        <f t="shared" si="20"/>
        <v>-1</v>
      </c>
      <c r="AM84" s="164">
        <f t="shared" si="20"/>
        <v>-1</v>
      </c>
      <c r="AN84" s="164" t="str">
        <f t="shared" si="14"/>
        <v>tbd</v>
      </c>
      <c r="AO84" s="164" t="str">
        <f t="shared" si="14"/>
        <v>tbd</v>
      </c>
      <c r="AP84" s="164" t="str">
        <f t="shared" si="14"/>
        <v>tbd</v>
      </c>
      <c r="AQ84" s="164" t="str">
        <f t="shared" si="14"/>
        <v>tbd</v>
      </c>
      <c r="AR84" s="164" t="str">
        <f t="shared" si="14"/>
        <v>tbd</v>
      </c>
      <c r="AS84" s="164" t="str">
        <f t="shared" si="14"/>
        <v>tbd</v>
      </c>
      <c r="AT84" s="164" t="str">
        <f t="shared" si="14"/>
        <v>tbd</v>
      </c>
      <c r="AU84" s="164" t="str">
        <f t="shared" si="12"/>
        <v>tbd</v>
      </c>
      <c r="AV84" s="164">
        <f t="shared" si="15"/>
        <v>0</v>
      </c>
      <c r="AW84" s="164">
        <f t="shared" si="15"/>
        <v>0</v>
      </c>
      <c r="AX84" s="164">
        <f t="shared" si="15"/>
        <v>0</v>
      </c>
      <c r="AY84" s="164">
        <f t="shared" si="15"/>
        <v>0</v>
      </c>
      <c r="AZ84" s="164">
        <f t="shared" si="15"/>
        <v>0</v>
      </c>
      <c r="BA84" s="164">
        <f t="shared" si="15"/>
        <v>0</v>
      </c>
      <c r="BB84" s="164">
        <f t="shared" si="15"/>
        <v>0</v>
      </c>
      <c r="BC84" s="164">
        <f t="shared" si="13"/>
        <v>0</v>
      </c>
    </row>
    <row r="85" spans="1:55" s="164" customFormat="1" ht="19.899999999999999" customHeight="1">
      <c r="A85" s="9" t="s">
        <v>797</v>
      </c>
      <c r="B85" s="7" t="s">
        <v>798</v>
      </c>
      <c r="C85" s="2" t="s">
        <v>799</v>
      </c>
      <c r="D85" s="4" t="s">
        <v>549</v>
      </c>
      <c r="E85" s="18"/>
      <c r="F85" s="19"/>
      <c r="G85" s="19"/>
      <c r="H85" s="4"/>
      <c r="I85" s="15"/>
      <c r="J85" s="47" t="s">
        <v>86</v>
      </c>
      <c r="K85" s="699"/>
      <c r="L85" s="700"/>
      <c r="M85" s="701"/>
      <c r="N85" s="40"/>
      <c r="O85" s="41"/>
      <c r="P85" s="41"/>
      <c r="Q85" s="41"/>
      <c r="R85" s="41"/>
      <c r="S85" s="41"/>
      <c r="T85" s="42"/>
      <c r="U85" s="49"/>
      <c r="V85" s="710" t="s">
        <v>86</v>
      </c>
      <c r="W85" s="711"/>
      <c r="X85" s="56"/>
      <c r="Y85" s="56"/>
      <c r="Z85" s="57"/>
      <c r="AA85" s="67"/>
      <c r="AB85" s="57"/>
      <c r="AC85" s="58" t="s">
        <v>744</v>
      </c>
      <c r="AD85" s="56"/>
      <c r="AE85" s="49"/>
      <c r="AF85" s="164">
        <f t="shared" si="20"/>
        <v>-1</v>
      </c>
      <c r="AG85" s="164">
        <f t="shared" si="20"/>
        <v>-1</v>
      </c>
      <c r="AH85" s="164">
        <f t="shared" si="20"/>
        <v>-1</v>
      </c>
      <c r="AI85" s="164">
        <f t="shared" si="20"/>
        <v>-1</v>
      </c>
      <c r="AJ85" s="164">
        <f t="shared" si="20"/>
        <v>-1</v>
      </c>
      <c r="AK85" s="164">
        <f t="shared" si="20"/>
        <v>-1</v>
      </c>
      <c r="AL85" s="164">
        <f t="shared" si="20"/>
        <v>-1</v>
      </c>
      <c r="AM85" s="164">
        <f t="shared" si="20"/>
        <v>-1</v>
      </c>
      <c r="AN85" s="164" t="str">
        <f t="shared" si="14"/>
        <v>tbd</v>
      </c>
      <c r="AO85" s="164" t="str">
        <f t="shared" si="14"/>
        <v>tbd</v>
      </c>
      <c r="AP85" s="164" t="str">
        <f t="shared" si="14"/>
        <v>tbd</v>
      </c>
      <c r="AQ85" s="164" t="str">
        <f t="shared" si="14"/>
        <v>tbd</v>
      </c>
      <c r="AR85" s="164" t="str">
        <f t="shared" si="14"/>
        <v>tbd</v>
      </c>
      <c r="AS85" s="164" t="str">
        <f t="shared" si="14"/>
        <v>tbd</v>
      </c>
      <c r="AT85" s="164" t="str">
        <f t="shared" si="14"/>
        <v>tbd</v>
      </c>
      <c r="AU85" s="164" t="str">
        <f t="shared" si="12"/>
        <v>tbd</v>
      </c>
      <c r="AV85" s="164">
        <f t="shared" si="15"/>
        <v>0</v>
      </c>
      <c r="AW85" s="164">
        <f t="shared" si="15"/>
        <v>0</v>
      </c>
      <c r="AX85" s="164">
        <f t="shared" si="15"/>
        <v>0</v>
      </c>
      <c r="AY85" s="164">
        <f t="shared" si="15"/>
        <v>0</v>
      </c>
      <c r="AZ85" s="164">
        <f t="shared" si="15"/>
        <v>0</v>
      </c>
      <c r="BA85" s="164">
        <f t="shared" si="15"/>
        <v>0</v>
      </c>
      <c r="BB85" s="164">
        <f t="shared" si="15"/>
        <v>0</v>
      </c>
      <c r="BC85" s="164">
        <f t="shared" si="13"/>
        <v>0</v>
      </c>
    </row>
    <row r="86" spans="1:55" s="164" customFormat="1" ht="19.899999999999999" customHeight="1">
      <c r="A86" s="9" t="s">
        <v>800</v>
      </c>
      <c r="B86" s="7" t="s">
        <v>801</v>
      </c>
      <c r="C86" s="2" t="s">
        <v>802</v>
      </c>
      <c r="D86" s="4" t="s">
        <v>530</v>
      </c>
      <c r="E86" s="18"/>
      <c r="F86" s="19"/>
      <c r="G86" s="19"/>
      <c r="H86" s="4"/>
      <c r="I86" s="15"/>
      <c r="J86" s="47" t="s">
        <v>86</v>
      </c>
      <c r="K86" s="699"/>
      <c r="L86" s="700"/>
      <c r="M86" s="701"/>
      <c r="N86" s="40"/>
      <c r="O86" s="41"/>
      <c r="P86" s="41"/>
      <c r="Q86" s="41"/>
      <c r="R86" s="41"/>
      <c r="S86" s="41"/>
      <c r="T86" s="42"/>
      <c r="U86" s="49"/>
      <c r="V86" s="710" t="s">
        <v>86</v>
      </c>
      <c r="W86" s="711"/>
      <c r="X86" s="56"/>
      <c r="Y86" s="56"/>
      <c r="Z86" s="57"/>
      <c r="AA86" s="67"/>
      <c r="AB86" s="57"/>
      <c r="AC86" s="58" t="s">
        <v>744</v>
      </c>
      <c r="AD86" s="56"/>
      <c r="AE86" s="49"/>
      <c r="AF86" s="164">
        <f t="shared" si="20"/>
        <v>-1</v>
      </c>
      <c r="AG86" s="164">
        <f t="shared" si="20"/>
        <v>-1</v>
      </c>
      <c r="AH86" s="164">
        <f t="shared" si="20"/>
        <v>-1</v>
      </c>
      <c r="AI86" s="164">
        <f t="shared" si="20"/>
        <v>-1</v>
      </c>
      <c r="AJ86" s="164">
        <f t="shared" si="20"/>
        <v>-1</v>
      </c>
      <c r="AK86" s="164">
        <f t="shared" si="20"/>
        <v>-1</v>
      </c>
      <c r="AL86" s="164">
        <f t="shared" si="20"/>
        <v>-1</v>
      </c>
      <c r="AM86" s="164">
        <f t="shared" si="20"/>
        <v>-1</v>
      </c>
      <c r="AN86" s="164" t="str">
        <f t="shared" si="14"/>
        <v>tbd</v>
      </c>
      <c r="AO86" s="164" t="str">
        <f t="shared" si="14"/>
        <v>tbd</v>
      </c>
      <c r="AP86" s="164" t="str">
        <f t="shared" si="14"/>
        <v>tbd</v>
      </c>
      <c r="AQ86" s="164" t="str">
        <f t="shared" si="14"/>
        <v>tbd</v>
      </c>
      <c r="AR86" s="164" t="str">
        <f t="shared" si="14"/>
        <v>tbd</v>
      </c>
      <c r="AS86" s="164" t="str">
        <f t="shared" si="14"/>
        <v>tbd</v>
      </c>
      <c r="AT86" s="164" t="str">
        <f t="shared" si="14"/>
        <v>tbd</v>
      </c>
      <c r="AU86" s="164" t="str">
        <f t="shared" si="12"/>
        <v>tbd</v>
      </c>
      <c r="AV86" s="164">
        <f t="shared" si="15"/>
        <v>0</v>
      </c>
      <c r="AW86" s="164">
        <f t="shared" si="15"/>
        <v>0</v>
      </c>
      <c r="AX86" s="164">
        <f t="shared" si="15"/>
        <v>0</v>
      </c>
      <c r="AY86" s="164">
        <f t="shared" si="15"/>
        <v>0</v>
      </c>
      <c r="AZ86" s="164">
        <f t="shared" si="15"/>
        <v>0</v>
      </c>
      <c r="BA86" s="164">
        <f t="shared" si="15"/>
        <v>0</v>
      </c>
      <c r="BB86" s="164">
        <f t="shared" si="15"/>
        <v>0</v>
      </c>
      <c r="BC86" s="164">
        <f t="shared" si="13"/>
        <v>0</v>
      </c>
    </row>
    <row r="87" spans="1:55" s="164" customFormat="1" ht="19.899999999999999" customHeight="1" thickBot="1">
      <c r="A87" s="9" t="s">
        <v>803</v>
      </c>
      <c r="B87" s="7" t="s">
        <v>804</v>
      </c>
      <c r="C87" s="2" t="s">
        <v>805</v>
      </c>
      <c r="D87" s="4" t="s">
        <v>523</v>
      </c>
      <c r="E87" s="18"/>
      <c r="F87" s="19"/>
      <c r="G87" s="19"/>
      <c r="H87" s="4"/>
      <c r="I87" s="15"/>
      <c r="J87" s="47" t="s">
        <v>86</v>
      </c>
      <c r="K87" s="699"/>
      <c r="L87" s="700"/>
      <c r="M87" s="701"/>
      <c r="N87" s="40"/>
      <c r="O87" s="41"/>
      <c r="P87" s="41"/>
      <c r="Q87" s="41"/>
      <c r="R87" s="41"/>
      <c r="S87" s="41"/>
      <c r="T87" s="42"/>
      <c r="U87" s="49"/>
      <c r="V87" s="710" t="s">
        <v>86</v>
      </c>
      <c r="W87" s="711"/>
      <c r="X87" s="56"/>
      <c r="Y87" s="56"/>
      <c r="Z87" s="57"/>
      <c r="AA87" s="67"/>
      <c r="AB87" s="57"/>
      <c r="AC87" s="58" t="s">
        <v>744</v>
      </c>
      <c r="AD87" s="56"/>
      <c r="AE87" s="49"/>
      <c r="AF87" s="164">
        <f t="shared" si="20"/>
        <v>-1</v>
      </c>
      <c r="AG87" s="164">
        <f t="shared" si="20"/>
        <v>-1</v>
      </c>
      <c r="AH87" s="164">
        <f t="shared" si="20"/>
        <v>-1</v>
      </c>
      <c r="AI87" s="164">
        <f t="shared" si="20"/>
        <v>-1</v>
      </c>
      <c r="AJ87" s="164">
        <f t="shared" si="20"/>
        <v>-1</v>
      </c>
      <c r="AK87" s="164">
        <f t="shared" si="20"/>
        <v>-1</v>
      </c>
      <c r="AL87" s="164">
        <f t="shared" si="20"/>
        <v>-1</v>
      </c>
      <c r="AM87" s="164">
        <f t="shared" si="20"/>
        <v>-1</v>
      </c>
      <c r="AN87" s="164" t="str">
        <f t="shared" si="14"/>
        <v>tbd</v>
      </c>
      <c r="AO87" s="164" t="str">
        <f t="shared" si="14"/>
        <v>tbd</v>
      </c>
      <c r="AP87" s="164" t="str">
        <f t="shared" si="14"/>
        <v>tbd</v>
      </c>
      <c r="AQ87" s="164" t="str">
        <f t="shared" si="14"/>
        <v>tbd</v>
      </c>
      <c r="AR87" s="164" t="str">
        <f t="shared" si="14"/>
        <v>tbd</v>
      </c>
      <c r="AS87" s="164" t="str">
        <f t="shared" si="14"/>
        <v>tbd</v>
      </c>
      <c r="AT87" s="164" t="str">
        <f t="shared" si="14"/>
        <v>tbd</v>
      </c>
      <c r="AU87" s="164" t="str">
        <f t="shared" si="12"/>
        <v>tbd</v>
      </c>
      <c r="AV87" s="164">
        <f t="shared" si="15"/>
        <v>0</v>
      </c>
      <c r="AW87" s="164">
        <f t="shared" si="15"/>
        <v>0</v>
      </c>
      <c r="AX87" s="164">
        <f t="shared" si="15"/>
        <v>0</v>
      </c>
      <c r="AY87" s="164">
        <f t="shared" si="15"/>
        <v>0</v>
      </c>
      <c r="AZ87" s="164">
        <f t="shared" si="15"/>
        <v>0</v>
      </c>
      <c r="BA87" s="164">
        <f t="shared" si="15"/>
        <v>0</v>
      </c>
      <c r="BB87" s="164">
        <f t="shared" si="15"/>
        <v>0</v>
      </c>
      <c r="BC87" s="164">
        <f t="shared" si="13"/>
        <v>0</v>
      </c>
    </row>
    <row r="88" spans="1:55" s="164" customFormat="1" ht="19.899999999999999" hidden="1" customHeight="1">
      <c r="A88" s="9"/>
      <c r="B88" s="7"/>
      <c r="C88" s="2"/>
      <c r="D88" s="4"/>
      <c r="E88" s="18"/>
      <c r="F88" s="19"/>
      <c r="G88" s="19"/>
      <c r="H88" s="4"/>
      <c r="I88" s="15"/>
      <c r="J88" s="47"/>
      <c r="K88" s="699"/>
      <c r="L88" s="700"/>
      <c r="M88" s="701"/>
      <c r="N88" s="40"/>
      <c r="O88" s="41"/>
      <c r="P88" s="41"/>
      <c r="Q88" s="41"/>
      <c r="R88" s="41"/>
      <c r="S88" s="41"/>
      <c r="T88" s="42"/>
      <c r="U88" s="49"/>
      <c r="V88" s="710"/>
      <c r="W88" s="711"/>
      <c r="X88" s="56"/>
      <c r="Y88" s="56"/>
      <c r="Z88" s="57"/>
      <c r="AA88" s="67"/>
      <c r="AB88" s="57"/>
      <c r="AC88" s="58"/>
      <c r="AD88" s="56"/>
      <c r="AE88" s="49"/>
      <c r="AF88" s="164">
        <f t="shared" ref="AF88:AM103" si="21">AF87</f>
        <v>-1</v>
      </c>
      <c r="AG88" s="164">
        <f t="shared" si="21"/>
        <v>-1</v>
      </c>
      <c r="AH88" s="164">
        <f t="shared" si="21"/>
        <v>-1</v>
      </c>
      <c r="AI88" s="164">
        <f t="shared" si="21"/>
        <v>-1</v>
      </c>
      <c r="AJ88" s="164">
        <f t="shared" si="21"/>
        <v>-1</v>
      </c>
      <c r="AK88" s="164">
        <f t="shared" si="21"/>
        <v>-1</v>
      </c>
      <c r="AL88" s="164">
        <f t="shared" si="21"/>
        <v>-1</v>
      </c>
      <c r="AM88" s="164">
        <f t="shared" si="21"/>
        <v>-1</v>
      </c>
      <c r="AN88" s="164">
        <f t="shared" si="14"/>
        <v>0</v>
      </c>
      <c r="AO88" s="164">
        <f t="shared" si="14"/>
        <v>0</v>
      </c>
      <c r="AP88" s="164">
        <f t="shared" si="14"/>
        <v>0</v>
      </c>
      <c r="AQ88" s="164">
        <f t="shared" si="14"/>
        <v>0</v>
      </c>
      <c r="AR88" s="164">
        <f t="shared" si="14"/>
        <v>0</v>
      </c>
      <c r="AS88" s="164">
        <f t="shared" si="14"/>
        <v>0</v>
      </c>
      <c r="AT88" s="164">
        <f t="shared" si="14"/>
        <v>0</v>
      </c>
      <c r="AU88" s="164">
        <f t="shared" si="12"/>
        <v>0</v>
      </c>
      <c r="AV88" s="164">
        <f t="shared" si="15"/>
        <v>0</v>
      </c>
      <c r="AW88" s="164">
        <f t="shared" si="15"/>
        <v>0</v>
      </c>
      <c r="AX88" s="164">
        <f t="shared" si="15"/>
        <v>0</v>
      </c>
      <c r="AY88" s="164">
        <f t="shared" si="15"/>
        <v>0</v>
      </c>
      <c r="AZ88" s="164">
        <f t="shared" si="15"/>
        <v>0</v>
      </c>
      <c r="BA88" s="164">
        <f t="shared" si="15"/>
        <v>0</v>
      </c>
      <c r="BB88" s="164">
        <f t="shared" si="15"/>
        <v>0</v>
      </c>
      <c r="BC88" s="164">
        <f t="shared" si="13"/>
        <v>0</v>
      </c>
    </row>
    <row r="89" spans="1:55" s="164" customFormat="1" ht="19.899999999999999" hidden="1" customHeight="1">
      <c r="A89" s="9"/>
      <c r="B89" s="7"/>
      <c r="C89" s="2"/>
      <c r="D89" s="4"/>
      <c r="E89" s="18"/>
      <c r="F89" s="19"/>
      <c r="G89" s="19"/>
      <c r="H89" s="4"/>
      <c r="I89" s="15"/>
      <c r="J89" s="47"/>
      <c r="K89" s="699"/>
      <c r="L89" s="700"/>
      <c r="M89" s="701"/>
      <c r="N89" s="40"/>
      <c r="O89" s="41"/>
      <c r="P89" s="41"/>
      <c r="Q89" s="41"/>
      <c r="R89" s="41"/>
      <c r="S89" s="41"/>
      <c r="T89" s="42"/>
      <c r="U89" s="49"/>
      <c r="V89" s="710"/>
      <c r="W89" s="711"/>
      <c r="X89" s="56"/>
      <c r="Y89" s="56"/>
      <c r="Z89" s="57"/>
      <c r="AA89" s="67"/>
      <c r="AB89" s="57"/>
      <c r="AC89" s="58"/>
      <c r="AD89" s="56"/>
      <c r="AE89" s="49"/>
      <c r="AF89" s="164">
        <f t="shared" si="21"/>
        <v>-1</v>
      </c>
      <c r="AG89" s="164">
        <f t="shared" si="21"/>
        <v>-1</v>
      </c>
      <c r="AH89" s="164">
        <f t="shared" si="21"/>
        <v>-1</v>
      </c>
      <c r="AI89" s="164">
        <f t="shared" si="21"/>
        <v>-1</v>
      </c>
      <c r="AJ89" s="164">
        <f t="shared" si="21"/>
        <v>-1</v>
      </c>
      <c r="AK89" s="164">
        <f t="shared" si="21"/>
        <v>-1</v>
      </c>
      <c r="AL89" s="164">
        <f t="shared" si="21"/>
        <v>-1</v>
      </c>
      <c r="AM89" s="164">
        <f t="shared" si="21"/>
        <v>-1</v>
      </c>
      <c r="AN89" s="164">
        <f t="shared" si="14"/>
        <v>0</v>
      </c>
      <c r="AO89" s="164">
        <f t="shared" si="14"/>
        <v>0</v>
      </c>
      <c r="AP89" s="164">
        <f t="shared" si="14"/>
        <v>0</v>
      </c>
      <c r="AQ89" s="164">
        <f t="shared" si="14"/>
        <v>0</v>
      </c>
      <c r="AR89" s="164">
        <f t="shared" si="14"/>
        <v>0</v>
      </c>
      <c r="AS89" s="164">
        <f t="shared" si="14"/>
        <v>0</v>
      </c>
      <c r="AT89" s="164">
        <f t="shared" si="14"/>
        <v>0</v>
      </c>
      <c r="AU89" s="164">
        <f t="shared" si="12"/>
        <v>0</v>
      </c>
      <c r="AV89" s="164">
        <f t="shared" si="15"/>
        <v>0</v>
      </c>
      <c r="AW89" s="164">
        <f t="shared" si="15"/>
        <v>0</v>
      </c>
      <c r="AX89" s="164">
        <f t="shared" si="15"/>
        <v>0</v>
      </c>
      <c r="AY89" s="164">
        <f t="shared" si="15"/>
        <v>0</v>
      </c>
      <c r="AZ89" s="164">
        <f t="shared" si="15"/>
        <v>0</v>
      </c>
      <c r="BA89" s="164">
        <f t="shared" si="15"/>
        <v>0</v>
      </c>
      <c r="BB89" s="164">
        <f t="shared" si="15"/>
        <v>0</v>
      </c>
      <c r="BC89" s="164">
        <f t="shared" si="13"/>
        <v>0</v>
      </c>
    </row>
    <row r="90" spans="1:55" s="164" customFormat="1" ht="19.899999999999999" hidden="1" customHeight="1">
      <c r="A90" s="9"/>
      <c r="B90" s="7"/>
      <c r="C90" s="2"/>
      <c r="D90" s="4"/>
      <c r="E90" s="18"/>
      <c r="F90" s="19"/>
      <c r="G90" s="19"/>
      <c r="H90" s="4"/>
      <c r="I90" s="15"/>
      <c r="J90" s="47"/>
      <c r="K90" s="699"/>
      <c r="L90" s="700"/>
      <c r="M90" s="701"/>
      <c r="N90" s="40"/>
      <c r="O90" s="41"/>
      <c r="P90" s="41"/>
      <c r="Q90" s="41"/>
      <c r="R90" s="41"/>
      <c r="S90" s="41"/>
      <c r="T90" s="42"/>
      <c r="U90" s="49"/>
      <c r="V90" s="710"/>
      <c r="W90" s="711"/>
      <c r="X90" s="56"/>
      <c r="Y90" s="56"/>
      <c r="Z90" s="57"/>
      <c r="AA90" s="67"/>
      <c r="AB90" s="57"/>
      <c r="AC90" s="58"/>
      <c r="AD90" s="56"/>
      <c r="AE90" s="49"/>
      <c r="AF90" s="164">
        <f t="shared" si="21"/>
        <v>-1</v>
      </c>
      <c r="AG90" s="164">
        <f t="shared" si="21"/>
        <v>-1</v>
      </c>
      <c r="AH90" s="164">
        <f t="shared" si="21"/>
        <v>-1</v>
      </c>
      <c r="AI90" s="164">
        <f t="shared" si="21"/>
        <v>-1</v>
      </c>
      <c r="AJ90" s="164">
        <f t="shared" si="21"/>
        <v>-1</v>
      </c>
      <c r="AK90" s="164">
        <f t="shared" si="21"/>
        <v>-1</v>
      </c>
      <c r="AL90" s="164">
        <f t="shared" si="21"/>
        <v>-1</v>
      </c>
      <c r="AM90" s="164">
        <f t="shared" si="21"/>
        <v>-1</v>
      </c>
      <c r="AN90" s="164">
        <f t="shared" si="14"/>
        <v>0</v>
      </c>
      <c r="AO90" s="164">
        <f t="shared" si="14"/>
        <v>0</v>
      </c>
      <c r="AP90" s="164">
        <f t="shared" si="14"/>
        <v>0</v>
      </c>
      <c r="AQ90" s="164">
        <f t="shared" si="14"/>
        <v>0</v>
      </c>
      <c r="AR90" s="164">
        <f t="shared" si="14"/>
        <v>0</v>
      </c>
      <c r="AS90" s="164">
        <f t="shared" si="14"/>
        <v>0</v>
      </c>
      <c r="AT90" s="164">
        <f t="shared" si="14"/>
        <v>0</v>
      </c>
      <c r="AU90" s="164">
        <f t="shared" si="12"/>
        <v>0</v>
      </c>
      <c r="AV90" s="164">
        <f t="shared" si="15"/>
        <v>0</v>
      </c>
      <c r="AW90" s="164">
        <f t="shared" si="15"/>
        <v>0</v>
      </c>
      <c r="AX90" s="164">
        <f t="shared" si="15"/>
        <v>0</v>
      </c>
      <c r="AY90" s="164">
        <f t="shared" si="15"/>
        <v>0</v>
      </c>
      <c r="AZ90" s="164">
        <f t="shared" si="15"/>
        <v>0</v>
      </c>
      <c r="BA90" s="164">
        <f t="shared" si="15"/>
        <v>0</v>
      </c>
      <c r="BB90" s="164">
        <f t="shared" si="15"/>
        <v>0</v>
      </c>
      <c r="BC90" s="164">
        <f t="shared" si="13"/>
        <v>0</v>
      </c>
    </row>
    <row r="91" spans="1:55" s="164" customFormat="1" ht="19.899999999999999" hidden="1" customHeight="1">
      <c r="A91" s="9"/>
      <c r="B91" s="7"/>
      <c r="C91" s="2"/>
      <c r="D91" s="4"/>
      <c r="E91" s="18"/>
      <c r="F91" s="19"/>
      <c r="G91" s="19"/>
      <c r="H91" s="4"/>
      <c r="I91" s="15"/>
      <c r="J91" s="47"/>
      <c r="K91" s="699"/>
      <c r="L91" s="700"/>
      <c r="M91" s="701"/>
      <c r="N91" s="40"/>
      <c r="O91" s="41"/>
      <c r="P91" s="41"/>
      <c r="Q91" s="41"/>
      <c r="R91" s="41"/>
      <c r="S91" s="41"/>
      <c r="T91" s="42"/>
      <c r="U91" s="49"/>
      <c r="V91" s="710"/>
      <c r="W91" s="711"/>
      <c r="X91" s="56"/>
      <c r="Y91" s="56"/>
      <c r="Z91" s="57"/>
      <c r="AA91" s="67"/>
      <c r="AB91" s="57"/>
      <c r="AC91" s="58"/>
      <c r="AD91" s="56"/>
      <c r="AE91" s="49"/>
      <c r="AF91" s="164">
        <f t="shared" si="21"/>
        <v>-1</v>
      </c>
      <c r="AG91" s="164">
        <f t="shared" si="21"/>
        <v>-1</v>
      </c>
      <c r="AH91" s="164">
        <f t="shared" si="21"/>
        <v>-1</v>
      </c>
      <c r="AI91" s="164">
        <f t="shared" si="21"/>
        <v>-1</v>
      </c>
      <c r="AJ91" s="164">
        <f t="shared" si="21"/>
        <v>-1</v>
      </c>
      <c r="AK91" s="164">
        <f t="shared" si="21"/>
        <v>-1</v>
      </c>
      <c r="AL91" s="164">
        <f t="shared" si="21"/>
        <v>-1</v>
      </c>
      <c r="AM91" s="164">
        <f t="shared" si="21"/>
        <v>-1</v>
      </c>
      <c r="AN91" s="164">
        <f t="shared" si="14"/>
        <v>0</v>
      </c>
      <c r="AO91" s="164">
        <f t="shared" si="14"/>
        <v>0</v>
      </c>
      <c r="AP91" s="164">
        <f t="shared" si="14"/>
        <v>0</v>
      </c>
      <c r="AQ91" s="164">
        <f t="shared" si="14"/>
        <v>0</v>
      </c>
      <c r="AR91" s="164">
        <f t="shared" si="14"/>
        <v>0</v>
      </c>
      <c r="AS91" s="164">
        <f t="shared" si="14"/>
        <v>0</v>
      </c>
      <c r="AT91" s="164">
        <f t="shared" si="14"/>
        <v>0</v>
      </c>
      <c r="AU91" s="164">
        <f t="shared" si="12"/>
        <v>0</v>
      </c>
      <c r="AV91" s="164">
        <f t="shared" si="15"/>
        <v>0</v>
      </c>
      <c r="AW91" s="164">
        <f t="shared" si="15"/>
        <v>0</v>
      </c>
      <c r="AX91" s="164">
        <f t="shared" si="15"/>
        <v>0</v>
      </c>
      <c r="AY91" s="164">
        <f t="shared" si="15"/>
        <v>0</v>
      </c>
      <c r="AZ91" s="164">
        <f t="shared" si="15"/>
        <v>0</v>
      </c>
      <c r="BA91" s="164">
        <f t="shared" si="15"/>
        <v>0</v>
      </c>
      <c r="BB91" s="164">
        <f t="shared" si="15"/>
        <v>0</v>
      </c>
      <c r="BC91" s="164">
        <f t="shared" si="13"/>
        <v>0</v>
      </c>
    </row>
    <row r="92" spans="1:55" s="164" customFormat="1" ht="19.899999999999999" hidden="1" customHeight="1">
      <c r="A92" s="9"/>
      <c r="B92" s="7"/>
      <c r="C92" s="2"/>
      <c r="D92" s="4"/>
      <c r="E92" s="18"/>
      <c r="F92" s="19"/>
      <c r="G92" s="19"/>
      <c r="H92" s="4"/>
      <c r="I92" s="15"/>
      <c r="J92" s="47"/>
      <c r="K92" s="699"/>
      <c r="L92" s="700"/>
      <c r="M92" s="701"/>
      <c r="N92" s="40"/>
      <c r="O92" s="41"/>
      <c r="P92" s="41"/>
      <c r="Q92" s="41"/>
      <c r="R92" s="41"/>
      <c r="S92" s="41"/>
      <c r="T92" s="42"/>
      <c r="U92" s="49"/>
      <c r="V92" s="710"/>
      <c r="W92" s="711"/>
      <c r="X92" s="56"/>
      <c r="Y92" s="56"/>
      <c r="Z92" s="57"/>
      <c r="AA92" s="67"/>
      <c r="AB92" s="57"/>
      <c r="AC92" s="58"/>
      <c r="AD92" s="56"/>
      <c r="AE92" s="49"/>
      <c r="AF92" s="164">
        <f t="shared" si="21"/>
        <v>-1</v>
      </c>
      <c r="AG92" s="164">
        <f t="shared" si="21"/>
        <v>-1</v>
      </c>
      <c r="AH92" s="164">
        <f t="shared" si="21"/>
        <v>-1</v>
      </c>
      <c r="AI92" s="164">
        <f t="shared" si="21"/>
        <v>-1</v>
      </c>
      <c r="AJ92" s="164">
        <f t="shared" si="21"/>
        <v>-1</v>
      </c>
      <c r="AK92" s="164">
        <f t="shared" si="21"/>
        <v>-1</v>
      </c>
      <c r="AL92" s="164">
        <f t="shared" si="21"/>
        <v>-1</v>
      </c>
      <c r="AM92" s="164">
        <f t="shared" si="21"/>
        <v>-1</v>
      </c>
      <c r="AN92" s="164">
        <f t="shared" si="14"/>
        <v>0</v>
      </c>
      <c r="AO92" s="164">
        <f t="shared" si="14"/>
        <v>0</v>
      </c>
      <c r="AP92" s="164">
        <f t="shared" si="14"/>
        <v>0</v>
      </c>
      <c r="AQ92" s="164">
        <f t="shared" si="14"/>
        <v>0</v>
      </c>
      <c r="AR92" s="164">
        <f t="shared" si="14"/>
        <v>0</v>
      </c>
      <c r="AS92" s="164">
        <f t="shared" si="14"/>
        <v>0</v>
      </c>
      <c r="AT92" s="164">
        <f t="shared" si="14"/>
        <v>0</v>
      </c>
      <c r="AU92" s="164">
        <f t="shared" si="12"/>
        <v>0</v>
      </c>
      <c r="AV92" s="164">
        <f t="shared" si="15"/>
        <v>0</v>
      </c>
      <c r="AW92" s="164">
        <f t="shared" si="15"/>
        <v>0</v>
      </c>
      <c r="AX92" s="164">
        <f t="shared" si="15"/>
        <v>0</v>
      </c>
      <c r="AY92" s="164">
        <f t="shared" si="15"/>
        <v>0</v>
      </c>
      <c r="AZ92" s="164">
        <f t="shared" si="15"/>
        <v>0</v>
      </c>
      <c r="BA92" s="164">
        <f t="shared" si="15"/>
        <v>0</v>
      </c>
      <c r="BB92" s="164">
        <f t="shared" si="15"/>
        <v>0</v>
      </c>
      <c r="BC92" s="164">
        <f t="shared" si="13"/>
        <v>0</v>
      </c>
    </row>
    <row r="93" spans="1:55" s="164" customFormat="1" ht="19.899999999999999" hidden="1" customHeight="1">
      <c r="A93" s="9"/>
      <c r="B93" s="7"/>
      <c r="C93" s="2"/>
      <c r="D93" s="4"/>
      <c r="E93" s="18"/>
      <c r="F93" s="19"/>
      <c r="G93" s="19"/>
      <c r="H93" s="4"/>
      <c r="I93" s="15"/>
      <c r="J93" s="47"/>
      <c r="K93" s="699"/>
      <c r="L93" s="700"/>
      <c r="M93" s="701"/>
      <c r="N93" s="40"/>
      <c r="O93" s="41"/>
      <c r="P93" s="41"/>
      <c r="Q93" s="41"/>
      <c r="R93" s="41"/>
      <c r="S93" s="41"/>
      <c r="T93" s="42"/>
      <c r="U93" s="49"/>
      <c r="V93" s="710"/>
      <c r="W93" s="711"/>
      <c r="X93" s="56"/>
      <c r="Y93" s="56"/>
      <c r="Z93" s="57"/>
      <c r="AA93" s="67"/>
      <c r="AB93" s="57"/>
      <c r="AC93" s="58"/>
      <c r="AD93" s="56"/>
      <c r="AE93" s="49"/>
      <c r="AF93" s="164">
        <f t="shared" si="21"/>
        <v>-1</v>
      </c>
      <c r="AG93" s="164">
        <f t="shared" si="21"/>
        <v>-1</v>
      </c>
      <c r="AH93" s="164">
        <f t="shared" si="21"/>
        <v>-1</v>
      </c>
      <c r="AI93" s="164">
        <f t="shared" si="21"/>
        <v>-1</v>
      </c>
      <c r="AJ93" s="164">
        <f t="shared" si="21"/>
        <v>-1</v>
      </c>
      <c r="AK93" s="164">
        <f t="shared" si="21"/>
        <v>-1</v>
      </c>
      <c r="AL93" s="164">
        <f t="shared" si="21"/>
        <v>-1</v>
      </c>
      <c r="AM93" s="164">
        <f t="shared" si="21"/>
        <v>-1</v>
      </c>
      <c r="AN93" s="164">
        <f t="shared" si="14"/>
        <v>0</v>
      </c>
      <c r="AO93" s="164">
        <f t="shared" si="14"/>
        <v>0</v>
      </c>
      <c r="AP93" s="164">
        <f t="shared" si="14"/>
        <v>0</v>
      </c>
      <c r="AQ93" s="164">
        <f t="shared" si="14"/>
        <v>0</v>
      </c>
      <c r="AR93" s="164">
        <f t="shared" si="14"/>
        <v>0</v>
      </c>
      <c r="AS93" s="164">
        <f t="shared" si="14"/>
        <v>0</v>
      </c>
      <c r="AT93" s="164">
        <f t="shared" si="14"/>
        <v>0</v>
      </c>
      <c r="AU93" s="164">
        <f t="shared" si="12"/>
        <v>0</v>
      </c>
      <c r="AV93" s="164">
        <f t="shared" si="15"/>
        <v>0</v>
      </c>
      <c r="AW93" s="164">
        <f t="shared" si="15"/>
        <v>0</v>
      </c>
      <c r="AX93" s="164">
        <f t="shared" si="15"/>
        <v>0</v>
      </c>
      <c r="AY93" s="164">
        <f t="shared" si="15"/>
        <v>0</v>
      </c>
      <c r="AZ93" s="164">
        <f t="shared" si="15"/>
        <v>0</v>
      </c>
      <c r="BA93" s="164">
        <f t="shared" si="15"/>
        <v>0</v>
      </c>
      <c r="BB93" s="164">
        <f t="shared" si="15"/>
        <v>0</v>
      </c>
      <c r="BC93" s="164">
        <f t="shared" si="13"/>
        <v>0</v>
      </c>
    </row>
    <row r="94" spans="1:55" s="164" customFormat="1" ht="19.899999999999999" hidden="1" customHeight="1">
      <c r="A94" s="9"/>
      <c r="B94" s="7"/>
      <c r="C94" s="2"/>
      <c r="D94" s="4"/>
      <c r="E94" s="18"/>
      <c r="F94" s="19"/>
      <c r="G94" s="19"/>
      <c r="H94" s="4"/>
      <c r="I94" s="15"/>
      <c r="J94" s="47"/>
      <c r="K94" s="699"/>
      <c r="L94" s="700"/>
      <c r="M94" s="701"/>
      <c r="N94" s="40"/>
      <c r="O94" s="41"/>
      <c r="P94" s="41"/>
      <c r="Q94" s="41"/>
      <c r="R94" s="41"/>
      <c r="S94" s="41"/>
      <c r="T94" s="42"/>
      <c r="U94" s="49"/>
      <c r="V94" s="710"/>
      <c r="W94" s="711"/>
      <c r="X94" s="56"/>
      <c r="Y94" s="56"/>
      <c r="Z94" s="57"/>
      <c r="AA94" s="67"/>
      <c r="AB94" s="57"/>
      <c r="AC94" s="58"/>
      <c r="AD94" s="56"/>
      <c r="AE94" s="49"/>
      <c r="AF94" s="164">
        <f t="shared" si="21"/>
        <v>-1</v>
      </c>
      <c r="AG94" s="164">
        <f t="shared" si="21"/>
        <v>-1</v>
      </c>
      <c r="AH94" s="164">
        <f t="shared" si="21"/>
        <v>-1</v>
      </c>
      <c r="AI94" s="164">
        <f t="shared" si="21"/>
        <v>-1</v>
      </c>
      <c r="AJ94" s="164">
        <f t="shared" si="21"/>
        <v>-1</v>
      </c>
      <c r="AK94" s="164">
        <f t="shared" si="21"/>
        <v>-1</v>
      </c>
      <c r="AL94" s="164">
        <f t="shared" si="21"/>
        <v>-1</v>
      </c>
      <c r="AM94" s="164">
        <f t="shared" si="21"/>
        <v>-1</v>
      </c>
      <c r="AN94" s="164">
        <f t="shared" si="14"/>
        <v>0</v>
      </c>
      <c r="AO94" s="164">
        <f t="shared" si="14"/>
        <v>0</v>
      </c>
      <c r="AP94" s="164">
        <f t="shared" si="14"/>
        <v>0</v>
      </c>
      <c r="AQ94" s="164">
        <f t="shared" ref="AQ94:AT107" si="22">IF(AI94,$V94,"")</f>
        <v>0</v>
      </c>
      <c r="AR94" s="164">
        <f t="shared" si="22"/>
        <v>0</v>
      </c>
      <c r="AS94" s="164">
        <f t="shared" si="22"/>
        <v>0</v>
      </c>
      <c r="AT94" s="164">
        <f t="shared" si="22"/>
        <v>0</v>
      </c>
      <c r="AU94" s="164">
        <f t="shared" si="12"/>
        <v>0</v>
      </c>
      <c r="AV94" s="164">
        <f t="shared" si="15"/>
        <v>0</v>
      </c>
      <c r="AW94" s="164">
        <f t="shared" si="15"/>
        <v>0</v>
      </c>
      <c r="AX94" s="164">
        <f t="shared" si="15"/>
        <v>0</v>
      </c>
      <c r="AY94" s="164">
        <f t="shared" ref="AY94:BB107" si="23">IF(AI94,$W94,"")</f>
        <v>0</v>
      </c>
      <c r="AZ94" s="164">
        <f t="shared" si="23"/>
        <v>0</v>
      </c>
      <c r="BA94" s="164">
        <f t="shared" si="23"/>
        <v>0</v>
      </c>
      <c r="BB94" s="164">
        <f t="shared" si="23"/>
        <v>0</v>
      </c>
      <c r="BC94" s="164">
        <f t="shared" si="13"/>
        <v>0</v>
      </c>
    </row>
    <row r="95" spans="1:55" s="164" customFormat="1" ht="19.899999999999999" hidden="1" customHeight="1">
      <c r="A95" s="9"/>
      <c r="B95" s="7"/>
      <c r="C95" s="2"/>
      <c r="D95" s="4"/>
      <c r="E95" s="18"/>
      <c r="F95" s="19"/>
      <c r="G95" s="19"/>
      <c r="H95" s="4"/>
      <c r="I95" s="15"/>
      <c r="J95" s="47"/>
      <c r="K95" s="699"/>
      <c r="L95" s="700"/>
      <c r="M95" s="701"/>
      <c r="N95" s="40"/>
      <c r="O95" s="41"/>
      <c r="P95" s="41"/>
      <c r="Q95" s="41"/>
      <c r="R95" s="41"/>
      <c r="S95" s="41"/>
      <c r="T95" s="42"/>
      <c r="U95" s="49"/>
      <c r="V95" s="710"/>
      <c r="W95" s="711"/>
      <c r="X95" s="56"/>
      <c r="Y95" s="56"/>
      <c r="Z95" s="57"/>
      <c r="AA95" s="67"/>
      <c r="AB95" s="57"/>
      <c r="AC95" s="58"/>
      <c r="AD95" s="56"/>
      <c r="AE95" s="49"/>
      <c r="AF95" s="164">
        <f t="shared" si="21"/>
        <v>-1</v>
      </c>
      <c r="AG95" s="164">
        <f t="shared" si="21"/>
        <v>-1</v>
      </c>
      <c r="AH95" s="164">
        <f t="shared" si="21"/>
        <v>-1</v>
      </c>
      <c r="AI95" s="164">
        <f t="shared" si="21"/>
        <v>-1</v>
      </c>
      <c r="AJ95" s="164">
        <f t="shared" si="21"/>
        <v>-1</v>
      </c>
      <c r="AK95" s="164">
        <f t="shared" si="21"/>
        <v>-1</v>
      </c>
      <c r="AL95" s="164">
        <f t="shared" si="21"/>
        <v>-1</v>
      </c>
      <c r="AM95" s="164">
        <f t="shared" si="21"/>
        <v>-1</v>
      </c>
      <c r="AN95" s="164">
        <f t="shared" ref="AN95:AP107" si="24">IF(AF95,$V95,"")</f>
        <v>0</v>
      </c>
      <c r="AO95" s="164">
        <f t="shared" si="24"/>
        <v>0</v>
      </c>
      <c r="AP95" s="164">
        <f t="shared" si="24"/>
        <v>0</v>
      </c>
      <c r="AQ95" s="164">
        <f t="shared" si="22"/>
        <v>0</v>
      </c>
      <c r="AR95" s="164">
        <f t="shared" si="22"/>
        <v>0</v>
      </c>
      <c r="AS95" s="164">
        <f t="shared" si="22"/>
        <v>0</v>
      </c>
      <c r="AT95" s="164">
        <f t="shared" si="22"/>
        <v>0</v>
      </c>
      <c r="AU95" s="164">
        <f t="shared" si="12"/>
        <v>0</v>
      </c>
      <c r="AV95" s="164">
        <f t="shared" ref="AV95:AX107" si="25">IF(AF95,$W95,"")</f>
        <v>0</v>
      </c>
      <c r="AW95" s="164">
        <f t="shared" si="25"/>
        <v>0</v>
      </c>
      <c r="AX95" s="164">
        <f t="shared" si="25"/>
        <v>0</v>
      </c>
      <c r="AY95" s="164">
        <f t="shared" si="23"/>
        <v>0</v>
      </c>
      <c r="AZ95" s="164">
        <f t="shared" si="23"/>
        <v>0</v>
      </c>
      <c r="BA95" s="164">
        <f t="shared" si="23"/>
        <v>0</v>
      </c>
      <c r="BB95" s="164">
        <f t="shared" si="23"/>
        <v>0</v>
      </c>
      <c r="BC95" s="164">
        <f t="shared" si="13"/>
        <v>0</v>
      </c>
    </row>
    <row r="96" spans="1:55" s="164" customFormat="1" ht="19.899999999999999" hidden="1" customHeight="1">
      <c r="A96" s="9"/>
      <c r="B96" s="7"/>
      <c r="C96" s="2"/>
      <c r="D96" s="4"/>
      <c r="E96" s="18"/>
      <c r="F96" s="19"/>
      <c r="G96" s="19"/>
      <c r="H96" s="4"/>
      <c r="I96" s="15"/>
      <c r="J96" s="47"/>
      <c r="K96" s="699"/>
      <c r="L96" s="700"/>
      <c r="M96" s="701"/>
      <c r="N96" s="40"/>
      <c r="O96" s="41"/>
      <c r="P96" s="41"/>
      <c r="Q96" s="41"/>
      <c r="R96" s="41"/>
      <c r="S96" s="41"/>
      <c r="T96" s="42"/>
      <c r="U96" s="49"/>
      <c r="V96" s="710"/>
      <c r="W96" s="711"/>
      <c r="X96" s="56"/>
      <c r="Y96" s="56"/>
      <c r="Z96" s="57"/>
      <c r="AA96" s="67"/>
      <c r="AB96" s="57"/>
      <c r="AC96" s="58"/>
      <c r="AD96" s="56"/>
      <c r="AE96" s="49"/>
      <c r="AF96" s="164">
        <f t="shared" si="21"/>
        <v>-1</v>
      </c>
      <c r="AG96" s="164">
        <f t="shared" si="21"/>
        <v>-1</v>
      </c>
      <c r="AH96" s="164">
        <f t="shared" si="21"/>
        <v>-1</v>
      </c>
      <c r="AI96" s="164">
        <f t="shared" si="21"/>
        <v>-1</v>
      </c>
      <c r="AJ96" s="164">
        <f t="shared" si="21"/>
        <v>-1</v>
      </c>
      <c r="AK96" s="164">
        <f t="shared" si="21"/>
        <v>-1</v>
      </c>
      <c r="AL96" s="164">
        <f t="shared" si="21"/>
        <v>-1</v>
      </c>
      <c r="AM96" s="164">
        <f t="shared" si="21"/>
        <v>-1</v>
      </c>
      <c r="AN96" s="164">
        <f t="shared" si="24"/>
        <v>0</v>
      </c>
      <c r="AO96" s="164">
        <f t="shared" si="24"/>
        <v>0</v>
      </c>
      <c r="AP96" s="164">
        <f t="shared" si="24"/>
        <v>0</v>
      </c>
      <c r="AQ96" s="164">
        <f t="shared" si="22"/>
        <v>0</v>
      </c>
      <c r="AR96" s="164">
        <f t="shared" si="22"/>
        <v>0</v>
      </c>
      <c r="AS96" s="164">
        <f t="shared" si="22"/>
        <v>0</v>
      </c>
      <c r="AT96" s="164">
        <f t="shared" si="22"/>
        <v>0</v>
      </c>
      <c r="AU96" s="164">
        <f t="shared" si="12"/>
        <v>0</v>
      </c>
      <c r="AV96" s="164">
        <f t="shared" si="25"/>
        <v>0</v>
      </c>
      <c r="AW96" s="164">
        <f t="shared" si="25"/>
        <v>0</v>
      </c>
      <c r="AX96" s="164">
        <f t="shared" si="25"/>
        <v>0</v>
      </c>
      <c r="AY96" s="164">
        <f t="shared" si="23"/>
        <v>0</v>
      </c>
      <c r="AZ96" s="164">
        <f t="shared" si="23"/>
        <v>0</v>
      </c>
      <c r="BA96" s="164">
        <f t="shared" si="23"/>
        <v>0</v>
      </c>
      <c r="BB96" s="164">
        <f t="shared" si="23"/>
        <v>0</v>
      </c>
      <c r="BC96" s="164">
        <f t="shared" si="13"/>
        <v>0</v>
      </c>
    </row>
    <row r="97" spans="1:55" s="164" customFormat="1" ht="19.899999999999999" hidden="1" customHeight="1">
      <c r="A97" s="9"/>
      <c r="B97" s="7"/>
      <c r="C97" s="2"/>
      <c r="D97" s="4"/>
      <c r="E97" s="18"/>
      <c r="F97" s="19"/>
      <c r="G97" s="19"/>
      <c r="H97" s="4"/>
      <c r="I97" s="15"/>
      <c r="J97" s="47"/>
      <c r="K97" s="699"/>
      <c r="L97" s="700"/>
      <c r="M97" s="701"/>
      <c r="N97" s="40"/>
      <c r="O97" s="41"/>
      <c r="P97" s="41"/>
      <c r="Q97" s="41"/>
      <c r="R97" s="41"/>
      <c r="S97" s="41"/>
      <c r="T97" s="42"/>
      <c r="U97" s="49"/>
      <c r="V97" s="710"/>
      <c r="W97" s="711"/>
      <c r="X97" s="56"/>
      <c r="Y97" s="56"/>
      <c r="Z97" s="57"/>
      <c r="AA97" s="67"/>
      <c r="AB97" s="57"/>
      <c r="AC97" s="58"/>
      <c r="AD97" s="56"/>
      <c r="AE97" s="49"/>
      <c r="AF97" s="164">
        <f t="shared" si="21"/>
        <v>-1</v>
      </c>
      <c r="AG97" s="164">
        <f t="shared" si="21"/>
        <v>-1</v>
      </c>
      <c r="AH97" s="164">
        <f t="shared" si="21"/>
        <v>-1</v>
      </c>
      <c r="AI97" s="164">
        <f t="shared" si="21"/>
        <v>-1</v>
      </c>
      <c r="AJ97" s="164">
        <f t="shared" si="21"/>
        <v>-1</v>
      </c>
      <c r="AK97" s="164">
        <f t="shared" si="21"/>
        <v>-1</v>
      </c>
      <c r="AL97" s="164">
        <f t="shared" si="21"/>
        <v>-1</v>
      </c>
      <c r="AM97" s="164">
        <f t="shared" si="21"/>
        <v>-1</v>
      </c>
      <c r="AN97" s="164">
        <f t="shared" si="24"/>
        <v>0</v>
      </c>
      <c r="AO97" s="164">
        <f t="shared" si="24"/>
        <v>0</v>
      </c>
      <c r="AP97" s="164">
        <f t="shared" si="24"/>
        <v>0</v>
      </c>
      <c r="AQ97" s="164">
        <f t="shared" si="22"/>
        <v>0</v>
      </c>
      <c r="AR97" s="164">
        <f t="shared" si="22"/>
        <v>0</v>
      </c>
      <c r="AS97" s="164">
        <f t="shared" si="22"/>
        <v>0</v>
      </c>
      <c r="AT97" s="164">
        <f t="shared" si="22"/>
        <v>0</v>
      </c>
      <c r="AU97" s="164">
        <f t="shared" si="12"/>
        <v>0</v>
      </c>
      <c r="AV97" s="164">
        <f t="shared" si="25"/>
        <v>0</v>
      </c>
      <c r="AW97" s="164">
        <f t="shared" si="25"/>
        <v>0</v>
      </c>
      <c r="AX97" s="164">
        <f t="shared" si="25"/>
        <v>0</v>
      </c>
      <c r="AY97" s="164">
        <f t="shared" si="23"/>
        <v>0</v>
      </c>
      <c r="AZ97" s="164">
        <f t="shared" si="23"/>
        <v>0</v>
      </c>
      <c r="BA97" s="164">
        <f t="shared" si="23"/>
        <v>0</v>
      </c>
      <c r="BB97" s="164">
        <f t="shared" si="23"/>
        <v>0</v>
      </c>
      <c r="BC97" s="164">
        <f t="shared" si="13"/>
        <v>0</v>
      </c>
    </row>
    <row r="98" spans="1:55" s="164" customFormat="1" ht="19.899999999999999" hidden="1" customHeight="1">
      <c r="A98" s="9"/>
      <c r="B98" s="7"/>
      <c r="C98" s="2"/>
      <c r="D98" s="4"/>
      <c r="E98" s="18"/>
      <c r="F98" s="19"/>
      <c r="G98" s="19"/>
      <c r="H98" s="4"/>
      <c r="I98" s="15"/>
      <c r="J98" s="47"/>
      <c r="K98" s="699"/>
      <c r="L98" s="700"/>
      <c r="M98" s="701"/>
      <c r="N98" s="40"/>
      <c r="O98" s="41"/>
      <c r="P98" s="41"/>
      <c r="Q98" s="41"/>
      <c r="R98" s="41"/>
      <c r="S98" s="41"/>
      <c r="T98" s="42"/>
      <c r="U98" s="49"/>
      <c r="V98" s="710"/>
      <c r="W98" s="711"/>
      <c r="X98" s="56"/>
      <c r="Y98" s="56"/>
      <c r="Z98" s="57"/>
      <c r="AA98" s="67"/>
      <c r="AB98" s="57"/>
      <c r="AC98" s="58"/>
      <c r="AD98" s="56"/>
      <c r="AE98" s="49"/>
      <c r="AF98" s="164">
        <f t="shared" si="21"/>
        <v>-1</v>
      </c>
      <c r="AG98" s="164">
        <f t="shared" si="21"/>
        <v>-1</v>
      </c>
      <c r="AH98" s="164">
        <f t="shared" si="21"/>
        <v>-1</v>
      </c>
      <c r="AI98" s="164">
        <f t="shared" si="21"/>
        <v>-1</v>
      </c>
      <c r="AJ98" s="164">
        <f t="shared" si="21"/>
        <v>-1</v>
      </c>
      <c r="AK98" s="164">
        <f t="shared" si="21"/>
        <v>-1</v>
      </c>
      <c r="AL98" s="164">
        <f t="shared" si="21"/>
        <v>-1</v>
      </c>
      <c r="AM98" s="164">
        <f t="shared" si="21"/>
        <v>-1</v>
      </c>
      <c r="AN98" s="164">
        <f t="shared" si="24"/>
        <v>0</v>
      </c>
      <c r="AO98" s="164">
        <f t="shared" si="24"/>
        <v>0</v>
      </c>
      <c r="AP98" s="164">
        <f t="shared" si="24"/>
        <v>0</v>
      </c>
      <c r="AQ98" s="164">
        <f t="shared" si="22"/>
        <v>0</v>
      </c>
      <c r="AR98" s="164">
        <f t="shared" si="22"/>
        <v>0</v>
      </c>
      <c r="AS98" s="164">
        <f t="shared" si="22"/>
        <v>0</v>
      </c>
      <c r="AT98" s="164">
        <f t="shared" si="22"/>
        <v>0</v>
      </c>
      <c r="AU98" s="164">
        <f t="shared" si="12"/>
        <v>0</v>
      </c>
      <c r="AV98" s="164">
        <f t="shared" si="25"/>
        <v>0</v>
      </c>
      <c r="AW98" s="164">
        <f t="shared" si="25"/>
        <v>0</v>
      </c>
      <c r="AX98" s="164">
        <f t="shared" si="25"/>
        <v>0</v>
      </c>
      <c r="AY98" s="164">
        <f t="shared" si="23"/>
        <v>0</v>
      </c>
      <c r="AZ98" s="164">
        <f t="shared" si="23"/>
        <v>0</v>
      </c>
      <c r="BA98" s="164">
        <f t="shared" si="23"/>
        <v>0</v>
      </c>
      <c r="BB98" s="164">
        <f t="shared" si="23"/>
        <v>0</v>
      </c>
      <c r="BC98" s="164">
        <f t="shared" si="13"/>
        <v>0</v>
      </c>
    </row>
    <row r="99" spans="1:55" s="164" customFormat="1" ht="19.899999999999999" hidden="1" customHeight="1">
      <c r="A99" s="9"/>
      <c r="B99" s="7"/>
      <c r="C99" s="2"/>
      <c r="D99" s="4"/>
      <c r="E99" s="18"/>
      <c r="F99" s="19"/>
      <c r="G99" s="19"/>
      <c r="H99" s="4"/>
      <c r="I99" s="15"/>
      <c r="J99" s="47"/>
      <c r="K99" s="699"/>
      <c r="L99" s="700"/>
      <c r="M99" s="701"/>
      <c r="N99" s="40"/>
      <c r="O99" s="41"/>
      <c r="P99" s="41"/>
      <c r="Q99" s="41"/>
      <c r="R99" s="41"/>
      <c r="S99" s="41"/>
      <c r="T99" s="42"/>
      <c r="U99" s="49"/>
      <c r="V99" s="710"/>
      <c r="W99" s="711"/>
      <c r="X99" s="56"/>
      <c r="Y99" s="56"/>
      <c r="Z99" s="57"/>
      <c r="AA99" s="67"/>
      <c r="AB99" s="57"/>
      <c r="AC99" s="58"/>
      <c r="AD99" s="56"/>
      <c r="AE99" s="49"/>
      <c r="AF99" s="164">
        <f t="shared" si="21"/>
        <v>-1</v>
      </c>
      <c r="AG99" s="164">
        <f t="shared" si="21"/>
        <v>-1</v>
      </c>
      <c r="AH99" s="164">
        <f t="shared" si="21"/>
        <v>-1</v>
      </c>
      <c r="AI99" s="164">
        <f t="shared" si="21"/>
        <v>-1</v>
      </c>
      <c r="AJ99" s="164">
        <f t="shared" si="21"/>
        <v>-1</v>
      </c>
      <c r="AK99" s="164">
        <f t="shared" si="21"/>
        <v>-1</v>
      </c>
      <c r="AL99" s="164">
        <f t="shared" si="21"/>
        <v>-1</v>
      </c>
      <c r="AM99" s="164">
        <f t="shared" si="21"/>
        <v>-1</v>
      </c>
      <c r="AN99" s="164">
        <f t="shared" si="24"/>
        <v>0</v>
      </c>
      <c r="AO99" s="164">
        <f t="shared" si="24"/>
        <v>0</v>
      </c>
      <c r="AP99" s="164">
        <f t="shared" si="24"/>
        <v>0</v>
      </c>
      <c r="AQ99" s="164">
        <f t="shared" si="22"/>
        <v>0</v>
      </c>
      <c r="AR99" s="164">
        <f t="shared" si="22"/>
        <v>0</v>
      </c>
      <c r="AS99" s="164">
        <f t="shared" si="22"/>
        <v>0</v>
      </c>
      <c r="AT99" s="164">
        <f t="shared" si="22"/>
        <v>0</v>
      </c>
      <c r="AU99" s="164">
        <f t="shared" si="12"/>
        <v>0</v>
      </c>
      <c r="AV99" s="164">
        <f t="shared" si="25"/>
        <v>0</v>
      </c>
      <c r="AW99" s="164">
        <f t="shared" si="25"/>
        <v>0</v>
      </c>
      <c r="AX99" s="164">
        <f t="shared" si="25"/>
        <v>0</v>
      </c>
      <c r="AY99" s="164">
        <f t="shared" si="23"/>
        <v>0</v>
      </c>
      <c r="AZ99" s="164">
        <f t="shared" si="23"/>
        <v>0</v>
      </c>
      <c r="BA99" s="164">
        <f t="shared" si="23"/>
        <v>0</v>
      </c>
      <c r="BB99" s="164">
        <f t="shared" si="23"/>
        <v>0</v>
      </c>
      <c r="BC99" s="164">
        <f t="shared" si="13"/>
        <v>0</v>
      </c>
    </row>
    <row r="100" spans="1:55" s="164" customFormat="1" ht="19.899999999999999" hidden="1" customHeight="1">
      <c r="A100" s="9"/>
      <c r="B100" s="7"/>
      <c r="C100" s="2"/>
      <c r="D100" s="4"/>
      <c r="E100" s="18"/>
      <c r="F100" s="19"/>
      <c r="G100" s="19"/>
      <c r="H100" s="4"/>
      <c r="I100" s="15"/>
      <c r="J100" s="47"/>
      <c r="K100" s="699"/>
      <c r="L100" s="700"/>
      <c r="M100" s="701"/>
      <c r="N100" s="40"/>
      <c r="O100" s="41"/>
      <c r="P100" s="41"/>
      <c r="Q100" s="41"/>
      <c r="R100" s="41"/>
      <c r="S100" s="41"/>
      <c r="T100" s="42"/>
      <c r="U100" s="49"/>
      <c r="V100" s="710"/>
      <c r="W100" s="711"/>
      <c r="X100" s="56"/>
      <c r="Y100" s="56"/>
      <c r="Z100" s="57"/>
      <c r="AA100" s="67"/>
      <c r="AB100" s="57"/>
      <c r="AC100" s="58"/>
      <c r="AD100" s="56"/>
      <c r="AE100" s="49"/>
      <c r="AF100" s="164">
        <f t="shared" si="21"/>
        <v>-1</v>
      </c>
      <c r="AG100" s="164">
        <f t="shared" si="21"/>
        <v>-1</v>
      </c>
      <c r="AH100" s="164">
        <f t="shared" si="21"/>
        <v>-1</v>
      </c>
      <c r="AI100" s="164">
        <f t="shared" si="21"/>
        <v>-1</v>
      </c>
      <c r="AJ100" s="164">
        <f t="shared" si="21"/>
        <v>-1</v>
      </c>
      <c r="AK100" s="164">
        <f t="shared" si="21"/>
        <v>-1</v>
      </c>
      <c r="AL100" s="164">
        <f t="shared" si="21"/>
        <v>-1</v>
      </c>
      <c r="AM100" s="164">
        <f t="shared" si="21"/>
        <v>-1</v>
      </c>
      <c r="AN100" s="164">
        <f t="shared" si="24"/>
        <v>0</v>
      </c>
      <c r="AO100" s="164">
        <f t="shared" si="24"/>
        <v>0</v>
      </c>
      <c r="AP100" s="164">
        <f t="shared" si="24"/>
        <v>0</v>
      </c>
      <c r="AQ100" s="164">
        <f t="shared" si="22"/>
        <v>0</v>
      </c>
      <c r="AR100" s="164">
        <f t="shared" si="22"/>
        <v>0</v>
      </c>
      <c r="AS100" s="164">
        <f t="shared" si="22"/>
        <v>0</v>
      </c>
      <c r="AT100" s="164">
        <f t="shared" si="22"/>
        <v>0</v>
      </c>
      <c r="AU100" s="164">
        <f t="shared" si="12"/>
        <v>0</v>
      </c>
      <c r="AV100" s="164">
        <f t="shared" si="25"/>
        <v>0</v>
      </c>
      <c r="AW100" s="164">
        <f t="shared" si="25"/>
        <v>0</v>
      </c>
      <c r="AX100" s="164">
        <f t="shared" si="25"/>
        <v>0</v>
      </c>
      <c r="AY100" s="164">
        <f t="shared" si="23"/>
        <v>0</v>
      </c>
      <c r="AZ100" s="164">
        <f t="shared" si="23"/>
        <v>0</v>
      </c>
      <c r="BA100" s="164">
        <f t="shared" si="23"/>
        <v>0</v>
      </c>
      <c r="BB100" s="164">
        <f t="shared" si="23"/>
        <v>0</v>
      </c>
      <c r="BC100" s="164">
        <f t="shared" si="13"/>
        <v>0</v>
      </c>
    </row>
    <row r="101" spans="1:55" s="164" customFormat="1" ht="19.899999999999999" hidden="1" customHeight="1">
      <c r="A101" s="9"/>
      <c r="B101" s="7"/>
      <c r="C101" s="2"/>
      <c r="D101" s="4"/>
      <c r="E101" s="18"/>
      <c r="F101" s="19"/>
      <c r="G101" s="19"/>
      <c r="H101" s="4"/>
      <c r="I101" s="15"/>
      <c r="J101" s="47"/>
      <c r="K101" s="699"/>
      <c r="L101" s="700"/>
      <c r="M101" s="701"/>
      <c r="N101" s="40"/>
      <c r="O101" s="41"/>
      <c r="P101" s="41"/>
      <c r="Q101" s="41"/>
      <c r="R101" s="41"/>
      <c r="S101" s="41"/>
      <c r="T101" s="42"/>
      <c r="U101" s="49"/>
      <c r="V101" s="710"/>
      <c r="W101" s="711"/>
      <c r="X101" s="56"/>
      <c r="Y101" s="56"/>
      <c r="Z101" s="57"/>
      <c r="AA101" s="67"/>
      <c r="AB101" s="57"/>
      <c r="AC101" s="58"/>
      <c r="AD101" s="56"/>
      <c r="AE101" s="49"/>
      <c r="AF101" s="164">
        <f t="shared" si="21"/>
        <v>-1</v>
      </c>
      <c r="AG101" s="164">
        <f t="shared" si="21"/>
        <v>-1</v>
      </c>
      <c r="AH101" s="164">
        <f t="shared" si="21"/>
        <v>-1</v>
      </c>
      <c r="AI101" s="164">
        <f t="shared" si="21"/>
        <v>-1</v>
      </c>
      <c r="AJ101" s="164">
        <f t="shared" si="21"/>
        <v>-1</v>
      </c>
      <c r="AK101" s="164">
        <f t="shared" si="21"/>
        <v>-1</v>
      </c>
      <c r="AL101" s="164">
        <f t="shared" si="21"/>
        <v>-1</v>
      </c>
      <c r="AM101" s="164">
        <f t="shared" si="21"/>
        <v>-1</v>
      </c>
      <c r="AN101" s="164">
        <f t="shared" si="24"/>
        <v>0</v>
      </c>
      <c r="AO101" s="164">
        <f t="shared" si="24"/>
        <v>0</v>
      </c>
      <c r="AP101" s="164">
        <f t="shared" si="24"/>
        <v>0</v>
      </c>
      <c r="AQ101" s="164">
        <f t="shared" si="22"/>
        <v>0</v>
      </c>
      <c r="AR101" s="164">
        <f t="shared" si="22"/>
        <v>0</v>
      </c>
      <c r="AS101" s="164">
        <f t="shared" si="22"/>
        <v>0</v>
      </c>
      <c r="AT101" s="164">
        <f t="shared" si="22"/>
        <v>0</v>
      </c>
      <c r="AU101" s="164">
        <f t="shared" si="12"/>
        <v>0</v>
      </c>
      <c r="AV101" s="164">
        <f t="shared" si="25"/>
        <v>0</v>
      </c>
      <c r="AW101" s="164">
        <f t="shared" si="25"/>
        <v>0</v>
      </c>
      <c r="AX101" s="164">
        <f t="shared" si="25"/>
        <v>0</v>
      </c>
      <c r="AY101" s="164">
        <f t="shared" si="23"/>
        <v>0</v>
      </c>
      <c r="AZ101" s="164">
        <f t="shared" si="23"/>
        <v>0</v>
      </c>
      <c r="BA101" s="164">
        <f t="shared" si="23"/>
        <v>0</v>
      </c>
      <c r="BB101" s="164">
        <f t="shared" si="23"/>
        <v>0</v>
      </c>
      <c r="BC101" s="164">
        <f t="shared" si="13"/>
        <v>0</v>
      </c>
    </row>
    <row r="102" spans="1:55" s="164" customFormat="1" ht="19.899999999999999" hidden="1" customHeight="1">
      <c r="A102" s="9"/>
      <c r="B102" s="7"/>
      <c r="C102" s="2"/>
      <c r="D102" s="4"/>
      <c r="E102" s="18"/>
      <c r="F102" s="19"/>
      <c r="G102" s="19"/>
      <c r="H102" s="4"/>
      <c r="I102" s="15"/>
      <c r="J102" s="47"/>
      <c r="K102" s="699"/>
      <c r="L102" s="700"/>
      <c r="M102" s="701"/>
      <c r="N102" s="40"/>
      <c r="O102" s="41"/>
      <c r="P102" s="41"/>
      <c r="Q102" s="41"/>
      <c r="R102" s="41"/>
      <c r="S102" s="41"/>
      <c r="T102" s="42"/>
      <c r="U102" s="49"/>
      <c r="V102" s="710"/>
      <c r="W102" s="711"/>
      <c r="X102" s="56"/>
      <c r="Y102" s="56"/>
      <c r="Z102" s="57"/>
      <c r="AA102" s="67"/>
      <c r="AB102" s="57"/>
      <c r="AC102" s="58"/>
      <c r="AD102" s="56"/>
      <c r="AE102" s="49"/>
      <c r="AF102" s="164">
        <f t="shared" si="21"/>
        <v>-1</v>
      </c>
      <c r="AG102" s="164">
        <f t="shared" si="21"/>
        <v>-1</v>
      </c>
      <c r="AH102" s="164">
        <f t="shared" si="21"/>
        <v>-1</v>
      </c>
      <c r="AI102" s="164">
        <f t="shared" si="21"/>
        <v>-1</v>
      </c>
      <c r="AJ102" s="164">
        <f t="shared" si="21"/>
        <v>-1</v>
      </c>
      <c r="AK102" s="164">
        <f t="shared" si="21"/>
        <v>-1</v>
      </c>
      <c r="AL102" s="164">
        <f t="shared" si="21"/>
        <v>-1</v>
      </c>
      <c r="AM102" s="164">
        <f t="shared" si="21"/>
        <v>-1</v>
      </c>
      <c r="AN102" s="164">
        <f t="shared" si="24"/>
        <v>0</v>
      </c>
      <c r="AO102" s="164">
        <f t="shared" si="24"/>
        <v>0</v>
      </c>
      <c r="AP102" s="164">
        <f t="shared" si="24"/>
        <v>0</v>
      </c>
      <c r="AQ102" s="164">
        <f t="shared" si="22"/>
        <v>0</v>
      </c>
      <c r="AR102" s="164">
        <f t="shared" si="22"/>
        <v>0</v>
      </c>
      <c r="AS102" s="164">
        <f t="shared" si="22"/>
        <v>0</v>
      </c>
      <c r="AT102" s="164">
        <f t="shared" si="22"/>
        <v>0</v>
      </c>
      <c r="AU102" s="164">
        <f t="shared" si="12"/>
        <v>0</v>
      </c>
      <c r="AV102" s="164">
        <f t="shared" si="25"/>
        <v>0</v>
      </c>
      <c r="AW102" s="164">
        <f t="shared" si="25"/>
        <v>0</v>
      </c>
      <c r="AX102" s="164">
        <f t="shared" si="25"/>
        <v>0</v>
      </c>
      <c r="AY102" s="164">
        <f t="shared" si="23"/>
        <v>0</v>
      </c>
      <c r="AZ102" s="164">
        <f t="shared" si="23"/>
        <v>0</v>
      </c>
      <c r="BA102" s="164">
        <f t="shared" si="23"/>
        <v>0</v>
      </c>
      <c r="BB102" s="164">
        <f t="shared" si="23"/>
        <v>0</v>
      </c>
      <c r="BC102" s="164">
        <f t="shared" si="13"/>
        <v>0</v>
      </c>
    </row>
    <row r="103" spans="1:55" s="164" customFormat="1" ht="19.899999999999999" hidden="1" customHeight="1">
      <c r="A103" s="9"/>
      <c r="B103" s="7"/>
      <c r="C103" s="2"/>
      <c r="D103" s="4"/>
      <c r="E103" s="18"/>
      <c r="F103" s="19"/>
      <c r="G103" s="19"/>
      <c r="H103" s="4"/>
      <c r="I103" s="15"/>
      <c r="J103" s="47"/>
      <c r="K103" s="699"/>
      <c r="L103" s="700"/>
      <c r="M103" s="701"/>
      <c r="N103" s="40"/>
      <c r="O103" s="41"/>
      <c r="P103" s="41"/>
      <c r="Q103" s="41"/>
      <c r="R103" s="41"/>
      <c r="S103" s="41"/>
      <c r="T103" s="42"/>
      <c r="U103" s="49"/>
      <c r="V103" s="710"/>
      <c r="W103" s="711"/>
      <c r="X103" s="56"/>
      <c r="Y103" s="56"/>
      <c r="Z103" s="57"/>
      <c r="AA103" s="67"/>
      <c r="AB103" s="57"/>
      <c r="AC103" s="58"/>
      <c r="AD103" s="56"/>
      <c r="AE103" s="49"/>
      <c r="AF103" s="164">
        <f t="shared" si="21"/>
        <v>-1</v>
      </c>
      <c r="AG103" s="164">
        <f t="shared" si="21"/>
        <v>-1</v>
      </c>
      <c r="AH103" s="164">
        <f t="shared" si="21"/>
        <v>-1</v>
      </c>
      <c r="AI103" s="164">
        <f t="shared" si="21"/>
        <v>-1</v>
      </c>
      <c r="AJ103" s="164">
        <f t="shared" si="21"/>
        <v>-1</v>
      </c>
      <c r="AK103" s="164">
        <f t="shared" si="21"/>
        <v>-1</v>
      </c>
      <c r="AL103" s="164">
        <f t="shared" si="21"/>
        <v>-1</v>
      </c>
      <c r="AM103" s="164">
        <f t="shared" si="21"/>
        <v>-1</v>
      </c>
      <c r="AN103" s="164">
        <f t="shared" si="24"/>
        <v>0</v>
      </c>
      <c r="AO103" s="164">
        <f t="shared" si="24"/>
        <v>0</v>
      </c>
      <c r="AP103" s="164">
        <f t="shared" si="24"/>
        <v>0</v>
      </c>
      <c r="AQ103" s="164">
        <f t="shared" si="22"/>
        <v>0</v>
      </c>
      <c r="AR103" s="164">
        <f t="shared" si="22"/>
        <v>0</v>
      </c>
      <c r="AS103" s="164">
        <f t="shared" si="22"/>
        <v>0</v>
      </c>
      <c r="AT103" s="164">
        <f t="shared" si="22"/>
        <v>0</v>
      </c>
      <c r="AU103" s="164">
        <f t="shared" si="12"/>
        <v>0</v>
      </c>
      <c r="AV103" s="164">
        <f t="shared" si="25"/>
        <v>0</v>
      </c>
      <c r="AW103" s="164">
        <f t="shared" si="25"/>
        <v>0</v>
      </c>
      <c r="AX103" s="164">
        <f t="shared" si="25"/>
        <v>0</v>
      </c>
      <c r="AY103" s="164">
        <f t="shared" si="23"/>
        <v>0</v>
      </c>
      <c r="AZ103" s="164">
        <f t="shared" si="23"/>
        <v>0</v>
      </c>
      <c r="BA103" s="164">
        <f t="shared" si="23"/>
        <v>0</v>
      </c>
      <c r="BB103" s="164">
        <f t="shared" si="23"/>
        <v>0</v>
      </c>
      <c r="BC103" s="164">
        <f t="shared" si="13"/>
        <v>0</v>
      </c>
    </row>
    <row r="104" spans="1:55" s="164" customFormat="1" ht="19.899999999999999" hidden="1" customHeight="1">
      <c r="A104" s="9"/>
      <c r="B104" s="7"/>
      <c r="C104" s="2"/>
      <c r="D104" s="4"/>
      <c r="E104" s="18"/>
      <c r="F104" s="19"/>
      <c r="G104" s="19"/>
      <c r="H104" s="4"/>
      <c r="I104" s="15"/>
      <c r="J104" s="47"/>
      <c r="K104" s="699"/>
      <c r="L104" s="700"/>
      <c r="M104" s="701"/>
      <c r="N104" s="40"/>
      <c r="O104" s="41"/>
      <c r="P104" s="41"/>
      <c r="Q104" s="41"/>
      <c r="R104" s="41"/>
      <c r="S104" s="41"/>
      <c r="T104" s="42"/>
      <c r="U104" s="49"/>
      <c r="V104" s="710"/>
      <c r="W104" s="711"/>
      <c r="X104" s="56"/>
      <c r="Y104" s="56"/>
      <c r="Z104" s="57"/>
      <c r="AA104" s="67"/>
      <c r="AB104" s="57"/>
      <c r="AC104" s="58"/>
      <c r="AD104" s="56"/>
      <c r="AE104" s="49"/>
      <c r="AF104" s="164">
        <f t="shared" ref="AF104:AM107" si="26">AF103</f>
        <v>-1</v>
      </c>
      <c r="AG104" s="164">
        <f t="shared" si="26"/>
        <v>-1</v>
      </c>
      <c r="AH104" s="164">
        <f t="shared" si="26"/>
        <v>-1</v>
      </c>
      <c r="AI104" s="164">
        <f t="shared" si="26"/>
        <v>-1</v>
      </c>
      <c r="AJ104" s="164">
        <f t="shared" si="26"/>
        <v>-1</v>
      </c>
      <c r="AK104" s="164">
        <f t="shared" si="26"/>
        <v>-1</v>
      </c>
      <c r="AL104" s="164">
        <f t="shared" si="26"/>
        <v>-1</v>
      </c>
      <c r="AM104" s="164">
        <f t="shared" si="26"/>
        <v>-1</v>
      </c>
      <c r="AN104" s="164">
        <f t="shared" si="24"/>
        <v>0</v>
      </c>
      <c r="AO104" s="164">
        <f t="shared" si="24"/>
        <v>0</v>
      </c>
      <c r="AP104" s="164">
        <f t="shared" si="24"/>
        <v>0</v>
      </c>
      <c r="AQ104" s="164">
        <f t="shared" si="22"/>
        <v>0</v>
      </c>
      <c r="AR104" s="164">
        <f t="shared" si="22"/>
        <v>0</v>
      </c>
      <c r="AS104" s="164">
        <f t="shared" si="22"/>
        <v>0</v>
      </c>
      <c r="AT104" s="164">
        <f t="shared" si="22"/>
        <v>0</v>
      </c>
      <c r="AU104" s="164">
        <f t="shared" si="12"/>
        <v>0</v>
      </c>
      <c r="AV104" s="164">
        <f t="shared" si="25"/>
        <v>0</v>
      </c>
      <c r="AW104" s="164">
        <f t="shared" si="25"/>
        <v>0</v>
      </c>
      <c r="AX104" s="164">
        <f t="shared" si="25"/>
        <v>0</v>
      </c>
      <c r="AY104" s="164">
        <f t="shared" si="23"/>
        <v>0</v>
      </c>
      <c r="AZ104" s="164">
        <f t="shared" si="23"/>
        <v>0</v>
      </c>
      <c r="BA104" s="164">
        <f t="shared" si="23"/>
        <v>0</v>
      </c>
      <c r="BB104" s="164">
        <f t="shared" si="23"/>
        <v>0</v>
      </c>
      <c r="BC104" s="164">
        <f t="shared" si="13"/>
        <v>0</v>
      </c>
    </row>
    <row r="105" spans="1:55" s="164" customFormat="1" ht="19.899999999999999" hidden="1" customHeight="1">
      <c r="A105" s="9"/>
      <c r="B105" s="7"/>
      <c r="C105" s="2"/>
      <c r="D105" s="4"/>
      <c r="E105" s="18"/>
      <c r="F105" s="19"/>
      <c r="G105" s="19"/>
      <c r="H105" s="4"/>
      <c r="I105" s="15"/>
      <c r="J105" s="47"/>
      <c r="K105" s="699"/>
      <c r="L105" s="700"/>
      <c r="M105" s="701"/>
      <c r="N105" s="40"/>
      <c r="O105" s="41"/>
      <c r="P105" s="41"/>
      <c r="Q105" s="41"/>
      <c r="R105" s="41"/>
      <c r="S105" s="41"/>
      <c r="T105" s="42"/>
      <c r="U105" s="49"/>
      <c r="V105" s="710"/>
      <c r="W105" s="711"/>
      <c r="X105" s="56"/>
      <c r="Y105" s="56"/>
      <c r="Z105" s="57"/>
      <c r="AA105" s="67"/>
      <c r="AB105" s="57"/>
      <c r="AC105" s="58"/>
      <c r="AD105" s="56"/>
      <c r="AE105" s="49"/>
      <c r="AF105" s="164">
        <f t="shared" si="26"/>
        <v>-1</v>
      </c>
      <c r="AG105" s="164">
        <f t="shared" si="26"/>
        <v>-1</v>
      </c>
      <c r="AH105" s="164">
        <f t="shared" si="26"/>
        <v>-1</v>
      </c>
      <c r="AI105" s="164">
        <f t="shared" si="26"/>
        <v>-1</v>
      </c>
      <c r="AJ105" s="164">
        <f t="shared" si="26"/>
        <v>-1</v>
      </c>
      <c r="AK105" s="164">
        <f t="shared" si="26"/>
        <v>-1</v>
      </c>
      <c r="AL105" s="164">
        <f t="shared" si="26"/>
        <v>-1</v>
      </c>
      <c r="AM105" s="164">
        <f t="shared" si="26"/>
        <v>-1</v>
      </c>
      <c r="AN105" s="164">
        <f t="shared" si="24"/>
        <v>0</v>
      </c>
      <c r="AO105" s="164">
        <f t="shared" si="24"/>
        <v>0</v>
      </c>
      <c r="AP105" s="164">
        <f t="shared" si="24"/>
        <v>0</v>
      </c>
      <c r="AQ105" s="164">
        <f t="shared" si="22"/>
        <v>0</v>
      </c>
      <c r="AR105" s="164">
        <f t="shared" si="22"/>
        <v>0</v>
      </c>
      <c r="AS105" s="164">
        <f t="shared" si="22"/>
        <v>0</v>
      </c>
      <c r="AT105" s="164">
        <f t="shared" si="22"/>
        <v>0</v>
      </c>
      <c r="AU105" s="164">
        <f t="shared" si="12"/>
        <v>0</v>
      </c>
      <c r="AV105" s="164">
        <f t="shared" si="25"/>
        <v>0</v>
      </c>
      <c r="AW105" s="164">
        <f t="shared" si="25"/>
        <v>0</v>
      </c>
      <c r="AX105" s="164">
        <f t="shared" si="25"/>
        <v>0</v>
      </c>
      <c r="AY105" s="164">
        <f t="shared" si="23"/>
        <v>0</v>
      </c>
      <c r="AZ105" s="164">
        <f t="shared" si="23"/>
        <v>0</v>
      </c>
      <c r="BA105" s="164">
        <f t="shared" si="23"/>
        <v>0</v>
      </c>
      <c r="BB105" s="164">
        <f t="shared" si="23"/>
        <v>0</v>
      </c>
      <c r="BC105" s="164">
        <f t="shared" si="13"/>
        <v>0</v>
      </c>
    </row>
    <row r="106" spans="1:55" s="164" customFormat="1" ht="19.899999999999999" hidden="1" customHeight="1">
      <c r="A106" s="9"/>
      <c r="B106" s="7"/>
      <c r="C106" s="2"/>
      <c r="D106" s="4"/>
      <c r="E106" s="18"/>
      <c r="F106" s="19"/>
      <c r="G106" s="19"/>
      <c r="H106" s="4"/>
      <c r="I106" s="15"/>
      <c r="J106" s="47"/>
      <c r="K106" s="699"/>
      <c r="L106" s="700"/>
      <c r="M106" s="701"/>
      <c r="N106" s="40"/>
      <c r="O106" s="41"/>
      <c r="P106" s="41"/>
      <c r="Q106" s="41"/>
      <c r="R106" s="41"/>
      <c r="S106" s="41"/>
      <c r="T106" s="42"/>
      <c r="U106" s="49"/>
      <c r="V106" s="710"/>
      <c r="W106" s="711"/>
      <c r="X106" s="56"/>
      <c r="Y106" s="56"/>
      <c r="Z106" s="57"/>
      <c r="AA106" s="67"/>
      <c r="AB106" s="57"/>
      <c r="AC106" s="58"/>
      <c r="AD106" s="56"/>
      <c r="AE106" s="49"/>
      <c r="AF106" s="164">
        <f t="shared" si="26"/>
        <v>-1</v>
      </c>
      <c r="AG106" s="164">
        <f t="shared" si="26"/>
        <v>-1</v>
      </c>
      <c r="AH106" s="164">
        <f t="shared" si="26"/>
        <v>-1</v>
      </c>
      <c r="AI106" s="164">
        <f t="shared" si="26"/>
        <v>-1</v>
      </c>
      <c r="AJ106" s="164">
        <f t="shared" si="26"/>
        <v>-1</v>
      </c>
      <c r="AK106" s="164">
        <f t="shared" si="26"/>
        <v>-1</v>
      </c>
      <c r="AL106" s="164">
        <f t="shared" si="26"/>
        <v>-1</v>
      </c>
      <c r="AM106" s="164">
        <f t="shared" si="26"/>
        <v>-1</v>
      </c>
      <c r="AN106" s="164">
        <f t="shared" si="24"/>
        <v>0</v>
      </c>
      <c r="AO106" s="164">
        <f t="shared" si="24"/>
        <v>0</v>
      </c>
      <c r="AP106" s="164">
        <f t="shared" si="24"/>
        <v>0</v>
      </c>
      <c r="AQ106" s="164">
        <f t="shared" si="22"/>
        <v>0</v>
      </c>
      <c r="AR106" s="164">
        <f t="shared" si="22"/>
        <v>0</v>
      </c>
      <c r="AS106" s="164">
        <f t="shared" si="22"/>
        <v>0</v>
      </c>
      <c r="AT106" s="164">
        <f t="shared" si="22"/>
        <v>0</v>
      </c>
      <c r="AU106" s="164">
        <f t="shared" si="12"/>
        <v>0</v>
      </c>
      <c r="AV106" s="164">
        <f t="shared" si="25"/>
        <v>0</v>
      </c>
      <c r="AW106" s="164">
        <f t="shared" si="25"/>
        <v>0</v>
      </c>
      <c r="AX106" s="164">
        <f t="shared" si="25"/>
        <v>0</v>
      </c>
      <c r="AY106" s="164">
        <f t="shared" si="23"/>
        <v>0</v>
      </c>
      <c r="AZ106" s="164">
        <f t="shared" si="23"/>
        <v>0</v>
      </c>
      <c r="BA106" s="164">
        <f t="shared" si="23"/>
        <v>0</v>
      </c>
      <c r="BB106" s="164">
        <f t="shared" si="23"/>
        <v>0</v>
      </c>
      <c r="BC106" s="164">
        <f t="shared" si="13"/>
        <v>0</v>
      </c>
    </row>
    <row r="107" spans="1:55" s="164" customFormat="1" ht="19.899999999999999" hidden="1" customHeight="1" thickBot="1">
      <c r="A107" s="9"/>
      <c r="B107" s="7"/>
      <c r="C107" s="2"/>
      <c r="D107" s="4"/>
      <c r="E107" s="18"/>
      <c r="F107" s="19"/>
      <c r="G107" s="19"/>
      <c r="H107" s="4"/>
      <c r="I107" s="15"/>
      <c r="J107" s="47"/>
      <c r="K107" s="699"/>
      <c r="L107" s="700"/>
      <c r="M107" s="701"/>
      <c r="N107" s="40"/>
      <c r="O107" s="41"/>
      <c r="P107" s="41"/>
      <c r="Q107" s="41"/>
      <c r="R107" s="41"/>
      <c r="S107" s="41"/>
      <c r="T107" s="42"/>
      <c r="U107" s="49"/>
      <c r="V107" s="710"/>
      <c r="W107" s="711"/>
      <c r="X107" s="56"/>
      <c r="Y107" s="56"/>
      <c r="Z107" s="57"/>
      <c r="AA107" s="67"/>
      <c r="AB107" s="57"/>
      <c r="AC107" s="58"/>
      <c r="AD107" s="56"/>
      <c r="AE107" s="49"/>
      <c r="AF107" s="164">
        <f t="shared" si="26"/>
        <v>-1</v>
      </c>
      <c r="AG107" s="164">
        <f t="shared" si="26"/>
        <v>-1</v>
      </c>
      <c r="AH107" s="164">
        <f t="shared" si="26"/>
        <v>-1</v>
      </c>
      <c r="AI107" s="164">
        <f t="shared" si="26"/>
        <v>-1</v>
      </c>
      <c r="AJ107" s="164">
        <f t="shared" si="26"/>
        <v>-1</v>
      </c>
      <c r="AK107" s="164">
        <f t="shared" si="26"/>
        <v>-1</v>
      </c>
      <c r="AL107" s="164">
        <f t="shared" si="26"/>
        <v>-1</v>
      </c>
      <c r="AM107" s="164">
        <f t="shared" si="26"/>
        <v>-1</v>
      </c>
      <c r="AN107" s="164">
        <f t="shared" si="24"/>
        <v>0</v>
      </c>
      <c r="AO107" s="164">
        <f t="shared" si="24"/>
        <v>0</v>
      </c>
      <c r="AP107" s="164">
        <f t="shared" si="24"/>
        <v>0</v>
      </c>
      <c r="AQ107" s="164">
        <f t="shared" si="22"/>
        <v>0</v>
      </c>
      <c r="AR107" s="164">
        <f t="shared" si="22"/>
        <v>0</v>
      </c>
      <c r="AS107" s="164">
        <f t="shared" si="22"/>
        <v>0</v>
      </c>
      <c r="AT107" s="164">
        <f t="shared" si="22"/>
        <v>0</v>
      </c>
      <c r="AU107" s="164">
        <f t="shared" si="12"/>
        <v>0</v>
      </c>
      <c r="AV107" s="164">
        <f t="shared" si="25"/>
        <v>0</v>
      </c>
      <c r="AW107" s="164">
        <f t="shared" si="25"/>
        <v>0</v>
      </c>
      <c r="AX107" s="164">
        <f t="shared" si="25"/>
        <v>0</v>
      </c>
      <c r="AY107" s="164">
        <f t="shared" si="23"/>
        <v>0</v>
      </c>
      <c r="AZ107" s="164">
        <f t="shared" si="23"/>
        <v>0</v>
      </c>
      <c r="BA107" s="164">
        <f t="shared" si="23"/>
        <v>0</v>
      </c>
      <c r="BB107" s="164">
        <f t="shared" si="23"/>
        <v>0</v>
      </c>
      <c r="BC107" s="164">
        <f t="shared" si="13"/>
        <v>0</v>
      </c>
    </row>
    <row r="108" spans="1:55" s="147" customFormat="1" ht="27" customHeight="1" thickBot="1">
      <c r="A108" s="702" t="s">
        <v>105</v>
      </c>
      <c r="B108" s="703"/>
      <c r="C108" s="704"/>
      <c r="D108" s="165" t="s">
        <v>7</v>
      </c>
      <c r="E108" s="170" t="s">
        <v>5</v>
      </c>
      <c r="F108" s="764" t="s">
        <v>8</v>
      </c>
      <c r="G108" s="765"/>
      <c r="H108" s="144" t="s">
        <v>38</v>
      </c>
      <c r="I108" s="145" t="s">
        <v>38</v>
      </c>
      <c r="J108" s="755" t="s">
        <v>5</v>
      </c>
      <c r="K108" s="756"/>
      <c r="L108" s="756"/>
      <c r="M108" s="757"/>
      <c r="N108" s="755" t="s">
        <v>11</v>
      </c>
      <c r="O108" s="756"/>
      <c r="P108" s="756"/>
      <c r="Q108" s="756"/>
      <c r="R108" s="756"/>
      <c r="S108" s="756"/>
      <c r="T108" s="756"/>
      <c r="U108" s="757"/>
      <c r="V108" s="660" t="s">
        <v>18</v>
      </c>
      <c r="W108" s="661"/>
      <c r="X108" s="661"/>
      <c r="Y108" s="661"/>
      <c r="Z108" s="661"/>
      <c r="AA108" s="722" t="s">
        <v>39</v>
      </c>
      <c r="AB108" s="723"/>
      <c r="AC108" s="729" t="s">
        <v>293</v>
      </c>
      <c r="AD108" s="730"/>
      <c r="AE108" s="731"/>
      <c r="AF108" s="146" t="s">
        <v>69</v>
      </c>
      <c r="AG108" s="146"/>
      <c r="AH108" s="146"/>
      <c r="AI108" s="146"/>
      <c r="AJ108" s="146"/>
      <c r="AK108" s="146"/>
      <c r="AL108" s="146"/>
      <c r="AM108" s="146"/>
      <c r="AN108" s="146" t="s">
        <v>78</v>
      </c>
      <c r="AO108" s="146"/>
      <c r="AP108" s="146"/>
      <c r="AQ108" s="146"/>
      <c r="AR108" s="146"/>
      <c r="AS108" s="146"/>
      <c r="AT108" s="146"/>
      <c r="AU108" s="146"/>
      <c r="AV108" s="146" t="s">
        <v>79</v>
      </c>
      <c r="AW108" s="146"/>
      <c r="AX108" s="146"/>
      <c r="AY108" s="146"/>
      <c r="AZ108" s="146"/>
      <c r="BA108" s="146"/>
      <c r="BB108" s="146"/>
      <c r="BC108" s="146"/>
    </row>
    <row r="109" spans="1:55" s="147" customFormat="1" ht="125.45" customHeight="1" thickBot="1">
      <c r="A109" s="148" t="s">
        <v>110</v>
      </c>
      <c r="B109" s="149" t="s">
        <v>3</v>
      </c>
      <c r="C109" s="150" t="s">
        <v>4</v>
      </c>
      <c r="D109" s="153" t="s">
        <v>2</v>
      </c>
      <c r="E109" s="149" t="s">
        <v>6</v>
      </c>
      <c r="F109" s="171" t="s">
        <v>12</v>
      </c>
      <c r="G109" s="171" t="s">
        <v>9</v>
      </c>
      <c r="H109" s="153" t="s">
        <v>518</v>
      </c>
      <c r="I109" s="154" t="s">
        <v>519</v>
      </c>
      <c r="J109" s="172" t="s">
        <v>115</v>
      </c>
      <c r="K109" s="173" t="s">
        <v>47</v>
      </c>
      <c r="L109" s="173" t="s">
        <v>101</v>
      </c>
      <c r="M109" s="163" t="s">
        <v>46</v>
      </c>
      <c r="N109" s="155" t="s">
        <v>102</v>
      </c>
      <c r="O109" s="156" t="s">
        <v>48</v>
      </c>
      <c r="P109" s="156" t="s">
        <v>49</v>
      </c>
      <c r="Q109" s="156" t="s">
        <v>36</v>
      </c>
      <c r="R109" s="156" t="s">
        <v>44</v>
      </c>
      <c r="S109" s="156" t="s">
        <v>43</v>
      </c>
      <c r="T109" s="174" t="s">
        <v>116</v>
      </c>
      <c r="U109" s="175" t="s">
        <v>99</v>
      </c>
      <c r="V109" s="176" t="s">
        <v>117</v>
      </c>
      <c r="W109" s="177" t="s">
        <v>118</v>
      </c>
      <c r="X109" s="158" t="s">
        <v>40</v>
      </c>
      <c r="Y109" s="159" t="s">
        <v>108</v>
      </c>
      <c r="Z109" s="159" t="s">
        <v>109</v>
      </c>
      <c r="AA109" s="160" t="s">
        <v>113</v>
      </c>
      <c r="AB109" s="178" t="s">
        <v>119</v>
      </c>
      <c r="AC109" s="167" t="str">
        <f>"Auditor requests additional evidence" &amp; CHAR(10) &amp; "Total: " &amp; COUNTIF(AC110:AC288,"Yes") &amp; " requests"</f>
        <v>Auditor requests additional evidence
Total: 0 requests</v>
      </c>
      <c r="AD109" s="168" t="s">
        <v>294</v>
      </c>
      <c r="AE109" s="169" t="s">
        <v>295</v>
      </c>
      <c r="AF109" s="146" t="str">
        <f t="shared" ref="AF109:BC109" si="27">AF6</f>
        <v>aIL</v>
      </c>
      <c r="AG109" s="146" t="str">
        <f t="shared" si="27"/>
        <v>kIL</v>
      </c>
      <c r="AH109" s="146" t="str">
        <f t="shared" si="27"/>
        <v>dIL</v>
      </c>
      <c r="AI109" s="146" t="str">
        <f t="shared" si="27"/>
        <v>pIL</v>
      </c>
      <c r="AJ109" s="146" t="str">
        <f t="shared" si="27"/>
        <v>icIL</v>
      </c>
      <c r="AK109" s="146" t="str">
        <f t="shared" si="27"/>
        <v>mIL</v>
      </c>
      <c r="AL109" s="146" t="str">
        <f t="shared" si="27"/>
        <v>Product 7</v>
      </c>
      <c r="AM109" s="146" t="str">
        <f t="shared" si="27"/>
        <v>Product 8</v>
      </c>
      <c r="AN109" s="146" t="str">
        <f t="shared" si="27"/>
        <v>aIL</v>
      </c>
      <c r="AO109" s="146" t="str">
        <f t="shared" si="27"/>
        <v>kIL</v>
      </c>
      <c r="AP109" s="146" t="str">
        <f t="shared" si="27"/>
        <v>dIL</v>
      </c>
      <c r="AQ109" s="146" t="str">
        <f t="shared" si="27"/>
        <v>pIL</v>
      </c>
      <c r="AR109" s="146" t="str">
        <f t="shared" si="27"/>
        <v>icIL</v>
      </c>
      <c r="AS109" s="146" t="str">
        <f t="shared" si="27"/>
        <v>mIL</v>
      </c>
      <c r="AT109" s="146" t="str">
        <f t="shared" si="27"/>
        <v>Product 7</v>
      </c>
      <c r="AU109" s="146" t="str">
        <f t="shared" si="27"/>
        <v>Product 8</v>
      </c>
      <c r="AV109" s="146" t="str">
        <f t="shared" si="27"/>
        <v>aIL</v>
      </c>
      <c r="AW109" s="146" t="str">
        <f t="shared" si="27"/>
        <v>kIL</v>
      </c>
      <c r="AX109" s="146" t="str">
        <f t="shared" si="27"/>
        <v>dIL</v>
      </c>
      <c r="AY109" s="146" t="str">
        <f t="shared" si="27"/>
        <v>pIL</v>
      </c>
      <c r="AZ109" s="146" t="str">
        <f t="shared" si="27"/>
        <v>icIL</v>
      </c>
      <c r="BA109" s="146" t="str">
        <f t="shared" si="27"/>
        <v>mIL</v>
      </c>
      <c r="BB109" s="146" t="str">
        <f t="shared" si="27"/>
        <v>Product 7</v>
      </c>
      <c r="BC109" s="146" t="str">
        <f t="shared" si="27"/>
        <v>Product 8</v>
      </c>
    </row>
    <row r="110" spans="1:55" s="164" customFormat="1" ht="19.899999999999999" customHeight="1">
      <c r="A110" s="758" t="s">
        <v>1034</v>
      </c>
      <c r="B110" s="759"/>
      <c r="C110" s="759"/>
      <c r="D110" s="759"/>
      <c r="E110" s="759"/>
      <c r="F110" s="759"/>
      <c r="G110" s="759"/>
      <c r="H110" s="759"/>
      <c r="I110" s="760"/>
      <c r="J110" s="482"/>
      <c r="K110" s="483"/>
      <c r="L110" s="483"/>
      <c r="M110" s="484"/>
      <c r="N110" s="485"/>
      <c r="O110" s="486"/>
      <c r="P110" s="486"/>
      <c r="Q110" s="486"/>
      <c r="R110" s="486"/>
      <c r="S110" s="486"/>
      <c r="T110" s="487"/>
      <c r="U110" s="488"/>
      <c r="V110" s="485"/>
      <c r="W110" s="489"/>
      <c r="X110" s="486"/>
      <c r="Y110" s="487"/>
      <c r="Z110" s="487"/>
      <c r="AA110" s="490"/>
      <c r="AB110" s="488"/>
      <c r="AC110" s="482"/>
      <c r="AD110" s="483"/>
      <c r="AE110" s="484"/>
      <c r="AF110" s="164">
        <v>-1</v>
      </c>
      <c r="AG110" s="164">
        <v>-1</v>
      </c>
      <c r="AH110" s="164">
        <v>-1</v>
      </c>
      <c r="AI110" s="164">
        <v>-1</v>
      </c>
      <c r="AJ110" s="164">
        <v>-1</v>
      </c>
      <c r="AK110" s="164">
        <v>0</v>
      </c>
      <c r="AL110" s="164">
        <v>0</v>
      </c>
      <c r="AM110" s="164">
        <v>0</v>
      </c>
      <c r="AN110" s="164">
        <f t="shared" ref="AN110:AU141" si="28">IF(AF110,$V110,"")</f>
        <v>0</v>
      </c>
      <c r="AO110" s="164">
        <f t="shared" si="28"/>
        <v>0</v>
      </c>
      <c r="AP110" s="164">
        <f t="shared" si="28"/>
        <v>0</v>
      </c>
      <c r="AQ110" s="164">
        <f t="shared" si="28"/>
        <v>0</v>
      </c>
      <c r="AR110" s="164">
        <f t="shared" si="28"/>
        <v>0</v>
      </c>
      <c r="AS110" s="164" t="str">
        <f t="shared" si="28"/>
        <v/>
      </c>
      <c r="AT110" s="164" t="str">
        <f t="shared" si="28"/>
        <v/>
      </c>
      <c r="AU110" s="164" t="str">
        <f t="shared" si="28"/>
        <v/>
      </c>
      <c r="AV110" s="164">
        <f t="shared" ref="AV110:BC141" si="29">IF(AF110,$W110,"")</f>
        <v>0</v>
      </c>
      <c r="AW110" s="164">
        <f t="shared" si="29"/>
        <v>0</v>
      </c>
      <c r="AX110" s="164">
        <f t="shared" si="29"/>
        <v>0</v>
      </c>
      <c r="AY110" s="164">
        <f t="shared" si="29"/>
        <v>0</v>
      </c>
      <c r="AZ110" s="164">
        <f t="shared" si="29"/>
        <v>0</v>
      </c>
      <c r="BA110" s="164" t="str">
        <f t="shared" si="29"/>
        <v/>
      </c>
      <c r="BB110" s="164" t="str">
        <f t="shared" si="29"/>
        <v/>
      </c>
      <c r="BC110" s="164" t="str">
        <f t="shared" si="29"/>
        <v/>
      </c>
    </row>
    <row r="111" spans="1:55" s="164" customFormat="1" ht="19.899999999999999" customHeight="1">
      <c r="A111" s="7" t="s">
        <v>974</v>
      </c>
      <c r="B111" s="7" t="s">
        <v>975</v>
      </c>
      <c r="C111" s="2" t="s">
        <v>976</v>
      </c>
      <c r="D111" s="4" t="s">
        <v>842</v>
      </c>
      <c r="E111" s="4">
        <v>42</v>
      </c>
      <c r="F111" s="491" t="s">
        <v>812</v>
      </c>
      <c r="G111" s="491" t="s">
        <v>812</v>
      </c>
      <c r="H111" s="4"/>
      <c r="I111" s="15"/>
      <c r="J111" s="47" t="s">
        <v>86</v>
      </c>
      <c r="K111" s="48"/>
      <c r="L111" s="48"/>
      <c r="M111" s="49"/>
      <c r="N111" s="492" t="s">
        <v>812</v>
      </c>
      <c r="O111" s="493" t="s">
        <v>812</v>
      </c>
      <c r="P111" s="493" t="s">
        <v>812</v>
      </c>
      <c r="Q111" s="493" t="s">
        <v>812</v>
      </c>
      <c r="R111" s="493" t="s">
        <v>812</v>
      </c>
      <c r="S111" s="493" t="s">
        <v>812</v>
      </c>
      <c r="T111" s="494" t="s">
        <v>812</v>
      </c>
      <c r="U111" s="49"/>
      <c r="V111" s="58" t="s">
        <v>86</v>
      </c>
      <c r="W111" s="495" t="s">
        <v>812</v>
      </c>
      <c r="X111" s="56"/>
      <c r="Y111" s="68"/>
      <c r="Z111" s="68"/>
      <c r="AA111" s="67"/>
      <c r="AB111" s="57"/>
      <c r="AC111" s="58" t="s">
        <v>744</v>
      </c>
      <c r="AD111" s="56"/>
      <c r="AE111" s="49"/>
      <c r="AF111" s="164">
        <f t="shared" ref="AF111:AM126" si="30">AF110</f>
        <v>-1</v>
      </c>
      <c r="AG111" s="164">
        <f t="shared" si="30"/>
        <v>-1</v>
      </c>
      <c r="AH111" s="164">
        <f t="shared" si="30"/>
        <v>-1</v>
      </c>
      <c r="AI111" s="164">
        <f t="shared" si="30"/>
        <v>-1</v>
      </c>
      <c r="AJ111" s="164">
        <f t="shared" si="30"/>
        <v>-1</v>
      </c>
      <c r="AK111" s="164">
        <f t="shared" si="30"/>
        <v>0</v>
      </c>
      <c r="AL111" s="164">
        <f t="shared" si="30"/>
        <v>0</v>
      </c>
      <c r="AM111" s="164">
        <f t="shared" si="30"/>
        <v>0</v>
      </c>
      <c r="AN111" s="164" t="str">
        <f t="shared" si="28"/>
        <v>tbd</v>
      </c>
      <c r="AO111" s="164" t="str">
        <f t="shared" si="28"/>
        <v>tbd</v>
      </c>
      <c r="AP111" s="164" t="str">
        <f t="shared" si="28"/>
        <v>tbd</v>
      </c>
      <c r="AQ111" s="164" t="str">
        <f t="shared" si="28"/>
        <v>tbd</v>
      </c>
      <c r="AR111" s="164" t="str">
        <f t="shared" si="28"/>
        <v>tbd</v>
      </c>
      <c r="AS111" s="164" t="str">
        <f t="shared" si="28"/>
        <v/>
      </c>
      <c r="AT111" s="164" t="str">
        <f t="shared" si="28"/>
        <v/>
      </c>
      <c r="AU111" s="164" t="str">
        <f t="shared" si="28"/>
        <v/>
      </c>
      <c r="AV111" s="164" t="str">
        <f t="shared" si="29"/>
        <v>not req'ed</v>
      </c>
      <c r="AW111" s="164" t="str">
        <f t="shared" si="29"/>
        <v>not req'ed</v>
      </c>
      <c r="AX111" s="164" t="str">
        <f t="shared" si="29"/>
        <v>not req'ed</v>
      </c>
      <c r="AY111" s="164" t="str">
        <f t="shared" si="29"/>
        <v>not req'ed</v>
      </c>
      <c r="AZ111" s="164" t="str">
        <f t="shared" si="29"/>
        <v>not req'ed</v>
      </c>
      <c r="BA111" s="164" t="str">
        <f t="shared" si="29"/>
        <v/>
      </c>
      <c r="BB111" s="164" t="str">
        <f t="shared" si="29"/>
        <v/>
      </c>
      <c r="BC111" s="164" t="str">
        <f t="shared" si="29"/>
        <v/>
      </c>
    </row>
    <row r="112" spans="1:55" s="164" customFormat="1" ht="19.899999999999999" customHeight="1">
      <c r="A112" s="9" t="s">
        <v>1035</v>
      </c>
      <c r="B112" s="7" t="s">
        <v>1036</v>
      </c>
      <c r="C112" s="2" t="s">
        <v>1037</v>
      </c>
      <c r="D112" s="4" t="s">
        <v>842</v>
      </c>
      <c r="E112" s="4">
        <v>1</v>
      </c>
      <c r="F112" s="491" t="s">
        <v>812</v>
      </c>
      <c r="G112" s="491" t="s">
        <v>812</v>
      </c>
      <c r="H112" s="4"/>
      <c r="I112" s="15"/>
      <c r="J112" s="47" t="s">
        <v>86</v>
      </c>
      <c r="K112" s="48"/>
      <c r="L112" s="48"/>
      <c r="M112" s="49"/>
      <c r="N112" s="492" t="s">
        <v>812</v>
      </c>
      <c r="O112" s="493" t="s">
        <v>812</v>
      </c>
      <c r="P112" s="493" t="s">
        <v>812</v>
      </c>
      <c r="Q112" s="493" t="s">
        <v>812</v>
      </c>
      <c r="R112" s="493" t="s">
        <v>812</v>
      </c>
      <c r="S112" s="493" t="s">
        <v>812</v>
      </c>
      <c r="T112" s="494" t="s">
        <v>812</v>
      </c>
      <c r="U112" s="49"/>
      <c r="V112" s="58" t="s">
        <v>86</v>
      </c>
      <c r="W112" s="495" t="s">
        <v>812</v>
      </c>
      <c r="X112" s="56"/>
      <c r="Y112" s="68"/>
      <c r="Z112" s="68"/>
      <c r="AA112" s="67"/>
      <c r="AB112" s="57"/>
      <c r="AC112" s="58" t="s">
        <v>744</v>
      </c>
      <c r="AD112" s="56"/>
      <c r="AE112" s="49"/>
      <c r="AF112" s="164">
        <f t="shared" si="30"/>
        <v>-1</v>
      </c>
      <c r="AG112" s="164">
        <f t="shared" si="30"/>
        <v>-1</v>
      </c>
      <c r="AH112" s="164">
        <f t="shared" si="30"/>
        <v>-1</v>
      </c>
      <c r="AI112" s="164">
        <f t="shared" si="30"/>
        <v>-1</v>
      </c>
      <c r="AJ112" s="164">
        <f t="shared" si="30"/>
        <v>-1</v>
      </c>
      <c r="AK112" s="164">
        <f t="shared" si="30"/>
        <v>0</v>
      </c>
      <c r="AL112" s="164">
        <f t="shared" si="30"/>
        <v>0</v>
      </c>
      <c r="AM112" s="164">
        <f t="shared" si="30"/>
        <v>0</v>
      </c>
      <c r="AN112" s="164" t="str">
        <f t="shared" si="28"/>
        <v>tbd</v>
      </c>
      <c r="AO112" s="164" t="str">
        <f t="shared" si="28"/>
        <v>tbd</v>
      </c>
      <c r="AP112" s="164" t="str">
        <f t="shared" si="28"/>
        <v>tbd</v>
      </c>
      <c r="AQ112" s="164" t="str">
        <f t="shared" si="28"/>
        <v>tbd</v>
      </c>
      <c r="AR112" s="164" t="str">
        <f t="shared" si="28"/>
        <v>tbd</v>
      </c>
      <c r="AS112" s="164" t="str">
        <f t="shared" si="28"/>
        <v/>
      </c>
      <c r="AT112" s="164" t="str">
        <f t="shared" si="28"/>
        <v/>
      </c>
      <c r="AU112" s="164" t="str">
        <f t="shared" si="28"/>
        <v/>
      </c>
      <c r="AV112" s="164" t="str">
        <f t="shared" si="29"/>
        <v>not req'ed</v>
      </c>
      <c r="AW112" s="164" t="str">
        <f t="shared" si="29"/>
        <v>not req'ed</v>
      </c>
      <c r="AX112" s="164" t="str">
        <f t="shared" si="29"/>
        <v>not req'ed</v>
      </c>
      <c r="AY112" s="164" t="str">
        <f t="shared" si="29"/>
        <v>not req'ed</v>
      </c>
      <c r="AZ112" s="164" t="str">
        <f t="shared" si="29"/>
        <v>not req'ed</v>
      </c>
      <c r="BA112" s="164" t="str">
        <f t="shared" si="29"/>
        <v/>
      </c>
      <c r="BB112" s="164" t="str">
        <f t="shared" si="29"/>
        <v/>
      </c>
      <c r="BC112" s="164" t="str">
        <f t="shared" si="29"/>
        <v/>
      </c>
    </row>
    <row r="113" spans="1:55" s="164" customFormat="1" ht="19.899999999999999" customHeight="1">
      <c r="A113" s="9" t="s">
        <v>848</v>
      </c>
      <c r="B113" s="7" t="s">
        <v>849</v>
      </c>
      <c r="C113" s="2" t="s">
        <v>850</v>
      </c>
      <c r="D113" s="4" t="s">
        <v>851</v>
      </c>
      <c r="E113" s="4" t="s">
        <v>811</v>
      </c>
      <c r="F113" s="491" t="s">
        <v>812</v>
      </c>
      <c r="G113" s="491" t="s">
        <v>812</v>
      </c>
      <c r="H113" s="4"/>
      <c r="I113" s="15"/>
      <c r="J113" s="47" t="s">
        <v>86</v>
      </c>
      <c r="K113" s="48"/>
      <c r="L113" s="48"/>
      <c r="M113" s="49"/>
      <c r="N113" s="492" t="s">
        <v>812</v>
      </c>
      <c r="O113" s="493" t="s">
        <v>812</v>
      </c>
      <c r="P113" s="493" t="s">
        <v>812</v>
      </c>
      <c r="Q113" s="493" t="s">
        <v>812</v>
      </c>
      <c r="R113" s="493" t="s">
        <v>812</v>
      </c>
      <c r="S113" s="493" t="s">
        <v>812</v>
      </c>
      <c r="T113" s="494" t="s">
        <v>812</v>
      </c>
      <c r="U113" s="49"/>
      <c r="V113" s="58" t="s">
        <v>86</v>
      </c>
      <c r="W113" s="495" t="s">
        <v>812</v>
      </c>
      <c r="X113" s="56"/>
      <c r="Y113" s="68"/>
      <c r="Z113" s="68"/>
      <c r="AA113" s="67"/>
      <c r="AB113" s="57"/>
      <c r="AC113" s="58" t="s">
        <v>744</v>
      </c>
      <c r="AD113" s="56"/>
      <c r="AE113" s="49"/>
      <c r="AF113" s="164">
        <f t="shared" si="30"/>
        <v>-1</v>
      </c>
      <c r="AG113" s="164">
        <f t="shared" si="30"/>
        <v>-1</v>
      </c>
      <c r="AH113" s="164">
        <f t="shared" si="30"/>
        <v>-1</v>
      </c>
      <c r="AI113" s="164">
        <f t="shared" si="30"/>
        <v>-1</v>
      </c>
      <c r="AJ113" s="164">
        <f t="shared" si="30"/>
        <v>-1</v>
      </c>
      <c r="AK113" s="164">
        <f t="shared" si="30"/>
        <v>0</v>
      </c>
      <c r="AL113" s="164">
        <f t="shared" si="30"/>
        <v>0</v>
      </c>
      <c r="AM113" s="164">
        <f t="shared" si="30"/>
        <v>0</v>
      </c>
      <c r="AN113" s="164" t="str">
        <f t="shared" si="28"/>
        <v>tbd</v>
      </c>
      <c r="AO113" s="164" t="str">
        <f t="shared" si="28"/>
        <v>tbd</v>
      </c>
      <c r="AP113" s="164" t="str">
        <f t="shared" si="28"/>
        <v>tbd</v>
      </c>
      <c r="AQ113" s="164" t="str">
        <f t="shared" si="28"/>
        <v>tbd</v>
      </c>
      <c r="AR113" s="164" t="str">
        <f t="shared" si="28"/>
        <v>tbd</v>
      </c>
      <c r="AS113" s="164" t="str">
        <f t="shared" si="28"/>
        <v/>
      </c>
      <c r="AT113" s="164" t="str">
        <f t="shared" si="28"/>
        <v/>
      </c>
      <c r="AU113" s="164" t="str">
        <f t="shared" si="28"/>
        <v/>
      </c>
      <c r="AV113" s="164" t="str">
        <f t="shared" si="29"/>
        <v>not req'ed</v>
      </c>
      <c r="AW113" s="164" t="str">
        <f t="shared" si="29"/>
        <v>not req'ed</v>
      </c>
      <c r="AX113" s="164" t="str">
        <f t="shared" si="29"/>
        <v>not req'ed</v>
      </c>
      <c r="AY113" s="164" t="str">
        <f t="shared" si="29"/>
        <v>not req'ed</v>
      </c>
      <c r="AZ113" s="164" t="str">
        <f t="shared" si="29"/>
        <v>not req'ed</v>
      </c>
      <c r="BA113" s="164" t="str">
        <f t="shared" si="29"/>
        <v/>
      </c>
      <c r="BB113" s="164" t="str">
        <f t="shared" si="29"/>
        <v/>
      </c>
      <c r="BC113" s="164" t="str">
        <f t="shared" si="29"/>
        <v/>
      </c>
    </row>
    <row r="114" spans="1:55" s="164" customFormat="1" ht="19.899999999999999" customHeight="1">
      <c r="A114" s="9" t="s">
        <v>1038</v>
      </c>
      <c r="B114" s="7" t="s">
        <v>1039</v>
      </c>
      <c r="C114" s="2" t="s">
        <v>1040</v>
      </c>
      <c r="D114" s="4" t="s">
        <v>851</v>
      </c>
      <c r="E114" s="7" t="s">
        <v>811</v>
      </c>
      <c r="F114" s="491" t="s">
        <v>812</v>
      </c>
      <c r="G114" s="491" t="s">
        <v>812</v>
      </c>
      <c r="H114" s="4"/>
      <c r="I114" s="15" t="s">
        <v>1041</v>
      </c>
      <c r="J114" s="47" t="s">
        <v>86</v>
      </c>
      <c r="K114" s="48"/>
      <c r="L114" s="48"/>
      <c r="M114" s="49"/>
      <c r="N114" s="492" t="s">
        <v>812</v>
      </c>
      <c r="O114" s="493" t="s">
        <v>812</v>
      </c>
      <c r="P114" s="493" t="s">
        <v>812</v>
      </c>
      <c r="Q114" s="493" t="s">
        <v>812</v>
      </c>
      <c r="R114" s="493" t="s">
        <v>812</v>
      </c>
      <c r="S114" s="493" t="s">
        <v>812</v>
      </c>
      <c r="T114" s="494" t="s">
        <v>812</v>
      </c>
      <c r="U114" s="49"/>
      <c r="V114" s="58" t="s">
        <v>86</v>
      </c>
      <c r="W114" s="495" t="s">
        <v>812</v>
      </c>
      <c r="X114" s="56"/>
      <c r="Y114" s="68"/>
      <c r="Z114" s="68"/>
      <c r="AA114" s="67"/>
      <c r="AB114" s="57"/>
      <c r="AC114" s="58" t="s">
        <v>744</v>
      </c>
      <c r="AD114" s="56"/>
      <c r="AE114" s="49"/>
      <c r="AF114" s="164">
        <f t="shared" si="30"/>
        <v>-1</v>
      </c>
      <c r="AG114" s="164">
        <f t="shared" si="30"/>
        <v>-1</v>
      </c>
      <c r="AH114" s="164">
        <f t="shared" si="30"/>
        <v>-1</v>
      </c>
      <c r="AI114" s="164">
        <f t="shared" si="30"/>
        <v>-1</v>
      </c>
      <c r="AJ114" s="164">
        <f t="shared" si="30"/>
        <v>-1</v>
      </c>
      <c r="AK114" s="164">
        <f t="shared" si="30"/>
        <v>0</v>
      </c>
      <c r="AL114" s="164">
        <f t="shared" si="30"/>
        <v>0</v>
      </c>
      <c r="AM114" s="164">
        <f t="shared" si="30"/>
        <v>0</v>
      </c>
      <c r="AN114" s="164" t="str">
        <f t="shared" si="28"/>
        <v>tbd</v>
      </c>
      <c r="AO114" s="164" t="str">
        <f t="shared" si="28"/>
        <v>tbd</v>
      </c>
      <c r="AP114" s="164" t="str">
        <f t="shared" si="28"/>
        <v>tbd</v>
      </c>
      <c r="AQ114" s="164" t="str">
        <f t="shared" si="28"/>
        <v>tbd</v>
      </c>
      <c r="AR114" s="164" t="str">
        <f t="shared" si="28"/>
        <v>tbd</v>
      </c>
      <c r="AS114" s="164" t="str">
        <f t="shared" si="28"/>
        <v/>
      </c>
      <c r="AT114" s="164" t="str">
        <f t="shared" si="28"/>
        <v/>
      </c>
      <c r="AU114" s="164" t="str">
        <f t="shared" si="28"/>
        <v/>
      </c>
      <c r="AV114" s="164" t="str">
        <f t="shared" si="29"/>
        <v>not req'ed</v>
      </c>
      <c r="AW114" s="164" t="str">
        <f t="shared" si="29"/>
        <v>not req'ed</v>
      </c>
      <c r="AX114" s="164" t="str">
        <f t="shared" si="29"/>
        <v>not req'ed</v>
      </c>
      <c r="AY114" s="164" t="str">
        <f t="shared" si="29"/>
        <v>not req'ed</v>
      </c>
      <c r="AZ114" s="164" t="str">
        <f t="shared" si="29"/>
        <v>not req'ed</v>
      </c>
      <c r="BA114" s="164" t="str">
        <f t="shared" si="29"/>
        <v/>
      </c>
      <c r="BB114" s="164" t="str">
        <f t="shared" si="29"/>
        <v/>
      </c>
      <c r="BC114" s="164" t="str">
        <f t="shared" si="29"/>
        <v/>
      </c>
    </row>
    <row r="115" spans="1:55" s="164" customFormat="1" ht="19.899999999999999" customHeight="1">
      <c r="A115" s="9" t="s">
        <v>1042</v>
      </c>
      <c r="B115" s="7" t="s">
        <v>1043</v>
      </c>
      <c r="C115" s="2" t="s">
        <v>1044</v>
      </c>
      <c r="D115" s="4" t="s">
        <v>851</v>
      </c>
      <c r="E115" s="7" t="s">
        <v>811</v>
      </c>
      <c r="F115" s="491" t="s">
        <v>812</v>
      </c>
      <c r="G115" s="491" t="s">
        <v>812</v>
      </c>
      <c r="H115" s="4"/>
      <c r="I115" s="15"/>
      <c r="J115" s="47" t="s">
        <v>86</v>
      </c>
      <c r="K115" s="48"/>
      <c r="L115" s="48"/>
      <c r="M115" s="49"/>
      <c r="N115" s="492" t="s">
        <v>812</v>
      </c>
      <c r="O115" s="493" t="s">
        <v>812</v>
      </c>
      <c r="P115" s="493" t="s">
        <v>812</v>
      </c>
      <c r="Q115" s="493" t="s">
        <v>812</v>
      </c>
      <c r="R115" s="493" t="s">
        <v>812</v>
      </c>
      <c r="S115" s="493" t="s">
        <v>812</v>
      </c>
      <c r="T115" s="494" t="s">
        <v>812</v>
      </c>
      <c r="U115" s="49"/>
      <c r="V115" s="58" t="s">
        <v>86</v>
      </c>
      <c r="W115" s="495" t="s">
        <v>812</v>
      </c>
      <c r="X115" s="56"/>
      <c r="Y115" s="68"/>
      <c r="Z115" s="68"/>
      <c r="AA115" s="67"/>
      <c r="AB115" s="57"/>
      <c r="AC115" s="58" t="s">
        <v>744</v>
      </c>
      <c r="AD115" s="56"/>
      <c r="AE115" s="49"/>
      <c r="AF115" s="164">
        <f t="shared" si="30"/>
        <v>-1</v>
      </c>
      <c r="AG115" s="164">
        <f t="shared" si="30"/>
        <v>-1</v>
      </c>
      <c r="AH115" s="164">
        <f t="shared" si="30"/>
        <v>-1</v>
      </c>
      <c r="AI115" s="164">
        <f t="shared" si="30"/>
        <v>-1</v>
      </c>
      <c r="AJ115" s="164">
        <f t="shared" si="30"/>
        <v>-1</v>
      </c>
      <c r="AK115" s="164">
        <f t="shared" si="30"/>
        <v>0</v>
      </c>
      <c r="AL115" s="164">
        <f t="shared" si="30"/>
        <v>0</v>
      </c>
      <c r="AM115" s="164">
        <f t="shared" si="30"/>
        <v>0</v>
      </c>
      <c r="AN115" s="164" t="str">
        <f t="shared" si="28"/>
        <v>tbd</v>
      </c>
      <c r="AO115" s="164" t="str">
        <f t="shared" si="28"/>
        <v>tbd</v>
      </c>
      <c r="AP115" s="164" t="str">
        <f t="shared" si="28"/>
        <v>tbd</v>
      </c>
      <c r="AQ115" s="164" t="str">
        <f t="shared" si="28"/>
        <v>tbd</v>
      </c>
      <c r="AR115" s="164" t="str">
        <f t="shared" si="28"/>
        <v>tbd</v>
      </c>
      <c r="AS115" s="164" t="str">
        <f t="shared" si="28"/>
        <v/>
      </c>
      <c r="AT115" s="164" t="str">
        <f t="shared" si="28"/>
        <v/>
      </c>
      <c r="AU115" s="164" t="str">
        <f t="shared" si="28"/>
        <v/>
      </c>
      <c r="AV115" s="164" t="str">
        <f t="shared" si="29"/>
        <v>not req'ed</v>
      </c>
      <c r="AW115" s="164" t="str">
        <f t="shared" si="29"/>
        <v>not req'ed</v>
      </c>
      <c r="AX115" s="164" t="str">
        <f t="shared" si="29"/>
        <v>not req'ed</v>
      </c>
      <c r="AY115" s="164" t="str">
        <f t="shared" si="29"/>
        <v>not req'ed</v>
      </c>
      <c r="AZ115" s="164" t="str">
        <f t="shared" si="29"/>
        <v>not req'ed</v>
      </c>
      <c r="BA115" s="164" t="str">
        <f t="shared" si="29"/>
        <v/>
      </c>
      <c r="BB115" s="164" t="str">
        <f t="shared" si="29"/>
        <v/>
      </c>
      <c r="BC115" s="164" t="str">
        <f t="shared" si="29"/>
        <v/>
      </c>
    </row>
    <row r="116" spans="1:55" s="164" customFormat="1" ht="19.899999999999999" customHeight="1">
      <c r="A116" s="761" t="s">
        <v>1045</v>
      </c>
      <c r="B116" s="762"/>
      <c r="C116" s="762"/>
      <c r="D116" s="762"/>
      <c r="E116" s="762"/>
      <c r="F116" s="762"/>
      <c r="G116" s="762"/>
      <c r="H116" s="762"/>
      <c r="I116" s="763"/>
      <c r="J116" s="496"/>
      <c r="K116" s="497"/>
      <c r="L116" s="497"/>
      <c r="M116" s="498"/>
      <c r="N116" s="496"/>
      <c r="O116" s="497"/>
      <c r="P116" s="497"/>
      <c r="Q116" s="497"/>
      <c r="R116" s="497"/>
      <c r="S116" s="497"/>
      <c r="T116" s="499"/>
      <c r="U116" s="498"/>
      <c r="V116" s="496"/>
      <c r="W116" s="500"/>
      <c r="X116" s="497"/>
      <c r="Y116" s="499"/>
      <c r="Z116" s="499"/>
      <c r="AA116" s="501"/>
      <c r="AB116" s="498"/>
      <c r="AC116" s="496"/>
      <c r="AD116" s="497"/>
      <c r="AE116" s="498"/>
      <c r="AF116" s="164">
        <v>0</v>
      </c>
      <c r="AG116" s="164">
        <v>-1</v>
      </c>
      <c r="AH116" s="164">
        <v>0</v>
      </c>
      <c r="AI116" s="164">
        <v>0</v>
      </c>
      <c r="AJ116" s="164">
        <v>0</v>
      </c>
      <c r="AK116" s="164">
        <v>0</v>
      </c>
      <c r="AL116" s="164">
        <v>0</v>
      </c>
      <c r="AM116" s="164">
        <v>0</v>
      </c>
      <c r="AN116" s="164" t="str">
        <f t="shared" si="28"/>
        <v/>
      </c>
      <c r="AO116" s="164">
        <f t="shared" si="28"/>
        <v>0</v>
      </c>
      <c r="AP116" s="164" t="str">
        <f t="shared" si="28"/>
        <v/>
      </c>
      <c r="AQ116" s="164" t="str">
        <f t="shared" si="28"/>
        <v/>
      </c>
      <c r="AR116" s="164" t="str">
        <f t="shared" si="28"/>
        <v/>
      </c>
      <c r="AS116" s="164" t="str">
        <f t="shared" si="28"/>
        <v/>
      </c>
      <c r="AT116" s="164" t="str">
        <f t="shared" si="28"/>
        <v/>
      </c>
      <c r="AU116" s="164" t="str">
        <f t="shared" si="28"/>
        <v/>
      </c>
      <c r="AV116" s="164" t="str">
        <f t="shared" si="29"/>
        <v/>
      </c>
      <c r="AW116" s="164">
        <f t="shared" si="29"/>
        <v>0</v>
      </c>
      <c r="AX116" s="164" t="str">
        <f t="shared" si="29"/>
        <v/>
      </c>
      <c r="AY116" s="164" t="str">
        <f t="shared" si="29"/>
        <v/>
      </c>
      <c r="AZ116" s="164" t="str">
        <f t="shared" si="29"/>
        <v/>
      </c>
      <c r="BA116" s="164" t="str">
        <f t="shared" si="29"/>
        <v/>
      </c>
      <c r="BB116" s="164" t="str">
        <f t="shared" si="29"/>
        <v/>
      </c>
      <c r="BC116" s="164" t="str">
        <f t="shared" si="29"/>
        <v/>
      </c>
    </row>
    <row r="117" spans="1:55" s="164" customFormat="1" ht="19.899999999999999" customHeight="1">
      <c r="A117" s="9" t="s">
        <v>887</v>
      </c>
      <c r="B117" s="7" t="s">
        <v>888</v>
      </c>
      <c r="C117" s="2" t="s">
        <v>889</v>
      </c>
      <c r="D117" s="4" t="s">
        <v>842</v>
      </c>
      <c r="E117" s="4">
        <v>70</v>
      </c>
      <c r="F117" s="502">
        <v>1</v>
      </c>
      <c r="G117" s="491"/>
      <c r="H117" s="4"/>
      <c r="I117" s="15"/>
      <c r="J117" s="47" t="s">
        <v>86</v>
      </c>
      <c r="K117" s="48"/>
      <c r="L117" s="48"/>
      <c r="M117" s="49"/>
      <c r="N117" s="47" t="s">
        <v>86</v>
      </c>
      <c r="O117" s="48"/>
      <c r="P117" s="48"/>
      <c r="Q117" s="48"/>
      <c r="R117" s="48"/>
      <c r="S117" s="48"/>
      <c r="T117" s="64"/>
      <c r="U117" s="49"/>
      <c r="V117" s="58" t="s">
        <v>86</v>
      </c>
      <c r="W117" s="124" t="s">
        <v>86</v>
      </c>
      <c r="X117" s="56"/>
      <c r="Y117" s="68"/>
      <c r="Z117" s="68"/>
      <c r="AA117" s="67"/>
      <c r="AB117" s="57"/>
      <c r="AC117" s="58" t="s">
        <v>744</v>
      </c>
      <c r="AD117" s="56"/>
      <c r="AE117" s="49"/>
      <c r="AF117" s="164">
        <f t="shared" si="30"/>
        <v>0</v>
      </c>
      <c r="AG117" s="164">
        <f t="shared" si="30"/>
        <v>-1</v>
      </c>
      <c r="AH117" s="164">
        <f t="shared" si="30"/>
        <v>0</v>
      </c>
      <c r="AI117" s="164">
        <f t="shared" si="30"/>
        <v>0</v>
      </c>
      <c r="AJ117" s="164">
        <f t="shared" si="30"/>
        <v>0</v>
      </c>
      <c r="AK117" s="164">
        <f t="shared" si="30"/>
        <v>0</v>
      </c>
      <c r="AL117" s="164">
        <f t="shared" si="30"/>
        <v>0</v>
      </c>
      <c r="AM117" s="164">
        <f t="shared" si="30"/>
        <v>0</v>
      </c>
      <c r="AN117" s="164" t="str">
        <f t="shared" si="28"/>
        <v/>
      </c>
      <c r="AO117" s="164" t="str">
        <f t="shared" si="28"/>
        <v>tbd</v>
      </c>
      <c r="AP117" s="164" t="str">
        <f t="shared" si="28"/>
        <v/>
      </c>
      <c r="AQ117" s="164" t="str">
        <f t="shared" si="28"/>
        <v/>
      </c>
      <c r="AR117" s="164" t="str">
        <f t="shared" si="28"/>
        <v/>
      </c>
      <c r="AS117" s="164" t="str">
        <f t="shared" si="28"/>
        <v/>
      </c>
      <c r="AT117" s="164" t="str">
        <f t="shared" si="28"/>
        <v/>
      </c>
      <c r="AU117" s="164" t="str">
        <f t="shared" si="28"/>
        <v/>
      </c>
      <c r="AV117" s="164" t="str">
        <f t="shared" si="29"/>
        <v/>
      </c>
      <c r="AW117" s="164" t="str">
        <f t="shared" si="29"/>
        <v>tbd</v>
      </c>
      <c r="AX117" s="164" t="str">
        <f t="shared" si="29"/>
        <v/>
      </c>
      <c r="AY117" s="164" t="str">
        <f t="shared" si="29"/>
        <v/>
      </c>
      <c r="AZ117" s="164" t="str">
        <f t="shared" si="29"/>
        <v/>
      </c>
      <c r="BA117" s="164" t="str">
        <f t="shared" si="29"/>
        <v/>
      </c>
      <c r="BB117" s="164" t="str">
        <f t="shared" si="29"/>
        <v/>
      </c>
      <c r="BC117" s="164" t="str">
        <f t="shared" si="29"/>
        <v/>
      </c>
    </row>
    <row r="118" spans="1:55" s="164" customFormat="1" ht="19.899999999999999" customHeight="1">
      <c r="A118" s="9" t="s">
        <v>990</v>
      </c>
      <c r="B118" s="7" t="s">
        <v>991</v>
      </c>
      <c r="C118" s="2" t="s">
        <v>992</v>
      </c>
      <c r="D118" s="5" t="s">
        <v>842</v>
      </c>
      <c r="E118" s="4">
        <v>8</v>
      </c>
      <c r="F118" s="4" t="s">
        <v>993</v>
      </c>
      <c r="G118" s="491" t="s">
        <v>812</v>
      </c>
      <c r="H118" s="5"/>
      <c r="I118" s="16"/>
      <c r="J118" s="47" t="s">
        <v>86</v>
      </c>
      <c r="K118" s="48"/>
      <c r="L118" s="48"/>
      <c r="M118" s="49"/>
      <c r="N118" s="47" t="s">
        <v>86</v>
      </c>
      <c r="O118" s="48"/>
      <c r="P118" s="48"/>
      <c r="Q118" s="48"/>
      <c r="R118" s="48"/>
      <c r="S118" s="48"/>
      <c r="T118" s="64"/>
      <c r="U118" s="49"/>
      <c r="V118" s="58" t="s">
        <v>86</v>
      </c>
      <c r="W118" s="124" t="s">
        <v>86</v>
      </c>
      <c r="X118" s="56"/>
      <c r="Y118" s="68"/>
      <c r="Z118" s="68"/>
      <c r="AA118" s="67"/>
      <c r="AB118" s="57"/>
      <c r="AC118" s="58" t="s">
        <v>744</v>
      </c>
      <c r="AD118" s="56"/>
      <c r="AE118" s="49"/>
      <c r="AF118" s="164">
        <f t="shared" si="30"/>
        <v>0</v>
      </c>
      <c r="AG118" s="164">
        <f t="shared" si="30"/>
        <v>-1</v>
      </c>
      <c r="AH118" s="164">
        <f t="shared" si="30"/>
        <v>0</v>
      </c>
      <c r="AI118" s="164">
        <f t="shared" si="30"/>
        <v>0</v>
      </c>
      <c r="AJ118" s="164">
        <f t="shared" si="30"/>
        <v>0</v>
      </c>
      <c r="AK118" s="164">
        <f t="shared" si="30"/>
        <v>0</v>
      </c>
      <c r="AL118" s="164">
        <f t="shared" si="30"/>
        <v>0</v>
      </c>
      <c r="AM118" s="164">
        <f t="shared" si="30"/>
        <v>0</v>
      </c>
      <c r="AN118" s="164" t="str">
        <f t="shared" si="28"/>
        <v/>
      </c>
      <c r="AO118" s="164" t="str">
        <f t="shared" si="28"/>
        <v>tbd</v>
      </c>
      <c r="AP118" s="164" t="str">
        <f t="shared" si="28"/>
        <v/>
      </c>
      <c r="AQ118" s="164" t="str">
        <f t="shared" si="28"/>
        <v/>
      </c>
      <c r="AR118" s="164" t="str">
        <f t="shared" si="28"/>
        <v/>
      </c>
      <c r="AS118" s="164" t="str">
        <f t="shared" si="28"/>
        <v/>
      </c>
      <c r="AT118" s="164" t="str">
        <f t="shared" si="28"/>
        <v/>
      </c>
      <c r="AU118" s="164" t="str">
        <f t="shared" si="28"/>
        <v/>
      </c>
      <c r="AV118" s="164" t="str">
        <f t="shared" si="29"/>
        <v/>
      </c>
      <c r="AW118" s="164" t="str">
        <f t="shared" si="29"/>
        <v>tbd</v>
      </c>
      <c r="AX118" s="164" t="str">
        <f t="shared" si="29"/>
        <v/>
      </c>
      <c r="AY118" s="164" t="str">
        <f t="shared" si="29"/>
        <v/>
      </c>
      <c r="AZ118" s="164" t="str">
        <f t="shared" si="29"/>
        <v/>
      </c>
      <c r="BA118" s="164" t="str">
        <f t="shared" si="29"/>
        <v/>
      </c>
      <c r="BB118" s="164" t="str">
        <f t="shared" si="29"/>
        <v/>
      </c>
      <c r="BC118" s="164" t="str">
        <f t="shared" si="29"/>
        <v/>
      </c>
    </row>
    <row r="119" spans="1:55" s="164" customFormat="1" ht="19.899999999999999" customHeight="1">
      <c r="A119" s="9" t="s">
        <v>994</v>
      </c>
      <c r="B119" s="7" t="s">
        <v>995</v>
      </c>
      <c r="C119" s="2" t="s">
        <v>996</v>
      </c>
      <c r="D119" s="5" t="s">
        <v>997</v>
      </c>
      <c r="E119" s="4">
        <v>8</v>
      </c>
      <c r="F119" s="4" t="s">
        <v>843</v>
      </c>
      <c r="G119" s="491" t="s">
        <v>812</v>
      </c>
      <c r="H119" s="5"/>
      <c r="I119" s="16"/>
      <c r="J119" s="47" t="s">
        <v>86</v>
      </c>
      <c r="K119" s="48"/>
      <c r="L119" s="48"/>
      <c r="M119" s="49"/>
      <c r="N119" s="47" t="s">
        <v>86</v>
      </c>
      <c r="O119" s="48"/>
      <c r="P119" s="48"/>
      <c r="Q119" s="48"/>
      <c r="R119" s="48"/>
      <c r="S119" s="48"/>
      <c r="T119" s="64"/>
      <c r="U119" s="49"/>
      <c r="V119" s="58" t="s">
        <v>86</v>
      </c>
      <c r="W119" s="124" t="s">
        <v>86</v>
      </c>
      <c r="X119" s="56"/>
      <c r="Y119" s="68"/>
      <c r="Z119" s="68"/>
      <c r="AA119" s="67"/>
      <c r="AB119" s="57"/>
      <c r="AC119" s="58" t="s">
        <v>744</v>
      </c>
      <c r="AD119" s="56"/>
      <c r="AE119" s="49"/>
      <c r="AF119" s="164">
        <f t="shared" si="30"/>
        <v>0</v>
      </c>
      <c r="AG119" s="164">
        <f t="shared" si="30"/>
        <v>-1</v>
      </c>
      <c r="AH119" s="164">
        <f t="shared" si="30"/>
        <v>0</v>
      </c>
      <c r="AI119" s="164">
        <f t="shared" si="30"/>
        <v>0</v>
      </c>
      <c r="AJ119" s="164">
        <f t="shared" si="30"/>
        <v>0</v>
      </c>
      <c r="AK119" s="164">
        <f t="shared" si="30"/>
        <v>0</v>
      </c>
      <c r="AL119" s="164">
        <f t="shared" si="30"/>
        <v>0</v>
      </c>
      <c r="AM119" s="164">
        <f t="shared" si="30"/>
        <v>0</v>
      </c>
      <c r="AN119" s="164" t="str">
        <f t="shared" si="28"/>
        <v/>
      </c>
      <c r="AO119" s="164" t="str">
        <f t="shared" si="28"/>
        <v>tbd</v>
      </c>
      <c r="AP119" s="164" t="str">
        <f t="shared" si="28"/>
        <v/>
      </c>
      <c r="AQ119" s="164" t="str">
        <f t="shared" si="28"/>
        <v/>
      </c>
      <c r="AR119" s="164" t="str">
        <f t="shared" si="28"/>
        <v/>
      </c>
      <c r="AS119" s="164" t="str">
        <f t="shared" si="28"/>
        <v/>
      </c>
      <c r="AT119" s="164" t="str">
        <f t="shared" si="28"/>
        <v/>
      </c>
      <c r="AU119" s="164" t="str">
        <f t="shared" si="28"/>
        <v/>
      </c>
      <c r="AV119" s="164" t="str">
        <f t="shared" si="29"/>
        <v/>
      </c>
      <c r="AW119" s="164" t="str">
        <f t="shared" si="29"/>
        <v>tbd</v>
      </c>
      <c r="AX119" s="164" t="str">
        <f t="shared" si="29"/>
        <v/>
      </c>
      <c r="AY119" s="164" t="str">
        <f t="shared" si="29"/>
        <v/>
      </c>
      <c r="AZ119" s="164" t="str">
        <f t="shared" si="29"/>
        <v/>
      </c>
      <c r="BA119" s="164" t="str">
        <f t="shared" si="29"/>
        <v/>
      </c>
      <c r="BB119" s="164" t="str">
        <f t="shared" si="29"/>
        <v/>
      </c>
      <c r="BC119" s="164" t="str">
        <f t="shared" si="29"/>
        <v/>
      </c>
    </row>
    <row r="120" spans="1:55" s="164" customFormat="1" ht="19.899999999999999" customHeight="1">
      <c r="A120" s="9" t="s">
        <v>998</v>
      </c>
      <c r="B120" s="7" t="s">
        <v>999</v>
      </c>
      <c r="C120" s="2" t="s">
        <v>1000</v>
      </c>
      <c r="D120" s="5" t="s">
        <v>1001</v>
      </c>
      <c r="E120" s="7">
        <v>8</v>
      </c>
      <c r="F120" s="4" t="s">
        <v>843</v>
      </c>
      <c r="G120" s="491" t="s">
        <v>812</v>
      </c>
      <c r="H120" s="5"/>
      <c r="I120" s="16"/>
      <c r="J120" s="47" t="s">
        <v>86</v>
      </c>
      <c r="K120" s="48"/>
      <c r="L120" s="48"/>
      <c r="M120" s="49"/>
      <c r="N120" s="47" t="s">
        <v>86</v>
      </c>
      <c r="O120" s="48"/>
      <c r="P120" s="48"/>
      <c r="Q120" s="48"/>
      <c r="R120" s="48"/>
      <c r="S120" s="48"/>
      <c r="T120" s="64"/>
      <c r="U120" s="49"/>
      <c r="V120" s="58" t="s">
        <v>86</v>
      </c>
      <c r="W120" s="124" t="s">
        <v>86</v>
      </c>
      <c r="X120" s="56"/>
      <c r="Y120" s="68"/>
      <c r="Z120" s="68"/>
      <c r="AA120" s="67"/>
      <c r="AB120" s="57"/>
      <c r="AC120" s="58" t="s">
        <v>744</v>
      </c>
      <c r="AD120" s="56"/>
      <c r="AE120" s="49"/>
      <c r="AF120" s="164">
        <f t="shared" si="30"/>
        <v>0</v>
      </c>
      <c r="AG120" s="164">
        <f t="shared" si="30"/>
        <v>-1</v>
      </c>
      <c r="AH120" s="164">
        <f t="shared" si="30"/>
        <v>0</v>
      </c>
      <c r="AI120" s="164">
        <f t="shared" si="30"/>
        <v>0</v>
      </c>
      <c r="AJ120" s="164">
        <f t="shared" si="30"/>
        <v>0</v>
      </c>
      <c r="AK120" s="164">
        <f t="shared" si="30"/>
        <v>0</v>
      </c>
      <c r="AL120" s="164">
        <f t="shared" si="30"/>
        <v>0</v>
      </c>
      <c r="AM120" s="164">
        <f t="shared" si="30"/>
        <v>0</v>
      </c>
      <c r="AN120" s="164" t="str">
        <f t="shared" si="28"/>
        <v/>
      </c>
      <c r="AO120" s="164" t="str">
        <f t="shared" si="28"/>
        <v>tbd</v>
      </c>
      <c r="AP120" s="164" t="str">
        <f t="shared" si="28"/>
        <v/>
      </c>
      <c r="AQ120" s="164" t="str">
        <f t="shared" si="28"/>
        <v/>
      </c>
      <c r="AR120" s="164" t="str">
        <f t="shared" si="28"/>
        <v/>
      </c>
      <c r="AS120" s="164" t="str">
        <f t="shared" si="28"/>
        <v/>
      </c>
      <c r="AT120" s="164" t="str">
        <f t="shared" si="28"/>
        <v/>
      </c>
      <c r="AU120" s="164" t="str">
        <f t="shared" si="28"/>
        <v/>
      </c>
      <c r="AV120" s="164" t="str">
        <f t="shared" si="29"/>
        <v/>
      </c>
      <c r="AW120" s="164" t="str">
        <f t="shared" si="29"/>
        <v>tbd</v>
      </c>
      <c r="AX120" s="164" t="str">
        <f t="shared" si="29"/>
        <v/>
      </c>
      <c r="AY120" s="164" t="str">
        <f t="shared" si="29"/>
        <v/>
      </c>
      <c r="AZ120" s="164" t="str">
        <f t="shared" si="29"/>
        <v/>
      </c>
      <c r="BA120" s="164" t="str">
        <f t="shared" si="29"/>
        <v/>
      </c>
      <c r="BB120" s="164" t="str">
        <f t="shared" si="29"/>
        <v/>
      </c>
      <c r="BC120" s="164" t="str">
        <f t="shared" si="29"/>
        <v/>
      </c>
    </row>
    <row r="121" spans="1:55" s="164" customFormat="1" ht="19.899999999999999" customHeight="1">
      <c r="A121" s="9" t="s">
        <v>1002</v>
      </c>
      <c r="B121" s="7" t="s">
        <v>1003</v>
      </c>
      <c r="C121" s="2" t="s">
        <v>1004</v>
      </c>
      <c r="D121" s="5" t="s">
        <v>997</v>
      </c>
      <c r="E121" s="7">
        <v>8</v>
      </c>
      <c r="F121" s="4" t="s">
        <v>843</v>
      </c>
      <c r="G121" s="491" t="s">
        <v>812</v>
      </c>
      <c r="H121" s="5"/>
      <c r="I121" s="16"/>
      <c r="J121" s="47" t="s">
        <v>86</v>
      </c>
      <c r="K121" s="48"/>
      <c r="L121" s="48"/>
      <c r="M121" s="49"/>
      <c r="N121" s="47" t="s">
        <v>86</v>
      </c>
      <c r="O121" s="48"/>
      <c r="P121" s="48"/>
      <c r="Q121" s="48"/>
      <c r="R121" s="48"/>
      <c r="S121" s="48"/>
      <c r="T121" s="64"/>
      <c r="U121" s="49"/>
      <c r="V121" s="58" t="s">
        <v>86</v>
      </c>
      <c r="W121" s="124" t="s">
        <v>86</v>
      </c>
      <c r="X121" s="56"/>
      <c r="Y121" s="68"/>
      <c r="Z121" s="68"/>
      <c r="AA121" s="67"/>
      <c r="AB121" s="57"/>
      <c r="AC121" s="58" t="s">
        <v>744</v>
      </c>
      <c r="AD121" s="56"/>
      <c r="AE121" s="49"/>
      <c r="AF121" s="164">
        <f t="shared" si="30"/>
        <v>0</v>
      </c>
      <c r="AG121" s="164">
        <f t="shared" si="30"/>
        <v>-1</v>
      </c>
      <c r="AH121" s="164">
        <f t="shared" si="30"/>
        <v>0</v>
      </c>
      <c r="AI121" s="164">
        <f t="shared" si="30"/>
        <v>0</v>
      </c>
      <c r="AJ121" s="164">
        <f t="shared" si="30"/>
        <v>0</v>
      </c>
      <c r="AK121" s="164">
        <f t="shared" si="30"/>
        <v>0</v>
      </c>
      <c r="AL121" s="164">
        <f t="shared" si="30"/>
        <v>0</v>
      </c>
      <c r="AM121" s="164">
        <f t="shared" si="30"/>
        <v>0</v>
      </c>
      <c r="AN121" s="164" t="str">
        <f t="shared" si="28"/>
        <v/>
      </c>
      <c r="AO121" s="164" t="str">
        <f t="shared" si="28"/>
        <v>tbd</v>
      </c>
      <c r="AP121" s="164" t="str">
        <f t="shared" si="28"/>
        <v/>
      </c>
      <c r="AQ121" s="164" t="str">
        <f t="shared" si="28"/>
        <v/>
      </c>
      <c r="AR121" s="164" t="str">
        <f t="shared" si="28"/>
        <v/>
      </c>
      <c r="AS121" s="164" t="str">
        <f t="shared" si="28"/>
        <v/>
      </c>
      <c r="AT121" s="164" t="str">
        <f t="shared" si="28"/>
        <v/>
      </c>
      <c r="AU121" s="164" t="str">
        <f t="shared" si="28"/>
        <v/>
      </c>
      <c r="AV121" s="164" t="str">
        <f t="shared" si="29"/>
        <v/>
      </c>
      <c r="AW121" s="164" t="str">
        <f t="shared" si="29"/>
        <v>tbd</v>
      </c>
      <c r="AX121" s="164" t="str">
        <f t="shared" si="29"/>
        <v/>
      </c>
      <c r="AY121" s="164" t="str">
        <f t="shared" si="29"/>
        <v/>
      </c>
      <c r="AZ121" s="164" t="str">
        <f t="shared" si="29"/>
        <v/>
      </c>
      <c r="BA121" s="164" t="str">
        <f t="shared" si="29"/>
        <v/>
      </c>
      <c r="BB121" s="164" t="str">
        <f t="shared" si="29"/>
        <v/>
      </c>
      <c r="BC121" s="164" t="str">
        <f t="shared" si="29"/>
        <v/>
      </c>
    </row>
    <row r="122" spans="1:55" s="164" customFormat="1" ht="19.899999999999999" customHeight="1">
      <c r="A122" s="9" t="s">
        <v>1005</v>
      </c>
      <c r="B122" s="7" t="s">
        <v>1006</v>
      </c>
      <c r="C122" s="2" t="s">
        <v>1007</v>
      </c>
      <c r="D122" s="5" t="s">
        <v>842</v>
      </c>
      <c r="E122" s="7">
        <v>1</v>
      </c>
      <c r="F122" s="491" t="s">
        <v>812</v>
      </c>
      <c r="G122" s="491" t="s">
        <v>812</v>
      </c>
      <c r="H122" s="5"/>
      <c r="I122" s="16"/>
      <c r="J122" s="47" t="s">
        <v>86</v>
      </c>
      <c r="K122" s="48"/>
      <c r="L122" s="48"/>
      <c r="M122" s="49"/>
      <c r="N122" s="492" t="s">
        <v>812</v>
      </c>
      <c r="O122" s="493" t="s">
        <v>812</v>
      </c>
      <c r="P122" s="493" t="s">
        <v>812</v>
      </c>
      <c r="Q122" s="493" t="s">
        <v>812</v>
      </c>
      <c r="R122" s="493" t="s">
        <v>812</v>
      </c>
      <c r="S122" s="493" t="s">
        <v>812</v>
      </c>
      <c r="T122" s="494" t="s">
        <v>812</v>
      </c>
      <c r="U122" s="49"/>
      <c r="V122" s="58" t="s">
        <v>86</v>
      </c>
      <c r="W122" s="495" t="s">
        <v>812</v>
      </c>
      <c r="X122" s="56"/>
      <c r="Y122" s="68"/>
      <c r="Z122" s="68"/>
      <c r="AA122" s="67"/>
      <c r="AB122" s="57"/>
      <c r="AC122" s="58" t="s">
        <v>744</v>
      </c>
      <c r="AD122" s="56"/>
      <c r="AE122" s="49"/>
      <c r="AF122" s="164">
        <f t="shared" si="30"/>
        <v>0</v>
      </c>
      <c r="AG122" s="164">
        <f t="shared" si="30"/>
        <v>-1</v>
      </c>
      <c r="AH122" s="164">
        <f t="shared" si="30"/>
        <v>0</v>
      </c>
      <c r="AI122" s="164">
        <f t="shared" si="30"/>
        <v>0</v>
      </c>
      <c r="AJ122" s="164">
        <f t="shared" si="30"/>
        <v>0</v>
      </c>
      <c r="AK122" s="164">
        <f t="shared" si="30"/>
        <v>0</v>
      </c>
      <c r="AL122" s="164">
        <f t="shared" si="30"/>
        <v>0</v>
      </c>
      <c r="AM122" s="164">
        <f t="shared" si="30"/>
        <v>0</v>
      </c>
      <c r="AN122" s="164" t="str">
        <f t="shared" si="28"/>
        <v/>
      </c>
      <c r="AO122" s="164" t="str">
        <f t="shared" si="28"/>
        <v>tbd</v>
      </c>
      <c r="AP122" s="164" t="str">
        <f t="shared" si="28"/>
        <v/>
      </c>
      <c r="AQ122" s="164" t="str">
        <f t="shared" si="28"/>
        <v/>
      </c>
      <c r="AR122" s="164" t="str">
        <f t="shared" si="28"/>
        <v/>
      </c>
      <c r="AS122" s="164" t="str">
        <f t="shared" si="28"/>
        <v/>
      </c>
      <c r="AT122" s="164" t="str">
        <f t="shared" si="28"/>
        <v/>
      </c>
      <c r="AU122" s="164" t="str">
        <f t="shared" si="28"/>
        <v/>
      </c>
      <c r="AV122" s="164" t="str">
        <f t="shared" si="29"/>
        <v/>
      </c>
      <c r="AW122" s="164" t="str">
        <f t="shared" si="29"/>
        <v>not req'ed</v>
      </c>
      <c r="AX122" s="164" t="str">
        <f t="shared" si="29"/>
        <v/>
      </c>
      <c r="AY122" s="164" t="str">
        <f t="shared" si="29"/>
        <v/>
      </c>
      <c r="AZ122" s="164" t="str">
        <f t="shared" si="29"/>
        <v/>
      </c>
      <c r="BA122" s="164" t="str">
        <f t="shared" si="29"/>
        <v/>
      </c>
      <c r="BB122" s="164" t="str">
        <f t="shared" si="29"/>
        <v/>
      </c>
      <c r="BC122" s="164" t="str">
        <f t="shared" si="29"/>
        <v/>
      </c>
    </row>
    <row r="123" spans="1:55" s="164" customFormat="1" ht="19.899999999999999" customHeight="1">
      <c r="A123" s="9" t="s">
        <v>1008</v>
      </c>
      <c r="B123" s="7" t="s">
        <v>1009</v>
      </c>
      <c r="C123" s="2" t="s">
        <v>1010</v>
      </c>
      <c r="D123" s="5" t="s">
        <v>842</v>
      </c>
      <c r="E123" s="7">
        <v>1</v>
      </c>
      <c r="F123" s="491" t="s">
        <v>812</v>
      </c>
      <c r="G123" s="491" t="s">
        <v>812</v>
      </c>
      <c r="H123" s="5" t="s">
        <v>769</v>
      </c>
      <c r="I123" s="16"/>
      <c r="J123" s="47" t="s">
        <v>86</v>
      </c>
      <c r="K123" s="48"/>
      <c r="L123" s="48"/>
      <c r="M123" s="49"/>
      <c r="N123" s="492" t="s">
        <v>812</v>
      </c>
      <c r="O123" s="493" t="s">
        <v>812</v>
      </c>
      <c r="P123" s="493" t="s">
        <v>812</v>
      </c>
      <c r="Q123" s="493" t="s">
        <v>812</v>
      </c>
      <c r="R123" s="493" t="s">
        <v>812</v>
      </c>
      <c r="S123" s="493" t="s">
        <v>812</v>
      </c>
      <c r="T123" s="494" t="s">
        <v>812</v>
      </c>
      <c r="U123" s="49"/>
      <c r="V123" s="58" t="s">
        <v>86</v>
      </c>
      <c r="W123" s="495" t="s">
        <v>812</v>
      </c>
      <c r="X123" s="56"/>
      <c r="Y123" s="68"/>
      <c r="Z123" s="68"/>
      <c r="AA123" s="67"/>
      <c r="AB123" s="57"/>
      <c r="AC123" s="58" t="s">
        <v>744</v>
      </c>
      <c r="AD123" s="56"/>
      <c r="AE123" s="49"/>
      <c r="AF123" s="164">
        <f t="shared" si="30"/>
        <v>0</v>
      </c>
      <c r="AG123" s="164">
        <f t="shared" si="30"/>
        <v>-1</v>
      </c>
      <c r="AH123" s="164">
        <f t="shared" si="30"/>
        <v>0</v>
      </c>
      <c r="AI123" s="164">
        <f t="shared" si="30"/>
        <v>0</v>
      </c>
      <c r="AJ123" s="164">
        <f t="shared" si="30"/>
        <v>0</v>
      </c>
      <c r="AK123" s="164">
        <f t="shared" si="30"/>
        <v>0</v>
      </c>
      <c r="AL123" s="164">
        <f t="shared" si="30"/>
        <v>0</v>
      </c>
      <c r="AM123" s="164">
        <f t="shared" si="30"/>
        <v>0</v>
      </c>
      <c r="AN123" s="164" t="str">
        <f t="shared" si="28"/>
        <v/>
      </c>
      <c r="AO123" s="164" t="str">
        <f t="shared" si="28"/>
        <v>tbd</v>
      </c>
      <c r="AP123" s="164" t="str">
        <f t="shared" si="28"/>
        <v/>
      </c>
      <c r="AQ123" s="164" t="str">
        <f t="shared" si="28"/>
        <v/>
      </c>
      <c r="AR123" s="164" t="str">
        <f t="shared" si="28"/>
        <v/>
      </c>
      <c r="AS123" s="164" t="str">
        <f t="shared" si="28"/>
        <v/>
      </c>
      <c r="AT123" s="164" t="str">
        <f t="shared" si="28"/>
        <v/>
      </c>
      <c r="AU123" s="164" t="str">
        <f t="shared" si="28"/>
        <v/>
      </c>
      <c r="AV123" s="164" t="str">
        <f t="shared" si="29"/>
        <v/>
      </c>
      <c r="AW123" s="164" t="str">
        <f t="shared" si="29"/>
        <v>not req'ed</v>
      </c>
      <c r="AX123" s="164" t="str">
        <f t="shared" si="29"/>
        <v/>
      </c>
      <c r="AY123" s="164" t="str">
        <f t="shared" si="29"/>
        <v/>
      </c>
      <c r="AZ123" s="164" t="str">
        <f t="shared" si="29"/>
        <v/>
      </c>
      <c r="BA123" s="164" t="str">
        <f t="shared" si="29"/>
        <v/>
      </c>
      <c r="BB123" s="164" t="str">
        <f t="shared" si="29"/>
        <v/>
      </c>
      <c r="BC123" s="164" t="str">
        <f t="shared" si="29"/>
        <v/>
      </c>
    </row>
    <row r="124" spans="1:55" s="164" customFormat="1" ht="19.899999999999999" customHeight="1">
      <c r="A124" s="9" t="s">
        <v>1011</v>
      </c>
      <c r="B124" s="7" t="s">
        <v>1012</v>
      </c>
      <c r="C124" s="2" t="s">
        <v>1013</v>
      </c>
      <c r="D124" s="5" t="s">
        <v>842</v>
      </c>
      <c r="E124" s="7">
        <v>200</v>
      </c>
      <c r="F124" s="502">
        <v>1</v>
      </c>
      <c r="G124" s="491"/>
      <c r="H124" s="5"/>
      <c r="I124" s="16"/>
      <c r="J124" s="47" t="s">
        <v>86</v>
      </c>
      <c r="K124" s="48"/>
      <c r="L124" s="48"/>
      <c r="M124" s="49"/>
      <c r="N124" s="47" t="s">
        <v>86</v>
      </c>
      <c r="O124" s="48"/>
      <c r="P124" s="48"/>
      <c r="Q124" s="48"/>
      <c r="R124" s="48"/>
      <c r="S124" s="48"/>
      <c r="T124" s="64"/>
      <c r="U124" s="49"/>
      <c r="V124" s="58" t="s">
        <v>86</v>
      </c>
      <c r="W124" s="124" t="s">
        <v>86</v>
      </c>
      <c r="X124" s="56"/>
      <c r="Y124" s="68"/>
      <c r="Z124" s="68"/>
      <c r="AA124" s="67"/>
      <c r="AB124" s="57"/>
      <c r="AC124" s="58" t="s">
        <v>744</v>
      </c>
      <c r="AD124" s="56"/>
      <c r="AE124" s="49"/>
      <c r="AF124" s="164">
        <f t="shared" si="30"/>
        <v>0</v>
      </c>
      <c r="AG124" s="164">
        <f t="shared" si="30"/>
        <v>-1</v>
      </c>
      <c r="AH124" s="164">
        <f t="shared" si="30"/>
        <v>0</v>
      </c>
      <c r="AI124" s="164">
        <f t="shared" si="30"/>
        <v>0</v>
      </c>
      <c r="AJ124" s="164">
        <f t="shared" si="30"/>
        <v>0</v>
      </c>
      <c r="AK124" s="164">
        <f t="shared" si="30"/>
        <v>0</v>
      </c>
      <c r="AL124" s="164">
        <f t="shared" si="30"/>
        <v>0</v>
      </c>
      <c r="AM124" s="164">
        <f t="shared" si="30"/>
        <v>0</v>
      </c>
      <c r="AN124" s="164" t="str">
        <f t="shared" si="28"/>
        <v/>
      </c>
      <c r="AO124" s="164" t="str">
        <f t="shared" si="28"/>
        <v>tbd</v>
      </c>
      <c r="AP124" s="164" t="str">
        <f t="shared" si="28"/>
        <v/>
      </c>
      <c r="AQ124" s="164" t="str">
        <f t="shared" si="28"/>
        <v/>
      </c>
      <c r="AR124" s="164" t="str">
        <f t="shared" si="28"/>
        <v/>
      </c>
      <c r="AS124" s="164" t="str">
        <f t="shared" si="28"/>
        <v/>
      </c>
      <c r="AT124" s="164" t="str">
        <f t="shared" si="28"/>
        <v/>
      </c>
      <c r="AU124" s="164" t="str">
        <f t="shared" si="28"/>
        <v/>
      </c>
      <c r="AV124" s="164" t="str">
        <f t="shared" si="29"/>
        <v/>
      </c>
      <c r="AW124" s="164" t="str">
        <f t="shared" si="29"/>
        <v>tbd</v>
      </c>
      <c r="AX124" s="164" t="str">
        <f t="shared" si="29"/>
        <v/>
      </c>
      <c r="AY124" s="164" t="str">
        <f t="shared" si="29"/>
        <v/>
      </c>
      <c r="AZ124" s="164" t="str">
        <f t="shared" si="29"/>
        <v/>
      </c>
      <c r="BA124" s="164" t="str">
        <f t="shared" si="29"/>
        <v/>
      </c>
      <c r="BB124" s="164" t="str">
        <f t="shared" si="29"/>
        <v/>
      </c>
      <c r="BC124" s="164" t="str">
        <f t="shared" si="29"/>
        <v/>
      </c>
    </row>
    <row r="125" spans="1:55" s="164" customFormat="1" ht="19.899999999999999" customHeight="1">
      <c r="A125" s="761" t="s">
        <v>1046</v>
      </c>
      <c r="B125" s="762"/>
      <c r="C125" s="762"/>
      <c r="D125" s="762"/>
      <c r="E125" s="762"/>
      <c r="F125" s="762"/>
      <c r="G125" s="762"/>
      <c r="H125" s="762"/>
      <c r="I125" s="763"/>
      <c r="J125" s="496"/>
      <c r="K125" s="497"/>
      <c r="L125" s="497"/>
      <c r="M125" s="498"/>
      <c r="N125" s="496"/>
      <c r="O125" s="497"/>
      <c r="P125" s="497"/>
      <c r="Q125" s="497"/>
      <c r="R125" s="497"/>
      <c r="S125" s="497"/>
      <c r="T125" s="499"/>
      <c r="U125" s="498"/>
      <c r="V125" s="496"/>
      <c r="W125" s="500"/>
      <c r="X125" s="497"/>
      <c r="Y125" s="499"/>
      <c r="Z125" s="499"/>
      <c r="AA125" s="501"/>
      <c r="AB125" s="498"/>
      <c r="AC125" s="496"/>
      <c r="AD125" s="497"/>
      <c r="AE125" s="498"/>
      <c r="AF125" s="164">
        <v>0</v>
      </c>
      <c r="AG125" s="164">
        <v>0</v>
      </c>
      <c r="AH125" s="164">
        <v>-1</v>
      </c>
      <c r="AI125" s="164">
        <v>0</v>
      </c>
      <c r="AJ125" s="164">
        <v>0</v>
      </c>
      <c r="AK125" s="164">
        <v>0</v>
      </c>
      <c r="AL125" s="164">
        <v>0</v>
      </c>
      <c r="AM125" s="164">
        <v>0</v>
      </c>
      <c r="AN125" s="164" t="str">
        <f t="shared" si="28"/>
        <v/>
      </c>
      <c r="AO125" s="164" t="str">
        <f t="shared" si="28"/>
        <v/>
      </c>
      <c r="AP125" s="164">
        <f t="shared" si="28"/>
        <v>0</v>
      </c>
      <c r="AQ125" s="164" t="str">
        <f t="shared" si="28"/>
        <v/>
      </c>
      <c r="AR125" s="164" t="str">
        <f t="shared" si="28"/>
        <v/>
      </c>
      <c r="AS125" s="164" t="str">
        <f t="shared" si="28"/>
        <v/>
      </c>
      <c r="AT125" s="164" t="str">
        <f t="shared" si="28"/>
        <v/>
      </c>
      <c r="AU125" s="164" t="str">
        <f t="shared" si="28"/>
        <v/>
      </c>
      <c r="AV125" s="164" t="str">
        <f t="shared" si="29"/>
        <v/>
      </c>
      <c r="AW125" s="164" t="str">
        <f t="shared" si="29"/>
        <v/>
      </c>
      <c r="AX125" s="164">
        <f t="shared" si="29"/>
        <v>0</v>
      </c>
      <c r="AY125" s="164" t="str">
        <f t="shared" si="29"/>
        <v/>
      </c>
      <c r="AZ125" s="164" t="str">
        <f t="shared" si="29"/>
        <v/>
      </c>
      <c r="BA125" s="164" t="str">
        <f t="shared" si="29"/>
        <v/>
      </c>
      <c r="BB125" s="164" t="str">
        <f t="shared" si="29"/>
        <v/>
      </c>
      <c r="BC125" s="164" t="str">
        <f t="shared" si="29"/>
        <v/>
      </c>
    </row>
    <row r="126" spans="1:55" s="164" customFormat="1" ht="19.899999999999999" customHeight="1">
      <c r="A126" s="9" t="s">
        <v>1047</v>
      </c>
      <c r="B126" s="7" t="s">
        <v>1048</v>
      </c>
      <c r="C126" s="2" t="s">
        <v>1049</v>
      </c>
      <c r="D126" s="5" t="s">
        <v>842</v>
      </c>
      <c r="E126" s="7">
        <v>70</v>
      </c>
      <c r="F126" s="502">
        <v>1</v>
      </c>
      <c r="G126" s="491"/>
      <c r="H126" s="5"/>
      <c r="I126" s="16"/>
      <c r="J126" s="47" t="s">
        <v>86</v>
      </c>
      <c r="K126" s="48"/>
      <c r="L126" s="48"/>
      <c r="M126" s="49"/>
      <c r="N126" s="47" t="s">
        <v>86</v>
      </c>
      <c r="O126" s="48"/>
      <c r="P126" s="48"/>
      <c r="Q126" s="48"/>
      <c r="R126" s="48"/>
      <c r="S126" s="48"/>
      <c r="T126" s="64"/>
      <c r="U126" s="49"/>
      <c r="V126" s="58" t="s">
        <v>86</v>
      </c>
      <c r="W126" s="124" t="s">
        <v>86</v>
      </c>
      <c r="X126" s="56"/>
      <c r="Y126" s="68"/>
      <c r="Z126" s="68"/>
      <c r="AA126" s="67"/>
      <c r="AB126" s="57"/>
      <c r="AC126" s="58" t="s">
        <v>744</v>
      </c>
      <c r="AD126" s="56"/>
      <c r="AE126" s="49"/>
      <c r="AF126" s="164">
        <f t="shared" si="30"/>
        <v>0</v>
      </c>
      <c r="AG126" s="164">
        <f t="shared" si="30"/>
        <v>0</v>
      </c>
      <c r="AH126" s="164">
        <f t="shared" si="30"/>
        <v>-1</v>
      </c>
      <c r="AI126" s="164">
        <f t="shared" si="30"/>
        <v>0</v>
      </c>
      <c r="AJ126" s="164">
        <f t="shared" si="30"/>
        <v>0</v>
      </c>
      <c r="AK126" s="164">
        <f t="shared" si="30"/>
        <v>0</v>
      </c>
      <c r="AL126" s="164">
        <f t="shared" si="30"/>
        <v>0</v>
      </c>
      <c r="AM126" s="164">
        <f t="shared" si="30"/>
        <v>0</v>
      </c>
      <c r="AN126" s="164" t="str">
        <f t="shared" si="28"/>
        <v/>
      </c>
      <c r="AO126" s="164" t="str">
        <f t="shared" si="28"/>
        <v/>
      </c>
      <c r="AP126" s="164" t="str">
        <f t="shared" si="28"/>
        <v>tbd</v>
      </c>
      <c r="AQ126" s="164" t="str">
        <f t="shared" si="28"/>
        <v/>
      </c>
      <c r="AR126" s="164" t="str">
        <f t="shared" si="28"/>
        <v/>
      </c>
      <c r="AS126" s="164" t="str">
        <f t="shared" si="28"/>
        <v/>
      </c>
      <c r="AT126" s="164" t="str">
        <f t="shared" si="28"/>
        <v/>
      </c>
      <c r="AU126" s="164" t="str">
        <f t="shared" si="28"/>
        <v/>
      </c>
      <c r="AV126" s="164" t="str">
        <f t="shared" si="29"/>
        <v/>
      </c>
      <c r="AW126" s="164" t="str">
        <f t="shared" si="29"/>
        <v/>
      </c>
      <c r="AX126" s="164" t="str">
        <f t="shared" si="29"/>
        <v>tbd</v>
      </c>
      <c r="AY126" s="164" t="str">
        <f t="shared" si="29"/>
        <v/>
      </c>
      <c r="AZ126" s="164" t="str">
        <f t="shared" si="29"/>
        <v/>
      </c>
      <c r="BA126" s="164" t="str">
        <f t="shared" si="29"/>
        <v/>
      </c>
      <c r="BB126" s="164" t="str">
        <f t="shared" si="29"/>
        <v/>
      </c>
      <c r="BC126" s="164" t="str">
        <f t="shared" si="29"/>
        <v/>
      </c>
    </row>
    <row r="127" spans="1:55" s="164" customFormat="1" ht="19.899999999999999" customHeight="1">
      <c r="A127" s="9" t="s">
        <v>1050</v>
      </c>
      <c r="B127" s="7" t="s">
        <v>1051</v>
      </c>
      <c r="C127" s="2" t="s">
        <v>1052</v>
      </c>
      <c r="D127" s="5" t="s">
        <v>1053</v>
      </c>
      <c r="E127" s="4">
        <v>70</v>
      </c>
      <c r="F127" s="4" t="s">
        <v>1054</v>
      </c>
      <c r="G127" s="491" t="s">
        <v>812</v>
      </c>
      <c r="H127" s="5"/>
      <c r="I127" s="16"/>
      <c r="J127" s="47" t="s">
        <v>86</v>
      </c>
      <c r="K127" s="48"/>
      <c r="L127" s="48"/>
      <c r="M127" s="49"/>
      <c r="N127" s="47" t="s">
        <v>86</v>
      </c>
      <c r="O127" s="48"/>
      <c r="P127" s="48"/>
      <c r="Q127" s="48"/>
      <c r="R127" s="48"/>
      <c r="S127" s="48"/>
      <c r="T127" s="64"/>
      <c r="U127" s="49"/>
      <c r="V127" s="58" t="s">
        <v>86</v>
      </c>
      <c r="W127" s="124" t="s">
        <v>86</v>
      </c>
      <c r="X127" s="56"/>
      <c r="Y127" s="68"/>
      <c r="Z127" s="68"/>
      <c r="AA127" s="67"/>
      <c r="AB127" s="57"/>
      <c r="AC127" s="58" t="s">
        <v>744</v>
      </c>
      <c r="AD127" s="56"/>
      <c r="AE127" s="49"/>
      <c r="AF127" s="164">
        <f t="shared" ref="AF127:AM142" si="31">AF126</f>
        <v>0</v>
      </c>
      <c r="AG127" s="164">
        <f t="shared" si="31"/>
        <v>0</v>
      </c>
      <c r="AH127" s="164">
        <f t="shared" si="31"/>
        <v>-1</v>
      </c>
      <c r="AI127" s="164">
        <f t="shared" si="31"/>
        <v>0</v>
      </c>
      <c r="AJ127" s="164">
        <f t="shared" si="31"/>
        <v>0</v>
      </c>
      <c r="AK127" s="164">
        <f t="shared" si="31"/>
        <v>0</v>
      </c>
      <c r="AL127" s="164">
        <f t="shared" si="31"/>
        <v>0</v>
      </c>
      <c r="AM127" s="164">
        <f t="shared" si="31"/>
        <v>0</v>
      </c>
      <c r="AN127" s="164" t="str">
        <f t="shared" si="28"/>
        <v/>
      </c>
      <c r="AO127" s="164" t="str">
        <f t="shared" si="28"/>
        <v/>
      </c>
      <c r="AP127" s="164" t="str">
        <f t="shared" si="28"/>
        <v>tbd</v>
      </c>
      <c r="AQ127" s="164" t="str">
        <f t="shared" si="28"/>
        <v/>
      </c>
      <c r="AR127" s="164" t="str">
        <f t="shared" si="28"/>
        <v/>
      </c>
      <c r="AS127" s="164" t="str">
        <f t="shared" si="28"/>
        <v/>
      </c>
      <c r="AT127" s="164" t="str">
        <f t="shared" si="28"/>
        <v/>
      </c>
      <c r="AU127" s="164" t="str">
        <f t="shared" si="28"/>
        <v/>
      </c>
      <c r="AV127" s="164" t="str">
        <f t="shared" si="29"/>
        <v/>
      </c>
      <c r="AW127" s="164" t="str">
        <f t="shared" si="29"/>
        <v/>
      </c>
      <c r="AX127" s="164" t="str">
        <f t="shared" si="29"/>
        <v>tbd</v>
      </c>
      <c r="AY127" s="164" t="str">
        <f t="shared" si="29"/>
        <v/>
      </c>
      <c r="AZ127" s="164" t="str">
        <f t="shared" si="29"/>
        <v/>
      </c>
      <c r="BA127" s="164" t="str">
        <f t="shared" si="29"/>
        <v/>
      </c>
      <c r="BB127" s="164" t="str">
        <f t="shared" si="29"/>
        <v/>
      </c>
      <c r="BC127" s="164" t="str">
        <f t="shared" si="29"/>
        <v/>
      </c>
    </row>
    <row r="128" spans="1:55" s="164" customFormat="1" ht="19.899999999999999" customHeight="1">
      <c r="A128" s="9" t="s">
        <v>1055</v>
      </c>
      <c r="B128" s="7" t="s">
        <v>1056</v>
      </c>
      <c r="C128" s="2" t="s">
        <v>1057</v>
      </c>
      <c r="D128" s="5" t="s">
        <v>842</v>
      </c>
      <c r="E128" s="4">
        <v>70</v>
      </c>
      <c r="F128" s="4" t="s">
        <v>1054</v>
      </c>
      <c r="G128" s="491" t="s">
        <v>812</v>
      </c>
      <c r="H128" s="5"/>
      <c r="I128" s="16"/>
      <c r="J128" s="47" t="s">
        <v>86</v>
      </c>
      <c r="K128" s="48"/>
      <c r="L128" s="48"/>
      <c r="M128" s="49"/>
      <c r="N128" s="47" t="s">
        <v>86</v>
      </c>
      <c r="O128" s="48"/>
      <c r="P128" s="48"/>
      <c r="Q128" s="48"/>
      <c r="R128" s="48"/>
      <c r="S128" s="48"/>
      <c r="T128" s="64"/>
      <c r="U128" s="49"/>
      <c r="V128" s="58" t="s">
        <v>86</v>
      </c>
      <c r="W128" s="124" t="s">
        <v>86</v>
      </c>
      <c r="X128" s="56"/>
      <c r="Y128" s="68"/>
      <c r="Z128" s="68"/>
      <c r="AA128" s="67"/>
      <c r="AB128" s="57"/>
      <c r="AC128" s="58" t="s">
        <v>744</v>
      </c>
      <c r="AD128" s="56"/>
      <c r="AE128" s="49"/>
      <c r="AF128" s="164">
        <f t="shared" si="31"/>
        <v>0</v>
      </c>
      <c r="AG128" s="164">
        <f t="shared" si="31"/>
        <v>0</v>
      </c>
      <c r="AH128" s="164">
        <f t="shared" si="31"/>
        <v>-1</v>
      </c>
      <c r="AI128" s="164">
        <f t="shared" si="31"/>
        <v>0</v>
      </c>
      <c r="AJ128" s="164">
        <f t="shared" si="31"/>
        <v>0</v>
      </c>
      <c r="AK128" s="164">
        <f t="shared" si="31"/>
        <v>0</v>
      </c>
      <c r="AL128" s="164">
        <f t="shared" si="31"/>
        <v>0</v>
      </c>
      <c r="AM128" s="164">
        <f t="shared" si="31"/>
        <v>0</v>
      </c>
      <c r="AN128" s="164" t="str">
        <f t="shared" si="28"/>
        <v/>
      </c>
      <c r="AO128" s="164" t="str">
        <f t="shared" si="28"/>
        <v/>
      </c>
      <c r="AP128" s="164" t="str">
        <f t="shared" si="28"/>
        <v>tbd</v>
      </c>
      <c r="AQ128" s="164" t="str">
        <f t="shared" si="28"/>
        <v/>
      </c>
      <c r="AR128" s="164" t="str">
        <f t="shared" si="28"/>
        <v/>
      </c>
      <c r="AS128" s="164" t="str">
        <f t="shared" si="28"/>
        <v/>
      </c>
      <c r="AT128" s="164" t="str">
        <f t="shared" si="28"/>
        <v/>
      </c>
      <c r="AU128" s="164" t="str">
        <f t="shared" si="28"/>
        <v/>
      </c>
      <c r="AV128" s="164" t="str">
        <f t="shared" si="29"/>
        <v/>
      </c>
      <c r="AW128" s="164" t="str">
        <f t="shared" si="29"/>
        <v/>
      </c>
      <c r="AX128" s="164" t="str">
        <f t="shared" si="29"/>
        <v>tbd</v>
      </c>
      <c r="AY128" s="164" t="str">
        <f t="shared" si="29"/>
        <v/>
      </c>
      <c r="AZ128" s="164" t="str">
        <f t="shared" si="29"/>
        <v/>
      </c>
      <c r="BA128" s="164" t="str">
        <f t="shared" si="29"/>
        <v/>
      </c>
      <c r="BB128" s="164" t="str">
        <f t="shared" si="29"/>
        <v/>
      </c>
      <c r="BC128" s="164" t="str">
        <f t="shared" si="29"/>
        <v/>
      </c>
    </row>
    <row r="129" spans="1:55" s="164" customFormat="1" ht="19.899999999999999" customHeight="1">
      <c r="A129" s="9" t="s">
        <v>1058</v>
      </c>
      <c r="B129" s="7" t="s">
        <v>1059</v>
      </c>
      <c r="C129" s="2" t="s">
        <v>1060</v>
      </c>
      <c r="D129" s="5" t="s">
        <v>842</v>
      </c>
      <c r="E129" s="7">
        <v>70</v>
      </c>
      <c r="F129" s="4" t="s">
        <v>1061</v>
      </c>
      <c r="G129" s="491" t="s">
        <v>812</v>
      </c>
      <c r="H129" s="5"/>
      <c r="I129" s="16"/>
      <c r="J129" s="47" t="s">
        <v>86</v>
      </c>
      <c r="K129" s="48"/>
      <c r="L129" s="48"/>
      <c r="M129" s="49"/>
      <c r="N129" s="47" t="s">
        <v>86</v>
      </c>
      <c r="O129" s="48"/>
      <c r="P129" s="48"/>
      <c r="Q129" s="48"/>
      <c r="R129" s="48"/>
      <c r="S129" s="48"/>
      <c r="T129" s="64"/>
      <c r="U129" s="49"/>
      <c r="V129" s="58" t="s">
        <v>86</v>
      </c>
      <c r="W129" s="124" t="s">
        <v>86</v>
      </c>
      <c r="X129" s="56"/>
      <c r="Y129" s="68"/>
      <c r="Z129" s="68"/>
      <c r="AA129" s="67"/>
      <c r="AB129" s="57"/>
      <c r="AC129" s="58" t="s">
        <v>744</v>
      </c>
      <c r="AD129" s="56"/>
      <c r="AE129" s="49"/>
      <c r="AF129" s="164">
        <f t="shared" si="31"/>
        <v>0</v>
      </c>
      <c r="AG129" s="164">
        <f t="shared" si="31"/>
        <v>0</v>
      </c>
      <c r="AH129" s="164">
        <f t="shared" si="31"/>
        <v>-1</v>
      </c>
      <c r="AI129" s="164">
        <f t="shared" si="31"/>
        <v>0</v>
      </c>
      <c r="AJ129" s="164">
        <f t="shared" si="31"/>
        <v>0</v>
      </c>
      <c r="AK129" s="164">
        <f t="shared" si="31"/>
        <v>0</v>
      </c>
      <c r="AL129" s="164">
        <f t="shared" si="31"/>
        <v>0</v>
      </c>
      <c r="AM129" s="164">
        <f t="shared" si="31"/>
        <v>0</v>
      </c>
      <c r="AN129" s="164" t="str">
        <f t="shared" si="28"/>
        <v/>
      </c>
      <c r="AO129" s="164" t="str">
        <f t="shared" si="28"/>
        <v/>
      </c>
      <c r="AP129" s="164" t="str">
        <f t="shared" si="28"/>
        <v>tbd</v>
      </c>
      <c r="AQ129" s="164" t="str">
        <f t="shared" si="28"/>
        <v/>
      </c>
      <c r="AR129" s="164" t="str">
        <f t="shared" si="28"/>
        <v/>
      </c>
      <c r="AS129" s="164" t="str">
        <f t="shared" si="28"/>
        <v/>
      </c>
      <c r="AT129" s="164" t="str">
        <f t="shared" si="28"/>
        <v/>
      </c>
      <c r="AU129" s="164" t="str">
        <f t="shared" si="28"/>
        <v/>
      </c>
      <c r="AV129" s="164" t="str">
        <f t="shared" si="29"/>
        <v/>
      </c>
      <c r="AW129" s="164" t="str">
        <f t="shared" si="29"/>
        <v/>
      </c>
      <c r="AX129" s="164" t="str">
        <f t="shared" si="29"/>
        <v>tbd</v>
      </c>
      <c r="AY129" s="164" t="str">
        <f t="shared" si="29"/>
        <v/>
      </c>
      <c r="AZ129" s="164" t="str">
        <f t="shared" si="29"/>
        <v/>
      </c>
      <c r="BA129" s="164" t="str">
        <f t="shared" si="29"/>
        <v/>
      </c>
      <c r="BB129" s="164" t="str">
        <f t="shared" si="29"/>
        <v/>
      </c>
      <c r="BC129" s="164" t="str">
        <f t="shared" si="29"/>
        <v/>
      </c>
    </row>
    <row r="130" spans="1:55" s="164" customFormat="1" ht="19.899999999999999" customHeight="1">
      <c r="A130" s="761" t="s">
        <v>1062</v>
      </c>
      <c r="B130" s="762"/>
      <c r="C130" s="762"/>
      <c r="D130" s="762"/>
      <c r="E130" s="762"/>
      <c r="F130" s="762"/>
      <c r="G130" s="762"/>
      <c r="H130" s="762"/>
      <c r="I130" s="763"/>
      <c r="J130" s="496"/>
      <c r="K130" s="497"/>
      <c r="L130" s="497"/>
      <c r="M130" s="498"/>
      <c r="N130" s="496"/>
      <c r="O130" s="497"/>
      <c r="P130" s="497"/>
      <c r="Q130" s="497"/>
      <c r="R130" s="497"/>
      <c r="S130" s="497"/>
      <c r="T130" s="499"/>
      <c r="U130" s="498"/>
      <c r="V130" s="496"/>
      <c r="W130" s="500"/>
      <c r="X130" s="497"/>
      <c r="Y130" s="499"/>
      <c r="Z130" s="499"/>
      <c r="AA130" s="501"/>
      <c r="AB130" s="498"/>
      <c r="AC130" s="496"/>
      <c r="AD130" s="497"/>
      <c r="AE130" s="498"/>
      <c r="AF130" s="164">
        <v>0</v>
      </c>
      <c r="AG130" s="164">
        <v>-1</v>
      </c>
      <c r="AH130" s="164">
        <v>-1</v>
      </c>
      <c r="AI130" s="164">
        <v>-1</v>
      </c>
      <c r="AJ130" s="164">
        <v>-1</v>
      </c>
      <c r="AK130" s="164">
        <v>0</v>
      </c>
      <c r="AL130" s="164">
        <v>0</v>
      </c>
      <c r="AM130" s="164">
        <v>0</v>
      </c>
      <c r="AN130" s="164" t="str">
        <f t="shared" si="28"/>
        <v/>
      </c>
      <c r="AO130" s="164">
        <f t="shared" si="28"/>
        <v>0</v>
      </c>
      <c r="AP130" s="164">
        <f t="shared" si="28"/>
        <v>0</v>
      </c>
      <c r="AQ130" s="164">
        <f t="shared" si="28"/>
        <v>0</v>
      </c>
      <c r="AR130" s="164">
        <f t="shared" si="28"/>
        <v>0</v>
      </c>
      <c r="AS130" s="164" t="str">
        <f t="shared" si="28"/>
        <v/>
      </c>
      <c r="AT130" s="164" t="str">
        <f t="shared" si="28"/>
        <v/>
      </c>
      <c r="AU130" s="164" t="str">
        <f t="shared" si="28"/>
        <v/>
      </c>
      <c r="AV130" s="164" t="str">
        <f t="shared" si="29"/>
        <v/>
      </c>
      <c r="AW130" s="164">
        <f t="shared" si="29"/>
        <v>0</v>
      </c>
      <c r="AX130" s="164">
        <f t="shared" si="29"/>
        <v>0</v>
      </c>
      <c r="AY130" s="164">
        <f t="shared" si="29"/>
        <v>0</v>
      </c>
      <c r="AZ130" s="164">
        <f t="shared" si="29"/>
        <v>0</v>
      </c>
      <c r="BA130" s="164" t="str">
        <f t="shared" si="29"/>
        <v/>
      </c>
      <c r="BB130" s="164" t="str">
        <f t="shared" si="29"/>
        <v/>
      </c>
      <c r="BC130" s="164" t="str">
        <f t="shared" si="29"/>
        <v/>
      </c>
    </row>
    <row r="131" spans="1:55" s="164" customFormat="1" ht="19.899999999999999" customHeight="1">
      <c r="A131" s="9" t="s">
        <v>844</v>
      </c>
      <c r="B131" s="7" t="s">
        <v>845</v>
      </c>
      <c r="C131" s="2" t="s">
        <v>846</v>
      </c>
      <c r="D131" s="5" t="s">
        <v>842</v>
      </c>
      <c r="E131" s="7">
        <v>1</v>
      </c>
      <c r="F131" s="4" t="s">
        <v>847</v>
      </c>
      <c r="G131" s="491" t="s">
        <v>812</v>
      </c>
      <c r="H131" s="5" t="s">
        <v>769</v>
      </c>
      <c r="I131" s="16"/>
      <c r="J131" s="47" t="s">
        <v>86</v>
      </c>
      <c r="K131" s="48"/>
      <c r="L131" s="48"/>
      <c r="M131" s="49"/>
      <c r="N131" s="47" t="s">
        <v>86</v>
      </c>
      <c r="O131" s="48"/>
      <c r="P131" s="48"/>
      <c r="Q131" s="48"/>
      <c r="R131" s="48"/>
      <c r="S131" s="48"/>
      <c r="T131" s="64"/>
      <c r="U131" s="49"/>
      <c r="V131" s="58" t="s">
        <v>86</v>
      </c>
      <c r="W131" s="124" t="s">
        <v>86</v>
      </c>
      <c r="X131" s="56"/>
      <c r="Y131" s="68"/>
      <c r="Z131" s="68"/>
      <c r="AA131" s="67"/>
      <c r="AB131" s="57"/>
      <c r="AC131" s="58" t="s">
        <v>744</v>
      </c>
      <c r="AD131" s="56"/>
      <c r="AE131" s="49"/>
      <c r="AF131" s="164">
        <f t="shared" si="31"/>
        <v>0</v>
      </c>
      <c r="AG131" s="164">
        <f t="shared" si="31"/>
        <v>-1</v>
      </c>
      <c r="AH131" s="164">
        <f t="shared" si="31"/>
        <v>-1</v>
      </c>
      <c r="AI131" s="164">
        <f t="shared" si="31"/>
        <v>-1</v>
      </c>
      <c r="AJ131" s="164">
        <f t="shared" si="31"/>
        <v>-1</v>
      </c>
      <c r="AK131" s="164">
        <f t="shared" si="31"/>
        <v>0</v>
      </c>
      <c r="AL131" s="164">
        <f t="shared" si="31"/>
        <v>0</v>
      </c>
      <c r="AM131" s="164">
        <f t="shared" si="31"/>
        <v>0</v>
      </c>
      <c r="AN131" s="164" t="str">
        <f t="shared" si="28"/>
        <v/>
      </c>
      <c r="AO131" s="164" t="str">
        <f t="shared" si="28"/>
        <v>tbd</v>
      </c>
      <c r="AP131" s="164" t="str">
        <f t="shared" si="28"/>
        <v>tbd</v>
      </c>
      <c r="AQ131" s="164" t="str">
        <f t="shared" si="28"/>
        <v>tbd</v>
      </c>
      <c r="AR131" s="164" t="str">
        <f t="shared" si="28"/>
        <v>tbd</v>
      </c>
      <c r="AS131" s="164" t="str">
        <f t="shared" si="28"/>
        <v/>
      </c>
      <c r="AT131" s="164" t="str">
        <f t="shared" si="28"/>
        <v/>
      </c>
      <c r="AU131" s="164" t="str">
        <f t="shared" si="28"/>
        <v/>
      </c>
      <c r="AV131" s="164" t="str">
        <f t="shared" si="29"/>
        <v/>
      </c>
      <c r="AW131" s="164" t="str">
        <f t="shared" si="29"/>
        <v>tbd</v>
      </c>
      <c r="AX131" s="164" t="str">
        <f t="shared" si="29"/>
        <v>tbd</v>
      </c>
      <c r="AY131" s="164" t="str">
        <f t="shared" si="29"/>
        <v>tbd</v>
      </c>
      <c r="AZ131" s="164" t="str">
        <f t="shared" si="29"/>
        <v>tbd</v>
      </c>
      <c r="BA131" s="164" t="str">
        <f t="shared" si="29"/>
        <v/>
      </c>
      <c r="BB131" s="164" t="str">
        <f t="shared" si="29"/>
        <v/>
      </c>
      <c r="BC131" s="164" t="str">
        <f t="shared" si="29"/>
        <v/>
      </c>
    </row>
    <row r="132" spans="1:55" s="164" customFormat="1" ht="19.899999999999999" customHeight="1">
      <c r="A132" s="9" t="s">
        <v>1063</v>
      </c>
      <c r="B132" s="7" t="s">
        <v>1064</v>
      </c>
      <c r="C132" s="2" t="s">
        <v>1065</v>
      </c>
      <c r="D132" s="5" t="s">
        <v>851</v>
      </c>
      <c r="E132" s="7" t="s">
        <v>811</v>
      </c>
      <c r="F132" s="491" t="s">
        <v>812</v>
      </c>
      <c r="G132" s="491" t="s">
        <v>812</v>
      </c>
      <c r="H132" s="5"/>
      <c r="I132" s="16"/>
      <c r="J132" s="47" t="s">
        <v>86</v>
      </c>
      <c r="K132" s="48"/>
      <c r="L132" s="48"/>
      <c r="M132" s="49"/>
      <c r="N132" s="492" t="s">
        <v>812</v>
      </c>
      <c r="O132" s="493" t="s">
        <v>812</v>
      </c>
      <c r="P132" s="493" t="s">
        <v>812</v>
      </c>
      <c r="Q132" s="493" t="s">
        <v>812</v>
      </c>
      <c r="R132" s="493" t="s">
        <v>812</v>
      </c>
      <c r="S132" s="493" t="s">
        <v>812</v>
      </c>
      <c r="T132" s="494" t="s">
        <v>812</v>
      </c>
      <c r="U132" s="49"/>
      <c r="V132" s="58" t="s">
        <v>86</v>
      </c>
      <c r="W132" s="495" t="s">
        <v>812</v>
      </c>
      <c r="X132" s="56"/>
      <c r="Y132" s="68"/>
      <c r="Z132" s="68"/>
      <c r="AA132" s="67"/>
      <c r="AB132" s="57"/>
      <c r="AC132" s="58" t="s">
        <v>744</v>
      </c>
      <c r="AD132" s="56"/>
      <c r="AE132" s="49"/>
      <c r="AF132" s="164">
        <f t="shared" si="31"/>
        <v>0</v>
      </c>
      <c r="AG132" s="164">
        <f t="shared" si="31"/>
        <v>-1</v>
      </c>
      <c r="AH132" s="164">
        <f t="shared" si="31"/>
        <v>-1</v>
      </c>
      <c r="AI132" s="164">
        <f t="shared" si="31"/>
        <v>-1</v>
      </c>
      <c r="AJ132" s="164">
        <f t="shared" si="31"/>
        <v>-1</v>
      </c>
      <c r="AK132" s="164">
        <f t="shared" si="31"/>
        <v>0</v>
      </c>
      <c r="AL132" s="164">
        <f t="shared" si="31"/>
        <v>0</v>
      </c>
      <c r="AM132" s="164">
        <f t="shared" si="31"/>
        <v>0</v>
      </c>
      <c r="AN132" s="164" t="str">
        <f t="shared" si="28"/>
        <v/>
      </c>
      <c r="AO132" s="164" t="str">
        <f t="shared" si="28"/>
        <v>tbd</v>
      </c>
      <c r="AP132" s="164" t="str">
        <f t="shared" si="28"/>
        <v>tbd</v>
      </c>
      <c r="AQ132" s="164" t="str">
        <f t="shared" si="28"/>
        <v>tbd</v>
      </c>
      <c r="AR132" s="164" t="str">
        <f t="shared" si="28"/>
        <v>tbd</v>
      </c>
      <c r="AS132" s="164" t="str">
        <f t="shared" si="28"/>
        <v/>
      </c>
      <c r="AT132" s="164" t="str">
        <f t="shared" si="28"/>
        <v/>
      </c>
      <c r="AU132" s="164" t="str">
        <f t="shared" si="28"/>
        <v/>
      </c>
      <c r="AV132" s="164" t="str">
        <f t="shared" si="29"/>
        <v/>
      </c>
      <c r="AW132" s="164" t="str">
        <f t="shared" si="29"/>
        <v>not req'ed</v>
      </c>
      <c r="AX132" s="164" t="str">
        <f t="shared" si="29"/>
        <v>not req'ed</v>
      </c>
      <c r="AY132" s="164" t="str">
        <f t="shared" si="29"/>
        <v>not req'ed</v>
      </c>
      <c r="AZ132" s="164" t="str">
        <f t="shared" si="29"/>
        <v>not req'ed</v>
      </c>
      <c r="BA132" s="164" t="str">
        <f t="shared" si="29"/>
        <v/>
      </c>
      <c r="BB132" s="164" t="str">
        <f t="shared" si="29"/>
        <v/>
      </c>
      <c r="BC132" s="164" t="str">
        <f t="shared" si="29"/>
        <v/>
      </c>
    </row>
    <row r="133" spans="1:55" s="164" customFormat="1" ht="19.899999999999999" customHeight="1">
      <c r="A133" s="761" t="s">
        <v>1066</v>
      </c>
      <c r="B133" s="762"/>
      <c r="C133" s="762"/>
      <c r="D133" s="762"/>
      <c r="E133" s="762"/>
      <c r="F133" s="762"/>
      <c r="G133" s="762"/>
      <c r="H133" s="762"/>
      <c r="I133" s="763"/>
      <c r="J133" s="496"/>
      <c r="K133" s="497"/>
      <c r="L133" s="497"/>
      <c r="M133" s="498"/>
      <c r="N133" s="496"/>
      <c r="O133" s="497"/>
      <c r="P133" s="497"/>
      <c r="Q133" s="497"/>
      <c r="R133" s="497"/>
      <c r="S133" s="497"/>
      <c r="T133" s="499"/>
      <c r="U133" s="498"/>
      <c r="V133" s="496"/>
      <c r="W133" s="500"/>
      <c r="X133" s="497"/>
      <c r="Y133" s="499"/>
      <c r="Z133" s="499"/>
      <c r="AA133" s="501"/>
      <c r="AB133" s="498"/>
      <c r="AC133" s="496"/>
      <c r="AD133" s="497"/>
      <c r="AE133" s="498"/>
      <c r="AF133" s="164">
        <v>-1</v>
      </c>
      <c r="AG133" s="164">
        <v>0</v>
      </c>
      <c r="AH133" s="164">
        <v>-1</v>
      </c>
      <c r="AI133" s="164">
        <v>0</v>
      </c>
      <c r="AJ133" s="164">
        <v>0</v>
      </c>
      <c r="AK133" s="164">
        <v>0</v>
      </c>
      <c r="AL133" s="164">
        <v>0</v>
      </c>
      <c r="AM133" s="164">
        <v>0</v>
      </c>
      <c r="AN133" s="164">
        <f t="shared" si="28"/>
        <v>0</v>
      </c>
      <c r="AO133" s="164" t="str">
        <f t="shared" si="28"/>
        <v/>
      </c>
      <c r="AP133" s="164">
        <f t="shared" si="28"/>
        <v>0</v>
      </c>
      <c r="AQ133" s="164" t="str">
        <f t="shared" si="28"/>
        <v/>
      </c>
      <c r="AR133" s="164" t="str">
        <f t="shared" si="28"/>
        <v/>
      </c>
      <c r="AS133" s="164" t="str">
        <f t="shared" si="28"/>
        <v/>
      </c>
      <c r="AT133" s="164" t="str">
        <f t="shared" si="28"/>
        <v/>
      </c>
      <c r="AU133" s="164" t="str">
        <f t="shared" si="28"/>
        <v/>
      </c>
      <c r="AV133" s="164">
        <f t="shared" si="29"/>
        <v>0</v>
      </c>
      <c r="AW133" s="164" t="str">
        <f t="shared" si="29"/>
        <v/>
      </c>
      <c r="AX133" s="164">
        <f t="shared" si="29"/>
        <v>0</v>
      </c>
      <c r="AY133" s="164" t="str">
        <f t="shared" si="29"/>
        <v/>
      </c>
      <c r="AZ133" s="164" t="str">
        <f t="shared" si="29"/>
        <v/>
      </c>
      <c r="BA133" s="164" t="str">
        <f t="shared" si="29"/>
        <v/>
      </c>
      <c r="BB133" s="164" t="str">
        <f t="shared" si="29"/>
        <v/>
      </c>
      <c r="BC133" s="164" t="str">
        <f t="shared" si="29"/>
        <v/>
      </c>
    </row>
    <row r="134" spans="1:55" s="164" customFormat="1" ht="19.899999999999999" customHeight="1">
      <c r="A134" s="9" t="s">
        <v>1067</v>
      </c>
      <c r="B134" s="7" t="s">
        <v>1068</v>
      </c>
      <c r="C134" s="2" t="s">
        <v>1069</v>
      </c>
      <c r="D134" s="5" t="s">
        <v>851</v>
      </c>
      <c r="E134" s="7">
        <v>70</v>
      </c>
      <c r="F134" s="4" t="s">
        <v>1061</v>
      </c>
      <c r="G134" s="491" t="s">
        <v>812</v>
      </c>
      <c r="H134" s="5"/>
      <c r="I134" s="16"/>
      <c r="J134" s="47" t="s">
        <v>86</v>
      </c>
      <c r="K134" s="48"/>
      <c r="L134" s="48"/>
      <c r="M134" s="49"/>
      <c r="N134" s="47" t="s">
        <v>86</v>
      </c>
      <c r="O134" s="48"/>
      <c r="P134" s="48"/>
      <c r="Q134" s="48"/>
      <c r="R134" s="48"/>
      <c r="S134" s="48"/>
      <c r="T134" s="64"/>
      <c r="U134" s="49"/>
      <c r="V134" s="58" t="s">
        <v>86</v>
      </c>
      <c r="W134" s="124" t="s">
        <v>86</v>
      </c>
      <c r="X134" s="56"/>
      <c r="Y134" s="68"/>
      <c r="Z134" s="68"/>
      <c r="AA134" s="67"/>
      <c r="AB134" s="57"/>
      <c r="AC134" s="58" t="s">
        <v>744</v>
      </c>
      <c r="AD134" s="56"/>
      <c r="AE134" s="49"/>
      <c r="AF134" s="164">
        <f t="shared" si="31"/>
        <v>-1</v>
      </c>
      <c r="AG134" s="164">
        <f t="shared" si="31"/>
        <v>0</v>
      </c>
      <c r="AH134" s="164">
        <f t="shared" si="31"/>
        <v>-1</v>
      </c>
      <c r="AI134" s="164">
        <f t="shared" si="31"/>
        <v>0</v>
      </c>
      <c r="AJ134" s="164">
        <f t="shared" si="31"/>
        <v>0</v>
      </c>
      <c r="AK134" s="164">
        <f t="shared" si="31"/>
        <v>0</v>
      </c>
      <c r="AL134" s="164">
        <f t="shared" si="31"/>
        <v>0</v>
      </c>
      <c r="AM134" s="164">
        <f t="shared" si="31"/>
        <v>0</v>
      </c>
      <c r="AN134" s="164" t="str">
        <f t="shared" si="28"/>
        <v>tbd</v>
      </c>
      <c r="AO134" s="164" t="str">
        <f t="shared" si="28"/>
        <v/>
      </c>
      <c r="AP134" s="164" t="str">
        <f t="shared" si="28"/>
        <v>tbd</v>
      </c>
      <c r="AQ134" s="164" t="str">
        <f t="shared" si="28"/>
        <v/>
      </c>
      <c r="AR134" s="164" t="str">
        <f t="shared" si="28"/>
        <v/>
      </c>
      <c r="AS134" s="164" t="str">
        <f t="shared" si="28"/>
        <v/>
      </c>
      <c r="AT134" s="164" t="str">
        <f t="shared" si="28"/>
        <v/>
      </c>
      <c r="AU134" s="164" t="str">
        <f t="shared" si="28"/>
        <v/>
      </c>
      <c r="AV134" s="164" t="str">
        <f t="shared" si="29"/>
        <v>tbd</v>
      </c>
      <c r="AW134" s="164" t="str">
        <f t="shared" si="29"/>
        <v/>
      </c>
      <c r="AX134" s="164" t="str">
        <f t="shared" si="29"/>
        <v>tbd</v>
      </c>
      <c r="AY134" s="164" t="str">
        <f t="shared" si="29"/>
        <v/>
      </c>
      <c r="AZ134" s="164" t="str">
        <f t="shared" si="29"/>
        <v/>
      </c>
      <c r="BA134" s="164" t="str">
        <f t="shared" si="29"/>
        <v/>
      </c>
      <c r="BB134" s="164" t="str">
        <f t="shared" si="29"/>
        <v/>
      </c>
      <c r="BC134" s="164" t="str">
        <f t="shared" si="29"/>
        <v/>
      </c>
    </row>
    <row r="135" spans="1:55" s="164" customFormat="1" ht="19.899999999999999" customHeight="1">
      <c r="A135" s="9" t="s">
        <v>1070</v>
      </c>
      <c r="B135" s="7" t="s">
        <v>1071</v>
      </c>
      <c r="C135" s="2" t="s">
        <v>1072</v>
      </c>
      <c r="D135" s="5" t="s">
        <v>842</v>
      </c>
      <c r="E135" s="7">
        <v>200</v>
      </c>
      <c r="F135" s="4" t="s">
        <v>1073</v>
      </c>
      <c r="G135" s="4">
        <v>100</v>
      </c>
      <c r="H135" s="5"/>
      <c r="I135" s="16"/>
      <c r="J135" s="47" t="s">
        <v>86</v>
      </c>
      <c r="K135" s="48"/>
      <c r="L135" s="48"/>
      <c r="M135" s="49"/>
      <c r="N135" s="47" t="s">
        <v>86</v>
      </c>
      <c r="O135" s="48"/>
      <c r="P135" s="48"/>
      <c r="Q135" s="48"/>
      <c r="R135" s="48"/>
      <c r="S135" s="48"/>
      <c r="T135" s="64"/>
      <c r="U135" s="49"/>
      <c r="V135" s="58" t="s">
        <v>86</v>
      </c>
      <c r="W135" s="124" t="s">
        <v>86</v>
      </c>
      <c r="X135" s="56"/>
      <c r="Y135" s="68"/>
      <c r="Z135" s="68"/>
      <c r="AA135" s="67"/>
      <c r="AB135" s="57"/>
      <c r="AC135" s="58" t="s">
        <v>744</v>
      </c>
      <c r="AD135" s="56"/>
      <c r="AE135" s="49"/>
      <c r="AF135" s="164">
        <f t="shared" si="31"/>
        <v>-1</v>
      </c>
      <c r="AG135" s="164">
        <f t="shared" si="31"/>
        <v>0</v>
      </c>
      <c r="AH135" s="164">
        <f t="shared" si="31"/>
        <v>-1</v>
      </c>
      <c r="AI135" s="164">
        <f t="shared" si="31"/>
        <v>0</v>
      </c>
      <c r="AJ135" s="164">
        <f t="shared" si="31"/>
        <v>0</v>
      </c>
      <c r="AK135" s="164">
        <f t="shared" si="31"/>
        <v>0</v>
      </c>
      <c r="AL135" s="164">
        <f t="shared" si="31"/>
        <v>0</v>
      </c>
      <c r="AM135" s="164">
        <f t="shared" si="31"/>
        <v>0</v>
      </c>
      <c r="AN135" s="164" t="str">
        <f t="shared" si="28"/>
        <v>tbd</v>
      </c>
      <c r="AO135" s="164" t="str">
        <f t="shared" si="28"/>
        <v/>
      </c>
      <c r="AP135" s="164" t="str">
        <f t="shared" si="28"/>
        <v>tbd</v>
      </c>
      <c r="AQ135" s="164" t="str">
        <f t="shared" si="28"/>
        <v/>
      </c>
      <c r="AR135" s="164" t="str">
        <f t="shared" si="28"/>
        <v/>
      </c>
      <c r="AS135" s="164" t="str">
        <f t="shared" si="28"/>
        <v/>
      </c>
      <c r="AT135" s="164" t="str">
        <f t="shared" si="28"/>
        <v/>
      </c>
      <c r="AU135" s="164" t="str">
        <f t="shared" si="28"/>
        <v/>
      </c>
      <c r="AV135" s="164" t="str">
        <f t="shared" si="29"/>
        <v>tbd</v>
      </c>
      <c r="AW135" s="164" t="str">
        <f t="shared" si="29"/>
        <v/>
      </c>
      <c r="AX135" s="164" t="str">
        <f t="shared" si="29"/>
        <v>tbd</v>
      </c>
      <c r="AY135" s="164" t="str">
        <f t="shared" si="29"/>
        <v/>
      </c>
      <c r="AZ135" s="164" t="str">
        <f t="shared" si="29"/>
        <v/>
      </c>
      <c r="BA135" s="164" t="str">
        <f t="shared" si="29"/>
        <v/>
      </c>
      <c r="BB135" s="164" t="str">
        <f t="shared" si="29"/>
        <v/>
      </c>
      <c r="BC135" s="164" t="str">
        <f t="shared" si="29"/>
        <v/>
      </c>
    </row>
    <row r="136" spans="1:55" s="164" customFormat="1" ht="19.899999999999999" customHeight="1">
      <c r="A136" s="9" t="s">
        <v>1074</v>
      </c>
      <c r="B136" s="7" t="s">
        <v>1075</v>
      </c>
      <c r="C136" s="2" t="s">
        <v>1076</v>
      </c>
      <c r="D136" s="5" t="s">
        <v>851</v>
      </c>
      <c r="E136" s="7" t="s">
        <v>811</v>
      </c>
      <c r="F136" s="491" t="s">
        <v>812</v>
      </c>
      <c r="G136" s="491" t="s">
        <v>812</v>
      </c>
      <c r="H136" s="5"/>
      <c r="I136" s="16"/>
      <c r="J136" s="47" t="s">
        <v>86</v>
      </c>
      <c r="K136" s="48"/>
      <c r="L136" s="48"/>
      <c r="M136" s="49"/>
      <c r="N136" s="492" t="s">
        <v>812</v>
      </c>
      <c r="O136" s="493" t="s">
        <v>812</v>
      </c>
      <c r="P136" s="493" t="s">
        <v>812</v>
      </c>
      <c r="Q136" s="493" t="s">
        <v>812</v>
      </c>
      <c r="R136" s="493" t="s">
        <v>812</v>
      </c>
      <c r="S136" s="493" t="s">
        <v>812</v>
      </c>
      <c r="T136" s="494" t="s">
        <v>812</v>
      </c>
      <c r="U136" s="49"/>
      <c r="V136" s="58" t="s">
        <v>86</v>
      </c>
      <c r="W136" s="495" t="s">
        <v>812</v>
      </c>
      <c r="X136" s="56"/>
      <c r="Y136" s="68"/>
      <c r="Z136" s="68"/>
      <c r="AA136" s="67"/>
      <c r="AB136" s="57"/>
      <c r="AC136" s="58" t="s">
        <v>744</v>
      </c>
      <c r="AD136" s="56"/>
      <c r="AE136" s="49"/>
      <c r="AF136" s="164">
        <f t="shared" si="31"/>
        <v>-1</v>
      </c>
      <c r="AG136" s="164">
        <f t="shared" si="31"/>
        <v>0</v>
      </c>
      <c r="AH136" s="164">
        <f t="shared" si="31"/>
        <v>-1</v>
      </c>
      <c r="AI136" s="164">
        <f t="shared" si="31"/>
        <v>0</v>
      </c>
      <c r="AJ136" s="164">
        <f t="shared" si="31"/>
        <v>0</v>
      </c>
      <c r="AK136" s="164">
        <f t="shared" si="31"/>
        <v>0</v>
      </c>
      <c r="AL136" s="164">
        <f t="shared" si="31"/>
        <v>0</v>
      </c>
      <c r="AM136" s="164">
        <f t="shared" si="31"/>
        <v>0</v>
      </c>
      <c r="AN136" s="164" t="str">
        <f t="shared" si="28"/>
        <v>tbd</v>
      </c>
      <c r="AO136" s="164" t="str">
        <f t="shared" si="28"/>
        <v/>
      </c>
      <c r="AP136" s="164" t="str">
        <f t="shared" si="28"/>
        <v>tbd</v>
      </c>
      <c r="AQ136" s="164" t="str">
        <f t="shared" si="28"/>
        <v/>
      </c>
      <c r="AR136" s="164" t="str">
        <f t="shared" si="28"/>
        <v/>
      </c>
      <c r="AS136" s="164" t="str">
        <f t="shared" si="28"/>
        <v/>
      </c>
      <c r="AT136" s="164" t="str">
        <f t="shared" si="28"/>
        <v/>
      </c>
      <c r="AU136" s="164" t="str">
        <f t="shared" si="28"/>
        <v/>
      </c>
      <c r="AV136" s="164" t="str">
        <f t="shared" si="29"/>
        <v>not req'ed</v>
      </c>
      <c r="AW136" s="164" t="str">
        <f t="shared" si="29"/>
        <v/>
      </c>
      <c r="AX136" s="164" t="str">
        <f t="shared" si="29"/>
        <v>not req'ed</v>
      </c>
      <c r="AY136" s="164" t="str">
        <f t="shared" si="29"/>
        <v/>
      </c>
      <c r="AZ136" s="164" t="str">
        <f t="shared" si="29"/>
        <v/>
      </c>
      <c r="BA136" s="164" t="str">
        <f t="shared" si="29"/>
        <v/>
      </c>
      <c r="BB136" s="164" t="str">
        <f t="shared" si="29"/>
        <v/>
      </c>
      <c r="BC136" s="164" t="str">
        <f t="shared" si="29"/>
        <v/>
      </c>
    </row>
    <row r="137" spans="1:55" s="164" customFormat="1" ht="19.899999999999999" customHeight="1">
      <c r="A137" s="9" t="s">
        <v>1077</v>
      </c>
      <c r="B137" s="7" t="s">
        <v>1078</v>
      </c>
      <c r="C137" s="2" t="s">
        <v>1079</v>
      </c>
      <c r="D137" s="5" t="s">
        <v>851</v>
      </c>
      <c r="E137" s="7" t="s">
        <v>811</v>
      </c>
      <c r="F137" s="491" t="s">
        <v>812</v>
      </c>
      <c r="G137" s="491" t="s">
        <v>812</v>
      </c>
      <c r="H137" s="5"/>
      <c r="I137" s="16"/>
      <c r="J137" s="47" t="s">
        <v>86</v>
      </c>
      <c r="K137" s="48"/>
      <c r="L137" s="48"/>
      <c r="M137" s="49"/>
      <c r="N137" s="492" t="s">
        <v>812</v>
      </c>
      <c r="O137" s="493" t="s">
        <v>812</v>
      </c>
      <c r="P137" s="493" t="s">
        <v>812</v>
      </c>
      <c r="Q137" s="493" t="s">
        <v>812</v>
      </c>
      <c r="R137" s="493" t="s">
        <v>812</v>
      </c>
      <c r="S137" s="493" t="s">
        <v>812</v>
      </c>
      <c r="T137" s="494" t="s">
        <v>812</v>
      </c>
      <c r="U137" s="49"/>
      <c r="V137" s="58" t="s">
        <v>86</v>
      </c>
      <c r="W137" s="495" t="s">
        <v>812</v>
      </c>
      <c r="X137" s="56"/>
      <c r="Y137" s="68"/>
      <c r="Z137" s="68"/>
      <c r="AA137" s="67"/>
      <c r="AB137" s="57"/>
      <c r="AC137" s="58" t="s">
        <v>744</v>
      </c>
      <c r="AD137" s="56"/>
      <c r="AE137" s="49"/>
      <c r="AF137" s="164">
        <f t="shared" si="31"/>
        <v>-1</v>
      </c>
      <c r="AG137" s="164">
        <f t="shared" si="31"/>
        <v>0</v>
      </c>
      <c r="AH137" s="164">
        <f t="shared" si="31"/>
        <v>-1</v>
      </c>
      <c r="AI137" s="164">
        <f t="shared" si="31"/>
        <v>0</v>
      </c>
      <c r="AJ137" s="164">
        <f t="shared" si="31"/>
        <v>0</v>
      </c>
      <c r="AK137" s="164">
        <f t="shared" si="31"/>
        <v>0</v>
      </c>
      <c r="AL137" s="164">
        <f t="shared" si="31"/>
        <v>0</v>
      </c>
      <c r="AM137" s="164">
        <f t="shared" si="31"/>
        <v>0</v>
      </c>
      <c r="AN137" s="164" t="str">
        <f t="shared" si="28"/>
        <v>tbd</v>
      </c>
      <c r="AO137" s="164" t="str">
        <f t="shared" si="28"/>
        <v/>
      </c>
      <c r="AP137" s="164" t="str">
        <f t="shared" si="28"/>
        <v>tbd</v>
      </c>
      <c r="AQ137" s="164" t="str">
        <f t="shared" si="28"/>
        <v/>
      </c>
      <c r="AR137" s="164" t="str">
        <f t="shared" si="28"/>
        <v/>
      </c>
      <c r="AS137" s="164" t="str">
        <f t="shared" si="28"/>
        <v/>
      </c>
      <c r="AT137" s="164" t="str">
        <f t="shared" si="28"/>
        <v/>
      </c>
      <c r="AU137" s="164" t="str">
        <f t="shared" si="28"/>
        <v/>
      </c>
      <c r="AV137" s="164" t="str">
        <f t="shared" si="29"/>
        <v>not req'ed</v>
      </c>
      <c r="AW137" s="164" t="str">
        <f t="shared" si="29"/>
        <v/>
      </c>
      <c r="AX137" s="164" t="str">
        <f t="shared" si="29"/>
        <v>not req'ed</v>
      </c>
      <c r="AY137" s="164" t="str">
        <f t="shared" si="29"/>
        <v/>
      </c>
      <c r="AZ137" s="164" t="str">
        <f t="shared" si="29"/>
        <v/>
      </c>
      <c r="BA137" s="164" t="str">
        <f t="shared" si="29"/>
        <v/>
      </c>
      <c r="BB137" s="164" t="str">
        <f t="shared" si="29"/>
        <v/>
      </c>
      <c r="BC137" s="164" t="str">
        <f t="shared" si="29"/>
        <v/>
      </c>
    </row>
    <row r="138" spans="1:55" s="164" customFormat="1" ht="19.899999999999999" customHeight="1">
      <c r="A138" s="9" t="s">
        <v>1080</v>
      </c>
      <c r="B138" s="7" t="s">
        <v>1081</v>
      </c>
      <c r="C138" s="2" t="s">
        <v>1082</v>
      </c>
      <c r="D138" s="5" t="s">
        <v>842</v>
      </c>
      <c r="E138" s="4">
        <v>1250</v>
      </c>
      <c r="F138" s="4" t="s">
        <v>1083</v>
      </c>
      <c r="G138" s="491" t="s">
        <v>812</v>
      </c>
      <c r="H138" s="5"/>
      <c r="I138" s="16"/>
      <c r="J138" s="47" t="s">
        <v>86</v>
      </c>
      <c r="K138" s="48"/>
      <c r="L138" s="48"/>
      <c r="M138" s="49"/>
      <c r="N138" s="47" t="s">
        <v>86</v>
      </c>
      <c r="O138" s="48"/>
      <c r="P138" s="48"/>
      <c r="Q138" s="48"/>
      <c r="R138" s="48"/>
      <c r="S138" s="48"/>
      <c r="T138" s="64"/>
      <c r="U138" s="49"/>
      <c r="V138" s="58" t="s">
        <v>86</v>
      </c>
      <c r="W138" s="124" t="s">
        <v>86</v>
      </c>
      <c r="X138" s="56"/>
      <c r="Y138" s="68"/>
      <c r="Z138" s="68"/>
      <c r="AA138" s="67"/>
      <c r="AB138" s="57"/>
      <c r="AC138" s="58" t="s">
        <v>744</v>
      </c>
      <c r="AD138" s="56"/>
      <c r="AE138" s="49"/>
      <c r="AF138" s="164">
        <f t="shared" si="31"/>
        <v>-1</v>
      </c>
      <c r="AG138" s="164">
        <f t="shared" si="31"/>
        <v>0</v>
      </c>
      <c r="AH138" s="164">
        <f t="shared" si="31"/>
        <v>-1</v>
      </c>
      <c r="AI138" s="164">
        <f t="shared" si="31"/>
        <v>0</v>
      </c>
      <c r="AJ138" s="164">
        <f t="shared" si="31"/>
        <v>0</v>
      </c>
      <c r="AK138" s="164">
        <f t="shared" si="31"/>
        <v>0</v>
      </c>
      <c r="AL138" s="164">
        <f t="shared" si="31"/>
        <v>0</v>
      </c>
      <c r="AM138" s="164">
        <f t="shared" si="31"/>
        <v>0</v>
      </c>
      <c r="AN138" s="164" t="str">
        <f t="shared" si="28"/>
        <v>tbd</v>
      </c>
      <c r="AO138" s="164" t="str">
        <f t="shared" si="28"/>
        <v/>
      </c>
      <c r="AP138" s="164" t="str">
        <f t="shared" si="28"/>
        <v>tbd</v>
      </c>
      <c r="AQ138" s="164" t="str">
        <f t="shared" si="28"/>
        <v/>
      </c>
      <c r="AR138" s="164" t="str">
        <f t="shared" si="28"/>
        <v/>
      </c>
      <c r="AS138" s="164" t="str">
        <f t="shared" si="28"/>
        <v/>
      </c>
      <c r="AT138" s="164" t="str">
        <f t="shared" si="28"/>
        <v/>
      </c>
      <c r="AU138" s="164" t="str">
        <f t="shared" si="28"/>
        <v/>
      </c>
      <c r="AV138" s="164" t="str">
        <f t="shared" si="29"/>
        <v>tbd</v>
      </c>
      <c r="AW138" s="164" t="str">
        <f t="shared" si="29"/>
        <v/>
      </c>
      <c r="AX138" s="164" t="str">
        <f t="shared" si="29"/>
        <v>tbd</v>
      </c>
      <c r="AY138" s="164" t="str">
        <f t="shared" si="29"/>
        <v/>
      </c>
      <c r="AZ138" s="164" t="str">
        <f t="shared" si="29"/>
        <v/>
      </c>
      <c r="BA138" s="164" t="str">
        <f t="shared" si="29"/>
        <v/>
      </c>
      <c r="BB138" s="164" t="str">
        <f t="shared" si="29"/>
        <v/>
      </c>
      <c r="BC138" s="164" t="str">
        <f t="shared" si="29"/>
        <v/>
      </c>
    </row>
    <row r="139" spans="1:55" s="164" customFormat="1" ht="19.899999999999999" customHeight="1">
      <c r="A139" s="9" t="s">
        <v>1084</v>
      </c>
      <c r="B139" s="7" t="s">
        <v>1085</v>
      </c>
      <c r="C139" s="2" t="s">
        <v>1086</v>
      </c>
      <c r="D139" s="5" t="s">
        <v>851</v>
      </c>
      <c r="E139" s="4" t="s">
        <v>811</v>
      </c>
      <c r="F139" s="491" t="s">
        <v>812</v>
      </c>
      <c r="G139" s="491" t="s">
        <v>812</v>
      </c>
      <c r="H139" s="5"/>
      <c r="I139" s="16"/>
      <c r="J139" s="47" t="s">
        <v>86</v>
      </c>
      <c r="K139" s="48"/>
      <c r="L139" s="48"/>
      <c r="M139" s="49"/>
      <c r="N139" s="492" t="s">
        <v>812</v>
      </c>
      <c r="O139" s="493" t="s">
        <v>812</v>
      </c>
      <c r="P139" s="493" t="s">
        <v>812</v>
      </c>
      <c r="Q139" s="493" t="s">
        <v>812</v>
      </c>
      <c r="R139" s="493" t="s">
        <v>812</v>
      </c>
      <c r="S139" s="493" t="s">
        <v>812</v>
      </c>
      <c r="T139" s="494" t="s">
        <v>812</v>
      </c>
      <c r="U139" s="49"/>
      <c r="V139" s="58" t="s">
        <v>86</v>
      </c>
      <c r="W139" s="495" t="s">
        <v>812</v>
      </c>
      <c r="X139" s="56"/>
      <c r="Y139" s="68"/>
      <c r="Z139" s="68"/>
      <c r="AA139" s="67"/>
      <c r="AB139" s="57"/>
      <c r="AC139" s="58" t="s">
        <v>744</v>
      </c>
      <c r="AD139" s="56"/>
      <c r="AE139" s="49"/>
      <c r="AF139" s="164">
        <f t="shared" si="31"/>
        <v>-1</v>
      </c>
      <c r="AG139" s="164">
        <f t="shared" si="31"/>
        <v>0</v>
      </c>
      <c r="AH139" s="164">
        <f t="shared" si="31"/>
        <v>-1</v>
      </c>
      <c r="AI139" s="164">
        <f t="shared" si="31"/>
        <v>0</v>
      </c>
      <c r="AJ139" s="164">
        <f t="shared" si="31"/>
        <v>0</v>
      </c>
      <c r="AK139" s="164">
        <f t="shared" si="31"/>
        <v>0</v>
      </c>
      <c r="AL139" s="164">
        <f t="shared" si="31"/>
        <v>0</v>
      </c>
      <c r="AM139" s="164">
        <f t="shared" si="31"/>
        <v>0</v>
      </c>
      <c r="AN139" s="164" t="str">
        <f t="shared" si="28"/>
        <v>tbd</v>
      </c>
      <c r="AO139" s="164" t="str">
        <f t="shared" si="28"/>
        <v/>
      </c>
      <c r="AP139" s="164" t="str">
        <f t="shared" si="28"/>
        <v>tbd</v>
      </c>
      <c r="AQ139" s="164" t="str">
        <f t="shared" si="28"/>
        <v/>
      </c>
      <c r="AR139" s="164" t="str">
        <f t="shared" si="28"/>
        <v/>
      </c>
      <c r="AS139" s="164" t="str">
        <f t="shared" si="28"/>
        <v/>
      </c>
      <c r="AT139" s="164" t="str">
        <f t="shared" si="28"/>
        <v/>
      </c>
      <c r="AU139" s="164" t="str">
        <f t="shared" si="28"/>
        <v/>
      </c>
      <c r="AV139" s="164" t="str">
        <f t="shared" si="29"/>
        <v>not req'ed</v>
      </c>
      <c r="AW139" s="164" t="str">
        <f t="shared" si="29"/>
        <v/>
      </c>
      <c r="AX139" s="164" t="str">
        <f t="shared" si="29"/>
        <v>not req'ed</v>
      </c>
      <c r="AY139" s="164" t="str">
        <f t="shared" si="29"/>
        <v/>
      </c>
      <c r="AZ139" s="164" t="str">
        <f t="shared" si="29"/>
        <v/>
      </c>
      <c r="BA139" s="164" t="str">
        <f t="shared" si="29"/>
        <v/>
      </c>
      <c r="BB139" s="164" t="str">
        <f t="shared" si="29"/>
        <v/>
      </c>
      <c r="BC139" s="164" t="str">
        <f t="shared" si="29"/>
        <v/>
      </c>
    </row>
    <row r="140" spans="1:55" s="164" customFormat="1" ht="19.899999999999999" customHeight="1">
      <c r="A140" s="9" t="s">
        <v>1087</v>
      </c>
      <c r="B140" s="7" t="s">
        <v>1088</v>
      </c>
      <c r="C140" s="2" t="s">
        <v>1089</v>
      </c>
      <c r="D140" s="5" t="s">
        <v>851</v>
      </c>
      <c r="E140" s="4" t="s">
        <v>811</v>
      </c>
      <c r="F140" s="491" t="s">
        <v>812</v>
      </c>
      <c r="G140" s="491" t="s">
        <v>812</v>
      </c>
      <c r="H140" s="5"/>
      <c r="I140" s="16" t="s">
        <v>715</v>
      </c>
      <c r="J140" s="47" t="s">
        <v>86</v>
      </c>
      <c r="K140" s="48"/>
      <c r="L140" s="48"/>
      <c r="M140" s="49"/>
      <c r="N140" s="492" t="s">
        <v>812</v>
      </c>
      <c r="O140" s="493" t="s">
        <v>812</v>
      </c>
      <c r="P140" s="493" t="s">
        <v>812</v>
      </c>
      <c r="Q140" s="493" t="s">
        <v>812</v>
      </c>
      <c r="R140" s="493" t="s">
        <v>812</v>
      </c>
      <c r="S140" s="493" t="s">
        <v>812</v>
      </c>
      <c r="T140" s="494" t="s">
        <v>812</v>
      </c>
      <c r="U140" s="49"/>
      <c r="V140" s="58" t="s">
        <v>86</v>
      </c>
      <c r="W140" s="495" t="s">
        <v>812</v>
      </c>
      <c r="X140" s="56"/>
      <c r="Y140" s="68"/>
      <c r="Z140" s="68"/>
      <c r="AA140" s="67"/>
      <c r="AB140" s="57"/>
      <c r="AC140" s="58" t="s">
        <v>744</v>
      </c>
      <c r="AD140" s="56"/>
      <c r="AE140" s="49"/>
      <c r="AF140" s="164">
        <f t="shared" si="31"/>
        <v>-1</v>
      </c>
      <c r="AG140" s="164">
        <f t="shared" si="31"/>
        <v>0</v>
      </c>
      <c r="AH140" s="164">
        <f t="shared" si="31"/>
        <v>-1</v>
      </c>
      <c r="AI140" s="164">
        <f t="shared" si="31"/>
        <v>0</v>
      </c>
      <c r="AJ140" s="164">
        <f t="shared" si="31"/>
        <v>0</v>
      </c>
      <c r="AK140" s="164">
        <f t="shared" si="31"/>
        <v>0</v>
      </c>
      <c r="AL140" s="164">
        <f t="shared" si="31"/>
        <v>0</v>
      </c>
      <c r="AM140" s="164">
        <f t="shared" si="31"/>
        <v>0</v>
      </c>
      <c r="AN140" s="164" t="str">
        <f t="shared" si="28"/>
        <v>tbd</v>
      </c>
      <c r="AO140" s="164" t="str">
        <f t="shared" si="28"/>
        <v/>
      </c>
      <c r="AP140" s="164" t="str">
        <f t="shared" si="28"/>
        <v>tbd</v>
      </c>
      <c r="AQ140" s="164" t="str">
        <f t="shared" si="28"/>
        <v/>
      </c>
      <c r="AR140" s="164" t="str">
        <f t="shared" si="28"/>
        <v/>
      </c>
      <c r="AS140" s="164" t="str">
        <f t="shared" si="28"/>
        <v/>
      </c>
      <c r="AT140" s="164" t="str">
        <f t="shared" si="28"/>
        <v/>
      </c>
      <c r="AU140" s="164" t="str">
        <f t="shared" si="28"/>
        <v/>
      </c>
      <c r="AV140" s="164" t="str">
        <f t="shared" si="29"/>
        <v>not req'ed</v>
      </c>
      <c r="AW140" s="164" t="str">
        <f t="shared" si="29"/>
        <v/>
      </c>
      <c r="AX140" s="164" t="str">
        <f t="shared" si="29"/>
        <v>not req'ed</v>
      </c>
      <c r="AY140" s="164" t="str">
        <f t="shared" si="29"/>
        <v/>
      </c>
      <c r="AZ140" s="164" t="str">
        <f t="shared" si="29"/>
        <v/>
      </c>
      <c r="BA140" s="164" t="str">
        <f t="shared" si="29"/>
        <v/>
      </c>
      <c r="BB140" s="164" t="str">
        <f t="shared" si="29"/>
        <v/>
      </c>
      <c r="BC140" s="164" t="str">
        <f t="shared" si="29"/>
        <v/>
      </c>
    </row>
    <row r="141" spans="1:55" s="164" customFormat="1" ht="19.899999999999999" customHeight="1">
      <c r="A141" s="761" t="s">
        <v>1090</v>
      </c>
      <c r="B141" s="762"/>
      <c r="C141" s="762"/>
      <c r="D141" s="762"/>
      <c r="E141" s="762"/>
      <c r="F141" s="762"/>
      <c r="G141" s="762"/>
      <c r="H141" s="762"/>
      <c r="I141" s="763"/>
      <c r="J141" s="496"/>
      <c r="K141" s="497"/>
      <c r="L141" s="497"/>
      <c r="M141" s="498"/>
      <c r="N141" s="496"/>
      <c r="O141" s="497"/>
      <c r="P141" s="497"/>
      <c r="Q141" s="497"/>
      <c r="R141" s="497"/>
      <c r="S141" s="497"/>
      <c r="T141" s="499"/>
      <c r="U141" s="498"/>
      <c r="V141" s="496"/>
      <c r="W141" s="500"/>
      <c r="X141" s="497"/>
      <c r="Y141" s="499"/>
      <c r="Z141" s="499"/>
      <c r="AA141" s="501"/>
      <c r="AB141" s="498"/>
      <c r="AC141" s="496"/>
      <c r="AD141" s="497"/>
      <c r="AE141" s="498"/>
      <c r="AF141" s="164">
        <v>0</v>
      </c>
      <c r="AG141" s="164">
        <v>0</v>
      </c>
      <c r="AH141" s="164">
        <v>0</v>
      </c>
      <c r="AI141" s="164">
        <v>-1</v>
      </c>
      <c r="AJ141" s="164">
        <v>0</v>
      </c>
      <c r="AK141" s="164">
        <v>0</v>
      </c>
      <c r="AL141" s="164">
        <v>0</v>
      </c>
      <c r="AM141" s="164">
        <v>0</v>
      </c>
      <c r="AN141" s="164" t="str">
        <f t="shared" si="28"/>
        <v/>
      </c>
      <c r="AO141" s="164" t="str">
        <f t="shared" si="28"/>
        <v/>
      </c>
      <c r="AP141" s="164" t="str">
        <f t="shared" si="28"/>
        <v/>
      </c>
      <c r="AQ141" s="164">
        <f t="shared" si="28"/>
        <v>0</v>
      </c>
      <c r="AR141" s="164" t="str">
        <f t="shared" si="28"/>
        <v/>
      </c>
      <c r="AS141" s="164" t="str">
        <f t="shared" si="28"/>
        <v/>
      </c>
      <c r="AT141" s="164" t="str">
        <f t="shared" si="28"/>
        <v/>
      </c>
      <c r="AU141" s="164" t="str">
        <f t="shared" ref="AU141:AU204" si="32">IF(AM141,$V141,"")</f>
        <v/>
      </c>
      <c r="AV141" s="164" t="str">
        <f t="shared" si="29"/>
        <v/>
      </c>
      <c r="AW141" s="164" t="str">
        <f t="shared" si="29"/>
        <v/>
      </c>
      <c r="AX141" s="164" t="str">
        <f t="shared" si="29"/>
        <v/>
      </c>
      <c r="AY141" s="164">
        <f t="shared" si="29"/>
        <v>0</v>
      </c>
      <c r="AZ141" s="164" t="str">
        <f t="shared" si="29"/>
        <v/>
      </c>
      <c r="BA141" s="164" t="str">
        <f t="shared" si="29"/>
        <v/>
      </c>
      <c r="BB141" s="164" t="str">
        <f t="shared" si="29"/>
        <v/>
      </c>
      <c r="BC141" s="164" t="str">
        <f t="shared" ref="BC141:BC288" si="33">IF(AM141,$W141,"")</f>
        <v/>
      </c>
    </row>
    <row r="142" spans="1:55" s="164" customFormat="1" ht="19.899999999999999" customHeight="1">
      <c r="A142" s="9" t="s">
        <v>817</v>
      </c>
      <c r="B142" s="7" t="s">
        <v>818</v>
      </c>
      <c r="C142" s="2" t="s">
        <v>819</v>
      </c>
      <c r="D142" s="5" t="s">
        <v>820</v>
      </c>
      <c r="E142" s="4">
        <v>1</v>
      </c>
      <c r="F142" s="4" t="s">
        <v>821</v>
      </c>
      <c r="G142" s="491" t="s">
        <v>812</v>
      </c>
      <c r="H142" s="5"/>
      <c r="I142" s="16"/>
      <c r="J142" s="47" t="s">
        <v>86</v>
      </c>
      <c r="K142" s="48"/>
      <c r="L142" s="48"/>
      <c r="M142" s="49"/>
      <c r="N142" s="47" t="s">
        <v>86</v>
      </c>
      <c r="O142" s="48"/>
      <c r="P142" s="48"/>
      <c r="Q142" s="48"/>
      <c r="R142" s="48"/>
      <c r="S142" s="48"/>
      <c r="T142" s="64"/>
      <c r="U142" s="49"/>
      <c r="V142" s="58" t="s">
        <v>86</v>
      </c>
      <c r="W142" s="124" t="s">
        <v>86</v>
      </c>
      <c r="X142" s="56"/>
      <c r="Y142" s="68"/>
      <c r="Z142" s="68"/>
      <c r="AA142" s="67"/>
      <c r="AB142" s="57"/>
      <c r="AC142" s="58" t="s">
        <v>744</v>
      </c>
      <c r="AD142" s="56"/>
      <c r="AE142" s="49"/>
      <c r="AF142" s="164">
        <f t="shared" si="31"/>
        <v>0</v>
      </c>
      <c r="AG142" s="164">
        <f t="shared" si="31"/>
        <v>0</v>
      </c>
      <c r="AH142" s="164">
        <f t="shared" si="31"/>
        <v>0</v>
      </c>
      <c r="AI142" s="164">
        <f t="shared" si="31"/>
        <v>-1</v>
      </c>
      <c r="AJ142" s="164">
        <f t="shared" si="31"/>
        <v>0</v>
      </c>
      <c r="AK142" s="164">
        <f t="shared" si="31"/>
        <v>0</v>
      </c>
      <c r="AL142" s="164">
        <f t="shared" si="31"/>
        <v>0</v>
      </c>
      <c r="AM142" s="164">
        <f t="shared" si="31"/>
        <v>0</v>
      </c>
      <c r="AN142" s="164" t="str">
        <f t="shared" ref="AN142:AT178" si="34">IF(AF142,$V142,"")</f>
        <v/>
      </c>
      <c r="AO142" s="164" t="str">
        <f t="shared" si="34"/>
        <v/>
      </c>
      <c r="AP142" s="164" t="str">
        <f t="shared" si="34"/>
        <v/>
      </c>
      <c r="AQ142" s="164" t="str">
        <f t="shared" si="34"/>
        <v>tbd</v>
      </c>
      <c r="AR142" s="164" t="str">
        <f t="shared" si="34"/>
        <v/>
      </c>
      <c r="AS142" s="164" t="str">
        <f t="shared" si="34"/>
        <v/>
      </c>
      <c r="AT142" s="164" t="str">
        <f t="shared" si="34"/>
        <v/>
      </c>
      <c r="AU142" s="164" t="str">
        <f t="shared" si="32"/>
        <v/>
      </c>
      <c r="AV142" s="164" t="str">
        <f t="shared" ref="AV142:BB178" si="35">IF(AF142,$W142,"")</f>
        <v/>
      </c>
      <c r="AW142" s="164" t="str">
        <f t="shared" si="35"/>
        <v/>
      </c>
      <c r="AX142" s="164" t="str">
        <f t="shared" si="35"/>
        <v/>
      </c>
      <c r="AY142" s="164" t="str">
        <f t="shared" si="35"/>
        <v>tbd</v>
      </c>
      <c r="AZ142" s="164" t="str">
        <f t="shared" si="35"/>
        <v/>
      </c>
      <c r="BA142" s="164" t="str">
        <f t="shared" si="35"/>
        <v/>
      </c>
      <c r="BB142" s="164" t="str">
        <f t="shared" si="35"/>
        <v/>
      </c>
      <c r="BC142" s="164" t="str">
        <f t="shared" si="33"/>
        <v/>
      </c>
    </row>
    <row r="143" spans="1:55" s="164" customFormat="1" ht="19.899999999999999" customHeight="1">
      <c r="A143" s="9" t="s">
        <v>822</v>
      </c>
      <c r="B143" s="7" t="s">
        <v>823</v>
      </c>
      <c r="C143" s="2" t="s">
        <v>824</v>
      </c>
      <c r="D143" s="5" t="s">
        <v>825</v>
      </c>
      <c r="E143" s="4">
        <v>8</v>
      </c>
      <c r="F143" s="4" t="s">
        <v>826</v>
      </c>
      <c r="G143" s="491" t="s">
        <v>812</v>
      </c>
      <c r="H143" s="5"/>
      <c r="I143" s="16"/>
      <c r="J143" s="47" t="s">
        <v>86</v>
      </c>
      <c r="K143" s="48"/>
      <c r="L143" s="48"/>
      <c r="M143" s="49"/>
      <c r="N143" s="47" t="s">
        <v>86</v>
      </c>
      <c r="O143" s="48"/>
      <c r="P143" s="48"/>
      <c r="Q143" s="48"/>
      <c r="R143" s="48"/>
      <c r="S143" s="48"/>
      <c r="T143" s="64"/>
      <c r="U143" s="49"/>
      <c r="V143" s="58" t="s">
        <v>86</v>
      </c>
      <c r="W143" s="124" t="s">
        <v>86</v>
      </c>
      <c r="X143" s="56"/>
      <c r="Y143" s="68"/>
      <c r="Z143" s="68"/>
      <c r="AA143" s="67"/>
      <c r="AB143" s="57"/>
      <c r="AC143" s="58" t="s">
        <v>744</v>
      </c>
      <c r="AD143" s="56"/>
      <c r="AE143" s="49"/>
      <c r="AF143" s="164">
        <f t="shared" ref="AF143:AM158" si="36">AF142</f>
        <v>0</v>
      </c>
      <c r="AG143" s="164">
        <f t="shared" si="36"/>
        <v>0</v>
      </c>
      <c r="AH143" s="164">
        <f t="shared" si="36"/>
        <v>0</v>
      </c>
      <c r="AI143" s="164">
        <f t="shared" si="36"/>
        <v>-1</v>
      </c>
      <c r="AJ143" s="164">
        <f t="shared" si="36"/>
        <v>0</v>
      </c>
      <c r="AK143" s="164">
        <f t="shared" si="36"/>
        <v>0</v>
      </c>
      <c r="AL143" s="164">
        <f t="shared" si="36"/>
        <v>0</v>
      </c>
      <c r="AM143" s="164">
        <f t="shared" si="36"/>
        <v>0</v>
      </c>
      <c r="AN143" s="164" t="str">
        <f t="shared" si="34"/>
        <v/>
      </c>
      <c r="AO143" s="164" t="str">
        <f t="shared" si="34"/>
        <v/>
      </c>
      <c r="AP143" s="164" t="str">
        <f t="shared" si="34"/>
        <v/>
      </c>
      <c r="AQ143" s="164" t="str">
        <f t="shared" si="34"/>
        <v>tbd</v>
      </c>
      <c r="AR143" s="164" t="str">
        <f t="shared" si="34"/>
        <v/>
      </c>
      <c r="AS143" s="164" t="str">
        <f t="shared" si="34"/>
        <v/>
      </c>
      <c r="AT143" s="164" t="str">
        <f t="shared" si="34"/>
        <v/>
      </c>
      <c r="AU143" s="164" t="str">
        <f t="shared" si="32"/>
        <v/>
      </c>
      <c r="AV143" s="164" t="str">
        <f t="shared" si="35"/>
        <v/>
      </c>
      <c r="AW143" s="164" t="str">
        <f t="shared" si="35"/>
        <v/>
      </c>
      <c r="AX143" s="164" t="str">
        <f t="shared" si="35"/>
        <v/>
      </c>
      <c r="AY143" s="164" t="str">
        <f t="shared" si="35"/>
        <v>tbd</v>
      </c>
      <c r="AZ143" s="164" t="str">
        <f t="shared" si="35"/>
        <v/>
      </c>
      <c r="BA143" s="164" t="str">
        <f t="shared" si="35"/>
        <v/>
      </c>
      <c r="BB143" s="164" t="str">
        <f t="shared" si="35"/>
        <v/>
      </c>
      <c r="BC143" s="164" t="str">
        <f t="shared" si="33"/>
        <v/>
      </c>
    </row>
    <row r="144" spans="1:55" s="164" customFormat="1" ht="19.899999999999999" customHeight="1">
      <c r="A144" s="9" t="s">
        <v>827</v>
      </c>
      <c r="B144" s="7" t="s">
        <v>828</v>
      </c>
      <c r="C144" s="2" t="s">
        <v>829</v>
      </c>
      <c r="D144" s="5" t="s">
        <v>830</v>
      </c>
      <c r="E144" s="7">
        <v>1</v>
      </c>
      <c r="F144" s="491" t="s">
        <v>812</v>
      </c>
      <c r="G144" s="491" t="s">
        <v>812</v>
      </c>
      <c r="H144" s="5"/>
      <c r="I144" s="16"/>
      <c r="J144" s="47" t="s">
        <v>86</v>
      </c>
      <c r="K144" s="48"/>
      <c r="L144" s="48"/>
      <c r="M144" s="49"/>
      <c r="N144" s="492" t="s">
        <v>812</v>
      </c>
      <c r="O144" s="493" t="s">
        <v>812</v>
      </c>
      <c r="P144" s="493" t="s">
        <v>812</v>
      </c>
      <c r="Q144" s="493" t="s">
        <v>812</v>
      </c>
      <c r="R144" s="493" t="s">
        <v>812</v>
      </c>
      <c r="S144" s="493" t="s">
        <v>812</v>
      </c>
      <c r="T144" s="494" t="s">
        <v>812</v>
      </c>
      <c r="U144" s="49"/>
      <c r="V144" s="58" t="s">
        <v>86</v>
      </c>
      <c r="W144" s="495" t="s">
        <v>812</v>
      </c>
      <c r="X144" s="56"/>
      <c r="Y144" s="68"/>
      <c r="Z144" s="68"/>
      <c r="AA144" s="67"/>
      <c r="AB144" s="57"/>
      <c r="AC144" s="58" t="s">
        <v>744</v>
      </c>
      <c r="AD144" s="56"/>
      <c r="AE144" s="49"/>
      <c r="AF144" s="164">
        <f t="shared" si="36"/>
        <v>0</v>
      </c>
      <c r="AG144" s="164">
        <f t="shared" si="36"/>
        <v>0</v>
      </c>
      <c r="AH144" s="164">
        <f t="shared" si="36"/>
        <v>0</v>
      </c>
      <c r="AI144" s="164">
        <f t="shared" si="36"/>
        <v>-1</v>
      </c>
      <c r="AJ144" s="164">
        <f t="shared" si="36"/>
        <v>0</v>
      </c>
      <c r="AK144" s="164">
        <f t="shared" si="36"/>
        <v>0</v>
      </c>
      <c r="AL144" s="164">
        <f t="shared" si="36"/>
        <v>0</v>
      </c>
      <c r="AM144" s="164">
        <f t="shared" si="36"/>
        <v>0</v>
      </c>
      <c r="AN144" s="164" t="str">
        <f t="shared" si="34"/>
        <v/>
      </c>
      <c r="AO144" s="164" t="str">
        <f t="shared" si="34"/>
        <v/>
      </c>
      <c r="AP144" s="164" t="str">
        <f t="shared" si="34"/>
        <v/>
      </c>
      <c r="AQ144" s="164" t="str">
        <f t="shared" si="34"/>
        <v>tbd</v>
      </c>
      <c r="AR144" s="164" t="str">
        <f t="shared" si="34"/>
        <v/>
      </c>
      <c r="AS144" s="164" t="str">
        <f t="shared" si="34"/>
        <v/>
      </c>
      <c r="AT144" s="164" t="str">
        <f t="shared" si="34"/>
        <v/>
      </c>
      <c r="AU144" s="164" t="str">
        <f t="shared" si="32"/>
        <v/>
      </c>
      <c r="AV144" s="164" t="str">
        <f t="shared" si="35"/>
        <v/>
      </c>
      <c r="AW144" s="164" t="str">
        <f t="shared" si="35"/>
        <v/>
      </c>
      <c r="AX144" s="164" t="str">
        <f t="shared" si="35"/>
        <v/>
      </c>
      <c r="AY144" s="164" t="str">
        <f t="shared" si="35"/>
        <v>not req'ed</v>
      </c>
      <c r="AZ144" s="164" t="str">
        <f t="shared" si="35"/>
        <v/>
      </c>
      <c r="BA144" s="164" t="str">
        <f t="shared" si="35"/>
        <v/>
      </c>
      <c r="BB144" s="164" t="str">
        <f t="shared" si="35"/>
        <v/>
      </c>
      <c r="BC144" s="164" t="str">
        <f t="shared" si="33"/>
        <v/>
      </c>
    </row>
    <row r="145" spans="1:55" s="164" customFormat="1" ht="19.899999999999999" customHeight="1">
      <c r="A145" s="9" t="s">
        <v>986</v>
      </c>
      <c r="B145" s="7" t="s">
        <v>987</v>
      </c>
      <c r="C145" s="2" t="s">
        <v>988</v>
      </c>
      <c r="D145" s="5" t="s">
        <v>842</v>
      </c>
      <c r="E145" s="4">
        <v>20</v>
      </c>
      <c r="F145" s="4" t="s">
        <v>821</v>
      </c>
      <c r="G145" s="491" t="s">
        <v>812</v>
      </c>
      <c r="H145" s="5"/>
      <c r="I145" s="16"/>
      <c r="J145" s="47" t="s">
        <v>86</v>
      </c>
      <c r="K145" s="48"/>
      <c r="L145" s="48"/>
      <c r="M145" s="49"/>
      <c r="N145" s="47" t="s">
        <v>86</v>
      </c>
      <c r="O145" s="48"/>
      <c r="P145" s="48"/>
      <c r="Q145" s="48"/>
      <c r="R145" s="48"/>
      <c r="S145" s="48"/>
      <c r="T145" s="64"/>
      <c r="U145" s="49"/>
      <c r="V145" s="58" t="s">
        <v>86</v>
      </c>
      <c r="W145" s="124" t="s">
        <v>86</v>
      </c>
      <c r="X145" s="56"/>
      <c r="Y145" s="68"/>
      <c r="Z145" s="68"/>
      <c r="AA145" s="67"/>
      <c r="AB145" s="57"/>
      <c r="AC145" s="58" t="s">
        <v>744</v>
      </c>
      <c r="AD145" s="56"/>
      <c r="AE145" s="49"/>
      <c r="AF145" s="164">
        <f t="shared" si="36"/>
        <v>0</v>
      </c>
      <c r="AG145" s="164">
        <f t="shared" si="36"/>
        <v>0</v>
      </c>
      <c r="AH145" s="164">
        <f t="shared" si="36"/>
        <v>0</v>
      </c>
      <c r="AI145" s="164">
        <f t="shared" si="36"/>
        <v>-1</v>
      </c>
      <c r="AJ145" s="164">
        <f t="shared" si="36"/>
        <v>0</v>
      </c>
      <c r="AK145" s="164">
        <f t="shared" si="36"/>
        <v>0</v>
      </c>
      <c r="AL145" s="164">
        <f t="shared" si="36"/>
        <v>0</v>
      </c>
      <c r="AM145" s="164">
        <f t="shared" si="36"/>
        <v>0</v>
      </c>
      <c r="AN145" s="164" t="str">
        <f t="shared" si="34"/>
        <v/>
      </c>
      <c r="AO145" s="164" t="str">
        <f t="shared" si="34"/>
        <v/>
      </c>
      <c r="AP145" s="164" t="str">
        <f t="shared" si="34"/>
        <v/>
      </c>
      <c r="AQ145" s="164" t="str">
        <f t="shared" si="34"/>
        <v>tbd</v>
      </c>
      <c r="AR145" s="164" t="str">
        <f t="shared" si="34"/>
        <v/>
      </c>
      <c r="AS145" s="164" t="str">
        <f t="shared" si="34"/>
        <v/>
      </c>
      <c r="AT145" s="164" t="str">
        <f t="shared" si="34"/>
        <v/>
      </c>
      <c r="AU145" s="164" t="str">
        <f t="shared" si="32"/>
        <v/>
      </c>
      <c r="AV145" s="164" t="str">
        <f t="shared" si="35"/>
        <v/>
      </c>
      <c r="AW145" s="164" t="str">
        <f t="shared" si="35"/>
        <v/>
      </c>
      <c r="AX145" s="164" t="str">
        <f t="shared" si="35"/>
        <v/>
      </c>
      <c r="AY145" s="164" t="str">
        <f t="shared" si="35"/>
        <v>tbd</v>
      </c>
      <c r="AZ145" s="164" t="str">
        <f t="shared" si="35"/>
        <v/>
      </c>
      <c r="BA145" s="164" t="str">
        <f t="shared" si="35"/>
        <v/>
      </c>
      <c r="BB145" s="164" t="str">
        <f t="shared" si="35"/>
        <v/>
      </c>
      <c r="BC145" s="164" t="str">
        <f t="shared" si="33"/>
        <v/>
      </c>
    </row>
    <row r="146" spans="1:55" s="164" customFormat="1" ht="19.899999999999999" hidden="1" customHeight="1">
      <c r="A146" s="9"/>
      <c r="B146" s="7"/>
      <c r="C146" s="2"/>
      <c r="D146" s="5"/>
      <c r="E146" s="4"/>
      <c r="F146" s="4"/>
      <c r="G146" s="4"/>
      <c r="H146" s="5"/>
      <c r="I146" s="16"/>
      <c r="J146" s="47"/>
      <c r="K146" s="48"/>
      <c r="L146" s="48"/>
      <c r="M146" s="49"/>
      <c r="N146" s="47"/>
      <c r="O146" s="48"/>
      <c r="P146" s="48"/>
      <c r="Q146" s="48"/>
      <c r="R146" s="48"/>
      <c r="S146" s="48"/>
      <c r="T146" s="64"/>
      <c r="U146" s="49"/>
      <c r="V146" s="58"/>
      <c r="W146" s="124"/>
      <c r="X146" s="56"/>
      <c r="Y146" s="68"/>
      <c r="Z146" s="68"/>
      <c r="AA146" s="67"/>
      <c r="AB146" s="57"/>
      <c r="AC146" s="58"/>
      <c r="AD146" s="56"/>
      <c r="AE146" s="49"/>
      <c r="AF146" s="164">
        <f t="shared" si="36"/>
        <v>0</v>
      </c>
      <c r="AG146" s="164">
        <f t="shared" si="36"/>
        <v>0</v>
      </c>
      <c r="AH146" s="164">
        <f t="shared" si="36"/>
        <v>0</v>
      </c>
      <c r="AI146" s="164">
        <f t="shared" si="36"/>
        <v>-1</v>
      </c>
      <c r="AJ146" s="164">
        <f t="shared" si="36"/>
        <v>0</v>
      </c>
      <c r="AK146" s="164">
        <f t="shared" si="36"/>
        <v>0</v>
      </c>
      <c r="AL146" s="164">
        <f t="shared" si="36"/>
        <v>0</v>
      </c>
      <c r="AM146" s="164">
        <f t="shared" si="36"/>
        <v>0</v>
      </c>
      <c r="AN146" s="164" t="str">
        <f t="shared" si="34"/>
        <v/>
      </c>
      <c r="AO146" s="164" t="str">
        <f t="shared" si="34"/>
        <v/>
      </c>
      <c r="AP146" s="164" t="str">
        <f t="shared" si="34"/>
        <v/>
      </c>
      <c r="AQ146" s="164">
        <f t="shared" si="34"/>
        <v>0</v>
      </c>
      <c r="AR146" s="164" t="str">
        <f t="shared" si="34"/>
        <v/>
      </c>
      <c r="AS146" s="164" t="str">
        <f t="shared" si="34"/>
        <v/>
      </c>
      <c r="AT146" s="164" t="str">
        <f t="shared" si="34"/>
        <v/>
      </c>
      <c r="AU146" s="164" t="str">
        <f t="shared" si="32"/>
        <v/>
      </c>
      <c r="AV146" s="164" t="str">
        <f t="shared" si="35"/>
        <v/>
      </c>
      <c r="AW146" s="164" t="str">
        <f t="shared" si="35"/>
        <v/>
      </c>
      <c r="AX146" s="164" t="str">
        <f t="shared" si="35"/>
        <v/>
      </c>
      <c r="AY146" s="164">
        <f t="shared" si="35"/>
        <v>0</v>
      </c>
      <c r="AZ146" s="164" t="str">
        <f t="shared" si="35"/>
        <v/>
      </c>
      <c r="BA146" s="164" t="str">
        <f t="shared" si="35"/>
        <v/>
      </c>
      <c r="BB146" s="164" t="str">
        <f t="shared" si="35"/>
        <v/>
      </c>
      <c r="BC146" s="164" t="str">
        <f t="shared" si="33"/>
        <v/>
      </c>
    </row>
    <row r="147" spans="1:55" s="164" customFormat="1" ht="19.899999999999999" hidden="1" customHeight="1">
      <c r="A147" s="9"/>
      <c r="B147" s="7"/>
      <c r="C147" s="2"/>
      <c r="D147" s="5"/>
      <c r="E147" s="4"/>
      <c r="F147" s="4"/>
      <c r="G147" s="4"/>
      <c r="H147" s="5"/>
      <c r="I147" s="16"/>
      <c r="J147" s="47"/>
      <c r="K147" s="48"/>
      <c r="L147" s="48"/>
      <c r="M147" s="49"/>
      <c r="N147" s="47"/>
      <c r="O147" s="48"/>
      <c r="P147" s="48"/>
      <c r="Q147" s="48"/>
      <c r="R147" s="48"/>
      <c r="S147" s="48"/>
      <c r="T147" s="64"/>
      <c r="U147" s="49"/>
      <c r="V147" s="58"/>
      <c r="W147" s="124"/>
      <c r="X147" s="56"/>
      <c r="Y147" s="68"/>
      <c r="Z147" s="68"/>
      <c r="AA147" s="67"/>
      <c r="AB147" s="57"/>
      <c r="AC147" s="58"/>
      <c r="AD147" s="56"/>
      <c r="AE147" s="49"/>
      <c r="AF147" s="164">
        <f t="shared" si="36"/>
        <v>0</v>
      </c>
      <c r="AG147" s="164">
        <f t="shared" si="36"/>
        <v>0</v>
      </c>
      <c r="AH147" s="164">
        <f t="shared" si="36"/>
        <v>0</v>
      </c>
      <c r="AI147" s="164">
        <f t="shared" si="36"/>
        <v>-1</v>
      </c>
      <c r="AJ147" s="164">
        <f t="shared" si="36"/>
        <v>0</v>
      </c>
      <c r="AK147" s="164">
        <f t="shared" si="36"/>
        <v>0</v>
      </c>
      <c r="AL147" s="164">
        <f t="shared" si="36"/>
        <v>0</v>
      </c>
      <c r="AM147" s="164">
        <f t="shared" si="36"/>
        <v>0</v>
      </c>
      <c r="AN147" s="164" t="str">
        <f t="shared" si="34"/>
        <v/>
      </c>
      <c r="AO147" s="164" t="str">
        <f t="shared" si="34"/>
        <v/>
      </c>
      <c r="AP147" s="164" t="str">
        <f t="shared" si="34"/>
        <v/>
      </c>
      <c r="AQ147" s="164">
        <f t="shared" si="34"/>
        <v>0</v>
      </c>
      <c r="AR147" s="164" t="str">
        <f t="shared" si="34"/>
        <v/>
      </c>
      <c r="AS147" s="164" t="str">
        <f t="shared" si="34"/>
        <v/>
      </c>
      <c r="AT147" s="164" t="str">
        <f t="shared" si="34"/>
        <v/>
      </c>
      <c r="AU147" s="164" t="str">
        <f t="shared" si="32"/>
        <v/>
      </c>
      <c r="AV147" s="164" t="str">
        <f t="shared" si="35"/>
        <v/>
      </c>
      <c r="AW147" s="164" t="str">
        <f t="shared" si="35"/>
        <v/>
      </c>
      <c r="AX147" s="164" t="str">
        <f t="shared" si="35"/>
        <v/>
      </c>
      <c r="AY147" s="164">
        <f t="shared" si="35"/>
        <v>0</v>
      </c>
      <c r="AZ147" s="164" t="str">
        <f t="shared" si="35"/>
        <v/>
      </c>
      <c r="BA147" s="164" t="str">
        <f t="shared" si="35"/>
        <v/>
      </c>
      <c r="BB147" s="164" t="str">
        <f t="shared" si="35"/>
        <v/>
      </c>
      <c r="BC147" s="164" t="str">
        <f t="shared" si="33"/>
        <v/>
      </c>
    </row>
    <row r="148" spans="1:55" s="164" customFormat="1" ht="19.899999999999999" hidden="1" customHeight="1">
      <c r="A148" s="9"/>
      <c r="B148" s="7"/>
      <c r="C148" s="2"/>
      <c r="D148" s="5"/>
      <c r="E148" s="4"/>
      <c r="F148" s="4"/>
      <c r="G148" s="4"/>
      <c r="H148" s="5"/>
      <c r="I148" s="16"/>
      <c r="J148" s="47"/>
      <c r="K148" s="48"/>
      <c r="L148" s="48"/>
      <c r="M148" s="49"/>
      <c r="N148" s="47"/>
      <c r="O148" s="48"/>
      <c r="P148" s="48"/>
      <c r="Q148" s="48"/>
      <c r="R148" s="48"/>
      <c r="S148" s="48"/>
      <c r="T148" s="64"/>
      <c r="U148" s="49"/>
      <c r="V148" s="58"/>
      <c r="W148" s="124"/>
      <c r="X148" s="56"/>
      <c r="Y148" s="68"/>
      <c r="Z148" s="68"/>
      <c r="AA148" s="67"/>
      <c r="AB148" s="57"/>
      <c r="AC148" s="58"/>
      <c r="AD148" s="56"/>
      <c r="AE148" s="49"/>
      <c r="AF148" s="164">
        <f t="shared" si="36"/>
        <v>0</v>
      </c>
      <c r="AG148" s="164">
        <f t="shared" si="36"/>
        <v>0</v>
      </c>
      <c r="AH148" s="164">
        <f t="shared" si="36"/>
        <v>0</v>
      </c>
      <c r="AI148" s="164">
        <f t="shared" si="36"/>
        <v>-1</v>
      </c>
      <c r="AJ148" s="164">
        <f t="shared" si="36"/>
        <v>0</v>
      </c>
      <c r="AK148" s="164">
        <f t="shared" si="36"/>
        <v>0</v>
      </c>
      <c r="AL148" s="164">
        <f t="shared" si="36"/>
        <v>0</v>
      </c>
      <c r="AM148" s="164">
        <f t="shared" si="36"/>
        <v>0</v>
      </c>
      <c r="AN148" s="164" t="str">
        <f t="shared" si="34"/>
        <v/>
      </c>
      <c r="AO148" s="164" t="str">
        <f t="shared" si="34"/>
        <v/>
      </c>
      <c r="AP148" s="164" t="str">
        <f t="shared" si="34"/>
        <v/>
      </c>
      <c r="AQ148" s="164">
        <f t="shared" si="34"/>
        <v>0</v>
      </c>
      <c r="AR148" s="164" t="str">
        <f t="shared" si="34"/>
        <v/>
      </c>
      <c r="AS148" s="164" t="str">
        <f t="shared" si="34"/>
        <v/>
      </c>
      <c r="AT148" s="164" t="str">
        <f t="shared" si="34"/>
        <v/>
      </c>
      <c r="AU148" s="164" t="str">
        <f t="shared" si="32"/>
        <v/>
      </c>
      <c r="AV148" s="164" t="str">
        <f t="shared" si="35"/>
        <v/>
      </c>
      <c r="AW148" s="164" t="str">
        <f t="shared" si="35"/>
        <v/>
      </c>
      <c r="AX148" s="164" t="str">
        <f t="shared" si="35"/>
        <v/>
      </c>
      <c r="AY148" s="164">
        <f t="shared" si="35"/>
        <v>0</v>
      </c>
      <c r="AZ148" s="164" t="str">
        <f t="shared" si="35"/>
        <v/>
      </c>
      <c r="BA148" s="164" t="str">
        <f t="shared" si="35"/>
        <v/>
      </c>
      <c r="BB148" s="164" t="str">
        <f t="shared" si="35"/>
        <v/>
      </c>
      <c r="BC148" s="164" t="str">
        <f t="shared" si="33"/>
        <v/>
      </c>
    </row>
    <row r="149" spans="1:55" s="164" customFormat="1" ht="19.899999999999999" hidden="1" customHeight="1">
      <c r="A149" s="9"/>
      <c r="B149" s="7"/>
      <c r="C149" s="2"/>
      <c r="D149" s="5"/>
      <c r="E149" s="4"/>
      <c r="F149" s="4"/>
      <c r="G149" s="4"/>
      <c r="H149" s="5"/>
      <c r="I149" s="16"/>
      <c r="J149" s="47"/>
      <c r="K149" s="48"/>
      <c r="L149" s="48"/>
      <c r="M149" s="49"/>
      <c r="N149" s="47"/>
      <c r="O149" s="48"/>
      <c r="P149" s="48"/>
      <c r="Q149" s="48"/>
      <c r="R149" s="48"/>
      <c r="S149" s="48"/>
      <c r="T149" s="64"/>
      <c r="U149" s="49"/>
      <c r="V149" s="58"/>
      <c r="W149" s="124"/>
      <c r="X149" s="56"/>
      <c r="Y149" s="68"/>
      <c r="Z149" s="68"/>
      <c r="AA149" s="67"/>
      <c r="AB149" s="57"/>
      <c r="AC149" s="58"/>
      <c r="AD149" s="56"/>
      <c r="AE149" s="49"/>
      <c r="AF149" s="164">
        <f t="shared" si="36"/>
        <v>0</v>
      </c>
      <c r="AG149" s="164">
        <f t="shared" si="36"/>
        <v>0</v>
      </c>
      <c r="AH149" s="164">
        <f t="shared" si="36"/>
        <v>0</v>
      </c>
      <c r="AI149" s="164">
        <f t="shared" si="36"/>
        <v>-1</v>
      </c>
      <c r="AJ149" s="164">
        <f t="shared" si="36"/>
        <v>0</v>
      </c>
      <c r="AK149" s="164">
        <f t="shared" si="36"/>
        <v>0</v>
      </c>
      <c r="AL149" s="164">
        <f t="shared" si="36"/>
        <v>0</v>
      </c>
      <c r="AM149" s="164">
        <f t="shared" si="36"/>
        <v>0</v>
      </c>
      <c r="AN149" s="164" t="str">
        <f t="shared" si="34"/>
        <v/>
      </c>
      <c r="AO149" s="164" t="str">
        <f t="shared" si="34"/>
        <v/>
      </c>
      <c r="AP149" s="164" t="str">
        <f t="shared" si="34"/>
        <v/>
      </c>
      <c r="AQ149" s="164">
        <f t="shared" si="34"/>
        <v>0</v>
      </c>
      <c r="AR149" s="164" t="str">
        <f t="shared" si="34"/>
        <v/>
      </c>
      <c r="AS149" s="164" t="str">
        <f t="shared" si="34"/>
        <v/>
      </c>
      <c r="AT149" s="164" t="str">
        <f t="shared" si="34"/>
        <v/>
      </c>
      <c r="AU149" s="164" t="str">
        <f t="shared" si="32"/>
        <v/>
      </c>
      <c r="AV149" s="164" t="str">
        <f t="shared" si="35"/>
        <v/>
      </c>
      <c r="AW149" s="164" t="str">
        <f t="shared" si="35"/>
        <v/>
      </c>
      <c r="AX149" s="164" t="str">
        <f t="shared" si="35"/>
        <v/>
      </c>
      <c r="AY149" s="164">
        <f t="shared" si="35"/>
        <v>0</v>
      </c>
      <c r="AZ149" s="164" t="str">
        <f t="shared" si="35"/>
        <v/>
      </c>
      <c r="BA149" s="164" t="str">
        <f t="shared" si="35"/>
        <v/>
      </c>
      <c r="BB149" s="164" t="str">
        <f t="shared" si="35"/>
        <v/>
      </c>
      <c r="BC149" s="164" t="str">
        <f t="shared" si="33"/>
        <v/>
      </c>
    </row>
    <row r="150" spans="1:55" s="164" customFormat="1" ht="19.899999999999999" hidden="1" customHeight="1">
      <c r="A150" s="9"/>
      <c r="B150" s="7"/>
      <c r="C150" s="2"/>
      <c r="D150" s="5"/>
      <c r="E150" s="4"/>
      <c r="F150" s="4"/>
      <c r="G150" s="4"/>
      <c r="H150" s="5"/>
      <c r="I150" s="16"/>
      <c r="J150" s="47"/>
      <c r="K150" s="48"/>
      <c r="L150" s="48"/>
      <c r="M150" s="49"/>
      <c r="N150" s="47"/>
      <c r="O150" s="48"/>
      <c r="P150" s="48"/>
      <c r="Q150" s="48"/>
      <c r="R150" s="48"/>
      <c r="S150" s="48"/>
      <c r="T150" s="64"/>
      <c r="U150" s="49"/>
      <c r="V150" s="58"/>
      <c r="W150" s="124"/>
      <c r="X150" s="56"/>
      <c r="Y150" s="68"/>
      <c r="Z150" s="68"/>
      <c r="AA150" s="67"/>
      <c r="AB150" s="57"/>
      <c r="AC150" s="58"/>
      <c r="AD150" s="56"/>
      <c r="AE150" s="49"/>
      <c r="AF150" s="164">
        <f t="shared" si="36"/>
        <v>0</v>
      </c>
      <c r="AG150" s="164">
        <f t="shared" si="36"/>
        <v>0</v>
      </c>
      <c r="AH150" s="164">
        <f t="shared" si="36"/>
        <v>0</v>
      </c>
      <c r="AI150" s="164">
        <f t="shared" si="36"/>
        <v>-1</v>
      </c>
      <c r="AJ150" s="164">
        <f t="shared" si="36"/>
        <v>0</v>
      </c>
      <c r="AK150" s="164">
        <f t="shared" si="36"/>
        <v>0</v>
      </c>
      <c r="AL150" s="164">
        <f t="shared" si="36"/>
        <v>0</v>
      </c>
      <c r="AM150" s="164">
        <f t="shared" si="36"/>
        <v>0</v>
      </c>
      <c r="AN150" s="164" t="str">
        <f t="shared" si="34"/>
        <v/>
      </c>
      <c r="AO150" s="164" t="str">
        <f t="shared" si="34"/>
        <v/>
      </c>
      <c r="AP150" s="164" t="str">
        <f t="shared" si="34"/>
        <v/>
      </c>
      <c r="AQ150" s="164">
        <f t="shared" si="34"/>
        <v>0</v>
      </c>
      <c r="AR150" s="164" t="str">
        <f t="shared" si="34"/>
        <v/>
      </c>
      <c r="AS150" s="164" t="str">
        <f t="shared" si="34"/>
        <v/>
      </c>
      <c r="AT150" s="164" t="str">
        <f t="shared" si="34"/>
        <v/>
      </c>
      <c r="AU150" s="164" t="str">
        <f t="shared" si="32"/>
        <v/>
      </c>
      <c r="AV150" s="164" t="str">
        <f t="shared" si="35"/>
        <v/>
      </c>
      <c r="AW150" s="164" t="str">
        <f t="shared" si="35"/>
        <v/>
      </c>
      <c r="AX150" s="164" t="str">
        <f t="shared" si="35"/>
        <v/>
      </c>
      <c r="AY150" s="164">
        <f t="shared" si="35"/>
        <v>0</v>
      </c>
      <c r="AZ150" s="164" t="str">
        <f t="shared" si="35"/>
        <v/>
      </c>
      <c r="BA150" s="164" t="str">
        <f t="shared" si="35"/>
        <v/>
      </c>
      <c r="BB150" s="164" t="str">
        <f t="shared" si="35"/>
        <v/>
      </c>
      <c r="BC150" s="164" t="str">
        <f t="shared" si="33"/>
        <v/>
      </c>
    </row>
    <row r="151" spans="1:55" s="164" customFormat="1" ht="19.899999999999999" hidden="1" customHeight="1">
      <c r="A151" s="9"/>
      <c r="B151" s="7"/>
      <c r="C151" s="2"/>
      <c r="D151" s="5"/>
      <c r="E151" s="4"/>
      <c r="F151" s="4"/>
      <c r="G151" s="4"/>
      <c r="H151" s="5"/>
      <c r="I151" s="16"/>
      <c r="J151" s="47"/>
      <c r="K151" s="48"/>
      <c r="L151" s="48"/>
      <c r="M151" s="49"/>
      <c r="N151" s="47"/>
      <c r="O151" s="48"/>
      <c r="P151" s="48"/>
      <c r="Q151" s="48"/>
      <c r="R151" s="48"/>
      <c r="S151" s="48"/>
      <c r="T151" s="64"/>
      <c r="U151" s="49"/>
      <c r="V151" s="58"/>
      <c r="W151" s="124"/>
      <c r="X151" s="56"/>
      <c r="Y151" s="68"/>
      <c r="Z151" s="68"/>
      <c r="AA151" s="67"/>
      <c r="AB151" s="57"/>
      <c r="AC151" s="58"/>
      <c r="AD151" s="56"/>
      <c r="AE151" s="49"/>
      <c r="AF151" s="164">
        <f t="shared" si="36"/>
        <v>0</v>
      </c>
      <c r="AG151" s="164">
        <f t="shared" si="36"/>
        <v>0</v>
      </c>
      <c r="AH151" s="164">
        <f t="shared" si="36"/>
        <v>0</v>
      </c>
      <c r="AI151" s="164">
        <f t="shared" si="36"/>
        <v>-1</v>
      </c>
      <c r="AJ151" s="164">
        <f t="shared" si="36"/>
        <v>0</v>
      </c>
      <c r="AK151" s="164">
        <f t="shared" si="36"/>
        <v>0</v>
      </c>
      <c r="AL151" s="164">
        <f t="shared" si="36"/>
        <v>0</v>
      </c>
      <c r="AM151" s="164">
        <f t="shared" si="36"/>
        <v>0</v>
      </c>
      <c r="AN151" s="164" t="str">
        <f t="shared" si="34"/>
        <v/>
      </c>
      <c r="AO151" s="164" t="str">
        <f t="shared" si="34"/>
        <v/>
      </c>
      <c r="AP151" s="164" t="str">
        <f t="shared" si="34"/>
        <v/>
      </c>
      <c r="AQ151" s="164">
        <f t="shared" si="34"/>
        <v>0</v>
      </c>
      <c r="AR151" s="164" t="str">
        <f t="shared" si="34"/>
        <v/>
      </c>
      <c r="AS151" s="164" t="str">
        <f t="shared" si="34"/>
        <v/>
      </c>
      <c r="AT151" s="164" t="str">
        <f t="shared" si="34"/>
        <v/>
      </c>
      <c r="AU151" s="164" t="str">
        <f t="shared" si="32"/>
        <v/>
      </c>
      <c r="AV151" s="164" t="str">
        <f t="shared" si="35"/>
        <v/>
      </c>
      <c r="AW151" s="164" t="str">
        <f t="shared" si="35"/>
        <v/>
      </c>
      <c r="AX151" s="164" t="str">
        <f t="shared" si="35"/>
        <v/>
      </c>
      <c r="AY151" s="164">
        <f t="shared" si="35"/>
        <v>0</v>
      </c>
      <c r="AZ151" s="164" t="str">
        <f t="shared" si="35"/>
        <v/>
      </c>
      <c r="BA151" s="164" t="str">
        <f t="shared" si="35"/>
        <v/>
      </c>
      <c r="BB151" s="164" t="str">
        <f t="shared" si="35"/>
        <v/>
      </c>
      <c r="BC151" s="164" t="str">
        <f t="shared" si="33"/>
        <v/>
      </c>
    </row>
    <row r="152" spans="1:55" s="164" customFormat="1" ht="19.899999999999999" hidden="1" customHeight="1">
      <c r="A152" s="9"/>
      <c r="B152" s="7"/>
      <c r="C152" s="2"/>
      <c r="D152" s="5"/>
      <c r="E152" s="4"/>
      <c r="F152" s="4"/>
      <c r="G152" s="4"/>
      <c r="H152" s="5"/>
      <c r="I152" s="16"/>
      <c r="J152" s="47"/>
      <c r="K152" s="48"/>
      <c r="L152" s="48"/>
      <c r="M152" s="49"/>
      <c r="N152" s="47"/>
      <c r="O152" s="48"/>
      <c r="P152" s="48"/>
      <c r="Q152" s="48"/>
      <c r="R152" s="48"/>
      <c r="S152" s="48"/>
      <c r="T152" s="64"/>
      <c r="U152" s="49"/>
      <c r="V152" s="58"/>
      <c r="W152" s="124"/>
      <c r="X152" s="56"/>
      <c r="Y152" s="68"/>
      <c r="Z152" s="68"/>
      <c r="AA152" s="67"/>
      <c r="AB152" s="57"/>
      <c r="AC152" s="58"/>
      <c r="AD152" s="56"/>
      <c r="AE152" s="49"/>
      <c r="AF152" s="164">
        <f t="shared" si="36"/>
        <v>0</v>
      </c>
      <c r="AG152" s="164">
        <f t="shared" si="36"/>
        <v>0</v>
      </c>
      <c r="AH152" s="164">
        <f t="shared" si="36"/>
        <v>0</v>
      </c>
      <c r="AI152" s="164">
        <f t="shared" si="36"/>
        <v>-1</v>
      </c>
      <c r="AJ152" s="164">
        <f t="shared" si="36"/>
        <v>0</v>
      </c>
      <c r="AK152" s="164">
        <f t="shared" si="36"/>
        <v>0</v>
      </c>
      <c r="AL152" s="164">
        <f t="shared" si="36"/>
        <v>0</v>
      </c>
      <c r="AM152" s="164">
        <f t="shared" si="36"/>
        <v>0</v>
      </c>
      <c r="AN152" s="164" t="str">
        <f t="shared" si="34"/>
        <v/>
      </c>
      <c r="AO152" s="164" t="str">
        <f t="shared" si="34"/>
        <v/>
      </c>
      <c r="AP152" s="164" t="str">
        <f t="shared" si="34"/>
        <v/>
      </c>
      <c r="AQ152" s="164">
        <f t="shared" si="34"/>
        <v>0</v>
      </c>
      <c r="AR152" s="164" t="str">
        <f t="shared" si="34"/>
        <v/>
      </c>
      <c r="AS152" s="164" t="str">
        <f t="shared" si="34"/>
        <v/>
      </c>
      <c r="AT152" s="164" t="str">
        <f t="shared" si="34"/>
        <v/>
      </c>
      <c r="AU152" s="164" t="str">
        <f t="shared" si="32"/>
        <v/>
      </c>
      <c r="AV152" s="164" t="str">
        <f t="shared" si="35"/>
        <v/>
      </c>
      <c r="AW152" s="164" t="str">
        <f t="shared" si="35"/>
        <v/>
      </c>
      <c r="AX152" s="164" t="str">
        <f t="shared" si="35"/>
        <v/>
      </c>
      <c r="AY152" s="164">
        <f t="shared" si="35"/>
        <v>0</v>
      </c>
      <c r="AZ152" s="164" t="str">
        <f t="shared" si="35"/>
        <v/>
      </c>
      <c r="BA152" s="164" t="str">
        <f t="shared" si="35"/>
        <v/>
      </c>
      <c r="BB152" s="164" t="str">
        <f t="shared" si="35"/>
        <v/>
      </c>
      <c r="BC152" s="164" t="str">
        <f t="shared" si="33"/>
        <v/>
      </c>
    </row>
    <row r="153" spans="1:55" s="164" customFormat="1" ht="19.899999999999999" hidden="1" customHeight="1">
      <c r="A153" s="9"/>
      <c r="B153" s="7"/>
      <c r="C153" s="2"/>
      <c r="D153" s="5"/>
      <c r="E153" s="4"/>
      <c r="F153" s="4"/>
      <c r="G153" s="4"/>
      <c r="H153" s="5"/>
      <c r="I153" s="16"/>
      <c r="J153" s="47"/>
      <c r="K153" s="48"/>
      <c r="L153" s="48"/>
      <c r="M153" s="49"/>
      <c r="N153" s="47"/>
      <c r="O153" s="48"/>
      <c r="P153" s="48"/>
      <c r="Q153" s="48"/>
      <c r="R153" s="48"/>
      <c r="S153" s="48"/>
      <c r="T153" s="64"/>
      <c r="U153" s="49"/>
      <c r="V153" s="58"/>
      <c r="W153" s="124"/>
      <c r="X153" s="56"/>
      <c r="Y153" s="68"/>
      <c r="Z153" s="68"/>
      <c r="AA153" s="67"/>
      <c r="AB153" s="57"/>
      <c r="AC153" s="58"/>
      <c r="AD153" s="56"/>
      <c r="AE153" s="49"/>
      <c r="AF153" s="164">
        <f t="shared" si="36"/>
        <v>0</v>
      </c>
      <c r="AG153" s="164">
        <f t="shared" si="36"/>
        <v>0</v>
      </c>
      <c r="AH153" s="164">
        <f t="shared" si="36"/>
        <v>0</v>
      </c>
      <c r="AI153" s="164">
        <f t="shared" si="36"/>
        <v>-1</v>
      </c>
      <c r="AJ153" s="164">
        <f t="shared" si="36"/>
        <v>0</v>
      </c>
      <c r="AK153" s="164">
        <f t="shared" si="36"/>
        <v>0</v>
      </c>
      <c r="AL153" s="164">
        <f t="shared" si="36"/>
        <v>0</v>
      </c>
      <c r="AM153" s="164">
        <f t="shared" si="36"/>
        <v>0</v>
      </c>
      <c r="AN153" s="164" t="str">
        <f t="shared" si="34"/>
        <v/>
      </c>
      <c r="AO153" s="164" t="str">
        <f t="shared" si="34"/>
        <v/>
      </c>
      <c r="AP153" s="164" t="str">
        <f t="shared" si="34"/>
        <v/>
      </c>
      <c r="AQ153" s="164">
        <f t="shared" si="34"/>
        <v>0</v>
      </c>
      <c r="AR153" s="164" t="str">
        <f t="shared" si="34"/>
        <v/>
      </c>
      <c r="AS153" s="164" t="str">
        <f t="shared" si="34"/>
        <v/>
      </c>
      <c r="AT153" s="164" t="str">
        <f t="shared" si="34"/>
        <v/>
      </c>
      <c r="AU153" s="164" t="str">
        <f t="shared" si="32"/>
        <v/>
      </c>
      <c r="AV153" s="164" t="str">
        <f t="shared" si="35"/>
        <v/>
      </c>
      <c r="AW153" s="164" t="str">
        <f t="shared" si="35"/>
        <v/>
      </c>
      <c r="AX153" s="164" t="str">
        <f t="shared" si="35"/>
        <v/>
      </c>
      <c r="AY153" s="164">
        <f t="shared" si="35"/>
        <v>0</v>
      </c>
      <c r="AZ153" s="164" t="str">
        <f t="shared" si="35"/>
        <v/>
      </c>
      <c r="BA153" s="164" t="str">
        <f t="shared" si="35"/>
        <v/>
      </c>
      <c r="BB153" s="164" t="str">
        <f t="shared" si="35"/>
        <v/>
      </c>
      <c r="BC153" s="164" t="str">
        <f t="shared" si="33"/>
        <v/>
      </c>
    </row>
    <row r="154" spans="1:55" s="164" customFormat="1" ht="19.899999999999999" hidden="1" customHeight="1">
      <c r="A154" s="9"/>
      <c r="B154" s="7"/>
      <c r="C154" s="2"/>
      <c r="D154" s="5"/>
      <c r="E154" s="4"/>
      <c r="F154" s="4"/>
      <c r="G154" s="4"/>
      <c r="H154" s="5"/>
      <c r="I154" s="16"/>
      <c r="J154" s="47"/>
      <c r="K154" s="48"/>
      <c r="L154" s="48"/>
      <c r="M154" s="49"/>
      <c r="N154" s="47"/>
      <c r="O154" s="48"/>
      <c r="P154" s="48"/>
      <c r="Q154" s="48"/>
      <c r="R154" s="48"/>
      <c r="S154" s="48"/>
      <c r="T154" s="64"/>
      <c r="U154" s="49"/>
      <c r="V154" s="58"/>
      <c r="W154" s="124"/>
      <c r="X154" s="56"/>
      <c r="Y154" s="68"/>
      <c r="Z154" s="68"/>
      <c r="AA154" s="67"/>
      <c r="AB154" s="57"/>
      <c r="AC154" s="58"/>
      <c r="AD154" s="56"/>
      <c r="AE154" s="49"/>
      <c r="AF154" s="164">
        <f t="shared" si="36"/>
        <v>0</v>
      </c>
      <c r="AG154" s="164">
        <f t="shared" si="36"/>
        <v>0</v>
      </c>
      <c r="AH154" s="164">
        <f t="shared" si="36"/>
        <v>0</v>
      </c>
      <c r="AI154" s="164">
        <f t="shared" si="36"/>
        <v>-1</v>
      </c>
      <c r="AJ154" s="164">
        <f t="shared" si="36"/>
        <v>0</v>
      </c>
      <c r="AK154" s="164">
        <f t="shared" si="36"/>
        <v>0</v>
      </c>
      <c r="AL154" s="164">
        <f t="shared" si="36"/>
        <v>0</v>
      </c>
      <c r="AM154" s="164">
        <f t="shared" si="36"/>
        <v>0</v>
      </c>
      <c r="AN154" s="164" t="str">
        <f t="shared" si="34"/>
        <v/>
      </c>
      <c r="AO154" s="164" t="str">
        <f t="shared" si="34"/>
        <v/>
      </c>
      <c r="AP154" s="164" t="str">
        <f t="shared" si="34"/>
        <v/>
      </c>
      <c r="AQ154" s="164">
        <f t="shared" si="34"/>
        <v>0</v>
      </c>
      <c r="AR154" s="164" t="str">
        <f t="shared" si="34"/>
        <v/>
      </c>
      <c r="AS154" s="164" t="str">
        <f t="shared" si="34"/>
        <v/>
      </c>
      <c r="AT154" s="164" t="str">
        <f t="shared" si="34"/>
        <v/>
      </c>
      <c r="AU154" s="164" t="str">
        <f t="shared" si="32"/>
        <v/>
      </c>
      <c r="AV154" s="164" t="str">
        <f t="shared" si="35"/>
        <v/>
      </c>
      <c r="AW154" s="164" t="str">
        <f t="shared" si="35"/>
        <v/>
      </c>
      <c r="AX154" s="164" t="str">
        <f t="shared" si="35"/>
        <v/>
      </c>
      <c r="AY154" s="164">
        <f t="shared" si="35"/>
        <v>0</v>
      </c>
      <c r="AZ154" s="164" t="str">
        <f t="shared" si="35"/>
        <v/>
      </c>
      <c r="BA154" s="164" t="str">
        <f t="shared" si="35"/>
        <v/>
      </c>
      <c r="BB154" s="164" t="str">
        <f t="shared" si="35"/>
        <v/>
      </c>
      <c r="BC154" s="164" t="str">
        <f t="shared" si="33"/>
        <v/>
      </c>
    </row>
    <row r="155" spans="1:55" s="164" customFormat="1" ht="19.899999999999999" hidden="1" customHeight="1">
      <c r="A155" s="9"/>
      <c r="B155" s="7"/>
      <c r="C155" s="2"/>
      <c r="D155" s="5"/>
      <c r="E155" s="4"/>
      <c r="F155" s="4"/>
      <c r="G155" s="4"/>
      <c r="H155" s="5"/>
      <c r="I155" s="16"/>
      <c r="J155" s="47"/>
      <c r="K155" s="48"/>
      <c r="L155" s="48"/>
      <c r="M155" s="49"/>
      <c r="N155" s="47"/>
      <c r="O155" s="48"/>
      <c r="P155" s="48"/>
      <c r="Q155" s="48"/>
      <c r="R155" s="48"/>
      <c r="S155" s="48"/>
      <c r="T155" s="64"/>
      <c r="U155" s="49"/>
      <c r="V155" s="58"/>
      <c r="W155" s="124"/>
      <c r="X155" s="56"/>
      <c r="Y155" s="68"/>
      <c r="Z155" s="68"/>
      <c r="AA155" s="67"/>
      <c r="AB155" s="57"/>
      <c r="AC155" s="58"/>
      <c r="AD155" s="56"/>
      <c r="AE155" s="49"/>
      <c r="AF155" s="164">
        <f t="shared" si="36"/>
        <v>0</v>
      </c>
      <c r="AG155" s="164">
        <f t="shared" si="36"/>
        <v>0</v>
      </c>
      <c r="AH155" s="164">
        <f t="shared" si="36"/>
        <v>0</v>
      </c>
      <c r="AI155" s="164">
        <f t="shared" si="36"/>
        <v>-1</v>
      </c>
      <c r="AJ155" s="164">
        <f t="shared" si="36"/>
        <v>0</v>
      </c>
      <c r="AK155" s="164">
        <f t="shared" si="36"/>
        <v>0</v>
      </c>
      <c r="AL155" s="164">
        <f t="shared" si="36"/>
        <v>0</v>
      </c>
      <c r="AM155" s="164">
        <f t="shared" si="36"/>
        <v>0</v>
      </c>
      <c r="AN155" s="164" t="str">
        <f t="shared" si="34"/>
        <v/>
      </c>
      <c r="AO155" s="164" t="str">
        <f t="shared" si="34"/>
        <v/>
      </c>
      <c r="AP155" s="164" t="str">
        <f t="shared" si="34"/>
        <v/>
      </c>
      <c r="AQ155" s="164">
        <f t="shared" si="34"/>
        <v>0</v>
      </c>
      <c r="AR155" s="164" t="str">
        <f t="shared" si="34"/>
        <v/>
      </c>
      <c r="AS155" s="164" t="str">
        <f t="shared" si="34"/>
        <v/>
      </c>
      <c r="AT155" s="164" t="str">
        <f t="shared" si="34"/>
        <v/>
      </c>
      <c r="AU155" s="164" t="str">
        <f t="shared" si="32"/>
        <v/>
      </c>
      <c r="AV155" s="164" t="str">
        <f t="shared" si="35"/>
        <v/>
      </c>
      <c r="AW155" s="164" t="str">
        <f t="shared" si="35"/>
        <v/>
      </c>
      <c r="AX155" s="164" t="str">
        <f t="shared" si="35"/>
        <v/>
      </c>
      <c r="AY155" s="164">
        <f t="shared" si="35"/>
        <v>0</v>
      </c>
      <c r="AZ155" s="164" t="str">
        <f t="shared" si="35"/>
        <v/>
      </c>
      <c r="BA155" s="164" t="str">
        <f t="shared" si="35"/>
        <v/>
      </c>
      <c r="BB155" s="164" t="str">
        <f t="shared" si="35"/>
        <v/>
      </c>
      <c r="BC155" s="164" t="str">
        <f t="shared" si="33"/>
        <v/>
      </c>
    </row>
    <row r="156" spans="1:55" s="164" customFormat="1" ht="19.899999999999999" hidden="1" customHeight="1">
      <c r="A156" s="9"/>
      <c r="B156" s="7"/>
      <c r="C156" s="2"/>
      <c r="D156" s="5"/>
      <c r="E156" s="4"/>
      <c r="F156" s="4"/>
      <c r="G156" s="4"/>
      <c r="H156" s="5"/>
      <c r="I156" s="16"/>
      <c r="J156" s="47"/>
      <c r="K156" s="48"/>
      <c r="L156" s="48"/>
      <c r="M156" s="49"/>
      <c r="N156" s="47"/>
      <c r="O156" s="48"/>
      <c r="P156" s="48"/>
      <c r="Q156" s="48"/>
      <c r="R156" s="48"/>
      <c r="S156" s="48"/>
      <c r="T156" s="64"/>
      <c r="U156" s="49"/>
      <c r="V156" s="58"/>
      <c r="W156" s="124"/>
      <c r="X156" s="56"/>
      <c r="Y156" s="68"/>
      <c r="Z156" s="68"/>
      <c r="AA156" s="67"/>
      <c r="AB156" s="57"/>
      <c r="AC156" s="58"/>
      <c r="AD156" s="56"/>
      <c r="AE156" s="49"/>
      <c r="AF156" s="164">
        <f t="shared" si="36"/>
        <v>0</v>
      </c>
      <c r="AG156" s="164">
        <f t="shared" si="36"/>
        <v>0</v>
      </c>
      <c r="AH156" s="164">
        <f t="shared" si="36"/>
        <v>0</v>
      </c>
      <c r="AI156" s="164">
        <f t="shared" si="36"/>
        <v>-1</v>
      </c>
      <c r="AJ156" s="164">
        <f t="shared" si="36"/>
        <v>0</v>
      </c>
      <c r="AK156" s="164">
        <f t="shared" si="36"/>
        <v>0</v>
      </c>
      <c r="AL156" s="164">
        <f t="shared" si="36"/>
        <v>0</v>
      </c>
      <c r="AM156" s="164">
        <f t="shared" si="36"/>
        <v>0</v>
      </c>
      <c r="AN156" s="164" t="str">
        <f t="shared" si="34"/>
        <v/>
      </c>
      <c r="AO156" s="164" t="str">
        <f t="shared" si="34"/>
        <v/>
      </c>
      <c r="AP156" s="164" t="str">
        <f t="shared" si="34"/>
        <v/>
      </c>
      <c r="AQ156" s="164">
        <f t="shared" si="34"/>
        <v>0</v>
      </c>
      <c r="AR156" s="164" t="str">
        <f t="shared" si="34"/>
        <v/>
      </c>
      <c r="AS156" s="164" t="str">
        <f t="shared" si="34"/>
        <v/>
      </c>
      <c r="AT156" s="164" t="str">
        <f t="shared" si="34"/>
        <v/>
      </c>
      <c r="AU156" s="164" t="str">
        <f t="shared" si="32"/>
        <v/>
      </c>
      <c r="AV156" s="164" t="str">
        <f t="shared" si="35"/>
        <v/>
      </c>
      <c r="AW156" s="164" t="str">
        <f t="shared" si="35"/>
        <v/>
      </c>
      <c r="AX156" s="164" t="str">
        <f t="shared" si="35"/>
        <v/>
      </c>
      <c r="AY156" s="164">
        <f t="shared" si="35"/>
        <v>0</v>
      </c>
      <c r="AZ156" s="164" t="str">
        <f t="shared" si="35"/>
        <v/>
      </c>
      <c r="BA156" s="164" t="str">
        <f t="shared" si="35"/>
        <v/>
      </c>
      <c r="BB156" s="164" t="str">
        <f t="shared" si="35"/>
        <v/>
      </c>
      <c r="BC156" s="164" t="str">
        <f t="shared" si="33"/>
        <v/>
      </c>
    </row>
    <row r="157" spans="1:55" s="164" customFormat="1" ht="19.899999999999999" hidden="1" customHeight="1">
      <c r="A157" s="9"/>
      <c r="B157" s="7"/>
      <c r="C157" s="2"/>
      <c r="D157" s="5"/>
      <c r="E157" s="4"/>
      <c r="F157" s="4"/>
      <c r="G157" s="4"/>
      <c r="H157" s="5"/>
      <c r="I157" s="16"/>
      <c r="J157" s="47"/>
      <c r="K157" s="48"/>
      <c r="L157" s="48"/>
      <c r="M157" s="49"/>
      <c r="N157" s="47"/>
      <c r="O157" s="48"/>
      <c r="P157" s="48"/>
      <c r="Q157" s="48"/>
      <c r="R157" s="48"/>
      <c r="S157" s="48"/>
      <c r="T157" s="64"/>
      <c r="U157" s="49"/>
      <c r="V157" s="58"/>
      <c r="W157" s="124"/>
      <c r="X157" s="56"/>
      <c r="Y157" s="68"/>
      <c r="Z157" s="68"/>
      <c r="AA157" s="67"/>
      <c r="AB157" s="57"/>
      <c r="AC157" s="58"/>
      <c r="AD157" s="56"/>
      <c r="AE157" s="49"/>
      <c r="AF157" s="164">
        <f t="shared" si="36"/>
        <v>0</v>
      </c>
      <c r="AG157" s="164">
        <f t="shared" si="36"/>
        <v>0</v>
      </c>
      <c r="AH157" s="164">
        <f t="shared" si="36"/>
        <v>0</v>
      </c>
      <c r="AI157" s="164">
        <f t="shared" si="36"/>
        <v>-1</v>
      </c>
      <c r="AJ157" s="164">
        <f t="shared" si="36"/>
        <v>0</v>
      </c>
      <c r="AK157" s="164">
        <f t="shared" si="36"/>
        <v>0</v>
      </c>
      <c r="AL157" s="164">
        <f t="shared" si="36"/>
        <v>0</v>
      </c>
      <c r="AM157" s="164">
        <f t="shared" si="36"/>
        <v>0</v>
      </c>
      <c r="AN157" s="164" t="str">
        <f t="shared" si="34"/>
        <v/>
      </c>
      <c r="AO157" s="164" t="str">
        <f t="shared" si="34"/>
        <v/>
      </c>
      <c r="AP157" s="164" t="str">
        <f t="shared" si="34"/>
        <v/>
      </c>
      <c r="AQ157" s="164">
        <f t="shared" si="34"/>
        <v>0</v>
      </c>
      <c r="AR157" s="164" t="str">
        <f t="shared" si="34"/>
        <v/>
      </c>
      <c r="AS157" s="164" t="str">
        <f t="shared" si="34"/>
        <v/>
      </c>
      <c r="AT157" s="164" t="str">
        <f t="shared" si="34"/>
        <v/>
      </c>
      <c r="AU157" s="164" t="str">
        <f t="shared" si="32"/>
        <v/>
      </c>
      <c r="AV157" s="164" t="str">
        <f t="shared" si="35"/>
        <v/>
      </c>
      <c r="AW157" s="164" t="str">
        <f t="shared" si="35"/>
        <v/>
      </c>
      <c r="AX157" s="164" t="str">
        <f t="shared" si="35"/>
        <v/>
      </c>
      <c r="AY157" s="164">
        <f t="shared" si="35"/>
        <v>0</v>
      </c>
      <c r="AZ157" s="164" t="str">
        <f t="shared" si="35"/>
        <v/>
      </c>
      <c r="BA157" s="164" t="str">
        <f t="shared" si="35"/>
        <v/>
      </c>
      <c r="BB157" s="164" t="str">
        <f t="shared" si="35"/>
        <v/>
      </c>
      <c r="BC157" s="164" t="str">
        <f t="shared" si="33"/>
        <v/>
      </c>
    </row>
    <row r="158" spans="1:55" s="164" customFormat="1" ht="19.899999999999999" hidden="1" customHeight="1">
      <c r="A158" s="9"/>
      <c r="B158" s="7"/>
      <c r="C158" s="2"/>
      <c r="D158" s="5"/>
      <c r="E158" s="4"/>
      <c r="F158" s="4"/>
      <c r="G158" s="4"/>
      <c r="H158" s="5"/>
      <c r="I158" s="16"/>
      <c r="J158" s="47"/>
      <c r="K158" s="48"/>
      <c r="L158" s="48"/>
      <c r="M158" s="49"/>
      <c r="N158" s="47"/>
      <c r="O158" s="48"/>
      <c r="P158" s="48"/>
      <c r="Q158" s="48"/>
      <c r="R158" s="48"/>
      <c r="S158" s="48"/>
      <c r="T158" s="64"/>
      <c r="U158" s="49"/>
      <c r="V158" s="58"/>
      <c r="W158" s="124"/>
      <c r="X158" s="56"/>
      <c r="Y158" s="68"/>
      <c r="Z158" s="68"/>
      <c r="AA158" s="67"/>
      <c r="AB158" s="57"/>
      <c r="AC158" s="58"/>
      <c r="AD158" s="56"/>
      <c r="AE158" s="49"/>
      <c r="AF158" s="164">
        <f t="shared" si="36"/>
        <v>0</v>
      </c>
      <c r="AG158" s="164">
        <f t="shared" si="36"/>
        <v>0</v>
      </c>
      <c r="AH158" s="164">
        <f t="shared" si="36"/>
        <v>0</v>
      </c>
      <c r="AI158" s="164">
        <f t="shared" si="36"/>
        <v>-1</v>
      </c>
      <c r="AJ158" s="164">
        <f t="shared" si="36"/>
        <v>0</v>
      </c>
      <c r="AK158" s="164">
        <f t="shared" si="36"/>
        <v>0</v>
      </c>
      <c r="AL158" s="164">
        <f t="shared" si="36"/>
        <v>0</v>
      </c>
      <c r="AM158" s="164">
        <f t="shared" si="36"/>
        <v>0</v>
      </c>
      <c r="AN158" s="164" t="str">
        <f t="shared" si="34"/>
        <v/>
      </c>
      <c r="AO158" s="164" t="str">
        <f t="shared" si="34"/>
        <v/>
      </c>
      <c r="AP158" s="164" t="str">
        <f t="shared" si="34"/>
        <v/>
      </c>
      <c r="AQ158" s="164">
        <f t="shared" si="34"/>
        <v>0</v>
      </c>
      <c r="AR158" s="164" t="str">
        <f t="shared" si="34"/>
        <v/>
      </c>
      <c r="AS158" s="164" t="str">
        <f t="shared" si="34"/>
        <v/>
      </c>
      <c r="AT158" s="164" t="str">
        <f t="shared" si="34"/>
        <v/>
      </c>
      <c r="AU158" s="164" t="str">
        <f t="shared" si="32"/>
        <v/>
      </c>
      <c r="AV158" s="164" t="str">
        <f t="shared" si="35"/>
        <v/>
      </c>
      <c r="AW158" s="164" t="str">
        <f t="shared" si="35"/>
        <v/>
      </c>
      <c r="AX158" s="164" t="str">
        <f t="shared" si="35"/>
        <v/>
      </c>
      <c r="AY158" s="164">
        <f t="shared" si="35"/>
        <v>0</v>
      </c>
      <c r="AZ158" s="164" t="str">
        <f t="shared" si="35"/>
        <v/>
      </c>
      <c r="BA158" s="164" t="str">
        <f t="shared" si="35"/>
        <v/>
      </c>
      <c r="BB158" s="164" t="str">
        <f t="shared" si="35"/>
        <v/>
      </c>
      <c r="BC158" s="164" t="str">
        <f t="shared" si="33"/>
        <v/>
      </c>
    </row>
    <row r="159" spans="1:55" s="164" customFormat="1" ht="19.899999999999999" hidden="1" customHeight="1">
      <c r="A159" s="9"/>
      <c r="B159" s="7"/>
      <c r="C159" s="2"/>
      <c r="D159" s="5"/>
      <c r="E159" s="4"/>
      <c r="F159" s="4"/>
      <c r="G159" s="4"/>
      <c r="H159" s="5"/>
      <c r="I159" s="16"/>
      <c r="J159" s="47"/>
      <c r="K159" s="48"/>
      <c r="L159" s="48"/>
      <c r="M159" s="49"/>
      <c r="N159" s="47"/>
      <c r="O159" s="48"/>
      <c r="P159" s="48"/>
      <c r="Q159" s="48"/>
      <c r="R159" s="48"/>
      <c r="S159" s="48"/>
      <c r="T159" s="64"/>
      <c r="U159" s="49"/>
      <c r="V159" s="58"/>
      <c r="W159" s="124"/>
      <c r="X159" s="56"/>
      <c r="Y159" s="68"/>
      <c r="Z159" s="68"/>
      <c r="AA159" s="67"/>
      <c r="AB159" s="57"/>
      <c r="AC159" s="58"/>
      <c r="AD159" s="56"/>
      <c r="AE159" s="49"/>
      <c r="AF159" s="164">
        <f t="shared" ref="AF159:AM174" si="37">AF158</f>
        <v>0</v>
      </c>
      <c r="AG159" s="164">
        <f t="shared" si="37"/>
        <v>0</v>
      </c>
      <c r="AH159" s="164">
        <f t="shared" si="37"/>
        <v>0</v>
      </c>
      <c r="AI159" s="164">
        <f t="shared" si="37"/>
        <v>-1</v>
      </c>
      <c r="AJ159" s="164">
        <f t="shared" si="37"/>
        <v>0</v>
      </c>
      <c r="AK159" s="164">
        <f t="shared" si="37"/>
        <v>0</v>
      </c>
      <c r="AL159" s="164">
        <f t="shared" si="37"/>
        <v>0</v>
      </c>
      <c r="AM159" s="164">
        <f t="shared" si="37"/>
        <v>0</v>
      </c>
      <c r="AN159" s="164" t="str">
        <f t="shared" si="34"/>
        <v/>
      </c>
      <c r="AO159" s="164" t="str">
        <f t="shared" si="34"/>
        <v/>
      </c>
      <c r="AP159" s="164" t="str">
        <f t="shared" si="34"/>
        <v/>
      </c>
      <c r="AQ159" s="164">
        <f t="shared" si="34"/>
        <v>0</v>
      </c>
      <c r="AR159" s="164" t="str">
        <f t="shared" si="34"/>
        <v/>
      </c>
      <c r="AS159" s="164" t="str">
        <f t="shared" si="34"/>
        <v/>
      </c>
      <c r="AT159" s="164" t="str">
        <f t="shared" si="34"/>
        <v/>
      </c>
      <c r="AU159" s="164" t="str">
        <f t="shared" si="32"/>
        <v/>
      </c>
      <c r="AV159" s="164" t="str">
        <f t="shared" si="35"/>
        <v/>
      </c>
      <c r="AW159" s="164" t="str">
        <f t="shared" si="35"/>
        <v/>
      </c>
      <c r="AX159" s="164" t="str">
        <f t="shared" si="35"/>
        <v/>
      </c>
      <c r="AY159" s="164">
        <f t="shared" si="35"/>
        <v>0</v>
      </c>
      <c r="AZ159" s="164" t="str">
        <f t="shared" si="35"/>
        <v/>
      </c>
      <c r="BA159" s="164" t="str">
        <f t="shared" si="35"/>
        <v/>
      </c>
      <c r="BB159" s="164" t="str">
        <f t="shared" si="35"/>
        <v/>
      </c>
      <c r="BC159" s="164" t="str">
        <f t="shared" si="33"/>
        <v/>
      </c>
    </row>
    <row r="160" spans="1:55" s="164" customFormat="1" ht="19.899999999999999" hidden="1" customHeight="1">
      <c r="A160" s="9"/>
      <c r="B160" s="7"/>
      <c r="C160" s="2"/>
      <c r="D160" s="5"/>
      <c r="E160" s="4"/>
      <c r="F160" s="4"/>
      <c r="G160" s="4"/>
      <c r="H160" s="5"/>
      <c r="I160" s="16"/>
      <c r="J160" s="47"/>
      <c r="K160" s="48"/>
      <c r="L160" s="48"/>
      <c r="M160" s="49"/>
      <c r="N160" s="47"/>
      <c r="O160" s="48"/>
      <c r="P160" s="48"/>
      <c r="Q160" s="48"/>
      <c r="R160" s="48"/>
      <c r="S160" s="48"/>
      <c r="T160" s="64"/>
      <c r="U160" s="49"/>
      <c r="V160" s="58"/>
      <c r="W160" s="124"/>
      <c r="X160" s="56"/>
      <c r="Y160" s="68"/>
      <c r="Z160" s="68"/>
      <c r="AA160" s="67"/>
      <c r="AB160" s="57"/>
      <c r="AC160" s="58"/>
      <c r="AD160" s="56"/>
      <c r="AE160" s="49"/>
      <c r="AF160" s="164">
        <f t="shared" si="37"/>
        <v>0</v>
      </c>
      <c r="AG160" s="164">
        <f t="shared" si="37"/>
        <v>0</v>
      </c>
      <c r="AH160" s="164">
        <f t="shared" si="37"/>
        <v>0</v>
      </c>
      <c r="AI160" s="164">
        <f t="shared" si="37"/>
        <v>-1</v>
      </c>
      <c r="AJ160" s="164">
        <f t="shared" si="37"/>
        <v>0</v>
      </c>
      <c r="AK160" s="164">
        <f t="shared" si="37"/>
        <v>0</v>
      </c>
      <c r="AL160" s="164">
        <f t="shared" si="37"/>
        <v>0</v>
      </c>
      <c r="AM160" s="164">
        <f t="shared" si="37"/>
        <v>0</v>
      </c>
      <c r="AN160" s="164" t="str">
        <f t="shared" si="34"/>
        <v/>
      </c>
      <c r="AO160" s="164" t="str">
        <f t="shared" si="34"/>
        <v/>
      </c>
      <c r="AP160" s="164" t="str">
        <f t="shared" si="34"/>
        <v/>
      </c>
      <c r="AQ160" s="164">
        <f t="shared" si="34"/>
        <v>0</v>
      </c>
      <c r="AR160" s="164" t="str">
        <f t="shared" si="34"/>
        <v/>
      </c>
      <c r="AS160" s="164" t="str">
        <f t="shared" si="34"/>
        <v/>
      </c>
      <c r="AT160" s="164" t="str">
        <f t="shared" si="34"/>
        <v/>
      </c>
      <c r="AU160" s="164" t="str">
        <f t="shared" si="32"/>
        <v/>
      </c>
      <c r="AV160" s="164" t="str">
        <f t="shared" si="35"/>
        <v/>
      </c>
      <c r="AW160" s="164" t="str">
        <f t="shared" si="35"/>
        <v/>
      </c>
      <c r="AX160" s="164" t="str">
        <f t="shared" si="35"/>
        <v/>
      </c>
      <c r="AY160" s="164">
        <f t="shared" si="35"/>
        <v>0</v>
      </c>
      <c r="AZ160" s="164" t="str">
        <f t="shared" si="35"/>
        <v/>
      </c>
      <c r="BA160" s="164" t="str">
        <f t="shared" si="35"/>
        <v/>
      </c>
      <c r="BB160" s="164" t="str">
        <f t="shared" si="35"/>
        <v/>
      </c>
      <c r="BC160" s="164" t="str">
        <f t="shared" si="33"/>
        <v/>
      </c>
    </row>
    <row r="161" spans="1:55" s="164" customFormat="1" ht="19.899999999999999" hidden="1" customHeight="1">
      <c r="A161" s="9"/>
      <c r="B161" s="7"/>
      <c r="C161" s="2"/>
      <c r="D161" s="5"/>
      <c r="E161" s="4"/>
      <c r="F161" s="4"/>
      <c r="G161" s="4"/>
      <c r="H161" s="5"/>
      <c r="I161" s="16"/>
      <c r="J161" s="47"/>
      <c r="K161" s="48"/>
      <c r="L161" s="48"/>
      <c r="M161" s="49"/>
      <c r="N161" s="47"/>
      <c r="O161" s="48"/>
      <c r="P161" s="48"/>
      <c r="Q161" s="48"/>
      <c r="R161" s="48"/>
      <c r="S161" s="48"/>
      <c r="T161" s="64"/>
      <c r="U161" s="49"/>
      <c r="V161" s="58"/>
      <c r="W161" s="124"/>
      <c r="X161" s="56"/>
      <c r="Y161" s="68"/>
      <c r="Z161" s="68"/>
      <c r="AA161" s="67"/>
      <c r="AB161" s="57"/>
      <c r="AC161" s="58"/>
      <c r="AD161" s="56"/>
      <c r="AE161" s="49"/>
      <c r="AF161" s="164">
        <f t="shared" si="37"/>
        <v>0</v>
      </c>
      <c r="AG161" s="164">
        <f t="shared" si="37"/>
        <v>0</v>
      </c>
      <c r="AH161" s="164">
        <f t="shared" si="37"/>
        <v>0</v>
      </c>
      <c r="AI161" s="164">
        <f t="shared" si="37"/>
        <v>-1</v>
      </c>
      <c r="AJ161" s="164">
        <f t="shared" si="37"/>
        <v>0</v>
      </c>
      <c r="AK161" s="164">
        <f t="shared" si="37"/>
        <v>0</v>
      </c>
      <c r="AL161" s="164">
        <f t="shared" si="37"/>
        <v>0</v>
      </c>
      <c r="AM161" s="164">
        <f t="shared" si="37"/>
        <v>0</v>
      </c>
      <c r="AN161" s="164" t="str">
        <f t="shared" si="34"/>
        <v/>
      </c>
      <c r="AO161" s="164" t="str">
        <f t="shared" si="34"/>
        <v/>
      </c>
      <c r="AP161" s="164" t="str">
        <f t="shared" si="34"/>
        <v/>
      </c>
      <c r="AQ161" s="164">
        <f t="shared" si="34"/>
        <v>0</v>
      </c>
      <c r="AR161" s="164" t="str">
        <f t="shared" si="34"/>
        <v/>
      </c>
      <c r="AS161" s="164" t="str">
        <f t="shared" si="34"/>
        <v/>
      </c>
      <c r="AT161" s="164" t="str">
        <f t="shared" si="34"/>
        <v/>
      </c>
      <c r="AU161" s="164" t="str">
        <f t="shared" si="32"/>
        <v/>
      </c>
      <c r="AV161" s="164" t="str">
        <f t="shared" si="35"/>
        <v/>
      </c>
      <c r="AW161" s="164" t="str">
        <f t="shared" si="35"/>
        <v/>
      </c>
      <c r="AX161" s="164" t="str">
        <f t="shared" si="35"/>
        <v/>
      </c>
      <c r="AY161" s="164">
        <f t="shared" si="35"/>
        <v>0</v>
      </c>
      <c r="AZ161" s="164" t="str">
        <f t="shared" si="35"/>
        <v/>
      </c>
      <c r="BA161" s="164" t="str">
        <f t="shared" si="35"/>
        <v/>
      </c>
      <c r="BB161" s="164" t="str">
        <f t="shared" si="35"/>
        <v/>
      </c>
      <c r="BC161" s="164" t="str">
        <f t="shared" si="33"/>
        <v/>
      </c>
    </row>
    <row r="162" spans="1:55" s="164" customFormat="1" ht="19.899999999999999" hidden="1" customHeight="1">
      <c r="A162" s="9"/>
      <c r="B162" s="7"/>
      <c r="C162" s="2"/>
      <c r="D162" s="5"/>
      <c r="E162" s="4"/>
      <c r="F162" s="4"/>
      <c r="G162" s="4"/>
      <c r="H162" s="5"/>
      <c r="I162" s="16"/>
      <c r="J162" s="47"/>
      <c r="K162" s="48"/>
      <c r="L162" s="48"/>
      <c r="M162" s="49"/>
      <c r="N162" s="47"/>
      <c r="O162" s="48"/>
      <c r="P162" s="48"/>
      <c r="Q162" s="48"/>
      <c r="R162" s="48"/>
      <c r="S162" s="48"/>
      <c r="T162" s="64"/>
      <c r="U162" s="49"/>
      <c r="V162" s="58"/>
      <c r="W162" s="124"/>
      <c r="X162" s="56"/>
      <c r="Y162" s="68"/>
      <c r="Z162" s="68"/>
      <c r="AA162" s="67"/>
      <c r="AB162" s="57"/>
      <c r="AC162" s="58"/>
      <c r="AD162" s="56"/>
      <c r="AE162" s="49"/>
      <c r="AF162" s="164">
        <f t="shared" si="37"/>
        <v>0</v>
      </c>
      <c r="AG162" s="164">
        <f t="shared" si="37"/>
        <v>0</v>
      </c>
      <c r="AH162" s="164">
        <f t="shared" si="37"/>
        <v>0</v>
      </c>
      <c r="AI162" s="164">
        <f t="shared" si="37"/>
        <v>-1</v>
      </c>
      <c r="AJ162" s="164">
        <f t="shared" si="37"/>
        <v>0</v>
      </c>
      <c r="AK162" s="164">
        <f t="shared" si="37"/>
        <v>0</v>
      </c>
      <c r="AL162" s="164">
        <f t="shared" si="37"/>
        <v>0</v>
      </c>
      <c r="AM162" s="164">
        <f t="shared" si="37"/>
        <v>0</v>
      </c>
      <c r="AN162" s="164" t="str">
        <f t="shared" si="34"/>
        <v/>
      </c>
      <c r="AO162" s="164" t="str">
        <f t="shared" si="34"/>
        <v/>
      </c>
      <c r="AP162" s="164" t="str">
        <f t="shared" si="34"/>
        <v/>
      </c>
      <c r="AQ162" s="164">
        <f t="shared" si="34"/>
        <v>0</v>
      </c>
      <c r="AR162" s="164" t="str">
        <f t="shared" si="34"/>
        <v/>
      </c>
      <c r="AS162" s="164" t="str">
        <f t="shared" si="34"/>
        <v/>
      </c>
      <c r="AT162" s="164" t="str">
        <f t="shared" si="34"/>
        <v/>
      </c>
      <c r="AU162" s="164" t="str">
        <f t="shared" si="32"/>
        <v/>
      </c>
      <c r="AV162" s="164" t="str">
        <f t="shared" si="35"/>
        <v/>
      </c>
      <c r="AW162" s="164" t="str">
        <f t="shared" si="35"/>
        <v/>
      </c>
      <c r="AX162" s="164" t="str">
        <f t="shared" si="35"/>
        <v/>
      </c>
      <c r="AY162" s="164">
        <f t="shared" si="35"/>
        <v>0</v>
      </c>
      <c r="AZ162" s="164" t="str">
        <f t="shared" si="35"/>
        <v/>
      </c>
      <c r="BA162" s="164" t="str">
        <f t="shared" si="35"/>
        <v/>
      </c>
      <c r="BB162" s="164" t="str">
        <f t="shared" si="35"/>
        <v/>
      </c>
      <c r="BC162" s="164" t="str">
        <f t="shared" si="33"/>
        <v/>
      </c>
    </row>
    <row r="163" spans="1:55" s="164" customFormat="1" ht="19.899999999999999" hidden="1" customHeight="1">
      <c r="A163" s="9"/>
      <c r="B163" s="7"/>
      <c r="C163" s="2"/>
      <c r="D163" s="5"/>
      <c r="E163" s="4"/>
      <c r="F163" s="4"/>
      <c r="G163" s="4"/>
      <c r="H163" s="5"/>
      <c r="I163" s="16"/>
      <c r="J163" s="47"/>
      <c r="K163" s="48"/>
      <c r="L163" s="48"/>
      <c r="M163" s="49"/>
      <c r="N163" s="47"/>
      <c r="O163" s="48"/>
      <c r="P163" s="48"/>
      <c r="Q163" s="48"/>
      <c r="R163" s="48"/>
      <c r="S163" s="48"/>
      <c r="T163" s="64"/>
      <c r="U163" s="49"/>
      <c r="V163" s="58"/>
      <c r="W163" s="124"/>
      <c r="X163" s="56"/>
      <c r="Y163" s="68"/>
      <c r="Z163" s="68"/>
      <c r="AA163" s="67"/>
      <c r="AB163" s="57"/>
      <c r="AC163" s="58"/>
      <c r="AD163" s="56"/>
      <c r="AE163" s="49"/>
      <c r="AF163" s="164">
        <f t="shared" si="37"/>
        <v>0</v>
      </c>
      <c r="AG163" s="164">
        <f t="shared" si="37"/>
        <v>0</v>
      </c>
      <c r="AH163" s="164">
        <f t="shared" si="37"/>
        <v>0</v>
      </c>
      <c r="AI163" s="164">
        <f t="shared" si="37"/>
        <v>-1</v>
      </c>
      <c r="AJ163" s="164">
        <f t="shared" si="37"/>
        <v>0</v>
      </c>
      <c r="AK163" s="164">
        <f t="shared" si="37"/>
        <v>0</v>
      </c>
      <c r="AL163" s="164">
        <f t="shared" si="37"/>
        <v>0</v>
      </c>
      <c r="AM163" s="164">
        <f t="shared" si="37"/>
        <v>0</v>
      </c>
      <c r="AN163" s="164" t="str">
        <f t="shared" si="34"/>
        <v/>
      </c>
      <c r="AO163" s="164" t="str">
        <f t="shared" si="34"/>
        <v/>
      </c>
      <c r="AP163" s="164" t="str">
        <f t="shared" si="34"/>
        <v/>
      </c>
      <c r="AQ163" s="164">
        <f t="shared" si="34"/>
        <v>0</v>
      </c>
      <c r="AR163" s="164" t="str">
        <f t="shared" si="34"/>
        <v/>
      </c>
      <c r="AS163" s="164" t="str">
        <f t="shared" si="34"/>
        <v/>
      </c>
      <c r="AT163" s="164" t="str">
        <f t="shared" si="34"/>
        <v/>
      </c>
      <c r="AU163" s="164" t="str">
        <f t="shared" si="32"/>
        <v/>
      </c>
      <c r="AV163" s="164" t="str">
        <f t="shared" si="35"/>
        <v/>
      </c>
      <c r="AW163" s="164" t="str">
        <f t="shared" si="35"/>
        <v/>
      </c>
      <c r="AX163" s="164" t="str">
        <f t="shared" si="35"/>
        <v/>
      </c>
      <c r="AY163" s="164">
        <f t="shared" si="35"/>
        <v>0</v>
      </c>
      <c r="AZ163" s="164" t="str">
        <f t="shared" si="35"/>
        <v/>
      </c>
      <c r="BA163" s="164" t="str">
        <f t="shared" si="35"/>
        <v/>
      </c>
      <c r="BB163" s="164" t="str">
        <f t="shared" si="35"/>
        <v/>
      </c>
      <c r="BC163" s="164" t="str">
        <f t="shared" si="33"/>
        <v/>
      </c>
    </row>
    <row r="164" spans="1:55" s="164" customFormat="1" ht="19.899999999999999" hidden="1" customHeight="1">
      <c r="A164" s="9"/>
      <c r="B164" s="7"/>
      <c r="C164" s="2"/>
      <c r="D164" s="5"/>
      <c r="E164" s="4"/>
      <c r="F164" s="4"/>
      <c r="G164" s="4"/>
      <c r="H164" s="5"/>
      <c r="I164" s="16"/>
      <c r="J164" s="47"/>
      <c r="K164" s="48"/>
      <c r="L164" s="48"/>
      <c r="M164" s="49"/>
      <c r="N164" s="47"/>
      <c r="O164" s="48"/>
      <c r="P164" s="48"/>
      <c r="Q164" s="48"/>
      <c r="R164" s="48"/>
      <c r="S164" s="48"/>
      <c r="T164" s="64"/>
      <c r="U164" s="49"/>
      <c r="V164" s="58"/>
      <c r="W164" s="124"/>
      <c r="X164" s="56"/>
      <c r="Y164" s="68"/>
      <c r="Z164" s="68"/>
      <c r="AA164" s="67"/>
      <c r="AB164" s="57"/>
      <c r="AC164" s="58"/>
      <c r="AD164" s="56"/>
      <c r="AE164" s="49"/>
      <c r="AF164" s="164">
        <f t="shared" si="37"/>
        <v>0</v>
      </c>
      <c r="AG164" s="164">
        <f t="shared" si="37"/>
        <v>0</v>
      </c>
      <c r="AH164" s="164">
        <f t="shared" si="37"/>
        <v>0</v>
      </c>
      <c r="AI164" s="164">
        <f t="shared" si="37"/>
        <v>-1</v>
      </c>
      <c r="AJ164" s="164">
        <f t="shared" si="37"/>
        <v>0</v>
      </c>
      <c r="AK164" s="164">
        <f t="shared" si="37"/>
        <v>0</v>
      </c>
      <c r="AL164" s="164">
        <f t="shared" si="37"/>
        <v>0</v>
      </c>
      <c r="AM164" s="164">
        <f t="shared" si="37"/>
        <v>0</v>
      </c>
      <c r="AN164" s="164" t="str">
        <f t="shared" si="34"/>
        <v/>
      </c>
      <c r="AO164" s="164" t="str">
        <f t="shared" si="34"/>
        <v/>
      </c>
      <c r="AP164" s="164" t="str">
        <f t="shared" si="34"/>
        <v/>
      </c>
      <c r="AQ164" s="164">
        <f t="shared" si="34"/>
        <v>0</v>
      </c>
      <c r="AR164" s="164" t="str">
        <f t="shared" si="34"/>
        <v/>
      </c>
      <c r="AS164" s="164" t="str">
        <f t="shared" si="34"/>
        <v/>
      </c>
      <c r="AT164" s="164" t="str">
        <f t="shared" si="34"/>
        <v/>
      </c>
      <c r="AU164" s="164" t="str">
        <f t="shared" si="32"/>
        <v/>
      </c>
      <c r="AV164" s="164" t="str">
        <f t="shared" si="35"/>
        <v/>
      </c>
      <c r="AW164" s="164" t="str">
        <f t="shared" si="35"/>
        <v/>
      </c>
      <c r="AX164" s="164" t="str">
        <f t="shared" si="35"/>
        <v/>
      </c>
      <c r="AY164" s="164">
        <f t="shared" si="35"/>
        <v>0</v>
      </c>
      <c r="AZ164" s="164" t="str">
        <f t="shared" si="35"/>
        <v/>
      </c>
      <c r="BA164" s="164" t="str">
        <f t="shared" si="35"/>
        <v/>
      </c>
      <c r="BB164" s="164" t="str">
        <f t="shared" si="35"/>
        <v/>
      </c>
      <c r="BC164" s="164" t="str">
        <f t="shared" si="33"/>
        <v/>
      </c>
    </row>
    <row r="165" spans="1:55" s="164" customFormat="1" ht="19.899999999999999" hidden="1" customHeight="1">
      <c r="A165" s="9"/>
      <c r="B165" s="7"/>
      <c r="C165" s="2"/>
      <c r="D165" s="5"/>
      <c r="E165" s="4"/>
      <c r="F165" s="4"/>
      <c r="G165" s="4"/>
      <c r="H165" s="5"/>
      <c r="I165" s="16"/>
      <c r="J165" s="47"/>
      <c r="K165" s="48"/>
      <c r="L165" s="48"/>
      <c r="M165" s="49"/>
      <c r="N165" s="47"/>
      <c r="O165" s="48"/>
      <c r="P165" s="48"/>
      <c r="Q165" s="48"/>
      <c r="R165" s="48"/>
      <c r="S165" s="48"/>
      <c r="T165" s="64"/>
      <c r="U165" s="49"/>
      <c r="V165" s="58"/>
      <c r="W165" s="124"/>
      <c r="X165" s="56"/>
      <c r="Y165" s="68"/>
      <c r="Z165" s="68"/>
      <c r="AA165" s="67"/>
      <c r="AB165" s="57"/>
      <c r="AC165" s="58"/>
      <c r="AD165" s="56"/>
      <c r="AE165" s="49"/>
      <c r="AF165" s="164">
        <f t="shared" si="37"/>
        <v>0</v>
      </c>
      <c r="AG165" s="164">
        <f t="shared" si="37"/>
        <v>0</v>
      </c>
      <c r="AH165" s="164">
        <f t="shared" si="37"/>
        <v>0</v>
      </c>
      <c r="AI165" s="164">
        <f t="shared" si="37"/>
        <v>-1</v>
      </c>
      <c r="AJ165" s="164">
        <f t="shared" si="37"/>
        <v>0</v>
      </c>
      <c r="AK165" s="164">
        <f t="shared" si="37"/>
        <v>0</v>
      </c>
      <c r="AL165" s="164">
        <f t="shared" si="37"/>
        <v>0</v>
      </c>
      <c r="AM165" s="164">
        <f t="shared" si="37"/>
        <v>0</v>
      </c>
      <c r="AN165" s="164" t="str">
        <f t="shared" si="34"/>
        <v/>
      </c>
      <c r="AO165" s="164" t="str">
        <f t="shared" si="34"/>
        <v/>
      </c>
      <c r="AP165" s="164" t="str">
        <f t="shared" si="34"/>
        <v/>
      </c>
      <c r="AQ165" s="164">
        <f t="shared" si="34"/>
        <v>0</v>
      </c>
      <c r="AR165" s="164" t="str">
        <f t="shared" si="34"/>
        <v/>
      </c>
      <c r="AS165" s="164" t="str">
        <f t="shared" si="34"/>
        <v/>
      </c>
      <c r="AT165" s="164" t="str">
        <f t="shared" si="34"/>
        <v/>
      </c>
      <c r="AU165" s="164" t="str">
        <f t="shared" si="32"/>
        <v/>
      </c>
      <c r="AV165" s="164" t="str">
        <f t="shared" si="35"/>
        <v/>
      </c>
      <c r="AW165" s="164" t="str">
        <f t="shared" si="35"/>
        <v/>
      </c>
      <c r="AX165" s="164" t="str">
        <f t="shared" si="35"/>
        <v/>
      </c>
      <c r="AY165" s="164">
        <f t="shared" si="35"/>
        <v>0</v>
      </c>
      <c r="AZ165" s="164" t="str">
        <f t="shared" si="35"/>
        <v/>
      </c>
      <c r="BA165" s="164" t="str">
        <f t="shared" si="35"/>
        <v/>
      </c>
      <c r="BB165" s="164" t="str">
        <f t="shared" si="35"/>
        <v/>
      </c>
      <c r="BC165" s="164" t="str">
        <f t="shared" si="33"/>
        <v/>
      </c>
    </row>
    <row r="166" spans="1:55" s="164" customFormat="1" ht="19.899999999999999" hidden="1" customHeight="1">
      <c r="A166" s="9"/>
      <c r="B166" s="7"/>
      <c r="C166" s="2"/>
      <c r="D166" s="5"/>
      <c r="E166" s="4"/>
      <c r="F166" s="4"/>
      <c r="G166" s="4"/>
      <c r="H166" s="5"/>
      <c r="I166" s="16"/>
      <c r="J166" s="47"/>
      <c r="K166" s="48"/>
      <c r="L166" s="48"/>
      <c r="M166" s="49"/>
      <c r="N166" s="47"/>
      <c r="O166" s="48"/>
      <c r="P166" s="48"/>
      <c r="Q166" s="48"/>
      <c r="R166" s="48"/>
      <c r="S166" s="48"/>
      <c r="T166" s="64"/>
      <c r="U166" s="49"/>
      <c r="V166" s="58"/>
      <c r="W166" s="124"/>
      <c r="X166" s="56"/>
      <c r="Y166" s="68"/>
      <c r="Z166" s="68"/>
      <c r="AA166" s="67"/>
      <c r="AB166" s="57"/>
      <c r="AC166" s="58"/>
      <c r="AD166" s="56"/>
      <c r="AE166" s="49"/>
      <c r="AF166" s="164">
        <f t="shared" si="37"/>
        <v>0</v>
      </c>
      <c r="AG166" s="164">
        <f t="shared" si="37"/>
        <v>0</v>
      </c>
      <c r="AH166" s="164">
        <f t="shared" si="37"/>
        <v>0</v>
      </c>
      <c r="AI166" s="164">
        <f t="shared" si="37"/>
        <v>-1</v>
      </c>
      <c r="AJ166" s="164">
        <f t="shared" si="37"/>
        <v>0</v>
      </c>
      <c r="AK166" s="164">
        <f t="shared" si="37"/>
        <v>0</v>
      </c>
      <c r="AL166" s="164">
        <f t="shared" si="37"/>
        <v>0</v>
      </c>
      <c r="AM166" s="164">
        <f t="shared" si="37"/>
        <v>0</v>
      </c>
      <c r="AN166" s="164" t="str">
        <f t="shared" si="34"/>
        <v/>
      </c>
      <c r="AO166" s="164" t="str">
        <f t="shared" si="34"/>
        <v/>
      </c>
      <c r="AP166" s="164" t="str">
        <f t="shared" si="34"/>
        <v/>
      </c>
      <c r="AQ166" s="164">
        <f t="shared" si="34"/>
        <v>0</v>
      </c>
      <c r="AR166" s="164" t="str">
        <f t="shared" si="34"/>
        <v/>
      </c>
      <c r="AS166" s="164" t="str">
        <f t="shared" si="34"/>
        <v/>
      </c>
      <c r="AT166" s="164" t="str">
        <f t="shared" si="34"/>
        <v/>
      </c>
      <c r="AU166" s="164" t="str">
        <f t="shared" si="32"/>
        <v/>
      </c>
      <c r="AV166" s="164" t="str">
        <f t="shared" si="35"/>
        <v/>
      </c>
      <c r="AW166" s="164" t="str">
        <f t="shared" si="35"/>
        <v/>
      </c>
      <c r="AX166" s="164" t="str">
        <f t="shared" si="35"/>
        <v/>
      </c>
      <c r="AY166" s="164">
        <f t="shared" si="35"/>
        <v>0</v>
      </c>
      <c r="AZ166" s="164" t="str">
        <f t="shared" si="35"/>
        <v/>
      </c>
      <c r="BA166" s="164" t="str">
        <f t="shared" si="35"/>
        <v/>
      </c>
      <c r="BB166" s="164" t="str">
        <f t="shared" si="35"/>
        <v/>
      </c>
      <c r="BC166" s="164" t="str">
        <f t="shared" si="33"/>
        <v/>
      </c>
    </row>
    <row r="167" spans="1:55" s="164" customFormat="1" ht="19.899999999999999" hidden="1" customHeight="1">
      <c r="A167" s="9"/>
      <c r="B167" s="7"/>
      <c r="C167" s="2"/>
      <c r="D167" s="5"/>
      <c r="E167" s="4"/>
      <c r="F167" s="4"/>
      <c r="G167" s="4"/>
      <c r="H167" s="5"/>
      <c r="I167" s="16"/>
      <c r="J167" s="47"/>
      <c r="K167" s="48"/>
      <c r="L167" s="48"/>
      <c r="M167" s="49"/>
      <c r="N167" s="47"/>
      <c r="O167" s="48"/>
      <c r="P167" s="48"/>
      <c r="Q167" s="48"/>
      <c r="R167" s="48"/>
      <c r="S167" s="48"/>
      <c r="T167" s="64"/>
      <c r="U167" s="49"/>
      <c r="V167" s="58"/>
      <c r="W167" s="124"/>
      <c r="X167" s="56"/>
      <c r="Y167" s="68"/>
      <c r="Z167" s="68"/>
      <c r="AA167" s="67"/>
      <c r="AB167" s="57"/>
      <c r="AC167" s="58"/>
      <c r="AD167" s="56"/>
      <c r="AE167" s="49"/>
      <c r="AF167" s="164">
        <f t="shared" si="37"/>
        <v>0</v>
      </c>
      <c r="AG167" s="164">
        <f t="shared" si="37"/>
        <v>0</v>
      </c>
      <c r="AH167" s="164">
        <f t="shared" si="37"/>
        <v>0</v>
      </c>
      <c r="AI167" s="164">
        <f t="shared" si="37"/>
        <v>-1</v>
      </c>
      <c r="AJ167" s="164">
        <f t="shared" si="37"/>
        <v>0</v>
      </c>
      <c r="AK167" s="164">
        <f t="shared" si="37"/>
        <v>0</v>
      </c>
      <c r="AL167" s="164">
        <f t="shared" si="37"/>
        <v>0</v>
      </c>
      <c r="AM167" s="164">
        <f t="shared" si="37"/>
        <v>0</v>
      </c>
      <c r="AN167" s="164" t="str">
        <f t="shared" si="34"/>
        <v/>
      </c>
      <c r="AO167" s="164" t="str">
        <f t="shared" si="34"/>
        <v/>
      </c>
      <c r="AP167" s="164" t="str">
        <f t="shared" si="34"/>
        <v/>
      </c>
      <c r="AQ167" s="164">
        <f t="shared" si="34"/>
        <v>0</v>
      </c>
      <c r="AR167" s="164" t="str">
        <f t="shared" si="34"/>
        <v/>
      </c>
      <c r="AS167" s="164" t="str">
        <f t="shared" si="34"/>
        <v/>
      </c>
      <c r="AT167" s="164" t="str">
        <f t="shared" si="34"/>
        <v/>
      </c>
      <c r="AU167" s="164" t="str">
        <f t="shared" si="32"/>
        <v/>
      </c>
      <c r="AV167" s="164" t="str">
        <f t="shared" si="35"/>
        <v/>
      </c>
      <c r="AW167" s="164" t="str">
        <f t="shared" si="35"/>
        <v/>
      </c>
      <c r="AX167" s="164" t="str">
        <f t="shared" si="35"/>
        <v/>
      </c>
      <c r="AY167" s="164">
        <f t="shared" si="35"/>
        <v>0</v>
      </c>
      <c r="AZ167" s="164" t="str">
        <f t="shared" si="35"/>
        <v/>
      </c>
      <c r="BA167" s="164" t="str">
        <f t="shared" si="35"/>
        <v/>
      </c>
      <c r="BB167" s="164" t="str">
        <f t="shared" si="35"/>
        <v/>
      </c>
      <c r="BC167" s="164" t="str">
        <f t="shared" si="33"/>
        <v/>
      </c>
    </row>
    <row r="168" spans="1:55" s="164" customFormat="1" ht="19.899999999999999" hidden="1" customHeight="1">
      <c r="A168" s="9"/>
      <c r="B168" s="7"/>
      <c r="C168" s="2"/>
      <c r="D168" s="5"/>
      <c r="E168" s="4"/>
      <c r="F168" s="4"/>
      <c r="G168" s="4"/>
      <c r="H168" s="5"/>
      <c r="I168" s="16"/>
      <c r="J168" s="47"/>
      <c r="K168" s="48"/>
      <c r="L168" s="48"/>
      <c r="M168" s="49"/>
      <c r="N168" s="47"/>
      <c r="O168" s="48"/>
      <c r="P168" s="48"/>
      <c r="Q168" s="48"/>
      <c r="R168" s="48"/>
      <c r="S168" s="48"/>
      <c r="T168" s="64"/>
      <c r="U168" s="49"/>
      <c r="V168" s="58"/>
      <c r="W168" s="124"/>
      <c r="X168" s="56"/>
      <c r="Y168" s="68"/>
      <c r="Z168" s="68"/>
      <c r="AA168" s="67"/>
      <c r="AB168" s="57"/>
      <c r="AC168" s="58"/>
      <c r="AD168" s="56"/>
      <c r="AE168" s="49"/>
      <c r="AF168" s="164">
        <f t="shared" si="37"/>
        <v>0</v>
      </c>
      <c r="AG168" s="164">
        <f t="shared" si="37"/>
        <v>0</v>
      </c>
      <c r="AH168" s="164">
        <f t="shared" si="37"/>
        <v>0</v>
      </c>
      <c r="AI168" s="164">
        <f t="shared" si="37"/>
        <v>-1</v>
      </c>
      <c r="AJ168" s="164">
        <f t="shared" si="37"/>
        <v>0</v>
      </c>
      <c r="AK168" s="164">
        <f t="shared" si="37"/>
        <v>0</v>
      </c>
      <c r="AL168" s="164">
        <f t="shared" si="37"/>
        <v>0</v>
      </c>
      <c r="AM168" s="164">
        <f t="shared" si="37"/>
        <v>0</v>
      </c>
      <c r="AN168" s="164" t="str">
        <f t="shared" si="34"/>
        <v/>
      </c>
      <c r="AO168" s="164" t="str">
        <f t="shared" si="34"/>
        <v/>
      </c>
      <c r="AP168" s="164" t="str">
        <f t="shared" si="34"/>
        <v/>
      </c>
      <c r="AQ168" s="164">
        <f t="shared" si="34"/>
        <v>0</v>
      </c>
      <c r="AR168" s="164" t="str">
        <f t="shared" si="34"/>
        <v/>
      </c>
      <c r="AS168" s="164" t="str">
        <f t="shared" si="34"/>
        <v/>
      </c>
      <c r="AT168" s="164" t="str">
        <f t="shared" si="34"/>
        <v/>
      </c>
      <c r="AU168" s="164" t="str">
        <f t="shared" si="32"/>
        <v/>
      </c>
      <c r="AV168" s="164" t="str">
        <f t="shared" si="35"/>
        <v/>
      </c>
      <c r="AW168" s="164" t="str">
        <f t="shared" si="35"/>
        <v/>
      </c>
      <c r="AX168" s="164" t="str">
        <f t="shared" si="35"/>
        <v/>
      </c>
      <c r="AY168" s="164">
        <f t="shared" si="35"/>
        <v>0</v>
      </c>
      <c r="AZ168" s="164" t="str">
        <f t="shared" si="35"/>
        <v/>
      </c>
      <c r="BA168" s="164" t="str">
        <f t="shared" si="35"/>
        <v/>
      </c>
      <c r="BB168" s="164" t="str">
        <f t="shared" si="35"/>
        <v/>
      </c>
      <c r="BC168" s="164" t="str">
        <f t="shared" si="33"/>
        <v/>
      </c>
    </row>
    <row r="169" spans="1:55" s="164" customFormat="1" ht="19.899999999999999" hidden="1" customHeight="1">
      <c r="A169" s="9"/>
      <c r="B169" s="7"/>
      <c r="C169" s="2"/>
      <c r="D169" s="5"/>
      <c r="E169" s="4"/>
      <c r="F169" s="4"/>
      <c r="G169" s="4"/>
      <c r="H169" s="5"/>
      <c r="I169" s="16"/>
      <c r="J169" s="47"/>
      <c r="K169" s="48"/>
      <c r="L169" s="48"/>
      <c r="M169" s="49"/>
      <c r="N169" s="47"/>
      <c r="O169" s="48"/>
      <c r="P169" s="48"/>
      <c r="Q169" s="48"/>
      <c r="R169" s="48"/>
      <c r="S169" s="48"/>
      <c r="T169" s="64"/>
      <c r="U169" s="49"/>
      <c r="V169" s="58"/>
      <c r="W169" s="124"/>
      <c r="X169" s="56"/>
      <c r="Y169" s="68"/>
      <c r="Z169" s="68"/>
      <c r="AA169" s="67"/>
      <c r="AB169" s="57"/>
      <c r="AC169" s="58"/>
      <c r="AD169" s="56"/>
      <c r="AE169" s="49"/>
      <c r="AF169" s="164">
        <f t="shared" si="37"/>
        <v>0</v>
      </c>
      <c r="AG169" s="164">
        <f t="shared" si="37"/>
        <v>0</v>
      </c>
      <c r="AH169" s="164">
        <f t="shared" si="37"/>
        <v>0</v>
      </c>
      <c r="AI169" s="164">
        <f t="shared" si="37"/>
        <v>-1</v>
      </c>
      <c r="AJ169" s="164">
        <f t="shared" si="37"/>
        <v>0</v>
      </c>
      <c r="AK169" s="164">
        <f t="shared" si="37"/>
        <v>0</v>
      </c>
      <c r="AL169" s="164">
        <f t="shared" si="37"/>
        <v>0</v>
      </c>
      <c r="AM169" s="164">
        <f t="shared" si="37"/>
        <v>0</v>
      </c>
      <c r="AN169" s="164" t="str">
        <f t="shared" si="34"/>
        <v/>
      </c>
      <c r="AO169" s="164" t="str">
        <f t="shared" si="34"/>
        <v/>
      </c>
      <c r="AP169" s="164" t="str">
        <f t="shared" si="34"/>
        <v/>
      </c>
      <c r="AQ169" s="164">
        <f t="shared" si="34"/>
        <v>0</v>
      </c>
      <c r="AR169" s="164" t="str">
        <f t="shared" si="34"/>
        <v/>
      </c>
      <c r="AS169" s="164" t="str">
        <f t="shared" si="34"/>
        <v/>
      </c>
      <c r="AT169" s="164" t="str">
        <f t="shared" si="34"/>
        <v/>
      </c>
      <c r="AU169" s="164" t="str">
        <f t="shared" si="32"/>
        <v/>
      </c>
      <c r="AV169" s="164" t="str">
        <f t="shared" si="35"/>
        <v/>
      </c>
      <c r="AW169" s="164" t="str">
        <f t="shared" si="35"/>
        <v/>
      </c>
      <c r="AX169" s="164" t="str">
        <f t="shared" si="35"/>
        <v/>
      </c>
      <c r="AY169" s="164">
        <f t="shared" si="35"/>
        <v>0</v>
      </c>
      <c r="AZ169" s="164" t="str">
        <f t="shared" si="35"/>
        <v/>
      </c>
      <c r="BA169" s="164" t="str">
        <f t="shared" si="35"/>
        <v/>
      </c>
      <c r="BB169" s="164" t="str">
        <f t="shared" si="35"/>
        <v/>
      </c>
      <c r="BC169" s="164" t="str">
        <f t="shared" si="33"/>
        <v/>
      </c>
    </row>
    <row r="170" spans="1:55" s="164" customFormat="1" ht="19.899999999999999" hidden="1" customHeight="1">
      <c r="A170" s="9"/>
      <c r="B170" s="7"/>
      <c r="C170" s="2"/>
      <c r="D170" s="5"/>
      <c r="E170" s="4"/>
      <c r="F170" s="4"/>
      <c r="G170" s="4"/>
      <c r="H170" s="5"/>
      <c r="I170" s="16"/>
      <c r="J170" s="47"/>
      <c r="K170" s="48"/>
      <c r="L170" s="48"/>
      <c r="M170" s="49"/>
      <c r="N170" s="47"/>
      <c r="O170" s="48"/>
      <c r="P170" s="48"/>
      <c r="Q170" s="48"/>
      <c r="R170" s="48"/>
      <c r="S170" s="48"/>
      <c r="T170" s="64"/>
      <c r="U170" s="49"/>
      <c r="V170" s="58"/>
      <c r="W170" s="124"/>
      <c r="X170" s="56"/>
      <c r="Y170" s="68"/>
      <c r="Z170" s="68"/>
      <c r="AA170" s="67"/>
      <c r="AB170" s="57"/>
      <c r="AC170" s="58"/>
      <c r="AD170" s="56"/>
      <c r="AE170" s="49"/>
      <c r="AF170" s="164">
        <f t="shared" si="37"/>
        <v>0</v>
      </c>
      <c r="AG170" s="164">
        <f t="shared" si="37"/>
        <v>0</v>
      </c>
      <c r="AH170" s="164">
        <f t="shared" si="37"/>
        <v>0</v>
      </c>
      <c r="AI170" s="164">
        <f t="shared" si="37"/>
        <v>-1</v>
      </c>
      <c r="AJ170" s="164">
        <f t="shared" si="37"/>
        <v>0</v>
      </c>
      <c r="AK170" s="164">
        <f t="shared" si="37"/>
        <v>0</v>
      </c>
      <c r="AL170" s="164">
        <f t="shared" si="37"/>
        <v>0</v>
      </c>
      <c r="AM170" s="164">
        <f t="shared" si="37"/>
        <v>0</v>
      </c>
      <c r="AN170" s="164" t="str">
        <f t="shared" si="34"/>
        <v/>
      </c>
      <c r="AO170" s="164" t="str">
        <f t="shared" si="34"/>
        <v/>
      </c>
      <c r="AP170" s="164" t="str">
        <f t="shared" si="34"/>
        <v/>
      </c>
      <c r="AQ170" s="164">
        <f t="shared" si="34"/>
        <v>0</v>
      </c>
      <c r="AR170" s="164" t="str">
        <f t="shared" si="34"/>
        <v/>
      </c>
      <c r="AS170" s="164" t="str">
        <f t="shared" si="34"/>
        <v/>
      </c>
      <c r="AT170" s="164" t="str">
        <f t="shared" si="34"/>
        <v/>
      </c>
      <c r="AU170" s="164" t="str">
        <f t="shared" si="32"/>
        <v/>
      </c>
      <c r="AV170" s="164" t="str">
        <f t="shared" si="35"/>
        <v/>
      </c>
      <c r="AW170" s="164" t="str">
        <f t="shared" si="35"/>
        <v/>
      </c>
      <c r="AX170" s="164" t="str">
        <f t="shared" si="35"/>
        <v/>
      </c>
      <c r="AY170" s="164">
        <f t="shared" si="35"/>
        <v>0</v>
      </c>
      <c r="AZ170" s="164" t="str">
        <f t="shared" si="35"/>
        <v/>
      </c>
      <c r="BA170" s="164" t="str">
        <f t="shared" si="35"/>
        <v/>
      </c>
      <c r="BB170" s="164" t="str">
        <f t="shared" si="35"/>
        <v/>
      </c>
      <c r="BC170" s="164" t="str">
        <f t="shared" si="33"/>
        <v/>
      </c>
    </row>
    <row r="171" spans="1:55" s="164" customFormat="1" ht="19.899999999999999" hidden="1" customHeight="1">
      <c r="A171" s="9"/>
      <c r="B171" s="7"/>
      <c r="C171" s="2"/>
      <c r="D171" s="5"/>
      <c r="E171" s="4"/>
      <c r="F171" s="4"/>
      <c r="G171" s="4"/>
      <c r="H171" s="5"/>
      <c r="I171" s="16"/>
      <c r="J171" s="47"/>
      <c r="K171" s="48"/>
      <c r="L171" s="48"/>
      <c r="M171" s="49"/>
      <c r="N171" s="47"/>
      <c r="O171" s="48"/>
      <c r="P171" s="48"/>
      <c r="Q171" s="48"/>
      <c r="R171" s="48"/>
      <c r="S171" s="48"/>
      <c r="T171" s="64"/>
      <c r="U171" s="49"/>
      <c r="V171" s="58"/>
      <c r="W171" s="124"/>
      <c r="X171" s="56"/>
      <c r="Y171" s="68"/>
      <c r="Z171" s="68"/>
      <c r="AA171" s="67"/>
      <c r="AB171" s="57"/>
      <c r="AC171" s="58"/>
      <c r="AD171" s="56"/>
      <c r="AE171" s="49"/>
      <c r="AF171" s="164">
        <f t="shared" si="37"/>
        <v>0</v>
      </c>
      <c r="AG171" s="164">
        <f t="shared" si="37"/>
        <v>0</v>
      </c>
      <c r="AH171" s="164">
        <f t="shared" si="37"/>
        <v>0</v>
      </c>
      <c r="AI171" s="164">
        <f t="shared" si="37"/>
        <v>-1</v>
      </c>
      <c r="AJ171" s="164">
        <f t="shared" si="37"/>
        <v>0</v>
      </c>
      <c r="AK171" s="164">
        <f t="shared" si="37"/>
        <v>0</v>
      </c>
      <c r="AL171" s="164">
        <f t="shared" si="37"/>
        <v>0</v>
      </c>
      <c r="AM171" s="164">
        <f t="shared" si="37"/>
        <v>0</v>
      </c>
      <c r="AN171" s="164" t="str">
        <f t="shared" si="34"/>
        <v/>
      </c>
      <c r="AO171" s="164" t="str">
        <f t="shared" si="34"/>
        <v/>
      </c>
      <c r="AP171" s="164" t="str">
        <f t="shared" si="34"/>
        <v/>
      </c>
      <c r="AQ171" s="164">
        <f t="shared" si="34"/>
        <v>0</v>
      </c>
      <c r="AR171" s="164" t="str">
        <f t="shared" si="34"/>
        <v/>
      </c>
      <c r="AS171" s="164" t="str">
        <f t="shared" si="34"/>
        <v/>
      </c>
      <c r="AT171" s="164" t="str">
        <f t="shared" si="34"/>
        <v/>
      </c>
      <c r="AU171" s="164" t="str">
        <f t="shared" si="32"/>
        <v/>
      </c>
      <c r="AV171" s="164" t="str">
        <f t="shared" si="35"/>
        <v/>
      </c>
      <c r="AW171" s="164" t="str">
        <f t="shared" si="35"/>
        <v/>
      </c>
      <c r="AX171" s="164" t="str">
        <f t="shared" si="35"/>
        <v/>
      </c>
      <c r="AY171" s="164">
        <f t="shared" si="35"/>
        <v>0</v>
      </c>
      <c r="AZ171" s="164" t="str">
        <f t="shared" si="35"/>
        <v/>
      </c>
      <c r="BA171" s="164" t="str">
        <f t="shared" si="35"/>
        <v/>
      </c>
      <c r="BB171" s="164" t="str">
        <f t="shared" si="35"/>
        <v/>
      </c>
      <c r="BC171" s="164" t="str">
        <f t="shared" si="33"/>
        <v/>
      </c>
    </row>
    <row r="172" spans="1:55" s="164" customFormat="1" ht="19.899999999999999" hidden="1" customHeight="1">
      <c r="A172" s="9"/>
      <c r="B172" s="7"/>
      <c r="C172" s="2"/>
      <c r="D172" s="5"/>
      <c r="E172" s="4"/>
      <c r="F172" s="4"/>
      <c r="G172" s="4"/>
      <c r="H172" s="5"/>
      <c r="I172" s="16"/>
      <c r="J172" s="47"/>
      <c r="K172" s="48"/>
      <c r="L172" s="48"/>
      <c r="M172" s="49"/>
      <c r="N172" s="47"/>
      <c r="O172" s="48"/>
      <c r="P172" s="48"/>
      <c r="Q172" s="48"/>
      <c r="R172" s="48"/>
      <c r="S172" s="48"/>
      <c r="T172" s="64"/>
      <c r="U172" s="49"/>
      <c r="V172" s="58"/>
      <c r="W172" s="124"/>
      <c r="X172" s="56"/>
      <c r="Y172" s="68"/>
      <c r="Z172" s="68"/>
      <c r="AA172" s="67"/>
      <c r="AB172" s="57"/>
      <c r="AC172" s="58"/>
      <c r="AD172" s="56"/>
      <c r="AE172" s="49"/>
      <c r="AF172" s="164">
        <f t="shared" si="37"/>
        <v>0</v>
      </c>
      <c r="AG172" s="164">
        <f t="shared" si="37"/>
        <v>0</v>
      </c>
      <c r="AH172" s="164">
        <f t="shared" si="37"/>
        <v>0</v>
      </c>
      <c r="AI172" s="164">
        <f t="shared" si="37"/>
        <v>-1</v>
      </c>
      <c r="AJ172" s="164">
        <f t="shared" si="37"/>
        <v>0</v>
      </c>
      <c r="AK172" s="164">
        <f t="shared" si="37"/>
        <v>0</v>
      </c>
      <c r="AL172" s="164">
        <f t="shared" si="37"/>
        <v>0</v>
      </c>
      <c r="AM172" s="164">
        <f t="shared" si="37"/>
        <v>0</v>
      </c>
      <c r="AN172" s="164" t="str">
        <f t="shared" si="34"/>
        <v/>
      </c>
      <c r="AO172" s="164" t="str">
        <f t="shared" si="34"/>
        <v/>
      </c>
      <c r="AP172" s="164" t="str">
        <f t="shared" si="34"/>
        <v/>
      </c>
      <c r="AQ172" s="164">
        <f t="shared" si="34"/>
        <v>0</v>
      </c>
      <c r="AR172" s="164" t="str">
        <f t="shared" si="34"/>
        <v/>
      </c>
      <c r="AS172" s="164" t="str">
        <f t="shared" si="34"/>
        <v/>
      </c>
      <c r="AT172" s="164" t="str">
        <f t="shared" si="34"/>
        <v/>
      </c>
      <c r="AU172" s="164" t="str">
        <f t="shared" si="32"/>
        <v/>
      </c>
      <c r="AV172" s="164" t="str">
        <f t="shared" si="35"/>
        <v/>
      </c>
      <c r="AW172" s="164" t="str">
        <f t="shared" si="35"/>
        <v/>
      </c>
      <c r="AX172" s="164" t="str">
        <f t="shared" si="35"/>
        <v/>
      </c>
      <c r="AY172" s="164">
        <f t="shared" si="35"/>
        <v>0</v>
      </c>
      <c r="AZ172" s="164" t="str">
        <f t="shared" si="35"/>
        <v/>
      </c>
      <c r="BA172" s="164" t="str">
        <f t="shared" si="35"/>
        <v/>
      </c>
      <c r="BB172" s="164" t="str">
        <f t="shared" si="35"/>
        <v/>
      </c>
      <c r="BC172" s="164" t="str">
        <f t="shared" si="33"/>
        <v/>
      </c>
    </row>
    <row r="173" spans="1:55" s="164" customFormat="1" ht="19.899999999999999" hidden="1" customHeight="1">
      <c r="A173" s="9"/>
      <c r="B173" s="7"/>
      <c r="C173" s="2"/>
      <c r="D173" s="5"/>
      <c r="E173" s="4"/>
      <c r="F173" s="4"/>
      <c r="G173" s="4"/>
      <c r="H173" s="5"/>
      <c r="I173" s="16"/>
      <c r="J173" s="47"/>
      <c r="K173" s="48"/>
      <c r="L173" s="48"/>
      <c r="M173" s="49"/>
      <c r="N173" s="47"/>
      <c r="O173" s="48"/>
      <c r="P173" s="48"/>
      <c r="Q173" s="48"/>
      <c r="R173" s="48"/>
      <c r="S173" s="48"/>
      <c r="T173" s="64"/>
      <c r="U173" s="49"/>
      <c r="V173" s="58"/>
      <c r="W173" s="124"/>
      <c r="X173" s="56"/>
      <c r="Y173" s="68"/>
      <c r="Z173" s="68"/>
      <c r="AA173" s="67"/>
      <c r="AB173" s="57"/>
      <c r="AC173" s="58"/>
      <c r="AD173" s="56"/>
      <c r="AE173" s="49"/>
      <c r="AF173" s="164">
        <f t="shared" si="37"/>
        <v>0</v>
      </c>
      <c r="AG173" s="164">
        <f t="shared" si="37"/>
        <v>0</v>
      </c>
      <c r="AH173" s="164">
        <f t="shared" si="37"/>
        <v>0</v>
      </c>
      <c r="AI173" s="164">
        <f t="shared" si="37"/>
        <v>-1</v>
      </c>
      <c r="AJ173" s="164">
        <f t="shared" si="37"/>
        <v>0</v>
      </c>
      <c r="AK173" s="164">
        <f t="shared" si="37"/>
        <v>0</v>
      </c>
      <c r="AL173" s="164">
        <f t="shared" si="37"/>
        <v>0</v>
      </c>
      <c r="AM173" s="164">
        <f t="shared" si="37"/>
        <v>0</v>
      </c>
      <c r="AN173" s="164" t="str">
        <f t="shared" si="34"/>
        <v/>
      </c>
      <c r="AO173" s="164" t="str">
        <f t="shared" si="34"/>
        <v/>
      </c>
      <c r="AP173" s="164" t="str">
        <f t="shared" si="34"/>
        <v/>
      </c>
      <c r="AQ173" s="164">
        <f t="shared" si="34"/>
        <v>0</v>
      </c>
      <c r="AR173" s="164" t="str">
        <f t="shared" si="34"/>
        <v/>
      </c>
      <c r="AS173" s="164" t="str">
        <f t="shared" si="34"/>
        <v/>
      </c>
      <c r="AT173" s="164" t="str">
        <f t="shared" si="34"/>
        <v/>
      </c>
      <c r="AU173" s="164" t="str">
        <f t="shared" si="32"/>
        <v/>
      </c>
      <c r="AV173" s="164" t="str">
        <f t="shared" si="35"/>
        <v/>
      </c>
      <c r="AW173" s="164" t="str">
        <f t="shared" si="35"/>
        <v/>
      </c>
      <c r="AX173" s="164" t="str">
        <f t="shared" si="35"/>
        <v/>
      </c>
      <c r="AY173" s="164">
        <f t="shared" si="35"/>
        <v>0</v>
      </c>
      <c r="AZ173" s="164" t="str">
        <f t="shared" si="35"/>
        <v/>
      </c>
      <c r="BA173" s="164" t="str">
        <f t="shared" si="35"/>
        <v/>
      </c>
      <c r="BB173" s="164" t="str">
        <f t="shared" si="35"/>
        <v/>
      </c>
      <c r="BC173" s="164" t="str">
        <f t="shared" si="33"/>
        <v/>
      </c>
    </row>
    <row r="174" spans="1:55" s="164" customFormat="1" ht="19.899999999999999" hidden="1" customHeight="1">
      <c r="A174" s="9"/>
      <c r="B174" s="7"/>
      <c r="C174" s="2"/>
      <c r="D174" s="5"/>
      <c r="E174" s="4"/>
      <c r="F174" s="4"/>
      <c r="G174" s="4"/>
      <c r="H174" s="5"/>
      <c r="I174" s="16"/>
      <c r="J174" s="47"/>
      <c r="K174" s="48"/>
      <c r="L174" s="48"/>
      <c r="M174" s="49"/>
      <c r="N174" s="47"/>
      <c r="O174" s="48"/>
      <c r="P174" s="48"/>
      <c r="Q174" s="48"/>
      <c r="R174" s="48"/>
      <c r="S174" s="48"/>
      <c r="T174" s="64"/>
      <c r="U174" s="49"/>
      <c r="V174" s="58"/>
      <c r="W174" s="124"/>
      <c r="X174" s="56"/>
      <c r="Y174" s="68"/>
      <c r="Z174" s="68"/>
      <c r="AA174" s="67"/>
      <c r="AB174" s="57"/>
      <c r="AC174" s="58"/>
      <c r="AD174" s="56"/>
      <c r="AE174" s="49"/>
      <c r="AF174" s="164">
        <f t="shared" si="37"/>
        <v>0</v>
      </c>
      <c r="AG174" s="164">
        <f t="shared" si="37"/>
        <v>0</v>
      </c>
      <c r="AH174" s="164">
        <f t="shared" si="37"/>
        <v>0</v>
      </c>
      <c r="AI174" s="164">
        <f t="shared" si="37"/>
        <v>-1</v>
      </c>
      <c r="AJ174" s="164">
        <f t="shared" si="37"/>
        <v>0</v>
      </c>
      <c r="AK174" s="164">
        <f t="shared" si="37"/>
        <v>0</v>
      </c>
      <c r="AL174" s="164">
        <f t="shared" si="37"/>
        <v>0</v>
      </c>
      <c r="AM174" s="164">
        <f t="shared" si="37"/>
        <v>0</v>
      </c>
      <c r="AN174" s="164" t="str">
        <f t="shared" si="34"/>
        <v/>
      </c>
      <c r="AO174" s="164" t="str">
        <f t="shared" si="34"/>
        <v/>
      </c>
      <c r="AP174" s="164" t="str">
        <f t="shared" si="34"/>
        <v/>
      </c>
      <c r="AQ174" s="164">
        <f t="shared" si="34"/>
        <v>0</v>
      </c>
      <c r="AR174" s="164" t="str">
        <f t="shared" si="34"/>
        <v/>
      </c>
      <c r="AS174" s="164" t="str">
        <f t="shared" si="34"/>
        <v/>
      </c>
      <c r="AT174" s="164" t="str">
        <f t="shared" si="34"/>
        <v/>
      </c>
      <c r="AU174" s="164" t="str">
        <f t="shared" si="32"/>
        <v/>
      </c>
      <c r="AV174" s="164" t="str">
        <f t="shared" si="35"/>
        <v/>
      </c>
      <c r="AW174" s="164" t="str">
        <f t="shared" si="35"/>
        <v/>
      </c>
      <c r="AX174" s="164" t="str">
        <f t="shared" si="35"/>
        <v/>
      </c>
      <c r="AY174" s="164">
        <f t="shared" si="35"/>
        <v>0</v>
      </c>
      <c r="AZ174" s="164" t="str">
        <f t="shared" si="35"/>
        <v/>
      </c>
      <c r="BA174" s="164" t="str">
        <f t="shared" si="35"/>
        <v/>
      </c>
      <c r="BB174" s="164" t="str">
        <f t="shared" si="35"/>
        <v/>
      </c>
      <c r="BC174" s="164" t="str">
        <f t="shared" si="33"/>
        <v/>
      </c>
    </row>
    <row r="175" spans="1:55" s="164" customFormat="1" ht="19.899999999999999" hidden="1" customHeight="1">
      <c r="A175" s="9"/>
      <c r="B175" s="7"/>
      <c r="C175" s="2"/>
      <c r="D175" s="5"/>
      <c r="E175" s="4"/>
      <c r="F175" s="4"/>
      <c r="G175" s="4"/>
      <c r="H175" s="5"/>
      <c r="I175" s="16"/>
      <c r="J175" s="47"/>
      <c r="K175" s="48"/>
      <c r="L175" s="48"/>
      <c r="M175" s="49"/>
      <c r="N175" s="47"/>
      <c r="O175" s="48"/>
      <c r="P175" s="48"/>
      <c r="Q175" s="48"/>
      <c r="R175" s="48"/>
      <c r="S175" s="48"/>
      <c r="T175" s="64"/>
      <c r="U175" s="49"/>
      <c r="V175" s="58"/>
      <c r="W175" s="124"/>
      <c r="X175" s="56"/>
      <c r="Y175" s="68"/>
      <c r="Z175" s="68"/>
      <c r="AA175" s="67"/>
      <c r="AB175" s="57"/>
      <c r="AC175" s="58"/>
      <c r="AD175" s="56"/>
      <c r="AE175" s="49"/>
      <c r="AF175" s="164">
        <f t="shared" ref="AF175:AM190" si="38">AF174</f>
        <v>0</v>
      </c>
      <c r="AG175" s="164">
        <f t="shared" si="38"/>
        <v>0</v>
      </c>
      <c r="AH175" s="164">
        <f t="shared" si="38"/>
        <v>0</v>
      </c>
      <c r="AI175" s="164">
        <f t="shared" si="38"/>
        <v>-1</v>
      </c>
      <c r="AJ175" s="164">
        <f t="shared" si="38"/>
        <v>0</v>
      </c>
      <c r="AK175" s="164">
        <f t="shared" si="38"/>
        <v>0</v>
      </c>
      <c r="AL175" s="164">
        <f t="shared" si="38"/>
        <v>0</v>
      </c>
      <c r="AM175" s="164">
        <f t="shared" si="38"/>
        <v>0</v>
      </c>
      <c r="AN175" s="164" t="str">
        <f t="shared" si="34"/>
        <v/>
      </c>
      <c r="AO175" s="164" t="str">
        <f t="shared" si="34"/>
        <v/>
      </c>
      <c r="AP175" s="164" t="str">
        <f t="shared" si="34"/>
        <v/>
      </c>
      <c r="AQ175" s="164">
        <f t="shared" si="34"/>
        <v>0</v>
      </c>
      <c r="AR175" s="164" t="str">
        <f t="shared" si="34"/>
        <v/>
      </c>
      <c r="AS175" s="164" t="str">
        <f t="shared" si="34"/>
        <v/>
      </c>
      <c r="AT175" s="164" t="str">
        <f t="shared" si="34"/>
        <v/>
      </c>
      <c r="AU175" s="164" t="str">
        <f t="shared" si="32"/>
        <v/>
      </c>
      <c r="AV175" s="164" t="str">
        <f t="shared" si="35"/>
        <v/>
      </c>
      <c r="AW175" s="164" t="str">
        <f t="shared" si="35"/>
        <v/>
      </c>
      <c r="AX175" s="164" t="str">
        <f t="shared" si="35"/>
        <v/>
      </c>
      <c r="AY175" s="164">
        <f t="shared" si="35"/>
        <v>0</v>
      </c>
      <c r="AZ175" s="164" t="str">
        <f t="shared" si="35"/>
        <v/>
      </c>
      <c r="BA175" s="164" t="str">
        <f t="shared" si="35"/>
        <v/>
      </c>
      <c r="BB175" s="164" t="str">
        <f t="shared" si="35"/>
        <v/>
      </c>
      <c r="BC175" s="164" t="str">
        <f t="shared" si="33"/>
        <v/>
      </c>
    </row>
    <row r="176" spans="1:55" s="164" customFormat="1" ht="19.899999999999999" hidden="1" customHeight="1">
      <c r="A176" s="9"/>
      <c r="B176" s="7"/>
      <c r="C176" s="2"/>
      <c r="D176" s="5"/>
      <c r="E176" s="4"/>
      <c r="F176" s="4"/>
      <c r="G176" s="4"/>
      <c r="H176" s="5"/>
      <c r="I176" s="16"/>
      <c r="J176" s="47"/>
      <c r="K176" s="48"/>
      <c r="L176" s="48"/>
      <c r="M176" s="49"/>
      <c r="N176" s="47"/>
      <c r="O176" s="48"/>
      <c r="P176" s="48"/>
      <c r="Q176" s="48"/>
      <c r="R176" s="48"/>
      <c r="S176" s="48"/>
      <c r="T176" s="64"/>
      <c r="U176" s="49"/>
      <c r="V176" s="58"/>
      <c r="W176" s="124"/>
      <c r="X176" s="56"/>
      <c r="Y176" s="68"/>
      <c r="Z176" s="68"/>
      <c r="AA176" s="67"/>
      <c r="AB176" s="57"/>
      <c r="AC176" s="58"/>
      <c r="AD176" s="56"/>
      <c r="AE176" s="49"/>
      <c r="AF176" s="164">
        <f t="shared" si="38"/>
        <v>0</v>
      </c>
      <c r="AG176" s="164">
        <f t="shared" si="38"/>
        <v>0</v>
      </c>
      <c r="AH176" s="164">
        <f t="shared" si="38"/>
        <v>0</v>
      </c>
      <c r="AI176" s="164">
        <f t="shared" si="38"/>
        <v>-1</v>
      </c>
      <c r="AJ176" s="164">
        <f t="shared" si="38"/>
        <v>0</v>
      </c>
      <c r="AK176" s="164">
        <f t="shared" si="38"/>
        <v>0</v>
      </c>
      <c r="AL176" s="164">
        <f t="shared" si="38"/>
        <v>0</v>
      </c>
      <c r="AM176" s="164">
        <f t="shared" si="38"/>
        <v>0</v>
      </c>
      <c r="AN176" s="164" t="str">
        <f t="shared" si="34"/>
        <v/>
      </c>
      <c r="AO176" s="164" t="str">
        <f t="shared" si="34"/>
        <v/>
      </c>
      <c r="AP176" s="164" t="str">
        <f t="shared" si="34"/>
        <v/>
      </c>
      <c r="AQ176" s="164">
        <f t="shared" si="34"/>
        <v>0</v>
      </c>
      <c r="AR176" s="164" t="str">
        <f t="shared" si="34"/>
        <v/>
      </c>
      <c r="AS176" s="164" t="str">
        <f t="shared" si="34"/>
        <v/>
      </c>
      <c r="AT176" s="164" t="str">
        <f t="shared" si="34"/>
        <v/>
      </c>
      <c r="AU176" s="164" t="str">
        <f t="shared" si="32"/>
        <v/>
      </c>
      <c r="AV176" s="164" t="str">
        <f t="shared" si="35"/>
        <v/>
      </c>
      <c r="AW176" s="164" t="str">
        <f t="shared" si="35"/>
        <v/>
      </c>
      <c r="AX176" s="164" t="str">
        <f t="shared" si="35"/>
        <v/>
      </c>
      <c r="AY176" s="164">
        <f t="shared" si="35"/>
        <v>0</v>
      </c>
      <c r="AZ176" s="164" t="str">
        <f t="shared" si="35"/>
        <v/>
      </c>
      <c r="BA176" s="164" t="str">
        <f t="shared" si="35"/>
        <v/>
      </c>
      <c r="BB176" s="164" t="str">
        <f t="shared" si="35"/>
        <v/>
      </c>
      <c r="BC176" s="164" t="str">
        <f t="shared" si="33"/>
        <v/>
      </c>
    </row>
    <row r="177" spans="1:55" s="164" customFormat="1" ht="19.899999999999999" hidden="1" customHeight="1">
      <c r="A177" s="9"/>
      <c r="B177" s="7"/>
      <c r="C177" s="2"/>
      <c r="D177" s="5"/>
      <c r="E177" s="4"/>
      <c r="F177" s="4"/>
      <c r="G177" s="4"/>
      <c r="H177" s="5"/>
      <c r="I177" s="16"/>
      <c r="J177" s="47"/>
      <c r="K177" s="48"/>
      <c r="L177" s="48"/>
      <c r="M177" s="49"/>
      <c r="N177" s="47"/>
      <c r="O177" s="48"/>
      <c r="P177" s="48"/>
      <c r="Q177" s="48"/>
      <c r="R177" s="48"/>
      <c r="S177" s="48"/>
      <c r="T177" s="64"/>
      <c r="U177" s="49"/>
      <c r="V177" s="58"/>
      <c r="W177" s="124"/>
      <c r="X177" s="56"/>
      <c r="Y177" s="68"/>
      <c r="Z177" s="68"/>
      <c r="AA177" s="67"/>
      <c r="AB177" s="57"/>
      <c r="AC177" s="58"/>
      <c r="AD177" s="56"/>
      <c r="AE177" s="49"/>
      <c r="AF177" s="164">
        <f t="shared" si="38"/>
        <v>0</v>
      </c>
      <c r="AG177" s="164">
        <f t="shared" si="38"/>
        <v>0</v>
      </c>
      <c r="AH177" s="164">
        <f t="shared" si="38"/>
        <v>0</v>
      </c>
      <c r="AI177" s="164">
        <f t="shared" si="38"/>
        <v>-1</v>
      </c>
      <c r="AJ177" s="164">
        <f t="shared" si="38"/>
        <v>0</v>
      </c>
      <c r="AK177" s="164">
        <f t="shared" si="38"/>
        <v>0</v>
      </c>
      <c r="AL177" s="164">
        <f t="shared" si="38"/>
        <v>0</v>
      </c>
      <c r="AM177" s="164">
        <f t="shared" si="38"/>
        <v>0</v>
      </c>
      <c r="AN177" s="164" t="str">
        <f t="shared" si="34"/>
        <v/>
      </c>
      <c r="AO177" s="164" t="str">
        <f t="shared" si="34"/>
        <v/>
      </c>
      <c r="AP177" s="164" t="str">
        <f t="shared" si="34"/>
        <v/>
      </c>
      <c r="AQ177" s="164">
        <f t="shared" si="34"/>
        <v>0</v>
      </c>
      <c r="AR177" s="164" t="str">
        <f t="shared" si="34"/>
        <v/>
      </c>
      <c r="AS177" s="164" t="str">
        <f t="shared" si="34"/>
        <v/>
      </c>
      <c r="AT177" s="164" t="str">
        <f t="shared" si="34"/>
        <v/>
      </c>
      <c r="AU177" s="164" t="str">
        <f t="shared" si="32"/>
        <v/>
      </c>
      <c r="AV177" s="164" t="str">
        <f t="shared" si="35"/>
        <v/>
      </c>
      <c r="AW177" s="164" t="str">
        <f t="shared" si="35"/>
        <v/>
      </c>
      <c r="AX177" s="164" t="str">
        <f t="shared" si="35"/>
        <v/>
      </c>
      <c r="AY177" s="164">
        <f t="shared" si="35"/>
        <v>0</v>
      </c>
      <c r="AZ177" s="164" t="str">
        <f t="shared" si="35"/>
        <v/>
      </c>
      <c r="BA177" s="164" t="str">
        <f t="shared" si="35"/>
        <v/>
      </c>
      <c r="BB177" s="164" t="str">
        <f t="shared" si="35"/>
        <v/>
      </c>
      <c r="BC177" s="164" t="str">
        <f t="shared" si="33"/>
        <v/>
      </c>
    </row>
    <row r="178" spans="1:55" s="164" customFormat="1" ht="19.899999999999999" hidden="1" customHeight="1">
      <c r="A178" s="9"/>
      <c r="B178" s="7"/>
      <c r="C178" s="2"/>
      <c r="D178" s="5"/>
      <c r="E178" s="4"/>
      <c r="F178" s="4"/>
      <c r="G178" s="4"/>
      <c r="H178" s="5"/>
      <c r="I178" s="16"/>
      <c r="J178" s="47"/>
      <c r="K178" s="48"/>
      <c r="L178" s="48"/>
      <c r="M178" s="49"/>
      <c r="N178" s="47"/>
      <c r="O178" s="48"/>
      <c r="P178" s="48"/>
      <c r="Q178" s="48"/>
      <c r="R178" s="48"/>
      <c r="S178" s="48"/>
      <c r="T178" s="64"/>
      <c r="U178" s="49"/>
      <c r="V178" s="58"/>
      <c r="W178" s="124"/>
      <c r="X178" s="56"/>
      <c r="Y178" s="68"/>
      <c r="Z178" s="68"/>
      <c r="AA178" s="67"/>
      <c r="AB178" s="57"/>
      <c r="AC178" s="58"/>
      <c r="AD178" s="56"/>
      <c r="AE178" s="49"/>
      <c r="AF178" s="164">
        <f t="shared" si="38"/>
        <v>0</v>
      </c>
      <c r="AG178" s="164">
        <f t="shared" si="38"/>
        <v>0</v>
      </c>
      <c r="AH178" s="164">
        <f t="shared" si="38"/>
        <v>0</v>
      </c>
      <c r="AI178" s="164">
        <f t="shared" si="38"/>
        <v>-1</v>
      </c>
      <c r="AJ178" s="164">
        <f t="shared" si="38"/>
        <v>0</v>
      </c>
      <c r="AK178" s="164">
        <f t="shared" si="38"/>
        <v>0</v>
      </c>
      <c r="AL178" s="164">
        <f t="shared" si="38"/>
        <v>0</v>
      </c>
      <c r="AM178" s="164">
        <f t="shared" si="38"/>
        <v>0</v>
      </c>
      <c r="AN178" s="164" t="str">
        <f t="shared" si="34"/>
        <v/>
      </c>
      <c r="AO178" s="164" t="str">
        <f t="shared" si="34"/>
        <v/>
      </c>
      <c r="AP178" s="164" t="str">
        <f t="shared" si="34"/>
        <v/>
      </c>
      <c r="AQ178" s="164">
        <f t="shared" ref="AQ178:AU234" si="39">IF(AI178,$V178,"")</f>
        <v>0</v>
      </c>
      <c r="AR178" s="164" t="str">
        <f t="shared" si="39"/>
        <v/>
      </c>
      <c r="AS178" s="164" t="str">
        <f t="shared" si="39"/>
        <v/>
      </c>
      <c r="AT178" s="164" t="str">
        <f t="shared" si="39"/>
        <v/>
      </c>
      <c r="AU178" s="164" t="str">
        <f t="shared" si="32"/>
        <v/>
      </c>
      <c r="AV178" s="164" t="str">
        <f t="shared" si="35"/>
        <v/>
      </c>
      <c r="AW178" s="164" t="str">
        <f t="shared" si="35"/>
        <v/>
      </c>
      <c r="AX178" s="164" t="str">
        <f t="shared" si="35"/>
        <v/>
      </c>
      <c r="AY178" s="164">
        <f t="shared" ref="AY178:BB241" si="40">IF(AI178,$W178,"")</f>
        <v>0</v>
      </c>
      <c r="AZ178" s="164" t="str">
        <f t="shared" si="40"/>
        <v/>
      </c>
      <c r="BA178" s="164" t="str">
        <f t="shared" si="40"/>
        <v/>
      </c>
      <c r="BB178" s="164" t="str">
        <f t="shared" si="40"/>
        <v/>
      </c>
      <c r="BC178" s="164" t="str">
        <f t="shared" si="33"/>
        <v/>
      </c>
    </row>
    <row r="179" spans="1:55" s="164" customFormat="1" ht="19.899999999999999" hidden="1" customHeight="1">
      <c r="A179" s="9"/>
      <c r="B179" s="7"/>
      <c r="C179" s="2"/>
      <c r="D179" s="5"/>
      <c r="E179" s="4"/>
      <c r="F179" s="4"/>
      <c r="G179" s="4"/>
      <c r="H179" s="5"/>
      <c r="I179" s="16"/>
      <c r="J179" s="47"/>
      <c r="K179" s="48"/>
      <c r="L179" s="48"/>
      <c r="M179" s="49"/>
      <c r="N179" s="47"/>
      <c r="O179" s="48"/>
      <c r="P179" s="48"/>
      <c r="Q179" s="48"/>
      <c r="R179" s="48"/>
      <c r="S179" s="48"/>
      <c r="T179" s="64"/>
      <c r="U179" s="49"/>
      <c r="V179" s="58"/>
      <c r="W179" s="124"/>
      <c r="X179" s="56"/>
      <c r="Y179" s="68"/>
      <c r="Z179" s="68"/>
      <c r="AA179" s="67"/>
      <c r="AB179" s="57"/>
      <c r="AC179" s="58"/>
      <c r="AD179" s="56"/>
      <c r="AE179" s="49"/>
      <c r="AF179" s="164">
        <f t="shared" si="38"/>
        <v>0</v>
      </c>
      <c r="AG179" s="164">
        <f t="shared" si="38"/>
        <v>0</v>
      </c>
      <c r="AH179" s="164">
        <f t="shared" si="38"/>
        <v>0</v>
      </c>
      <c r="AI179" s="164">
        <f t="shared" si="38"/>
        <v>-1</v>
      </c>
      <c r="AJ179" s="164">
        <f t="shared" si="38"/>
        <v>0</v>
      </c>
      <c r="AK179" s="164">
        <f t="shared" si="38"/>
        <v>0</v>
      </c>
      <c r="AL179" s="164">
        <f t="shared" si="38"/>
        <v>0</v>
      </c>
      <c r="AM179" s="164">
        <f t="shared" si="38"/>
        <v>0</v>
      </c>
      <c r="AN179" s="164" t="str">
        <f t="shared" ref="AN179:AR242" si="41">IF(AF179,$V179,"")</f>
        <v/>
      </c>
      <c r="AO179" s="164" t="str">
        <f t="shared" si="41"/>
        <v/>
      </c>
      <c r="AP179" s="164" t="str">
        <f t="shared" si="41"/>
        <v/>
      </c>
      <c r="AQ179" s="164">
        <f t="shared" si="39"/>
        <v>0</v>
      </c>
      <c r="AR179" s="164" t="str">
        <f t="shared" si="39"/>
        <v/>
      </c>
      <c r="AS179" s="164" t="str">
        <f t="shared" si="39"/>
        <v/>
      </c>
      <c r="AT179" s="164" t="str">
        <f t="shared" si="39"/>
        <v/>
      </c>
      <c r="AU179" s="164" t="str">
        <f t="shared" si="32"/>
        <v/>
      </c>
      <c r="AV179" s="164" t="str">
        <f t="shared" ref="AV179:BA242" si="42">IF(AF179,$W179,"")</f>
        <v/>
      </c>
      <c r="AW179" s="164" t="str">
        <f t="shared" si="42"/>
        <v/>
      </c>
      <c r="AX179" s="164" t="str">
        <f t="shared" si="42"/>
        <v/>
      </c>
      <c r="AY179" s="164">
        <f t="shared" si="40"/>
        <v>0</v>
      </c>
      <c r="AZ179" s="164" t="str">
        <f t="shared" si="40"/>
        <v/>
      </c>
      <c r="BA179" s="164" t="str">
        <f t="shared" si="40"/>
        <v/>
      </c>
      <c r="BB179" s="164" t="str">
        <f t="shared" si="40"/>
        <v/>
      </c>
      <c r="BC179" s="164" t="str">
        <f t="shared" si="33"/>
        <v/>
      </c>
    </row>
    <row r="180" spans="1:55" s="164" customFormat="1" ht="19.899999999999999" hidden="1" customHeight="1">
      <c r="A180" s="9"/>
      <c r="B180" s="7"/>
      <c r="C180" s="2"/>
      <c r="D180" s="5"/>
      <c r="E180" s="4"/>
      <c r="F180" s="4"/>
      <c r="G180" s="4"/>
      <c r="H180" s="5"/>
      <c r="I180" s="16"/>
      <c r="J180" s="47"/>
      <c r="K180" s="48"/>
      <c r="L180" s="48"/>
      <c r="M180" s="49"/>
      <c r="N180" s="47"/>
      <c r="O180" s="48"/>
      <c r="P180" s="48"/>
      <c r="Q180" s="48"/>
      <c r="R180" s="48"/>
      <c r="S180" s="48"/>
      <c r="T180" s="64"/>
      <c r="U180" s="49"/>
      <c r="V180" s="58"/>
      <c r="W180" s="124"/>
      <c r="X180" s="56"/>
      <c r="Y180" s="68"/>
      <c r="Z180" s="68"/>
      <c r="AA180" s="67"/>
      <c r="AB180" s="57"/>
      <c r="AC180" s="58"/>
      <c r="AD180" s="56"/>
      <c r="AE180" s="49"/>
      <c r="AF180" s="164">
        <f t="shared" si="38"/>
        <v>0</v>
      </c>
      <c r="AG180" s="164">
        <f t="shared" si="38"/>
        <v>0</v>
      </c>
      <c r="AH180" s="164">
        <f t="shared" si="38"/>
        <v>0</v>
      </c>
      <c r="AI180" s="164">
        <f t="shared" si="38"/>
        <v>-1</v>
      </c>
      <c r="AJ180" s="164">
        <f t="shared" si="38"/>
        <v>0</v>
      </c>
      <c r="AK180" s="164">
        <f t="shared" si="38"/>
        <v>0</v>
      </c>
      <c r="AL180" s="164">
        <f t="shared" si="38"/>
        <v>0</v>
      </c>
      <c r="AM180" s="164">
        <f t="shared" si="38"/>
        <v>0</v>
      </c>
      <c r="AN180" s="164" t="str">
        <f t="shared" si="41"/>
        <v/>
      </c>
      <c r="AO180" s="164" t="str">
        <f t="shared" si="41"/>
        <v/>
      </c>
      <c r="AP180" s="164" t="str">
        <f t="shared" si="41"/>
        <v/>
      </c>
      <c r="AQ180" s="164">
        <f t="shared" si="39"/>
        <v>0</v>
      </c>
      <c r="AR180" s="164" t="str">
        <f t="shared" si="39"/>
        <v/>
      </c>
      <c r="AS180" s="164" t="str">
        <f t="shared" si="39"/>
        <v/>
      </c>
      <c r="AT180" s="164" t="str">
        <f t="shared" si="39"/>
        <v/>
      </c>
      <c r="AU180" s="164" t="str">
        <f t="shared" si="32"/>
        <v/>
      </c>
      <c r="AV180" s="164" t="str">
        <f t="shared" si="42"/>
        <v/>
      </c>
      <c r="AW180" s="164" t="str">
        <f t="shared" si="42"/>
        <v/>
      </c>
      <c r="AX180" s="164" t="str">
        <f t="shared" si="42"/>
        <v/>
      </c>
      <c r="AY180" s="164">
        <f t="shared" si="40"/>
        <v>0</v>
      </c>
      <c r="AZ180" s="164" t="str">
        <f t="shared" si="40"/>
        <v/>
      </c>
      <c r="BA180" s="164" t="str">
        <f t="shared" si="40"/>
        <v/>
      </c>
      <c r="BB180" s="164" t="str">
        <f t="shared" si="40"/>
        <v/>
      </c>
      <c r="BC180" s="164" t="str">
        <f t="shared" si="33"/>
        <v/>
      </c>
    </row>
    <row r="181" spans="1:55" s="164" customFormat="1" ht="19.899999999999999" hidden="1" customHeight="1">
      <c r="A181" s="9"/>
      <c r="B181" s="7"/>
      <c r="C181" s="2"/>
      <c r="D181" s="5"/>
      <c r="E181" s="4"/>
      <c r="F181" s="4"/>
      <c r="G181" s="4"/>
      <c r="H181" s="5"/>
      <c r="I181" s="16"/>
      <c r="J181" s="47"/>
      <c r="K181" s="48"/>
      <c r="L181" s="48"/>
      <c r="M181" s="49"/>
      <c r="N181" s="47"/>
      <c r="O181" s="48"/>
      <c r="P181" s="48"/>
      <c r="Q181" s="48"/>
      <c r="R181" s="48"/>
      <c r="S181" s="48"/>
      <c r="T181" s="64"/>
      <c r="U181" s="49"/>
      <c r="V181" s="58"/>
      <c r="W181" s="124"/>
      <c r="X181" s="56"/>
      <c r="Y181" s="68"/>
      <c r="Z181" s="68"/>
      <c r="AA181" s="67"/>
      <c r="AB181" s="57"/>
      <c r="AC181" s="58"/>
      <c r="AD181" s="56"/>
      <c r="AE181" s="49"/>
      <c r="AF181" s="164">
        <f t="shared" si="38"/>
        <v>0</v>
      </c>
      <c r="AG181" s="164">
        <f t="shared" si="38"/>
        <v>0</v>
      </c>
      <c r="AH181" s="164">
        <f t="shared" si="38"/>
        <v>0</v>
      </c>
      <c r="AI181" s="164">
        <f t="shared" si="38"/>
        <v>-1</v>
      </c>
      <c r="AJ181" s="164">
        <f t="shared" si="38"/>
        <v>0</v>
      </c>
      <c r="AK181" s="164">
        <f t="shared" si="38"/>
        <v>0</v>
      </c>
      <c r="AL181" s="164">
        <f t="shared" si="38"/>
        <v>0</v>
      </c>
      <c r="AM181" s="164">
        <f t="shared" si="38"/>
        <v>0</v>
      </c>
      <c r="AN181" s="164" t="str">
        <f t="shared" si="41"/>
        <v/>
      </c>
      <c r="AO181" s="164" t="str">
        <f t="shared" si="41"/>
        <v/>
      </c>
      <c r="AP181" s="164" t="str">
        <f t="shared" si="41"/>
        <v/>
      </c>
      <c r="AQ181" s="164">
        <f t="shared" si="39"/>
        <v>0</v>
      </c>
      <c r="AR181" s="164" t="str">
        <f t="shared" si="39"/>
        <v/>
      </c>
      <c r="AS181" s="164" t="str">
        <f t="shared" si="39"/>
        <v/>
      </c>
      <c r="AT181" s="164" t="str">
        <f t="shared" si="39"/>
        <v/>
      </c>
      <c r="AU181" s="164" t="str">
        <f t="shared" si="32"/>
        <v/>
      </c>
      <c r="AV181" s="164" t="str">
        <f t="shared" si="42"/>
        <v/>
      </c>
      <c r="AW181" s="164" t="str">
        <f t="shared" si="42"/>
        <v/>
      </c>
      <c r="AX181" s="164" t="str">
        <f t="shared" si="42"/>
        <v/>
      </c>
      <c r="AY181" s="164">
        <f t="shared" si="40"/>
        <v>0</v>
      </c>
      <c r="AZ181" s="164" t="str">
        <f t="shared" si="40"/>
        <v/>
      </c>
      <c r="BA181" s="164" t="str">
        <f t="shared" si="40"/>
        <v/>
      </c>
      <c r="BB181" s="164" t="str">
        <f t="shared" si="40"/>
        <v/>
      </c>
      <c r="BC181" s="164" t="str">
        <f t="shared" si="33"/>
        <v/>
      </c>
    </row>
    <row r="182" spans="1:55" s="164" customFormat="1" ht="19.899999999999999" hidden="1" customHeight="1">
      <c r="A182" s="9"/>
      <c r="B182" s="7"/>
      <c r="C182" s="2"/>
      <c r="D182" s="5"/>
      <c r="E182" s="4"/>
      <c r="F182" s="4"/>
      <c r="G182" s="4"/>
      <c r="H182" s="5"/>
      <c r="I182" s="16"/>
      <c r="J182" s="47"/>
      <c r="K182" s="48"/>
      <c r="L182" s="48"/>
      <c r="M182" s="49"/>
      <c r="N182" s="47"/>
      <c r="O182" s="48"/>
      <c r="P182" s="48"/>
      <c r="Q182" s="48"/>
      <c r="R182" s="48"/>
      <c r="S182" s="48"/>
      <c r="T182" s="64"/>
      <c r="U182" s="49"/>
      <c r="V182" s="58"/>
      <c r="W182" s="124"/>
      <c r="X182" s="56"/>
      <c r="Y182" s="68"/>
      <c r="Z182" s="68"/>
      <c r="AA182" s="67"/>
      <c r="AB182" s="57"/>
      <c r="AC182" s="58"/>
      <c r="AD182" s="56"/>
      <c r="AE182" s="49"/>
      <c r="AF182" s="164">
        <f t="shared" si="38"/>
        <v>0</v>
      </c>
      <c r="AG182" s="164">
        <f t="shared" si="38"/>
        <v>0</v>
      </c>
      <c r="AH182" s="164">
        <f t="shared" si="38"/>
        <v>0</v>
      </c>
      <c r="AI182" s="164">
        <f t="shared" si="38"/>
        <v>-1</v>
      </c>
      <c r="AJ182" s="164">
        <f t="shared" si="38"/>
        <v>0</v>
      </c>
      <c r="AK182" s="164">
        <f t="shared" si="38"/>
        <v>0</v>
      </c>
      <c r="AL182" s="164">
        <f t="shared" si="38"/>
        <v>0</v>
      </c>
      <c r="AM182" s="164">
        <f t="shared" si="38"/>
        <v>0</v>
      </c>
      <c r="AN182" s="164" t="str">
        <f t="shared" si="41"/>
        <v/>
      </c>
      <c r="AO182" s="164" t="str">
        <f t="shared" si="41"/>
        <v/>
      </c>
      <c r="AP182" s="164" t="str">
        <f t="shared" si="41"/>
        <v/>
      </c>
      <c r="AQ182" s="164">
        <f t="shared" si="39"/>
        <v>0</v>
      </c>
      <c r="AR182" s="164" t="str">
        <f t="shared" si="39"/>
        <v/>
      </c>
      <c r="AS182" s="164" t="str">
        <f t="shared" si="39"/>
        <v/>
      </c>
      <c r="AT182" s="164" t="str">
        <f t="shared" si="39"/>
        <v/>
      </c>
      <c r="AU182" s="164" t="str">
        <f t="shared" si="32"/>
        <v/>
      </c>
      <c r="AV182" s="164" t="str">
        <f t="shared" si="42"/>
        <v/>
      </c>
      <c r="AW182" s="164" t="str">
        <f t="shared" si="42"/>
        <v/>
      </c>
      <c r="AX182" s="164" t="str">
        <f t="shared" si="42"/>
        <v/>
      </c>
      <c r="AY182" s="164">
        <f t="shared" si="40"/>
        <v>0</v>
      </c>
      <c r="AZ182" s="164" t="str">
        <f t="shared" si="40"/>
        <v/>
      </c>
      <c r="BA182" s="164" t="str">
        <f t="shared" si="40"/>
        <v/>
      </c>
      <c r="BB182" s="164" t="str">
        <f t="shared" si="40"/>
        <v/>
      </c>
      <c r="BC182" s="164" t="str">
        <f t="shared" si="33"/>
        <v/>
      </c>
    </row>
    <row r="183" spans="1:55" s="164" customFormat="1" ht="19.899999999999999" hidden="1" customHeight="1">
      <c r="A183" s="9"/>
      <c r="B183" s="7"/>
      <c r="C183" s="2"/>
      <c r="D183" s="5"/>
      <c r="E183" s="4"/>
      <c r="F183" s="4"/>
      <c r="G183" s="4"/>
      <c r="H183" s="5"/>
      <c r="I183" s="16"/>
      <c r="J183" s="47"/>
      <c r="K183" s="48"/>
      <c r="L183" s="48"/>
      <c r="M183" s="49"/>
      <c r="N183" s="47"/>
      <c r="O183" s="48"/>
      <c r="P183" s="48"/>
      <c r="Q183" s="48"/>
      <c r="R183" s="48"/>
      <c r="S183" s="48"/>
      <c r="T183" s="64"/>
      <c r="U183" s="49"/>
      <c r="V183" s="58"/>
      <c r="W183" s="124"/>
      <c r="X183" s="56"/>
      <c r="Y183" s="68"/>
      <c r="Z183" s="68"/>
      <c r="AA183" s="67"/>
      <c r="AB183" s="57"/>
      <c r="AC183" s="58"/>
      <c r="AD183" s="56"/>
      <c r="AE183" s="49"/>
      <c r="AF183" s="164">
        <f t="shared" si="38"/>
        <v>0</v>
      </c>
      <c r="AG183" s="164">
        <f t="shared" si="38"/>
        <v>0</v>
      </c>
      <c r="AH183" s="164">
        <f t="shared" si="38"/>
        <v>0</v>
      </c>
      <c r="AI183" s="164">
        <f t="shared" si="38"/>
        <v>-1</v>
      </c>
      <c r="AJ183" s="164">
        <f t="shared" si="38"/>
        <v>0</v>
      </c>
      <c r="AK183" s="164">
        <f t="shared" si="38"/>
        <v>0</v>
      </c>
      <c r="AL183" s="164">
        <f t="shared" si="38"/>
        <v>0</v>
      </c>
      <c r="AM183" s="164">
        <f t="shared" si="38"/>
        <v>0</v>
      </c>
      <c r="AN183" s="164" t="str">
        <f t="shared" si="41"/>
        <v/>
      </c>
      <c r="AO183" s="164" t="str">
        <f t="shared" si="41"/>
        <v/>
      </c>
      <c r="AP183" s="164" t="str">
        <f t="shared" si="41"/>
        <v/>
      </c>
      <c r="AQ183" s="164">
        <f t="shared" si="39"/>
        <v>0</v>
      </c>
      <c r="AR183" s="164" t="str">
        <f t="shared" si="39"/>
        <v/>
      </c>
      <c r="AS183" s="164" t="str">
        <f t="shared" si="39"/>
        <v/>
      </c>
      <c r="AT183" s="164" t="str">
        <f t="shared" si="39"/>
        <v/>
      </c>
      <c r="AU183" s="164" t="str">
        <f t="shared" si="32"/>
        <v/>
      </c>
      <c r="AV183" s="164" t="str">
        <f t="shared" si="42"/>
        <v/>
      </c>
      <c r="AW183" s="164" t="str">
        <f t="shared" si="42"/>
        <v/>
      </c>
      <c r="AX183" s="164" t="str">
        <f t="shared" si="42"/>
        <v/>
      </c>
      <c r="AY183" s="164">
        <f t="shared" si="40"/>
        <v>0</v>
      </c>
      <c r="AZ183" s="164" t="str">
        <f t="shared" si="40"/>
        <v/>
      </c>
      <c r="BA183" s="164" t="str">
        <f t="shared" si="40"/>
        <v/>
      </c>
      <c r="BB183" s="164" t="str">
        <f t="shared" si="40"/>
        <v/>
      </c>
      <c r="BC183" s="164" t="str">
        <f t="shared" si="33"/>
        <v/>
      </c>
    </row>
    <row r="184" spans="1:55" s="164" customFormat="1" ht="19.899999999999999" hidden="1" customHeight="1">
      <c r="A184" s="9"/>
      <c r="B184" s="7"/>
      <c r="C184" s="2"/>
      <c r="D184" s="5"/>
      <c r="E184" s="4"/>
      <c r="F184" s="4"/>
      <c r="G184" s="4"/>
      <c r="H184" s="5"/>
      <c r="I184" s="16"/>
      <c r="J184" s="47"/>
      <c r="K184" s="48"/>
      <c r="L184" s="48"/>
      <c r="M184" s="49"/>
      <c r="N184" s="47"/>
      <c r="O184" s="48"/>
      <c r="P184" s="48"/>
      <c r="Q184" s="48"/>
      <c r="R184" s="48"/>
      <c r="S184" s="48"/>
      <c r="T184" s="64"/>
      <c r="U184" s="49"/>
      <c r="V184" s="58"/>
      <c r="W184" s="124"/>
      <c r="X184" s="56"/>
      <c r="Y184" s="68"/>
      <c r="Z184" s="68"/>
      <c r="AA184" s="67"/>
      <c r="AB184" s="57"/>
      <c r="AC184" s="58"/>
      <c r="AD184" s="56"/>
      <c r="AE184" s="49"/>
      <c r="AF184" s="164">
        <f t="shared" si="38"/>
        <v>0</v>
      </c>
      <c r="AG184" s="164">
        <f t="shared" si="38"/>
        <v>0</v>
      </c>
      <c r="AH184" s="164">
        <f t="shared" si="38"/>
        <v>0</v>
      </c>
      <c r="AI184" s="164">
        <f t="shared" si="38"/>
        <v>-1</v>
      </c>
      <c r="AJ184" s="164">
        <f t="shared" si="38"/>
        <v>0</v>
      </c>
      <c r="AK184" s="164">
        <f t="shared" si="38"/>
        <v>0</v>
      </c>
      <c r="AL184" s="164">
        <f t="shared" si="38"/>
        <v>0</v>
      </c>
      <c r="AM184" s="164">
        <f t="shared" si="38"/>
        <v>0</v>
      </c>
      <c r="AN184" s="164" t="str">
        <f t="shared" si="41"/>
        <v/>
      </c>
      <c r="AO184" s="164" t="str">
        <f t="shared" si="41"/>
        <v/>
      </c>
      <c r="AP184" s="164" t="str">
        <f t="shared" si="41"/>
        <v/>
      </c>
      <c r="AQ184" s="164">
        <f t="shared" si="39"/>
        <v>0</v>
      </c>
      <c r="AR184" s="164" t="str">
        <f t="shared" si="39"/>
        <v/>
      </c>
      <c r="AS184" s="164" t="str">
        <f t="shared" si="39"/>
        <v/>
      </c>
      <c r="AT184" s="164" t="str">
        <f t="shared" si="39"/>
        <v/>
      </c>
      <c r="AU184" s="164" t="str">
        <f t="shared" si="32"/>
        <v/>
      </c>
      <c r="AV184" s="164" t="str">
        <f t="shared" si="42"/>
        <v/>
      </c>
      <c r="AW184" s="164" t="str">
        <f t="shared" si="42"/>
        <v/>
      </c>
      <c r="AX184" s="164" t="str">
        <f t="shared" si="42"/>
        <v/>
      </c>
      <c r="AY184" s="164">
        <f t="shared" si="40"/>
        <v>0</v>
      </c>
      <c r="AZ184" s="164" t="str">
        <f t="shared" si="40"/>
        <v/>
      </c>
      <c r="BA184" s="164" t="str">
        <f t="shared" si="40"/>
        <v/>
      </c>
      <c r="BB184" s="164" t="str">
        <f t="shared" si="40"/>
        <v/>
      </c>
      <c r="BC184" s="164" t="str">
        <f t="shared" si="33"/>
        <v/>
      </c>
    </row>
    <row r="185" spans="1:55" s="164" customFormat="1" ht="19.899999999999999" hidden="1" customHeight="1">
      <c r="A185" s="9"/>
      <c r="B185" s="7"/>
      <c r="C185" s="2"/>
      <c r="D185" s="5"/>
      <c r="E185" s="4"/>
      <c r="F185" s="4"/>
      <c r="G185" s="4"/>
      <c r="H185" s="5"/>
      <c r="I185" s="16"/>
      <c r="J185" s="47"/>
      <c r="K185" s="48"/>
      <c r="L185" s="48"/>
      <c r="M185" s="49"/>
      <c r="N185" s="47"/>
      <c r="O185" s="48"/>
      <c r="P185" s="48"/>
      <c r="Q185" s="48"/>
      <c r="R185" s="48"/>
      <c r="S185" s="48"/>
      <c r="T185" s="64"/>
      <c r="U185" s="49"/>
      <c r="V185" s="58"/>
      <c r="W185" s="124"/>
      <c r="X185" s="56"/>
      <c r="Y185" s="68"/>
      <c r="Z185" s="68"/>
      <c r="AA185" s="67"/>
      <c r="AB185" s="57"/>
      <c r="AC185" s="58"/>
      <c r="AD185" s="56"/>
      <c r="AE185" s="49"/>
      <c r="AF185" s="164">
        <f t="shared" si="38"/>
        <v>0</v>
      </c>
      <c r="AG185" s="164">
        <f t="shared" si="38"/>
        <v>0</v>
      </c>
      <c r="AH185" s="164">
        <f t="shared" si="38"/>
        <v>0</v>
      </c>
      <c r="AI185" s="164">
        <f t="shared" si="38"/>
        <v>-1</v>
      </c>
      <c r="AJ185" s="164">
        <f t="shared" si="38"/>
        <v>0</v>
      </c>
      <c r="AK185" s="164">
        <f t="shared" si="38"/>
        <v>0</v>
      </c>
      <c r="AL185" s="164">
        <f t="shared" si="38"/>
        <v>0</v>
      </c>
      <c r="AM185" s="164">
        <f t="shared" si="38"/>
        <v>0</v>
      </c>
      <c r="AN185" s="164" t="str">
        <f t="shared" si="41"/>
        <v/>
      </c>
      <c r="AO185" s="164" t="str">
        <f t="shared" si="41"/>
        <v/>
      </c>
      <c r="AP185" s="164" t="str">
        <f t="shared" si="41"/>
        <v/>
      </c>
      <c r="AQ185" s="164">
        <f t="shared" si="39"/>
        <v>0</v>
      </c>
      <c r="AR185" s="164" t="str">
        <f t="shared" si="39"/>
        <v/>
      </c>
      <c r="AS185" s="164" t="str">
        <f t="shared" si="39"/>
        <v/>
      </c>
      <c r="AT185" s="164" t="str">
        <f t="shared" si="39"/>
        <v/>
      </c>
      <c r="AU185" s="164" t="str">
        <f t="shared" si="32"/>
        <v/>
      </c>
      <c r="AV185" s="164" t="str">
        <f t="shared" si="42"/>
        <v/>
      </c>
      <c r="AW185" s="164" t="str">
        <f t="shared" si="42"/>
        <v/>
      </c>
      <c r="AX185" s="164" t="str">
        <f t="shared" si="42"/>
        <v/>
      </c>
      <c r="AY185" s="164">
        <f t="shared" si="40"/>
        <v>0</v>
      </c>
      <c r="AZ185" s="164" t="str">
        <f t="shared" si="40"/>
        <v/>
      </c>
      <c r="BA185" s="164" t="str">
        <f t="shared" si="40"/>
        <v/>
      </c>
      <c r="BB185" s="164" t="str">
        <f t="shared" si="40"/>
        <v/>
      </c>
      <c r="BC185" s="164" t="str">
        <f t="shared" si="33"/>
        <v/>
      </c>
    </row>
    <row r="186" spans="1:55" s="164" customFormat="1" ht="19.899999999999999" hidden="1" customHeight="1">
      <c r="A186" s="9"/>
      <c r="B186" s="7"/>
      <c r="C186" s="2"/>
      <c r="D186" s="5"/>
      <c r="E186" s="4"/>
      <c r="F186" s="4"/>
      <c r="G186" s="4"/>
      <c r="H186" s="5"/>
      <c r="I186" s="16"/>
      <c r="J186" s="47"/>
      <c r="K186" s="48"/>
      <c r="L186" s="48"/>
      <c r="M186" s="49"/>
      <c r="N186" s="47"/>
      <c r="O186" s="48"/>
      <c r="P186" s="48"/>
      <c r="Q186" s="48"/>
      <c r="R186" s="48"/>
      <c r="S186" s="48"/>
      <c r="T186" s="64"/>
      <c r="U186" s="49"/>
      <c r="V186" s="58"/>
      <c r="W186" s="124"/>
      <c r="X186" s="56"/>
      <c r="Y186" s="68"/>
      <c r="Z186" s="68"/>
      <c r="AA186" s="67"/>
      <c r="AB186" s="57"/>
      <c r="AC186" s="58"/>
      <c r="AD186" s="56"/>
      <c r="AE186" s="49"/>
      <c r="AF186" s="164">
        <f t="shared" si="38"/>
        <v>0</v>
      </c>
      <c r="AG186" s="164">
        <f t="shared" si="38"/>
        <v>0</v>
      </c>
      <c r="AH186" s="164">
        <f t="shared" si="38"/>
        <v>0</v>
      </c>
      <c r="AI186" s="164">
        <f t="shared" si="38"/>
        <v>-1</v>
      </c>
      <c r="AJ186" s="164">
        <f t="shared" si="38"/>
        <v>0</v>
      </c>
      <c r="AK186" s="164">
        <f t="shared" si="38"/>
        <v>0</v>
      </c>
      <c r="AL186" s="164">
        <f t="shared" si="38"/>
        <v>0</v>
      </c>
      <c r="AM186" s="164">
        <f t="shared" si="38"/>
        <v>0</v>
      </c>
      <c r="AN186" s="164" t="str">
        <f t="shared" si="41"/>
        <v/>
      </c>
      <c r="AO186" s="164" t="str">
        <f t="shared" si="41"/>
        <v/>
      </c>
      <c r="AP186" s="164" t="str">
        <f t="shared" si="41"/>
        <v/>
      </c>
      <c r="AQ186" s="164">
        <f t="shared" si="39"/>
        <v>0</v>
      </c>
      <c r="AR186" s="164" t="str">
        <f t="shared" si="39"/>
        <v/>
      </c>
      <c r="AS186" s="164" t="str">
        <f t="shared" si="39"/>
        <v/>
      </c>
      <c r="AT186" s="164" t="str">
        <f t="shared" si="39"/>
        <v/>
      </c>
      <c r="AU186" s="164" t="str">
        <f t="shared" si="32"/>
        <v/>
      </c>
      <c r="AV186" s="164" t="str">
        <f t="shared" si="42"/>
        <v/>
      </c>
      <c r="AW186" s="164" t="str">
        <f t="shared" si="42"/>
        <v/>
      </c>
      <c r="AX186" s="164" t="str">
        <f t="shared" si="42"/>
        <v/>
      </c>
      <c r="AY186" s="164">
        <f t="shared" si="40"/>
        <v>0</v>
      </c>
      <c r="AZ186" s="164" t="str">
        <f t="shared" si="40"/>
        <v/>
      </c>
      <c r="BA186" s="164" t="str">
        <f t="shared" si="40"/>
        <v/>
      </c>
      <c r="BB186" s="164" t="str">
        <f t="shared" si="40"/>
        <v/>
      </c>
      <c r="BC186" s="164" t="str">
        <f t="shared" si="33"/>
        <v/>
      </c>
    </row>
    <row r="187" spans="1:55" s="164" customFormat="1" ht="19.899999999999999" hidden="1" customHeight="1">
      <c r="A187" s="9"/>
      <c r="B187" s="7"/>
      <c r="C187" s="2"/>
      <c r="D187" s="5"/>
      <c r="E187" s="4"/>
      <c r="F187" s="4"/>
      <c r="G187" s="4"/>
      <c r="H187" s="5"/>
      <c r="I187" s="16"/>
      <c r="J187" s="47"/>
      <c r="K187" s="48"/>
      <c r="L187" s="48"/>
      <c r="M187" s="49"/>
      <c r="N187" s="47"/>
      <c r="O187" s="48"/>
      <c r="P187" s="48"/>
      <c r="Q187" s="48"/>
      <c r="R187" s="48"/>
      <c r="S187" s="48"/>
      <c r="T187" s="64"/>
      <c r="U187" s="49"/>
      <c r="V187" s="58"/>
      <c r="W187" s="124"/>
      <c r="X187" s="56"/>
      <c r="Y187" s="68"/>
      <c r="Z187" s="68"/>
      <c r="AA187" s="67"/>
      <c r="AB187" s="57"/>
      <c r="AC187" s="58"/>
      <c r="AD187" s="56"/>
      <c r="AE187" s="49"/>
      <c r="AF187" s="164">
        <f t="shared" si="38"/>
        <v>0</v>
      </c>
      <c r="AG187" s="164">
        <f t="shared" si="38"/>
        <v>0</v>
      </c>
      <c r="AH187" s="164">
        <f t="shared" si="38"/>
        <v>0</v>
      </c>
      <c r="AI187" s="164">
        <f t="shared" si="38"/>
        <v>-1</v>
      </c>
      <c r="AJ187" s="164">
        <f t="shared" si="38"/>
        <v>0</v>
      </c>
      <c r="AK187" s="164">
        <f t="shared" si="38"/>
        <v>0</v>
      </c>
      <c r="AL187" s="164">
        <f t="shared" si="38"/>
        <v>0</v>
      </c>
      <c r="AM187" s="164">
        <f t="shared" si="38"/>
        <v>0</v>
      </c>
      <c r="AN187" s="164" t="str">
        <f t="shared" si="41"/>
        <v/>
      </c>
      <c r="AO187" s="164" t="str">
        <f t="shared" si="41"/>
        <v/>
      </c>
      <c r="AP187" s="164" t="str">
        <f t="shared" si="41"/>
        <v/>
      </c>
      <c r="AQ187" s="164">
        <f t="shared" si="39"/>
        <v>0</v>
      </c>
      <c r="AR187" s="164" t="str">
        <f t="shared" si="39"/>
        <v/>
      </c>
      <c r="AS187" s="164" t="str">
        <f t="shared" si="39"/>
        <v/>
      </c>
      <c r="AT187" s="164" t="str">
        <f t="shared" si="39"/>
        <v/>
      </c>
      <c r="AU187" s="164" t="str">
        <f t="shared" si="32"/>
        <v/>
      </c>
      <c r="AV187" s="164" t="str">
        <f t="shared" si="42"/>
        <v/>
      </c>
      <c r="AW187" s="164" t="str">
        <f t="shared" si="42"/>
        <v/>
      </c>
      <c r="AX187" s="164" t="str">
        <f t="shared" si="42"/>
        <v/>
      </c>
      <c r="AY187" s="164">
        <f t="shared" si="40"/>
        <v>0</v>
      </c>
      <c r="AZ187" s="164" t="str">
        <f t="shared" si="40"/>
        <v/>
      </c>
      <c r="BA187" s="164" t="str">
        <f t="shared" si="40"/>
        <v/>
      </c>
      <c r="BB187" s="164" t="str">
        <f t="shared" si="40"/>
        <v/>
      </c>
      <c r="BC187" s="164" t="str">
        <f t="shared" si="33"/>
        <v/>
      </c>
    </row>
    <row r="188" spans="1:55" s="164" customFormat="1" ht="19.899999999999999" hidden="1" customHeight="1">
      <c r="A188" s="9"/>
      <c r="B188" s="7"/>
      <c r="C188" s="2"/>
      <c r="D188" s="5"/>
      <c r="E188" s="4"/>
      <c r="F188" s="4"/>
      <c r="G188" s="4"/>
      <c r="H188" s="5"/>
      <c r="I188" s="16"/>
      <c r="J188" s="47"/>
      <c r="K188" s="48"/>
      <c r="L188" s="48"/>
      <c r="M188" s="49"/>
      <c r="N188" s="47"/>
      <c r="O188" s="48"/>
      <c r="P188" s="48"/>
      <c r="Q188" s="48"/>
      <c r="R188" s="48"/>
      <c r="S188" s="48"/>
      <c r="T188" s="64"/>
      <c r="U188" s="49"/>
      <c r="V188" s="58"/>
      <c r="W188" s="124"/>
      <c r="X188" s="56"/>
      <c r="Y188" s="68"/>
      <c r="Z188" s="68"/>
      <c r="AA188" s="67"/>
      <c r="AB188" s="57"/>
      <c r="AC188" s="58"/>
      <c r="AD188" s="56"/>
      <c r="AE188" s="49"/>
      <c r="AF188" s="164">
        <f t="shared" si="38"/>
        <v>0</v>
      </c>
      <c r="AG188" s="164">
        <f t="shared" si="38"/>
        <v>0</v>
      </c>
      <c r="AH188" s="164">
        <f t="shared" si="38"/>
        <v>0</v>
      </c>
      <c r="AI188" s="164">
        <f t="shared" si="38"/>
        <v>-1</v>
      </c>
      <c r="AJ188" s="164">
        <f t="shared" si="38"/>
        <v>0</v>
      </c>
      <c r="AK188" s="164">
        <f t="shared" si="38"/>
        <v>0</v>
      </c>
      <c r="AL188" s="164">
        <f t="shared" si="38"/>
        <v>0</v>
      </c>
      <c r="AM188" s="164">
        <f t="shared" si="38"/>
        <v>0</v>
      </c>
      <c r="AN188" s="164" t="str">
        <f t="shared" si="41"/>
        <v/>
      </c>
      <c r="AO188" s="164" t="str">
        <f t="shared" si="41"/>
        <v/>
      </c>
      <c r="AP188" s="164" t="str">
        <f t="shared" si="41"/>
        <v/>
      </c>
      <c r="AQ188" s="164">
        <f t="shared" si="39"/>
        <v>0</v>
      </c>
      <c r="AR188" s="164" t="str">
        <f t="shared" si="39"/>
        <v/>
      </c>
      <c r="AS188" s="164" t="str">
        <f t="shared" si="39"/>
        <v/>
      </c>
      <c r="AT188" s="164" t="str">
        <f t="shared" si="39"/>
        <v/>
      </c>
      <c r="AU188" s="164" t="str">
        <f t="shared" si="32"/>
        <v/>
      </c>
      <c r="AV188" s="164" t="str">
        <f t="shared" si="42"/>
        <v/>
      </c>
      <c r="AW188" s="164" t="str">
        <f t="shared" si="42"/>
        <v/>
      </c>
      <c r="AX188" s="164" t="str">
        <f t="shared" si="42"/>
        <v/>
      </c>
      <c r="AY188" s="164">
        <f t="shared" si="40"/>
        <v>0</v>
      </c>
      <c r="AZ188" s="164" t="str">
        <f t="shared" si="40"/>
        <v/>
      </c>
      <c r="BA188" s="164" t="str">
        <f t="shared" si="40"/>
        <v/>
      </c>
      <c r="BB188" s="164" t="str">
        <f t="shared" si="40"/>
        <v/>
      </c>
      <c r="BC188" s="164" t="str">
        <f t="shared" si="33"/>
        <v/>
      </c>
    </row>
    <row r="189" spans="1:55" s="164" customFormat="1" ht="17.25" hidden="1" customHeight="1">
      <c r="A189" s="9"/>
      <c r="B189" s="7"/>
      <c r="C189" s="2"/>
      <c r="D189" s="5"/>
      <c r="E189" s="4"/>
      <c r="F189" s="4"/>
      <c r="G189" s="4"/>
      <c r="H189" s="5"/>
      <c r="I189" s="16"/>
      <c r="J189" s="47"/>
      <c r="K189" s="48"/>
      <c r="L189" s="48"/>
      <c r="M189" s="49"/>
      <c r="N189" s="47"/>
      <c r="O189" s="48"/>
      <c r="P189" s="48"/>
      <c r="Q189" s="48"/>
      <c r="R189" s="48"/>
      <c r="S189" s="48"/>
      <c r="T189" s="64"/>
      <c r="U189" s="49"/>
      <c r="V189" s="58"/>
      <c r="W189" s="124"/>
      <c r="X189" s="56"/>
      <c r="Y189" s="68"/>
      <c r="Z189" s="68"/>
      <c r="AA189" s="67"/>
      <c r="AB189" s="57"/>
      <c r="AC189" s="58"/>
      <c r="AD189" s="56"/>
      <c r="AE189" s="49"/>
      <c r="AF189" s="164">
        <f t="shared" si="38"/>
        <v>0</v>
      </c>
      <c r="AG189" s="164">
        <f t="shared" si="38"/>
        <v>0</v>
      </c>
      <c r="AH189" s="164">
        <f t="shared" si="38"/>
        <v>0</v>
      </c>
      <c r="AI189" s="164">
        <f t="shared" si="38"/>
        <v>-1</v>
      </c>
      <c r="AJ189" s="164">
        <f t="shared" si="38"/>
        <v>0</v>
      </c>
      <c r="AK189" s="164">
        <f t="shared" si="38"/>
        <v>0</v>
      </c>
      <c r="AL189" s="164">
        <f t="shared" si="38"/>
        <v>0</v>
      </c>
      <c r="AM189" s="164">
        <f t="shared" si="38"/>
        <v>0</v>
      </c>
      <c r="AN189" s="164" t="str">
        <f t="shared" si="41"/>
        <v/>
      </c>
      <c r="AO189" s="164" t="str">
        <f t="shared" si="41"/>
        <v/>
      </c>
      <c r="AP189" s="164" t="str">
        <f t="shared" si="41"/>
        <v/>
      </c>
      <c r="AQ189" s="164">
        <f t="shared" si="39"/>
        <v>0</v>
      </c>
      <c r="AR189" s="164" t="str">
        <f t="shared" si="39"/>
        <v/>
      </c>
      <c r="AS189" s="164" t="str">
        <f t="shared" si="39"/>
        <v/>
      </c>
      <c r="AT189" s="164" t="str">
        <f t="shared" si="39"/>
        <v/>
      </c>
      <c r="AU189" s="164" t="str">
        <f t="shared" si="32"/>
        <v/>
      </c>
      <c r="AV189" s="164" t="str">
        <f t="shared" si="42"/>
        <v/>
      </c>
      <c r="AW189" s="164" t="str">
        <f t="shared" si="42"/>
        <v/>
      </c>
      <c r="AX189" s="164" t="str">
        <f t="shared" si="42"/>
        <v/>
      </c>
      <c r="AY189" s="164">
        <f t="shared" si="40"/>
        <v>0</v>
      </c>
      <c r="AZ189" s="164" t="str">
        <f t="shared" si="40"/>
        <v/>
      </c>
      <c r="BA189" s="164" t="str">
        <f t="shared" si="40"/>
        <v/>
      </c>
      <c r="BB189" s="164" t="str">
        <f t="shared" si="40"/>
        <v/>
      </c>
      <c r="BC189" s="164" t="str">
        <f t="shared" si="33"/>
        <v/>
      </c>
    </row>
    <row r="190" spans="1:55" s="164" customFormat="1" ht="17.25" hidden="1" customHeight="1">
      <c r="A190" s="9"/>
      <c r="B190" s="7"/>
      <c r="C190" s="2"/>
      <c r="D190" s="5"/>
      <c r="E190" s="4"/>
      <c r="F190" s="4"/>
      <c r="G190" s="4"/>
      <c r="H190" s="5"/>
      <c r="I190" s="16"/>
      <c r="J190" s="47"/>
      <c r="K190" s="48"/>
      <c r="L190" s="48"/>
      <c r="M190" s="49"/>
      <c r="N190" s="47"/>
      <c r="O190" s="48"/>
      <c r="P190" s="48"/>
      <c r="Q190" s="48"/>
      <c r="R190" s="48"/>
      <c r="S190" s="48"/>
      <c r="T190" s="64"/>
      <c r="U190" s="49"/>
      <c r="V190" s="58"/>
      <c r="W190" s="124"/>
      <c r="X190" s="56"/>
      <c r="Y190" s="68"/>
      <c r="Z190" s="68"/>
      <c r="AA190" s="67"/>
      <c r="AB190" s="57"/>
      <c r="AC190" s="58"/>
      <c r="AD190" s="56"/>
      <c r="AE190" s="49"/>
      <c r="AF190" s="164">
        <f t="shared" si="38"/>
        <v>0</v>
      </c>
      <c r="AG190" s="164">
        <f t="shared" si="38"/>
        <v>0</v>
      </c>
      <c r="AH190" s="164">
        <f t="shared" si="38"/>
        <v>0</v>
      </c>
      <c r="AI190" s="164">
        <f t="shared" si="38"/>
        <v>-1</v>
      </c>
      <c r="AJ190" s="164">
        <f t="shared" si="38"/>
        <v>0</v>
      </c>
      <c r="AK190" s="164">
        <f t="shared" si="38"/>
        <v>0</v>
      </c>
      <c r="AL190" s="164">
        <f t="shared" si="38"/>
        <v>0</v>
      </c>
      <c r="AM190" s="164">
        <f t="shared" si="38"/>
        <v>0</v>
      </c>
      <c r="AN190" s="164" t="str">
        <f t="shared" si="41"/>
        <v/>
      </c>
      <c r="AO190" s="164" t="str">
        <f t="shared" si="41"/>
        <v/>
      </c>
      <c r="AP190" s="164" t="str">
        <f t="shared" si="41"/>
        <v/>
      </c>
      <c r="AQ190" s="164">
        <f t="shared" si="39"/>
        <v>0</v>
      </c>
      <c r="AR190" s="164" t="str">
        <f t="shared" si="39"/>
        <v/>
      </c>
      <c r="AS190" s="164" t="str">
        <f t="shared" si="39"/>
        <v/>
      </c>
      <c r="AT190" s="164" t="str">
        <f t="shared" si="39"/>
        <v/>
      </c>
      <c r="AU190" s="164" t="str">
        <f t="shared" si="32"/>
        <v/>
      </c>
      <c r="AV190" s="164" t="str">
        <f t="shared" si="42"/>
        <v/>
      </c>
      <c r="AW190" s="164" t="str">
        <f t="shared" si="42"/>
        <v/>
      </c>
      <c r="AX190" s="164" t="str">
        <f t="shared" si="42"/>
        <v/>
      </c>
      <c r="AY190" s="164">
        <f t="shared" si="40"/>
        <v>0</v>
      </c>
      <c r="AZ190" s="164" t="str">
        <f t="shared" si="40"/>
        <v/>
      </c>
      <c r="BA190" s="164" t="str">
        <f t="shared" si="40"/>
        <v/>
      </c>
      <c r="BB190" s="164" t="str">
        <f t="shared" si="40"/>
        <v/>
      </c>
      <c r="BC190" s="164" t="str">
        <f t="shared" si="33"/>
        <v/>
      </c>
    </row>
    <row r="191" spans="1:55" s="164" customFormat="1" ht="17.25" hidden="1" customHeight="1">
      <c r="A191" s="9"/>
      <c r="B191" s="7"/>
      <c r="C191" s="2"/>
      <c r="D191" s="5"/>
      <c r="E191" s="4"/>
      <c r="F191" s="4"/>
      <c r="G191" s="4"/>
      <c r="H191" s="5"/>
      <c r="I191" s="16"/>
      <c r="J191" s="47"/>
      <c r="K191" s="48"/>
      <c r="L191" s="48"/>
      <c r="M191" s="49"/>
      <c r="N191" s="47"/>
      <c r="O191" s="48"/>
      <c r="P191" s="48"/>
      <c r="Q191" s="48"/>
      <c r="R191" s="48"/>
      <c r="S191" s="48"/>
      <c r="T191" s="64"/>
      <c r="U191" s="49"/>
      <c r="V191" s="58"/>
      <c r="W191" s="124"/>
      <c r="X191" s="56"/>
      <c r="Y191" s="68"/>
      <c r="Z191" s="68"/>
      <c r="AA191" s="67"/>
      <c r="AB191" s="57"/>
      <c r="AC191" s="58"/>
      <c r="AD191" s="56"/>
      <c r="AE191" s="49"/>
      <c r="AF191" s="164">
        <f t="shared" ref="AF191:AM206" si="43">AF190</f>
        <v>0</v>
      </c>
      <c r="AG191" s="164">
        <f t="shared" si="43"/>
        <v>0</v>
      </c>
      <c r="AH191" s="164">
        <f t="shared" si="43"/>
        <v>0</v>
      </c>
      <c r="AI191" s="164">
        <f t="shared" si="43"/>
        <v>-1</v>
      </c>
      <c r="AJ191" s="164">
        <f t="shared" si="43"/>
        <v>0</v>
      </c>
      <c r="AK191" s="164">
        <f t="shared" si="43"/>
        <v>0</v>
      </c>
      <c r="AL191" s="164">
        <f t="shared" si="43"/>
        <v>0</v>
      </c>
      <c r="AM191" s="164">
        <f t="shared" si="43"/>
        <v>0</v>
      </c>
      <c r="AN191" s="164" t="str">
        <f t="shared" si="41"/>
        <v/>
      </c>
      <c r="AO191" s="164" t="str">
        <f t="shared" si="41"/>
        <v/>
      </c>
      <c r="AP191" s="164" t="str">
        <f t="shared" si="41"/>
        <v/>
      </c>
      <c r="AQ191" s="164">
        <f t="shared" si="39"/>
        <v>0</v>
      </c>
      <c r="AR191" s="164" t="str">
        <f t="shared" si="39"/>
        <v/>
      </c>
      <c r="AS191" s="164" t="str">
        <f t="shared" si="39"/>
        <v/>
      </c>
      <c r="AT191" s="164" t="str">
        <f t="shared" si="39"/>
        <v/>
      </c>
      <c r="AU191" s="164" t="str">
        <f t="shared" si="32"/>
        <v/>
      </c>
      <c r="AV191" s="164" t="str">
        <f t="shared" si="42"/>
        <v/>
      </c>
      <c r="AW191" s="164" t="str">
        <f t="shared" si="42"/>
        <v/>
      </c>
      <c r="AX191" s="164" t="str">
        <f t="shared" si="42"/>
        <v/>
      </c>
      <c r="AY191" s="164">
        <f t="shared" si="40"/>
        <v>0</v>
      </c>
      <c r="AZ191" s="164" t="str">
        <f t="shared" si="40"/>
        <v/>
      </c>
      <c r="BA191" s="164" t="str">
        <f t="shared" si="40"/>
        <v/>
      </c>
      <c r="BB191" s="164" t="str">
        <f t="shared" si="40"/>
        <v/>
      </c>
      <c r="BC191" s="164" t="str">
        <f t="shared" si="33"/>
        <v/>
      </c>
    </row>
    <row r="192" spans="1:55" s="164" customFormat="1" ht="17.25" hidden="1" customHeight="1">
      <c r="A192" s="9"/>
      <c r="B192" s="7"/>
      <c r="C192" s="2"/>
      <c r="D192" s="5"/>
      <c r="E192" s="4"/>
      <c r="F192" s="4"/>
      <c r="G192" s="4"/>
      <c r="H192" s="5"/>
      <c r="I192" s="16"/>
      <c r="J192" s="47"/>
      <c r="K192" s="48"/>
      <c r="L192" s="48"/>
      <c r="M192" s="49"/>
      <c r="N192" s="47"/>
      <c r="O192" s="48"/>
      <c r="P192" s="48"/>
      <c r="Q192" s="48"/>
      <c r="R192" s="48"/>
      <c r="S192" s="48"/>
      <c r="T192" s="64"/>
      <c r="U192" s="49"/>
      <c r="V192" s="58"/>
      <c r="W192" s="124"/>
      <c r="X192" s="56"/>
      <c r="Y192" s="68"/>
      <c r="Z192" s="68"/>
      <c r="AA192" s="67"/>
      <c r="AB192" s="57"/>
      <c r="AC192" s="58"/>
      <c r="AD192" s="56"/>
      <c r="AE192" s="49"/>
      <c r="AF192" s="164">
        <f t="shared" si="43"/>
        <v>0</v>
      </c>
      <c r="AG192" s="164">
        <f t="shared" si="43"/>
        <v>0</v>
      </c>
      <c r="AH192" s="164">
        <f t="shared" si="43"/>
        <v>0</v>
      </c>
      <c r="AI192" s="164">
        <f t="shared" si="43"/>
        <v>-1</v>
      </c>
      <c r="AJ192" s="164">
        <f t="shared" si="43"/>
        <v>0</v>
      </c>
      <c r="AK192" s="164">
        <f t="shared" si="43"/>
        <v>0</v>
      </c>
      <c r="AL192" s="164">
        <f t="shared" si="43"/>
        <v>0</v>
      </c>
      <c r="AM192" s="164">
        <f t="shared" si="43"/>
        <v>0</v>
      </c>
      <c r="AN192" s="164" t="str">
        <f t="shared" si="41"/>
        <v/>
      </c>
      <c r="AO192" s="164" t="str">
        <f t="shared" si="41"/>
        <v/>
      </c>
      <c r="AP192" s="164" t="str">
        <f t="shared" si="41"/>
        <v/>
      </c>
      <c r="AQ192" s="164">
        <f t="shared" si="39"/>
        <v>0</v>
      </c>
      <c r="AR192" s="164" t="str">
        <f t="shared" si="39"/>
        <v/>
      </c>
      <c r="AS192" s="164" t="str">
        <f t="shared" si="39"/>
        <v/>
      </c>
      <c r="AT192" s="164" t="str">
        <f t="shared" si="39"/>
        <v/>
      </c>
      <c r="AU192" s="164" t="str">
        <f t="shared" si="32"/>
        <v/>
      </c>
      <c r="AV192" s="164" t="str">
        <f t="shared" si="42"/>
        <v/>
      </c>
      <c r="AW192" s="164" t="str">
        <f t="shared" si="42"/>
        <v/>
      </c>
      <c r="AX192" s="164" t="str">
        <f t="shared" si="42"/>
        <v/>
      </c>
      <c r="AY192" s="164">
        <f t="shared" si="40"/>
        <v>0</v>
      </c>
      <c r="AZ192" s="164" t="str">
        <f t="shared" si="40"/>
        <v/>
      </c>
      <c r="BA192" s="164" t="str">
        <f t="shared" si="40"/>
        <v/>
      </c>
      <c r="BB192" s="164" t="str">
        <f t="shared" si="40"/>
        <v/>
      </c>
      <c r="BC192" s="164" t="str">
        <f t="shared" si="33"/>
        <v/>
      </c>
    </row>
    <row r="193" spans="1:55" s="164" customFormat="1" ht="17.25" hidden="1" customHeight="1">
      <c r="A193" s="9"/>
      <c r="B193" s="7"/>
      <c r="C193" s="2"/>
      <c r="D193" s="5"/>
      <c r="E193" s="4"/>
      <c r="F193" s="4"/>
      <c r="G193" s="4"/>
      <c r="H193" s="5"/>
      <c r="I193" s="16"/>
      <c r="J193" s="47"/>
      <c r="K193" s="48"/>
      <c r="L193" s="48"/>
      <c r="M193" s="49"/>
      <c r="N193" s="47"/>
      <c r="O193" s="48"/>
      <c r="P193" s="48"/>
      <c r="Q193" s="48"/>
      <c r="R193" s="48"/>
      <c r="S193" s="48"/>
      <c r="T193" s="64"/>
      <c r="U193" s="49"/>
      <c r="V193" s="58"/>
      <c r="W193" s="124"/>
      <c r="X193" s="56"/>
      <c r="Y193" s="68"/>
      <c r="Z193" s="68"/>
      <c r="AA193" s="67"/>
      <c r="AB193" s="57"/>
      <c r="AC193" s="58"/>
      <c r="AD193" s="56"/>
      <c r="AE193" s="49"/>
      <c r="AF193" s="164">
        <f t="shared" si="43"/>
        <v>0</v>
      </c>
      <c r="AG193" s="164">
        <f t="shared" si="43"/>
        <v>0</v>
      </c>
      <c r="AH193" s="164">
        <f t="shared" si="43"/>
        <v>0</v>
      </c>
      <c r="AI193" s="164">
        <f t="shared" si="43"/>
        <v>-1</v>
      </c>
      <c r="AJ193" s="164">
        <f t="shared" si="43"/>
        <v>0</v>
      </c>
      <c r="AK193" s="164">
        <f t="shared" si="43"/>
        <v>0</v>
      </c>
      <c r="AL193" s="164">
        <f t="shared" si="43"/>
        <v>0</v>
      </c>
      <c r="AM193" s="164">
        <f t="shared" si="43"/>
        <v>0</v>
      </c>
      <c r="AN193" s="164" t="str">
        <f t="shared" si="41"/>
        <v/>
      </c>
      <c r="AO193" s="164" t="str">
        <f t="shared" si="41"/>
        <v/>
      </c>
      <c r="AP193" s="164" t="str">
        <f t="shared" si="41"/>
        <v/>
      </c>
      <c r="AQ193" s="164">
        <f t="shared" si="39"/>
        <v>0</v>
      </c>
      <c r="AR193" s="164" t="str">
        <f t="shared" si="39"/>
        <v/>
      </c>
      <c r="AS193" s="164" t="str">
        <f t="shared" si="39"/>
        <v/>
      </c>
      <c r="AT193" s="164" t="str">
        <f t="shared" si="39"/>
        <v/>
      </c>
      <c r="AU193" s="164" t="str">
        <f t="shared" si="32"/>
        <v/>
      </c>
      <c r="AV193" s="164" t="str">
        <f t="shared" si="42"/>
        <v/>
      </c>
      <c r="AW193" s="164" t="str">
        <f t="shared" si="42"/>
        <v/>
      </c>
      <c r="AX193" s="164" t="str">
        <f t="shared" si="42"/>
        <v/>
      </c>
      <c r="AY193" s="164">
        <f t="shared" si="40"/>
        <v>0</v>
      </c>
      <c r="AZ193" s="164" t="str">
        <f t="shared" si="40"/>
        <v/>
      </c>
      <c r="BA193" s="164" t="str">
        <f t="shared" si="40"/>
        <v/>
      </c>
      <c r="BB193" s="164" t="str">
        <f t="shared" si="40"/>
        <v/>
      </c>
      <c r="BC193" s="164" t="str">
        <f t="shared" si="33"/>
        <v/>
      </c>
    </row>
    <row r="194" spans="1:55" s="164" customFormat="1" ht="17.25" hidden="1" customHeight="1">
      <c r="A194" s="9"/>
      <c r="B194" s="7"/>
      <c r="C194" s="2"/>
      <c r="D194" s="5"/>
      <c r="E194" s="4"/>
      <c r="F194" s="4"/>
      <c r="G194" s="4"/>
      <c r="H194" s="5"/>
      <c r="I194" s="16"/>
      <c r="J194" s="47"/>
      <c r="K194" s="48"/>
      <c r="L194" s="48"/>
      <c r="M194" s="49"/>
      <c r="N194" s="47"/>
      <c r="O194" s="48"/>
      <c r="P194" s="48"/>
      <c r="Q194" s="48"/>
      <c r="R194" s="48"/>
      <c r="S194" s="48"/>
      <c r="T194" s="64"/>
      <c r="U194" s="49"/>
      <c r="V194" s="58"/>
      <c r="W194" s="124"/>
      <c r="X194" s="56"/>
      <c r="Y194" s="68"/>
      <c r="Z194" s="68"/>
      <c r="AA194" s="67"/>
      <c r="AB194" s="57"/>
      <c r="AC194" s="58"/>
      <c r="AD194" s="56"/>
      <c r="AE194" s="49"/>
      <c r="AF194" s="164">
        <f t="shared" si="43"/>
        <v>0</v>
      </c>
      <c r="AG194" s="164">
        <f t="shared" si="43"/>
        <v>0</v>
      </c>
      <c r="AH194" s="164">
        <f t="shared" si="43"/>
        <v>0</v>
      </c>
      <c r="AI194" s="164">
        <f t="shared" si="43"/>
        <v>-1</v>
      </c>
      <c r="AJ194" s="164">
        <f t="shared" si="43"/>
        <v>0</v>
      </c>
      <c r="AK194" s="164">
        <f t="shared" si="43"/>
        <v>0</v>
      </c>
      <c r="AL194" s="164">
        <f t="shared" si="43"/>
        <v>0</v>
      </c>
      <c r="AM194" s="164">
        <f t="shared" si="43"/>
        <v>0</v>
      </c>
      <c r="AN194" s="164" t="str">
        <f t="shared" si="41"/>
        <v/>
      </c>
      <c r="AO194" s="164" t="str">
        <f t="shared" si="41"/>
        <v/>
      </c>
      <c r="AP194" s="164" t="str">
        <f t="shared" si="41"/>
        <v/>
      </c>
      <c r="AQ194" s="164">
        <f t="shared" si="39"/>
        <v>0</v>
      </c>
      <c r="AR194" s="164" t="str">
        <f t="shared" si="39"/>
        <v/>
      </c>
      <c r="AS194" s="164" t="str">
        <f t="shared" si="39"/>
        <v/>
      </c>
      <c r="AT194" s="164" t="str">
        <f t="shared" si="39"/>
        <v/>
      </c>
      <c r="AU194" s="164" t="str">
        <f t="shared" si="32"/>
        <v/>
      </c>
      <c r="AV194" s="164" t="str">
        <f t="shared" si="42"/>
        <v/>
      </c>
      <c r="AW194" s="164" t="str">
        <f t="shared" si="42"/>
        <v/>
      </c>
      <c r="AX194" s="164" t="str">
        <f t="shared" si="42"/>
        <v/>
      </c>
      <c r="AY194" s="164">
        <f t="shared" si="40"/>
        <v>0</v>
      </c>
      <c r="AZ194" s="164" t="str">
        <f t="shared" si="40"/>
        <v/>
      </c>
      <c r="BA194" s="164" t="str">
        <f t="shared" si="40"/>
        <v/>
      </c>
      <c r="BB194" s="164" t="str">
        <f t="shared" si="40"/>
        <v/>
      </c>
      <c r="BC194" s="164" t="str">
        <f t="shared" si="33"/>
        <v/>
      </c>
    </row>
    <row r="195" spans="1:55" s="164" customFormat="1" ht="17.25" hidden="1" customHeight="1">
      <c r="A195" s="9"/>
      <c r="B195" s="7"/>
      <c r="C195" s="2"/>
      <c r="D195" s="5"/>
      <c r="E195" s="4"/>
      <c r="F195" s="4"/>
      <c r="G195" s="4"/>
      <c r="H195" s="5"/>
      <c r="I195" s="16"/>
      <c r="J195" s="47"/>
      <c r="K195" s="48"/>
      <c r="L195" s="48"/>
      <c r="M195" s="49"/>
      <c r="N195" s="47"/>
      <c r="O195" s="48"/>
      <c r="P195" s="48"/>
      <c r="Q195" s="48"/>
      <c r="R195" s="48"/>
      <c r="S195" s="48"/>
      <c r="T195" s="64"/>
      <c r="U195" s="49"/>
      <c r="V195" s="58"/>
      <c r="W195" s="124"/>
      <c r="X195" s="56"/>
      <c r="Y195" s="68"/>
      <c r="Z195" s="68"/>
      <c r="AA195" s="67"/>
      <c r="AB195" s="57"/>
      <c r="AC195" s="58"/>
      <c r="AD195" s="56"/>
      <c r="AE195" s="49"/>
      <c r="AF195" s="164">
        <f t="shared" si="43"/>
        <v>0</v>
      </c>
      <c r="AG195" s="164">
        <f t="shared" si="43"/>
        <v>0</v>
      </c>
      <c r="AH195" s="164">
        <f t="shared" si="43"/>
        <v>0</v>
      </c>
      <c r="AI195" s="164">
        <f t="shared" si="43"/>
        <v>-1</v>
      </c>
      <c r="AJ195" s="164">
        <f t="shared" si="43"/>
        <v>0</v>
      </c>
      <c r="AK195" s="164">
        <f t="shared" si="43"/>
        <v>0</v>
      </c>
      <c r="AL195" s="164">
        <f t="shared" si="43"/>
        <v>0</v>
      </c>
      <c r="AM195" s="164">
        <f t="shared" si="43"/>
        <v>0</v>
      </c>
      <c r="AN195" s="164" t="str">
        <f t="shared" si="41"/>
        <v/>
      </c>
      <c r="AO195" s="164" t="str">
        <f t="shared" si="41"/>
        <v/>
      </c>
      <c r="AP195" s="164" t="str">
        <f t="shared" si="41"/>
        <v/>
      </c>
      <c r="AQ195" s="164">
        <f t="shared" si="39"/>
        <v>0</v>
      </c>
      <c r="AR195" s="164" t="str">
        <f t="shared" si="39"/>
        <v/>
      </c>
      <c r="AS195" s="164" t="str">
        <f t="shared" si="39"/>
        <v/>
      </c>
      <c r="AT195" s="164" t="str">
        <f t="shared" si="39"/>
        <v/>
      </c>
      <c r="AU195" s="164" t="str">
        <f t="shared" si="32"/>
        <v/>
      </c>
      <c r="AV195" s="164" t="str">
        <f t="shared" si="42"/>
        <v/>
      </c>
      <c r="AW195" s="164" t="str">
        <f t="shared" si="42"/>
        <v/>
      </c>
      <c r="AX195" s="164" t="str">
        <f t="shared" si="42"/>
        <v/>
      </c>
      <c r="AY195" s="164">
        <f t="shared" si="40"/>
        <v>0</v>
      </c>
      <c r="AZ195" s="164" t="str">
        <f t="shared" si="40"/>
        <v/>
      </c>
      <c r="BA195" s="164" t="str">
        <f t="shared" si="40"/>
        <v/>
      </c>
      <c r="BB195" s="164" t="str">
        <f t="shared" si="40"/>
        <v/>
      </c>
      <c r="BC195" s="164" t="str">
        <f t="shared" si="33"/>
        <v/>
      </c>
    </row>
    <row r="196" spans="1:55" s="164" customFormat="1" ht="17.25" hidden="1" customHeight="1">
      <c r="A196" s="9"/>
      <c r="B196" s="7"/>
      <c r="C196" s="2"/>
      <c r="D196" s="5"/>
      <c r="E196" s="4"/>
      <c r="F196" s="4"/>
      <c r="G196" s="4"/>
      <c r="H196" s="5"/>
      <c r="I196" s="16"/>
      <c r="J196" s="47"/>
      <c r="K196" s="48"/>
      <c r="L196" s="48"/>
      <c r="M196" s="49"/>
      <c r="N196" s="47"/>
      <c r="O196" s="48"/>
      <c r="P196" s="48"/>
      <c r="Q196" s="48"/>
      <c r="R196" s="48"/>
      <c r="S196" s="48"/>
      <c r="T196" s="64"/>
      <c r="U196" s="49"/>
      <c r="V196" s="58"/>
      <c r="W196" s="124"/>
      <c r="X196" s="56"/>
      <c r="Y196" s="68"/>
      <c r="Z196" s="68"/>
      <c r="AA196" s="67"/>
      <c r="AB196" s="57"/>
      <c r="AC196" s="58"/>
      <c r="AD196" s="56"/>
      <c r="AE196" s="49"/>
      <c r="AF196" s="164">
        <f t="shared" si="43"/>
        <v>0</v>
      </c>
      <c r="AG196" s="164">
        <f t="shared" si="43"/>
        <v>0</v>
      </c>
      <c r="AH196" s="164">
        <f t="shared" si="43"/>
        <v>0</v>
      </c>
      <c r="AI196" s="164">
        <f t="shared" si="43"/>
        <v>-1</v>
      </c>
      <c r="AJ196" s="164">
        <f t="shared" si="43"/>
        <v>0</v>
      </c>
      <c r="AK196" s="164">
        <f t="shared" si="43"/>
        <v>0</v>
      </c>
      <c r="AL196" s="164">
        <f t="shared" si="43"/>
        <v>0</v>
      </c>
      <c r="AM196" s="164">
        <f t="shared" si="43"/>
        <v>0</v>
      </c>
      <c r="AN196" s="164" t="str">
        <f t="shared" si="41"/>
        <v/>
      </c>
      <c r="AO196" s="164" t="str">
        <f t="shared" si="41"/>
        <v/>
      </c>
      <c r="AP196" s="164" t="str">
        <f t="shared" si="41"/>
        <v/>
      </c>
      <c r="AQ196" s="164">
        <f t="shared" si="39"/>
        <v>0</v>
      </c>
      <c r="AR196" s="164" t="str">
        <f t="shared" si="39"/>
        <v/>
      </c>
      <c r="AS196" s="164" t="str">
        <f t="shared" si="39"/>
        <v/>
      </c>
      <c r="AT196" s="164" t="str">
        <f t="shared" si="39"/>
        <v/>
      </c>
      <c r="AU196" s="164" t="str">
        <f t="shared" si="32"/>
        <v/>
      </c>
      <c r="AV196" s="164" t="str">
        <f t="shared" si="42"/>
        <v/>
      </c>
      <c r="AW196" s="164" t="str">
        <f t="shared" si="42"/>
        <v/>
      </c>
      <c r="AX196" s="164" t="str">
        <f t="shared" si="42"/>
        <v/>
      </c>
      <c r="AY196" s="164">
        <f t="shared" si="40"/>
        <v>0</v>
      </c>
      <c r="AZ196" s="164" t="str">
        <f t="shared" si="40"/>
        <v/>
      </c>
      <c r="BA196" s="164" t="str">
        <f t="shared" si="40"/>
        <v/>
      </c>
      <c r="BB196" s="164" t="str">
        <f t="shared" si="40"/>
        <v/>
      </c>
      <c r="BC196" s="164" t="str">
        <f t="shared" si="33"/>
        <v/>
      </c>
    </row>
    <row r="197" spans="1:55" s="164" customFormat="1" ht="17.25" hidden="1" customHeight="1">
      <c r="A197" s="9"/>
      <c r="B197" s="7"/>
      <c r="C197" s="2"/>
      <c r="D197" s="5"/>
      <c r="E197" s="4"/>
      <c r="F197" s="4"/>
      <c r="G197" s="4"/>
      <c r="H197" s="5"/>
      <c r="I197" s="16"/>
      <c r="J197" s="47"/>
      <c r="K197" s="48"/>
      <c r="L197" s="48"/>
      <c r="M197" s="49"/>
      <c r="N197" s="47"/>
      <c r="O197" s="48"/>
      <c r="P197" s="48"/>
      <c r="Q197" s="48"/>
      <c r="R197" s="48"/>
      <c r="S197" s="48"/>
      <c r="T197" s="64"/>
      <c r="U197" s="49"/>
      <c r="V197" s="58"/>
      <c r="W197" s="124"/>
      <c r="X197" s="56"/>
      <c r="Y197" s="68"/>
      <c r="Z197" s="68"/>
      <c r="AA197" s="67"/>
      <c r="AB197" s="57"/>
      <c r="AC197" s="58"/>
      <c r="AD197" s="56"/>
      <c r="AE197" s="49"/>
      <c r="AF197" s="164">
        <f t="shared" si="43"/>
        <v>0</v>
      </c>
      <c r="AG197" s="164">
        <f t="shared" si="43"/>
        <v>0</v>
      </c>
      <c r="AH197" s="164">
        <f t="shared" si="43"/>
        <v>0</v>
      </c>
      <c r="AI197" s="164">
        <f t="shared" si="43"/>
        <v>-1</v>
      </c>
      <c r="AJ197" s="164">
        <f t="shared" si="43"/>
        <v>0</v>
      </c>
      <c r="AK197" s="164">
        <f t="shared" si="43"/>
        <v>0</v>
      </c>
      <c r="AL197" s="164">
        <f t="shared" si="43"/>
        <v>0</v>
      </c>
      <c r="AM197" s="164">
        <f t="shared" si="43"/>
        <v>0</v>
      </c>
      <c r="AN197" s="164" t="str">
        <f t="shared" si="41"/>
        <v/>
      </c>
      <c r="AO197" s="164" t="str">
        <f t="shared" si="41"/>
        <v/>
      </c>
      <c r="AP197" s="164" t="str">
        <f t="shared" si="41"/>
        <v/>
      </c>
      <c r="AQ197" s="164">
        <f t="shared" si="39"/>
        <v>0</v>
      </c>
      <c r="AR197" s="164" t="str">
        <f t="shared" si="39"/>
        <v/>
      </c>
      <c r="AS197" s="164" t="str">
        <f t="shared" si="39"/>
        <v/>
      </c>
      <c r="AT197" s="164" t="str">
        <f t="shared" si="39"/>
        <v/>
      </c>
      <c r="AU197" s="164" t="str">
        <f t="shared" si="32"/>
        <v/>
      </c>
      <c r="AV197" s="164" t="str">
        <f t="shared" si="42"/>
        <v/>
      </c>
      <c r="AW197" s="164" t="str">
        <f t="shared" si="42"/>
        <v/>
      </c>
      <c r="AX197" s="164" t="str">
        <f t="shared" si="42"/>
        <v/>
      </c>
      <c r="AY197" s="164">
        <f t="shared" si="40"/>
        <v>0</v>
      </c>
      <c r="AZ197" s="164" t="str">
        <f t="shared" si="40"/>
        <v/>
      </c>
      <c r="BA197" s="164" t="str">
        <f t="shared" si="40"/>
        <v/>
      </c>
      <c r="BB197" s="164" t="str">
        <f t="shared" si="40"/>
        <v/>
      </c>
      <c r="BC197" s="164" t="str">
        <f t="shared" si="33"/>
        <v/>
      </c>
    </row>
    <row r="198" spans="1:55" s="164" customFormat="1" ht="17.25" hidden="1" customHeight="1">
      <c r="A198" s="9"/>
      <c r="B198" s="7"/>
      <c r="C198" s="2"/>
      <c r="D198" s="5"/>
      <c r="E198" s="4"/>
      <c r="F198" s="4"/>
      <c r="G198" s="4"/>
      <c r="H198" s="5"/>
      <c r="I198" s="16"/>
      <c r="J198" s="47"/>
      <c r="K198" s="48"/>
      <c r="L198" s="48"/>
      <c r="M198" s="49"/>
      <c r="N198" s="47"/>
      <c r="O198" s="48"/>
      <c r="P198" s="48"/>
      <c r="Q198" s="48"/>
      <c r="R198" s="48"/>
      <c r="S198" s="48"/>
      <c r="T198" s="64"/>
      <c r="U198" s="49"/>
      <c r="V198" s="58"/>
      <c r="W198" s="124"/>
      <c r="X198" s="56"/>
      <c r="Y198" s="68"/>
      <c r="Z198" s="68"/>
      <c r="AA198" s="67"/>
      <c r="AB198" s="57"/>
      <c r="AC198" s="58"/>
      <c r="AD198" s="56"/>
      <c r="AE198" s="49"/>
      <c r="AF198" s="164">
        <f t="shared" si="43"/>
        <v>0</v>
      </c>
      <c r="AG198" s="164">
        <f t="shared" si="43"/>
        <v>0</v>
      </c>
      <c r="AH198" s="164">
        <f t="shared" si="43"/>
        <v>0</v>
      </c>
      <c r="AI198" s="164">
        <f t="shared" si="43"/>
        <v>-1</v>
      </c>
      <c r="AJ198" s="164">
        <f t="shared" si="43"/>
        <v>0</v>
      </c>
      <c r="AK198" s="164">
        <f t="shared" si="43"/>
        <v>0</v>
      </c>
      <c r="AL198" s="164">
        <f t="shared" si="43"/>
        <v>0</v>
      </c>
      <c r="AM198" s="164">
        <f t="shared" si="43"/>
        <v>0</v>
      </c>
      <c r="AN198" s="164" t="str">
        <f t="shared" si="41"/>
        <v/>
      </c>
      <c r="AO198" s="164" t="str">
        <f t="shared" si="41"/>
        <v/>
      </c>
      <c r="AP198" s="164" t="str">
        <f t="shared" si="41"/>
        <v/>
      </c>
      <c r="AQ198" s="164">
        <f t="shared" si="39"/>
        <v>0</v>
      </c>
      <c r="AR198" s="164" t="str">
        <f t="shared" si="39"/>
        <v/>
      </c>
      <c r="AS198" s="164" t="str">
        <f t="shared" si="39"/>
        <v/>
      </c>
      <c r="AT198" s="164" t="str">
        <f t="shared" si="39"/>
        <v/>
      </c>
      <c r="AU198" s="164" t="str">
        <f t="shared" si="32"/>
        <v/>
      </c>
      <c r="AV198" s="164" t="str">
        <f t="shared" si="42"/>
        <v/>
      </c>
      <c r="AW198" s="164" t="str">
        <f t="shared" si="42"/>
        <v/>
      </c>
      <c r="AX198" s="164" t="str">
        <f t="shared" si="42"/>
        <v/>
      </c>
      <c r="AY198" s="164">
        <f t="shared" si="40"/>
        <v>0</v>
      </c>
      <c r="AZ198" s="164" t="str">
        <f t="shared" si="40"/>
        <v/>
      </c>
      <c r="BA198" s="164" t="str">
        <f t="shared" si="40"/>
        <v/>
      </c>
      <c r="BB198" s="164" t="str">
        <f t="shared" si="40"/>
        <v/>
      </c>
      <c r="BC198" s="164" t="str">
        <f t="shared" si="33"/>
        <v/>
      </c>
    </row>
    <row r="199" spans="1:55" s="164" customFormat="1" ht="17.25" hidden="1" customHeight="1">
      <c r="A199" s="9"/>
      <c r="B199" s="7"/>
      <c r="C199" s="2"/>
      <c r="D199" s="5"/>
      <c r="E199" s="4"/>
      <c r="F199" s="4"/>
      <c r="G199" s="4"/>
      <c r="H199" s="5"/>
      <c r="I199" s="16"/>
      <c r="J199" s="47"/>
      <c r="K199" s="48"/>
      <c r="L199" s="48"/>
      <c r="M199" s="49"/>
      <c r="N199" s="47"/>
      <c r="O199" s="48"/>
      <c r="P199" s="48"/>
      <c r="Q199" s="48"/>
      <c r="R199" s="48"/>
      <c r="S199" s="48"/>
      <c r="T199" s="64"/>
      <c r="U199" s="49"/>
      <c r="V199" s="58"/>
      <c r="W199" s="124"/>
      <c r="X199" s="56"/>
      <c r="Y199" s="68"/>
      <c r="Z199" s="68"/>
      <c r="AA199" s="67"/>
      <c r="AB199" s="57"/>
      <c r="AC199" s="58"/>
      <c r="AD199" s="56"/>
      <c r="AE199" s="49"/>
      <c r="AF199" s="164">
        <f t="shared" si="43"/>
        <v>0</v>
      </c>
      <c r="AG199" s="164">
        <f t="shared" si="43"/>
        <v>0</v>
      </c>
      <c r="AH199" s="164">
        <f t="shared" si="43"/>
        <v>0</v>
      </c>
      <c r="AI199" s="164">
        <f t="shared" si="43"/>
        <v>-1</v>
      </c>
      <c r="AJ199" s="164">
        <f t="shared" si="43"/>
        <v>0</v>
      </c>
      <c r="AK199" s="164">
        <f t="shared" si="43"/>
        <v>0</v>
      </c>
      <c r="AL199" s="164">
        <f t="shared" si="43"/>
        <v>0</v>
      </c>
      <c r="AM199" s="164">
        <f t="shared" si="43"/>
        <v>0</v>
      </c>
      <c r="AN199" s="164" t="str">
        <f t="shared" si="41"/>
        <v/>
      </c>
      <c r="AO199" s="164" t="str">
        <f t="shared" si="41"/>
        <v/>
      </c>
      <c r="AP199" s="164" t="str">
        <f t="shared" si="41"/>
        <v/>
      </c>
      <c r="AQ199" s="164">
        <f t="shared" si="39"/>
        <v>0</v>
      </c>
      <c r="AR199" s="164" t="str">
        <f t="shared" si="39"/>
        <v/>
      </c>
      <c r="AS199" s="164" t="str">
        <f t="shared" si="39"/>
        <v/>
      </c>
      <c r="AT199" s="164" t="str">
        <f t="shared" si="39"/>
        <v/>
      </c>
      <c r="AU199" s="164" t="str">
        <f t="shared" si="32"/>
        <v/>
      </c>
      <c r="AV199" s="164" t="str">
        <f t="shared" si="42"/>
        <v/>
      </c>
      <c r="AW199" s="164" t="str">
        <f t="shared" si="42"/>
        <v/>
      </c>
      <c r="AX199" s="164" t="str">
        <f t="shared" si="42"/>
        <v/>
      </c>
      <c r="AY199" s="164">
        <f t="shared" si="40"/>
        <v>0</v>
      </c>
      <c r="AZ199" s="164" t="str">
        <f t="shared" si="40"/>
        <v/>
      </c>
      <c r="BA199" s="164" t="str">
        <f t="shared" si="40"/>
        <v/>
      </c>
      <c r="BB199" s="164" t="str">
        <f t="shared" si="40"/>
        <v/>
      </c>
      <c r="BC199" s="164" t="str">
        <f t="shared" si="33"/>
        <v/>
      </c>
    </row>
    <row r="200" spans="1:55" s="164" customFormat="1" ht="17.25" hidden="1" customHeight="1">
      <c r="A200" s="9"/>
      <c r="B200" s="7"/>
      <c r="C200" s="2"/>
      <c r="D200" s="5"/>
      <c r="E200" s="4"/>
      <c r="F200" s="4"/>
      <c r="G200" s="4"/>
      <c r="H200" s="5"/>
      <c r="I200" s="16"/>
      <c r="J200" s="47"/>
      <c r="K200" s="48"/>
      <c r="L200" s="48"/>
      <c r="M200" s="49"/>
      <c r="N200" s="47"/>
      <c r="O200" s="48"/>
      <c r="P200" s="48"/>
      <c r="Q200" s="48"/>
      <c r="R200" s="48"/>
      <c r="S200" s="48"/>
      <c r="T200" s="64"/>
      <c r="U200" s="49"/>
      <c r="V200" s="58"/>
      <c r="W200" s="124"/>
      <c r="X200" s="56"/>
      <c r="Y200" s="68"/>
      <c r="Z200" s="68"/>
      <c r="AA200" s="67"/>
      <c r="AB200" s="57"/>
      <c r="AC200" s="58"/>
      <c r="AD200" s="56"/>
      <c r="AE200" s="49"/>
      <c r="AF200" s="164">
        <f t="shared" si="43"/>
        <v>0</v>
      </c>
      <c r="AG200" s="164">
        <f t="shared" si="43"/>
        <v>0</v>
      </c>
      <c r="AH200" s="164">
        <f t="shared" si="43"/>
        <v>0</v>
      </c>
      <c r="AI200" s="164">
        <f t="shared" si="43"/>
        <v>-1</v>
      </c>
      <c r="AJ200" s="164">
        <f t="shared" si="43"/>
        <v>0</v>
      </c>
      <c r="AK200" s="164">
        <f t="shared" si="43"/>
        <v>0</v>
      </c>
      <c r="AL200" s="164">
        <f t="shared" si="43"/>
        <v>0</v>
      </c>
      <c r="AM200" s="164">
        <f t="shared" si="43"/>
        <v>0</v>
      </c>
      <c r="AN200" s="164" t="str">
        <f t="shared" si="41"/>
        <v/>
      </c>
      <c r="AO200" s="164" t="str">
        <f t="shared" si="41"/>
        <v/>
      </c>
      <c r="AP200" s="164" t="str">
        <f t="shared" si="41"/>
        <v/>
      </c>
      <c r="AQ200" s="164">
        <f t="shared" si="39"/>
        <v>0</v>
      </c>
      <c r="AR200" s="164" t="str">
        <f t="shared" si="39"/>
        <v/>
      </c>
      <c r="AS200" s="164" t="str">
        <f t="shared" si="39"/>
        <v/>
      </c>
      <c r="AT200" s="164" t="str">
        <f t="shared" si="39"/>
        <v/>
      </c>
      <c r="AU200" s="164" t="str">
        <f t="shared" si="32"/>
        <v/>
      </c>
      <c r="AV200" s="164" t="str">
        <f t="shared" si="42"/>
        <v/>
      </c>
      <c r="AW200" s="164" t="str">
        <f t="shared" si="42"/>
        <v/>
      </c>
      <c r="AX200" s="164" t="str">
        <f t="shared" si="42"/>
        <v/>
      </c>
      <c r="AY200" s="164">
        <f t="shared" si="40"/>
        <v>0</v>
      </c>
      <c r="AZ200" s="164" t="str">
        <f t="shared" si="40"/>
        <v/>
      </c>
      <c r="BA200" s="164" t="str">
        <f t="shared" si="40"/>
        <v/>
      </c>
      <c r="BB200" s="164" t="str">
        <f t="shared" si="40"/>
        <v/>
      </c>
      <c r="BC200" s="164" t="str">
        <f t="shared" si="33"/>
        <v/>
      </c>
    </row>
    <row r="201" spans="1:55" s="164" customFormat="1" ht="17.25" hidden="1" customHeight="1">
      <c r="A201" s="9"/>
      <c r="B201" s="7"/>
      <c r="C201" s="2"/>
      <c r="D201" s="5"/>
      <c r="E201" s="4"/>
      <c r="F201" s="4"/>
      <c r="G201" s="4"/>
      <c r="H201" s="5"/>
      <c r="I201" s="16"/>
      <c r="J201" s="47"/>
      <c r="K201" s="48"/>
      <c r="L201" s="48"/>
      <c r="M201" s="49"/>
      <c r="N201" s="47"/>
      <c r="O201" s="48"/>
      <c r="P201" s="48"/>
      <c r="Q201" s="48"/>
      <c r="R201" s="48"/>
      <c r="S201" s="48"/>
      <c r="T201" s="64"/>
      <c r="U201" s="49"/>
      <c r="V201" s="58"/>
      <c r="W201" s="124"/>
      <c r="X201" s="56"/>
      <c r="Y201" s="68"/>
      <c r="Z201" s="68"/>
      <c r="AA201" s="67"/>
      <c r="AB201" s="57"/>
      <c r="AC201" s="58"/>
      <c r="AD201" s="56"/>
      <c r="AE201" s="49"/>
      <c r="AF201" s="164">
        <f t="shared" si="43"/>
        <v>0</v>
      </c>
      <c r="AG201" s="164">
        <f t="shared" si="43"/>
        <v>0</v>
      </c>
      <c r="AH201" s="164">
        <f t="shared" si="43"/>
        <v>0</v>
      </c>
      <c r="AI201" s="164">
        <f t="shared" si="43"/>
        <v>-1</v>
      </c>
      <c r="AJ201" s="164">
        <f t="shared" si="43"/>
        <v>0</v>
      </c>
      <c r="AK201" s="164">
        <f t="shared" si="43"/>
        <v>0</v>
      </c>
      <c r="AL201" s="164">
        <f t="shared" si="43"/>
        <v>0</v>
      </c>
      <c r="AM201" s="164">
        <f t="shared" si="43"/>
        <v>0</v>
      </c>
      <c r="AN201" s="164" t="str">
        <f t="shared" si="41"/>
        <v/>
      </c>
      <c r="AO201" s="164" t="str">
        <f t="shared" si="41"/>
        <v/>
      </c>
      <c r="AP201" s="164" t="str">
        <f t="shared" si="41"/>
        <v/>
      </c>
      <c r="AQ201" s="164">
        <f t="shared" si="39"/>
        <v>0</v>
      </c>
      <c r="AR201" s="164" t="str">
        <f t="shared" si="39"/>
        <v/>
      </c>
      <c r="AS201" s="164" t="str">
        <f t="shared" si="39"/>
        <v/>
      </c>
      <c r="AT201" s="164" t="str">
        <f t="shared" si="39"/>
        <v/>
      </c>
      <c r="AU201" s="164" t="str">
        <f t="shared" si="32"/>
        <v/>
      </c>
      <c r="AV201" s="164" t="str">
        <f t="shared" si="42"/>
        <v/>
      </c>
      <c r="AW201" s="164" t="str">
        <f t="shared" si="42"/>
        <v/>
      </c>
      <c r="AX201" s="164" t="str">
        <f t="shared" si="42"/>
        <v/>
      </c>
      <c r="AY201" s="164">
        <f t="shared" si="40"/>
        <v>0</v>
      </c>
      <c r="AZ201" s="164" t="str">
        <f t="shared" si="40"/>
        <v/>
      </c>
      <c r="BA201" s="164" t="str">
        <f t="shared" si="40"/>
        <v/>
      </c>
      <c r="BB201" s="164" t="str">
        <f t="shared" si="40"/>
        <v/>
      </c>
      <c r="BC201" s="164" t="str">
        <f t="shared" si="33"/>
        <v/>
      </c>
    </row>
    <row r="202" spans="1:55" s="164" customFormat="1" ht="17.25" hidden="1" customHeight="1">
      <c r="A202" s="9"/>
      <c r="B202" s="7"/>
      <c r="C202" s="2"/>
      <c r="D202" s="5"/>
      <c r="E202" s="4"/>
      <c r="F202" s="4"/>
      <c r="G202" s="4"/>
      <c r="H202" s="5"/>
      <c r="I202" s="16"/>
      <c r="J202" s="47"/>
      <c r="K202" s="48"/>
      <c r="L202" s="48"/>
      <c r="M202" s="49"/>
      <c r="N202" s="47"/>
      <c r="O202" s="48"/>
      <c r="P202" s="48"/>
      <c r="Q202" s="48"/>
      <c r="R202" s="48"/>
      <c r="S202" s="48"/>
      <c r="T202" s="64"/>
      <c r="U202" s="49"/>
      <c r="V202" s="58"/>
      <c r="W202" s="124"/>
      <c r="X202" s="56"/>
      <c r="Y202" s="68"/>
      <c r="Z202" s="68"/>
      <c r="AA202" s="67"/>
      <c r="AB202" s="57"/>
      <c r="AC202" s="58"/>
      <c r="AD202" s="56"/>
      <c r="AE202" s="49"/>
      <c r="AF202" s="164">
        <f t="shared" si="43"/>
        <v>0</v>
      </c>
      <c r="AG202" s="164">
        <f t="shared" si="43"/>
        <v>0</v>
      </c>
      <c r="AH202" s="164">
        <f t="shared" si="43"/>
        <v>0</v>
      </c>
      <c r="AI202" s="164">
        <f t="shared" si="43"/>
        <v>-1</v>
      </c>
      <c r="AJ202" s="164">
        <f t="shared" si="43"/>
        <v>0</v>
      </c>
      <c r="AK202" s="164">
        <f t="shared" si="43"/>
        <v>0</v>
      </c>
      <c r="AL202" s="164">
        <f t="shared" si="43"/>
        <v>0</v>
      </c>
      <c r="AM202" s="164">
        <f t="shared" si="43"/>
        <v>0</v>
      </c>
      <c r="AN202" s="164" t="str">
        <f t="shared" si="41"/>
        <v/>
      </c>
      <c r="AO202" s="164" t="str">
        <f t="shared" si="41"/>
        <v/>
      </c>
      <c r="AP202" s="164" t="str">
        <f t="shared" si="41"/>
        <v/>
      </c>
      <c r="AQ202" s="164">
        <f t="shared" si="39"/>
        <v>0</v>
      </c>
      <c r="AR202" s="164" t="str">
        <f t="shared" si="39"/>
        <v/>
      </c>
      <c r="AS202" s="164" t="str">
        <f t="shared" si="39"/>
        <v/>
      </c>
      <c r="AT202" s="164" t="str">
        <f t="shared" si="39"/>
        <v/>
      </c>
      <c r="AU202" s="164" t="str">
        <f t="shared" si="32"/>
        <v/>
      </c>
      <c r="AV202" s="164" t="str">
        <f t="shared" si="42"/>
        <v/>
      </c>
      <c r="AW202" s="164" t="str">
        <f t="shared" si="42"/>
        <v/>
      </c>
      <c r="AX202" s="164" t="str">
        <f t="shared" si="42"/>
        <v/>
      </c>
      <c r="AY202" s="164">
        <f t="shared" si="40"/>
        <v>0</v>
      </c>
      <c r="AZ202" s="164" t="str">
        <f t="shared" si="40"/>
        <v/>
      </c>
      <c r="BA202" s="164" t="str">
        <f t="shared" si="40"/>
        <v/>
      </c>
      <c r="BB202" s="164" t="str">
        <f t="shared" si="40"/>
        <v/>
      </c>
      <c r="BC202" s="164" t="str">
        <f t="shared" si="33"/>
        <v/>
      </c>
    </row>
    <row r="203" spans="1:55" s="164" customFormat="1" ht="17.25" hidden="1" customHeight="1">
      <c r="A203" s="9"/>
      <c r="B203" s="7"/>
      <c r="C203" s="2"/>
      <c r="D203" s="5"/>
      <c r="E203" s="4"/>
      <c r="F203" s="4"/>
      <c r="G203" s="4"/>
      <c r="H203" s="5"/>
      <c r="I203" s="16"/>
      <c r="J203" s="47"/>
      <c r="K203" s="48"/>
      <c r="L203" s="48"/>
      <c r="M203" s="49"/>
      <c r="N203" s="47"/>
      <c r="O203" s="48"/>
      <c r="P203" s="48"/>
      <c r="Q203" s="48"/>
      <c r="R203" s="48"/>
      <c r="S203" s="48"/>
      <c r="T203" s="64"/>
      <c r="U203" s="49"/>
      <c r="V203" s="58"/>
      <c r="W203" s="124"/>
      <c r="X203" s="56"/>
      <c r="Y203" s="68"/>
      <c r="Z203" s="68"/>
      <c r="AA203" s="67"/>
      <c r="AB203" s="57"/>
      <c r="AC203" s="58"/>
      <c r="AD203" s="56"/>
      <c r="AE203" s="49"/>
      <c r="AF203" s="164">
        <f t="shared" si="43"/>
        <v>0</v>
      </c>
      <c r="AG203" s="164">
        <f t="shared" si="43"/>
        <v>0</v>
      </c>
      <c r="AH203" s="164">
        <f t="shared" si="43"/>
        <v>0</v>
      </c>
      <c r="AI203" s="164">
        <f t="shared" si="43"/>
        <v>-1</v>
      </c>
      <c r="AJ203" s="164">
        <f t="shared" si="43"/>
        <v>0</v>
      </c>
      <c r="AK203" s="164">
        <f t="shared" si="43"/>
        <v>0</v>
      </c>
      <c r="AL203" s="164">
        <f t="shared" si="43"/>
        <v>0</v>
      </c>
      <c r="AM203" s="164">
        <f t="shared" si="43"/>
        <v>0</v>
      </c>
      <c r="AN203" s="164" t="str">
        <f t="shared" si="41"/>
        <v/>
      </c>
      <c r="AO203" s="164" t="str">
        <f t="shared" si="41"/>
        <v/>
      </c>
      <c r="AP203" s="164" t="str">
        <f t="shared" si="41"/>
        <v/>
      </c>
      <c r="AQ203" s="164">
        <f t="shared" si="39"/>
        <v>0</v>
      </c>
      <c r="AR203" s="164" t="str">
        <f t="shared" si="39"/>
        <v/>
      </c>
      <c r="AS203" s="164" t="str">
        <f t="shared" si="39"/>
        <v/>
      </c>
      <c r="AT203" s="164" t="str">
        <f t="shared" si="39"/>
        <v/>
      </c>
      <c r="AU203" s="164" t="str">
        <f t="shared" si="32"/>
        <v/>
      </c>
      <c r="AV203" s="164" t="str">
        <f t="shared" si="42"/>
        <v/>
      </c>
      <c r="AW203" s="164" t="str">
        <f t="shared" si="42"/>
        <v/>
      </c>
      <c r="AX203" s="164" t="str">
        <f t="shared" si="42"/>
        <v/>
      </c>
      <c r="AY203" s="164">
        <f t="shared" si="40"/>
        <v>0</v>
      </c>
      <c r="AZ203" s="164" t="str">
        <f t="shared" si="40"/>
        <v/>
      </c>
      <c r="BA203" s="164" t="str">
        <f t="shared" si="40"/>
        <v/>
      </c>
      <c r="BB203" s="164" t="str">
        <f t="shared" si="40"/>
        <v/>
      </c>
      <c r="BC203" s="164" t="str">
        <f t="shared" si="33"/>
        <v/>
      </c>
    </row>
    <row r="204" spans="1:55" s="164" customFormat="1" ht="17.25" hidden="1" customHeight="1">
      <c r="A204" s="9"/>
      <c r="B204" s="7"/>
      <c r="C204" s="2"/>
      <c r="D204" s="5"/>
      <c r="E204" s="4"/>
      <c r="F204" s="4"/>
      <c r="G204" s="4"/>
      <c r="H204" s="5"/>
      <c r="I204" s="16"/>
      <c r="J204" s="47"/>
      <c r="K204" s="48"/>
      <c r="L204" s="48"/>
      <c r="M204" s="49"/>
      <c r="N204" s="47"/>
      <c r="O204" s="48"/>
      <c r="P204" s="48"/>
      <c r="Q204" s="48"/>
      <c r="R204" s="48"/>
      <c r="S204" s="48"/>
      <c r="T204" s="64"/>
      <c r="U204" s="49"/>
      <c r="V204" s="58"/>
      <c r="W204" s="124"/>
      <c r="X204" s="56"/>
      <c r="Y204" s="68"/>
      <c r="Z204" s="68"/>
      <c r="AA204" s="67"/>
      <c r="AB204" s="57"/>
      <c r="AC204" s="58"/>
      <c r="AD204" s="56"/>
      <c r="AE204" s="49"/>
      <c r="AF204" s="164">
        <f t="shared" si="43"/>
        <v>0</v>
      </c>
      <c r="AG204" s="164">
        <f t="shared" si="43"/>
        <v>0</v>
      </c>
      <c r="AH204" s="164">
        <f t="shared" si="43"/>
        <v>0</v>
      </c>
      <c r="AI204" s="164">
        <f t="shared" si="43"/>
        <v>-1</v>
      </c>
      <c r="AJ204" s="164">
        <f t="shared" si="43"/>
        <v>0</v>
      </c>
      <c r="AK204" s="164">
        <f t="shared" si="43"/>
        <v>0</v>
      </c>
      <c r="AL204" s="164">
        <f t="shared" si="43"/>
        <v>0</v>
      </c>
      <c r="AM204" s="164">
        <f t="shared" si="43"/>
        <v>0</v>
      </c>
      <c r="AN204" s="164" t="str">
        <f t="shared" si="41"/>
        <v/>
      </c>
      <c r="AO204" s="164" t="str">
        <f t="shared" si="41"/>
        <v/>
      </c>
      <c r="AP204" s="164" t="str">
        <f t="shared" si="41"/>
        <v/>
      </c>
      <c r="AQ204" s="164">
        <f t="shared" si="39"/>
        <v>0</v>
      </c>
      <c r="AR204" s="164" t="str">
        <f t="shared" si="39"/>
        <v/>
      </c>
      <c r="AS204" s="164" t="str">
        <f t="shared" si="39"/>
        <v/>
      </c>
      <c r="AT204" s="164" t="str">
        <f t="shared" si="39"/>
        <v/>
      </c>
      <c r="AU204" s="164" t="str">
        <f t="shared" si="32"/>
        <v/>
      </c>
      <c r="AV204" s="164" t="str">
        <f t="shared" si="42"/>
        <v/>
      </c>
      <c r="AW204" s="164" t="str">
        <f t="shared" si="42"/>
        <v/>
      </c>
      <c r="AX204" s="164" t="str">
        <f t="shared" si="42"/>
        <v/>
      </c>
      <c r="AY204" s="164">
        <f t="shared" si="40"/>
        <v>0</v>
      </c>
      <c r="AZ204" s="164" t="str">
        <f t="shared" si="40"/>
        <v/>
      </c>
      <c r="BA204" s="164" t="str">
        <f t="shared" si="40"/>
        <v/>
      </c>
      <c r="BB204" s="164" t="str">
        <f t="shared" si="40"/>
        <v/>
      </c>
      <c r="BC204" s="164" t="str">
        <f t="shared" si="33"/>
        <v/>
      </c>
    </row>
    <row r="205" spans="1:55" s="164" customFormat="1" ht="17.25" hidden="1" customHeight="1">
      <c r="A205" s="9"/>
      <c r="B205" s="7"/>
      <c r="C205" s="2"/>
      <c r="D205" s="5"/>
      <c r="E205" s="4"/>
      <c r="F205" s="4"/>
      <c r="G205" s="4"/>
      <c r="H205" s="5"/>
      <c r="I205" s="16"/>
      <c r="J205" s="47"/>
      <c r="K205" s="48"/>
      <c r="L205" s="48"/>
      <c r="M205" s="49"/>
      <c r="N205" s="47"/>
      <c r="O205" s="48"/>
      <c r="P205" s="48"/>
      <c r="Q205" s="48"/>
      <c r="R205" s="48"/>
      <c r="S205" s="48"/>
      <c r="T205" s="64"/>
      <c r="U205" s="49"/>
      <c r="V205" s="58"/>
      <c r="W205" s="124"/>
      <c r="X205" s="56"/>
      <c r="Y205" s="68"/>
      <c r="Z205" s="68"/>
      <c r="AA205" s="67"/>
      <c r="AB205" s="57"/>
      <c r="AC205" s="58"/>
      <c r="AD205" s="56"/>
      <c r="AE205" s="49"/>
      <c r="AF205" s="164">
        <f t="shared" si="43"/>
        <v>0</v>
      </c>
      <c r="AG205" s="164">
        <f t="shared" si="43"/>
        <v>0</v>
      </c>
      <c r="AH205" s="164">
        <f t="shared" si="43"/>
        <v>0</v>
      </c>
      <c r="AI205" s="164">
        <f t="shared" si="43"/>
        <v>-1</v>
      </c>
      <c r="AJ205" s="164">
        <f t="shared" si="43"/>
        <v>0</v>
      </c>
      <c r="AK205" s="164">
        <f t="shared" si="43"/>
        <v>0</v>
      </c>
      <c r="AL205" s="164">
        <f t="shared" si="43"/>
        <v>0</v>
      </c>
      <c r="AM205" s="164">
        <f t="shared" si="43"/>
        <v>0</v>
      </c>
      <c r="AN205" s="164" t="str">
        <f t="shared" si="41"/>
        <v/>
      </c>
      <c r="AO205" s="164" t="str">
        <f t="shared" si="41"/>
        <v/>
      </c>
      <c r="AP205" s="164" t="str">
        <f t="shared" si="41"/>
        <v/>
      </c>
      <c r="AQ205" s="164">
        <f t="shared" si="39"/>
        <v>0</v>
      </c>
      <c r="AR205" s="164" t="str">
        <f t="shared" si="39"/>
        <v/>
      </c>
      <c r="AS205" s="164" t="str">
        <f t="shared" si="39"/>
        <v/>
      </c>
      <c r="AT205" s="164" t="str">
        <f t="shared" si="39"/>
        <v/>
      </c>
      <c r="AU205" s="164" t="str">
        <f t="shared" si="39"/>
        <v/>
      </c>
      <c r="AV205" s="164" t="str">
        <f t="shared" si="42"/>
        <v/>
      </c>
      <c r="AW205" s="164" t="str">
        <f t="shared" si="42"/>
        <v/>
      </c>
      <c r="AX205" s="164" t="str">
        <f t="shared" si="42"/>
        <v/>
      </c>
      <c r="AY205" s="164">
        <f t="shared" si="40"/>
        <v>0</v>
      </c>
      <c r="AZ205" s="164" t="str">
        <f t="shared" si="40"/>
        <v/>
      </c>
      <c r="BA205" s="164" t="str">
        <f t="shared" si="40"/>
        <v/>
      </c>
      <c r="BB205" s="164" t="str">
        <f t="shared" si="40"/>
        <v/>
      </c>
      <c r="BC205" s="164" t="str">
        <f t="shared" si="33"/>
        <v/>
      </c>
    </row>
    <row r="206" spans="1:55" s="164" customFormat="1" ht="17.25" hidden="1" customHeight="1">
      <c r="A206" s="9"/>
      <c r="B206" s="7"/>
      <c r="C206" s="2"/>
      <c r="D206" s="5"/>
      <c r="E206" s="4"/>
      <c r="F206" s="4"/>
      <c r="G206" s="4"/>
      <c r="H206" s="5"/>
      <c r="I206" s="16"/>
      <c r="J206" s="47"/>
      <c r="K206" s="48"/>
      <c r="L206" s="48"/>
      <c r="M206" s="49"/>
      <c r="N206" s="47"/>
      <c r="O206" s="48"/>
      <c r="P206" s="48"/>
      <c r="Q206" s="48"/>
      <c r="R206" s="48"/>
      <c r="S206" s="48"/>
      <c r="T206" s="64"/>
      <c r="U206" s="49"/>
      <c r="V206" s="58"/>
      <c r="W206" s="124"/>
      <c r="X206" s="56"/>
      <c r="Y206" s="68"/>
      <c r="Z206" s="68"/>
      <c r="AA206" s="67"/>
      <c r="AB206" s="57"/>
      <c r="AC206" s="58"/>
      <c r="AD206" s="56"/>
      <c r="AE206" s="49"/>
      <c r="AF206" s="164">
        <f t="shared" si="43"/>
        <v>0</v>
      </c>
      <c r="AG206" s="164">
        <f t="shared" si="43"/>
        <v>0</v>
      </c>
      <c r="AH206" s="164">
        <f t="shared" si="43"/>
        <v>0</v>
      </c>
      <c r="AI206" s="164">
        <f t="shared" si="43"/>
        <v>-1</v>
      </c>
      <c r="AJ206" s="164">
        <f t="shared" si="43"/>
        <v>0</v>
      </c>
      <c r="AK206" s="164">
        <f t="shared" si="43"/>
        <v>0</v>
      </c>
      <c r="AL206" s="164">
        <f t="shared" si="43"/>
        <v>0</v>
      </c>
      <c r="AM206" s="164">
        <f t="shared" si="43"/>
        <v>0</v>
      </c>
      <c r="AN206" s="164" t="str">
        <f t="shared" si="41"/>
        <v/>
      </c>
      <c r="AO206" s="164" t="str">
        <f t="shared" si="41"/>
        <v/>
      </c>
      <c r="AP206" s="164" t="str">
        <f t="shared" si="41"/>
        <v/>
      </c>
      <c r="AQ206" s="164">
        <f t="shared" si="39"/>
        <v>0</v>
      </c>
      <c r="AR206" s="164" t="str">
        <f t="shared" si="39"/>
        <v/>
      </c>
      <c r="AS206" s="164" t="str">
        <f t="shared" si="39"/>
        <v/>
      </c>
      <c r="AT206" s="164" t="str">
        <f t="shared" si="39"/>
        <v/>
      </c>
      <c r="AU206" s="164" t="str">
        <f t="shared" si="39"/>
        <v/>
      </c>
      <c r="AV206" s="164" t="str">
        <f t="shared" si="42"/>
        <v/>
      </c>
      <c r="AW206" s="164" t="str">
        <f t="shared" si="42"/>
        <v/>
      </c>
      <c r="AX206" s="164" t="str">
        <f t="shared" si="42"/>
        <v/>
      </c>
      <c r="AY206" s="164">
        <f t="shared" si="40"/>
        <v>0</v>
      </c>
      <c r="AZ206" s="164" t="str">
        <f t="shared" si="40"/>
        <v/>
      </c>
      <c r="BA206" s="164" t="str">
        <f t="shared" si="40"/>
        <v/>
      </c>
      <c r="BB206" s="164" t="str">
        <f t="shared" si="40"/>
        <v/>
      </c>
      <c r="BC206" s="164" t="str">
        <f t="shared" si="33"/>
        <v/>
      </c>
    </row>
    <row r="207" spans="1:55" s="164" customFormat="1" ht="17.25" hidden="1" customHeight="1">
      <c r="A207" s="9"/>
      <c r="B207" s="7"/>
      <c r="C207" s="2"/>
      <c r="D207" s="5"/>
      <c r="E207" s="4"/>
      <c r="F207" s="4"/>
      <c r="G207" s="4"/>
      <c r="H207" s="5"/>
      <c r="I207" s="16"/>
      <c r="J207" s="47"/>
      <c r="K207" s="48"/>
      <c r="L207" s="48"/>
      <c r="M207" s="49"/>
      <c r="N207" s="47"/>
      <c r="O207" s="48"/>
      <c r="P207" s="48"/>
      <c r="Q207" s="48"/>
      <c r="R207" s="48"/>
      <c r="S207" s="48"/>
      <c r="T207" s="64"/>
      <c r="U207" s="49"/>
      <c r="V207" s="58"/>
      <c r="W207" s="124"/>
      <c r="X207" s="56"/>
      <c r="Y207" s="68"/>
      <c r="Z207" s="68"/>
      <c r="AA207" s="67"/>
      <c r="AB207" s="57"/>
      <c r="AC207" s="58"/>
      <c r="AD207" s="56"/>
      <c r="AE207" s="49"/>
      <c r="AF207" s="164">
        <f t="shared" ref="AF207:AM222" si="44">AF206</f>
        <v>0</v>
      </c>
      <c r="AG207" s="164">
        <f t="shared" si="44"/>
        <v>0</v>
      </c>
      <c r="AH207" s="164">
        <f t="shared" si="44"/>
        <v>0</v>
      </c>
      <c r="AI207" s="164">
        <f t="shared" si="44"/>
        <v>-1</v>
      </c>
      <c r="AJ207" s="164">
        <f t="shared" si="44"/>
        <v>0</v>
      </c>
      <c r="AK207" s="164">
        <f t="shared" si="44"/>
        <v>0</v>
      </c>
      <c r="AL207" s="164">
        <f t="shared" si="44"/>
        <v>0</v>
      </c>
      <c r="AM207" s="164">
        <f t="shared" si="44"/>
        <v>0</v>
      </c>
      <c r="AN207" s="164" t="str">
        <f t="shared" si="41"/>
        <v/>
      </c>
      <c r="AO207" s="164" t="str">
        <f t="shared" si="41"/>
        <v/>
      </c>
      <c r="AP207" s="164" t="str">
        <f t="shared" si="41"/>
        <v/>
      </c>
      <c r="AQ207" s="164">
        <f t="shared" si="39"/>
        <v>0</v>
      </c>
      <c r="AR207" s="164" t="str">
        <f t="shared" si="39"/>
        <v/>
      </c>
      <c r="AS207" s="164" t="str">
        <f t="shared" si="39"/>
        <v/>
      </c>
      <c r="AT207" s="164" t="str">
        <f t="shared" si="39"/>
        <v/>
      </c>
      <c r="AU207" s="164" t="str">
        <f t="shared" si="39"/>
        <v/>
      </c>
      <c r="AV207" s="164" t="str">
        <f t="shared" si="42"/>
        <v/>
      </c>
      <c r="AW207" s="164" t="str">
        <f t="shared" si="42"/>
        <v/>
      </c>
      <c r="AX207" s="164" t="str">
        <f t="shared" si="42"/>
        <v/>
      </c>
      <c r="AY207" s="164">
        <f t="shared" si="40"/>
        <v>0</v>
      </c>
      <c r="AZ207" s="164" t="str">
        <f t="shared" si="40"/>
        <v/>
      </c>
      <c r="BA207" s="164" t="str">
        <f t="shared" si="40"/>
        <v/>
      </c>
      <c r="BB207" s="164" t="str">
        <f t="shared" si="40"/>
        <v/>
      </c>
      <c r="BC207" s="164" t="str">
        <f t="shared" si="33"/>
        <v/>
      </c>
    </row>
    <row r="208" spans="1:55" s="164" customFormat="1" ht="17.25" hidden="1" customHeight="1">
      <c r="A208" s="9"/>
      <c r="B208" s="7"/>
      <c r="C208" s="2"/>
      <c r="D208" s="5"/>
      <c r="E208" s="4"/>
      <c r="F208" s="4"/>
      <c r="G208" s="4"/>
      <c r="H208" s="5"/>
      <c r="I208" s="16"/>
      <c r="J208" s="47"/>
      <c r="K208" s="48"/>
      <c r="L208" s="48"/>
      <c r="M208" s="49"/>
      <c r="N208" s="47"/>
      <c r="O208" s="48"/>
      <c r="P208" s="48"/>
      <c r="Q208" s="48"/>
      <c r="R208" s="48"/>
      <c r="S208" s="48"/>
      <c r="T208" s="64"/>
      <c r="U208" s="49"/>
      <c r="V208" s="58"/>
      <c r="W208" s="124"/>
      <c r="X208" s="56"/>
      <c r="Y208" s="68"/>
      <c r="Z208" s="68"/>
      <c r="AA208" s="67"/>
      <c r="AB208" s="57"/>
      <c r="AC208" s="58"/>
      <c r="AD208" s="56"/>
      <c r="AE208" s="49"/>
      <c r="AF208" s="164">
        <f t="shared" si="44"/>
        <v>0</v>
      </c>
      <c r="AG208" s="164">
        <f t="shared" si="44"/>
        <v>0</v>
      </c>
      <c r="AH208" s="164">
        <f t="shared" si="44"/>
        <v>0</v>
      </c>
      <c r="AI208" s="164">
        <f t="shared" si="44"/>
        <v>-1</v>
      </c>
      <c r="AJ208" s="164">
        <f t="shared" si="44"/>
        <v>0</v>
      </c>
      <c r="AK208" s="164">
        <f t="shared" si="44"/>
        <v>0</v>
      </c>
      <c r="AL208" s="164">
        <f t="shared" si="44"/>
        <v>0</v>
      </c>
      <c r="AM208" s="164">
        <f t="shared" si="44"/>
        <v>0</v>
      </c>
      <c r="AN208" s="164" t="str">
        <f t="shared" si="41"/>
        <v/>
      </c>
      <c r="AO208" s="164" t="str">
        <f t="shared" si="41"/>
        <v/>
      </c>
      <c r="AP208" s="164" t="str">
        <f t="shared" si="41"/>
        <v/>
      </c>
      <c r="AQ208" s="164">
        <f t="shared" si="39"/>
        <v>0</v>
      </c>
      <c r="AR208" s="164" t="str">
        <f t="shared" si="39"/>
        <v/>
      </c>
      <c r="AS208" s="164" t="str">
        <f t="shared" si="39"/>
        <v/>
      </c>
      <c r="AT208" s="164" t="str">
        <f t="shared" si="39"/>
        <v/>
      </c>
      <c r="AU208" s="164" t="str">
        <f t="shared" si="39"/>
        <v/>
      </c>
      <c r="AV208" s="164" t="str">
        <f t="shared" si="42"/>
        <v/>
      </c>
      <c r="AW208" s="164" t="str">
        <f t="shared" si="42"/>
        <v/>
      </c>
      <c r="AX208" s="164" t="str">
        <f t="shared" si="42"/>
        <v/>
      </c>
      <c r="AY208" s="164">
        <f t="shared" si="40"/>
        <v>0</v>
      </c>
      <c r="AZ208" s="164" t="str">
        <f t="shared" si="40"/>
        <v/>
      </c>
      <c r="BA208" s="164" t="str">
        <f t="shared" si="40"/>
        <v/>
      </c>
      <c r="BB208" s="164" t="str">
        <f t="shared" si="40"/>
        <v/>
      </c>
      <c r="BC208" s="164" t="str">
        <f t="shared" si="33"/>
        <v/>
      </c>
    </row>
    <row r="209" spans="1:55" s="164" customFormat="1" ht="17.25" hidden="1" customHeight="1">
      <c r="A209" s="9"/>
      <c r="B209" s="7"/>
      <c r="C209" s="2"/>
      <c r="D209" s="5"/>
      <c r="E209" s="4"/>
      <c r="F209" s="4"/>
      <c r="G209" s="4"/>
      <c r="H209" s="5"/>
      <c r="I209" s="16"/>
      <c r="J209" s="47"/>
      <c r="K209" s="48"/>
      <c r="L209" s="48"/>
      <c r="M209" s="49"/>
      <c r="N209" s="47"/>
      <c r="O209" s="48"/>
      <c r="P209" s="48"/>
      <c r="Q209" s="48"/>
      <c r="R209" s="48"/>
      <c r="S209" s="48"/>
      <c r="T209" s="64"/>
      <c r="U209" s="49"/>
      <c r="V209" s="58"/>
      <c r="W209" s="124"/>
      <c r="X209" s="56"/>
      <c r="Y209" s="68"/>
      <c r="Z209" s="68"/>
      <c r="AA209" s="67"/>
      <c r="AB209" s="57"/>
      <c r="AC209" s="58"/>
      <c r="AD209" s="56"/>
      <c r="AE209" s="49"/>
      <c r="AF209" s="164">
        <f t="shared" si="44"/>
        <v>0</v>
      </c>
      <c r="AG209" s="164">
        <f t="shared" si="44"/>
        <v>0</v>
      </c>
      <c r="AH209" s="164">
        <f t="shared" si="44"/>
        <v>0</v>
      </c>
      <c r="AI209" s="164">
        <f t="shared" si="44"/>
        <v>-1</v>
      </c>
      <c r="AJ209" s="164">
        <f t="shared" si="44"/>
        <v>0</v>
      </c>
      <c r="AK209" s="164">
        <f t="shared" si="44"/>
        <v>0</v>
      </c>
      <c r="AL209" s="164">
        <f t="shared" si="44"/>
        <v>0</v>
      </c>
      <c r="AM209" s="164">
        <f t="shared" si="44"/>
        <v>0</v>
      </c>
      <c r="AN209" s="164" t="str">
        <f t="shared" si="41"/>
        <v/>
      </c>
      <c r="AO209" s="164" t="str">
        <f t="shared" si="41"/>
        <v/>
      </c>
      <c r="AP209" s="164" t="str">
        <f t="shared" si="41"/>
        <v/>
      </c>
      <c r="AQ209" s="164">
        <f t="shared" si="39"/>
        <v>0</v>
      </c>
      <c r="AR209" s="164" t="str">
        <f t="shared" si="39"/>
        <v/>
      </c>
      <c r="AS209" s="164" t="str">
        <f t="shared" si="39"/>
        <v/>
      </c>
      <c r="AT209" s="164" t="str">
        <f t="shared" si="39"/>
        <v/>
      </c>
      <c r="AU209" s="164" t="str">
        <f t="shared" si="39"/>
        <v/>
      </c>
      <c r="AV209" s="164" t="str">
        <f t="shared" si="42"/>
        <v/>
      </c>
      <c r="AW209" s="164" t="str">
        <f t="shared" si="42"/>
        <v/>
      </c>
      <c r="AX209" s="164" t="str">
        <f t="shared" si="42"/>
        <v/>
      </c>
      <c r="AY209" s="164">
        <f t="shared" si="40"/>
        <v>0</v>
      </c>
      <c r="AZ209" s="164" t="str">
        <f t="shared" si="40"/>
        <v/>
      </c>
      <c r="BA209" s="164" t="str">
        <f t="shared" si="40"/>
        <v/>
      </c>
      <c r="BB209" s="164" t="str">
        <f t="shared" si="40"/>
        <v/>
      </c>
      <c r="BC209" s="164" t="str">
        <f t="shared" si="33"/>
        <v/>
      </c>
    </row>
    <row r="210" spans="1:55" s="164" customFormat="1" ht="17.25" hidden="1" customHeight="1">
      <c r="A210" s="9"/>
      <c r="B210" s="7"/>
      <c r="C210" s="2"/>
      <c r="D210" s="5"/>
      <c r="E210" s="4"/>
      <c r="F210" s="4"/>
      <c r="G210" s="4"/>
      <c r="H210" s="5"/>
      <c r="I210" s="16"/>
      <c r="J210" s="47"/>
      <c r="K210" s="48"/>
      <c r="L210" s="48"/>
      <c r="M210" s="49"/>
      <c r="N210" s="47"/>
      <c r="O210" s="48"/>
      <c r="P210" s="48"/>
      <c r="Q210" s="48"/>
      <c r="R210" s="48"/>
      <c r="S210" s="48"/>
      <c r="T210" s="64"/>
      <c r="U210" s="49"/>
      <c r="V210" s="58"/>
      <c r="W210" s="124"/>
      <c r="X210" s="56"/>
      <c r="Y210" s="68"/>
      <c r="Z210" s="68"/>
      <c r="AA210" s="67"/>
      <c r="AB210" s="57"/>
      <c r="AC210" s="58"/>
      <c r="AD210" s="56"/>
      <c r="AE210" s="49"/>
      <c r="AF210" s="164">
        <f t="shared" si="44"/>
        <v>0</v>
      </c>
      <c r="AG210" s="164">
        <f t="shared" si="44"/>
        <v>0</v>
      </c>
      <c r="AH210" s="164">
        <f t="shared" si="44"/>
        <v>0</v>
      </c>
      <c r="AI210" s="164">
        <f t="shared" si="44"/>
        <v>-1</v>
      </c>
      <c r="AJ210" s="164">
        <f t="shared" si="44"/>
        <v>0</v>
      </c>
      <c r="AK210" s="164">
        <f t="shared" si="44"/>
        <v>0</v>
      </c>
      <c r="AL210" s="164">
        <f t="shared" si="44"/>
        <v>0</v>
      </c>
      <c r="AM210" s="164">
        <f t="shared" si="44"/>
        <v>0</v>
      </c>
      <c r="AN210" s="164" t="str">
        <f t="shared" si="41"/>
        <v/>
      </c>
      <c r="AO210" s="164" t="str">
        <f t="shared" si="41"/>
        <v/>
      </c>
      <c r="AP210" s="164" t="str">
        <f t="shared" si="41"/>
        <v/>
      </c>
      <c r="AQ210" s="164">
        <f t="shared" si="39"/>
        <v>0</v>
      </c>
      <c r="AR210" s="164" t="str">
        <f t="shared" si="39"/>
        <v/>
      </c>
      <c r="AS210" s="164" t="str">
        <f t="shared" si="39"/>
        <v/>
      </c>
      <c r="AT210" s="164" t="str">
        <f t="shared" si="39"/>
        <v/>
      </c>
      <c r="AU210" s="164" t="str">
        <f t="shared" si="39"/>
        <v/>
      </c>
      <c r="AV210" s="164" t="str">
        <f t="shared" si="42"/>
        <v/>
      </c>
      <c r="AW210" s="164" t="str">
        <f t="shared" si="42"/>
        <v/>
      </c>
      <c r="AX210" s="164" t="str">
        <f t="shared" si="42"/>
        <v/>
      </c>
      <c r="AY210" s="164">
        <f t="shared" si="40"/>
        <v>0</v>
      </c>
      <c r="AZ210" s="164" t="str">
        <f t="shared" si="40"/>
        <v/>
      </c>
      <c r="BA210" s="164" t="str">
        <f t="shared" si="40"/>
        <v/>
      </c>
      <c r="BB210" s="164" t="str">
        <f t="shared" si="40"/>
        <v/>
      </c>
      <c r="BC210" s="164" t="str">
        <f t="shared" si="33"/>
        <v/>
      </c>
    </row>
    <row r="211" spans="1:55" s="164" customFormat="1" ht="17.25" hidden="1" customHeight="1">
      <c r="A211" s="9"/>
      <c r="B211" s="7"/>
      <c r="C211" s="2"/>
      <c r="D211" s="5"/>
      <c r="E211" s="4"/>
      <c r="F211" s="4"/>
      <c r="G211" s="4"/>
      <c r="H211" s="5"/>
      <c r="I211" s="16"/>
      <c r="J211" s="47"/>
      <c r="K211" s="48"/>
      <c r="L211" s="48"/>
      <c r="M211" s="49"/>
      <c r="N211" s="47"/>
      <c r="O211" s="48"/>
      <c r="P211" s="48"/>
      <c r="Q211" s="48"/>
      <c r="R211" s="48"/>
      <c r="S211" s="48"/>
      <c r="T211" s="64"/>
      <c r="U211" s="49"/>
      <c r="V211" s="58"/>
      <c r="W211" s="124"/>
      <c r="X211" s="56"/>
      <c r="Y211" s="68"/>
      <c r="Z211" s="68"/>
      <c r="AA211" s="67"/>
      <c r="AB211" s="57"/>
      <c r="AC211" s="58"/>
      <c r="AD211" s="56"/>
      <c r="AE211" s="49"/>
      <c r="AF211" s="164">
        <f t="shared" si="44"/>
        <v>0</v>
      </c>
      <c r="AG211" s="164">
        <f t="shared" si="44"/>
        <v>0</v>
      </c>
      <c r="AH211" s="164">
        <f t="shared" si="44"/>
        <v>0</v>
      </c>
      <c r="AI211" s="164">
        <f t="shared" si="44"/>
        <v>-1</v>
      </c>
      <c r="AJ211" s="164">
        <f t="shared" si="44"/>
        <v>0</v>
      </c>
      <c r="AK211" s="164">
        <f t="shared" si="44"/>
        <v>0</v>
      </c>
      <c r="AL211" s="164">
        <f t="shared" si="44"/>
        <v>0</v>
      </c>
      <c r="AM211" s="164">
        <f t="shared" si="44"/>
        <v>0</v>
      </c>
      <c r="AN211" s="164" t="str">
        <f t="shared" si="41"/>
        <v/>
      </c>
      <c r="AO211" s="164" t="str">
        <f t="shared" si="41"/>
        <v/>
      </c>
      <c r="AP211" s="164" t="str">
        <f t="shared" si="41"/>
        <v/>
      </c>
      <c r="AQ211" s="164">
        <f t="shared" si="39"/>
        <v>0</v>
      </c>
      <c r="AR211" s="164" t="str">
        <f t="shared" si="39"/>
        <v/>
      </c>
      <c r="AS211" s="164" t="str">
        <f t="shared" si="39"/>
        <v/>
      </c>
      <c r="AT211" s="164" t="str">
        <f t="shared" si="39"/>
        <v/>
      </c>
      <c r="AU211" s="164" t="str">
        <f t="shared" si="39"/>
        <v/>
      </c>
      <c r="AV211" s="164" t="str">
        <f t="shared" si="42"/>
        <v/>
      </c>
      <c r="AW211" s="164" t="str">
        <f t="shared" si="42"/>
        <v/>
      </c>
      <c r="AX211" s="164" t="str">
        <f t="shared" si="42"/>
        <v/>
      </c>
      <c r="AY211" s="164">
        <f t="shared" si="40"/>
        <v>0</v>
      </c>
      <c r="AZ211" s="164" t="str">
        <f t="shared" si="40"/>
        <v/>
      </c>
      <c r="BA211" s="164" t="str">
        <f t="shared" si="40"/>
        <v/>
      </c>
      <c r="BB211" s="164" t="str">
        <f t="shared" si="40"/>
        <v/>
      </c>
      <c r="BC211" s="164" t="str">
        <f t="shared" si="33"/>
        <v/>
      </c>
    </row>
    <row r="212" spans="1:55" s="164" customFormat="1" ht="17.25" hidden="1" customHeight="1">
      <c r="A212" s="9"/>
      <c r="B212" s="7"/>
      <c r="C212" s="2"/>
      <c r="D212" s="5"/>
      <c r="E212" s="4"/>
      <c r="F212" s="4"/>
      <c r="G212" s="4"/>
      <c r="H212" s="5"/>
      <c r="I212" s="16"/>
      <c r="J212" s="47"/>
      <c r="K212" s="48"/>
      <c r="L212" s="48"/>
      <c r="M212" s="49"/>
      <c r="N212" s="47"/>
      <c r="O212" s="48"/>
      <c r="P212" s="48"/>
      <c r="Q212" s="48"/>
      <c r="R212" s="48"/>
      <c r="S212" s="48"/>
      <c r="T212" s="64"/>
      <c r="U212" s="49"/>
      <c r="V212" s="58"/>
      <c r="W212" s="124"/>
      <c r="X212" s="56"/>
      <c r="Y212" s="68"/>
      <c r="Z212" s="68"/>
      <c r="AA212" s="67"/>
      <c r="AB212" s="57"/>
      <c r="AC212" s="58"/>
      <c r="AD212" s="56"/>
      <c r="AE212" s="49"/>
      <c r="AF212" s="164">
        <f t="shared" si="44"/>
        <v>0</v>
      </c>
      <c r="AG212" s="164">
        <f t="shared" si="44"/>
        <v>0</v>
      </c>
      <c r="AH212" s="164">
        <f t="shared" si="44"/>
        <v>0</v>
      </c>
      <c r="AI212" s="164">
        <f t="shared" si="44"/>
        <v>-1</v>
      </c>
      <c r="AJ212" s="164">
        <f t="shared" si="44"/>
        <v>0</v>
      </c>
      <c r="AK212" s="164">
        <f t="shared" si="44"/>
        <v>0</v>
      </c>
      <c r="AL212" s="164">
        <f t="shared" si="44"/>
        <v>0</v>
      </c>
      <c r="AM212" s="164">
        <f t="shared" si="44"/>
        <v>0</v>
      </c>
      <c r="AN212" s="164" t="str">
        <f t="shared" si="41"/>
        <v/>
      </c>
      <c r="AO212" s="164" t="str">
        <f t="shared" si="41"/>
        <v/>
      </c>
      <c r="AP212" s="164" t="str">
        <f t="shared" si="41"/>
        <v/>
      </c>
      <c r="AQ212" s="164">
        <f t="shared" si="39"/>
        <v>0</v>
      </c>
      <c r="AR212" s="164" t="str">
        <f t="shared" si="39"/>
        <v/>
      </c>
      <c r="AS212" s="164" t="str">
        <f t="shared" si="39"/>
        <v/>
      </c>
      <c r="AT212" s="164" t="str">
        <f t="shared" si="39"/>
        <v/>
      </c>
      <c r="AU212" s="164" t="str">
        <f t="shared" si="39"/>
        <v/>
      </c>
      <c r="AV212" s="164" t="str">
        <f t="shared" si="42"/>
        <v/>
      </c>
      <c r="AW212" s="164" t="str">
        <f t="shared" si="42"/>
        <v/>
      </c>
      <c r="AX212" s="164" t="str">
        <f t="shared" si="42"/>
        <v/>
      </c>
      <c r="AY212" s="164">
        <f t="shared" si="40"/>
        <v>0</v>
      </c>
      <c r="AZ212" s="164" t="str">
        <f t="shared" si="40"/>
        <v/>
      </c>
      <c r="BA212" s="164" t="str">
        <f t="shared" si="40"/>
        <v/>
      </c>
      <c r="BB212" s="164" t="str">
        <f t="shared" si="40"/>
        <v/>
      </c>
      <c r="BC212" s="164" t="str">
        <f t="shared" si="33"/>
        <v/>
      </c>
    </row>
    <row r="213" spans="1:55" s="164" customFormat="1" ht="17.25" hidden="1" customHeight="1">
      <c r="A213" s="9"/>
      <c r="B213" s="7"/>
      <c r="C213" s="2"/>
      <c r="D213" s="5"/>
      <c r="E213" s="4"/>
      <c r="F213" s="4"/>
      <c r="G213" s="4"/>
      <c r="H213" s="5"/>
      <c r="I213" s="16"/>
      <c r="J213" s="47"/>
      <c r="K213" s="48"/>
      <c r="L213" s="48"/>
      <c r="M213" s="49"/>
      <c r="N213" s="47"/>
      <c r="O213" s="48"/>
      <c r="P213" s="48"/>
      <c r="Q213" s="48"/>
      <c r="R213" s="48"/>
      <c r="S213" s="48"/>
      <c r="T213" s="64"/>
      <c r="U213" s="49"/>
      <c r="V213" s="58"/>
      <c r="W213" s="124"/>
      <c r="X213" s="56"/>
      <c r="Y213" s="68"/>
      <c r="Z213" s="68"/>
      <c r="AA213" s="67"/>
      <c r="AB213" s="57"/>
      <c r="AC213" s="58"/>
      <c r="AD213" s="56"/>
      <c r="AE213" s="49"/>
      <c r="AF213" s="164">
        <f t="shared" si="44"/>
        <v>0</v>
      </c>
      <c r="AG213" s="164">
        <f t="shared" si="44"/>
        <v>0</v>
      </c>
      <c r="AH213" s="164">
        <f t="shared" si="44"/>
        <v>0</v>
      </c>
      <c r="AI213" s="164">
        <f t="shared" si="44"/>
        <v>-1</v>
      </c>
      <c r="AJ213" s="164">
        <f t="shared" si="44"/>
        <v>0</v>
      </c>
      <c r="AK213" s="164">
        <f t="shared" si="44"/>
        <v>0</v>
      </c>
      <c r="AL213" s="164">
        <f t="shared" si="44"/>
        <v>0</v>
      </c>
      <c r="AM213" s="164">
        <f t="shared" si="44"/>
        <v>0</v>
      </c>
      <c r="AN213" s="164" t="str">
        <f t="shared" si="41"/>
        <v/>
      </c>
      <c r="AO213" s="164" t="str">
        <f t="shared" si="41"/>
        <v/>
      </c>
      <c r="AP213" s="164" t="str">
        <f t="shared" si="41"/>
        <v/>
      </c>
      <c r="AQ213" s="164">
        <f t="shared" si="39"/>
        <v>0</v>
      </c>
      <c r="AR213" s="164" t="str">
        <f t="shared" si="39"/>
        <v/>
      </c>
      <c r="AS213" s="164" t="str">
        <f t="shared" si="39"/>
        <v/>
      </c>
      <c r="AT213" s="164" t="str">
        <f t="shared" si="39"/>
        <v/>
      </c>
      <c r="AU213" s="164" t="str">
        <f t="shared" si="39"/>
        <v/>
      </c>
      <c r="AV213" s="164" t="str">
        <f t="shared" si="42"/>
        <v/>
      </c>
      <c r="AW213" s="164" t="str">
        <f t="shared" si="42"/>
        <v/>
      </c>
      <c r="AX213" s="164" t="str">
        <f t="shared" si="42"/>
        <v/>
      </c>
      <c r="AY213" s="164">
        <f t="shared" si="40"/>
        <v>0</v>
      </c>
      <c r="AZ213" s="164" t="str">
        <f t="shared" si="40"/>
        <v/>
      </c>
      <c r="BA213" s="164" t="str">
        <f t="shared" si="40"/>
        <v/>
      </c>
      <c r="BB213" s="164" t="str">
        <f t="shared" si="40"/>
        <v/>
      </c>
      <c r="BC213" s="164" t="str">
        <f t="shared" si="33"/>
        <v/>
      </c>
    </row>
    <row r="214" spans="1:55" s="164" customFormat="1" ht="17.25" hidden="1" customHeight="1">
      <c r="A214" s="9"/>
      <c r="B214" s="7"/>
      <c r="C214" s="2"/>
      <c r="D214" s="5"/>
      <c r="E214" s="4"/>
      <c r="F214" s="4"/>
      <c r="G214" s="4"/>
      <c r="H214" s="5"/>
      <c r="I214" s="16"/>
      <c r="J214" s="47"/>
      <c r="K214" s="48"/>
      <c r="L214" s="48"/>
      <c r="M214" s="49"/>
      <c r="N214" s="47"/>
      <c r="O214" s="48"/>
      <c r="P214" s="48"/>
      <c r="Q214" s="48"/>
      <c r="R214" s="48"/>
      <c r="S214" s="48"/>
      <c r="T214" s="64"/>
      <c r="U214" s="49"/>
      <c r="V214" s="58"/>
      <c r="W214" s="124"/>
      <c r="X214" s="56"/>
      <c r="Y214" s="68"/>
      <c r="Z214" s="68"/>
      <c r="AA214" s="67"/>
      <c r="AB214" s="57"/>
      <c r="AC214" s="58"/>
      <c r="AD214" s="56"/>
      <c r="AE214" s="49"/>
      <c r="AF214" s="164">
        <f t="shared" si="44"/>
        <v>0</v>
      </c>
      <c r="AG214" s="164">
        <f t="shared" si="44"/>
        <v>0</v>
      </c>
      <c r="AH214" s="164">
        <f t="shared" si="44"/>
        <v>0</v>
      </c>
      <c r="AI214" s="164">
        <f t="shared" si="44"/>
        <v>-1</v>
      </c>
      <c r="AJ214" s="164">
        <f t="shared" si="44"/>
        <v>0</v>
      </c>
      <c r="AK214" s="164">
        <f t="shared" si="44"/>
        <v>0</v>
      </c>
      <c r="AL214" s="164">
        <f t="shared" si="44"/>
        <v>0</v>
      </c>
      <c r="AM214" s="164">
        <f t="shared" si="44"/>
        <v>0</v>
      </c>
      <c r="AN214" s="164" t="str">
        <f t="shared" si="41"/>
        <v/>
      </c>
      <c r="AO214" s="164" t="str">
        <f t="shared" si="41"/>
        <v/>
      </c>
      <c r="AP214" s="164" t="str">
        <f t="shared" si="41"/>
        <v/>
      </c>
      <c r="AQ214" s="164">
        <f t="shared" si="39"/>
        <v>0</v>
      </c>
      <c r="AR214" s="164" t="str">
        <f t="shared" si="39"/>
        <v/>
      </c>
      <c r="AS214" s="164" t="str">
        <f t="shared" si="39"/>
        <v/>
      </c>
      <c r="AT214" s="164" t="str">
        <f t="shared" si="39"/>
        <v/>
      </c>
      <c r="AU214" s="164" t="str">
        <f t="shared" si="39"/>
        <v/>
      </c>
      <c r="AV214" s="164" t="str">
        <f t="shared" si="42"/>
        <v/>
      </c>
      <c r="AW214" s="164" t="str">
        <f t="shared" si="42"/>
        <v/>
      </c>
      <c r="AX214" s="164" t="str">
        <f t="shared" si="42"/>
        <v/>
      </c>
      <c r="AY214" s="164">
        <f t="shared" si="40"/>
        <v>0</v>
      </c>
      <c r="AZ214" s="164" t="str">
        <f t="shared" si="40"/>
        <v/>
      </c>
      <c r="BA214" s="164" t="str">
        <f t="shared" si="40"/>
        <v/>
      </c>
      <c r="BB214" s="164" t="str">
        <f t="shared" si="40"/>
        <v/>
      </c>
      <c r="BC214" s="164" t="str">
        <f t="shared" si="33"/>
        <v/>
      </c>
    </row>
    <row r="215" spans="1:55" s="164" customFormat="1" ht="17.25" hidden="1" customHeight="1">
      <c r="A215" s="9"/>
      <c r="B215" s="7"/>
      <c r="C215" s="2"/>
      <c r="D215" s="5"/>
      <c r="E215" s="4"/>
      <c r="F215" s="4"/>
      <c r="G215" s="4"/>
      <c r="H215" s="5"/>
      <c r="I215" s="16"/>
      <c r="J215" s="47"/>
      <c r="K215" s="48"/>
      <c r="L215" s="48"/>
      <c r="M215" s="49"/>
      <c r="N215" s="47"/>
      <c r="O215" s="48"/>
      <c r="P215" s="48"/>
      <c r="Q215" s="48"/>
      <c r="R215" s="48"/>
      <c r="S215" s="48"/>
      <c r="T215" s="64"/>
      <c r="U215" s="49"/>
      <c r="V215" s="58"/>
      <c r="W215" s="124"/>
      <c r="X215" s="56"/>
      <c r="Y215" s="68"/>
      <c r="Z215" s="68"/>
      <c r="AA215" s="67"/>
      <c r="AB215" s="57"/>
      <c r="AC215" s="58"/>
      <c r="AD215" s="56"/>
      <c r="AE215" s="49"/>
      <c r="AF215" s="164">
        <f t="shared" si="44"/>
        <v>0</v>
      </c>
      <c r="AG215" s="164">
        <f t="shared" si="44"/>
        <v>0</v>
      </c>
      <c r="AH215" s="164">
        <f t="shared" si="44"/>
        <v>0</v>
      </c>
      <c r="AI215" s="164">
        <f t="shared" si="44"/>
        <v>-1</v>
      </c>
      <c r="AJ215" s="164">
        <f t="shared" si="44"/>
        <v>0</v>
      </c>
      <c r="AK215" s="164">
        <f t="shared" si="44"/>
        <v>0</v>
      </c>
      <c r="AL215" s="164">
        <f t="shared" si="44"/>
        <v>0</v>
      </c>
      <c r="AM215" s="164">
        <f t="shared" si="44"/>
        <v>0</v>
      </c>
      <c r="AN215" s="164" t="str">
        <f t="shared" si="41"/>
        <v/>
      </c>
      <c r="AO215" s="164" t="str">
        <f t="shared" si="41"/>
        <v/>
      </c>
      <c r="AP215" s="164" t="str">
        <f t="shared" si="41"/>
        <v/>
      </c>
      <c r="AQ215" s="164">
        <f t="shared" si="39"/>
        <v>0</v>
      </c>
      <c r="AR215" s="164" t="str">
        <f t="shared" si="39"/>
        <v/>
      </c>
      <c r="AS215" s="164" t="str">
        <f t="shared" si="39"/>
        <v/>
      </c>
      <c r="AT215" s="164" t="str">
        <f t="shared" si="39"/>
        <v/>
      </c>
      <c r="AU215" s="164" t="str">
        <f t="shared" si="39"/>
        <v/>
      </c>
      <c r="AV215" s="164" t="str">
        <f t="shared" si="42"/>
        <v/>
      </c>
      <c r="AW215" s="164" t="str">
        <f t="shared" si="42"/>
        <v/>
      </c>
      <c r="AX215" s="164" t="str">
        <f t="shared" si="42"/>
        <v/>
      </c>
      <c r="AY215" s="164">
        <f t="shared" si="40"/>
        <v>0</v>
      </c>
      <c r="AZ215" s="164" t="str">
        <f t="shared" si="40"/>
        <v/>
      </c>
      <c r="BA215" s="164" t="str">
        <f t="shared" si="40"/>
        <v/>
      </c>
      <c r="BB215" s="164" t="str">
        <f t="shared" si="40"/>
        <v/>
      </c>
      <c r="BC215" s="164" t="str">
        <f t="shared" si="33"/>
        <v/>
      </c>
    </row>
    <row r="216" spans="1:55" s="164" customFormat="1" ht="17.25" hidden="1" customHeight="1">
      <c r="A216" s="9"/>
      <c r="B216" s="7"/>
      <c r="C216" s="2"/>
      <c r="D216" s="5"/>
      <c r="E216" s="4"/>
      <c r="F216" s="4"/>
      <c r="G216" s="4"/>
      <c r="H216" s="5"/>
      <c r="I216" s="16"/>
      <c r="J216" s="47"/>
      <c r="K216" s="48"/>
      <c r="L216" s="48"/>
      <c r="M216" s="49"/>
      <c r="N216" s="47"/>
      <c r="O216" s="48"/>
      <c r="P216" s="48"/>
      <c r="Q216" s="48"/>
      <c r="R216" s="48"/>
      <c r="S216" s="48"/>
      <c r="T216" s="64"/>
      <c r="U216" s="49"/>
      <c r="V216" s="58"/>
      <c r="W216" s="124"/>
      <c r="X216" s="56"/>
      <c r="Y216" s="68"/>
      <c r="Z216" s="68"/>
      <c r="AA216" s="67"/>
      <c r="AB216" s="57"/>
      <c r="AC216" s="58"/>
      <c r="AD216" s="56"/>
      <c r="AE216" s="49"/>
      <c r="AF216" s="164">
        <f t="shared" si="44"/>
        <v>0</v>
      </c>
      <c r="AG216" s="164">
        <f t="shared" si="44"/>
        <v>0</v>
      </c>
      <c r="AH216" s="164">
        <f t="shared" si="44"/>
        <v>0</v>
      </c>
      <c r="AI216" s="164">
        <f t="shared" si="44"/>
        <v>-1</v>
      </c>
      <c r="AJ216" s="164">
        <f t="shared" si="44"/>
        <v>0</v>
      </c>
      <c r="AK216" s="164">
        <f t="shared" si="44"/>
        <v>0</v>
      </c>
      <c r="AL216" s="164">
        <f t="shared" si="44"/>
        <v>0</v>
      </c>
      <c r="AM216" s="164">
        <f t="shared" si="44"/>
        <v>0</v>
      </c>
      <c r="AN216" s="164" t="str">
        <f t="shared" si="41"/>
        <v/>
      </c>
      <c r="AO216" s="164" t="str">
        <f t="shared" si="41"/>
        <v/>
      </c>
      <c r="AP216" s="164" t="str">
        <f t="shared" si="41"/>
        <v/>
      </c>
      <c r="AQ216" s="164">
        <f t="shared" si="39"/>
        <v>0</v>
      </c>
      <c r="AR216" s="164" t="str">
        <f t="shared" si="39"/>
        <v/>
      </c>
      <c r="AS216" s="164" t="str">
        <f t="shared" si="39"/>
        <v/>
      </c>
      <c r="AT216" s="164" t="str">
        <f t="shared" si="39"/>
        <v/>
      </c>
      <c r="AU216" s="164" t="str">
        <f t="shared" si="39"/>
        <v/>
      </c>
      <c r="AV216" s="164" t="str">
        <f t="shared" si="42"/>
        <v/>
      </c>
      <c r="AW216" s="164" t="str">
        <f t="shared" si="42"/>
        <v/>
      </c>
      <c r="AX216" s="164" t="str">
        <f t="shared" si="42"/>
        <v/>
      </c>
      <c r="AY216" s="164">
        <f t="shared" si="40"/>
        <v>0</v>
      </c>
      <c r="AZ216" s="164" t="str">
        <f t="shared" si="40"/>
        <v/>
      </c>
      <c r="BA216" s="164" t="str">
        <f t="shared" si="40"/>
        <v/>
      </c>
      <c r="BB216" s="164" t="str">
        <f t="shared" si="40"/>
        <v/>
      </c>
      <c r="BC216" s="164" t="str">
        <f t="shared" si="33"/>
        <v/>
      </c>
    </row>
    <row r="217" spans="1:55" s="164" customFormat="1" ht="17.25" hidden="1" customHeight="1">
      <c r="A217" s="9"/>
      <c r="B217" s="7"/>
      <c r="C217" s="2"/>
      <c r="D217" s="5"/>
      <c r="E217" s="4"/>
      <c r="F217" s="4"/>
      <c r="G217" s="4"/>
      <c r="H217" s="5"/>
      <c r="I217" s="16"/>
      <c r="J217" s="47"/>
      <c r="K217" s="48"/>
      <c r="L217" s="48"/>
      <c r="M217" s="49"/>
      <c r="N217" s="47"/>
      <c r="O217" s="48"/>
      <c r="P217" s="48"/>
      <c r="Q217" s="48"/>
      <c r="R217" s="48"/>
      <c r="S217" s="48"/>
      <c r="T217" s="64"/>
      <c r="U217" s="49"/>
      <c r="V217" s="58"/>
      <c r="W217" s="124"/>
      <c r="X217" s="56"/>
      <c r="Y217" s="68"/>
      <c r="Z217" s="68"/>
      <c r="AA217" s="67"/>
      <c r="AB217" s="57"/>
      <c r="AC217" s="58"/>
      <c r="AD217" s="56"/>
      <c r="AE217" s="49"/>
      <c r="AF217" s="164">
        <f t="shared" si="44"/>
        <v>0</v>
      </c>
      <c r="AG217" s="164">
        <f t="shared" si="44"/>
        <v>0</v>
      </c>
      <c r="AH217" s="164">
        <f t="shared" si="44"/>
        <v>0</v>
      </c>
      <c r="AI217" s="164">
        <f t="shared" si="44"/>
        <v>-1</v>
      </c>
      <c r="AJ217" s="164">
        <f t="shared" si="44"/>
        <v>0</v>
      </c>
      <c r="AK217" s="164">
        <f t="shared" si="44"/>
        <v>0</v>
      </c>
      <c r="AL217" s="164">
        <f t="shared" si="44"/>
        <v>0</v>
      </c>
      <c r="AM217" s="164">
        <f t="shared" si="44"/>
        <v>0</v>
      </c>
      <c r="AN217" s="164" t="str">
        <f t="shared" si="41"/>
        <v/>
      </c>
      <c r="AO217" s="164" t="str">
        <f t="shared" si="41"/>
        <v/>
      </c>
      <c r="AP217" s="164" t="str">
        <f t="shared" si="41"/>
        <v/>
      </c>
      <c r="AQ217" s="164">
        <f t="shared" si="39"/>
        <v>0</v>
      </c>
      <c r="AR217" s="164" t="str">
        <f t="shared" si="39"/>
        <v/>
      </c>
      <c r="AS217" s="164" t="str">
        <f t="shared" si="39"/>
        <v/>
      </c>
      <c r="AT217" s="164" t="str">
        <f t="shared" si="39"/>
        <v/>
      </c>
      <c r="AU217" s="164" t="str">
        <f t="shared" si="39"/>
        <v/>
      </c>
      <c r="AV217" s="164" t="str">
        <f t="shared" si="42"/>
        <v/>
      </c>
      <c r="AW217" s="164" t="str">
        <f t="shared" si="42"/>
        <v/>
      </c>
      <c r="AX217" s="164" t="str">
        <f t="shared" si="42"/>
        <v/>
      </c>
      <c r="AY217" s="164">
        <f t="shared" si="40"/>
        <v>0</v>
      </c>
      <c r="AZ217" s="164" t="str">
        <f t="shared" si="40"/>
        <v/>
      </c>
      <c r="BA217" s="164" t="str">
        <f t="shared" si="40"/>
        <v/>
      </c>
      <c r="BB217" s="164" t="str">
        <f t="shared" si="40"/>
        <v/>
      </c>
      <c r="BC217" s="164" t="str">
        <f t="shared" si="33"/>
        <v/>
      </c>
    </row>
    <row r="218" spans="1:55" s="164" customFormat="1" ht="17.25" hidden="1" customHeight="1">
      <c r="A218" s="9"/>
      <c r="B218" s="7"/>
      <c r="C218" s="2"/>
      <c r="D218" s="5"/>
      <c r="E218" s="4"/>
      <c r="F218" s="4"/>
      <c r="G218" s="4"/>
      <c r="H218" s="5"/>
      <c r="I218" s="16"/>
      <c r="J218" s="47"/>
      <c r="K218" s="48"/>
      <c r="L218" s="48"/>
      <c r="M218" s="49"/>
      <c r="N218" s="47"/>
      <c r="O218" s="48"/>
      <c r="P218" s="48"/>
      <c r="Q218" s="48"/>
      <c r="R218" s="48"/>
      <c r="S218" s="48"/>
      <c r="T218" s="64"/>
      <c r="U218" s="49"/>
      <c r="V218" s="58"/>
      <c r="W218" s="124"/>
      <c r="X218" s="56"/>
      <c r="Y218" s="68"/>
      <c r="Z218" s="68"/>
      <c r="AA218" s="67"/>
      <c r="AB218" s="57"/>
      <c r="AC218" s="58"/>
      <c r="AD218" s="56"/>
      <c r="AE218" s="49"/>
      <c r="AF218" s="164">
        <f t="shared" si="44"/>
        <v>0</v>
      </c>
      <c r="AG218" s="164">
        <f t="shared" si="44"/>
        <v>0</v>
      </c>
      <c r="AH218" s="164">
        <f t="shared" si="44"/>
        <v>0</v>
      </c>
      <c r="AI218" s="164">
        <f t="shared" si="44"/>
        <v>-1</v>
      </c>
      <c r="AJ218" s="164">
        <f t="shared" si="44"/>
        <v>0</v>
      </c>
      <c r="AK218" s="164">
        <f t="shared" si="44"/>
        <v>0</v>
      </c>
      <c r="AL218" s="164">
        <f t="shared" si="44"/>
        <v>0</v>
      </c>
      <c r="AM218" s="164">
        <f t="shared" si="44"/>
        <v>0</v>
      </c>
      <c r="AN218" s="164" t="str">
        <f t="shared" si="41"/>
        <v/>
      </c>
      <c r="AO218" s="164" t="str">
        <f t="shared" si="41"/>
        <v/>
      </c>
      <c r="AP218" s="164" t="str">
        <f t="shared" si="41"/>
        <v/>
      </c>
      <c r="AQ218" s="164">
        <f t="shared" si="39"/>
        <v>0</v>
      </c>
      <c r="AR218" s="164" t="str">
        <f t="shared" si="39"/>
        <v/>
      </c>
      <c r="AS218" s="164" t="str">
        <f t="shared" si="39"/>
        <v/>
      </c>
      <c r="AT218" s="164" t="str">
        <f t="shared" si="39"/>
        <v/>
      </c>
      <c r="AU218" s="164" t="str">
        <f t="shared" si="39"/>
        <v/>
      </c>
      <c r="AV218" s="164" t="str">
        <f t="shared" si="42"/>
        <v/>
      </c>
      <c r="AW218" s="164" t="str">
        <f t="shared" si="42"/>
        <v/>
      </c>
      <c r="AX218" s="164" t="str">
        <f t="shared" si="42"/>
        <v/>
      </c>
      <c r="AY218" s="164">
        <f t="shared" si="40"/>
        <v>0</v>
      </c>
      <c r="AZ218" s="164" t="str">
        <f t="shared" si="40"/>
        <v/>
      </c>
      <c r="BA218" s="164" t="str">
        <f t="shared" si="40"/>
        <v/>
      </c>
      <c r="BB218" s="164" t="str">
        <f t="shared" si="40"/>
        <v/>
      </c>
      <c r="BC218" s="164" t="str">
        <f t="shared" si="33"/>
        <v/>
      </c>
    </row>
    <row r="219" spans="1:55" s="164" customFormat="1" ht="17.25" hidden="1" customHeight="1">
      <c r="A219" s="9"/>
      <c r="B219" s="7"/>
      <c r="C219" s="2"/>
      <c r="D219" s="5"/>
      <c r="E219" s="4"/>
      <c r="F219" s="4"/>
      <c r="G219" s="4"/>
      <c r="H219" s="5"/>
      <c r="I219" s="16"/>
      <c r="J219" s="47"/>
      <c r="K219" s="48"/>
      <c r="L219" s="48"/>
      <c r="M219" s="49"/>
      <c r="N219" s="47"/>
      <c r="O219" s="48"/>
      <c r="P219" s="48"/>
      <c r="Q219" s="48"/>
      <c r="R219" s="48"/>
      <c r="S219" s="48"/>
      <c r="T219" s="64"/>
      <c r="U219" s="49"/>
      <c r="V219" s="58"/>
      <c r="W219" s="124"/>
      <c r="X219" s="56"/>
      <c r="Y219" s="68"/>
      <c r="Z219" s="68"/>
      <c r="AA219" s="67"/>
      <c r="AB219" s="57"/>
      <c r="AC219" s="58"/>
      <c r="AD219" s="56"/>
      <c r="AE219" s="49"/>
      <c r="AF219" s="164">
        <f t="shared" si="44"/>
        <v>0</v>
      </c>
      <c r="AG219" s="164">
        <f t="shared" si="44"/>
        <v>0</v>
      </c>
      <c r="AH219" s="164">
        <f t="shared" si="44"/>
        <v>0</v>
      </c>
      <c r="AI219" s="164">
        <f t="shared" si="44"/>
        <v>-1</v>
      </c>
      <c r="AJ219" s="164">
        <f t="shared" si="44"/>
        <v>0</v>
      </c>
      <c r="AK219" s="164">
        <f t="shared" si="44"/>
        <v>0</v>
      </c>
      <c r="AL219" s="164">
        <f t="shared" si="44"/>
        <v>0</v>
      </c>
      <c r="AM219" s="164">
        <f t="shared" si="44"/>
        <v>0</v>
      </c>
      <c r="AN219" s="164" t="str">
        <f t="shared" si="41"/>
        <v/>
      </c>
      <c r="AO219" s="164" t="str">
        <f t="shared" si="41"/>
        <v/>
      </c>
      <c r="AP219" s="164" t="str">
        <f t="shared" si="41"/>
        <v/>
      </c>
      <c r="AQ219" s="164">
        <f t="shared" si="39"/>
        <v>0</v>
      </c>
      <c r="AR219" s="164" t="str">
        <f t="shared" si="39"/>
        <v/>
      </c>
      <c r="AS219" s="164" t="str">
        <f t="shared" si="39"/>
        <v/>
      </c>
      <c r="AT219" s="164" t="str">
        <f t="shared" si="39"/>
        <v/>
      </c>
      <c r="AU219" s="164" t="str">
        <f t="shared" si="39"/>
        <v/>
      </c>
      <c r="AV219" s="164" t="str">
        <f t="shared" si="42"/>
        <v/>
      </c>
      <c r="AW219" s="164" t="str">
        <f t="shared" si="42"/>
        <v/>
      </c>
      <c r="AX219" s="164" t="str">
        <f t="shared" si="42"/>
        <v/>
      </c>
      <c r="AY219" s="164">
        <f t="shared" si="40"/>
        <v>0</v>
      </c>
      <c r="AZ219" s="164" t="str">
        <f t="shared" si="40"/>
        <v/>
      </c>
      <c r="BA219" s="164" t="str">
        <f t="shared" si="40"/>
        <v/>
      </c>
      <c r="BB219" s="164" t="str">
        <f t="shared" si="40"/>
        <v/>
      </c>
      <c r="BC219" s="164" t="str">
        <f t="shared" si="33"/>
        <v/>
      </c>
    </row>
    <row r="220" spans="1:55" s="164" customFormat="1" ht="17.25" hidden="1" customHeight="1">
      <c r="A220" s="9"/>
      <c r="B220" s="7"/>
      <c r="C220" s="2"/>
      <c r="D220" s="5"/>
      <c r="E220" s="4"/>
      <c r="F220" s="4"/>
      <c r="G220" s="4"/>
      <c r="H220" s="5"/>
      <c r="I220" s="16"/>
      <c r="J220" s="47"/>
      <c r="K220" s="48"/>
      <c r="L220" s="48"/>
      <c r="M220" s="49"/>
      <c r="N220" s="47"/>
      <c r="O220" s="48"/>
      <c r="P220" s="48"/>
      <c r="Q220" s="48"/>
      <c r="R220" s="48"/>
      <c r="S220" s="48"/>
      <c r="T220" s="64"/>
      <c r="U220" s="49"/>
      <c r="V220" s="58"/>
      <c r="W220" s="124"/>
      <c r="X220" s="56"/>
      <c r="Y220" s="68"/>
      <c r="Z220" s="68"/>
      <c r="AA220" s="67"/>
      <c r="AB220" s="57"/>
      <c r="AC220" s="58"/>
      <c r="AD220" s="56"/>
      <c r="AE220" s="49"/>
      <c r="AF220" s="164">
        <f t="shared" si="44"/>
        <v>0</v>
      </c>
      <c r="AG220" s="164">
        <f t="shared" si="44"/>
        <v>0</v>
      </c>
      <c r="AH220" s="164">
        <f t="shared" si="44"/>
        <v>0</v>
      </c>
      <c r="AI220" s="164">
        <f t="shared" si="44"/>
        <v>-1</v>
      </c>
      <c r="AJ220" s="164">
        <f t="shared" si="44"/>
        <v>0</v>
      </c>
      <c r="AK220" s="164">
        <f t="shared" si="44"/>
        <v>0</v>
      </c>
      <c r="AL220" s="164">
        <f t="shared" si="44"/>
        <v>0</v>
      </c>
      <c r="AM220" s="164">
        <f t="shared" si="44"/>
        <v>0</v>
      </c>
      <c r="AN220" s="164" t="str">
        <f t="shared" si="41"/>
        <v/>
      </c>
      <c r="AO220" s="164" t="str">
        <f t="shared" si="41"/>
        <v/>
      </c>
      <c r="AP220" s="164" t="str">
        <f t="shared" si="41"/>
        <v/>
      </c>
      <c r="AQ220" s="164">
        <f t="shared" si="39"/>
        <v>0</v>
      </c>
      <c r="AR220" s="164" t="str">
        <f t="shared" si="39"/>
        <v/>
      </c>
      <c r="AS220" s="164" t="str">
        <f t="shared" si="39"/>
        <v/>
      </c>
      <c r="AT220" s="164" t="str">
        <f t="shared" si="39"/>
        <v/>
      </c>
      <c r="AU220" s="164" t="str">
        <f t="shared" si="39"/>
        <v/>
      </c>
      <c r="AV220" s="164" t="str">
        <f t="shared" si="42"/>
        <v/>
      </c>
      <c r="AW220" s="164" t="str">
        <f t="shared" si="42"/>
        <v/>
      </c>
      <c r="AX220" s="164" t="str">
        <f t="shared" si="42"/>
        <v/>
      </c>
      <c r="AY220" s="164">
        <f t="shared" si="40"/>
        <v>0</v>
      </c>
      <c r="AZ220" s="164" t="str">
        <f t="shared" si="40"/>
        <v/>
      </c>
      <c r="BA220" s="164" t="str">
        <f t="shared" si="40"/>
        <v/>
      </c>
      <c r="BB220" s="164" t="str">
        <f t="shared" si="40"/>
        <v/>
      </c>
      <c r="BC220" s="164" t="str">
        <f t="shared" si="33"/>
        <v/>
      </c>
    </row>
    <row r="221" spans="1:55" s="164" customFormat="1" ht="17.25" hidden="1" customHeight="1">
      <c r="A221" s="9"/>
      <c r="B221" s="7"/>
      <c r="C221" s="2"/>
      <c r="D221" s="5"/>
      <c r="E221" s="4"/>
      <c r="F221" s="4"/>
      <c r="G221" s="4"/>
      <c r="H221" s="5"/>
      <c r="I221" s="16"/>
      <c r="J221" s="47"/>
      <c r="K221" s="48"/>
      <c r="L221" s="48"/>
      <c r="M221" s="49"/>
      <c r="N221" s="47"/>
      <c r="O221" s="48"/>
      <c r="P221" s="48"/>
      <c r="Q221" s="48"/>
      <c r="R221" s="48"/>
      <c r="S221" s="48"/>
      <c r="T221" s="64"/>
      <c r="U221" s="49"/>
      <c r="V221" s="58"/>
      <c r="W221" s="124"/>
      <c r="X221" s="56"/>
      <c r="Y221" s="68"/>
      <c r="Z221" s="68"/>
      <c r="AA221" s="67"/>
      <c r="AB221" s="57"/>
      <c r="AC221" s="58"/>
      <c r="AD221" s="56"/>
      <c r="AE221" s="49"/>
      <c r="AF221" s="164">
        <f t="shared" si="44"/>
        <v>0</v>
      </c>
      <c r="AG221" s="164">
        <f t="shared" si="44"/>
        <v>0</v>
      </c>
      <c r="AH221" s="164">
        <f t="shared" si="44"/>
        <v>0</v>
      </c>
      <c r="AI221" s="164">
        <f t="shared" si="44"/>
        <v>-1</v>
      </c>
      <c r="AJ221" s="164">
        <f t="shared" si="44"/>
        <v>0</v>
      </c>
      <c r="AK221" s="164">
        <f t="shared" si="44"/>
        <v>0</v>
      </c>
      <c r="AL221" s="164">
        <f t="shared" si="44"/>
        <v>0</v>
      </c>
      <c r="AM221" s="164">
        <f t="shared" si="44"/>
        <v>0</v>
      </c>
      <c r="AN221" s="164" t="str">
        <f t="shared" si="41"/>
        <v/>
      </c>
      <c r="AO221" s="164" t="str">
        <f t="shared" si="41"/>
        <v/>
      </c>
      <c r="AP221" s="164" t="str">
        <f t="shared" si="41"/>
        <v/>
      </c>
      <c r="AQ221" s="164">
        <f t="shared" si="39"/>
        <v>0</v>
      </c>
      <c r="AR221" s="164" t="str">
        <f t="shared" si="39"/>
        <v/>
      </c>
      <c r="AS221" s="164" t="str">
        <f t="shared" si="39"/>
        <v/>
      </c>
      <c r="AT221" s="164" t="str">
        <f t="shared" si="39"/>
        <v/>
      </c>
      <c r="AU221" s="164" t="str">
        <f t="shared" si="39"/>
        <v/>
      </c>
      <c r="AV221" s="164" t="str">
        <f t="shared" si="42"/>
        <v/>
      </c>
      <c r="AW221" s="164" t="str">
        <f t="shared" si="42"/>
        <v/>
      </c>
      <c r="AX221" s="164" t="str">
        <f t="shared" si="42"/>
        <v/>
      </c>
      <c r="AY221" s="164">
        <f t="shared" si="40"/>
        <v>0</v>
      </c>
      <c r="AZ221" s="164" t="str">
        <f t="shared" si="40"/>
        <v/>
      </c>
      <c r="BA221" s="164" t="str">
        <f t="shared" si="40"/>
        <v/>
      </c>
      <c r="BB221" s="164" t="str">
        <f t="shared" si="40"/>
        <v/>
      </c>
      <c r="BC221" s="164" t="str">
        <f t="shared" si="33"/>
        <v/>
      </c>
    </row>
    <row r="222" spans="1:55" s="164" customFormat="1" ht="17.25" hidden="1" customHeight="1">
      <c r="A222" s="9"/>
      <c r="B222" s="7"/>
      <c r="C222" s="2"/>
      <c r="D222" s="5"/>
      <c r="E222" s="4"/>
      <c r="F222" s="4"/>
      <c r="G222" s="4"/>
      <c r="H222" s="5"/>
      <c r="I222" s="16"/>
      <c r="J222" s="47"/>
      <c r="K222" s="48"/>
      <c r="L222" s="48"/>
      <c r="M222" s="49"/>
      <c r="N222" s="47"/>
      <c r="O222" s="48"/>
      <c r="P222" s="48"/>
      <c r="Q222" s="48"/>
      <c r="R222" s="48"/>
      <c r="S222" s="48"/>
      <c r="T222" s="64"/>
      <c r="U222" s="49"/>
      <c r="V222" s="58"/>
      <c r="W222" s="124"/>
      <c r="X222" s="56"/>
      <c r="Y222" s="68"/>
      <c r="Z222" s="68"/>
      <c r="AA222" s="67"/>
      <c r="AB222" s="57"/>
      <c r="AC222" s="58"/>
      <c r="AD222" s="56"/>
      <c r="AE222" s="49"/>
      <c r="AF222" s="164">
        <f t="shared" si="44"/>
        <v>0</v>
      </c>
      <c r="AG222" s="164">
        <f t="shared" si="44"/>
        <v>0</v>
      </c>
      <c r="AH222" s="164">
        <f t="shared" si="44"/>
        <v>0</v>
      </c>
      <c r="AI222" s="164">
        <f t="shared" si="44"/>
        <v>-1</v>
      </c>
      <c r="AJ222" s="164">
        <f t="shared" si="44"/>
        <v>0</v>
      </c>
      <c r="AK222" s="164">
        <f t="shared" si="44"/>
        <v>0</v>
      </c>
      <c r="AL222" s="164">
        <f t="shared" si="44"/>
        <v>0</v>
      </c>
      <c r="AM222" s="164">
        <f t="shared" si="44"/>
        <v>0</v>
      </c>
      <c r="AN222" s="164" t="str">
        <f t="shared" si="41"/>
        <v/>
      </c>
      <c r="AO222" s="164" t="str">
        <f t="shared" si="41"/>
        <v/>
      </c>
      <c r="AP222" s="164" t="str">
        <f t="shared" si="41"/>
        <v/>
      </c>
      <c r="AQ222" s="164">
        <f t="shared" si="39"/>
        <v>0</v>
      </c>
      <c r="AR222" s="164" t="str">
        <f t="shared" si="39"/>
        <v/>
      </c>
      <c r="AS222" s="164" t="str">
        <f t="shared" si="39"/>
        <v/>
      </c>
      <c r="AT222" s="164" t="str">
        <f t="shared" si="39"/>
        <v/>
      </c>
      <c r="AU222" s="164" t="str">
        <f t="shared" si="39"/>
        <v/>
      </c>
      <c r="AV222" s="164" t="str">
        <f t="shared" si="42"/>
        <v/>
      </c>
      <c r="AW222" s="164" t="str">
        <f t="shared" si="42"/>
        <v/>
      </c>
      <c r="AX222" s="164" t="str">
        <f t="shared" si="42"/>
        <v/>
      </c>
      <c r="AY222" s="164">
        <f t="shared" si="40"/>
        <v>0</v>
      </c>
      <c r="AZ222" s="164" t="str">
        <f t="shared" si="40"/>
        <v/>
      </c>
      <c r="BA222" s="164" t="str">
        <f t="shared" si="40"/>
        <v/>
      </c>
      <c r="BB222" s="164" t="str">
        <f t="shared" si="40"/>
        <v/>
      </c>
      <c r="BC222" s="164" t="str">
        <f t="shared" si="33"/>
        <v/>
      </c>
    </row>
    <row r="223" spans="1:55" s="164" customFormat="1" ht="17.25" hidden="1" customHeight="1">
      <c r="A223" s="9"/>
      <c r="B223" s="7"/>
      <c r="C223" s="2"/>
      <c r="D223" s="5"/>
      <c r="E223" s="4"/>
      <c r="F223" s="4"/>
      <c r="G223" s="4"/>
      <c r="H223" s="5"/>
      <c r="I223" s="16"/>
      <c r="J223" s="47"/>
      <c r="K223" s="48"/>
      <c r="L223" s="48"/>
      <c r="M223" s="49"/>
      <c r="N223" s="47"/>
      <c r="O223" s="48"/>
      <c r="P223" s="48"/>
      <c r="Q223" s="48"/>
      <c r="R223" s="48"/>
      <c r="S223" s="48"/>
      <c r="T223" s="64"/>
      <c r="U223" s="49"/>
      <c r="V223" s="58"/>
      <c r="W223" s="124"/>
      <c r="X223" s="56"/>
      <c r="Y223" s="68"/>
      <c r="Z223" s="68"/>
      <c r="AA223" s="67"/>
      <c r="AB223" s="57"/>
      <c r="AC223" s="58"/>
      <c r="AD223" s="56"/>
      <c r="AE223" s="49"/>
      <c r="AF223" s="164">
        <f t="shared" ref="AF223:AM238" si="45">AF222</f>
        <v>0</v>
      </c>
      <c r="AG223" s="164">
        <f t="shared" si="45"/>
        <v>0</v>
      </c>
      <c r="AH223" s="164">
        <f t="shared" si="45"/>
        <v>0</v>
      </c>
      <c r="AI223" s="164">
        <f t="shared" si="45"/>
        <v>-1</v>
      </c>
      <c r="AJ223" s="164">
        <f t="shared" si="45"/>
        <v>0</v>
      </c>
      <c r="AK223" s="164">
        <f t="shared" si="45"/>
        <v>0</v>
      </c>
      <c r="AL223" s="164">
        <f t="shared" si="45"/>
        <v>0</v>
      </c>
      <c r="AM223" s="164">
        <f t="shared" si="45"/>
        <v>0</v>
      </c>
      <c r="AN223" s="164" t="str">
        <f t="shared" si="41"/>
        <v/>
      </c>
      <c r="AO223" s="164" t="str">
        <f t="shared" si="41"/>
        <v/>
      </c>
      <c r="AP223" s="164" t="str">
        <f t="shared" si="41"/>
        <v/>
      </c>
      <c r="AQ223" s="164">
        <f t="shared" si="39"/>
        <v>0</v>
      </c>
      <c r="AR223" s="164" t="str">
        <f t="shared" si="39"/>
        <v/>
      </c>
      <c r="AS223" s="164" t="str">
        <f t="shared" si="39"/>
        <v/>
      </c>
      <c r="AT223" s="164" t="str">
        <f t="shared" si="39"/>
        <v/>
      </c>
      <c r="AU223" s="164" t="str">
        <f t="shared" si="39"/>
        <v/>
      </c>
      <c r="AV223" s="164" t="str">
        <f t="shared" si="42"/>
        <v/>
      </c>
      <c r="AW223" s="164" t="str">
        <f t="shared" si="42"/>
        <v/>
      </c>
      <c r="AX223" s="164" t="str">
        <f t="shared" si="42"/>
        <v/>
      </c>
      <c r="AY223" s="164">
        <f t="shared" si="40"/>
        <v>0</v>
      </c>
      <c r="AZ223" s="164" t="str">
        <f t="shared" si="40"/>
        <v/>
      </c>
      <c r="BA223" s="164" t="str">
        <f t="shared" si="40"/>
        <v/>
      </c>
      <c r="BB223" s="164" t="str">
        <f t="shared" si="40"/>
        <v/>
      </c>
      <c r="BC223" s="164" t="str">
        <f t="shared" si="33"/>
        <v/>
      </c>
    </row>
    <row r="224" spans="1:55" s="164" customFormat="1" ht="17.25" hidden="1" customHeight="1">
      <c r="A224" s="9"/>
      <c r="B224" s="7"/>
      <c r="C224" s="2"/>
      <c r="D224" s="5"/>
      <c r="E224" s="4"/>
      <c r="F224" s="4"/>
      <c r="G224" s="4"/>
      <c r="H224" s="5"/>
      <c r="I224" s="16"/>
      <c r="J224" s="47"/>
      <c r="K224" s="48"/>
      <c r="L224" s="48"/>
      <c r="M224" s="49"/>
      <c r="N224" s="47"/>
      <c r="O224" s="48"/>
      <c r="P224" s="48"/>
      <c r="Q224" s="48"/>
      <c r="R224" s="48"/>
      <c r="S224" s="48"/>
      <c r="T224" s="64"/>
      <c r="U224" s="49"/>
      <c r="V224" s="58"/>
      <c r="W224" s="124"/>
      <c r="X224" s="56"/>
      <c r="Y224" s="68"/>
      <c r="Z224" s="68"/>
      <c r="AA224" s="67"/>
      <c r="AB224" s="57"/>
      <c r="AC224" s="58"/>
      <c r="AD224" s="56"/>
      <c r="AE224" s="49"/>
      <c r="AF224" s="164">
        <f t="shared" si="45"/>
        <v>0</v>
      </c>
      <c r="AG224" s="164">
        <f t="shared" si="45"/>
        <v>0</v>
      </c>
      <c r="AH224" s="164">
        <f t="shared" si="45"/>
        <v>0</v>
      </c>
      <c r="AI224" s="164">
        <f t="shared" si="45"/>
        <v>-1</v>
      </c>
      <c r="AJ224" s="164">
        <f t="shared" si="45"/>
        <v>0</v>
      </c>
      <c r="AK224" s="164">
        <f t="shared" si="45"/>
        <v>0</v>
      </c>
      <c r="AL224" s="164">
        <f t="shared" si="45"/>
        <v>0</v>
      </c>
      <c r="AM224" s="164">
        <f t="shared" si="45"/>
        <v>0</v>
      </c>
      <c r="AN224" s="164" t="str">
        <f t="shared" si="41"/>
        <v/>
      </c>
      <c r="AO224" s="164" t="str">
        <f t="shared" si="41"/>
        <v/>
      </c>
      <c r="AP224" s="164" t="str">
        <f t="shared" si="41"/>
        <v/>
      </c>
      <c r="AQ224" s="164">
        <f t="shared" si="39"/>
        <v>0</v>
      </c>
      <c r="AR224" s="164" t="str">
        <f t="shared" si="39"/>
        <v/>
      </c>
      <c r="AS224" s="164" t="str">
        <f t="shared" si="39"/>
        <v/>
      </c>
      <c r="AT224" s="164" t="str">
        <f t="shared" si="39"/>
        <v/>
      </c>
      <c r="AU224" s="164" t="str">
        <f t="shared" si="39"/>
        <v/>
      </c>
      <c r="AV224" s="164" t="str">
        <f t="shared" si="42"/>
        <v/>
      </c>
      <c r="AW224" s="164" t="str">
        <f t="shared" si="42"/>
        <v/>
      </c>
      <c r="AX224" s="164" t="str">
        <f t="shared" si="42"/>
        <v/>
      </c>
      <c r="AY224" s="164">
        <f t="shared" si="40"/>
        <v>0</v>
      </c>
      <c r="AZ224" s="164" t="str">
        <f t="shared" si="40"/>
        <v/>
      </c>
      <c r="BA224" s="164" t="str">
        <f t="shared" si="40"/>
        <v/>
      </c>
      <c r="BB224" s="164" t="str">
        <f t="shared" si="40"/>
        <v/>
      </c>
      <c r="BC224" s="164" t="str">
        <f t="shared" si="33"/>
        <v/>
      </c>
    </row>
    <row r="225" spans="1:55" s="164" customFormat="1" ht="17.25" hidden="1" customHeight="1">
      <c r="A225" s="9"/>
      <c r="B225" s="7"/>
      <c r="C225" s="2"/>
      <c r="D225" s="5"/>
      <c r="E225" s="4"/>
      <c r="F225" s="4"/>
      <c r="G225" s="4"/>
      <c r="H225" s="5"/>
      <c r="I225" s="16"/>
      <c r="J225" s="47"/>
      <c r="K225" s="48"/>
      <c r="L225" s="48"/>
      <c r="M225" s="49"/>
      <c r="N225" s="47"/>
      <c r="O225" s="48"/>
      <c r="P225" s="48"/>
      <c r="Q225" s="48"/>
      <c r="R225" s="48"/>
      <c r="S225" s="48"/>
      <c r="T225" s="64"/>
      <c r="U225" s="49"/>
      <c r="V225" s="58"/>
      <c r="W225" s="124"/>
      <c r="X225" s="56"/>
      <c r="Y225" s="68"/>
      <c r="Z225" s="68"/>
      <c r="AA225" s="67"/>
      <c r="AB225" s="57"/>
      <c r="AC225" s="58"/>
      <c r="AD225" s="56"/>
      <c r="AE225" s="49"/>
      <c r="AF225" s="164">
        <f t="shared" si="45"/>
        <v>0</v>
      </c>
      <c r="AG225" s="164">
        <f t="shared" si="45"/>
        <v>0</v>
      </c>
      <c r="AH225" s="164">
        <f t="shared" si="45"/>
        <v>0</v>
      </c>
      <c r="AI225" s="164">
        <f t="shared" si="45"/>
        <v>-1</v>
      </c>
      <c r="AJ225" s="164">
        <f t="shared" si="45"/>
        <v>0</v>
      </c>
      <c r="AK225" s="164">
        <f t="shared" si="45"/>
        <v>0</v>
      </c>
      <c r="AL225" s="164">
        <f t="shared" si="45"/>
        <v>0</v>
      </c>
      <c r="AM225" s="164">
        <f t="shared" si="45"/>
        <v>0</v>
      </c>
      <c r="AN225" s="164" t="str">
        <f t="shared" si="41"/>
        <v/>
      </c>
      <c r="AO225" s="164" t="str">
        <f t="shared" si="41"/>
        <v/>
      </c>
      <c r="AP225" s="164" t="str">
        <f t="shared" si="41"/>
        <v/>
      </c>
      <c r="AQ225" s="164">
        <f t="shared" si="39"/>
        <v>0</v>
      </c>
      <c r="AR225" s="164" t="str">
        <f t="shared" si="39"/>
        <v/>
      </c>
      <c r="AS225" s="164" t="str">
        <f t="shared" si="39"/>
        <v/>
      </c>
      <c r="AT225" s="164" t="str">
        <f t="shared" si="39"/>
        <v/>
      </c>
      <c r="AU225" s="164" t="str">
        <f t="shared" si="39"/>
        <v/>
      </c>
      <c r="AV225" s="164" t="str">
        <f t="shared" si="42"/>
        <v/>
      </c>
      <c r="AW225" s="164" t="str">
        <f t="shared" si="42"/>
        <v/>
      </c>
      <c r="AX225" s="164" t="str">
        <f t="shared" si="42"/>
        <v/>
      </c>
      <c r="AY225" s="164">
        <f t="shared" si="40"/>
        <v>0</v>
      </c>
      <c r="AZ225" s="164" t="str">
        <f t="shared" si="40"/>
        <v/>
      </c>
      <c r="BA225" s="164" t="str">
        <f t="shared" si="40"/>
        <v/>
      </c>
      <c r="BB225" s="164" t="str">
        <f t="shared" si="40"/>
        <v/>
      </c>
      <c r="BC225" s="164" t="str">
        <f t="shared" si="33"/>
        <v/>
      </c>
    </row>
    <row r="226" spans="1:55" s="164" customFormat="1" ht="17.25" hidden="1" customHeight="1">
      <c r="A226" s="9"/>
      <c r="B226" s="7"/>
      <c r="C226" s="2"/>
      <c r="D226" s="5"/>
      <c r="E226" s="4"/>
      <c r="F226" s="4"/>
      <c r="G226" s="4"/>
      <c r="H226" s="5"/>
      <c r="I226" s="16"/>
      <c r="J226" s="47"/>
      <c r="K226" s="48"/>
      <c r="L226" s="48"/>
      <c r="M226" s="49"/>
      <c r="N226" s="47"/>
      <c r="O226" s="48"/>
      <c r="P226" s="48"/>
      <c r="Q226" s="48"/>
      <c r="R226" s="48"/>
      <c r="S226" s="48"/>
      <c r="T226" s="64"/>
      <c r="U226" s="49"/>
      <c r="V226" s="58"/>
      <c r="W226" s="124"/>
      <c r="X226" s="56"/>
      <c r="Y226" s="68"/>
      <c r="Z226" s="68"/>
      <c r="AA226" s="67"/>
      <c r="AB226" s="57"/>
      <c r="AC226" s="58"/>
      <c r="AD226" s="56"/>
      <c r="AE226" s="49"/>
      <c r="AF226" s="164">
        <f t="shared" si="45"/>
        <v>0</v>
      </c>
      <c r="AG226" s="164">
        <f t="shared" si="45"/>
        <v>0</v>
      </c>
      <c r="AH226" s="164">
        <f t="shared" si="45"/>
        <v>0</v>
      </c>
      <c r="AI226" s="164">
        <f t="shared" si="45"/>
        <v>-1</v>
      </c>
      <c r="AJ226" s="164">
        <f t="shared" si="45"/>
        <v>0</v>
      </c>
      <c r="AK226" s="164">
        <f t="shared" si="45"/>
        <v>0</v>
      </c>
      <c r="AL226" s="164">
        <f t="shared" si="45"/>
        <v>0</v>
      </c>
      <c r="AM226" s="164">
        <f t="shared" si="45"/>
        <v>0</v>
      </c>
      <c r="AN226" s="164" t="str">
        <f t="shared" si="41"/>
        <v/>
      </c>
      <c r="AO226" s="164" t="str">
        <f t="shared" si="41"/>
        <v/>
      </c>
      <c r="AP226" s="164" t="str">
        <f t="shared" si="41"/>
        <v/>
      </c>
      <c r="AQ226" s="164">
        <f t="shared" si="39"/>
        <v>0</v>
      </c>
      <c r="AR226" s="164" t="str">
        <f t="shared" si="39"/>
        <v/>
      </c>
      <c r="AS226" s="164" t="str">
        <f t="shared" si="39"/>
        <v/>
      </c>
      <c r="AT226" s="164" t="str">
        <f t="shared" si="39"/>
        <v/>
      </c>
      <c r="AU226" s="164" t="str">
        <f t="shared" si="39"/>
        <v/>
      </c>
      <c r="AV226" s="164" t="str">
        <f t="shared" si="42"/>
        <v/>
      </c>
      <c r="AW226" s="164" t="str">
        <f t="shared" si="42"/>
        <v/>
      </c>
      <c r="AX226" s="164" t="str">
        <f t="shared" si="42"/>
        <v/>
      </c>
      <c r="AY226" s="164">
        <f t="shared" si="40"/>
        <v>0</v>
      </c>
      <c r="AZ226" s="164" t="str">
        <f t="shared" si="40"/>
        <v/>
      </c>
      <c r="BA226" s="164" t="str">
        <f t="shared" si="40"/>
        <v/>
      </c>
      <c r="BB226" s="164" t="str">
        <f t="shared" si="40"/>
        <v/>
      </c>
      <c r="BC226" s="164" t="str">
        <f t="shared" si="33"/>
        <v/>
      </c>
    </row>
    <row r="227" spans="1:55" s="164" customFormat="1" ht="17.25" hidden="1" customHeight="1">
      <c r="A227" s="9"/>
      <c r="B227" s="7"/>
      <c r="C227" s="2"/>
      <c r="D227" s="5"/>
      <c r="E227" s="4"/>
      <c r="F227" s="4"/>
      <c r="G227" s="4"/>
      <c r="H227" s="5"/>
      <c r="I227" s="16"/>
      <c r="J227" s="47"/>
      <c r="K227" s="48"/>
      <c r="L227" s="48"/>
      <c r="M227" s="49"/>
      <c r="N227" s="47"/>
      <c r="O227" s="48"/>
      <c r="P227" s="48"/>
      <c r="Q227" s="48"/>
      <c r="R227" s="48"/>
      <c r="S227" s="48"/>
      <c r="T227" s="64"/>
      <c r="U227" s="49"/>
      <c r="V227" s="58"/>
      <c r="W227" s="124"/>
      <c r="X227" s="56"/>
      <c r="Y227" s="68"/>
      <c r="Z227" s="68"/>
      <c r="AA227" s="67"/>
      <c r="AB227" s="57"/>
      <c r="AC227" s="58"/>
      <c r="AD227" s="56"/>
      <c r="AE227" s="49"/>
      <c r="AF227" s="164">
        <f t="shared" si="45"/>
        <v>0</v>
      </c>
      <c r="AG227" s="164">
        <f t="shared" si="45"/>
        <v>0</v>
      </c>
      <c r="AH227" s="164">
        <f t="shared" si="45"/>
        <v>0</v>
      </c>
      <c r="AI227" s="164">
        <f t="shared" si="45"/>
        <v>-1</v>
      </c>
      <c r="AJ227" s="164">
        <f t="shared" si="45"/>
        <v>0</v>
      </c>
      <c r="AK227" s="164">
        <f t="shared" si="45"/>
        <v>0</v>
      </c>
      <c r="AL227" s="164">
        <f t="shared" si="45"/>
        <v>0</v>
      </c>
      <c r="AM227" s="164">
        <f t="shared" si="45"/>
        <v>0</v>
      </c>
      <c r="AN227" s="164" t="str">
        <f t="shared" si="41"/>
        <v/>
      </c>
      <c r="AO227" s="164" t="str">
        <f t="shared" si="41"/>
        <v/>
      </c>
      <c r="AP227" s="164" t="str">
        <f t="shared" si="41"/>
        <v/>
      </c>
      <c r="AQ227" s="164">
        <f t="shared" si="39"/>
        <v>0</v>
      </c>
      <c r="AR227" s="164" t="str">
        <f t="shared" si="39"/>
        <v/>
      </c>
      <c r="AS227" s="164" t="str">
        <f t="shared" si="39"/>
        <v/>
      </c>
      <c r="AT227" s="164" t="str">
        <f t="shared" si="39"/>
        <v/>
      </c>
      <c r="AU227" s="164" t="str">
        <f t="shared" si="39"/>
        <v/>
      </c>
      <c r="AV227" s="164" t="str">
        <f t="shared" si="42"/>
        <v/>
      </c>
      <c r="AW227" s="164" t="str">
        <f t="shared" si="42"/>
        <v/>
      </c>
      <c r="AX227" s="164" t="str">
        <f t="shared" si="42"/>
        <v/>
      </c>
      <c r="AY227" s="164">
        <f t="shared" si="40"/>
        <v>0</v>
      </c>
      <c r="AZ227" s="164" t="str">
        <f t="shared" si="40"/>
        <v/>
      </c>
      <c r="BA227" s="164" t="str">
        <f t="shared" si="40"/>
        <v/>
      </c>
      <c r="BB227" s="164" t="str">
        <f t="shared" si="40"/>
        <v/>
      </c>
      <c r="BC227" s="164" t="str">
        <f t="shared" si="33"/>
        <v/>
      </c>
    </row>
    <row r="228" spans="1:55" s="164" customFormat="1" ht="17.25" hidden="1" customHeight="1">
      <c r="A228" s="9"/>
      <c r="B228" s="7"/>
      <c r="C228" s="2"/>
      <c r="D228" s="5"/>
      <c r="E228" s="4"/>
      <c r="F228" s="4"/>
      <c r="G228" s="4"/>
      <c r="H228" s="5"/>
      <c r="I228" s="16"/>
      <c r="J228" s="47"/>
      <c r="K228" s="48"/>
      <c r="L228" s="48"/>
      <c r="M228" s="49"/>
      <c r="N228" s="47"/>
      <c r="O228" s="48"/>
      <c r="P228" s="48"/>
      <c r="Q228" s="48"/>
      <c r="R228" s="48"/>
      <c r="S228" s="48"/>
      <c r="T228" s="64"/>
      <c r="U228" s="49"/>
      <c r="V228" s="58"/>
      <c r="W228" s="124"/>
      <c r="X228" s="56"/>
      <c r="Y228" s="68"/>
      <c r="Z228" s="68"/>
      <c r="AA228" s="67"/>
      <c r="AB228" s="57"/>
      <c r="AC228" s="58"/>
      <c r="AD228" s="56"/>
      <c r="AE228" s="49"/>
      <c r="AF228" s="164">
        <f t="shared" si="45"/>
        <v>0</v>
      </c>
      <c r="AG228" s="164">
        <f t="shared" si="45"/>
        <v>0</v>
      </c>
      <c r="AH228" s="164">
        <f t="shared" si="45"/>
        <v>0</v>
      </c>
      <c r="AI228" s="164">
        <f t="shared" si="45"/>
        <v>-1</v>
      </c>
      <c r="AJ228" s="164">
        <f t="shared" si="45"/>
        <v>0</v>
      </c>
      <c r="AK228" s="164">
        <f t="shared" si="45"/>
        <v>0</v>
      </c>
      <c r="AL228" s="164">
        <f t="shared" si="45"/>
        <v>0</v>
      </c>
      <c r="AM228" s="164">
        <f t="shared" si="45"/>
        <v>0</v>
      </c>
      <c r="AN228" s="164" t="str">
        <f t="shared" si="41"/>
        <v/>
      </c>
      <c r="AO228" s="164" t="str">
        <f t="shared" si="41"/>
        <v/>
      </c>
      <c r="AP228" s="164" t="str">
        <f t="shared" si="41"/>
        <v/>
      </c>
      <c r="AQ228" s="164">
        <f t="shared" si="39"/>
        <v>0</v>
      </c>
      <c r="AR228" s="164" t="str">
        <f t="shared" si="39"/>
        <v/>
      </c>
      <c r="AS228" s="164" t="str">
        <f t="shared" si="39"/>
        <v/>
      </c>
      <c r="AT228" s="164" t="str">
        <f t="shared" si="39"/>
        <v/>
      </c>
      <c r="AU228" s="164" t="str">
        <f t="shared" si="39"/>
        <v/>
      </c>
      <c r="AV228" s="164" t="str">
        <f t="shared" si="42"/>
        <v/>
      </c>
      <c r="AW228" s="164" t="str">
        <f t="shared" si="42"/>
        <v/>
      </c>
      <c r="AX228" s="164" t="str">
        <f t="shared" si="42"/>
        <v/>
      </c>
      <c r="AY228" s="164">
        <f t="shared" si="40"/>
        <v>0</v>
      </c>
      <c r="AZ228" s="164" t="str">
        <f t="shared" si="40"/>
        <v/>
      </c>
      <c r="BA228" s="164" t="str">
        <f t="shared" si="40"/>
        <v/>
      </c>
      <c r="BB228" s="164" t="str">
        <f t="shared" si="40"/>
        <v/>
      </c>
      <c r="BC228" s="164" t="str">
        <f t="shared" si="33"/>
        <v/>
      </c>
    </row>
    <row r="229" spans="1:55" s="164" customFormat="1" ht="17.25" hidden="1" customHeight="1">
      <c r="A229" s="9"/>
      <c r="B229" s="7"/>
      <c r="C229" s="2"/>
      <c r="D229" s="5"/>
      <c r="E229" s="4"/>
      <c r="F229" s="4"/>
      <c r="G229" s="4"/>
      <c r="H229" s="5"/>
      <c r="I229" s="16"/>
      <c r="J229" s="47"/>
      <c r="K229" s="48"/>
      <c r="L229" s="48"/>
      <c r="M229" s="49"/>
      <c r="N229" s="47"/>
      <c r="O229" s="48"/>
      <c r="P229" s="48"/>
      <c r="Q229" s="48"/>
      <c r="R229" s="48"/>
      <c r="S229" s="48"/>
      <c r="T229" s="64"/>
      <c r="U229" s="49"/>
      <c r="V229" s="58"/>
      <c r="W229" s="124"/>
      <c r="X229" s="56"/>
      <c r="Y229" s="68"/>
      <c r="Z229" s="68"/>
      <c r="AA229" s="67"/>
      <c r="AB229" s="57"/>
      <c r="AC229" s="58"/>
      <c r="AD229" s="56"/>
      <c r="AE229" s="49"/>
      <c r="AF229" s="164">
        <f t="shared" si="45"/>
        <v>0</v>
      </c>
      <c r="AG229" s="164">
        <f t="shared" si="45"/>
        <v>0</v>
      </c>
      <c r="AH229" s="164">
        <f t="shared" si="45"/>
        <v>0</v>
      </c>
      <c r="AI229" s="164">
        <f t="shared" si="45"/>
        <v>-1</v>
      </c>
      <c r="AJ229" s="164">
        <f t="shared" si="45"/>
        <v>0</v>
      </c>
      <c r="AK229" s="164">
        <f t="shared" si="45"/>
        <v>0</v>
      </c>
      <c r="AL229" s="164">
        <f t="shared" si="45"/>
        <v>0</v>
      </c>
      <c r="AM229" s="164">
        <f t="shared" si="45"/>
        <v>0</v>
      </c>
      <c r="AN229" s="164" t="str">
        <f t="shared" si="41"/>
        <v/>
      </c>
      <c r="AO229" s="164" t="str">
        <f t="shared" si="41"/>
        <v/>
      </c>
      <c r="AP229" s="164" t="str">
        <f t="shared" si="41"/>
        <v/>
      </c>
      <c r="AQ229" s="164">
        <f t="shared" si="39"/>
        <v>0</v>
      </c>
      <c r="AR229" s="164" t="str">
        <f t="shared" si="39"/>
        <v/>
      </c>
      <c r="AS229" s="164" t="str">
        <f t="shared" si="39"/>
        <v/>
      </c>
      <c r="AT229" s="164" t="str">
        <f t="shared" si="39"/>
        <v/>
      </c>
      <c r="AU229" s="164" t="str">
        <f t="shared" si="39"/>
        <v/>
      </c>
      <c r="AV229" s="164" t="str">
        <f t="shared" si="42"/>
        <v/>
      </c>
      <c r="AW229" s="164" t="str">
        <f t="shared" si="42"/>
        <v/>
      </c>
      <c r="AX229" s="164" t="str">
        <f t="shared" si="42"/>
        <v/>
      </c>
      <c r="AY229" s="164">
        <f t="shared" si="40"/>
        <v>0</v>
      </c>
      <c r="AZ229" s="164" t="str">
        <f t="shared" si="40"/>
        <v/>
      </c>
      <c r="BA229" s="164" t="str">
        <f t="shared" si="40"/>
        <v/>
      </c>
      <c r="BB229" s="164" t="str">
        <f t="shared" si="40"/>
        <v/>
      </c>
      <c r="BC229" s="164" t="str">
        <f t="shared" si="33"/>
        <v/>
      </c>
    </row>
    <row r="230" spans="1:55" s="164" customFormat="1" ht="17.25" hidden="1" customHeight="1">
      <c r="A230" s="9"/>
      <c r="B230" s="7"/>
      <c r="C230" s="2"/>
      <c r="D230" s="5"/>
      <c r="E230" s="4"/>
      <c r="F230" s="4"/>
      <c r="G230" s="4"/>
      <c r="H230" s="5"/>
      <c r="I230" s="16"/>
      <c r="J230" s="47"/>
      <c r="K230" s="48"/>
      <c r="L230" s="48"/>
      <c r="M230" s="49"/>
      <c r="N230" s="47"/>
      <c r="O230" s="48"/>
      <c r="P230" s="48"/>
      <c r="Q230" s="48"/>
      <c r="R230" s="48"/>
      <c r="S230" s="48"/>
      <c r="T230" s="64"/>
      <c r="U230" s="49"/>
      <c r="V230" s="58"/>
      <c r="W230" s="124"/>
      <c r="X230" s="56"/>
      <c r="Y230" s="68"/>
      <c r="Z230" s="68"/>
      <c r="AA230" s="67"/>
      <c r="AB230" s="57"/>
      <c r="AC230" s="58"/>
      <c r="AD230" s="56"/>
      <c r="AE230" s="49"/>
      <c r="AF230" s="164">
        <f t="shared" si="45"/>
        <v>0</v>
      </c>
      <c r="AG230" s="164">
        <f t="shared" si="45"/>
        <v>0</v>
      </c>
      <c r="AH230" s="164">
        <f t="shared" si="45"/>
        <v>0</v>
      </c>
      <c r="AI230" s="164">
        <f t="shared" si="45"/>
        <v>-1</v>
      </c>
      <c r="AJ230" s="164">
        <f t="shared" si="45"/>
        <v>0</v>
      </c>
      <c r="AK230" s="164">
        <f t="shared" si="45"/>
        <v>0</v>
      </c>
      <c r="AL230" s="164">
        <f t="shared" si="45"/>
        <v>0</v>
      </c>
      <c r="AM230" s="164">
        <f t="shared" si="45"/>
        <v>0</v>
      </c>
      <c r="AN230" s="164" t="str">
        <f t="shared" si="41"/>
        <v/>
      </c>
      <c r="AO230" s="164" t="str">
        <f t="shared" si="41"/>
        <v/>
      </c>
      <c r="AP230" s="164" t="str">
        <f t="shared" si="41"/>
        <v/>
      </c>
      <c r="AQ230" s="164">
        <f t="shared" si="39"/>
        <v>0</v>
      </c>
      <c r="AR230" s="164" t="str">
        <f t="shared" si="39"/>
        <v/>
      </c>
      <c r="AS230" s="164" t="str">
        <f t="shared" si="39"/>
        <v/>
      </c>
      <c r="AT230" s="164" t="str">
        <f t="shared" si="39"/>
        <v/>
      </c>
      <c r="AU230" s="164" t="str">
        <f t="shared" si="39"/>
        <v/>
      </c>
      <c r="AV230" s="164" t="str">
        <f t="shared" si="42"/>
        <v/>
      </c>
      <c r="AW230" s="164" t="str">
        <f t="shared" si="42"/>
        <v/>
      </c>
      <c r="AX230" s="164" t="str">
        <f t="shared" si="42"/>
        <v/>
      </c>
      <c r="AY230" s="164">
        <f t="shared" si="40"/>
        <v>0</v>
      </c>
      <c r="AZ230" s="164" t="str">
        <f t="shared" si="40"/>
        <v/>
      </c>
      <c r="BA230" s="164" t="str">
        <f t="shared" si="40"/>
        <v/>
      </c>
      <c r="BB230" s="164" t="str">
        <f t="shared" si="40"/>
        <v/>
      </c>
      <c r="BC230" s="164" t="str">
        <f t="shared" si="33"/>
        <v/>
      </c>
    </row>
    <row r="231" spans="1:55" s="164" customFormat="1" ht="17.25" hidden="1" customHeight="1">
      <c r="A231" s="9"/>
      <c r="B231" s="7"/>
      <c r="C231" s="2"/>
      <c r="D231" s="5"/>
      <c r="E231" s="4"/>
      <c r="F231" s="4"/>
      <c r="G231" s="4"/>
      <c r="H231" s="5"/>
      <c r="I231" s="16"/>
      <c r="J231" s="47"/>
      <c r="K231" s="48"/>
      <c r="L231" s="48"/>
      <c r="M231" s="49"/>
      <c r="N231" s="47"/>
      <c r="O231" s="48"/>
      <c r="P231" s="48"/>
      <c r="Q231" s="48"/>
      <c r="R231" s="48"/>
      <c r="S231" s="48"/>
      <c r="T231" s="64"/>
      <c r="U231" s="49"/>
      <c r="V231" s="58"/>
      <c r="W231" s="124"/>
      <c r="X231" s="56"/>
      <c r="Y231" s="68"/>
      <c r="Z231" s="68"/>
      <c r="AA231" s="67"/>
      <c r="AB231" s="57"/>
      <c r="AC231" s="58"/>
      <c r="AD231" s="56"/>
      <c r="AE231" s="49"/>
      <c r="AF231" s="164">
        <f t="shared" si="45"/>
        <v>0</v>
      </c>
      <c r="AG231" s="164">
        <f t="shared" si="45"/>
        <v>0</v>
      </c>
      <c r="AH231" s="164">
        <f t="shared" si="45"/>
        <v>0</v>
      </c>
      <c r="AI231" s="164">
        <f t="shared" si="45"/>
        <v>-1</v>
      </c>
      <c r="AJ231" s="164">
        <f t="shared" si="45"/>
        <v>0</v>
      </c>
      <c r="AK231" s="164">
        <f t="shared" si="45"/>
        <v>0</v>
      </c>
      <c r="AL231" s="164">
        <f t="shared" si="45"/>
        <v>0</v>
      </c>
      <c r="AM231" s="164">
        <f t="shared" si="45"/>
        <v>0</v>
      </c>
      <c r="AN231" s="164" t="str">
        <f t="shared" si="41"/>
        <v/>
      </c>
      <c r="AO231" s="164" t="str">
        <f t="shared" si="41"/>
        <v/>
      </c>
      <c r="AP231" s="164" t="str">
        <f t="shared" si="41"/>
        <v/>
      </c>
      <c r="AQ231" s="164">
        <f t="shared" si="39"/>
        <v>0</v>
      </c>
      <c r="AR231" s="164" t="str">
        <f t="shared" si="39"/>
        <v/>
      </c>
      <c r="AS231" s="164" t="str">
        <f t="shared" si="39"/>
        <v/>
      </c>
      <c r="AT231" s="164" t="str">
        <f t="shared" si="39"/>
        <v/>
      </c>
      <c r="AU231" s="164" t="str">
        <f t="shared" si="39"/>
        <v/>
      </c>
      <c r="AV231" s="164" t="str">
        <f t="shared" si="42"/>
        <v/>
      </c>
      <c r="AW231" s="164" t="str">
        <f t="shared" si="42"/>
        <v/>
      </c>
      <c r="AX231" s="164" t="str">
        <f t="shared" si="42"/>
        <v/>
      </c>
      <c r="AY231" s="164">
        <f t="shared" si="40"/>
        <v>0</v>
      </c>
      <c r="AZ231" s="164" t="str">
        <f t="shared" si="40"/>
        <v/>
      </c>
      <c r="BA231" s="164" t="str">
        <f t="shared" si="40"/>
        <v/>
      </c>
      <c r="BB231" s="164" t="str">
        <f t="shared" si="40"/>
        <v/>
      </c>
      <c r="BC231" s="164" t="str">
        <f t="shared" si="33"/>
        <v/>
      </c>
    </row>
    <row r="232" spans="1:55" s="164" customFormat="1" ht="17.25" hidden="1" customHeight="1">
      <c r="A232" s="9"/>
      <c r="B232" s="7"/>
      <c r="C232" s="2"/>
      <c r="D232" s="5"/>
      <c r="E232" s="4"/>
      <c r="F232" s="4"/>
      <c r="G232" s="4"/>
      <c r="H232" s="5"/>
      <c r="I232" s="16"/>
      <c r="J232" s="47"/>
      <c r="K232" s="48"/>
      <c r="L232" s="48"/>
      <c r="M232" s="49"/>
      <c r="N232" s="47"/>
      <c r="O232" s="48"/>
      <c r="P232" s="48"/>
      <c r="Q232" s="48"/>
      <c r="R232" s="48"/>
      <c r="S232" s="48"/>
      <c r="T232" s="64"/>
      <c r="U232" s="49"/>
      <c r="V232" s="58"/>
      <c r="W232" s="124"/>
      <c r="X232" s="56"/>
      <c r="Y232" s="68"/>
      <c r="Z232" s="68"/>
      <c r="AA232" s="67"/>
      <c r="AB232" s="57"/>
      <c r="AC232" s="58"/>
      <c r="AD232" s="56"/>
      <c r="AE232" s="49"/>
      <c r="AF232" s="164">
        <f t="shared" si="45"/>
        <v>0</v>
      </c>
      <c r="AG232" s="164">
        <f t="shared" si="45"/>
        <v>0</v>
      </c>
      <c r="AH232" s="164">
        <f t="shared" si="45"/>
        <v>0</v>
      </c>
      <c r="AI232" s="164">
        <f t="shared" si="45"/>
        <v>-1</v>
      </c>
      <c r="AJ232" s="164">
        <f t="shared" si="45"/>
        <v>0</v>
      </c>
      <c r="AK232" s="164">
        <f t="shared" si="45"/>
        <v>0</v>
      </c>
      <c r="AL232" s="164">
        <f t="shared" si="45"/>
        <v>0</v>
      </c>
      <c r="AM232" s="164">
        <f t="shared" si="45"/>
        <v>0</v>
      </c>
      <c r="AN232" s="164" t="str">
        <f t="shared" si="41"/>
        <v/>
      </c>
      <c r="AO232" s="164" t="str">
        <f t="shared" si="41"/>
        <v/>
      </c>
      <c r="AP232" s="164" t="str">
        <f t="shared" si="41"/>
        <v/>
      </c>
      <c r="AQ232" s="164">
        <f t="shared" si="39"/>
        <v>0</v>
      </c>
      <c r="AR232" s="164" t="str">
        <f t="shared" si="39"/>
        <v/>
      </c>
      <c r="AS232" s="164" t="str">
        <f t="shared" si="39"/>
        <v/>
      </c>
      <c r="AT232" s="164" t="str">
        <f t="shared" si="39"/>
        <v/>
      </c>
      <c r="AU232" s="164" t="str">
        <f t="shared" si="39"/>
        <v/>
      </c>
      <c r="AV232" s="164" t="str">
        <f t="shared" si="42"/>
        <v/>
      </c>
      <c r="AW232" s="164" t="str">
        <f t="shared" si="42"/>
        <v/>
      </c>
      <c r="AX232" s="164" t="str">
        <f t="shared" si="42"/>
        <v/>
      </c>
      <c r="AY232" s="164">
        <f t="shared" si="40"/>
        <v>0</v>
      </c>
      <c r="AZ232" s="164" t="str">
        <f t="shared" si="40"/>
        <v/>
      </c>
      <c r="BA232" s="164" t="str">
        <f t="shared" si="40"/>
        <v/>
      </c>
      <c r="BB232" s="164" t="str">
        <f t="shared" si="40"/>
        <v/>
      </c>
      <c r="BC232" s="164" t="str">
        <f t="shared" si="33"/>
        <v/>
      </c>
    </row>
    <row r="233" spans="1:55" s="164" customFormat="1" ht="17.25" hidden="1" customHeight="1">
      <c r="A233" s="9"/>
      <c r="B233" s="7"/>
      <c r="C233" s="2"/>
      <c r="D233" s="5"/>
      <c r="E233" s="4"/>
      <c r="F233" s="4"/>
      <c r="G233" s="4"/>
      <c r="H233" s="5"/>
      <c r="I233" s="16"/>
      <c r="J233" s="47"/>
      <c r="K233" s="48"/>
      <c r="L233" s="48"/>
      <c r="M233" s="49"/>
      <c r="N233" s="47"/>
      <c r="O233" s="48"/>
      <c r="P233" s="48"/>
      <c r="Q233" s="48"/>
      <c r="R233" s="48"/>
      <c r="S233" s="48"/>
      <c r="T233" s="64"/>
      <c r="U233" s="49"/>
      <c r="V233" s="58"/>
      <c r="W233" s="124"/>
      <c r="X233" s="56"/>
      <c r="Y233" s="68"/>
      <c r="Z233" s="68"/>
      <c r="AA233" s="67"/>
      <c r="AB233" s="57"/>
      <c r="AC233" s="58"/>
      <c r="AD233" s="56"/>
      <c r="AE233" s="49"/>
      <c r="AF233" s="164">
        <f t="shared" si="45"/>
        <v>0</v>
      </c>
      <c r="AG233" s="164">
        <f t="shared" si="45"/>
        <v>0</v>
      </c>
      <c r="AH233" s="164">
        <f t="shared" si="45"/>
        <v>0</v>
      </c>
      <c r="AI233" s="164">
        <f t="shared" si="45"/>
        <v>-1</v>
      </c>
      <c r="AJ233" s="164">
        <f t="shared" si="45"/>
        <v>0</v>
      </c>
      <c r="AK233" s="164">
        <f t="shared" si="45"/>
        <v>0</v>
      </c>
      <c r="AL233" s="164">
        <f t="shared" si="45"/>
        <v>0</v>
      </c>
      <c r="AM233" s="164">
        <f t="shared" si="45"/>
        <v>0</v>
      </c>
      <c r="AN233" s="164" t="str">
        <f t="shared" si="41"/>
        <v/>
      </c>
      <c r="AO233" s="164" t="str">
        <f t="shared" si="41"/>
        <v/>
      </c>
      <c r="AP233" s="164" t="str">
        <f t="shared" si="41"/>
        <v/>
      </c>
      <c r="AQ233" s="164">
        <f t="shared" si="39"/>
        <v>0</v>
      </c>
      <c r="AR233" s="164" t="str">
        <f t="shared" si="39"/>
        <v/>
      </c>
      <c r="AS233" s="164" t="str">
        <f t="shared" si="39"/>
        <v/>
      </c>
      <c r="AT233" s="164" t="str">
        <f t="shared" si="39"/>
        <v/>
      </c>
      <c r="AU233" s="164" t="str">
        <f t="shared" si="39"/>
        <v/>
      </c>
      <c r="AV233" s="164" t="str">
        <f t="shared" si="42"/>
        <v/>
      </c>
      <c r="AW233" s="164" t="str">
        <f t="shared" si="42"/>
        <v/>
      </c>
      <c r="AX233" s="164" t="str">
        <f t="shared" si="42"/>
        <v/>
      </c>
      <c r="AY233" s="164">
        <f t="shared" si="40"/>
        <v>0</v>
      </c>
      <c r="AZ233" s="164" t="str">
        <f t="shared" si="40"/>
        <v/>
      </c>
      <c r="BA233" s="164" t="str">
        <f t="shared" si="40"/>
        <v/>
      </c>
      <c r="BB233" s="164" t="str">
        <f t="shared" si="40"/>
        <v/>
      </c>
      <c r="BC233" s="164" t="str">
        <f t="shared" si="33"/>
        <v/>
      </c>
    </row>
    <row r="234" spans="1:55" s="164" customFormat="1" ht="17.25" hidden="1" customHeight="1">
      <c r="A234" s="9"/>
      <c r="B234" s="7"/>
      <c r="C234" s="2"/>
      <c r="D234" s="5"/>
      <c r="E234" s="4"/>
      <c r="F234" s="4"/>
      <c r="G234" s="4"/>
      <c r="H234" s="5"/>
      <c r="I234" s="16"/>
      <c r="J234" s="47"/>
      <c r="K234" s="48"/>
      <c r="L234" s="48"/>
      <c r="M234" s="49"/>
      <c r="N234" s="47"/>
      <c r="O234" s="48"/>
      <c r="P234" s="48"/>
      <c r="Q234" s="48"/>
      <c r="R234" s="48"/>
      <c r="S234" s="48"/>
      <c r="T234" s="64"/>
      <c r="U234" s="49"/>
      <c r="V234" s="58"/>
      <c r="W234" s="124"/>
      <c r="X234" s="56"/>
      <c r="Y234" s="68"/>
      <c r="Z234" s="68"/>
      <c r="AA234" s="67"/>
      <c r="AB234" s="57"/>
      <c r="AC234" s="58"/>
      <c r="AD234" s="56"/>
      <c r="AE234" s="49"/>
      <c r="AF234" s="164">
        <f t="shared" si="45"/>
        <v>0</v>
      </c>
      <c r="AG234" s="164">
        <f t="shared" si="45"/>
        <v>0</v>
      </c>
      <c r="AH234" s="164">
        <f t="shared" si="45"/>
        <v>0</v>
      </c>
      <c r="AI234" s="164">
        <f t="shared" si="45"/>
        <v>-1</v>
      </c>
      <c r="AJ234" s="164">
        <f t="shared" si="45"/>
        <v>0</v>
      </c>
      <c r="AK234" s="164">
        <f t="shared" si="45"/>
        <v>0</v>
      </c>
      <c r="AL234" s="164">
        <f t="shared" si="45"/>
        <v>0</v>
      </c>
      <c r="AM234" s="164">
        <f t="shared" si="45"/>
        <v>0</v>
      </c>
      <c r="AN234" s="164" t="str">
        <f t="shared" si="41"/>
        <v/>
      </c>
      <c r="AO234" s="164" t="str">
        <f t="shared" si="41"/>
        <v/>
      </c>
      <c r="AP234" s="164" t="str">
        <f t="shared" si="41"/>
        <v/>
      </c>
      <c r="AQ234" s="164">
        <f t="shared" si="39"/>
        <v>0</v>
      </c>
      <c r="AR234" s="164" t="str">
        <f t="shared" si="39"/>
        <v/>
      </c>
      <c r="AS234" s="164" t="str">
        <f t="shared" ref="AS234:AU288" si="46">IF(AK234,$V234,"")</f>
        <v/>
      </c>
      <c r="AT234" s="164" t="str">
        <f t="shared" si="46"/>
        <v/>
      </c>
      <c r="AU234" s="164" t="str">
        <f t="shared" si="46"/>
        <v/>
      </c>
      <c r="AV234" s="164" t="str">
        <f t="shared" si="42"/>
        <v/>
      </c>
      <c r="AW234" s="164" t="str">
        <f t="shared" si="42"/>
        <v/>
      </c>
      <c r="AX234" s="164" t="str">
        <f t="shared" si="42"/>
        <v/>
      </c>
      <c r="AY234" s="164">
        <f t="shared" si="40"/>
        <v>0</v>
      </c>
      <c r="AZ234" s="164" t="str">
        <f t="shared" si="40"/>
        <v/>
      </c>
      <c r="BA234" s="164" t="str">
        <f t="shared" si="40"/>
        <v/>
      </c>
      <c r="BB234" s="164" t="str">
        <f t="shared" si="40"/>
        <v/>
      </c>
      <c r="BC234" s="164" t="str">
        <f t="shared" si="33"/>
        <v/>
      </c>
    </row>
    <row r="235" spans="1:55" s="164" customFormat="1" ht="17.25" hidden="1" customHeight="1">
      <c r="A235" s="9"/>
      <c r="B235" s="7"/>
      <c r="C235" s="2"/>
      <c r="D235" s="5"/>
      <c r="E235" s="4"/>
      <c r="F235" s="4"/>
      <c r="G235" s="4"/>
      <c r="H235" s="5"/>
      <c r="I235" s="16"/>
      <c r="J235" s="47"/>
      <c r="K235" s="48"/>
      <c r="L235" s="48"/>
      <c r="M235" s="49"/>
      <c r="N235" s="47"/>
      <c r="O235" s="48"/>
      <c r="P235" s="48"/>
      <c r="Q235" s="48"/>
      <c r="R235" s="48"/>
      <c r="S235" s="48"/>
      <c r="T235" s="64"/>
      <c r="U235" s="49"/>
      <c r="V235" s="58"/>
      <c r="W235" s="124"/>
      <c r="X235" s="56"/>
      <c r="Y235" s="68"/>
      <c r="Z235" s="68"/>
      <c r="AA235" s="67"/>
      <c r="AB235" s="57"/>
      <c r="AC235" s="58"/>
      <c r="AD235" s="56"/>
      <c r="AE235" s="49"/>
      <c r="AF235" s="164">
        <f t="shared" si="45"/>
        <v>0</v>
      </c>
      <c r="AG235" s="164">
        <f t="shared" si="45"/>
        <v>0</v>
      </c>
      <c r="AH235" s="164">
        <f t="shared" si="45"/>
        <v>0</v>
      </c>
      <c r="AI235" s="164">
        <f t="shared" si="45"/>
        <v>-1</v>
      </c>
      <c r="AJ235" s="164">
        <f t="shared" si="45"/>
        <v>0</v>
      </c>
      <c r="AK235" s="164">
        <f t="shared" si="45"/>
        <v>0</v>
      </c>
      <c r="AL235" s="164">
        <f t="shared" si="45"/>
        <v>0</v>
      </c>
      <c r="AM235" s="164">
        <f t="shared" si="45"/>
        <v>0</v>
      </c>
      <c r="AN235" s="164" t="str">
        <f t="shared" si="41"/>
        <v/>
      </c>
      <c r="AO235" s="164" t="str">
        <f t="shared" si="41"/>
        <v/>
      </c>
      <c r="AP235" s="164" t="str">
        <f t="shared" si="41"/>
        <v/>
      </c>
      <c r="AQ235" s="164">
        <f t="shared" si="41"/>
        <v>0</v>
      </c>
      <c r="AR235" s="164" t="str">
        <f t="shared" si="41"/>
        <v/>
      </c>
      <c r="AS235" s="164" t="str">
        <f t="shared" si="46"/>
        <v/>
      </c>
      <c r="AT235" s="164" t="str">
        <f t="shared" si="46"/>
        <v/>
      </c>
      <c r="AU235" s="164" t="str">
        <f t="shared" si="46"/>
        <v/>
      </c>
      <c r="AV235" s="164" t="str">
        <f t="shared" si="42"/>
        <v/>
      </c>
      <c r="AW235" s="164" t="str">
        <f t="shared" si="42"/>
        <v/>
      </c>
      <c r="AX235" s="164" t="str">
        <f t="shared" si="42"/>
        <v/>
      </c>
      <c r="AY235" s="164">
        <f t="shared" si="40"/>
        <v>0</v>
      </c>
      <c r="AZ235" s="164" t="str">
        <f t="shared" si="40"/>
        <v/>
      </c>
      <c r="BA235" s="164" t="str">
        <f t="shared" si="40"/>
        <v/>
      </c>
      <c r="BB235" s="164" t="str">
        <f t="shared" si="40"/>
        <v/>
      </c>
      <c r="BC235" s="164" t="str">
        <f t="shared" si="33"/>
        <v/>
      </c>
    </row>
    <row r="236" spans="1:55" s="164" customFormat="1" ht="17.25" hidden="1" customHeight="1">
      <c r="A236" s="9"/>
      <c r="B236" s="7"/>
      <c r="C236" s="2"/>
      <c r="D236" s="5"/>
      <c r="E236" s="4"/>
      <c r="F236" s="4"/>
      <c r="G236" s="4"/>
      <c r="H236" s="5"/>
      <c r="I236" s="16"/>
      <c r="J236" s="47"/>
      <c r="K236" s="48"/>
      <c r="L236" s="48"/>
      <c r="M236" s="49"/>
      <c r="N236" s="47"/>
      <c r="O236" s="48"/>
      <c r="P236" s="48"/>
      <c r="Q236" s="48"/>
      <c r="R236" s="48"/>
      <c r="S236" s="48"/>
      <c r="T236" s="64"/>
      <c r="U236" s="49"/>
      <c r="V236" s="58"/>
      <c r="W236" s="124"/>
      <c r="X236" s="56"/>
      <c r="Y236" s="68"/>
      <c r="Z236" s="68"/>
      <c r="AA236" s="67"/>
      <c r="AB236" s="57"/>
      <c r="AC236" s="58"/>
      <c r="AD236" s="56"/>
      <c r="AE236" s="49"/>
      <c r="AF236" s="164">
        <f t="shared" si="45"/>
        <v>0</v>
      </c>
      <c r="AG236" s="164">
        <f t="shared" si="45"/>
        <v>0</v>
      </c>
      <c r="AH236" s="164">
        <f t="shared" si="45"/>
        <v>0</v>
      </c>
      <c r="AI236" s="164">
        <f t="shared" si="45"/>
        <v>-1</v>
      </c>
      <c r="AJ236" s="164">
        <f t="shared" si="45"/>
        <v>0</v>
      </c>
      <c r="AK236" s="164">
        <f t="shared" si="45"/>
        <v>0</v>
      </c>
      <c r="AL236" s="164">
        <f t="shared" si="45"/>
        <v>0</v>
      </c>
      <c r="AM236" s="164">
        <f t="shared" si="45"/>
        <v>0</v>
      </c>
      <c r="AN236" s="164" t="str">
        <f t="shared" si="41"/>
        <v/>
      </c>
      <c r="AO236" s="164" t="str">
        <f t="shared" si="41"/>
        <v/>
      </c>
      <c r="AP236" s="164" t="str">
        <f t="shared" si="41"/>
        <v/>
      </c>
      <c r="AQ236" s="164">
        <f t="shared" si="41"/>
        <v>0</v>
      </c>
      <c r="AR236" s="164" t="str">
        <f t="shared" si="41"/>
        <v/>
      </c>
      <c r="AS236" s="164" t="str">
        <f t="shared" si="46"/>
        <v/>
      </c>
      <c r="AT236" s="164" t="str">
        <f t="shared" si="46"/>
        <v/>
      </c>
      <c r="AU236" s="164" t="str">
        <f t="shared" si="46"/>
        <v/>
      </c>
      <c r="AV236" s="164" t="str">
        <f t="shared" si="42"/>
        <v/>
      </c>
      <c r="AW236" s="164" t="str">
        <f t="shared" si="42"/>
        <v/>
      </c>
      <c r="AX236" s="164" t="str">
        <f t="shared" si="42"/>
        <v/>
      </c>
      <c r="AY236" s="164">
        <f t="shared" si="40"/>
        <v>0</v>
      </c>
      <c r="AZ236" s="164" t="str">
        <f t="shared" si="40"/>
        <v/>
      </c>
      <c r="BA236" s="164" t="str">
        <f t="shared" si="40"/>
        <v/>
      </c>
      <c r="BB236" s="164" t="str">
        <f t="shared" si="40"/>
        <v/>
      </c>
      <c r="BC236" s="164" t="str">
        <f t="shared" si="33"/>
        <v/>
      </c>
    </row>
    <row r="237" spans="1:55" s="164" customFormat="1" ht="17.25" hidden="1" customHeight="1">
      <c r="A237" s="9"/>
      <c r="B237" s="7"/>
      <c r="C237" s="2"/>
      <c r="D237" s="5"/>
      <c r="E237" s="4"/>
      <c r="F237" s="4"/>
      <c r="G237" s="4"/>
      <c r="H237" s="5"/>
      <c r="I237" s="16"/>
      <c r="J237" s="47"/>
      <c r="K237" s="48"/>
      <c r="L237" s="48"/>
      <c r="M237" s="49"/>
      <c r="N237" s="47"/>
      <c r="O237" s="48"/>
      <c r="P237" s="48"/>
      <c r="Q237" s="48"/>
      <c r="R237" s="48"/>
      <c r="S237" s="48"/>
      <c r="T237" s="64"/>
      <c r="U237" s="49"/>
      <c r="V237" s="58"/>
      <c r="W237" s="124"/>
      <c r="X237" s="56"/>
      <c r="Y237" s="68"/>
      <c r="Z237" s="68"/>
      <c r="AA237" s="67"/>
      <c r="AB237" s="57"/>
      <c r="AC237" s="58"/>
      <c r="AD237" s="56"/>
      <c r="AE237" s="49"/>
      <c r="AF237" s="164">
        <f t="shared" si="45"/>
        <v>0</v>
      </c>
      <c r="AG237" s="164">
        <f t="shared" si="45"/>
        <v>0</v>
      </c>
      <c r="AH237" s="164">
        <f t="shared" si="45"/>
        <v>0</v>
      </c>
      <c r="AI237" s="164">
        <f t="shared" si="45"/>
        <v>-1</v>
      </c>
      <c r="AJ237" s="164">
        <f t="shared" si="45"/>
        <v>0</v>
      </c>
      <c r="AK237" s="164">
        <f t="shared" si="45"/>
        <v>0</v>
      </c>
      <c r="AL237" s="164">
        <f t="shared" si="45"/>
        <v>0</v>
      </c>
      <c r="AM237" s="164">
        <f t="shared" si="45"/>
        <v>0</v>
      </c>
      <c r="AN237" s="164" t="str">
        <f t="shared" si="41"/>
        <v/>
      </c>
      <c r="AO237" s="164" t="str">
        <f t="shared" si="41"/>
        <v/>
      </c>
      <c r="AP237" s="164" t="str">
        <f t="shared" si="41"/>
        <v/>
      </c>
      <c r="AQ237" s="164">
        <f t="shared" si="41"/>
        <v>0</v>
      </c>
      <c r="AR237" s="164" t="str">
        <f t="shared" si="41"/>
        <v/>
      </c>
      <c r="AS237" s="164" t="str">
        <f t="shared" si="46"/>
        <v/>
      </c>
      <c r="AT237" s="164" t="str">
        <f t="shared" si="46"/>
        <v/>
      </c>
      <c r="AU237" s="164" t="str">
        <f t="shared" si="46"/>
        <v/>
      </c>
      <c r="AV237" s="164" t="str">
        <f t="shared" si="42"/>
        <v/>
      </c>
      <c r="AW237" s="164" t="str">
        <f t="shared" si="42"/>
        <v/>
      </c>
      <c r="AX237" s="164" t="str">
        <f t="shared" si="42"/>
        <v/>
      </c>
      <c r="AY237" s="164">
        <f t="shared" si="40"/>
        <v>0</v>
      </c>
      <c r="AZ237" s="164" t="str">
        <f t="shared" si="40"/>
        <v/>
      </c>
      <c r="BA237" s="164" t="str">
        <f t="shared" si="40"/>
        <v/>
      </c>
      <c r="BB237" s="164" t="str">
        <f t="shared" si="40"/>
        <v/>
      </c>
      <c r="BC237" s="164" t="str">
        <f t="shared" si="33"/>
        <v/>
      </c>
    </row>
    <row r="238" spans="1:55" s="164" customFormat="1" ht="17.25" hidden="1" customHeight="1">
      <c r="A238" s="9"/>
      <c r="B238" s="7"/>
      <c r="C238" s="2"/>
      <c r="D238" s="5"/>
      <c r="E238" s="4"/>
      <c r="F238" s="4"/>
      <c r="G238" s="4"/>
      <c r="H238" s="5"/>
      <c r="I238" s="16"/>
      <c r="J238" s="47"/>
      <c r="K238" s="48"/>
      <c r="L238" s="48"/>
      <c r="M238" s="49"/>
      <c r="N238" s="47"/>
      <c r="O238" s="48"/>
      <c r="P238" s="48"/>
      <c r="Q238" s="48"/>
      <c r="R238" s="48"/>
      <c r="S238" s="48"/>
      <c r="T238" s="64"/>
      <c r="U238" s="49"/>
      <c r="V238" s="58"/>
      <c r="W238" s="124"/>
      <c r="X238" s="56"/>
      <c r="Y238" s="68"/>
      <c r="Z238" s="68"/>
      <c r="AA238" s="67"/>
      <c r="AB238" s="57"/>
      <c r="AC238" s="58"/>
      <c r="AD238" s="56"/>
      <c r="AE238" s="49"/>
      <c r="AF238" s="164">
        <f t="shared" si="45"/>
        <v>0</v>
      </c>
      <c r="AG238" s="164">
        <f t="shared" si="45"/>
        <v>0</v>
      </c>
      <c r="AH238" s="164">
        <f t="shared" si="45"/>
        <v>0</v>
      </c>
      <c r="AI238" s="164">
        <f t="shared" si="45"/>
        <v>-1</v>
      </c>
      <c r="AJ238" s="164">
        <f t="shared" si="45"/>
        <v>0</v>
      </c>
      <c r="AK238" s="164">
        <f t="shared" si="45"/>
        <v>0</v>
      </c>
      <c r="AL238" s="164">
        <f t="shared" si="45"/>
        <v>0</v>
      </c>
      <c r="AM238" s="164">
        <f t="shared" si="45"/>
        <v>0</v>
      </c>
      <c r="AN238" s="164" t="str">
        <f t="shared" si="41"/>
        <v/>
      </c>
      <c r="AO238" s="164" t="str">
        <f t="shared" si="41"/>
        <v/>
      </c>
      <c r="AP238" s="164" t="str">
        <f t="shared" si="41"/>
        <v/>
      </c>
      <c r="AQ238" s="164">
        <f t="shared" si="41"/>
        <v>0</v>
      </c>
      <c r="AR238" s="164" t="str">
        <f t="shared" si="41"/>
        <v/>
      </c>
      <c r="AS238" s="164" t="str">
        <f t="shared" si="46"/>
        <v/>
      </c>
      <c r="AT238" s="164" t="str">
        <f t="shared" si="46"/>
        <v/>
      </c>
      <c r="AU238" s="164" t="str">
        <f t="shared" si="46"/>
        <v/>
      </c>
      <c r="AV238" s="164" t="str">
        <f t="shared" si="42"/>
        <v/>
      </c>
      <c r="AW238" s="164" t="str">
        <f t="shared" si="42"/>
        <v/>
      </c>
      <c r="AX238" s="164" t="str">
        <f t="shared" si="42"/>
        <v/>
      </c>
      <c r="AY238" s="164">
        <f t="shared" si="40"/>
        <v>0</v>
      </c>
      <c r="AZ238" s="164" t="str">
        <f t="shared" si="40"/>
        <v/>
      </c>
      <c r="BA238" s="164" t="str">
        <f t="shared" si="40"/>
        <v/>
      </c>
      <c r="BB238" s="164" t="str">
        <f t="shared" si="40"/>
        <v/>
      </c>
      <c r="BC238" s="164" t="str">
        <f t="shared" si="33"/>
        <v/>
      </c>
    </row>
    <row r="239" spans="1:55" s="164" customFormat="1" ht="17.25" hidden="1" customHeight="1">
      <c r="A239" s="9"/>
      <c r="B239" s="7"/>
      <c r="C239" s="2"/>
      <c r="D239" s="5"/>
      <c r="E239" s="4"/>
      <c r="F239" s="4"/>
      <c r="G239" s="4"/>
      <c r="H239" s="5"/>
      <c r="I239" s="16"/>
      <c r="J239" s="47"/>
      <c r="K239" s="48"/>
      <c r="L239" s="48"/>
      <c r="M239" s="49"/>
      <c r="N239" s="47"/>
      <c r="O239" s="48"/>
      <c r="P239" s="48"/>
      <c r="Q239" s="48"/>
      <c r="R239" s="48"/>
      <c r="S239" s="48"/>
      <c r="T239" s="64"/>
      <c r="U239" s="49"/>
      <c r="V239" s="58"/>
      <c r="W239" s="124"/>
      <c r="X239" s="56"/>
      <c r="Y239" s="68"/>
      <c r="Z239" s="68"/>
      <c r="AA239" s="67"/>
      <c r="AB239" s="57"/>
      <c r="AC239" s="58"/>
      <c r="AD239" s="56"/>
      <c r="AE239" s="49"/>
      <c r="AF239" s="164">
        <f t="shared" ref="AF239:AM254" si="47">AF238</f>
        <v>0</v>
      </c>
      <c r="AG239" s="164">
        <f t="shared" si="47"/>
        <v>0</v>
      </c>
      <c r="AH239" s="164">
        <f t="shared" si="47"/>
        <v>0</v>
      </c>
      <c r="AI239" s="164">
        <f t="shared" si="47"/>
        <v>-1</v>
      </c>
      <c r="AJ239" s="164">
        <f t="shared" si="47"/>
        <v>0</v>
      </c>
      <c r="AK239" s="164">
        <f t="shared" si="47"/>
        <v>0</v>
      </c>
      <c r="AL239" s="164">
        <f t="shared" si="47"/>
        <v>0</v>
      </c>
      <c r="AM239" s="164">
        <f t="shared" si="47"/>
        <v>0</v>
      </c>
      <c r="AN239" s="164" t="str">
        <f t="shared" si="41"/>
        <v/>
      </c>
      <c r="AO239" s="164" t="str">
        <f t="shared" si="41"/>
        <v/>
      </c>
      <c r="AP239" s="164" t="str">
        <f t="shared" si="41"/>
        <v/>
      </c>
      <c r="AQ239" s="164">
        <f t="shared" si="41"/>
        <v>0</v>
      </c>
      <c r="AR239" s="164" t="str">
        <f t="shared" si="41"/>
        <v/>
      </c>
      <c r="AS239" s="164" t="str">
        <f t="shared" si="46"/>
        <v/>
      </c>
      <c r="AT239" s="164" t="str">
        <f t="shared" si="46"/>
        <v/>
      </c>
      <c r="AU239" s="164" t="str">
        <f t="shared" si="46"/>
        <v/>
      </c>
      <c r="AV239" s="164" t="str">
        <f t="shared" si="42"/>
        <v/>
      </c>
      <c r="AW239" s="164" t="str">
        <f t="shared" si="42"/>
        <v/>
      </c>
      <c r="AX239" s="164" t="str">
        <f t="shared" si="42"/>
        <v/>
      </c>
      <c r="AY239" s="164">
        <f t="shared" si="40"/>
        <v>0</v>
      </c>
      <c r="AZ239" s="164" t="str">
        <f t="shared" si="40"/>
        <v/>
      </c>
      <c r="BA239" s="164" t="str">
        <f t="shared" si="40"/>
        <v/>
      </c>
      <c r="BB239" s="164" t="str">
        <f t="shared" si="40"/>
        <v/>
      </c>
      <c r="BC239" s="164" t="str">
        <f t="shared" si="33"/>
        <v/>
      </c>
    </row>
    <row r="240" spans="1:55" s="164" customFormat="1" ht="17.25" hidden="1" customHeight="1">
      <c r="A240" s="9"/>
      <c r="B240" s="7"/>
      <c r="C240" s="2"/>
      <c r="D240" s="5"/>
      <c r="E240" s="4"/>
      <c r="F240" s="4"/>
      <c r="G240" s="4"/>
      <c r="H240" s="5"/>
      <c r="I240" s="16"/>
      <c r="J240" s="47"/>
      <c r="K240" s="48"/>
      <c r="L240" s="48"/>
      <c r="M240" s="49"/>
      <c r="N240" s="47"/>
      <c r="O240" s="48"/>
      <c r="P240" s="48"/>
      <c r="Q240" s="48"/>
      <c r="R240" s="48"/>
      <c r="S240" s="48"/>
      <c r="T240" s="64"/>
      <c r="U240" s="49"/>
      <c r="V240" s="58"/>
      <c r="W240" s="124"/>
      <c r="X240" s="56"/>
      <c r="Y240" s="68"/>
      <c r="Z240" s="68"/>
      <c r="AA240" s="67"/>
      <c r="AB240" s="57"/>
      <c r="AC240" s="58"/>
      <c r="AD240" s="56"/>
      <c r="AE240" s="49"/>
      <c r="AF240" s="164">
        <f t="shared" si="47"/>
        <v>0</v>
      </c>
      <c r="AG240" s="164">
        <f t="shared" si="47"/>
        <v>0</v>
      </c>
      <c r="AH240" s="164">
        <f t="shared" si="47"/>
        <v>0</v>
      </c>
      <c r="AI240" s="164">
        <f t="shared" si="47"/>
        <v>-1</v>
      </c>
      <c r="AJ240" s="164">
        <f t="shared" si="47"/>
        <v>0</v>
      </c>
      <c r="AK240" s="164">
        <f t="shared" si="47"/>
        <v>0</v>
      </c>
      <c r="AL240" s="164">
        <f t="shared" si="47"/>
        <v>0</v>
      </c>
      <c r="AM240" s="164">
        <f t="shared" si="47"/>
        <v>0</v>
      </c>
      <c r="AN240" s="164" t="str">
        <f t="shared" si="41"/>
        <v/>
      </c>
      <c r="AO240" s="164" t="str">
        <f t="shared" si="41"/>
        <v/>
      </c>
      <c r="AP240" s="164" t="str">
        <f t="shared" si="41"/>
        <v/>
      </c>
      <c r="AQ240" s="164">
        <f t="shared" si="41"/>
        <v>0</v>
      </c>
      <c r="AR240" s="164" t="str">
        <f t="shared" si="41"/>
        <v/>
      </c>
      <c r="AS240" s="164" t="str">
        <f t="shared" si="46"/>
        <v/>
      </c>
      <c r="AT240" s="164" t="str">
        <f t="shared" si="46"/>
        <v/>
      </c>
      <c r="AU240" s="164" t="str">
        <f t="shared" si="46"/>
        <v/>
      </c>
      <c r="AV240" s="164" t="str">
        <f t="shared" si="42"/>
        <v/>
      </c>
      <c r="AW240" s="164" t="str">
        <f t="shared" si="42"/>
        <v/>
      </c>
      <c r="AX240" s="164" t="str">
        <f t="shared" si="42"/>
        <v/>
      </c>
      <c r="AY240" s="164">
        <f t="shared" si="40"/>
        <v>0</v>
      </c>
      <c r="AZ240" s="164" t="str">
        <f t="shared" si="40"/>
        <v/>
      </c>
      <c r="BA240" s="164" t="str">
        <f t="shared" si="40"/>
        <v/>
      </c>
      <c r="BB240" s="164" t="str">
        <f t="shared" si="40"/>
        <v/>
      </c>
      <c r="BC240" s="164" t="str">
        <f t="shared" si="33"/>
        <v/>
      </c>
    </row>
    <row r="241" spans="1:55" s="164" customFormat="1" ht="17.25" hidden="1" customHeight="1">
      <c r="A241" s="9"/>
      <c r="B241" s="7"/>
      <c r="C241" s="2"/>
      <c r="D241" s="5"/>
      <c r="E241" s="4"/>
      <c r="F241" s="4"/>
      <c r="G241" s="4"/>
      <c r="H241" s="5"/>
      <c r="I241" s="16"/>
      <c r="J241" s="47"/>
      <c r="K241" s="48"/>
      <c r="L241" s="48"/>
      <c r="M241" s="49"/>
      <c r="N241" s="47"/>
      <c r="O241" s="48"/>
      <c r="P241" s="48"/>
      <c r="Q241" s="48"/>
      <c r="R241" s="48"/>
      <c r="S241" s="48"/>
      <c r="T241" s="64"/>
      <c r="U241" s="49"/>
      <c r="V241" s="58"/>
      <c r="W241" s="124"/>
      <c r="X241" s="56"/>
      <c r="Y241" s="68"/>
      <c r="Z241" s="68"/>
      <c r="AA241" s="67"/>
      <c r="AB241" s="57"/>
      <c r="AC241" s="58"/>
      <c r="AD241" s="56"/>
      <c r="AE241" s="49"/>
      <c r="AF241" s="164">
        <f t="shared" si="47"/>
        <v>0</v>
      </c>
      <c r="AG241" s="164">
        <f t="shared" si="47"/>
        <v>0</v>
      </c>
      <c r="AH241" s="164">
        <f t="shared" si="47"/>
        <v>0</v>
      </c>
      <c r="AI241" s="164">
        <f t="shared" si="47"/>
        <v>-1</v>
      </c>
      <c r="AJ241" s="164">
        <f t="shared" si="47"/>
        <v>0</v>
      </c>
      <c r="AK241" s="164">
        <f t="shared" si="47"/>
        <v>0</v>
      </c>
      <c r="AL241" s="164">
        <f t="shared" si="47"/>
        <v>0</v>
      </c>
      <c r="AM241" s="164">
        <f t="shared" si="47"/>
        <v>0</v>
      </c>
      <c r="AN241" s="164" t="str">
        <f t="shared" si="41"/>
        <v/>
      </c>
      <c r="AO241" s="164" t="str">
        <f t="shared" si="41"/>
        <v/>
      </c>
      <c r="AP241" s="164" t="str">
        <f t="shared" si="41"/>
        <v/>
      </c>
      <c r="AQ241" s="164">
        <f t="shared" si="41"/>
        <v>0</v>
      </c>
      <c r="AR241" s="164" t="str">
        <f t="shared" si="41"/>
        <v/>
      </c>
      <c r="AS241" s="164" t="str">
        <f t="shared" si="46"/>
        <v/>
      </c>
      <c r="AT241" s="164" t="str">
        <f t="shared" si="46"/>
        <v/>
      </c>
      <c r="AU241" s="164" t="str">
        <f t="shared" si="46"/>
        <v/>
      </c>
      <c r="AV241" s="164" t="str">
        <f t="shared" si="42"/>
        <v/>
      </c>
      <c r="AW241" s="164" t="str">
        <f t="shared" si="42"/>
        <v/>
      </c>
      <c r="AX241" s="164" t="str">
        <f t="shared" si="42"/>
        <v/>
      </c>
      <c r="AY241" s="164">
        <f t="shared" si="40"/>
        <v>0</v>
      </c>
      <c r="AZ241" s="164" t="str">
        <f t="shared" si="40"/>
        <v/>
      </c>
      <c r="BA241" s="164" t="str">
        <f t="shared" si="40"/>
        <v/>
      </c>
      <c r="BB241" s="164" t="str">
        <f t="shared" ref="BB241:BB288" si="48">IF(AL241,$W241,"")</f>
        <v/>
      </c>
      <c r="BC241" s="164" t="str">
        <f t="shared" si="33"/>
        <v/>
      </c>
    </row>
    <row r="242" spans="1:55" s="164" customFormat="1" ht="17.25" hidden="1" customHeight="1">
      <c r="A242" s="9"/>
      <c r="B242" s="7"/>
      <c r="C242" s="2"/>
      <c r="D242" s="5"/>
      <c r="E242" s="4"/>
      <c r="F242" s="4"/>
      <c r="G242" s="4"/>
      <c r="H242" s="5"/>
      <c r="I242" s="16"/>
      <c r="J242" s="47"/>
      <c r="K242" s="48"/>
      <c r="L242" s="48"/>
      <c r="M242" s="49"/>
      <c r="N242" s="47"/>
      <c r="O242" s="48"/>
      <c r="P242" s="48"/>
      <c r="Q242" s="48"/>
      <c r="R242" s="48"/>
      <c r="S242" s="48"/>
      <c r="T242" s="64"/>
      <c r="U242" s="49"/>
      <c r="V242" s="58"/>
      <c r="W242" s="124"/>
      <c r="X242" s="56"/>
      <c r="Y242" s="68"/>
      <c r="Z242" s="68"/>
      <c r="AA242" s="67"/>
      <c r="AB242" s="57"/>
      <c r="AC242" s="58"/>
      <c r="AD242" s="56"/>
      <c r="AE242" s="49"/>
      <c r="AF242" s="164">
        <f t="shared" si="47"/>
        <v>0</v>
      </c>
      <c r="AG242" s="164">
        <f t="shared" si="47"/>
        <v>0</v>
      </c>
      <c r="AH242" s="164">
        <f t="shared" si="47"/>
        <v>0</v>
      </c>
      <c r="AI242" s="164">
        <f t="shared" si="47"/>
        <v>-1</v>
      </c>
      <c r="AJ242" s="164">
        <f t="shared" si="47"/>
        <v>0</v>
      </c>
      <c r="AK242" s="164">
        <f t="shared" si="47"/>
        <v>0</v>
      </c>
      <c r="AL242" s="164">
        <f t="shared" si="47"/>
        <v>0</v>
      </c>
      <c r="AM242" s="164">
        <f t="shared" si="47"/>
        <v>0</v>
      </c>
      <c r="AN242" s="164" t="str">
        <f t="shared" si="41"/>
        <v/>
      </c>
      <c r="AO242" s="164" t="str">
        <f t="shared" si="41"/>
        <v/>
      </c>
      <c r="AP242" s="164" t="str">
        <f t="shared" si="41"/>
        <v/>
      </c>
      <c r="AQ242" s="164">
        <f t="shared" si="41"/>
        <v>0</v>
      </c>
      <c r="AR242" s="164" t="str">
        <f t="shared" si="41"/>
        <v/>
      </c>
      <c r="AS242" s="164" t="str">
        <f t="shared" si="46"/>
        <v/>
      </c>
      <c r="AT242" s="164" t="str">
        <f t="shared" si="46"/>
        <v/>
      </c>
      <c r="AU242" s="164" t="str">
        <f t="shared" si="46"/>
        <v/>
      </c>
      <c r="AV242" s="164" t="str">
        <f t="shared" si="42"/>
        <v/>
      </c>
      <c r="AW242" s="164" t="str">
        <f t="shared" si="42"/>
        <v/>
      </c>
      <c r="AX242" s="164" t="str">
        <f t="shared" si="42"/>
        <v/>
      </c>
      <c r="AY242" s="164">
        <f t="shared" si="42"/>
        <v>0</v>
      </c>
      <c r="AZ242" s="164" t="str">
        <f t="shared" si="42"/>
        <v/>
      </c>
      <c r="BA242" s="164" t="str">
        <f t="shared" si="42"/>
        <v/>
      </c>
      <c r="BB242" s="164" t="str">
        <f t="shared" si="48"/>
        <v/>
      </c>
      <c r="BC242" s="164" t="str">
        <f t="shared" si="33"/>
        <v/>
      </c>
    </row>
    <row r="243" spans="1:55" s="164" customFormat="1" ht="17.25" hidden="1" customHeight="1">
      <c r="A243" s="9"/>
      <c r="B243" s="7"/>
      <c r="C243" s="2"/>
      <c r="D243" s="5"/>
      <c r="E243" s="4"/>
      <c r="F243" s="4"/>
      <c r="G243" s="4"/>
      <c r="H243" s="5"/>
      <c r="I243" s="16"/>
      <c r="J243" s="47"/>
      <c r="K243" s="48"/>
      <c r="L243" s="48"/>
      <c r="M243" s="49"/>
      <c r="N243" s="47"/>
      <c r="O243" s="48"/>
      <c r="P243" s="48"/>
      <c r="Q243" s="48"/>
      <c r="R243" s="48"/>
      <c r="S243" s="48"/>
      <c r="T243" s="64"/>
      <c r="U243" s="49"/>
      <c r="V243" s="58"/>
      <c r="W243" s="124"/>
      <c r="X243" s="56"/>
      <c r="Y243" s="68"/>
      <c r="Z243" s="68"/>
      <c r="AA243" s="67"/>
      <c r="AB243" s="57"/>
      <c r="AC243" s="58"/>
      <c r="AD243" s="56"/>
      <c r="AE243" s="49"/>
      <c r="AF243" s="164">
        <f t="shared" si="47"/>
        <v>0</v>
      </c>
      <c r="AG243" s="164">
        <f t="shared" si="47"/>
        <v>0</v>
      </c>
      <c r="AH243" s="164">
        <f t="shared" si="47"/>
        <v>0</v>
      </c>
      <c r="AI243" s="164">
        <f t="shared" si="47"/>
        <v>-1</v>
      </c>
      <c r="AJ243" s="164">
        <f t="shared" si="47"/>
        <v>0</v>
      </c>
      <c r="AK243" s="164">
        <f t="shared" si="47"/>
        <v>0</v>
      </c>
      <c r="AL243" s="164">
        <f t="shared" si="47"/>
        <v>0</v>
      </c>
      <c r="AM243" s="164">
        <f t="shared" si="47"/>
        <v>0</v>
      </c>
      <c r="AN243" s="164" t="str">
        <f t="shared" ref="AN243:AR288" si="49">IF(AF243,$V243,"")</f>
        <v/>
      </c>
      <c r="AO243" s="164" t="str">
        <f t="shared" si="49"/>
        <v/>
      </c>
      <c r="AP243" s="164" t="str">
        <f t="shared" si="49"/>
        <v/>
      </c>
      <c r="AQ243" s="164">
        <f t="shared" si="49"/>
        <v>0</v>
      </c>
      <c r="AR243" s="164" t="str">
        <f t="shared" si="49"/>
        <v/>
      </c>
      <c r="AS243" s="164" t="str">
        <f t="shared" si="46"/>
        <v/>
      </c>
      <c r="AT243" s="164" t="str">
        <f t="shared" si="46"/>
        <v/>
      </c>
      <c r="AU243" s="164" t="str">
        <f t="shared" si="46"/>
        <v/>
      </c>
      <c r="AV243" s="164" t="str">
        <f t="shared" ref="AV243:BA285" si="50">IF(AF243,$W243,"")</f>
        <v/>
      </c>
      <c r="AW243" s="164" t="str">
        <f t="shared" si="50"/>
        <v/>
      </c>
      <c r="AX243" s="164" t="str">
        <f t="shared" si="50"/>
        <v/>
      </c>
      <c r="AY243" s="164">
        <f t="shared" si="50"/>
        <v>0</v>
      </c>
      <c r="AZ243" s="164" t="str">
        <f t="shared" si="50"/>
        <v/>
      </c>
      <c r="BA243" s="164" t="str">
        <f t="shared" si="50"/>
        <v/>
      </c>
      <c r="BB243" s="164" t="str">
        <f t="shared" si="48"/>
        <v/>
      </c>
      <c r="BC243" s="164" t="str">
        <f t="shared" si="33"/>
        <v/>
      </c>
    </row>
    <row r="244" spans="1:55" s="164" customFormat="1" ht="17.25" hidden="1" customHeight="1">
      <c r="A244" s="9"/>
      <c r="B244" s="7"/>
      <c r="C244" s="2"/>
      <c r="D244" s="5"/>
      <c r="E244" s="4"/>
      <c r="F244" s="4"/>
      <c r="G244" s="4"/>
      <c r="H244" s="5"/>
      <c r="I244" s="16"/>
      <c r="J244" s="47"/>
      <c r="K244" s="48"/>
      <c r="L244" s="48"/>
      <c r="M244" s="49"/>
      <c r="N244" s="47"/>
      <c r="O244" s="48"/>
      <c r="P244" s="48"/>
      <c r="Q244" s="48"/>
      <c r="R244" s="48"/>
      <c r="S244" s="48"/>
      <c r="T244" s="64"/>
      <c r="U244" s="49"/>
      <c r="V244" s="58"/>
      <c r="W244" s="124"/>
      <c r="X244" s="56"/>
      <c r="Y244" s="68"/>
      <c r="Z244" s="68"/>
      <c r="AA244" s="67"/>
      <c r="AB244" s="57"/>
      <c r="AC244" s="58"/>
      <c r="AD244" s="56"/>
      <c r="AE244" s="49"/>
      <c r="AF244" s="164">
        <f t="shared" si="47"/>
        <v>0</v>
      </c>
      <c r="AG244" s="164">
        <f t="shared" si="47"/>
        <v>0</v>
      </c>
      <c r="AH244" s="164">
        <f t="shared" si="47"/>
        <v>0</v>
      </c>
      <c r="AI244" s="164">
        <f t="shared" si="47"/>
        <v>-1</v>
      </c>
      <c r="AJ244" s="164">
        <f t="shared" si="47"/>
        <v>0</v>
      </c>
      <c r="AK244" s="164">
        <f t="shared" si="47"/>
        <v>0</v>
      </c>
      <c r="AL244" s="164">
        <f t="shared" si="47"/>
        <v>0</v>
      </c>
      <c r="AM244" s="164">
        <f t="shared" si="47"/>
        <v>0</v>
      </c>
      <c r="AN244" s="164" t="str">
        <f t="shared" si="49"/>
        <v/>
      </c>
      <c r="AO244" s="164" t="str">
        <f t="shared" si="49"/>
        <v/>
      </c>
      <c r="AP244" s="164" t="str">
        <f t="shared" si="49"/>
        <v/>
      </c>
      <c r="AQ244" s="164">
        <f t="shared" si="49"/>
        <v>0</v>
      </c>
      <c r="AR244" s="164" t="str">
        <f t="shared" si="49"/>
        <v/>
      </c>
      <c r="AS244" s="164" t="str">
        <f t="shared" si="46"/>
        <v/>
      </c>
      <c r="AT244" s="164" t="str">
        <f t="shared" si="46"/>
        <v/>
      </c>
      <c r="AU244" s="164" t="str">
        <f t="shared" si="46"/>
        <v/>
      </c>
      <c r="AV244" s="164" t="str">
        <f t="shared" si="50"/>
        <v/>
      </c>
      <c r="AW244" s="164" t="str">
        <f t="shared" si="50"/>
        <v/>
      </c>
      <c r="AX244" s="164" t="str">
        <f t="shared" si="50"/>
        <v/>
      </c>
      <c r="AY244" s="164">
        <f t="shared" si="50"/>
        <v>0</v>
      </c>
      <c r="AZ244" s="164" t="str">
        <f t="shared" si="50"/>
        <v/>
      </c>
      <c r="BA244" s="164" t="str">
        <f t="shared" si="50"/>
        <v/>
      </c>
      <c r="BB244" s="164" t="str">
        <f t="shared" si="48"/>
        <v/>
      </c>
      <c r="BC244" s="164" t="str">
        <f t="shared" si="33"/>
        <v/>
      </c>
    </row>
    <row r="245" spans="1:55" s="164" customFormat="1" ht="17.25" hidden="1" customHeight="1">
      <c r="A245" s="9"/>
      <c r="B245" s="7"/>
      <c r="C245" s="2"/>
      <c r="D245" s="5"/>
      <c r="E245" s="4"/>
      <c r="F245" s="4"/>
      <c r="G245" s="4"/>
      <c r="H245" s="5"/>
      <c r="I245" s="16"/>
      <c r="J245" s="47"/>
      <c r="K245" s="48"/>
      <c r="L245" s="48"/>
      <c r="M245" s="49"/>
      <c r="N245" s="47"/>
      <c r="O245" s="48"/>
      <c r="P245" s="48"/>
      <c r="Q245" s="48"/>
      <c r="R245" s="48"/>
      <c r="S245" s="48"/>
      <c r="T245" s="64"/>
      <c r="U245" s="49"/>
      <c r="V245" s="58"/>
      <c r="W245" s="124"/>
      <c r="X245" s="56"/>
      <c r="Y245" s="68"/>
      <c r="Z245" s="68"/>
      <c r="AA245" s="67"/>
      <c r="AB245" s="57"/>
      <c r="AC245" s="58"/>
      <c r="AD245" s="56"/>
      <c r="AE245" s="49"/>
      <c r="AF245" s="164">
        <f t="shared" si="47"/>
        <v>0</v>
      </c>
      <c r="AG245" s="164">
        <f t="shared" si="47"/>
        <v>0</v>
      </c>
      <c r="AH245" s="164">
        <f t="shared" si="47"/>
        <v>0</v>
      </c>
      <c r="AI245" s="164">
        <f t="shared" si="47"/>
        <v>-1</v>
      </c>
      <c r="AJ245" s="164">
        <f t="shared" si="47"/>
        <v>0</v>
      </c>
      <c r="AK245" s="164">
        <f t="shared" si="47"/>
        <v>0</v>
      </c>
      <c r="AL245" s="164">
        <f t="shared" si="47"/>
        <v>0</v>
      </c>
      <c r="AM245" s="164">
        <f t="shared" si="47"/>
        <v>0</v>
      </c>
      <c r="AN245" s="164" t="str">
        <f t="shared" si="49"/>
        <v/>
      </c>
      <c r="AO245" s="164" t="str">
        <f t="shared" si="49"/>
        <v/>
      </c>
      <c r="AP245" s="164" t="str">
        <f t="shared" si="49"/>
        <v/>
      </c>
      <c r="AQ245" s="164">
        <f t="shared" si="49"/>
        <v>0</v>
      </c>
      <c r="AR245" s="164" t="str">
        <f t="shared" si="49"/>
        <v/>
      </c>
      <c r="AS245" s="164" t="str">
        <f t="shared" si="46"/>
        <v/>
      </c>
      <c r="AT245" s="164" t="str">
        <f t="shared" si="46"/>
        <v/>
      </c>
      <c r="AU245" s="164" t="str">
        <f t="shared" si="46"/>
        <v/>
      </c>
      <c r="AV245" s="164" t="str">
        <f t="shared" si="50"/>
        <v/>
      </c>
      <c r="AW245" s="164" t="str">
        <f t="shared" si="50"/>
        <v/>
      </c>
      <c r="AX245" s="164" t="str">
        <f t="shared" si="50"/>
        <v/>
      </c>
      <c r="AY245" s="164">
        <f t="shared" si="50"/>
        <v>0</v>
      </c>
      <c r="AZ245" s="164" t="str">
        <f t="shared" si="50"/>
        <v/>
      </c>
      <c r="BA245" s="164" t="str">
        <f t="shared" si="50"/>
        <v/>
      </c>
      <c r="BB245" s="164" t="str">
        <f t="shared" si="48"/>
        <v/>
      </c>
      <c r="BC245" s="164" t="str">
        <f t="shared" si="33"/>
        <v/>
      </c>
    </row>
    <row r="246" spans="1:55" s="164" customFormat="1" ht="17.25" hidden="1" customHeight="1">
      <c r="A246" s="9"/>
      <c r="B246" s="7"/>
      <c r="C246" s="2"/>
      <c r="D246" s="5"/>
      <c r="E246" s="4"/>
      <c r="F246" s="4"/>
      <c r="G246" s="4"/>
      <c r="H246" s="5"/>
      <c r="I246" s="16"/>
      <c r="J246" s="47"/>
      <c r="K246" s="48"/>
      <c r="L246" s="48"/>
      <c r="M246" s="49"/>
      <c r="N246" s="47"/>
      <c r="O246" s="48"/>
      <c r="P246" s="48"/>
      <c r="Q246" s="48"/>
      <c r="R246" s="48"/>
      <c r="S246" s="48"/>
      <c r="T246" s="64"/>
      <c r="U246" s="49"/>
      <c r="V246" s="58"/>
      <c r="W246" s="124"/>
      <c r="X246" s="56"/>
      <c r="Y246" s="68"/>
      <c r="Z246" s="68"/>
      <c r="AA246" s="67"/>
      <c r="AB246" s="57"/>
      <c r="AC246" s="58"/>
      <c r="AD246" s="56"/>
      <c r="AE246" s="49"/>
      <c r="AF246" s="164">
        <f t="shared" si="47"/>
        <v>0</v>
      </c>
      <c r="AG246" s="164">
        <f t="shared" si="47"/>
        <v>0</v>
      </c>
      <c r="AH246" s="164">
        <f t="shared" si="47"/>
        <v>0</v>
      </c>
      <c r="AI246" s="164">
        <f t="shared" si="47"/>
        <v>-1</v>
      </c>
      <c r="AJ246" s="164">
        <f t="shared" si="47"/>
        <v>0</v>
      </c>
      <c r="AK246" s="164">
        <f t="shared" si="47"/>
        <v>0</v>
      </c>
      <c r="AL246" s="164">
        <f t="shared" si="47"/>
        <v>0</v>
      </c>
      <c r="AM246" s="164">
        <f t="shared" si="47"/>
        <v>0</v>
      </c>
      <c r="AN246" s="164" t="str">
        <f t="shared" si="49"/>
        <v/>
      </c>
      <c r="AO246" s="164" t="str">
        <f t="shared" si="49"/>
        <v/>
      </c>
      <c r="AP246" s="164" t="str">
        <f t="shared" si="49"/>
        <v/>
      </c>
      <c r="AQ246" s="164">
        <f t="shared" si="49"/>
        <v>0</v>
      </c>
      <c r="AR246" s="164" t="str">
        <f t="shared" si="49"/>
        <v/>
      </c>
      <c r="AS246" s="164" t="str">
        <f t="shared" si="46"/>
        <v/>
      </c>
      <c r="AT246" s="164" t="str">
        <f t="shared" si="46"/>
        <v/>
      </c>
      <c r="AU246" s="164" t="str">
        <f t="shared" si="46"/>
        <v/>
      </c>
      <c r="AV246" s="164" t="str">
        <f t="shared" si="50"/>
        <v/>
      </c>
      <c r="AW246" s="164" t="str">
        <f t="shared" si="50"/>
        <v/>
      </c>
      <c r="AX246" s="164" t="str">
        <f t="shared" si="50"/>
        <v/>
      </c>
      <c r="AY246" s="164">
        <f t="shared" si="50"/>
        <v>0</v>
      </c>
      <c r="AZ246" s="164" t="str">
        <f t="shared" si="50"/>
        <v/>
      </c>
      <c r="BA246" s="164" t="str">
        <f t="shared" si="50"/>
        <v/>
      </c>
      <c r="BB246" s="164" t="str">
        <f t="shared" si="48"/>
        <v/>
      </c>
      <c r="BC246" s="164" t="str">
        <f t="shared" si="33"/>
        <v/>
      </c>
    </row>
    <row r="247" spans="1:55" s="164" customFormat="1" ht="17.25" hidden="1" customHeight="1">
      <c r="A247" s="9"/>
      <c r="B247" s="7"/>
      <c r="C247" s="2"/>
      <c r="D247" s="5"/>
      <c r="E247" s="4"/>
      <c r="F247" s="4"/>
      <c r="G247" s="4"/>
      <c r="H247" s="5"/>
      <c r="I247" s="16"/>
      <c r="J247" s="47"/>
      <c r="K247" s="48"/>
      <c r="L247" s="48"/>
      <c r="M247" s="49"/>
      <c r="N247" s="47"/>
      <c r="O247" s="48"/>
      <c r="P247" s="48"/>
      <c r="Q247" s="48"/>
      <c r="R247" s="48"/>
      <c r="S247" s="48"/>
      <c r="T247" s="64"/>
      <c r="U247" s="49"/>
      <c r="V247" s="58"/>
      <c r="W247" s="124"/>
      <c r="X247" s="56"/>
      <c r="Y247" s="68"/>
      <c r="Z247" s="68"/>
      <c r="AA247" s="67"/>
      <c r="AB247" s="57"/>
      <c r="AC247" s="58"/>
      <c r="AD247" s="56"/>
      <c r="AE247" s="49"/>
      <c r="AF247" s="164">
        <f t="shared" si="47"/>
        <v>0</v>
      </c>
      <c r="AG247" s="164">
        <f t="shared" si="47"/>
        <v>0</v>
      </c>
      <c r="AH247" s="164">
        <f t="shared" si="47"/>
        <v>0</v>
      </c>
      <c r="AI247" s="164">
        <f t="shared" si="47"/>
        <v>-1</v>
      </c>
      <c r="AJ247" s="164">
        <f t="shared" si="47"/>
        <v>0</v>
      </c>
      <c r="AK247" s="164">
        <f t="shared" si="47"/>
        <v>0</v>
      </c>
      <c r="AL247" s="164">
        <f t="shared" si="47"/>
        <v>0</v>
      </c>
      <c r="AM247" s="164">
        <f t="shared" si="47"/>
        <v>0</v>
      </c>
      <c r="AN247" s="164" t="str">
        <f t="shared" si="49"/>
        <v/>
      </c>
      <c r="AO247" s="164" t="str">
        <f t="shared" si="49"/>
        <v/>
      </c>
      <c r="AP247" s="164" t="str">
        <f t="shared" si="49"/>
        <v/>
      </c>
      <c r="AQ247" s="164">
        <f t="shared" si="49"/>
        <v>0</v>
      </c>
      <c r="AR247" s="164" t="str">
        <f t="shared" si="49"/>
        <v/>
      </c>
      <c r="AS247" s="164" t="str">
        <f t="shared" si="46"/>
        <v/>
      </c>
      <c r="AT247" s="164" t="str">
        <f t="shared" si="46"/>
        <v/>
      </c>
      <c r="AU247" s="164" t="str">
        <f t="shared" si="46"/>
        <v/>
      </c>
      <c r="AV247" s="164" t="str">
        <f t="shared" si="50"/>
        <v/>
      </c>
      <c r="AW247" s="164" t="str">
        <f t="shared" si="50"/>
        <v/>
      </c>
      <c r="AX247" s="164" t="str">
        <f t="shared" si="50"/>
        <v/>
      </c>
      <c r="AY247" s="164">
        <f t="shared" si="50"/>
        <v>0</v>
      </c>
      <c r="AZ247" s="164" t="str">
        <f t="shared" si="50"/>
        <v/>
      </c>
      <c r="BA247" s="164" t="str">
        <f t="shared" si="50"/>
        <v/>
      </c>
      <c r="BB247" s="164" t="str">
        <f t="shared" si="48"/>
        <v/>
      </c>
      <c r="BC247" s="164" t="str">
        <f t="shared" si="33"/>
        <v/>
      </c>
    </row>
    <row r="248" spans="1:55" s="164" customFormat="1" ht="17.25" hidden="1" customHeight="1">
      <c r="A248" s="9"/>
      <c r="B248" s="7"/>
      <c r="C248" s="2"/>
      <c r="D248" s="5"/>
      <c r="E248" s="4"/>
      <c r="F248" s="4"/>
      <c r="G248" s="4"/>
      <c r="H248" s="5"/>
      <c r="I248" s="16"/>
      <c r="J248" s="47"/>
      <c r="K248" s="48"/>
      <c r="L248" s="48"/>
      <c r="M248" s="49"/>
      <c r="N248" s="47"/>
      <c r="O248" s="48"/>
      <c r="P248" s="48"/>
      <c r="Q248" s="48"/>
      <c r="R248" s="48"/>
      <c r="S248" s="48"/>
      <c r="T248" s="64"/>
      <c r="U248" s="49"/>
      <c r="V248" s="58"/>
      <c r="W248" s="124"/>
      <c r="X248" s="56"/>
      <c r="Y248" s="68"/>
      <c r="Z248" s="68"/>
      <c r="AA248" s="67"/>
      <c r="AB248" s="57"/>
      <c r="AC248" s="58"/>
      <c r="AD248" s="56"/>
      <c r="AE248" s="49"/>
      <c r="AF248" s="164">
        <f t="shared" si="47"/>
        <v>0</v>
      </c>
      <c r="AG248" s="164">
        <f t="shared" si="47"/>
        <v>0</v>
      </c>
      <c r="AH248" s="164">
        <f t="shared" si="47"/>
        <v>0</v>
      </c>
      <c r="AI248" s="164">
        <f t="shared" si="47"/>
        <v>-1</v>
      </c>
      <c r="AJ248" s="164">
        <f t="shared" si="47"/>
        <v>0</v>
      </c>
      <c r="AK248" s="164">
        <f t="shared" si="47"/>
        <v>0</v>
      </c>
      <c r="AL248" s="164">
        <f t="shared" si="47"/>
        <v>0</v>
      </c>
      <c r="AM248" s="164">
        <f t="shared" si="47"/>
        <v>0</v>
      </c>
      <c r="AN248" s="164" t="str">
        <f t="shared" si="49"/>
        <v/>
      </c>
      <c r="AO248" s="164" t="str">
        <f t="shared" si="49"/>
        <v/>
      </c>
      <c r="AP248" s="164" t="str">
        <f t="shared" si="49"/>
        <v/>
      </c>
      <c r="AQ248" s="164">
        <f t="shared" si="49"/>
        <v>0</v>
      </c>
      <c r="AR248" s="164" t="str">
        <f t="shared" si="49"/>
        <v/>
      </c>
      <c r="AS248" s="164" t="str">
        <f t="shared" si="46"/>
        <v/>
      </c>
      <c r="AT248" s="164" t="str">
        <f t="shared" si="46"/>
        <v/>
      </c>
      <c r="AU248" s="164" t="str">
        <f t="shared" si="46"/>
        <v/>
      </c>
      <c r="AV248" s="164" t="str">
        <f t="shared" si="50"/>
        <v/>
      </c>
      <c r="AW248" s="164" t="str">
        <f t="shared" si="50"/>
        <v/>
      </c>
      <c r="AX248" s="164" t="str">
        <f t="shared" si="50"/>
        <v/>
      </c>
      <c r="AY248" s="164">
        <f t="shared" si="50"/>
        <v>0</v>
      </c>
      <c r="AZ248" s="164" t="str">
        <f t="shared" si="50"/>
        <v/>
      </c>
      <c r="BA248" s="164" t="str">
        <f t="shared" si="50"/>
        <v/>
      </c>
      <c r="BB248" s="164" t="str">
        <f t="shared" si="48"/>
        <v/>
      </c>
      <c r="BC248" s="164" t="str">
        <f t="shared" si="33"/>
        <v/>
      </c>
    </row>
    <row r="249" spans="1:55" s="164" customFormat="1" ht="17.25" hidden="1" customHeight="1">
      <c r="A249" s="9"/>
      <c r="B249" s="7"/>
      <c r="C249" s="2"/>
      <c r="D249" s="5"/>
      <c r="E249" s="4"/>
      <c r="F249" s="4"/>
      <c r="G249" s="4"/>
      <c r="H249" s="5"/>
      <c r="I249" s="16"/>
      <c r="J249" s="47"/>
      <c r="K249" s="48"/>
      <c r="L249" s="48"/>
      <c r="M249" s="49"/>
      <c r="N249" s="47"/>
      <c r="O249" s="48"/>
      <c r="P249" s="48"/>
      <c r="Q249" s="48"/>
      <c r="R249" s="48"/>
      <c r="S249" s="48"/>
      <c r="T249" s="64"/>
      <c r="U249" s="49"/>
      <c r="V249" s="58"/>
      <c r="W249" s="124"/>
      <c r="X249" s="56"/>
      <c r="Y249" s="68"/>
      <c r="Z249" s="68"/>
      <c r="AA249" s="67"/>
      <c r="AB249" s="57"/>
      <c r="AC249" s="58"/>
      <c r="AD249" s="56"/>
      <c r="AE249" s="49"/>
      <c r="AF249" s="164">
        <f t="shared" si="47"/>
        <v>0</v>
      </c>
      <c r="AG249" s="164">
        <f t="shared" si="47"/>
        <v>0</v>
      </c>
      <c r="AH249" s="164">
        <f t="shared" si="47"/>
        <v>0</v>
      </c>
      <c r="AI249" s="164">
        <f t="shared" si="47"/>
        <v>-1</v>
      </c>
      <c r="AJ249" s="164">
        <f t="shared" si="47"/>
        <v>0</v>
      </c>
      <c r="AK249" s="164">
        <f t="shared" si="47"/>
        <v>0</v>
      </c>
      <c r="AL249" s="164">
        <f t="shared" si="47"/>
        <v>0</v>
      </c>
      <c r="AM249" s="164">
        <f t="shared" si="47"/>
        <v>0</v>
      </c>
      <c r="AN249" s="164" t="str">
        <f t="shared" si="49"/>
        <v/>
      </c>
      <c r="AO249" s="164" t="str">
        <f t="shared" si="49"/>
        <v/>
      </c>
      <c r="AP249" s="164" t="str">
        <f t="shared" si="49"/>
        <v/>
      </c>
      <c r="AQ249" s="164">
        <f t="shared" si="49"/>
        <v>0</v>
      </c>
      <c r="AR249" s="164" t="str">
        <f t="shared" si="49"/>
        <v/>
      </c>
      <c r="AS249" s="164" t="str">
        <f t="shared" si="46"/>
        <v/>
      </c>
      <c r="AT249" s="164" t="str">
        <f t="shared" si="46"/>
        <v/>
      </c>
      <c r="AU249" s="164" t="str">
        <f t="shared" si="46"/>
        <v/>
      </c>
      <c r="AV249" s="164" t="str">
        <f t="shared" si="50"/>
        <v/>
      </c>
      <c r="AW249" s="164" t="str">
        <f t="shared" si="50"/>
        <v/>
      </c>
      <c r="AX249" s="164" t="str">
        <f t="shared" si="50"/>
        <v/>
      </c>
      <c r="AY249" s="164">
        <f t="shared" si="50"/>
        <v>0</v>
      </c>
      <c r="AZ249" s="164" t="str">
        <f t="shared" si="50"/>
        <v/>
      </c>
      <c r="BA249" s="164" t="str">
        <f t="shared" si="50"/>
        <v/>
      </c>
      <c r="BB249" s="164" t="str">
        <f t="shared" si="48"/>
        <v/>
      </c>
      <c r="BC249" s="164" t="str">
        <f t="shared" si="33"/>
        <v/>
      </c>
    </row>
    <row r="250" spans="1:55" s="164" customFormat="1" ht="17.25" hidden="1" customHeight="1">
      <c r="A250" s="9"/>
      <c r="B250" s="7"/>
      <c r="C250" s="2"/>
      <c r="D250" s="5"/>
      <c r="E250" s="4"/>
      <c r="F250" s="4"/>
      <c r="G250" s="4"/>
      <c r="H250" s="5"/>
      <c r="I250" s="16"/>
      <c r="J250" s="47"/>
      <c r="K250" s="48"/>
      <c r="L250" s="48"/>
      <c r="M250" s="49"/>
      <c r="N250" s="47"/>
      <c r="O250" s="48"/>
      <c r="P250" s="48"/>
      <c r="Q250" s="48"/>
      <c r="R250" s="48"/>
      <c r="S250" s="48"/>
      <c r="T250" s="64"/>
      <c r="U250" s="49"/>
      <c r="V250" s="58"/>
      <c r="W250" s="124"/>
      <c r="X250" s="56"/>
      <c r="Y250" s="68"/>
      <c r="Z250" s="68"/>
      <c r="AA250" s="67"/>
      <c r="AB250" s="57"/>
      <c r="AC250" s="58"/>
      <c r="AD250" s="56"/>
      <c r="AE250" s="49"/>
      <c r="AF250" s="164">
        <f t="shared" si="47"/>
        <v>0</v>
      </c>
      <c r="AG250" s="164">
        <f t="shared" si="47"/>
        <v>0</v>
      </c>
      <c r="AH250" s="164">
        <f t="shared" si="47"/>
        <v>0</v>
      </c>
      <c r="AI250" s="164">
        <f t="shared" si="47"/>
        <v>-1</v>
      </c>
      <c r="AJ250" s="164">
        <f t="shared" si="47"/>
        <v>0</v>
      </c>
      <c r="AK250" s="164">
        <f t="shared" si="47"/>
        <v>0</v>
      </c>
      <c r="AL250" s="164">
        <f t="shared" si="47"/>
        <v>0</v>
      </c>
      <c r="AM250" s="164">
        <f t="shared" si="47"/>
        <v>0</v>
      </c>
      <c r="AN250" s="164" t="str">
        <f t="shared" si="49"/>
        <v/>
      </c>
      <c r="AO250" s="164" t="str">
        <f t="shared" si="49"/>
        <v/>
      </c>
      <c r="AP250" s="164" t="str">
        <f t="shared" si="49"/>
        <v/>
      </c>
      <c r="AQ250" s="164">
        <f t="shared" si="49"/>
        <v>0</v>
      </c>
      <c r="AR250" s="164" t="str">
        <f t="shared" si="49"/>
        <v/>
      </c>
      <c r="AS250" s="164" t="str">
        <f t="shared" si="46"/>
        <v/>
      </c>
      <c r="AT250" s="164" t="str">
        <f t="shared" si="46"/>
        <v/>
      </c>
      <c r="AU250" s="164" t="str">
        <f t="shared" si="46"/>
        <v/>
      </c>
      <c r="AV250" s="164" t="str">
        <f t="shared" si="50"/>
        <v/>
      </c>
      <c r="AW250" s="164" t="str">
        <f t="shared" si="50"/>
        <v/>
      </c>
      <c r="AX250" s="164" t="str">
        <f t="shared" si="50"/>
        <v/>
      </c>
      <c r="AY250" s="164">
        <f t="shared" si="50"/>
        <v>0</v>
      </c>
      <c r="AZ250" s="164" t="str">
        <f t="shared" si="50"/>
        <v/>
      </c>
      <c r="BA250" s="164" t="str">
        <f t="shared" si="50"/>
        <v/>
      </c>
      <c r="BB250" s="164" t="str">
        <f t="shared" si="48"/>
        <v/>
      </c>
      <c r="BC250" s="164" t="str">
        <f t="shared" si="33"/>
        <v/>
      </c>
    </row>
    <row r="251" spans="1:55" s="164" customFormat="1" ht="17.25" hidden="1" customHeight="1">
      <c r="A251" s="9"/>
      <c r="B251" s="7"/>
      <c r="C251" s="2"/>
      <c r="D251" s="5"/>
      <c r="E251" s="4"/>
      <c r="F251" s="4"/>
      <c r="G251" s="4"/>
      <c r="H251" s="5"/>
      <c r="I251" s="16"/>
      <c r="J251" s="47"/>
      <c r="K251" s="48"/>
      <c r="L251" s="48"/>
      <c r="M251" s="49"/>
      <c r="N251" s="47"/>
      <c r="O251" s="48"/>
      <c r="P251" s="48"/>
      <c r="Q251" s="48"/>
      <c r="R251" s="48"/>
      <c r="S251" s="48"/>
      <c r="T251" s="64"/>
      <c r="U251" s="49"/>
      <c r="V251" s="58"/>
      <c r="W251" s="124"/>
      <c r="X251" s="56"/>
      <c r="Y251" s="68"/>
      <c r="Z251" s="68"/>
      <c r="AA251" s="67"/>
      <c r="AB251" s="57"/>
      <c r="AC251" s="58"/>
      <c r="AD251" s="56"/>
      <c r="AE251" s="49"/>
      <c r="AF251" s="164">
        <f t="shared" si="47"/>
        <v>0</v>
      </c>
      <c r="AG251" s="164">
        <f t="shared" si="47"/>
        <v>0</v>
      </c>
      <c r="AH251" s="164">
        <f t="shared" si="47"/>
        <v>0</v>
      </c>
      <c r="AI251" s="164">
        <f t="shared" si="47"/>
        <v>-1</v>
      </c>
      <c r="AJ251" s="164">
        <f t="shared" si="47"/>
        <v>0</v>
      </c>
      <c r="AK251" s="164">
        <f t="shared" si="47"/>
        <v>0</v>
      </c>
      <c r="AL251" s="164">
        <f t="shared" si="47"/>
        <v>0</v>
      </c>
      <c r="AM251" s="164">
        <f t="shared" si="47"/>
        <v>0</v>
      </c>
      <c r="AN251" s="164" t="str">
        <f t="shared" si="49"/>
        <v/>
      </c>
      <c r="AO251" s="164" t="str">
        <f t="shared" si="49"/>
        <v/>
      </c>
      <c r="AP251" s="164" t="str">
        <f t="shared" si="49"/>
        <v/>
      </c>
      <c r="AQ251" s="164">
        <f t="shared" si="49"/>
        <v>0</v>
      </c>
      <c r="AR251" s="164" t="str">
        <f t="shared" si="49"/>
        <v/>
      </c>
      <c r="AS251" s="164" t="str">
        <f t="shared" si="46"/>
        <v/>
      </c>
      <c r="AT251" s="164" t="str">
        <f t="shared" si="46"/>
        <v/>
      </c>
      <c r="AU251" s="164" t="str">
        <f t="shared" si="46"/>
        <v/>
      </c>
      <c r="AV251" s="164" t="str">
        <f t="shared" si="50"/>
        <v/>
      </c>
      <c r="AW251" s="164" t="str">
        <f t="shared" si="50"/>
        <v/>
      </c>
      <c r="AX251" s="164" t="str">
        <f t="shared" si="50"/>
        <v/>
      </c>
      <c r="AY251" s="164">
        <f t="shared" si="50"/>
        <v>0</v>
      </c>
      <c r="AZ251" s="164" t="str">
        <f t="shared" si="50"/>
        <v/>
      </c>
      <c r="BA251" s="164" t="str">
        <f t="shared" si="50"/>
        <v/>
      </c>
      <c r="BB251" s="164" t="str">
        <f t="shared" si="48"/>
        <v/>
      </c>
      <c r="BC251" s="164" t="str">
        <f t="shared" si="33"/>
        <v/>
      </c>
    </row>
    <row r="252" spans="1:55" s="164" customFormat="1" ht="17.25" hidden="1" customHeight="1">
      <c r="A252" s="9"/>
      <c r="B252" s="7"/>
      <c r="C252" s="2"/>
      <c r="D252" s="5"/>
      <c r="E252" s="4"/>
      <c r="F252" s="4"/>
      <c r="G252" s="4"/>
      <c r="H252" s="5"/>
      <c r="I252" s="16"/>
      <c r="J252" s="47"/>
      <c r="K252" s="48"/>
      <c r="L252" s="48"/>
      <c r="M252" s="49"/>
      <c r="N252" s="47"/>
      <c r="O252" s="48"/>
      <c r="P252" s="48"/>
      <c r="Q252" s="48"/>
      <c r="R252" s="48"/>
      <c r="S252" s="48"/>
      <c r="T252" s="64"/>
      <c r="U252" s="49"/>
      <c r="V252" s="58"/>
      <c r="W252" s="124"/>
      <c r="X252" s="56"/>
      <c r="Y252" s="68"/>
      <c r="Z252" s="68"/>
      <c r="AA252" s="67"/>
      <c r="AB252" s="57"/>
      <c r="AC252" s="58"/>
      <c r="AD252" s="56"/>
      <c r="AE252" s="49"/>
      <c r="AF252" s="164">
        <f t="shared" si="47"/>
        <v>0</v>
      </c>
      <c r="AG252" s="164">
        <f t="shared" si="47"/>
        <v>0</v>
      </c>
      <c r="AH252" s="164">
        <f t="shared" si="47"/>
        <v>0</v>
      </c>
      <c r="AI252" s="164">
        <f t="shared" si="47"/>
        <v>-1</v>
      </c>
      <c r="AJ252" s="164">
        <f t="shared" si="47"/>
        <v>0</v>
      </c>
      <c r="AK252" s="164">
        <f t="shared" si="47"/>
        <v>0</v>
      </c>
      <c r="AL252" s="164">
        <f t="shared" si="47"/>
        <v>0</v>
      </c>
      <c r="AM252" s="164">
        <f t="shared" si="47"/>
        <v>0</v>
      </c>
      <c r="AN252" s="164" t="str">
        <f t="shared" si="49"/>
        <v/>
      </c>
      <c r="AO252" s="164" t="str">
        <f t="shared" si="49"/>
        <v/>
      </c>
      <c r="AP252" s="164" t="str">
        <f t="shared" si="49"/>
        <v/>
      </c>
      <c r="AQ252" s="164">
        <f t="shared" si="49"/>
        <v>0</v>
      </c>
      <c r="AR252" s="164" t="str">
        <f t="shared" si="49"/>
        <v/>
      </c>
      <c r="AS252" s="164" t="str">
        <f t="shared" si="46"/>
        <v/>
      </c>
      <c r="AT252" s="164" t="str">
        <f t="shared" si="46"/>
        <v/>
      </c>
      <c r="AU252" s="164" t="str">
        <f t="shared" si="46"/>
        <v/>
      </c>
      <c r="AV252" s="164" t="str">
        <f t="shared" si="50"/>
        <v/>
      </c>
      <c r="AW252" s="164" t="str">
        <f t="shared" si="50"/>
        <v/>
      </c>
      <c r="AX252" s="164" t="str">
        <f t="shared" si="50"/>
        <v/>
      </c>
      <c r="AY252" s="164">
        <f t="shared" si="50"/>
        <v>0</v>
      </c>
      <c r="AZ252" s="164" t="str">
        <f t="shared" si="50"/>
        <v/>
      </c>
      <c r="BA252" s="164" t="str">
        <f t="shared" si="50"/>
        <v/>
      </c>
      <c r="BB252" s="164" t="str">
        <f t="shared" si="48"/>
        <v/>
      </c>
      <c r="BC252" s="164" t="str">
        <f t="shared" si="33"/>
        <v/>
      </c>
    </row>
    <row r="253" spans="1:55" s="164" customFormat="1" ht="17.25" hidden="1" customHeight="1">
      <c r="A253" s="9"/>
      <c r="B253" s="7"/>
      <c r="C253" s="2"/>
      <c r="D253" s="5"/>
      <c r="E253" s="4"/>
      <c r="F253" s="4"/>
      <c r="G253" s="4"/>
      <c r="H253" s="5"/>
      <c r="I253" s="16"/>
      <c r="J253" s="47"/>
      <c r="K253" s="48"/>
      <c r="L253" s="48"/>
      <c r="M253" s="49"/>
      <c r="N253" s="47"/>
      <c r="O253" s="48"/>
      <c r="P253" s="48"/>
      <c r="Q253" s="48"/>
      <c r="R253" s="48"/>
      <c r="S253" s="48"/>
      <c r="T253" s="64"/>
      <c r="U253" s="49"/>
      <c r="V253" s="58"/>
      <c r="W253" s="124"/>
      <c r="X253" s="56"/>
      <c r="Y253" s="68"/>
      <c r="Z253" s="68"/>
      <c r="AA253" s="67"/>
      <c r="AB253" s="57"/>
      <c r="AC253" s="58"/>
      <c r="AD253" s="56"/>
      <c r="AE253" s="49"/>
      <c r="AF253" s="164">
        <f t="shared" si="47"/>
        <v>0</v>
      </c>
      <c r="AG253" s="164">
        <f t="shared" si="47"/>
        <v>0</v>
      </c>
      <c r="AH253" s="164">
        <f t="shared" si="47"/>
        <v>0</v>
      </c>
      <c r="AI253" s="164">
        <f t="shared" si="47"/>
        <v>-1</v>
      </c>
      <c r="AJ253" s="164">
        <f t="shared" si="47"/>
        <v>0</v>
      </c>
      <c r="AK253" s="164">
        <f t="shared" si="47"/>
        <v>0</v>
      </c>
      <c r="AL253" s="164">
        <f t="shared" si="47"/>
        <v>0</v>
      </c>
      <c r="AM253" s="164">
        <f t="shared" si="47"/>
        <v>0</v>
      </c>
      <c r="AN253" s="164" t="str">
        <f t="shared" si="49"/>
        <v/>
      </c>
      <c r="AO253" s="164" t="str">
        <f t="shared" si="49"/>
        <v/>
      </c>
      <c r="AP253" s="164" t="str">
        <f t="shared" si="49"/>
        <v/>
      </c>
      <c r="AQ253" s="164">
        <f t="shared" si="49"/>
        <v>0</v>
      </c>
      <c r="AR253" s="164" t="str">
        <f t="shared" si="49"/>
        <v/>
      </c>
      <c r="AS253" s="164" t="str">
        <f t="shared" si="46"/>
        <v/>
      </c>
      <c r="AT253" s="164" t="str">
        <f t="shared" si="46"/>
        <v/>
      </c>
      <c r="AU253" s="164" t="str">
        <f t="shared" si="46"/>
        <v/>
      </c>
      <c r="AV253" s="164" t="str">
        <f t="shared" si="50"/>
        <v/>
      </c>
      <c r="AW253" s="164" t="str">
        <f t="shared" si="50"/>
        <v/>
      </c>
      <c r="AX253" s="164" t="str">
        <f t="shared" si="50"/>
        <v/>
      </c>
      <c r="AY253" s="164">
        <f t="shared" si="50"/>
        <v>0</v>
      </c>
      <c r="AZ253" s="164" t="str">
        <f t="shared" si="50"/>
        <v/>
      </c>
      <c r="BA253" s="164" t="str">
        <f t="shared" si="50"/>
        <v/>
      </c>
      <c r="BB253" s="164" t="str">
        <f t="shared" si="48"/>
        <v/>
      </c>
      <c r="BC253" s="164" t="str">
        <f t="shared" si="33"/>
        <v/>
      </c>
    </row>
    <row r="254" spans="1:55" s="164" customFormat="1" ht="17.25" hidden="1" customHeight="1">
      <c r="A254" s="9"/>
      <c r="B254" s="7"/>
      <c r="C254" s="2"/>
      <c r="D254" s="5"/>
      <c r="E254" s="4"/>
      <c r="F254" s="4"/>
      <c r="G254" s="4"/>
      <c r="H254" s="5"/>
      <c r="I254" s="16"/>
      <c r="J254" s="47"/>
      <c r="K254" s="48"/>
      <c r="L254" s="48"/>
      <c r="M254" s="49"/>
      <c r="N254" s="47"/>
      <c r="O254" s="48"/>
      <c r="P254" s="48"/>
      <c r="Q254" s="48"/>
      <c r="R254" s="48"/>
      <c r="S254" s="48"/>
      <c r="T254" s="64"/>
      <c r="U254" s="49"/>
      <c r="V254" s="58"/>
      <c r="W254" s="124"/>
      <c r="X254" s="56"/>
      <c r="Y254" s="68"/>
      <c r="Z254" s="68"/>
      <c r="AA254" s="67"/>
      <c r="AB254" s="57"/>
      <c r="AC254" s="58"/>
      <c r="AD254" s="56"/>
      <c r="AE254" s="49"/>
      <c r="AF254" s="164">
        <f t="shared" si="47"/>
        <v>0</v>
      </c>
      <c r="AG254" s="164">
        <f t="shared" si="47"/>
        <v>0</v>
      </c>
      <c r="AH254" s="164">
        <f t="shared" si="47"/>
        <v>0</v>
      </c>
      <c r="AI254" s="164">
        <f t="shared" si="47"/>
        <v>-1</v>
      </c>
      <c r="AJ254" s="164">
        <f t="shared" si="47"/>
        <v>0</v>
      </c>
      <c r="AK254" s="164">
        <f t="shared" si="47"/>
        <v>0</v>
      </c>
      <c r="AL254" s="164">
        <f t="shared" si="47"/>
        <v>0</v>
      </c>
      <c r="AM254" s="164">
        <f t="shared" si="47"/>
        <v>0</v>
      </c>
      <c r="AN254" s="164" t="str">
        <f t="shared" si="49"/>
        <v/>
      </c>
      <c r="AO254" s="164" t="str">
        <f t="shared" si="49"/>
        <v/>
      </c>
      <c r="AP254" s="164" t="str">
        <f t="shared" si="49"/>
        <v/>
      </c>
      <c r="AQ254" s="164">
        <f t="shared" si="49"/>
        <v>0</v>
      </c>
      <c r="AR254" s="164" t="str">
        <f t="shared" si="49"/>
        <v/>
      </c>
      <c r="AS254" s="164" t="str">
        <f t="shared" si="46"/>
        <v/>
      </c>
      <c r="AT254" s="164" t="str">
        <f t="shared" si="46"/>
        <v/>
      </c>
      <c r="AU254" s="164" t="str">
        <f t="shared" si="46"/>
        <v/>
      </c>
      <c r="AV254" s="164" t="str">
        <f t="shared" si="50"/>
        <v/>
      </c>
      <c r="AW254" s="164" t="str">
        <f t="shared" si="50"/>
        <v/>
      </c>
      <c r="AX254" s="164" t="str">
        <f t="shared" si="50"/>
        <v/>
      </c>
      <c r="AY254" s="164">
        <f t="shared" si="50"/>
        <v>0</v>
      </c>
      <c r="AZ254" s="164" t="str">
        <f t="shared" si="50"/>
        <v/>
      </c>
      <c r="BA254" s="164" t="str">
        <f t="shared" si="50"/>
        <v/>
      </c>
      <c r="BB254" s="164" t="str">
        <f t="shared" si="48"/>
        <v/>
      </c>
      <c r="BC254" s="164" t="str">
        <f t="shared" si="33"/>
        <v/>
      </c>
    </row>
    <row r="255" spans="1:55" s="164" customFormat="1" ht="17.25" hidden="1" customHeight="1">
      <c r="A255" s="9"/>
      <c r="B255" s="7"/>
      <c r="C255" s="2"/>
      <c r="D255" s="5"/>
      <c r="E255" s="4"/>
      <c r="F255" s="4"/>
      <c r="G255" s="4"/>
      <c r="H255" s="5"/>
      <c r="I255" s="16"/>
      <c r="J255" s="47"/>
      <c r="K255" s="48"/>
      <c r="L255" s="48"/>
      <c r="M255" s="49"/>
      <c r="N255" s="47"/>
      <c r="O255" s="48"/>
      <c r="P255" s="48"/>
      <c r="Q255" s="48"/>
      <c r="R255" s="48"/>
      <c r="S255" s="48"/>
      <c r="T255" s="64"/>
      <c r="U255" s="49"/>
      <c r="V255" s="58"/>
      <c r="W255" s="124"/>
      <c r="X255" s="56"/>
      <c r="Y255" s="68"/>
      <c r="Z255" s="68"/>
      <c r="AA255" s="67"/>
      <c r="AB255" s="57"/>
      <c r="AC255" s="58"/>
      <c r="AD255" s="56"/>
      <c r="AE255" s="49"/>
      <c r="AF255" s="164">
        <f t="shared" ref="AF255:AM270" si="51">AF254</f>
        <v>0</v>
      </c>
      <c r="AG255" s="164">
        <f t="shared" si="51"/>
        <v>0</v>
      </c>
      <c r="AH255" s="164">
        <f t="shared" si="51"/>
        <v>0</v>
      </c>
      <c r="AI255" s="164">
        <f t="shared" si="51"/>
        <v>-1</v>
      </c>
      <c r="AJ255" s="164">
        <f t="shared" si="51"/>
        <v>0</v>
      </c>
      <c r="AK255" s="164">
        <f t="shared" si="51"/>
        <v>0</v>
      </c>
      <c r="AL255" s="164">
        <f t="shared" si="51"/>
        <v>0</v>
      </c>
      <c r="AM255" s="164">
        <f t="shared" si="51"/>
        <v>0</v>
      </c>
      <c r="AN255" s="164" t="str">
        <f t="shared" si="49"/>
        <v/>
      </c>
      <c r="AO255" s="164" t="str">
        <f t="shared" si="49"/>
        <v/>
      </c>
      <c r="AP255" s="164" t="str">
        <f t="shared" si="49"/>
        <v/>
      </c>
      <c r="AQ255" s="164">
        <f t="shared" si="49"/>
        <v>0</v>
      </c>
      <c r="AR255" s="164" t="str">
        <f t="shared" si="49"/>
        <v/>
      </c>
      <c r="AS255" s="164" t="str">
        <f t="shared" si="46"/>
        <v/>
      </c>
      <c r="AT255" s="164" t="str">
        <f t="shared" si="46"/>
        <v/>
      </c>
      <c r="AU255" s="164" t="str">
        <f t="shared" si="46"/>
        <v/>
      </c>
      <c r="AV255" s="164" t="str">
        <f t="shared" si="50"/>
        <v/>
      </c>
      <c r="AW255" s="164" t="str">
        <f t="shared" si="50"/>
        <v/>
      </c>
      <c r="AX255" s="164" t="str">
        <f t="shared" si="50"/>
        <v/>
      </c>
      <c r="AY255" s="164">
        <f t="shared" si="50"/>
        <v>0</v>
      </c>
      <c r="AZ255" s="164" t="str">
        <f t="shared" si="50"/>
        <v/>
      </c>
      <c r="BA255" s="164" t="str">
        <f t="shared" si="50"/>
        <v/>
      </c>
      <c r="BB255" s="164" t="str">
        <f t="shared" si="48"/>
        <v/>
      </c>
      <c r="BC255" s="164" t="str">
        <f t="shared" si="33"/>
        <v/>
      </c>
    </row>
    <row r="256" spans="1:55" s="164" customFormat="1" ht="17.25" hidden="1" customHeight="1">
      <c r="A256" s="9"/>
      <c r="B256" s="7"/>
      <c r="C256" s="2"/>
      <c r="D256" s="5"/>
      <c r="E256" s="4"/>
      <c r="F256" s="4"/>
      <c r="G256" s="4"/>
      <c r="H256" s="5"/>
      <c r="I256" s="16"/>
      <c r="J256" s="47"/>
      <c r="K256" s="48"/>
      <c r="L256" s="48"/>
      <c r="M256" s="49"/>
      <c r="N256" s="47"/>
      <c r="O256" s="48"/>
      <c r="P256" s="48"/>
      <c r="Q256" s="48"/>
      <c r="R256" s="48"/>
      <c r="S256" s="48"/>
      <c r="T256" s="64"/>
      <c r="U256" s="49"/>
      <c r="V256" s="58"/>
      <c r="W256" s="124"/>
      <c r="X256" s="56"/>
      <c r="Y256" s="68"/>
      <c r="Z256" s="68"/>
      <c r="AA256" s="67"/>
      <c r="AB256" s="57"/>
      <c r="AC256" s="58"/>
      <c r="AD256" s="56"/>
      <c r="AE256" s="49"/>
      <c r="AF256" s="164">
        <f t="shared" si="51"/>
        <v>0</v>
      </c>
      <c r="AG256" s="164">
        <f t="shared" si="51"/>
        <v>0</v>
      </c>
      <c r="AH256" s="164">
        <f t="shared" si="51"/>
        <v>0</v>
      </c>
      <c r="AI256" s="164">
        <f t="shared" si="51"/>
        <v>-1</v>
      </c>
      <c r="AJ256" s="164">
        <f t="shared" si="51"/>
        <v>0</v>
      </c>
      <c r="AK256" s="164">
        <f t="shared" si="51"/>
        <v>0</v>
      </c>
      <c r="AL256" s="164">
        <f t="shared" si="51"/>
        <v>0</v>
      </c>
      <c r="AM256" s="164">
        <f t="shared" si="51"/>
        <v>0</v>
      </c>
      <c r="AN256" s="164" t="str">
        <f t="shared" si="49"/>
        <v/>
      </c>
      <c r="AO256" s="164" t="str">
        <f t="shared" si="49"/>
        <v/>
      </c>
      <c r="AP256" s="164" t="str">
        <f t="shared" si="49"/>
        <v/>
      </c>
      <c r="AQ256" s="164">
        <f t="shared" si="49"/>
        <v>0</v>
      </c>
      <c r="AR256" s="164" t="str">
        <f t="shared" si="49"/>
        <v/>
      </c>
      <c r="AS256" s="164" t="str">
        <f t="shared" si="46"/>
        <v/>
      </c>
      <c r="AT256" s="164" t="str">
        <f t="shared" si="46"/>
        <v/>
      </c>
      <c r="AU256" s="164" t="str">
        <f t="shared" si="46"/>
        <v/>
      </c>
      <c r="AV256" s="164" t="str">
        <f t="shared" si="50"/>
        <v/>
      </c>
      <c r="AW256" s="164" t="str">
        <f t="shared" si="50"/>
        <v/>
      </c>
      <c r="AX256" s="164" t="str">
        <f t="shared" si="50"/>
        <v/>
      </c>
      <c r="AY256" s="164">
        <f t="shared" si="50"/>
        <v>0</v>
      </c>
      <c r="AZ256" s="164" t="str">
        <f t="shared" si="50"/>
        <v/>
      </c>
      <c r="BA256" s="164" t="str">
        <f t="shared" si="50"/>
        <v/>
      </c>
      <c r="BB256" s="164" t="str">
        <f t="shared" si="48"/>
        <v/>
      </c>
      <c r="BC256" s="164" t="str">
        <f t="shared" si="33"/>
        <v/>
      </c>
    </row>
    <row r="257" spans="1:55" s="164" customFormat="1" ht="17.25" hidden="1" customHeight="1">
      <c r="A257" s="9"/>
      <c r="B257" s="7"/>
      <c r="C257" s="2"/>
      <c r="D257" s="5"/>
      <c r="E257" s="4"/>
      <c r="F257" s="4"/>
      <c r="G257" s="4"/>
      <c r="H257" s="5"/>
      <c r="I257" s="16"/>
      <c r="J257" s="47"/>
      <c r="K257" s="48"/>
      <c r="L257" s="48"/>
      <c r="M257" s="49"/>
      <c r="N257" s="47"/>
      <c r="O257" s="48"/>
      <c r="P257" s="48"/>
      <c r="Q257" s="48"/>
      <c r="R257" s="48"/>
      <c r="S257" s="48"/>
      <c r="T257" s="64"/>
      <c r="U257" s="49"/>
      <c r="V257" s="58"/>
      <c r="W257" s="124"/>
      <c r="X257" s="56"/>
      <c r="Y257" s="68"/>
      <c r="Z257" s="68"/>
      <c r="AA257" s="67"/>
      <c r="AB257" s="57"/>
      <c r="AC257" s="58"/>
      <c r="AD257" s="56"/>
      <c r="AE257" s="49"/>
      <c r="AF257" s="164">
        <f t="shared" si="51"/>
        <v>0</v>
      </c>
      <c r="AG257" s="164">
        <f t="shared" si="51"/>
        <v>0</v>
      </c>
      <c r="AH257" s="164">
        <f t="shared" si="51"/>
        <v>0</v>
      </c>
      <c r="AI257" s="164">
        <f t="shared" si="51"/>
        <v>-1</v>
      </c>
      <c r="AJ257" s="164">
        <f t="shared" si="51"/>
        <v>0</v>
      </c>
      <c r="AK257" s="164">
        <f t="shared" si="51"/>
        <v>0</v>
      </c>
      <c r="AL257" s="164">
        <f t="shared" si="51"/>
        <v>0</v>
      </c>
      <c r="AM257" s="164">
        <f t="shared" si="51"/>
        <v>0</v>
      </c>
      <c r="AN257" s="164" t="str">
        <f t="shared" si="49"/>
        <v/>
      </c>
      <c r="AO257" s="164" t="str">
        <f t="shared" si="49"/>
        <v/>
      </c>
      <c r="AP257" s="164" t="str">
        <f t="shared" si="49"/>
        <v/>
      </c>
      <c r="AQ257" s="164">
        <f t="shared" si="49"/>
        <v>0</v>
      </c>
      <c r="AR257" s="164" t="str">
        <f t="shared" si="49"/>
        <v/>
      </c>
      <c r="AS257" s="164" t="str">
        <f t="shared" si="46"/>
        <v/>
      </c>
      <c r="AT257" s="164" t="str">
        <f t="shared" si="46"/>
        <v/>
      </c>
      <c r="AU257" s="164" t="str">
        <f t="shared" si="46"/>
        <v/>
      </c>
      <c r="AV257" s="164" t="str">
        <f t="shared" si="50"/>
        <v/>
      </c>
      <c r="AW257" s="164" t="str">
        <f t="shared" si="50"/>
        <v/>
      </c>
      <c r="AX257" s="164" t="str">
        <f t="shared" si="50"/>
        <v/>
      </c>
      <c r="AY257" s="164">
        <f t="shared" si="50"/>
        <v>0</v>
      </c>
      <c r="AZ257" s="164" t="str">
        <f t="shared" si="50"/>
        <v/>
      </c>
      <c r="BA257" s="164" t="str">
        <f t="shared" si="50"/>
        <v/>
      </c>
      <c r="BB257" s="164" t="str">
        <f t="shared" si="48"/>
        <v/>
      </c>
      <c r="BC257" s="164" t="str">
        <f t="shared" si="33"/>
        <v/>
      </c>
    </row>
    <row r="258" spans="1:55" s="164" customFormat="1" ht="17.25" hidden="1" customHeight="1">
      <c r="A258" s="9"/>
      <c r="B258" s="7"/>
      <c r="C258" s="2"/>
      <c r="D258" s="5"/>
      <c r="E258" s="4"/>
      <c r="F258" s="4"/>
      <c r="G258" s="4"/>
      <c r="H258" s="5"/>
      <c r="I258" s="16"/>
      <c r="J258" s="47"/>
      <c r="K258" s="48"/>
      <c r="L258" s="48"/>
      <c r="M258" s="49"/>
      <c r="N258" s="47"/>
      <c r="O258" s="48"/>
      <c r="P258" s="48"/>
      <c r="Q258" s="48"/>
      <c r="R258" s="48"/>
      <c r="S258" s="48"/>
      <c r="T258" s="64"/>
      <c r="U258" s="49"/>
      <c r="V258" s="58"/>
      <c r="W258" s="124"/>
      <c r="X258" s="56"/>
      <c r="Y258" s="68"/>
      <c r="Z258" s="68"/>
      <c r="AA258" s="67"/>
      <c r="AB258" s="57"/>
      <c r="AC258" s="58"/>
      <c r="AD258" s="56"/>
      <c r="AE258" s="49"/>
      <c r="AF258" s="164">
        <f t="shared" si="51"/>
        <v>0</v>
      </c>
      <c r="AG258" s="164">
        <f t="shared" si="51"/>
        <v>0</v>
      </c>
      <c r="AH258" s="164">
        <f t="shared" si="51"/>
        <v>0</v>
      </c>
      <c r="AI258" s="164">
        <f t="shared" si="51"/>
        <v>-1</v>
      </c>
      <c r="AJ258" s="164">
        <f t="shared" si="51"/>
        <v>0</v>
      </c>
      <c r="AK258" s="164">
        <f t="shared" si="51"/>
        <v>0</v>
      </c>
      <c r="AL258" s="164">
        <f t="shared" si="51"/>
        <v>0</v>
      </c>
      <c r="AM258" s="164">
        <f t="shared" si="51"/>
        <v>0</v>
      </c>
      <c r="AN258" s="164" t="str">
        <f t="shared" si="49"/>
        <v/>
      </c>
      <c r="AO258" s="164" t="str">
        <f t="shared" si="49"/>
        <v/>
      </c>
      <c r="AP258" s="164" t="str">
        <f t="shared" si="49"/>
        <v/>
      </c>
      <c r="AQ258" s="164">
        <f t="shared" si="49"/>
        <v>0</v>
      </c>
      <c r="AR258" s="164" t="str">
        <f t="shared" si="49"/>
        <v/>
      </c>
      <c r="AS258" s="164" t="str">
        <f t="shared" si="46"/>
        <v/>
      </c>
      <c r="AT258" s="164" t="str">
        <f t="shared" si="46"/>
        <v/>
      </c>
      <c r="AU258" s="164" t="str">
        <f t="shared" si="46"/>
        <v/>
      </c>
      <c r="AV258" s="164" t="str">
        <f t="shared" si="50"/>
        <v/>
      </c>
      <c r="AW258" s="164" t="str">
        <f t="shared" si="50"/>
        <v/>
      </c>
      <c r="AX258" s="164" t="str">
        <f t="shared" si="50"/>
        <v/>
      </c>
      <c r="AY258" s="164">
        <f t="shared" si="50"/>
        <v>0</v>
      </c>
      <c r="AZ258" s="164" t="str">
        <f t="shared" si="50"/>
        <v/>
      </c>
      <c r="BA258" s="164" t="str">
        <f t="shared" si="50"/>
        <v/>
      </c>
      <c r="BB258" s="164" t="str">
        <f t="shared" si="48"/>
        <v/>
      </c>
      <c r="BC258" s="164" t="str">
        <f t="shared" si="33"/>
        <v/>
      </c>
    </row>
    <row r="259" spans="1:55" s="164" customFormat="1" ht="17.25" hidden="1" customHeight="1">
      <c r="A259" s="9"/>
      <c r="B259" s="7"/>
      <c r="C259" s="2"/>
      <c r="D259" s="5"/>
      <c r="E259" s="4"/>
      <c r="F259" s="4"/>
      <c r="G259" s="4"/>
      <c r="H259" s="5"/>
      <c r="I259" s="16"/>
      <c r="J259" s="47"/>
      <c r="K259" s="48"/>
      <c r="L259" s="48"/>
      <c r="M259" s="49"/>
      <c r="N259" s="47"/>
      <c r="O259" s="48"/>
      <c r="P259" s="48"/>
      <c r="Q259" s="48"/>
      <c r="R259" s="48"/>
      <c r="S259" s="48"/>
      <c r="T259" s="64"/>
      <c r="U259" s="49"/>
      <c r="V259" s="58"/>
      <c r="W259" s="124"/>
      <c r="X259" s="56"/>
      <c r="Y259" s="68"/>
      <c r="Z259" s="68"/>
      <c r="AA259" s="67"/>
      <c r="AB259" s="57"/>
      <c r="AC259" s="58"/>
      <c r="AD259" s="56"/>
      <c r="AE259" s="49"/>
      <c r="AF259" s="164">
        <f t="shared" si="51"/>
        <v>0</v>
      </c>
      <c r="AG259" s="164">
        <f t="shared" si="51"/>
        <v>0</v>
      </c>
      <c r="AH259" s="164">
        <f t="shared" si="51"/>
        <v>0</v>
      </c>
      <c r="AI259" s="164">
        <f t="shared" si="51"/>
        <v>-1</v>
      </c>
      <c r="AJ259" s="164">
        <f t="shared" si="51"/>
        <v>0</v>
      </c>
      <c r="AK259" s="164">
        <f t="shared" si="51"/>
        <v>0</v>
      </c>
      <c r="AL259" s="164">
        <f t="shared" si="51"/>
        <v>0</v>
      </c>
      <c r="AM259" s="164">
        <f t="shared" si="51"/>
        <v>0</v>
      </c>
      <c r="AN259" s="164" t="str">
        <f t="shared" si="49"/>
        <v/>
      </c>
      <c r="AO259" s="164" t="str">
        <f t="shared" si="49"/>
        <v/>
      </c>
      <c r="AP259" s="164" t="str">
        <f t="shared" si="49"/>
        <v/>
      </c>
      <c r="AQ259" s="164">
        <f t="shared" si="49"/>
        <v>0</v>
      </c>
      <c r="AR259" s="164" t="str">
        <f t="shared" si="49"/>
        <v/>
      </c>
      <c r="AS259" s="164" t="str">
        <f t="shared" si="46"/>
        <v/>
      </c>
      <c r="AT259" s="164" t="str">
        <f t="shared" si="46"/>
        <v/>
      </c>
      <c r="AU259" s="164" t="str">
        <f t="shared" si="46"/>
        <v/>
      </c>
      <c r="AV259" s="164" t="str">
        <f t="shared" si="50"/>
        <v/>
      </c>
      <c r="AW259" s="164" t="str">
        <f t="shared" si="50"/>
        <v/>
      </c>
      <c r="AX259" s="164" t="str">
        <f t="shared" si="50"/>
        <v/>
      </c>
      <c r="AY259" s="164">
        <f t="shared" si="50"/>
        <v>0</v>
      </c>
      <c r="AZ259" s="164" t="str">
        <f t="shared" si="50"/>
        <v/>
      </c>
      <c r="BA259" s="164" t="str">
        <f t="shared" si="50"/>
        <v/>
      </c>
      <c r="BB259" s="164" t="str">
        <f t="shared" si="48"/>
        <v/>
      </c>
      <c r="BC259" s="164" t="str">
        <f t="shared" si="33"/>
        <v/>
      </c>
    </row>
    <row r="260" spans="1:55" s="164" customFormat="1" ht="17.25" hidden="1" customHeight="1">
      <c r="A260" s="9"/>
      <c r="B260" s="7"/>
      <c r="C260" s="2"/>
      <c r="D260" s="5"/>
      <c r="E260" s="4"/>
      <c r="F260" s="4"/>
      <c r="G260" s="4"/>
      <c r="H260" s="5"/>
      <c r="I260" s="16"/>
      <c r="J260" s="47"/>
      <c r="K260" s="48"/>
      <c r="L260" s="48"/>
      <c r="M260" s="49"/>
      <c r="N260" s="47"/>
      <c r="O260" s="48"/>
      <c r="P260" s="48"/>
      <c r="Q260" s="48"/>
      <c r="R260" s="48"/>
      <c r="S260" s="48"/>
      <c r="T260" s="64"/>
      <c r="U260" s="49"/>
      <c r="V260" s="58"/>
      <c r="W260" s="124"/>
      <c r="X260" s="56"/>
      <c r="Y260" s="68"/>
      <c r="Z260" s="68"/>
      <c r="AA260" s="67"/>
      <c r="AB260" s="57"/>
      <c r="AC260" s="58"/>
      <c r="AD260" s="56"/>
      <c r="AE260" s="49"/>
      <c r="AF260" s="164">
        <f t="shared" si="51"/>
        <v>0</v>
      </c>
      <c r="AG260" s="164">
        <f t="shared" si="51"/>
        <v>0</v>
      </c>
      <c r="AH260" s="164">
        <f t="shared" si="51"/>
        <v>0</v>
      </c>
      <c r="AI260" s="164">
        <f t="shared" si="51"/>
        <v>-1</v>
      </c>
      <c r="AJ260" s="164">
        <f t="shared" si="51"/>
        <v>0</v>
      </c>
      <c r="AK260" s="164">
        <f t="shared" si="51"/>
        <v>0</v>
      </c>
      <c r="AL260" s="164">
        <f t="shared" si="51"/>
        <v>0</v>
      </c>
      <c r="AM260" s="164">
        <f t="shared" si="51"/>
        <v>0</v>
      </c>
      <c r="AN260" s="164" t="str">
        <f t="shared" si="49"/>
        <v/>
      </c>
      <c r="AO260" s="164" t="str">
        <f t="shared" si="49"/>
        <v/>
      </c>
      <c r="AP260" s="164" t="str">
        <f t="shared" si="49"/>
        <v/>
      </c>
      <c r="AQ260" s="164">
        <f t="shared" si="49"/>
        <v>0</v>
      </c>
      <c r="AR260" s="164" t="str">
        <f t="shared" si="49"/>
        <v/>
      </c>
      <c r="AS260" s="164" t="str">
        <f t="shared" si="46"/>
        <v/>
      </c>
      <c r="AT260" s="164" t="str">
        <f t="shared" si="46"/>
        <v/>
      </c>
      <c r="AU260" s="164" t="str">
        <f t="shared" si="46"/>
        <v/>
      </c>
      <c r="AV260" s="164" t="str">
        <f t="shared" si="50"/>
        <v/>
      </c>
      <c r="AW260" s="164" t="str">
        <f t="shared" si="50"/>
        <v/>
      </c>
      <c r="AX260" s="164" t="str">
        <f t="shared" si="50"/>
        <v/>
      </c>
      <c r="AY260" s="164">
        <f t="shared" si="50"/>
        <v>0</v>
      </c>
      <c r="AZ260" s="164" t="str">
        <f t="shared" si="50"/>
        <v/>
      </c>
      <c r="BA260" s="164" t="str">
        <f t="shared" si="50"/>
        <v/>
      </c>
      <c r="BB260" s="164" t="str">
        <f t="shared" si="48"/>
        <v/>
      </c>
      <c r="BC260" s="164" t="str">
        <f t="shared" si="33"/>
        <v/>
      </c>
    </row>
    <row r="261" spans="1:55" s="164" customFormat="1" ht="17.25" hidden="1" customHeight="1">
      <c r="A261" s="9"/>
      <c r="B261" s="7"/>
      <c r="C261" s="2"/>
      <c r="D261" s="5"/>
      <c r="E261" s="4"/>
      <c r="F261" s="4"/>
      <c r="G261" s="4"/>
      <c r="H261" s="5"/>
      <c r="I261" s="16"/>
      <c r="J261" s="47"/>
      <c r="K261" s="48"/>
      <c r="L261" s="48"/>
      <c r="M261" s="49"/>
      <c r="N261" s="47"/>
      <c r="O261" s="48"/>
      <c r="P261" s="48"/>
      <c r="Q261" s="48"/>
      <c r="R261" s="48"/>
      <c r="S261" s="48"/>
      <c r="T261" s="64"/>
      <c r="U261" s="49"/>
      <c r="V261" s="58"/>
      <c r="W261" s="124"/>
      <c r="X261" s="56"/>
      <c r="Y261" s="68"/>
      <c r="Z261" s="68"/>
      <c r="AA261" s="67"/>
      <c r="AB261" s="57"/>
      <c r="AC261" s="58"/>
      <c r="AD261" s="56"/>
      <c r="AE261" s="49"/>
      <c r="AF261" s="164">
        <f t="shared" si="51"/>
        <v>0</v>
      </c>
      <c r="AG261" s="164">
        <f t="shared" si="51"/>
        <v>0</v>
      </c>
      <c r="AH261" s="164">
        <f t="shared" si="51"/>
        <v>0</v>
      </c>
      <c r="AI261" s="164">
        <f t="shared" si="51"/>
        <v>-1</v>
      </c>
      <c r="AJ261" s="164">
        <f t="shared" si="51"/>
        <v>0</v>
      </c>
      <c r="AK261" s="164">
        <f t="shared" si="51"/>
        <v>0</v>
      </c>
      <c r="AL261" s="164">
        <f t="shared" si="51"/>
        <v>0</v>
      </c>
      <c r="AM261" s="164">
        <f t="shared" si="51"/>
        <v>0</v>
      </c>
      <c r="AN261" s="164" t="str">
        <f t="shared" si="49"/>
        <v/>
      </c>
      <c r="AO261" s="164" t="str">
        <f t="shared" si="49"/>
        <v/>
      </c>
      <c r="AP261" s="164" t="str">
        <f t="shared" si="49"/>
        <v/>
      </c>
      <c r="AQ261" s="164">
        <f t="shared" si="49"/>
        <v>0</v>
      </c>
      <c r="AR261" s="164" t="str">
        <f t="shared" si="49"/>
        <v/>
      </c>
      <c r="AS261" s="164" t="str">
        <f t="shared" si="46"/>
        <v/>
      </c>
      <c r="AT261" s="164" t="str">
        <f t="shared" si="46"/>
        <v/>
      </c>
      <c r="AU261" s="164" t="str">
        <f t="shared" si="46"/>
        <v/>
      </c>
      <c r="AV261" s="164" t="str">
        <f t="shared" si="50"/>
        <v/>
      </c>
      <c r="AW261" s="164" t="str">
        <f t="shared" si="50"/>
        <v/>
      </c>
      <c r="AX261" s="164" t="str">
        <f t="shared" si="50"/>
        <v/>
      </c>
      <c r="AY261" s="164">
        <f t="shared" si="50"/>
        <v>0</v>
      </c>
      <c r="AZ261" s="164" t="str">
        <f t="shared" si="50"/>
        <v/>
      </c>
      <c r="BA261" s="164" t="str">
        <f t="shared" si="50"/>
        <v/>
      </c>
      <c r="BB261" s="164" t="str">
        <f t="shared" si="48"/>
        <v/>
      </c>
      <c r="BC261" s="164" t="str">
        <f t="shared" si="33"/>
        <v/>
      </c>
    </row>
    <row r="262" spans="1:55" s="164" customFormat="1" ht="17.25" hidden="1" customHeight="1">
      <c r="A262" s="9"/>
      <c r="B262" s="7"/>
      <c r="C262" s="2"/>
      <c r="D262" s="5"/>
      <c r="E262" s="4"/>
      <c r="F262" s="4"/>
      <c r="G262" s="4"/>
      <c r="H262" s="5"/>
      <c r="I262" s="16"/>
      <c r="J262" s="47"/>
      <c r="K262" s="48"/>
      <c r="L262" s="48"/>
      <c r="M262" s="49"/>
      <c r="N262" s="47"/>
      <c r="O262" s="48"/>
      <c r="P262" s="48"/>
      <c r="Q262" s="48"/>
      <c r="R262" s="48"/>
      <c r="S262" s="48"/>
      <c r="T262" s="64"/>
      <c r="U262" s="49"/>
      <c r="V262" s="58"/>
      <c r="W262" s="124"/>
      <c r="X262" s="56"/>
      <c r="Y262" s="68"/>
      <c r="Z262" s="68"/>
      <c r="AA262" s="67"/>
      <c r="AB262" s="57"/>
      <c r="AC262" s="58"/>
      <c r="AD262" s="56"/>
      <c r="AE262" s="49"/>
      <c r="AF262" s="164">
        <f t="shared" si="51"/>
        <v>0</v>
      </c>
      <c r="AG262" s="164">
        <f t="shared" si="51"/>
        <v>0</v>
      </c>
      <c r="AH262" s="164">
        <f t="shared" si="51"/>
        <v>0</v>
      </c>
      <c r="AI262" s="164">
        <f t="shared" si="51"/>
        <v>-1</v>
      </c>
      <c r="AJ262" s="164">
        <f t="shared" si="51"/>
        <v>0</v>
      </c>
      <c r="AK262" s="164">
        <f t="shared" si="51"/>
        <v>0</v>
      </c>
      <c r="AL262" s="164">
        <f t="shared" si="51"/>
        <v>0</v>
      </c>
      <c r="AM262" s="164">
        <f t="shared" si="51"/>
        <v>0</v>
      </c>
      <c r="AN262" s="164" t="str">
        <f t="shared" si="49"/>
        <v/>
      </c>
      <c r="AO262" s="164" t="str">
        <f t="shared" si="49"/>
        <v/>
      </c>
      <c r="AP262" s="164" t="str">
        <f t="shared" si="49"/>
        <v/>
      </c>
      <c r="AQ262" s="164">
        <f t="shared" si="49"/>
        <v>0</v>
      </c>
      <c r="AR262" s="164" t="str">
        <f t="shared" si="49"/>
        <v/>
      </c>
      <c r="AS262" s="164" t="str">
        <f t="shared" si="46"/>
        <v/>
      </c>
      <c r="AT262" s="164" t="str">
        <f t="shared" si="46"/>
        <v/>
      </c>
      <c r="AU262" s="164" t="str">
        <f t="shared" si="46"/>
        <v/>
      </c>
      <c r="AV262" s="164" t="str">
        <f t="shared" si="50"/>
        <v/>
      </c>
      <c r="AW262" s="164" t="str">
        <f t="shared" si="50"/>
        <v/>
      </c>
      <c r="AX262" s="164" t="str">
        <f t="shared" si="50"/>
        <v/>
      </c>
      <c r="AY262" s="164">
        <f t="shared" si="50"/>
        <v>0</v>
      </c>
      <c r="AZ262" s="164" t="str">
        <f t="shared" si="50"/>
        <v/>
      </c>
      <c r="BA262" s="164" t="str">
        <f t="shared" si="50"/>
        <v/>
      </c>
      <c r="BB262" s="164" t="str">
        <f t="shared" si="48"/>
        <v/>
      </c>
      <c r="BC262" s="164" t="str">
        <f t="shared" si="33"/>
        <v/>
      </c>
    </row>
    <row r="263" spans="1:55" s="164" customFormat="1" ht="17.25" hidden="1" customHeight="1">
      <c r="A263" s="9"/>
      <c r="B263" s="7"/>
      <c r="C263" s="2"/>
      <c r="D263" s="5"/>
      <c r="E263" s="4"/>
      <c r="F263" s="4"/>
      <c r="G263" s="4"/>
      <c r="H263" s="5"/>
      <c r="I263" s="16"/>
      <c r="J263" s="47"/>
      <c r="K263" s="48"/>
      <c r="L263" s="48"/>
      <c r="M263" s="49"/>
      <c r="N263" s="47"/>
      <c r="O263" s="48"/>
      <c r="P263" s="48"/>
      <c r="Q263" s="48"/>
      <c r="R263" s="48"/>
      <c r="S263" s="48"/>
      <c r="T263" s="64"/>
      <c r="U263" s="49"/>
      <c r="V263" s="58"/>
      <c r="W263" s="124"/>
      <c r="X263" s="56"/>
      <c r="Y263" s="68"/>
      <c r="Z263" s="68"/>
      <c r="AA263" s="67"/>
      <c r="AB263" s="57"/>
      <c r="AC263" s="58"/>
      <c r="AD263" s="56"/>
      <c r="AE263" s="49"/>
      <c r="AF263" s="164">
        <f t="shared" si="51"/>
        <v>0</v>
      </c>
      <c r="AG263" s="164">
        <f t="shared" si="51"/>
        <v>0</v>
      </c>
      <c r="AH263" s="164">
        <f t="shared" si="51"/>
        <v>0</v>
      </c>
      <c r="AI263" s="164">
        <f t="shared" si="51"/>
        <v>-1</v>
      </c>
      <c r="AJ263" s="164">
        <f t="shared" si="51"/>
        <v>0</v>
      </c>
      <c r="AK263" s="164">
        <f t="shared" si="51"/>
        <v>0</v>
      </c>
      <c r="AL263" s="164">
        <f t="shared" si="51"/>
        <v>0</v>
      </c>
      <c r="AM263" s="164">
        <f t="shared" si="51"/>
        <v>0</v>
      </c>
      <c r="AN263" s="164" t="str">
        <f t="shared" si="49"/>
        <v/>
      </c>
      <c r="AO263" s="164" t="str">
        <f t="shared" si="49"/>
        <v/>
      </c>
      <c r="AP263" s="164" t="str">
        <f t="shared" si="49"/>
        <v/>
      </c>
      <c r="AQ263" s="164">
        <f t="shared" si="49"/>
        <v>0</v>
      </c>
      <c r="AR263" s="164" t="str">
        <f t="shared" si="49"/>
        <v/>
      </c>
      <c r="AS263" s="164" t="str">
        <f t="shared" si="46"/>
        <v/>
      </c>
      <c r="AT263" s="164" t="str">
        <f t="shared" si="46"/>
        <v/>
      </c>
      <c r="AU263" s="164" t="str">
        <f t="shared" si="46"/>
        <v/>
      </c>
      <c r="AV263" s="164" t="str">
        <f t="shared" si="50"/>
        <v/>
      </c>
      <c r="AW263" s="164" t="str">
        <f t="shared" si="50"/>
        <v/>
      </c>
      <c r="AX263" s="164" t="str">
        <f t="shared" si="50"/>
        <v/>
      </c>
      <c r="AY263" s="164">
        <f t="shared" si="50"/>
        <v>0</v>
      </c>
      <c r="AZ263" s="164" t="str">
        <f t="shared" si="50"/>
        <v/>
      </c>
      <c r="BA263" s="164" t="str">
        <f t="shared" si="50"/>
        <v/>
      </c>
      <c r="BB263" s="164" t="str">
        <f t="shared" si="48"/>
        <v/>
      </c>
      <c r="BC263" s="164" t="str">
        <f t="shared" si="33"/>
        <v/>
      </c>
    </row>
    <row r="264" spans="1:55" s="164" customFormat="1" ht="17.25" hidden="1" customHeight="1">
      <c r="A264" s="9"/>
      <c r="B264" s="7"/>
      <c r="C264" s="2"/>
      <c r="D264" s="5"/>
      <c r="E264" s="4"/>
      <c r="F264" s="4"/>
      <c r="G264" s="4"/>
      <c r="H264" s="5"/>
      <c r="I264" s="16"/>
      <c r="J264" s="47"/>
      <c r="K264" s="48"/>
      <c r="L264" s="48"/>
      <c r="M264" s="49"/>
      <c r="N264" s="47"/>
      <c r="O264" s="48"/>
      <c r="P264" s="48"/>
      <c r="Q264" s="48"/>
      <c r="R264" s="48"/>
      <c r="S264" s="48"/>
      <c r="T264" s="64"/>
      <c r="U264" s="49"/>
      <c r="V264" s="58"/>
      <c r="W264" s="124"/>
      <c r="X264" s="56"/>
      <c r="Y264" s="68"/>
      <c r="Z264" s="68"/>
      <c r="AA264" s="67"/>
      <c r="AB264" s="57"/>
      <c r="AC264" s="58"/>
      <c r="AD264" s="56"/>
      <c r="AE264" s="49"/>
      <c r="AF264" s="164">
        <f t="shared" si="51"/>
        <v>0</v>
      </c>
      <c r="AG264" s="164">
        <f t="shared" si="51"/>
        <v>0</v>
      </c>
      <c r="AH264" s="164">
        <f t="shared" si="51"/>
        <v>0</v>
      </c>
      <c r="AI264" s="164">
        <f t="shared" si="51"/>
        <v>-1</v>
      </c>
      <c r="AJ264" s="164">
        <f t="shared" si="51"/>
        <v>0</v>
      </c>
      <c r="AK264" s="164">
        <f t="shared" si="51"/>
        <v>0</v>
      </c>
      <c r="AL264" s="164">
        <f t="shared" si="51"/>
        <v>0</v>
      </c>
      <c r="AM264" s="164">
        <f t="shared" si="51"/>
        <v>0</v>
      </c>
      <c r="AN264" s="164" t="str">
        <f t="shared" si="49"/>
        <v/>
      </c>
      <c r="AO264" s="164" t="str">
        <f t="shared" si="49"/>
        <v/>
      </c>
      <c r="AP264" s="164" t="str">
        <f t="shared" si="49"/>
        <v/>
      </c>
      <c r="AQ264" s="164">
        <f t="shared" si="49"/>
        <v>0</v>
      </c>
      <c r="AR264" s="164" t="str">
        <f t="shared" si="49"/>
        <v/>
      </c>
      <c r="AS264" s="164" t="str">
        <f t="shared" si="46"/>
        <v/>
      </c>
      <c r="AT264" s="164" t="str">
        <f t="shared" si="46"/>
        <v/>
      </c>
      <c r="AU264" s="164" t="str">
        <f t="shared" si="46"/>
        <v/>
      </c>
      <c r="AV264" s="164" t="str">
        <f t="shared" si="50"/>
        <v/>
      </c>
      <c r="AW264" s="164" t="str">
        <f t="shared" si="50"/>
        <v/>
      </c>
      <c r="AX264" s="164" t="str">
        <f t="shared" si="50"/>
        <v/>
      </c>
      <c r="AY264" s="164">
        <f t="shared" si="50"/>
        <v>0</v>
      </c>
      <c r="AZ264" s="164" t="str">
        <f t="shared" si="50"/>
        <v/>
      </c>
      <c r="BA264" s="164" t="str">
        <f t="shared" si="50"/>
        <v/>
      </c>
      <c r="BB264" s="164" t="str">
        <f t="shared" si="48"/>
        <v/>
      </c>
      <c r="BC264" s="164" t="str">
        <f t="shared" si="33"/>
        <v/>
      </c>
    </row>
    <row r="265" spans="1:55" s="164" customFormat="1" ht="17.25" hidden="1" customHeight="1">
      <c r="A265" s="9"/>
      <c r="B265" s="7"/>
      <c r="C265" s="2"/>
      <c r="D265" s="5"/>
      <c r="E265" s="4"/>
      <c r="F265" s="4"/>
      <c r="G265" s="4"/>
      <c r="H265" s="5"/>
      <c r="I265" s="16"/>
      <c r="J265" s="47"/>
      <c r="K265" s="48"/>
      <c r="L265" s="48"/>
      <c r="M265" s="49"/>
      <c r="N265" s="47"/>
      <c r="O265" s="48"/>
      <c r="P265" s="48"/>
      <c r="Q265" s="48"/>
      <c r="R265" s="48"/>
      <c r="S265" s="48"/>
      <c r="T265" s="64"/>
      <c r="U265" s="49"/>
      <c r="V265" s="58"/>
      <c r="W265" s="124"/>
      <c r="X265" s="56"/>
      <c r="Y265" s="68"/>
      <c r="Z265" s="68"/>
      <c r="AA265" s="67"/>
      <c r="AB265" s="57"/>
      <c r="AC265" s="58"/>
      <c r="AD265" s="56"/>
      <c r="AE265" s="49"/>
      <c r="AF265" s="164">
        <f t="shared" si="51"/>
        <v>0</v>
      </c>
      <c r="AG265" s="164">
        <f t="shared" si="51"/>
        <v>0</v>
      </c>
      <c r="AH265" s="164">
        <f t="shared" si="51"/>
        <v>0</v>
      </c>
      <c r="AI265" s="164">
        <f t="shared" si="51"/>
        <v>-1</v>
      </c>
      <c r="AJ265" s="164">
        <f t="shared" si="51"/>
        <v>0</v>
      </c>
      <c r="AK265" s="164">
        <f t="shared" si="51"/>
        <v>0</v>
      </c>
      <c r="AL265" s="164">
        <f t="shared" si="51"/>
        <v>0</v>
      </c>
      <c r="AM265" s="164">
        <f t="shared" si="51"/>
        <v>0</v>
      </c>
      <c r="AN265" s="164" t="str">
        <f t="shared" si="49"/>
        <v/>
      </c>
      <c r="AO265" s="164" t="str">
        <f t="shared" si="49"/>
        <v/>
      </c>
      <c r="AP265" s="164" t="str">
        <f t="shared" si="49"/>
        <v/>
      </c>
      <c r="AQ265" s="164">
        <f t="shared" si="49"/>
        <v>0</v>
      </c>
      <c r="AR265" s="164" t="str">
        <f t="shared" si="49"/>
        <v/>
      </c>
      <c r="AS265" s="164" t="str">
        <f t="shared" si="46"/>
        <v/>
      </c>
      <c r="AT265" s="164" t="str">
        <f t="shared" si="46"/>
        <v/>
      </c>
      <c r="AU265" s="164" t="str">
        <f t="shared" si="46"/>
        <v/>
      </c>
      <c r="AV265" s="164" t="str">
        <f t="shared" si="50"/>
        <v/>
      </c>
      <c r="AW265" s="164" t="str">
        <f t="shared" si="50"/>
        <v/>
      </c>
      <c r="AX265" s="164" t="str">
        <f t="shared" si="50"/>
        <v/>
      </c>
      <c r="AY265" s="164">
        <f t="shared" si="50"/>
        <v>0</v>
      </c>
      <c r="AZ265" s="164" t="str">
        <f t="shared" si="50"/>
        <v/>
      </c>
      <c r="BA265" s="164" t="str">
        <f t="shared" si="50"/>
        <v/>
      </c>
      <c r="BB265" s="164" t="str">
        <f t="shared" si="48"/>
        <v/>
      </c>
      <c r="BC265" s="164" t="str">
        <f t="shared" si="33"/>
        <v/>
      </c>
    </row>
    <row r="266" spans="1:55" s="164" customFormat="1" ht="17.25" hidden="1" customHeight="1">
      <c r="A266" s="9"/>
      <c r="B266" s="7"/>
      <c r="C266" s="2"/>
      <c r="D266" s="5"/>
      <c r="E266" s="4"/>
      <c r="F266" s="4"/>
      <c r="G266" s="4"/>
      <c r="H266" s="5"/>
      <c r="I266" s="16"/>
      <c r="J266" s="47"/>
      <c r="K266" s="48"/>
      <c r="L266" s="48"/>
      <c r="M266" s="49"/>
      <c r="N266" s="47"/>
      <c r="O266" s="48"/>
      <c r="P266" s="48"/>
      <c r="Q266" s="48"/>
      <c r="R266" s="48"/>
      <c r="S266" s="48"/>
      <c r="T266" s="64"/>
      <c r="U266" s="49"/>
      <c r="V266" s="58"/>
      <c r="W266" s="124"/>
      <c r="X266" s="56"/>
      <c r="Y266" s="68"/>
      <c r="Z266" s="68"/>
      <c r="AA266" s="67"/>
      <c r="AB266" s="57"/>
      <c r="AC266" s="58"/>
      <c r="AD266" s="56"/>
      <c r="AE266" s="49"/>
      <c r="AF266" s="164">
        <f t="shared" si="51"/>
        <v>0</v>
      </c>
      <c r="AG266" s="164">
        <f t="shared" si="51"/>
        <v>0</v>
      </c>
      <c r="AH266" s="164">
        <f t="shared" si="51"/>
        <v>0</v>
      </c>
      <c r="AI266" s="164">
        <f t="shared" si="51"/>
        <v>-1</v>
      </c>
      <c r="AJ266" s="164">
        <f t="shared" si="51"/>
        <v>0</v>
      </c>
      <c r="AK266" s="164">
        <f t="shared" si="51"/>
        <v>0</v>
      </c>
      <c r="AL266" s="164">
        <f t="shared" si="51"/>
        <v>0</v>
      </c>
      <c r="AM266" s="164">
        <f t="shared" si="51"/>
        <v>0</v>
      </c>
      <c r="AN266" s="164" t="str">
        <f t="shared" si="49"/>
        <v/>
      </c>
      <c r="AO266" s="164" t="str">
        <f t="shared" si="49"/>
        <v/>
      </c>
      <c r="AP266" s="164" t="str">
        <f t="shared" si="49"/>
        <v/>
      </c>
      <c r="AQ266" s="164">
        <f t="shared" si="49"/>
        <v>0</v>
      </c>
      <c r="AR266" s="164" t="str">
        <f t="shared" si="49"/>
        <v/>
      </c>
      <c r="AS266" s="164" t="str">
        <f t="shared" si="46"/>
        <v/>
      </c>
      <c r="AT266" s="164" t="str">
        <f t="shared" si="46"/>
        <v/>
      </c>
      <c r="AU266" s="164" t="str">
        <f t="shared" si="46"/>
        <v/>
      </c>
      <c r="AV266" s="164" t="str">
        <f t="shared" si="50"/>
        <v/>
      </c>
      <c r="AW266" s="164" t="str">
        <f t="shared" si="50"/>
        <v/>
      </c>
      <c r="AX266" s="164" t="str">
        <f t="shared" si="50"/>
        <v/>
      </c>
      <c r="AY266" s="164">
        <f t="shared" si="50"/>
        <v>0</v>
      </c>
      <c r="AZ266" s="164" t="str">
        <f t="shared" si="50"/>
        <v/>
      </c>
      <c r="BA266" s="164" t="str">
        <f t="shared" si="50"/>
        <v/>
      </c>
      <c r="BB266" s="164" t="str">
        <f t="shared" si="48"/>
        <v/>
      </c>
      <c r="BC266" s="164" t="str">
        <f t="shared" si="33"/>
        <v/>
      </c>
    </row>
    <row r="267" spans="1:55" s="164" customFormat="1" ht="17.25" hidden="1" customHeight="1">
      <c r="A267" s="9"/>
      <c r="B267" s="7"/>
      <c r="C267" s="2"/>
      <c r="D267" s="5"/>
      <c r="E267" s="4"/>
      <c r="F267" s="4"/>
      <c r="G267" s="4"/>
      <c r="H267" s="5"/>
      <c r="I267" s="16"/>
      <c r="J267" s="47"/>
      <c r="K267" s="48"/>
      <c r="L267" s="48"/>
      <c r="M267" s="49"/>
      <c r="N267" s="47"/>
      <c r="O267" s="48"/>
      <c r="P267" s="48"/>
      <c r="Q267" s="48"/>
      <c r="R267" s="48"/>
      <c r="S267" s="48"/>
      <c r="T267" s="64"/>
      <c r="U267" s="49"/>
      <c r="V267" s="58"/>
      <c r="W267" s="124"/>
      <c r="X267" s="56"/>
      <c r="Y267" s="68"/>
      <c r="Z267" s="68"/>
      <c r="AA267" s="67"/>
      <c r="AB267" s="57"/>
      <c r="AC267" s="58"/>
      <c r="AD267" s="56"/>
      <c r="AE267" s="49"/>
      <c r="AF267" s="164">
        <f t="shared" si="51"/>
        <v>0</v>
      </c>
      <c r="AG267" s="164">
        <f t="shared" si="51"/>
        <v>0</v>
      </c>
      <c r="AH267" s="164">
        <f t="shared" si="51"/>
        <v>0</v>
      </c>
      <c r="AI267" s="164">
        <f t="shared" si="51"/>
        <v>-1</v>
      </c>
      <c r="AJ267" s="164">
        <f t="shared" si="51"/>
        <v>0</v>
      </c>
      <c r="AK267" s="164">
        <f t="shared" si="51"/>
        <v>0</v>
      </c>
      <c r="AL267" s="164">
        <f t="shared" si="51"/>
        <v>0</v>
      </c>
      <c r="AM267" s="164">
        <f t="shared" si="51"/>
        <v>0</v>
      </c>
      <c r="AN267" s="164" t="str">
        <f t="shared" si="49"/>
        <v/>
      </c>
      <c r="AO267" s="164" t="str">
        <f t="shared" si="49"/>
        <v/>
      </c>
      <c r="AP267" s="164" t="str">
        <f t="shared" si="49"/>
        <v/>
      </c>
      <c r="AQ267" s="164">
        <f t="shared" si="49"/>
        <v>0</v>
      </c>
      <c r="AR267" s="164" t="str">
        <f t="shared" si="49"/>
        <v/>
      </c>
      <c r="AS267" s="164" t="str">
        <f t="shared" si="46"/>
        <v/>
      </c>
      <c r="AT267" s="164" t="str">
        <f t="shared" si="46"/>
        <v/>
      </c>
      <c r="AU267" s="164" t="str">
        <f t="shared" si="46"/>
        <v/>
      </c>
      <c r="AV267" s="164" t="str">
        <f t="shared" si="50"/>
        <v/>
      </c>
      <c r="AW267" s="164" t="str">
        <f t="shared" si="50"/>
        <v/>
      </c>
      <c r="AX267" s="164" t="str">
        <f t="shared" si="50"/>
        <v/>
      </c>
      <c r="AY267" s="164">
        <f t="shared" si="50"/>
        <v>0</v>
      </c>
      <c r="AZ267" s="164" t="str">
        <f t="shared" si="50"/>
        <v/>
      </c>
      <c r="BA267" s="164" t="str">
        <f t="shared" si="50"/>
        <v/>
      </c>
      <c r="BB267" s="164" t="str">
        <f t="shared" si="48"/>
        <v/>
      </c>
      <c r="BC267" s="164" t="str">
        <f t="shared" si="33"/>
        <v/>
      </c>
    </row>
    <row r="268" spans="1:55" s="164" customFormat="1" ht="17.25" hidden="1" customHeight="1">
      <c r="A268" s="9"/>
      <c r="B268" s="7"/>
      <c r="C268" s="2"/>
      <c r="D268" s="5"/>
      <c r="E268" s="4"/>
      <c r="F268" s="4"/>
      <c r="G268" s="4"/>
      <c r="H268" s="5"/>
      <c r="I268" s="16"/>
      <c r="J268" s="47"/>
      <c r="K268" s="48"/>
      <c r="L268" s="48"/>
      <c r="M268" s="49"/>
      <c r="N268" s="47"/>
      <c r="O268" s="48"/>
      <c r="P268" s="48"/>
      <c r="Q268" s="48"/>
      <c r="R268" s="48"/>
      <c r="S268" s="48"/>
      <c r="T268" s="64"/>
      <c r="U268" s="49"/>
      <c r="V268" s="58"/>
      <c r="W268" s="124"/>
      <c r="X268" s="56"/>
      <c r="Y268" s="68"/>
      <c r="Z268" s="68"/>
      <c r="AA268" s="67"/>
      <c r="AB268" s="57"/>
      <c r="AC268" s="58"/>
      <c r="AD268" s="56"/>
      <c r="AE268" s="49"/>
      <c r="AF268" s="164">
        <f t="shared" si="51"/>
        <v>0</v>
      </c>
      <c r="AG268" s="164">
        <f t="shared" si="51"/>
        <v>0</v>
      </c>
      <c r="AH268" s="164">
        <f t="shared" si="51"/>
        <v>0</v>
      </c>
      <c r="AI268" s="164">
        <f t="shared" si="51"/>
        <v>-1</v>
      </c>
      <c r="AJ268" s="164">
        <f t="shared" si="51"/>
        <v>0</v>
      </c>
      <c r="AK268" s="164">
        <f t="shared" si="51"/>
        <v>0</v>
      </c>
      <c r="AL268" s="164">
        <f t="shared" si="51"/>
        <v>0</v>
      </c>
      <c r="AM268" s="164">
        <f t="shared" si="51"/>
        <v>0</v>
      </c>
      <c r="AN268" s="164" t="str">
        <f t="shared" si="49"/>
        <v/>
      </c>
      <c r="AO268" s="164" t="str">
        <f t="shared" si="49"/>
        <v/>
      </c>
      <c r="AP268" s="164" t="str">
        <f t="shared" si="49"/>
        <v/>
      </c>
      <c r="AQ268" s="164">
        <f t="shared" si="49"/>
        <v>0</v>
      </c>
      <c r="AR268" s="164" t="str">
        <f t="shared" si="49"/>
        <v/>
      </c>
      <c r="AS268" s="164" t="str">
        <f t="shared" si="46"/>
        <v/>
      </c>
      <c r="AT268" s="164" t="str">
        <f t="shared" si="46"/>
        <v/>
      </c>
      <c r="AU268" s="164" t="str">
        <f t="shared" si="46"/>
        <v/>
      </c>
      <c r="AV268" s="164" t="str">
        <f t="shared" si="50"/>
        <v/>
      </c>
      <c r="AW268" s="164" t="str">
        <f t="shared" si="50"/>
        <v/>
      </c>
      <c r="AX268" s="164" t="str">
        <f t="shared" si="50"/>
        <v/>
      </c>
      <c r="AY268" s="164">
        <f t="shared" si="50"/>
        <v>0</v>
      </c>
      <c r="AZ268" s="164" t="str">
        <f t="shared" si="50"/>
        <v/>
      </c>
      <c r="BA268" s="164" t="str">
        <f t="shared" si="50"/>
        <v/>
      </c>
      <c r="BB268" s="164" t="str">
        <f t="shared" si="48"/>
        <v/>
      </c>
      <c r="BC268" s="164" t="str">
        <f t="shared" si="33"/>
        <v/>
      </c>
    </row>
    <row r="269" spans="1:55" s="164" customFormat="1" ht="17.25" hidden="1" customHeight="1">
      <c r="A269" s="9"/>
      <c r="B269" s="7"/>
      <c r="C269" s="2"/>
      <c r="D269" s="5"/>
      <c r="E269" s="4"/>
      <c r="F269" s="4"/>
      <c r="G269" s="4"/>
      <c r="H269" s="5"/>
      <c r="I269" s="16"/>
      <c r="J269" s="47"/>
      <c r="K269" s="48"/>
      <c r="L269" s="48"/>
      <c r="M269" s="49"/>
      <c r="N269" s="47"/>
      <c r="O269" s="48"/>
      <c r="P269" s="48"/>
      <c r="Q269" s="48"/>
      <c r="R269" s="48"/>
      <c r="S269" s="48"/>
      <c r="T269" s="64"/>
      <c r="U269" s="49"/>
      <c r="V269" s="58"/>
      <c r="W269" s="124"/>
      <c r="X269" s="56"/>
      <c r="Y269" s="68"/>
      <c r="Z269" s="68"/>
      <c r="AA269" s="67"/>
      <c r="AB269" s="57"/>
      <c r="AC269" s="58"/>
      <c r="AD269" s="56"/>
      <c r="AE269" s="49"/>
      <c r="AF269" s="164">
        <f t="shared" si="51"/>
        <v>0</v>
      </c>
      <c r="AG269" s="164">
        <f t="shared" si="51"/>
        <v>0</v>
      </c>
      <c r="AH269" s="164">
        <f t="shared" si="51"/>
        <v>0</v>
      </c>
      <c r="AI269" s="164">
        <f t="shared" si="51"/>
        <v>-1</v>
      </c>
      <c r="AJ269" s="164">
        <f t="shared" si="51"/>
        <v>0</v>
      </c>
      <c r="AK269" s="164">
        <f t="shared" si="51"/>
        <v>0</v>
      </c>
      <c r="AL269" s="164">
        <f t="shared" si="51"/>
        <v>0</v>
      </c>
      <c r="AM269" s="164">
        <f t="shared" si="51"/>
        <v>0</v>
      </c>
      <c r="AN269" s="164" t="str">
        <f t="shared" si="49"/>
        <v/>
      </c>
      <c r="AO269" s="164" t="str">
        <f t="shared" si="49"/>
        <v/>
      </c>
      <c r="AP269" s="164" t="str">
        <f t="shared" si="49"/>
        <v/>
      </c>
      <c r="AQ269" s="164">
        <f t="shared" si="49"/>
        <v>0</v>
      </c>
      <c r="AR269" s="164" t="str">
        <f t="shared" si="49"/>
        <v/>
      </c>
      <c r="AS269" s="164" t="str">
        <f t="shared" si="46"/>
        <v/>
      </c>
      <c r="AT269" s="164" t="str">
        <f t="shared" si="46"/>
        <v/>
      </c>
      <c r="AU269" s="164" t="str">
        <f t="shared" si="46"/>
        <v/>
      </c>
      <c r="AV269" s="164" t="str">
        <f t="shared" si="50"/>
        <v/>
      </c>
      <c r="AW269" s="164" t="str">
        <f t="shared" si="50"/>
        <v/>
      </c>
      <c r="AX269" s="164" t="str">
        <f t="shared" si="50"/>
        <v/>
      </c>
      <c r="AY269" s="164">
        <f t="shared" si="50"/>
        <v>0</v>
      </c>
      <c r="AZ269" s="164" t="str">
        <f t="shared" si="50"/>
        <v/>
      </c>
      <c r="BA269" s="164" t="str">
        <f t="shared" si="50"/>
        <v/>
      </c>
      <c r="BB269" s="164" t="str">
        <f t="shared" si="48"/>
        <v/>
      </c>
      <c r="BC269" s="164" t="str">
        <f t="shared" si="33"/>
        <v/>
      </c>
    </row>
    <row r="270" spans="1:55" s="164" customFormat="1" ht="17.25" hidden="1" customHeight="1">
      <c r="A270" s="9"/>
      <c r="B270" s="7"/>
      <c r="C270" s="2"/>
      <c r="D270" s="5"/>
      <c r="E270" s="4"/>
      <c r="F270" s="4"/>
      <c r="G270" s="4"/>
      <c r="H270" s="5"/>
      <c r="I270" s="16"/>
      <c r="J270" s="47"/>
      <c r="K270" s="48"/>
      <c r="L270" s="48"/>
      <c r="M270" s="49"/>
      <c r="N270" s="47"/>
      <c r="O270" s="48"/>
      <c r="P270" s="48"/>
      <c r="Q270" s="48"/>
      <c r="R270" s="48"/>
      <c r="S270" s="48"/>
      <c r="T270" s="64"/>
      <c r="U270" s="49"/>
      <c r="V270" s="58"/>
      <c r="W270" s="124"/>
      <c r="X270" s="56"/>
      <c r="Y270" s="68"/>
      <c r="Z270" s="68"/>
      <c r="AA270" s="67"/>
      <c r="AB270" s="57"/>
      <c r="AC270" s="58"/>
      <c r="AD270" s="56"/>
      <c r="AE270" s="49"/>
      <c r="AF270" s="164">
        <f t="shared" si="51"/>
        <v>0</v>
      </c>
      <c r="AG270" s="164">
        <f t="shared" si="51"/>
        <v>0</v>
      </c>
      <c r="AH270" s="164">
        <f t="shared" si="51"/>
        <v>0</v>
      </c>
      <c r="AI270" s="164">
        <f t="shared" si="51"/>
        <v>-1</v>
      </c>
      <c r="AJ270" s="164">
        <f t="shared" si="51"/>
        <v>0</v>
      </c>
      <c r="AK270" s="164">
        <f t="shared" si="51"/>
        <v>0</v>
      </c>
      <c r="AL270" s="164">
        <f t="shared" si="51"/>
        <v>0</v>
      </c>
      <c r="AM270" s="164">
        <f t="shared" si="51"/>
        <v>0</v>
      </c>
      <c r="AN270" s="164" t="str">
        <f t="shared" si="49"/>
        <v/>
      </c>
      <c r="AO270" s="164" t="str">
        <f t="shared" si="49"/>
        <v/>
      </c>
      <c r="AP270" s="164" t="str">
        <f t="shared" si="49"/>
        <v/>
      </c>
      <c r="AQ270" s="164">
        <f t="shared" si="49"/>
        <v>0</v>
      </c>
      <c r="AR270" s="164" t="str">
        <f t="shared" si="49"/>
        <v/>
      </c>
      <c r="AS270" s="164" t="str">
        <f t="shared" si="46"/>
        <v/>
      </c>
      <c r="AT270" s="164" t="str">
        <f t="shared" si="46"/>
        <v/>
      </c>
      <c r="AU270" s="164" t="str">
        <f t="shared" si="46"/>
        <v/>
      </c>
      <c r="AV270" s="164" t="str">
        <f t="shared" si="50"/>
        <v/>
      </c>
      <c r="AW270" s="164" t="str">
        <f t="shared" si="50"/>
        <v/>
      </c>
      <c r="AX270" s="164" t="str">
        <f t="shared" si="50"/>
        <v/>
      </c>
      <c r="AY270" s="164">
        <f t="shared" si="50"/>
        <v>0</v>
      </c>
      <c r="AZ270" s="164" t="str">
        <f t="shared" si="50"/>
        <v/>
      </c>
      <c r="BA270" s="164" t="str">
        <f t="shared" si="50"/>
        <v/>
      </c>
      <c r="BB270" s="164" t="str">
        <f t="shared" si="48"/>
        <v/>
      </c>
      <c r="BC270" s="164" t="str">
        <f t="shared" si="33"/>
        <v/>
      </c>
    </row>
    <row r="271" spans="1:55" s="164" customFormat="1" ht="17.25" hidden="1" customHeight="1">
      <c r="A271" s="9"/>
      <c r="B271" s="7"/>
      <c r="C271" s="2"/>
      <c r="D271" s="5"/>
      <c r="E271" s="4"/>
      <c r="F271" s="4"/>
      <c r="G271" s="4"/>
      <c r="H271" s="5"/>
      <c r="I271" s="16"/>
      <c r="J271" s="47"/>
      <c r="K271" s="48"/>
      <c r="L271" s="48"/>
      <c r="M271" s="49"/>
      <c r="N271" s="47"/>
      <c r="O271" s="48"/>
      <c r="P271" s="48"/>
      <c r="Q271" s="48"/>
      <c r="R271" s="48"/>
      <c r="S271" s="48"/>
      <c r="T271" s="64"/>
      <c r="U271" s="49"/>
      <c r="V271" s="58"/>
      <c r="W271" s="124"/>
      <c r="X271" s="56"/>
      <c r="Y271" s="68"/>
      <c r="Z271" s="68"/>
      <c r="AA271" s="67"/>
      <c r="AB271" s="57"/>
      <c r="AC271" s="58"/>
      <c r="AD271" s="56"/>
      <c r="AE271" s="49"/>
      <c r="AF271" s="164">
        <f t="shared" ref="AF271:AM286" si="52">AF270</f>
        <v>0</v>
      </c>
      <c r="AG271" s="164">
        <f t="shared" si="52"/>
        <v>0</v>
      </c>
      <c r="AH271" s="164">
        <f t="shared" si="52"/>
        <v>0</v>
      </c>
      <c r="AI271" s="164">
        <f t="shared" si="52"/>
        <v>-1</v>
      </c>
      <c r="AJ271" s="164">
        <f t="shared" si="52"/>
        <v>0</v>
      </c>
      <c r="AK271" s="164">
        <f t="shared" si="52"/>
        <v>0</v>
      </c>
      <c r="AL271" s="164">
        <f t="shared" si="52"/>
        <v>0</v>
      </c>
      <c r="AM271" s="164">
        <f t="shared" si="52"/>
        <v>0</v>
      </c>
      <c r="AN271" s="164" t="str">
        <f t="shared" si="49"/>
        <v/>
      </c>
      <c r="AO271" s="164" t="str">
        <f t="shared" si="49"/>
        <v/>
      </c>
      <c r="AP271" s="164" t="str">
        <f t="shared" si="49"/>
        <v/>
      </c>
      <c r="AQ271" s="164">
        <f t="shared" si="49"/>
        <v>0</v>
      </c>
      <c r="AR271" s="164" t="str">
        <f t="shared" si="49"/>
        <v/>
      </c>
      <c r="AS271" s="164" t="str">
        <f t="shared" si="46"/>
        <v/>
      </c>
      <c r="AT271" s="164" t="str">
        <f t="shared" si="46"/>
        <v/>
      </c>
      <c r="AU271" s="164" t="str">
        <f t="shared" si="46"/>
        <v/>
      </c>
      <c r="AV271" s="164" t="str">
        <f t="shared" si="50"/>
        <v/>
      </c>
      <c r="AW271" s="164" t="str">
        <f t="shared" si="50"/>
        <v/>
      </c>
      <c r="AX271" s="164" t="str">
        <f t="shared" si="50"/>
        <v/>
      </c>
      <c r="AY271" s="164">
        <f t="shared" si="50"/>
        <v>0</v>
      </c>
      <c r="AZ271" s="164" t="str">
        <f t="shared" si="50"/>
        <v/>
      </c>
      <c r="BA271" s="164" t="str">
        <f t="shared" si="50"/>
        <v/>
      </c>
      <c r="BB271" s="164" t="str">
        <f t="shared" si="48"/>
        <v/>
      </c>
      <c r="BC271" s="164" t="str">
        <f t="shared" si="33"/>
        <v/>
      </c>
    </row>
    <row r="272" spans="1:55" s="164" customFormat="1" ht="17.25" hidden="1" customHeight="1">
      <c r="A272" s="9"/>
      <c r="B272" s="7"/>
      <c r="C272" s="2"/>
      <c r="D272" s="5"/>
      <c r="E272" s="4"/>
      <c r="F272" s="4"/>
      <c r="G272" s="4"/>
      <c r="H272" s="5"/>
      <c r="I272" s="16"/>
      <c r="J272" s="47"/>
      <c r="K272" s="48"/>
      <c r="L272" s="48"/>
      <c r="M272" s="49"/>
      <c r="N272" s="47"/>
      <c r="O272" s="48"/>
      <c r="P272" s="48"/>
      <c r="Q272" s="48"/>
      <c r="R272" s="48"/>
      <c r="S272" s="48"/>
      <c r="T272" s="64"/>
      <c r="U272" s="49"/>
      <c r="V272" s="58"/>
      <c r="W272" s="124"/>
      <c r="X272" s="56"/>
      <c r="Y272" s="68"/>
      <c r="Z272" s="68"/>
      <c r="AA272" s="67"/>
      <c r="AB272" s="57"/>
      <c r="AC272" s="58"/>
      <c r="AD272" s="56"/>
      <c r="AE272" s="49"/>
      <c r="AF272" s="164">
        <f t="shared" si="52"/>
        <v>0</v>
      </c>
      <c r="AG272" s="164">
        <f t="shared" si="52"/>
        <v>0</v>
      </c>
      <c r="AH272" s="164">
        <f t="shared" si="52"/>
        <v>0</v>
      </c>
      <c r="AI272" s="164">
        <f t="shared" si="52"/>
        <v>-1</v>
      </c>
      <c r="AJ272" s="164">
        <f t="shared" si="52"/>
        <v>0</v>
      </c>
      <c r="AK272" s="164">
        <f t="shared" si="52"/>
        <v>0</v>
      </c>
      <c r="AL272" s="164">
        <f t="shared" si="52"/>
        <v>0</v>
      </c>
      <c r="AM272" s="164">
        <f t="shared" si="52"/>
        <v>0</v>
      </c>
      <c r="AN272" s="164" t="str">
        <f t="shared" si="49"/>
        <v/>
      </c>
      <c r="AO272" s="164" t="str">
        <f t="shared" si="49"/>
        <v/>
      </c>
      <c r="AP272" s="164" t="str">
        <f t="shared" si="49"/>
        <v/>
      </c>
      <c r="AQ272" s="164">
        <f t="shared" si="49"/>
        <v>0</v>
      </c>
      <c r="AR272" s="164" t="str">
        <f t="shared" si="49"/>
        <v/>
      </c>
      <c r="AS272" s="164" t="str">
        <f t="shared" si="46"/>
        <v/>
      </c>
      <c r="AT272" s="164" t="str">
        <f t="shared" si="46"/>
        <v/>
      </c>
      <c r="AU272" s="164" t="str">
        <f t="shared" si="46"/>
        <v/>
      </c>
      <c r="AV272" s="164" t="str">
        <f t="shared" si="50"/>
        <v/>
      </c>
      <c r="AW272" s="164" t="str">
        <f t="shared" si="50"/>
        <v/>
      </c>
      <c r="AX272" s="164" t="str">
        <f t="shared" si="50"/>
        <v/>
      </c>
      <c r="AY272" s="164">
        <f t="shared" si="50"/>
        <v>0</v>
      </c>
      <c r="AZ272" s="164" t="str">
        <f t="shared" si="50"/>
        <v/>
      </c>
      <c r="BA272" s="164" t="str">
        <f t="shared" si="50"/>
        <v/>
      </c>
      <c r="BB272" s="164" t="str">
        <f t="shared" si="48"/>
        <v/>
      </c>
      <c r="BC272" s="164" t="str">
        <f t="shared" si="33"/>
        <v/>
      </c>
    </row>
    <row r="273" spans="1:55" s="164" customFormat="1" ht="17.25" hidden="1" customHeight="1">
      <c r="A273" s="9"/>
      <c r="B273" s="7"/>
      <c r="C273" s="2"/>
      <c r="D273" s="5"/>
      <c r="E273" s="4"/>
      <c r="F273" s="4"/>
      <c r="G273" s="4"/>
      <c r="H273" s="5"/>
      <c r="I273" s="16"/>
      <c r="J273" s="47"/>
      <c r="K273" s="48"/>
      <c r="L273" s="48"/>
      <c r="M273" s="49"/>
      <c r="N273" s="47"/>
      <c r="O273" s="48"/>
      <c r="P273" s="48"/>
      <c r="Q273" s="48"/>
      <c r="R273" s="48"/>
      <c r="S273" s="48"/>
      <c r="T273" s="64"/>
      <c r="U273" s="49"/>
      <c r="V273" s="58"/>
      <c r="W273" s="124"/>
      <c r="X273" s="56"/>
      <c r="Y273" s="68"/>
      <c r="Z273" s="68"/>
      <c r="AA273" s="67"/>
      <c r="AB273" s="57"/>
      <c r="AC273" s="58"/>
      <c r="AD273" s="56"/>
      <c r="AE273" s="49"/>
      <c r="AF273" s="164">
        <f t="shared" si="52"/>
        <v>0</v>
      </c>
      <c r="AG273" s="164">
        <f t="shared" si="52"/>
        <v>0</v>
      </c>
      <c r="AH273" s="164">
        <f t="shared" si="52"/>
        <v>0</v>
      </c>
      <c r="AI273" s="164">
        <f t="shared" si="52"/>
        <v>-1</v>
      </c>
      <c r="AJ273" s="164">
        <f t="shared" si="52"/>
        <v>0</v>
      </c>
      <c r="AK273" s="164">
        <f t="shared" si="52"/>
        <v>0</v>
      </c>
      <c r="AL273" s="164">
        <f t="shared" si="52"/>
        <v>0</v>
      </c>
      <c r="AM273" s="164">
        <f t="shared" si="52"/>
        <v>0</v>
      </c>
      <c r="AN273" s="164" t="str">
        <f t="shared" si="49"/>
        <v/>
      </c>
      <c r="AO273" s="164" t="str">
        <f t="shared" si="49"/>
        <v/>
      </c>
      <c r="AP273" s="164" t="str">
        <f t="shared" si="49"/>
        <v/>
      </c>
      <c r="AQ273" s="164">
        <f t="shared" si="49"/>
        <v>0</v>
      </c>
      <c r="AR273" s="164" t="str">
        <f t="shared" si="49"/>
        <v/>
      </c>
      <c r="AS273" s="164" t="str">
        <f t="shared" si="46"/>
        <v/>
      </c>
      <c r="AT273" s="164" t="str">
        <f t="shared" si="46"/>
        <v/>
      </c>
      <c r="AU273" s="164" t="str">
        <f t="shared" si="46"/>
        <v/>
      </c>
      <c r="AV273" s="164" t="str">
        <f t="shared" si="50"/>
        <v/>
      </c>
      <c r="AW273" s="164" t="str">
        <f t="shared" si="50"/>
        <v/>
      </c>
      <c r="AX273" s="164" t="str">
        <f t="shared" si="50"/>
        <v/>
      </c>
      <c r="AY273" s="164">
        <f t="shared" si="50"/>
        <v>0</v>
      </c>
      <c r="AZ273" s="164" t="str">
        <f t="shared" si="50"/>
        <v/>
      </c>
      <c r="BA273" s="164" t="str">
        <f t="shared" si="50"/>
        <v/>
      </c>
      <c r="BB273" s="164" t="str">
        <f t="shared" si="48"/>
        <v/>
      </c>
      <c r="BC273" s="164" t="str">
        <f t="shared" si="33"/>
        <v/>
      </c>
    </row>
    <row r="274" spans="1:55" s="164" customFormat="1" ht="17.25" hidden="1" customHeight="1">
      <c r="A274" s="9"/>
      <c r="B274" s="7"/>
      <c r="C274" s="2"/>
      <c r="D274" s="5"/>
      <c r="E274" s="4"/>
      <c r="F274" s="4"/>
      <c r="G274" s="4"/>
      <c r="H274" s="5"/>
      <c r="I274" s="16"/>
      <c r="J274" s="47"/>
      <c r="K274" s="48"/>
      <c r="L274" s="48"/>
      <c r="M274" s="49"/>
      <c r="N274" s="47"/>
      <c r="O274" s="48"/>
      <c r="P274" s="48"/>
      <c r="Q274" s="48"/>
      <c r="R274" s="48"/>
      <c r="S274" s="48"/>
      <c r="T274" s="64"/>
      <c r="U274" s="49"/>
      <c r="V274" s="58"/>
      <c r="W274" s="124"/>
      <c r="X274" s="56"/>
      <c r="Y274" s="68"/>
      <c r="Z274" s="68"/>
      <c r="AA274" s="67"/>
      <c r="AB274" s="57"/>
      <c r="AC274" s="58"/>
      <c r="AD274" s="56"/>
      <c r="AE274" s="49"/>
      <c r="AF274" s="164">
        <f t="shared" si="52"/>
        <v>0</v>
      </c>
      <c r="AG274" s="164">
        <f t="shared" si="52"/>
        <v>0</v>
      </c>
      <c r="AH274" s="164">
        <f t="shared" si="52"/>
        <v>0</v>
      </c>
      <c r="AI274" s="164">
        <f t="shared" si="52"/>
        <v>-1</v>
      </c>
      <c r="AJ274" s="164">
        <f t="shared" si="52"/>
        <v>0</v>
      </c>
      <c r="AK274" s="164">
        <f t="shared" si="52"/>
        <v>0</v>
      </c>
      <c r="AL274" s="164">
        <f t="shared" si="52"/>
        <v>0</v>
      </c>
      <c r="AM274" s="164">
        <f t="shared" si="52"/>
        <v>0</v>
      </c>
      <c r="AN274" s="164" t="str">
        <f t="shared" si="49"/>
        <v/>
      </c>
      <c r="AO274" s="164" t="str">
        <f t="shared" si="49"/>
        <v/>
      </c>
      <c r="AP274" s="164" t="str">
        <f t="shared" si="49"/>
        <v/>
      </c>
      <c r="AQ274" s="164">
        <f t="shared" si="49"/>
        <v>0</v>
      </c>
      <c r="AR274" s="164" t="str">
        <f t="shared" si="49"/>
        <v/>
      </c>
      <c r="AS274" s="164" t="str">
        <f t="shared" si="46"/>
        <v/>
      </c>
      <c r="AT274" s="164" t="str">
        <f t="shared" si="46"/>
        <v/>
      </c>
      <c r="AU274" s="164" t="str">
        <f t="shared" si="46"/>
        <v/>
      </c>
      <c r="AV274" s="164" t="str">
        <f t="shared" si="50"/>
        <v/>
      </c>
      <c r="AW274" s="164" t="str">
        <f t="shared" si="50"/>
        <v/>
      </c>
      <c r="AX274" s="164" t="str">
        <f t="shared" si="50"/>
        <v/>
      </c>
      <c r="AY274" s="164">
        <f t="shared" si="50"/>
        <v>0</v>
      </c>
      <c r="AZ274" s="164" t="str">
        <f t="shared" si="50"/>
        <v/>
      </c>
      <c r="BA274" s="164" t="str">
        <f t="shared" si="50"/>
        <v/>
      </c>
      <c r="BB274" s="164" t="str">
        <f t="shared" si="48"/>
        <v/>
      </c>
      <c r="BC274" s="164" t="str">
        <f t="shared" si="33"/>
        <v/>
      </c>
    </row>
    <row r="275" spans="1:55" s="164" customFormat="1" ht="17.25" hidden="1" customHeight="1">
      <c r="A275" s="9"/>
      <c r="B275" s="7"/>
      <c r="C275" s="2"/>
      <c r="D275" s="5"/>
      <c r="E275" s="4"/>
      <c r="F275" s="4"/>
      <c r="G275" s="4"/>
      <c r="H275" s="5"/>
      <c r="I275" s="16"/>
      <c r="J275" s="47"/>
      <c r="K275" s="48"/>
      <c r="L275" s="48"/>
      <c r="M275" s="49"/>
      <c r="N275" s="47"/>
      <c r="O275" s="48"/>
      <c r="P275" s="48"/>
      <c r="Q275" s="48"/>
      <c r="R275" s="48"/>
      <c r="S275" s="48"/>
      <c r="T275" s="64"/>
      <c r="U275" s="49"/>
      <c r="V275" s="58"/>
      <c r="W275" s="124"/>
      <c r="X275" s="56"/>
      <c r="Y275" s="68"/>
      <c r="Z275" s="68"/>
      <c r="AA275" s="67"/>
      <c r="AB275" s="57"/>
      <c r="AC275" s="58"/>
      <c r="AD275" s="56"/>
      <c r="AE275" s="49"/>
      <c r="AF275" s="164">
        <f t="shared" si="52"/>
        <v>0</v>
      </c>
      <c r="AG275" s="164">
        <f t="shared" si="52"/>
        <v>0</v>
      </c>
      <c r="AH275" s="164">
        <f t="shared" si="52"/>
        <v>0</v>
      </c>
      <c r="AI275" s="164">
        <f t="shared" si="52"/>
        <v>-1</v>
      </c>
      <c r="AJ275" s="164">
        <f t="shared" si="52"/>
        <v>0</v>
      </c>
      <c r="AK275" s="164">
        <f t="shared" si="52"/>
        <v>0</v>
      </c>
      <c r="AL275" s="164">
        <f t="shared" si="52"/>
        <v>0</v>
      </c>
      <c r="AM275" s="164">
        <f t="shared" si="52"/>
        <v>0</v>
      </c>
      <c r="AN275" s="164" t="str">
        <f t="shared" si="49"/>
        <v/>
      </c>
      <c r="AO275" s="164" t="str">
        <f t="shared" si="49"/>
        <v/>
      </c>
      <c r="AP275" s="164" t="str">
        <f t="shared" si="49"/>
        <v/>
      </c>
      <c r="AQ275" s="164">
        <f t="shared" si="49"/>
        <v>0</v>
      </c>
      <c r="AR275" s="164" t="str">
        <f t="shared" si="49"/>
        <v/>
      </c>
      <c r="AS275" s="164" t="str">
        <f t="shared" si="46"/>
        <v/>
      </c>
      <c r="AT275" s="164" t="str">
        <f t="shared" si="46"/>
        <v/>
      </c>
      <c r="AU275" s="164" t="str">
        <f t="shared" si="46"/>
        <v/>
      </c>
      <c r="AV275" s="164" t="str">
        <f t="shared" si="50"/>
        <v/>
      </c>
      <c r="AW275" s="164" t="str">
        <f t="shared" si="50"/>
        <v/>
      </c>
      <c r="AX275" s="164" t="str">
        <f t="shared" si="50"/>
        <v/>
      </c>
      <c r="AY275" s="164">
        <f t="shared" si="50"/>
        <v>0</v>
      </c>
      <c r="AZ275" s="164" t="str">
        <f t="shared" si="50"/>
        <v/>
      </c>
      <c r="BA275" s="164" t="str">
        <f t="shared" si="50"/>
        <v/>
      </c>
      <c r="BB275" s="164" t="str">
        <f t="shared" si="48"/>
        <v/>
      </c>
      <c r="BC275" s="164" t="str">
        <f t="shared" si="33"/>
        <v/>
      </c>
    </row>
    <row r="276" spans="1:55" s="164" customFormat="1" ht="17.25" hidden="1" customHeight="1">
      <c r="A276" s="9"/>
      <c r="B276" s="7"/>
      <c r="C276" s="2"/>
      <c r="D276" s="5"/>
      <c r="E276" s="4"/>
      <c r="F276" s="4"/>
      <c r="G276" s="4"/>
      <c r="H276" s="5"/>
      <c r="I276" s="16"/>
      <c r="J276" s="47"/>
      <c r="K276" s="48"/>
      <c r="L276" s="48"/>
      <c r="M276" s="49"/>
      <c r="N276" s="47"/>
      <c r="O276" s="48"/>
      <c r="P276" s="48"/>
      <c r="Q276" s="48"/>
      <c r="R276" s="48"/>
      <c r="S276" s="48"/>
      <c r="T276" s="64"/>
      <c r="U276" s="49"/>
      <c r="V276" s="58"/>
      <c r="W276" s="124"/>
      <c r="X276" s="56"/>
      <c r="Y276" s="68"/>
      <c r="Z276" s="68"/>
      <c r="AA276" s="67"/>
      <c r="AB276" s="57"/>
      <c r="AC276" s="58"/>
      <c r="AD276" s="56"/>
      <c r="AE276" s="49"/>
      <c r="AF276" s="164">
        <f t="shared" si="52"/>
        <v>0</v>
      </c>
      <c r="AG276" s="164">
        <f t="shared" si="52"/>
        <v>0</v>
      </c>
      <c r="AH276" s="164">
        <f t="shared" si="52"/>
        <v>0</v>
      </c>
      <c r="AI276" s="164">
        <f t="shared" si="52"/>
        <v>-1</v>
      </c>
      <c r="AJ276" s="164">
        <f t="shared" si="52"/>
        <v>0</v>
      </c>
      <c r="AK276" s="164">
        <f t="shared" si="52"/>
        <v>0</v>
      </c>
      <c r="AL276" s="164">
        <f t="shared" si="52"/>
        <v>0</v>
      </c>
      <c r="AM276" s="164">
        <f t="shared" si="52"/>
        <v>0</v>
      </c>
      <c r="AN276" s="164" t="str">
        <f t="shared" si="49"/>
        <v/>
      </c>
      <c r="AO276" s="164" t="str">
        <f t="shared" si="49"/>
        <v/>
      </c>
      <c r="AP276" s="164" t="str">
        <f t="shared" si="49"/>
        <v/>
      </c>
      <c r="AQ276" s="164">
        <f t="shared" si="49"/>
        <v>0</v>
      </c>
      <c r="AR276" s="164" t="str">
        <f t="shared" si="49"/>
        <v/>
      </c>
      <c r="AS276" s="164" t="str">
        <f t="shared" si="46"/>
        <v/>
      </c>
      <c r="AT276" s="164" t="str">
        <f t="shared" si="46"/>
        <v/>
      </c>
      <c r="AU276" s="164" t="str">
        <f t="shared" si="46"/>
        <v/>
      </c>
      <c r="AV276" s="164" t="str">
        <f t="shared" si="50"/>
        <v/>
      </c>
      <c r="AW276" s="164" t="str">
        <f t="shared" si="50"/>
        <v/>
      </c>
      <c r="AX276" s="164" t="str">
        <f t="shared" si="50"/>
        <v/>
      </c>
      <c r="AY276" s="164">
        <f t="shared" si="50"/>
        <v>0</v>
      </c>
      <c r="AZ276" s="164" t="str">
        <f t="shared" si="50"/>
        <v/>
      </c>
      <c r="BA276" s="164" t="str">
        <f t="shared" si="50"/>
        <v/>
      </c>
      <c r="BB276" s="164" t="str">
        <f t="shared" si="48"/>
        <v/>
      </c>
      <c r="BC276" s="164" t="str">
        <f t="shared" si="33"/>
        <v/>
      </c>
    </row>
    <row r="277" spans="1:55" s="164" customFormat="1" ht="17.25" hidden="1" customHeight="1">
      <c r="A277" s="9"/>
      <c r="B277" s="7"/>
      <c r="C277" s="2"/>
      <c r="D277" s="5"/>
      <c r="E277" s="4"/>
      <c r="F277" s="4"/>
      <c r="G277" s="4"/>
      <c r="H277" s="5"/>
      <c r="I277" s="16"/>
      <c r="J277" s="47"/>
      <c r="K277" s="48"/>
      <c r="L277" s="48"/>
      <c r="M277" s="49"/>
      <c r="N277" s="47"/>
      <c r="O277" s="48"/>
      <c r="P277" s="48"/>
      <c r="Q277" s="48"/>
      <c r="R277" s="48"/>
      <c r="S277" s="48"/>
      <c r="T277" s="64"/>
      <c r="U277" s="49"/>
      <c r="V277" s="58"/>
      <c r="W277" s="124"/>
      <c r="X277" s="56"/>
      <c r="Y277" s="68"/>
      <c r="Z277" s="68"/>
      <c r="AA277" s="67"/>
      <c r="AB277" s="57"/>
      <c r="AC277" s="58"/>
      <c r="AD277" s="56"/>
      <c r="AE277" s="49"/>
      <c r="AF277" s="164">
        <f t="shared" si="52"/>
        <v>0</v>
      </c>
      <c r="AG277" s="164">
        <f t="shared" si="52"/>
        <v>0</v>
      </c>
      <c r="AH277" s="164">
        <f t="shared" si="52"/>
        <v>0</v>
      </c>
      <c r="AI277" s="164">
        <f t="shared" si="52"/>
        <v>-1</v>
      </c>
      <c r="AJ277" s="164">
        <f t="shared" si="52"/>
        <v>0</v>
      </c>
      <c r="AK277" s="164">
        <f t="shared" si="52"/>
        <v>0</v>
      </c>
      <c r="AL277" s="164">
        <f t="shared" si="52"/>
        <v>0</v>
      </c>
      <c r="AM277" s="164">
        <f t="shared" si="52"/>
        <v>0</v>
      </c>
      <c r="AN277" s="164" t="str">
        <f t="shared" si="49"/>
        <v/>
      </c>
      <c r="AO277" s="164" t="str">
        <f t="shared" si="49"/>
        <v/>
      </c>
      <c r="AP277" s="164" t="str">
        <f t="shared" si="49"/>
        <v/>
      </c>
      <c r="AQ277" s="164">
        <f t="shared" si="49"/>
        <v>0</v>
      </c>
      <c r="AR277" s="164" t="str">
        <f t="shared" si="49"/>
        <v/>
      </c>
      <c r="AS277" s="164" t="str">
        <f t="shared" si="46"/>
        <v/>
      </c>
      <c r="AT277" s="164" t="str">
        <f t="shared" si="46"/>
        <v/>
      </c>
      <c r="AU277" s="164" t="str">
        <f t="shared" si="46"/>
        <v/>
      </c>
      <c r="AV277" s="164" t="str">
        <f t="shared" si="50"/>
        <v/>
      </c>
      <c r="AW277" s="164" t="str">
        <f t="shared" si="50"/>
        <v/>
      </c>
      <c r="AX277" s="164" t="str">
        <f t="shared" si="50"/>
        <v/>
      </c>
      <c r="AY277" s="164">
        <f t="shared" si="50"/>
        <v>0</v>
      </c>
      <c r="AZ277" s="164" t="str">
        <f t="shared" si="50"/>
        <v/>
      </c>
      <c r="BA277" s="164" t="str">
        <f t="shared" si="50"/>
        <v/>
      </c>
      <c r="BB277" s="164" t="str">
        <f t="shared" si="48"/>
        <v/>
      </c>
      <c r="BC277" s="164" t="str">
        <f t="shared" si="33"/>
        <v/>
      </c>
    </row>
    <row r="278" spans="1:55" s="164" customFormat="1" ht="17.25" hidden="1" customHeight="1">
      <c r="A278" s="9"/>
      <c r="B278" s="7"/>
      <c r="C278" s="2"/>
      <c r="D278" s="5"/>
      <c r="E278" s="4"/>
      <c r="F278" s="4"/>
      <c r="G278" s="4"/>
      <c r="H278" s="5"/>
      <c r="I278" s="16"/>
      <c r="J278" s="47"/>
      <c r="K278" s="48"/>
      <c r="L278" s="48"/>
      <c r="M278" s="49"/>
      <c r="N278" s="47"/>
      <c r="O278" s="48"/>
      <c r="P278" s="48"/>
      <c r="Q278" s="48"/>
      <c r="R278" s="48"/>
      <c r="S278" s="48"/>
      <c r="T278" s="64"/>
      <c r="U278" s="49"/>
      <c r="V278" s="58"/>
      <c r="W278" s="124"/>
      <c r="X278" s="56"/>
      <c r="Y278" s="68"/>
      <c r="Z278" s="68"/>
      <c r="AA278" s="67"/>
      <c r="AB278" s="57"/>
      <c r="AC278" s="58"/>
      <c r="AD278" s="56"/>
      <c r="AE278" s="49"/>
      <c r="AF278" s="164">
        <f t="shared" si="52"/>
        <v>0</v>
      </c>
      <c r="AG278" s="164">
        <f t="shared" si="52"/>
        <v>0</v>
      </c>
      <c r="AH278" s="164">
        <f t="shared" si="52"/>
        <v>0</v>
      </c>
      <c r="AI278" s="164">
        <f t="shared" si="52"/>
        <v>-1</v>
      </c>
      <c r="AJ278" s="164">
        <f t="shared" si="52"/>
        <v>0</v>
      </c>
      <c r="AK278" s="164">
        <f t="shared" si="52"/>
        <v>0</v>
      </c>
      <c r="AL278" s="164">
        <f t="shared" si="52"/>
        <v>0</v>
      </c>
      <c r="AM278" s="164">
        <f t="shared" si="52"/>
        <v>0</v>
      </c>
      <c r="AN278" s="164" t="str">
        <f t="shared" si="49"/>
        <v/>
      </c>
      <c r="AO278" s="164" t="str">
        <f t="shared" si="49"/>
        <v/>
      </c>
      <c r="AP278" s="164" t="str">
        <f t="shared" si="49"/>
        <v/>
      </c>
      <c r="AQ278" s="164">
        <f t="shared" si="49"/>
        <v>0</v>
      </c>
      <c r="AR278" s="164" t="str">
        <f t="shared" si="49"/>
        <v/>
      </c>
      <c r="AS278" s="164" t="str">
        <f t="shared" si="46"/>
        <v/>
      </c>
      <c r="AT278" s="164" t="str">
        <f t="shared" si="46"/>
        <v/>
      </c>
      <c r="AU278" s="164" t="str">
        <f t="shared" si="46"/>
        <v/>
      </c>
      <c r="AV278" s="164" t="str">
        <f t="shared" si="50"/>
        <v/>
      </c>
      <c r="AW278" s="164" t="str">
        <f t="shared" si="50"/>
        <v/>
      </c>
      <c r="AX278" s="164" t="str">
        <f t="shared" si="50"/>
        <v/>
      </c>
      <c r="AY278" s="164">
        <f t="shared" si="50"/>
        <v>0</v>
      </c>
      <c r="AZ278" s="164" t="str">
        <f t="shared" si="50"/>
        <v/>
      </c>
      <c r="BA278" s="164" t="str">
        <f t="shared" si="50"/>
        <v/>
      </c>
      <c r="BB278" s="164" t="str">
        <f t="shared" si="48"/>
        <v/>
      </c>
      <c r="BC278" s="164" t="str">
        <f t="shared" si="33"/>
        <v/>
      </c>
    </row>
    <row r="279" spans="1:55" s="164" customFormat="1" ht="17.25" hidden="1" customHeight="1">
      <c r="A279" s="9"/>
      <c r="B279" s="7"/>
      <c r="C279" s="2"/>
      <c r="D279" s="5"/>
      <c r="E279" s="4"/>
      <c r="F279" s="4"/>
      <c r="G279" s="4"/>
      <c r="H279" s="5"/>
      <c r="I279" s="16"/>
      <c r="J279" s="47"/>
      <c r="K279" s="48"/>
      <c r="L279" s="48"/>
      <c r="M279" s="49"/>
      <c r="N279" s="47"/>
      <c r="O279" s="48"/>
      <c r="P279" s="48"/>
      <c r="Q279" s="48"/>
      <c r="R279" s="48"/>
      <c r="S279" s="48"/>
      <c r="T279" s="64"/>
      <c r="U279" s="49"/>
      <c r="V279" s="58"/>
      <c r="W279" s="124"/>
      <c r="X279" s="56"/>
      <c r="Y279" s="68"/>
      <c r="Z279" s="68"/>
      <c r="AA279" s="67"/>
      <c r="AB279" s="57"/>
      <c r="AC279" s="58"/>
      <c r="AD279" s="56"/>
      <c r="AE279" s="49"/>
      <c r="AF279" s="164">
        <f t="shared" si="52"/>
        <v>0</v>
      </c>
      <c r="AG279" s="164">
        <f t="shared" si="52"/>
        <v>0</v>
      </c>
      <c r="AH279" s="164">
        <f t="shared" si="52"/>
        <v>0</v>
      </c>
      <c r="AI279" s="164">
        <f t="shared" si="52"/>
        <v>-1</v>
      </c>
      <c r="AJ279" s="164">
        <f t="shared" si="52"/>
        <v>0</v>
      </c>
      <c r="AK279" s="164">
        <f t="shared" si="52"/>
        <v>0</v>
      </c>
      <c r="AL279" s="164">
        <f t="shared" si="52"/>
        <v>0</v>
      </c>
      <c r="AM279" s="164">
        <f t="shared" si="52"/>
        <v>0</v>
      </c>
      <c r="AN279" s="164" t="str">
        <f t="shared" si="49"/>
        <v/>
      </c>
      <c r="AO279" s="164" t="str">
        <f t="shared" si="49"/>
        <v/>
      </c>
      <c r="AP279" s="164" t="str">
        <f t="shared" si="49"/>
        <v/>
      </c>
      <c r="AQ279" s="164">
        <f t="shared" si="49"/>
        <v>0</v>
      </c>
      <c r="AR279" s="164" t="str">
        <f t="shared" si="49"/>
        <v/>
      </c>
      <c r="AS279" s="164" t="str">
        <f t="shared" si="46"/>
        <v/>
      </c>
      <c r="AT279" s="164" t="str">
        <f t="shared" si="46"/>
        <v/>
      </c>
      <c r="AU279" s="164" t="str">
        <f t="shared" si="46"/>
        <v/>
      </c>
      <c r="AV279" s="164" t="str">
        <f t="shared" si="50"/>
        <v/>
      </c>
      <c r="AW279" s="164" t="str">
        <f t="shared" si="50"/>
        <v/>
      </c>
      <c r="AX279" s="164" t="str">
        <f t="shared" si="50"/>
        <v/>
      </c>
      <c r="AY279" s="164">
        <f t="shared" si="50"/>
        <v>0</v>
      </c>
      <c r="AZ279" s="164" t="str">
        <f t="shared" si="50"/>
        <v/>
      </c>
      <c r="BA279" s="164" t="str">
        <f t="shared" si="50"/>
        <v/>
      </c>
      <c r="BB279" s="164" t="str">
        <f t="shared" si="48"/>
        <v/>
      </c>
      <c r="BC279" s="164" t="str">
        <f t="shared" si="33"/>
        <v/>
      </c>
    </row>
    <row r="280" spans="1:55" s="164" customFormat="1" ht="17.25" hidden="1" customHeight="1">
      <c r="A280" s="9"/>
      <c r="B280" s="7"/>
      <c r="C280" s="2"/>
      <c r="D280" s="5"/>
      <c r="E280" s="4"/>
      <c r="F280" s="4"/>
      <c r="G280" s="4"/>
      <c r="H280" s="5"/>
      <c r="I280" s="16"/>
      <c r="J280" s="47"/>
      <c r="K280" s="48"/>
      <c r="L280" s="48"/>
      <c r="M280" s="49"/>
      <c r="N280" s="47"/>
      <c r="O280" s="48"/>
      <c r="P280" s="48"/>
      <c r="Q280" s="48"/>
      <c r="R280" s="48"/>
      <c r="S280" s="48"/>
      <c r="T280" s="64"/>
      <c r="U280" s="49"/>
      <c r="V280" s="58"/>
      <c r="W280" s="124"/>
      <c r="X280" s="56"/>
      <c r="Y280" s="68"/>
      <c r="Z280" s="68"/>
      <c r="AA280" s="67"/>
      <c r="AB280" s="57"/>
      <c r="AC280" s="58"/>
      <c r="AD280" s="56"/>
      <c r="AE280" s="49"/>
      <c r="AF280" s="164">
        <f t="shared" si="52"/>
        <v>0</v>
      </c>
      <c r="AG280" s="164">
        <f t="shared" si="52"/>
        <v>0</v>
      </c>
      <c r="AH280" s="164">
        <f t="shared" si="52"/>
        <v>0</v>
      </c>
      <c r="AI280" s="164">
        <f t="shared" si="52"/>
        <v>-1</v>
      </c>
      <c r="AJ280" s="164">
        <f t="shared" si="52"/>
        <v>0</v>
      </c>
      <c r="AK280" s="164">
        <f t="shared" si="52"/>
        <v>0</v>
      </c>
      <c r="AL280" s="164">
        <f t="shared" si="52"/>
        <v>0</v>
      </c>
      <c r="AM280" s="164">
        <f t="shared" si="52"/>
        <v>0</v>
      </c>
      <c r="AN280" s="164" t="str">
        <f t="shared" si="49"/>
        <v/>
      </c>
      <c r="AO280" s="164" t="str">
        <f t="shared" si="49"/>
        <v/>
      </c>
      <c r="AP280" s="164" t="str">
        <f t="shared" si="49"/>
        <v/>
      </c>
      <c r="AQ280" s="164">
        <f t="shared" si="49"/>
        <v>0</v>
      </c>
      <c r="AR280" s="164" t="str">
        <f t="shared" si="49"/>
        <v/>
      </c>
      <c r="AS280" s="164" t="str">
        <f t="shared" si="46"/>
        <v/>
      </c>
      <c r="AT280" s="164" t="str">
        <f t="shared" si="46"/>
        <v/>
      </c>
      <c r="AU280" s="164" t="str">
        <f t="shared" si="46"/>
        <v/>
      </c>
      <c r="AV280" s="164" t="str">
        <f t="shared" si="50"/>
        <v/>
      </c>
      <c r="AW280" s="164" t="str">
        <f t="shared" si="50"/>
        <v/>
      </c>
      <c r="AX280" s="164" t="str">
        <f t="shared" si="50"/>
        <v/>
      </c>
      <c r="AY280" s="164">
        <f t="shared" si="50"/>
        <v>0</v>
      </c>
      <c r="AZ280" s="164" t="str">
        <f t="shared" si="50"/>
        <v/>
      </c>
      <c r="BA280" s="164" t="str">
        <f t="shared" si="50"/>
        <v/>
      </c>
      <c r="BB280" s="164" t="str">
        <f t="shared" si="48"/>
        <v/>
      </c>
      <c r="BC280" s="164" t="str">
        <f t="shared" si="33"/>
        <v/>
      </c>
    </row>
    <row r="281" spans="1:55" s="164" customFormat="1" ht="17.25" hidden="1" customHeight="1">
      <c r="A281" s="9"/>
      <c r="B281" s="7"/>
      <c r="C281" s="2"/>
      <c r="D281" s="5"/>
      <c r="E281" s="4"/>
      <c r="F281" s="4"/>
      <c r="G281" s="4"/>
      <c r="H281" s="5"/>
      <c r="I281" s="16"/>
      <c r="J281" s="47"/>
      <c r="K281" s="48"/>
      <c r="L281" s="48"/>
      <c r="M281" s="49"/>
      <c r="N281" s="47"/>
      <c r="O281" s="48"/>
      <c r="P281" s="48"/>
      <c r="Q281" s="48"/>
      <c r="R281" s="48"/>
      <c r="S281" s="48"/>
      <c r="T281" s="64"/>
      <c r="U281" s="49"/>
      <c r="V281" s="58"/>
      <c r="W281" s="124"/>
      <c r="X281" s="56"/>
      <c r="Y281" s="68"/>
      <c r="Z281" s="68"/>
      <c r="AA281" s="67"/>
      <c r="AB281" s="57"/>
      <c r="AC281" s="58"/>
      <c r="AD281" s="56"/>
      <c r="AE281" s="49"/>
      <c r="AF281" s="164">
        <f t="shared" si="52"/>
        <v>0</v>
      </c>
      <c r="AG281" s="164">
        <f t="shared" si="52"/>
        <v>0</v>
      </c>
      <c r="AH281" s="164">
        <f t="shared" si="52"/>
        <v>0</v>
      </c>
      <c r="AI281" s="164">
        <f t="shared" si="52"/>
        <v>-1</v>
      </c>
      <c r="AJ281" s="164">
        <f t="shared" si="52"/>
        <v>0</v>
      </c>
      <c r="AK281" s="164">
        <f t="shared" si="52"/>
        <v>0</v>
      </c>
      <c r="AL281" s="164">
        <f t="shared" si="52"/>
        <v>0</v>
      </c>
      <c r="AM281" s="164">
        <f t="shared" si="52"/>
        <v>0</v>
      </c>
      <c r="AN281" s="164" t="str">
        <f t="shared" si="49"/>
        <v/>
      </c>
      <c r="AO281" s="164" t="str">
        <f t="shared" si="49"/>
        <v/>
      </c>
      <c r="AP281" s="164" t="str">
        <f t="shared" si="49"/>
        <v/>
      </c>
      <c r="AQ281" s="164">
        <f t="shared" si="49"/>
        <v>0</v>
      </c>
      <c r="AR281" s="164" t="str">
        <f t="shared" si="49"/>
        <v/>
      </c>
      <c r="AS281" s="164" t="str">
        <f t="shared" si="46"/>
        <v/>
      </c>
      <c r="AT281" s="164" t="str">
        <f t="shared" si="46"/>
        <v/>
      </c>
      <c r="AU281" s="164" t="str">
        <f t="shared" si="46"/>
        <v/>
      </c>
      <c r="AV281" s="164" t="str">
        <f t="shared" si="50"/>
        <v/>
      </c>
      <c r="AW281" s="164" t="str">
        <f t="shared" si="50"/>
        <v/>
      </c>
      <c r="AX281" s="164" t="str">
        <f t="shared" si="50"/>
        <v/>
      </c>
      <c r="AY281" s="164">
        <f t="shared" si="50"/>
        <v>0</v>
      </c>
      <c r="AZ281" s="164" t="str">
        <f t="shared" si="50"/>
        <v/>
      </c>
      <c r="BA281" s="164" t="str">
        <f t="shared" si="50"/>
        <v/>
      </c>
      <c r="BB281" s="164" t="str">
        <f t="shared" si="48"/>
        <v/>
      </c>
      <c r="BC281" s="164" t="str">
        <f t="shared" si="33"/>
        <v/>
      </c>
    </row>
    <row r="282" spans="1:55" s="164" customFormat="1" ht="17.25" hidden="1" customHeight="1">
      <c r="A282" s="9"/>
      <c r="B282" s="7"/>
      <c r="C282" s="2"/>
      <c r="D282" s="5"/>
      <c r="E282" s="4"/>
      <c r="F282" s="4"/>
      <c r="G282" s="4"/>
      <c r="H282" s="5"/>
      <c r="I282" s="16"/>
      <c r="J282" s="47"/>
      <c r="K282" s="48"/>
      <c r="L282" s="48"/>
      <c r="M282" s="49"/>
      <c r="N282" s="47"/>
      <c r="O282" s="48"/>
      <c r="P282" s="48"/>
      <c r="Q282" s="48"/>
      <c r="R282" s="48"/>
      <c r="S282" s="48"/>
      <c r="T282" s="64"/>
      <c r="U282" s="49"/>
      <c r="V282" s="58"/>
      <c r="W282" s="124"/>
      <c r="X282" s="56"/>
      <c r="Y282" s="68"/>
      <c r="Z282" s="68"/>
      <c r="AA282" s="67"/>
      <c r="AB282" s="57"/>
      <c r="AC282" s="58"/>
      <c r="AD282" s="56"/>
      <c r="AE282" s="49"/>
      <c r="AF282" s="164">
        <f t="shared" si="52"/>
        <v>0</v>
      </c>
      <c r="AG282" s="164">
        <f t="shared" si="52"/>
        <v>0</v>
      </c>
      <c r="AH282" s="164">
        <f t="shared" si="52"/>
        <v>0</v>
      </c>
      <c r="AI282" s="164">
        <f t="shared" si="52"/>
        <v>-1</v>
      </c>
      <c r="AJ282" s="164">
        <f t="shared" si="52"/>
        <v>0</v>
      </c>
      <c r="AK282" s="164">
        <f t="shared" si="52"/>
        <v>0</v>
      </c>
      <c r="AL282" s="164">
        <f t="shared" si="52"/>
        <v>0</v>
      </c>
      <c r="AM282" s="164">
        <f t="shared" si="52"/>
        <v>0</v>
      </c>
      <c r="AN282" s="164" t="str">
        <f t="shared" si="49"/>
        <v/>
      </c>
      <c r="AO282" s="164" t="str">
        <f t="shared" si="49"/>
        <v/>
      </c>
      <c r="AP282" s="164" t="str">
        <f t="shared" si="49"/>
        <v/>
      </c>
      <c r="AQ282" s="164">
        <f t="shared" si="49"/>
        <v>0</v>
      </c>
      <c r="AR282" s="164" t="str">
        <f t="shared" si="49"/>
        <v/>
      </c>
      <c r="AS282" s="164" t="str">
        <f t="shared" si="46"/>
        <v/>
      </c>
      <c r="AT282" s="164" t="str">
        <f t="shared" si="46"/>
        <v/>
      </c>
      <c r="AU282" s="164" t="str">
        <f t="shared" si="46"/>
        <v/>
      </c>
      <c r="AV282" s="164" t="str">
        <f t="shared" si="50"/>
        <v/>
      </c>
      <c r="AW282" s="164" t="str">
        <f t="shared" si="50"/>
        <v/>
      </c>
      <c r="AX282" s="164" t="str">
        <f t="shared" si="50"/>
        <v/>
      </c>
      <c r="AY282" s="164">
        <f t="shared" si="50"/>
        <v>0</v>
      </c>
      <c r="AZ282" s="164" t="str">
        <f t="shared" si="50"/>
        <v/>
      </c>
      <c r="BA282" s="164" t="str">
        <f t="shared" si="50"/>
        <v/>
      </c>
      <c r="BB282" s="164" t="str">
        <f t="shared" si="48"/>
        <v/>
      </c>
      <c r="BC282" s="164" t="str">
        <f t="shared" si="33"/>
        <v/>
      </c>
    </row>
    <row r="283" spans="1:55" s="164" customFormat="1" ht="17.25" hidden="1" customHeight="1">
      <c r="A283" s="9"/>
      <c r="B283" s="7"/>
      <c r="C283" s="2"/>
      <c r="D283" s="5"/>
      <c r="E283" s="4"/>
      <c r="F283" s="4"/>
      <c r="G283" s="4"/>
      <c r="H283" s="5"/>
      <c r="I283" s="16"/>
      <c r="J283" s="47"/>
      <c r="K283" s="48"/>
      <c r="L283" s="48"/>
      <c r="M283" s="49"/>
      <c r="N283" s="47"/>
      <c r="O283" s="48"/>
      <c r="P283" s="48"/>
      <c r="Q283" s="48"/>
      <c r="R283" s="48"/>
      <c r="S283" s="48"/>
      <c r="T283" s="64"/>
      <c r="U283" s="49"/>
      <c r="V283" s="58"/>
      <c r="W283" s="124"/>
      <c r="X283" s="56"/>
      <c r="Y283" s="68"/>
      <c r="Z283" s="68"/>
      <c r="AA283" s="67"/>
      <c r="AB283" s="57"/>
      <c r="AC283" s="58"/>
      <c r="AD283" s="56"/>
      <c r="AE283" s="49"/>
      <c r="AF283" s="164">
        <f t="shared" si="52"/>
        <v>0</v>
      </c>
      <c r="AG283" s="164">
        <f t="shared" si="52"/>
        <v>0</v>
      </c>
      <c r="AH283" s="164">
        <f t="shared" si="52"/>
        <v>0</v>
      </c>
      <c r="AI283" s="164">
        <f t="shared" si="52"/>
        <v>-1</v>
      </c>
      <c r="AJ283" s="164">
        <f t="shared" si="52"/>
        <v>0</v>
      </c>
      <c r="AK283" s="164">
        <f t="shared" si="52"/>
        <v>0</v>
      </c>
      <c r="AL283" s="164">
        <f t="shared" si="52"/>
        <v>0</v>
      </c>
      <c r="AM283" s="164">
        <f t="shared" si="52"/>
        <v>0</v>
      </c>
      <c r="AN283" s="164" t="str">
        <f t="shared" si="49"/>
        <v/>
      </c>
      <c r="AO283" s="164" t="str">
        <f t="shared" si="49"/>
        <v/>
      </c>
      <c r="AP283" s="164" t="str">
        <f t="shared" si="49"/>
        <v/>
      </c>
      <c r="AQ283" s="164">
        <f t="shared" si="49"/>
        <v>0</v>
      </c>
      <c r="AR283" s="164" t="str">
        <f t="shared" si="49"/>
        <v/>
      </c>
      <c r="AS283" s="164" t="str">
        <f t="shared" si="46"/>
        <v/>
      </c>
      <c r="AT283" s="164" t="str">
        <f t="shared" si="46"/>
        <v/>
      </c>
      <c r="AU283" s="164" t="str">
        <f t="shared" si="46"/>
        <v/>
      </c>
      <c r="AV283" s="164" t="str">
        <f t="shared" si="50"/>
        <v/>
      </c>
      <c r="AW283" s="164" t="str">
        <f t="shared" si="50"/>
        <v/>
      </c>
      <c r="AX283" s="164" t="str">
        <f t="shared" si="50"/>
        <v/>
      </c>
      <c r="AY283" s="164">
        <f t="shared" si="50"/>
        <v>0</v>
      </c>
      <c r="AZ283" s="164" t="str">
        <f t="shared" si="50"/>
        <v/>
      </c>
      <c r="BA283" s="164" t="str">
        <f t="shared" si="50"/>
        <v/>
      </c>
      <c r="BB283" s="164" t="str">
        <f t="shared" si="48"/>
        <v/>
      </c>
      <c r="BC283" s="164" t="str">
        <f t="shared" si="33"/>
        <v/>
      </c>
    </row>
    <row r="284" spans="1:55" s="164" customFormat="1" ht="17.25" hidden="1" customHeight="1">
      <c r="A284" s="9"/>
      <c r="B284" s="7"/>
      <c r="C284" s="2"/>
      <c r="D284" s="5"/>
      <c r="E284" s="4"/>
      <c r="F284" s="4"/>
      <c r="G284" s="4"/>
      <c r="H284" s="5"/>
      <c r="I284" s="16"/>
      <c r="J284" s="47"/>
      <c r="K284" s="48"/>
      <c r="L284" s="48"/>
      <c r="M284" s="49"/>
      <c r="N284" s="47"/>
      <c r="O284" s="48"/>
      <c r="P284" s="48"/>
      <c r="Q284" s="48"/>
      <c r="R284" s="48"/>
      <c r="S284" s="48"/>
      <c r="T284" s="64"/>
      <c r="U284" s="49"/>
      <c r="V284" s="58"/>
      <c r="W284" s="124"/>
      <c r="X284" s="56"/>
      <c r="Y284" s="68"/>
      <c r="Z284" s="68"/>
      <c r="AA284" s="67"/>
      <c r="AB284" s="57"/>
      <c r="AC284" s="58"/>
      <c r="AD284" s="56"/>
      <c r="AE284" s="49"/>
      <c r="AF284" s="164">
        <f t="shared" si="52"/>
        <v>0</v>
      </c>
      <c r="AG284" s="164">
        <f t="shared" si="52"/>
        <v>0</v>
      </c>
      <c r="AH284" s="164">
        <f t="shared" si="52"/>
        <v>0</v>
      </c>
      <c r="AI284" s="164">
        <f t="shared" si="52"/>
        <v>-1</v>
      </c>
      <c r="AJ284" s="164">
        <f t="shared" si="52"/>
        <v>0</v>
      </c>
      <c r="AK284" s="164">
        <f t="shared" si="52"/>
        <v>0</v>
      </c>
      <c r="AL284" s="164">
        <f t="shared" si="52"/>
        <v>0</v>
      </c>
      <c r="AM284" s="164">
        <f t="shared" si="52"/>
        <v>0</v>
      </c>
      <c r="AN284" s="164" t="str">
        <f t="shared" si="49"/>
        <v/>
      </c>
      <c r="AO284" s="164" t="str">
        <f t="shared" si="49"/>
        <v/>
      </c>
      <c r="AP284" s="164" t="str">
        <f t="shared" si="49"/>
        <v/>
      </c>
      <c r="AQ284" s="164">
        <f t="shared" si="49"/>
        <v>0</v>
      </c>
      <c r="AR284" s="164" t="str">
        <f t="shared" si="49"/>
        <v/>
      </c>
      <c r="AS284" s="164" t="str">
        <f t="shared" si="46"/>
        <v/>
      </c>
      <c r="AT284" s="164" t="str">
        <f t="shared" si="46"/>
        <v/>
      </c>
      <c r="AU284" s="164" t="str">
        <f t="shared" si="46"/>
        <v/>
      </c>
      <c r="AV284" s="164" t="str">
        <f t="shared" si="50"/>
        <v/>
      </c>
      <c r="AW284" s="164" t="str">
        <f t="shared" si="50"/>
        <v/>
      </c>
      <c r="AX284" s="164" t="str">
        <f t="shared" si="50"/>
        <v/>
      </c>
      <c r="AY284" s="164">
        <f t="shared" si="50"/>
        <v>0</v>
      </c>
      <c r="AZ284" s="164" t="str">
        <f t="shared" si="50"/>
        <v/>
      </c>
      <c r="BA284" s="164" t="str">
        <f t="shared" si="50"/>
        <v/>
      </c>
      <c r="BB284" s="164" t="str">
        <f t="shared" si="48"/>
        <v/>
      </c>
      <c r="BC284" s="164" t="str">
        <f t="shared" si="33"/>
        <v/>
      </c>
    </row>
    <row r="285" spans="1:55" s="164" customFormat="1" ht="17.25" hidden="1" customHeight="1">
      <c r="A285" s="9"/>
      <c r="B285" s="7"/>
      <c r="C285" s="2"/>
      <c r="D285" s="5"/>
      <c r="E285" s="4"/>
      <c r="F285" s="4"/>
      <c r="G285" s="4"/>
      <c r="H285" s="5"/>
      <c r="I285" s="16"/>
      <c r="J285" s="47"/>
      <c r="K285" s="48"/>
      <c r="L285" s="48"/>
      <c r="M285" s="49"/>
      <c r="N285" s="47"/>
      <c r="O285" s="48"/>
      <c r="P285" s="48"/>
      <c r="Q285" s="48"/>
      <c r="R285" s="48"/>
      <c r="S285" s="48"/>
      <c r="T285" s="64"/>
      <c r="U285" s="49"/>
      <c r="V285" s="58"/>
      <c r="W285" s="124"/>
      <c r="X285" s="56"/>
      <c r="Y285" s="68"/>
      <c r="Z285" s="68"/>
      <c r="AA285" s="67"/>
      <c r="AB285" s="57"/>
      <c r="AC285" s="58"/>
      <c r="AD285" s="56"/>
      <c r="AE285" s="49"/>
      <c r="AF285" s="164">
        <f t="shared" si="52"/>
        <v>0</v>
      </c>
      <c r="AG285" s="164">
        <f t="shared" si="52"/>
        <v>0</v>
      </c>
      <c r="AH285" s="164">
        <f t="shared" si="52"/>
        <v>0</v>
      </c>
      <c r="AI285" s="164">
        <f t="shared" si="52"/>
        <v>-1</v>
      </c>
      <c r="AJ285" s="164">
        <f t="shared" si="52"/>
        <v>0</v>
      </c>
      <c r="AK285" s="164">
        <f t="shared" si="52"/>
        <v>0</v>
      </c>
      <c r="AL285" s="164">
        <f t="shared" si="52"/>
        <v>0</v>
      </c>
      <c r="AM285" s="164">
        <f t="shared" si="52"/>
        <v>0</v>
      </c>
      <c r="AN285" s="164" t="str">
        <f t="shared" si="49"/>
        <v/>
      </c>
      <c r="AO285" s="164" t="str">
        <f t="shared" si="49"/>
        <v/>
      </c>
      <c r="AP285" s="164" t="str">
        <f t="shared" si="49"/>
        <v/>
      </c>
      <c r="AQ285" s="164">
        <f t="shared" si="49"/>
        <v>0</v>
      </c>
      <c r="AR285" s="164" t="str">
        <f t="shared" si="49"/>
        <v/>
      </c>
      <c r="AS285" s="164" t="str">
        <f t="shared" si="46"/>
        <v/>
      </c>
      <c r="AT285" s="164" t="str">
        <f t="shared" si="46"/>
        <v/>
      </c>
      <c r="AU285" s="164" t="str">
        <f t="shared" si="46"/>
        <v/>
      </c>
      <c r="AV285" s="164" t="str">
        <f t="shared" si="50"/>
        <v/>
      </c>
      <c r="AW285" s="164" t="str">
        <f t="shared" si="50"/>
        <v/>
      </c>
      <c r="AX285" s="164" t="str">
        <f t="shared" si="50"/>
        <v/>
      </c>
      <c r="AY285" s="164">
        <f t="shared" ref="AY285:BA288" si="53">IF(AI285,$W285,"")</f>
        <v>0</v>
      </c>
      <c r="AZ285" s="164" t="str">
        <f t="shared" si="53"/>
        <v/>
      </c>
      <c r="BA285" s="164" t="str">
        <f t="shared" si="53"/>
        <v/>
      </c>
      <c r="BB285" s="164" t="str">
        <f t="shared" si="48"/>
        <v/>
      </c>
      <c r="BC285" s="164" t="str">
        <f t="shared" si="33"/>
        <v/>
      </c>
    </row>
    <row r="286" spans="1:55" s="164" customFormat="1" ht="17.25" hidden="1" customHeight="1">
      <c r="A286" s="9"/>
      <c r="B286" s="7"/>
      <c r="C286" s="2"/>
      <c r="D286" s="5"/>
      <c r="E286" s="4"/>
      <c r="F286" s="4"/>
      <c r="G286" s="4"/>
      <c r="H286" s="5"/>
      <c r="I286" s="16"/>
      <c r="J286" s="47"/>
      <c r="K286" s="48"/>
      <c r="L286" s="48"/>
      <c r="M286" s="49"/>
      <c r="N286" s="47"/>
      <c r="O286" s="48"/>
      <c r="P286" s="48"/>
      <c r="Q286" s="48"/>
      <c r="R286" s="48"/>
      <c r="S286" s="48"/>
      <c r="T286" s="64"/>
      <c r="U286" s="49"/>
      <c r="V286" s="58"/>
      <c r="W286" s="124"/>
      <c r="X286" s="56"/>
      <c r="Y286" s="68"/>
      <c r="Z286" s="68"/>
      <c r="AA286" s="67"/>
      <c r="AB286" s="57"/>
      <c r="AC286" s="58"/>
      <c r="AD286" s="56"/>
      <c r="AE286" s="49"/>
      <c r="AF286" s="164">
        <f t="shared" si="52"/>
        <v>0</v>
      </c>
      <c r="AG286" s="164">
        <f t="shared" si="52"/>
        <v>0</v>
      </c>
      <c r="AH286" s="164">
        <f t="shared" si="52"/>
        <v>0</v>
      </c>
      <c r="AI286" s="164">
        <f t="shared" si="52"/>
        <v>-1</v>
      </c>
      <c r="AJ286" s="164">
        <f t="shared" si="52"/>
        <v>0</v>
      </c>
      <c r="AK286" s="164">
        <f t="shared" si="52"/>
        <v>0</v>
      </c>
      <c r="AL286" s="164">
        <f t="shared" si="52"/>
        <v>0</v>
      </c>
      <c r="AM286" s="164">
        <f t="shared" si="52"/>
        <v>0</v>
      </c>
      <c r="AN286" s="164" t="str">
        <f t="shared" si="49"/>
        <v/>
      </c>
      <c r="AO286" s="164" t="str">
        <f t="shared" si="49"/>
        <v/>
      </c>
      <c r="AP286" s="164" t="str">
        <f t="shared" si="49"/>
        <v/>
      </c>
      <c r="AQ286" s="164">
        <f t="shared" si="49"/>
        <v>0</v>
      </c>
      <c r="AR286" s="164" t="str">
        <f t="shared" si="49"/>
        <v/>
      </c>
      <c r="AS286" s="164" t="str">
        <f t="shared" si="46"/>
        <v/>
      </c>
      <c r="AT286" s="164" t="str">
        <f t="shared" si="46"/>
        <v/>
      </c>
      <c r="AU286" s="164" t="str">
        <f t="shared" si="46"/>
        <v/>
      </c>
      <c r="AV286" s="164" t="str">
        <f t="shared" ref="AV286:AX288" si="54">IF(AF286,$W286,"")</f>
        <v/>
      </c>
      <c r="AW286" s="164" t="str">
        <f t="shared" si="54"/>
        <v/>
      </c>
      <c r="AX286" s="164" t="str">
        <f t="shared" si="54"/>
        <v/>
      </c>
      <c r="AY286" s="164">
        <f t="shared" si="53"/>
        <v>0</v>
      </c>
      <c r="AZ286" s="164" t="str">
        <f t="shared" si="53"/>
        <v/>
      </c>
      <c r="BA286" s="164" t="str">
        <f t="shared" si="53"/>
        <v/>
      </c>
      <c r="BB286" s="164" t="str">
        <f t="shared" si="48"/>
        <v/>
      </c>
      <c r="BC286" s="164" t="str">
        <f t="shared" si="33"/>
        <v/>
      </c>
    </row>
    <row r="287" spans="1:55" s="164" customFormat="1" ht="17.25" hidden="1" customHeight="1">
      <c r="A287" s="9"/>
      <c r="B287" s="7"/>
      <c r="C287" s="2"/>
      <c r="D287" s="5"/>
      <c r="E287" s="4"/>
      <c r="F287" s="4"/>
      <c r="G287" s="4"/>
      <c r="H287" s="5"/>
      <c r="I287" s="16"/>
      <c r="J287" s="47"/>
      <c r="K287" s="48"/>
      <c r="L287" s="48"/>
      <c r="M287" s="49"/>
      <c r="N287" s="47"/>
      <c r="O287" s="48"/>
      <c r="P287" s="48"/>
      <c r="Q287" s="48"/>
      <c r="R287" s="48"/>
      <c r="S287" s="48"/>
      <c r="T287" s="64"/>
      <c r="U287" s="49"/>
      <c r="V287" s="58"/>
      <c r="W287" s="124"/>
      <c r="X287" s="56"/>
      <c r="Y287" s="68"/>
      <c r="Z287" s="68"/>
      <c r="AA287" s="67"/>
      <c r="AB287" s="57"/>
      <c r="AC287" s="58"/>
      <c r="AD287" s="56"/>
      <c r="AE287" s="49"/>
      <c r="AF287" s="164">
        <f t="shared" ref="AF287:AM288" si="55">AF286</f>
        <v>0</v>
      </c>
      <c r="AG287" s="164">
        <f t="shared" si="55"/>
        <v>0</v>
      </c>
      <c r="AH287" s="164">
        <f t="shared" si="55"/>
        <v>0</v>
      </c>
      <c r="AI287" s="164">
        <f t="shared" si="55"/>
        <v>-1</v>
      </c>
      <c r="AJ287" s="164">
        <f t="shared" si="55"/>
        <v>0</v>
      </c>
      <c r="AK287" s="164">
        <f t="shared" si="55"/>
        <v>0</v>
      </c>
      <c r="AL287" s="164">
        <f t="shared" si="55"/>
        <v>0</v>
      </c>
      <c r="AM287" s="164">
        <f t="shared" si="55"/>
        <v>0</v>
      </c>
      <c r="AN287" s="164" t="str">
        <f t="shared" si="49"/>
        <v/>
      </c>
      <c r="AO287" s="164" t="str">
        <f t="shared" si="49"/>
        <v/>
      </c>
      <c r="AP287" s="164" t="str">
        <f t="shared" si="49"/>
        <v/>
      </c>
      <c r="AQ287" s="164">
        <f t="shared" si="49"/>
        <v>0</v>
      </c>
      <c r="AR287" s="164" t="str">
        <f t="shared" si="49"/>
        <v/>
      </c>
      <c r="AS287" s="164" t="str">
        <f t="shared" si="46"/>
        <v/>
      </c>
      <c r="AT287" s="164" t="str">
        <f t="shared" si="46"/>
        <v/>
      </c>
      <c r="AU287" s="164" t="str">
        <f t="shared" si="46"/>
        <v/>
      </c>
      <c r="AV287" s="164" t="str">
        <f t="shared" si="54"/>
        <v/>
      </c>
      <c r="AW287" s="164" t="str">
        <f t="shared" si="54"/>
        <v/>
      </c>
      <c r="AX287" s="164" t="str">
        <f t="shared" si="54"/>
        <v/>
      </c>
      <c r="AY287" s="164">
        <f t="shared" si="53"/>
        <v>0</v>
      </c>
      <c r="AZ287" s="164" t="str">
        <f t="shared" si="53"/>
        <v/>
      </c>
      <c r="BA287" s="164" t="str">
        <f t="shared" si="53"/>
        <v/>
      </c>
      <c r="BB287" s="164" t="str">
        <f t="shared" si="48"/>
        <v/>
      </c>
      <c r="BC287" s="164" t="str">
        <f t="shared" si="33"/>
        <v/>
      </c>
    </row>
    <row r="288" spans="1:55" s="164" customFormat="1" ht="17.25" hidden="1" customHeight="1" thickBot="1">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164">
        <f t="shared" si="55"/>
        <v>0</v>
      </c>
      <c r="AG288" s="164">
        <f t="shared" si="55"/>
        <v>0</v>
      </c>
      <c r="AH288" s="164">
        <f t="shared" si="55"/>
        <v>0</v>
      </c>
      <c r="AI288" s="164">
        <f t="shared" si="55"/>
        <v>-1</v>
      </c>
      <c r="AJ288" s="164">
        <f t="shared" si="55"/>
        <v>0</v>
      </c>
      <c r="AK288" s="164">
        <f t="shared" si="55"/>
        <v>0</v>
      </c>
      <c r="AL288" s="164">
        <f t="shared" si="55"/>
        <v>0</v>
      </c>
      <c r="AM288" s="164">
        <f t="shared" si="55"/>
        <v>0</v>
      </c>
      <c r="AN288" s="164" t="str">
        <f t="shared" si="49"/>
        <v/>
      </c>
      <c r="AO288" s="164" t="str">
        <f t="shared" si="49"/>
        <v/>
      </c>
      <c r="AP288" s="164" t="str">
        <f t="shared" si="49"/>
        <v/>
      </c>
      <c r="AQ288" s="164">
        <f t="shared" si="49"/>
        <v>0</v>
      </c>
      <c r="AR288" s="164" t="str">
        <f t="shared" si="49"/>
        <v/>
      </c>
      <c r="AS288" s="164" t="str">
        <f t="shared" si="46"/>
        <v/>
      </c>
      <c r="AT288" s="164" t="str">
        <f t="shared" si="46"/>
        <v/>
      </c>
      <c r="AU288" s="164" t="str">
        <f t="shared" si="46"/>
        <v/>
      </c>
      <c r="AV288" s="164" t="str">
        <f t="shared" si="54"/>
        <v/>
      </c>
      <c r="AW288" s="164" t="str">
        <f t="shared" si="54"/>
        <v/>
      </c>
      <c r="AX288" s="164" t="str">
        <f t="shared" si="54"/>
        <v/>
      </c>
      <c r="AY288" s="164">
        <f t="shared" si="53"/>
        <v>0</v>
      </c>
      <c r="AZ288" s="164" t="str">
        <f t="shared" si="53"/>
        <v/>
      </c>
      <c r="BA288" s="164" t="str">
        <f t="shared" si="53"/>
        <v/>
      </c>
      <c r="BB288" s="164" t="str">
        <f t="shared" si="48"/>
        <v/>
      </c>
      <c r="BC288" s="164" t="str">
        <f t="shared" si="33"/>
        <v/>
      </c>
    </row>
    <row r="289" spans="1:55" hidden="1">
      <c r="A289" s="179"/>
      <c r="B289" s="179"/>
      <c r="C289" s="129"/>
      <c r="D289" s="180"/>
      <c r="E289" s="181"/>
      <c r="F289" s="179"/>
      <c r="G289" s="179"/>
      <c r="H289" s="180"/>
      <c r="I289" s="180"/>
      <c r="J289" s="182"/>
      <c r="K289" s="182"/>
      <c r="L289" s="182"/>
      <c r="M289" s="182"/>
      <c r="N289" s="182"/>
      <c r="O289" s="182"/>
      <c r="P289" s="182"/>
      <c r="Q289" s="182"/>
      <c r="R289" s="182"/>
      <c r="S289" s="182"/>
      <c r="T289" s="182"/>
      <c r="U289" s="182"/>
      <c r="V289" s="183"/>
      <c r="W289" s="183"/>
      <c r="X289" s="183"/>
      <c r="Y289" s="183"/>
      <c r="Z289" s="183"/>
      <c r="AA289" s="184"/>
      <c r="AB289" s="183"/>
      <c r="AC289" s="183"/>
      <c r="AD289" s="183"/>
      <c r="AE289" s="183"/>
      <c r="AF289" s="129"/>
      <c r="AG289" s="129"/>
      <c r="AH289" s="129"/>
      <c r="AI289" s="129"/>
      <c r="AJ289" s="129"/>
      <c r="AK289" s="129"/>
      <c r="AL289" s="129"/>
      <c r="AM289" s="185" t="s">
        <v>56</v>
      </c>
      <c r="AN289" s="186">
        <f t="shared" ref="AN289:BC289" si="56">COUNTIF(AN7:AN288,"NC+")</f>
        <v>0</v>
      </c>
      <c r="AO289" s="186">
        <f t="shared" si="56"/>
        <v>0</v>
      </c>
      <c r="AP289" s="186">
        <f t="shared" si="56"/>
        <v>0</v>
      </c>
      <c r="AQ289" s="186">
        <f t="shared" si="56"/>
        <v>0</v>
      </c>
      <c r="AR289" s="186">
        <f t="shared" si="56"/>
        <v>0</v>
      </c>
      <c r="AS289" s="186">
        <f t="shared" si="56"/>
        <v>0</v>
      </c>
      <c r="AT289" s="186">
        <f t="shared" si="56"/>
        <v>0</v>
      </c>
      <c r="AU289" s="186">
        <f t="shared" si="56"/>
        <v>0</v>
      </c>
      <c r="AV289" s="186">
        <f t="shared" si="56"/>
        <v>0</v>
      </c>
      <c r="AW289" s="186">
        <f t="shared" si="56"/>
        <v>0</v>
      </c>
      <c r="AX289" s="186">
        <f t="shared" si="56"/>
        <v>0</v>
      </c>
      <c r="AY289" s="186">
        <f t="shared" si="56"/>
        <v>0</v>
      </c>
      <c r="AZ289" s="186">
        <f t="shared" si="56"/>
        <v>0</v>
      </c>
      <c r="BA289" s="186">
        <f t="shared" si="56"/>
        <v>0</v>
      </c>
      <c r="BB289" s="186">
        <f t="shared" si="56"/>
        <v>0</v>
      </c>
      <c r="BC289" s="186">
        <f t="shared" si="56"/>
        <v>0</v>
      </c>
    </row>
    <row r="290" spans="1:55" hidden="1">
      <c r="A290" s="179"/>
      <c r="B290" s="179"/>
      <c r="C290" s="129"/>
      <c r="D290" s="180"/>
      <c r="E290" s="181"/>
      <c r="F290" s="179"/>
      <c r="G290" s="179"/>
      <c r="H290" s="180"/>
      <c r="I290" s="180"/>
      <c r="J290" s="187" t="s">
        <v>86</v>
      </c>
      <c r="K290" s="188"/>
      <c r="L290" s="188" t="s">
        <v>60</v>
      </c>
      <c r="M290" s="188"/>
      <c r="N290" s="188" t="s">
        <v>60</v>
      </c>
      <c r="O290" s="188"/>
      <c r="P290" s="188"/>
      <c r="Q290" s="188"/>
      <c r="R290" s="188"/>
      <c r="S290" s="188"/>
      <c r="T290" s="188" t="s">
        <v>62</v>
      </c>
      <c r="U290" s="188"/>
      <c r="V290" s="189" t="s">
        <v>56</v>
      </c>
      <c r="W290" s="189" t="s">
        <v>56</v>
      </c>
      <c r="X290" s="190"/>
      <c r="Y290" s="190"/>
      <c r="Z290" s="190"/>
      <c r="AA290" s="187"/>
      <c r="AB290" s="190"/>
      <c r="AC290" s="188" t="s">
        <v>60</v>
      </c>
      <c r="AD290" s="190"/>
      <c r="AE290" s="190"/>
      <c r="AF290" s="129"/>
      <c r="AG290" s="129"/>
      <c r="AH290" s="129"/>
      <c r="AI290" s="129"/>
      <c r="AJ290" s="129"/>
      <c r="AK290" s="129"/>
      <c r="AL290" s="129"/>
      <c r="AM290" s="185" t="s">
        <v>57</v>
      </c>
      <c r="AN290" s="186">
        <f t="shared" ref="AN290:BC290" si="57">COUNTIF(AN7:AN288,"nc-")</f>
        <v>0</v>
      </c>
      <c r="AO290" s="186">
        <f t="shared" si="57"/>
        <v>0</v>
      </c>
      <c r="AP290" s="186">
        <f t="shared" si="57"/>
        <v>0</v>
      </c>
      <c r="AQ290" s="186">
        <f t="shared" si="57"/>
        <v>0</v>
      </c>
      <c r="AR290" s="186">
        <f t="shared" si="57"/>
        <v>0</v>
      </c>
      <c r="AS290" s="186">
        <f t="shared" si="57"/>
        <v>0</v>
      </c>
      <c r="AT290" s="186">
        <f t="shared" si="57"/>
        <v>0</v>
      </c>
      <c r="AU290" s="186">
        <f t="shared" si="57"/>
        <v>0</v>
      </c>
      <c r="AV290" s="186">
        <f t="shared" si="57"/>
        <v>0</v>
      </c>
      <c r="AW290" s="186">
        <f t="shared" si="57"/>
        <v>0</v>
      </c>
      <c r="AX290" s="186">
        <f t="shared" si="57"/>
        <v>0</v>
      </c>
      <c r="AY290" s="186">
        <f t="shared" si="57"/>
        <v>0</v>
      </c>
      <c r="AZ290" s="186">
        <f t="shared" si="57"/>
        <v>0</v>
      </c>
      <c r="BA290" s="186">
        <f t="shared" si="57"/>
        <v>0</v>
      </c>
      <c r="BB290" s="186">
        <f t="shared" si="57"/>
        <v>0</v>
      </c>
      <c r="BC290" s="186">
        <f t="shared" si="57"/>
        <v>0</v>
      </c>
    </row>
    <row r="291" spans="1:55" hidden="1">
      <c r="A291" s="179"/>
      <c r="B291" s="179"/>
      <c r="C291" s="129"/>
      <c r="D291" s="180"/>
      <c r="E291" s="181"/>
      <c r="F291" s="179"/>
      <c r="G291" s="179"/>
      <c r="H291" s="180"/>
      <c r="I291" s="180"/>
      <c r="J291" s="187" t="s">
        <v>60</v>
      </c>
      <c r="K291" s="188"/>
      <c r="L291" s="188" t="s">
        <v>63</v>
      </c>
      <c r="M291" s="188"/>
      <c r="N291" s="188" t="s">
        <v>63</v>
      </c>
      <c r="O291" s="188"/>
      <c r="P291" s="188"/>
      <c r="Q291" s="188"/>
      <c r="R291" s="188"/>
      <c r="S291" s="188"/>
      <c r="T291" s="188" t="s">
        <v>65</v>
      </c>
      <c r="U291" s="188"/>
      <c r="V291" s="189" t="s">
        <v>57</v>
      </c>
      <c r="W291" s="189" t="s">
        <v>57</v>
      </c>
      <c r="X291" s="190"/>
      <c r="Y291" s="190"/>
      <c r="Z291" s="190"/>
      <c r="AA291" s="187"/>
      <c r="AB291" s="190"/>
      <c r="AC291" s="188" t="s">
        <v>61</v>
      </c>
      <c r="AD291" s="190"/>
      <c r="AE291" s="190"/>
      <c r="AF291" s="129"/>
      <c r="AG291" s="129"/>
      <c r="AH291" s="129"/>
      <c r="AI291" s="129"/>
      <c r="AJ291" s="129"/>
      <c r="AK291" s="129"/>
      <c r="AL291" s="129"/>
      <c r="AM291" s="185" t="s">
        <v>58</v>
      </c>
      <c r="AN291" s="191">
        <f t="shared" ref="AN291:BC291" si="58">COUNTIF(AN7:AN288,"RI")</f>
        <v>0</v>
      </c>
      <c r="AO291" s="191">
        <f t="shared" si="58"/>
        <v>0</v>
      </c>
      <c r="AP291" s="191">
        <f t="shared" si="58"/>
        <v>0</v>
      </c>
      <c r="AQ291" s="191">
        <f t="shared" si="58"/>
        <v>0</v>
      </c>
      <c r="AR291" s="191">
        <f t="shared" si="58"/>
        <v>0</v>
      </c>
      <c r="AS291" s="191">
        <f t="shared" si="58"/>
        <v>0</v>
      </c>
      <c r="AT291" s="191">
        <f t="shared" si="58"/>
        <v>0</v>
      </c>
      <c r="AU291" s="191">
        <f t="shared" si="58"/>
        <v>0</v>
      </c>
      <c r="AV291" s="191">
        <f t="shared" si="58"/>
        <v>0</v>
      </c>
      <c r="AW291" s="191">
        <f t="shared" si="58"/>
        <v>0</v>
      </c>
      <c r="AX291" s="191">
        <f t="shared" si="58"/>
        <v>0</v>
      </c>
      <c r="AY291" s="191">
        <f t="shared" si="58"/>
        <v>0</v>
      </c>
      <c r="AZ291" s="191">
        <f t="shared" si="58"/>
        <v>0</v>
      </c>
      <c r="BA291" s="191">
        <f t="shared" si="58"/>
        <v>0</v>
      </c>
      <c r="BB291" s="191">
        <f t="shared" si="58"/>
        <v>0</v>
      </c>
      <c r="BC291" s="191">
        <f t="shared" si="58"/>
        <v>0</v>
      </c>
    </row>
    <row r="292" spans="1:55" hidden="1">
      <c r="A292" s="179"/>
      <c r="B292" s="179"/>
      <c r="C292" s="129"/>
      <c r="D292" s="180"/>
      <c r="E292" s="181"/>
      <c r="F292" s="179"/>
      <c r="G292" s="179"/>
      <c r="H292" s="180"/>
      <c r="I292" s="180"/>
      <c r="J292" s="187" t="s">
        <v>61</v>
      </c>
      <c r="K292" s="188"/>
      <c r="L292" s="188" t="s">
        <v>61</v>
      </c>
      <c r="M292" s="188"/>
      <c r="N292" s="188" t="s">
        <v>61</v>
      </c>
      <c r="O292" s="188"/>
      <c r="P292" s="188"/>
      <c r="Q292" s="188"/>
      <c r="R292" s="188"/>
      <c r="S292" s="188"/>
      <c r="T292" s="188" t="s">
        <v>64</v>
      </c>
      <c r="U292" s="188"/>
      <c r="V292" s="189" t="s">
        <v>58</v>
      </c>
      <c r="W292" s="189" t="s">
        <v>58</v>
      </c>
      <c r="X292" s="190"/>
      <c r="Y292" s="190"/>
      <c r="Z292" s="190"/>
      <c r="AA292" s="187"/>
      <c r="AB292" s="190"/>
      <c r="AC292" s="130" t="s">
        <v>340</v>
      </c>
      <c r="AD292" s="190"/>
      <c r="AE292" s="190"/>
      <c r="AF292" s="129"/>
      <c r="AG292" s="129"/>
      <c r="AH292" s="129"/>
      <c r="AI292" s="129"/>
      <c r="AJ292" s="129"/>
      <c r="AK292" s="129"/>
      <c r="AL292" s="129"/>
      <c r="AM292" s="185" t="s">
        <v>59</v>
      </c>
      <c r="AN292" s="191">
        <f t="shared" ref="AN292:BC292" si="59">COUNTIF(AN7:AN288,"Full")</f>
        <v>0</v>
      </c>
      <c r="AO292" s="191">
        <f t="shared" si="59"/>
        <v>0</v>
      </c>
      <c r="AP292" s="191">
        <f t="shared" si="59"/>
        <v>0</v>
      </c>
      <c r="AQ292" s="191">
        <f t="shared" si="59"/>
        <v>0</v>
      </c>
      <c r="AR292" s="191">
        <f t="shared" si="59"/>
        <v>0</v>
      </c>
      <c r="AS292" s="191">
        <f t="shared" si="59"/>
        <v>0</v>
      </c>
      <c r="AT292" s="191">
        <f t="shared" si="59"/>
        <v>0</v>
      </c>
      <c r="AU292" s="191">
        <f t="shared" si="59"/>
        <v>0</v>
      </c>
      <c r="AV292" s="191">
        <f t="shared" si="59"/>
        <v>0</v>
      </c>
      <c r="AW292" s="191">
        <f t="shared" si="59"/>
        <v>0</v>
      </c>
      <c r="AX292" s="191">
        <f t="shared" si="59"/>
        <v>0</v>
      </c>
      <c r="AY292" s="191">
        <f t="shared" si="59"/>
        <v>0</v>
      </c>
      <c r="AZ292" s="191">
        <f t="shared" si="59"/>
        <v>0</v>
      </c>
      <c r="BA292" s="191">
        <f t="shared" si="59"/>
        <v>0</v>
      </c>
      <c r="BB292" s="191">
        <f t="shared" si="59"/>
        <v>0</v>
      </c>
      <c r="BC292" s="191">
        <f t="shared" si="59"/>
        <v>0</v>
      </c>
    </row>
    <row r="293" spans="1:55" hidden="1">
      <c r="A293" s="179"/>
      <c r="B293" s="179"/>
      <c r="C293" s="129"/>
      <c r="D293" s="180"/>
      <c r="E293" s="181"/>
      <c r="F293" s="179"/>
      <c r="G293" s="179"/>
      <c r="H293" s="180"/>
      <c r="I293" s="180"/>
      <c r="J293" s="111" t="s">
        <v>489</v>
      </c>
      <c r="K293" s="188"/>
      <c r="L293" s="188" t="s">
        <v>68</v>
      </c>
      <c r="M293" s="188"/>
      <c r="N293" s="188" t="s">
        <v>86</v>
      </c>
      <c r="O293" s="188"/>
      <c r="P293" s="188"/>
      <c r="Q293" s="188"/>
      <c r="R293" s="188"/>
      <c r="S293" s="188"/>
      <c r="T293" s="188" t="s">
        <v>103</v>
      </c>
      <c r="U293" s="188"/>
      <c r="V293" s="190" t="s">
        <v>59</v>
      </c>
      <c r="W293" s="190" t="s">
        <v>59</v>
      </c>
      <c r="X293" s="190"/>
      <c r="Y293" s="190"/>
      <c r="Z293" s="190"/>
      <c r="AA293" s="187"/>
      <c r="AB293" s="190"/>
      <c r="AC293" s="130" t="s">
        <v>339</v>
      </c>
      <c r="AD293" s="190"/>
      <c r="AE293" s="190"/>
      <c r="AF293" s="129"/>
      <c r="AG293" s="129"/>
      <c r="AH293" s="129"/>
      <c r="AI293" s="129"/>
      <c r="AJ293" s="129"/>
      <c r="AK293" s="129"/>
      <c r="AL293" s="129"/>
      <c r="AM293" s="185" t="s">
        <v>86</v>
      </c>
      <c r="AN293" s="191">
        <f t="shared" ref="AN293:BC293" si="60">COUNTIF(AN7:AN288,"tbd")</f>
        <v>51</v>
      </c>
      <c r="AO293" s="191">
        <f t="shared" si="60"/>
        <v>54</v>
      </c>
      <c r="AP293" s="191">
        <f t="shared" si="60"/>
        <v>57</v>
      </c>
      <c r="AQ293" s="191">
        <f t="shared" si="60"/>
        <v>50</v>
      </c>
      <c r="AR293" s="191">
        <f t="shared" si="60"/>
        <v>46</v>
      </c>
      <c r="AS293" s="191">
        <f t="shared" si="60"/>
        <v>39</v>
      </c>
      <c r="AT293" s="191">
        <f t="shared" si="60"/>
        <v>39</v>
      </c>
      <c r="AU293" s="191">
        <f t="shared" si="60"/>
        <v>39</v>
      </c>
      <c r="AV293" s="191">
        <f t="shared" si="60"/>
        <v>3</v>
      </c>
      <c r="AW293" s="191">
        <f t="shared" si="60"/>
        <v>7</v>
      </c>
      <c r="AX293" s="191">
        <f t="shared" si="60"/>
        <v>8</v>
      </c>
      <c r="AY293" s="191">
        <f t="shared" si="60"/>
        <v>4</v>
      </c>
      <c r="AZ293" s="191">
        <f t="shared" si="60"/>
        <v>1</v>
      </c>
      <c r="BA293" s="191">
        <f t="shared" si="60"/>
        <v>0</v>
      </c>
      <c r="BB293" s="191">
        <f t="shared" si="60"/>
        <v>0</v>
      </c>
      <c r="BC293" s="191">
        <f t="shared" si="60"/>
        <v>0</v>
      </c>
    </row>
    <row r="294" spans="1:55" ht="33" hidden="1">
      <c r="A294" s="179"/>
      <c r="B294" s="179"/>
      <c r="C294" s="129"/>
      <c r="D294" s="180"/>
      <c r="E294" s="181"/>
      <c r="F294" s="179"/>
      <c r="G294" s="179"/>
      <c r="H294" s="180"/>
      <c r="I294" s="180"/>
      <c r="J294" s="192" t="s">
        <v>483</v>
      </c>
      <c r="K294" s="188"/>
      <c r="L294" s="188"/>
      <c r="M294" s="188"/>
      <c r="N294" s="188" t="s">
        <v>68</v>
      </c>
      <c r="O294" s="188"/>
      <c r="P294" s="188"/>
      <c r="Q294" s="188"/>
      <c r="R294" s="188"/>
      <c r="S294" s="188"/>
      <c r="T294" s="188"/>
      <c r="U294" s="188"/>
      <c r="V294" s="190" t="s">
        <v>86</v>
      </c>
      <c r="W294" s="190" t="s">
        <v>86</v>
      </c>
      <c r="X294" s="190"/>
      <c r="Y294" s="190"/>
      <c r="Z294" s="190"/>
      <c r="AA294" s="187"/>
      <c r="AB294" s="190"/>
      <c r="AC294" s="188" t="s">
        <v>86</v>
      </c>
      <c r="AD294" s="190"/>
      <c r="AE294" s="190"/>
    </row>
    <row r="295" spans="1:55" ht="49.5" hidden="1">
      <c r="J295" s="192" t="s">
        <v>490</v>
      </c>
      <c r="K295" s="188"/>
      <c r="L295" s="188"/>
      <c r="M295" s="188"/>
      <c r="N295" s="188"/>
      <c r="O295" s="188"/>
      <c r="P295" s="188"/>
      <c r="Q295" s="188"/>
      <c r="R295" s="188"/>
      <c r="S295" s="188"/>
      <c r="T295" s="188"/>
      <c r="U295" s="188"/>
      <c r="V295" s="190" t="s">
        <v>68</v>
      </c>
      <c r="W295" s="190" t="s">
        <v>68</v>
      </c>
      <c r="X295" s="190"/>
      <c r="Y295" s="190"/>
      <c r="Z295" s="190"/>
      <c r="AA295" s="187"/>
      <c r="AB295" s="190"/>
      <c r="AC295" s="188" t="s">
        <v>68</v>
      </c>
      <c r="AD295" s="190"/>
      <c r="AE295" s="190"/>
    </row>
    <row r="296" spans="1:55" ht="33" hidden="1">
      <c r="J296" s="187" t="s">
        <v>491</v>
      </c>
      <c r="K296" s="188"/>
      <c r="L296" s="188"/>
      <c r="M296" s="188"/>
      <c r="N296" s="188"/>
      <c r="O296" s="188"/>
      <c r="P296" s="188"/>
      <c r="Q296" s="188"/>
      <c r="R296" s="188"/>
      <c r="S296" s="188"/>
      <c r="T296" s="188"/>
      <c r="U296" s="196"/>
      <c r="V296" s="197">
        <f>COLUMN(W295)</f>
        <v>23</v>
      </c>
      <c r="W296" s="190"/>
      <c r="X296" s="190"/>
      <c r="Y296" s="190"/>
      <c r="Z296" s="190"/>
      <c r="AA296" s="187"/>
      <c r="AB296" s="190"/>
      <c r="AC296" s="190"/>
      <c r="AD296" s="190"/>
      <c r="AE296" s="190"/>
    </row>
    <row r="297" spans="1:55" hidden="1">
      <c r="J297" s="187" t="s">
        <v>68</v>
      </c>
      <c r="K297" s="188"/>
      <c r="L297" s="188"/>
      <c r="M297" s="188"/>
      <c r="N297" s="188"/>
      <c r="O297" s="188"/>
      <c r="P297" s="188"/>
      <c r="Q297" s="188"/>
      <c r="R297" s="188"/>
      <c r="S297" s="188"/>
      <c r="T297" s="188"/>
      <c r="U297" s="196" t="str">
        <f>V290 &amp; ":"</f>
        <v>NC+:</v>
      </c>
      <c r="V297" s="197">
        <f t="shared" ref="V297:V302" si="61">COUNTIF($V$110:$V$288,$V290)+COUNTIF($W$110:$W$288,$V290)+COUNTIF($V$7:$W$107,$V290)</f>
        <v>0</v>
      </c>
      <c r="W297" s="190"/>
      <c r="X297" s="190"/>
      <c r="Y297" s="190"/>
      <c r="Z297" s="190"/>
      <c r="AA297" s="187"/>
      <c r="AB297" s="190"/>
      <c r="AC297" s="190"/>
      <c r="AD297" s="190"/>
      <c r="AE297" s="190"/>
    </row>
    <row r="298" spans="1:55" hidden="1">
      <c r="J298" s="188"/>
      <c r="K298" s="188"/>
      <c r="L298" s="188"/>
      <c r="M298" s="188"/>
      <c r="N298" s="188"/>
      <c r="O298" s="188"/>
      <c r="P298" s="188"/>
      <c r="Q298" s="188"/>
      <c r="R298" s="188"/>
      <c r="S298" s="188"/>
      <c r="T298" s="188"/>
      <c r="U298" s="196" t="str">
        <f t="shared" ref="U298:U302" si="62">V291 &amp; ":"</f>
        <v>nc-:</v>
      </c>
      <c r="V298" s="197">
        <f t="shared" si="61"/>
        <v>0</v>
      </c>
      <c r="W298" s="190"/>
      <c r="X298" s="190"/>
      <c r="Y298" s="190"/>
      <c r="Z298" s="190"/>
      <c r="AA298" s="187"/>
      <c r="AB298" s="190"/>
      <c r="AC298" s="190"/>
      <c r="AD298" s="190"/>
      <c r="AE298" s="190"/>
    </row>
    <row r="299" spans="1:55" hidden="1">
      <c r="J299" s="188"/>
      <c r="K299" s="188"/>
      <c r="L299" s="188"/>
      <c r="M299" s="188"/>
      <c r="N299" s="188"/>
      <c r="O299" s="188"/>
      <c r="P299" s="188"/>
      <c r="Q299" s="188"/>
      <c r="R299" s="188"/>
      <c r="S299" s="188"/>
      <c r="T299" s="188"/>
      <c r="U299" s="196" t="str">
        <f t="shared" si="62"/>
        <v>RI:</v>
      </c>
      <c r="V299" s="197">
        <f t="shared" si="61"/>
        <v>0</v>
      </c>
      <c r="W299" s="190"/>
      <c r="X299" s="190"/>
      <c r="Y299" s="190"/>
      <c r="Z299" s="190"/>
      <c r="AA299" s="187"/>
      <c r="AB299" s="190"/>
      <c r="AC299" s="190"/>
      <c r="AD299" s="190"/>
      <c r="AE299" s="190"/>
    </row>
    <row r="300" spans="1:55" hidden="1">
      <c r="J300" s="187" t="s">
        <v>86</v>
      </c>
      <c r="K300" s="188"/>
      <c r="L300" s="188"/>
      <c r="M300" s="188"/>
      <c r="N300" s="188"/>
      <c r="O300" s="188"/>
      <c r="P300" s="188"/>
      <c r="Q300" s="188"/>
      <c r="R300" s="188"/>
      <c r="S300" s="188"/>
      <c r="T300" s="188"/>
      <c r="U300" s="196" t="str">
        <f t="shared" si="62"/>
        <v>Full:</v>
      </c>
      <c r="V300" s="197">
        <f t="shared" si="61"/>
        <v>0</v>
      </c>
      <c r="W300" s="190"/>
      <c r="X300" s="190"/>
      <c r="Y300" s="190"/>
      <c r="Z300" s="190"/>
      <c r="AA300" s="187"/>
      <c r="AB300" s="190"/>
      <c r="AC300" s="190"/>
      <c r="AD300" s="190"/>
      <c r="AE300" s="190"/>
    </row>
    <row r="301" spans="1:55" hidden="1">
      <c r="J301" s="187" t="s">
        <v>60</v>
      </c>
      <c r="K301" s="188"/>
      <c r="L301" s="188"/>
      <c r="M301" s="188"/>
      <c r="N301" s="188"/>
      <c r="O301" s="188"/>
      <c r="P301" s="188"/>
      <c r="Q301" s="188"/>
      <c r="R301" s="188"/>
      <c r="S301" s="188"/>
      <c r="T301" s="188"/>
      <c r="U301" s="196" t="str">
        <f t="shared" si="62"/>
        <v>tbd:</v>
      </c>
      <c r="V301" s="197">
        <f t="shared" si="61"/>
        <v>86</v>
      </c>
      <c r="W301" s="190"/>
      <c r="X301" s="190"/>
      <c r="Y301" s="190"/>
      <c r="Z301" s="190"/>
      <c r="AA301" s="187"/>
      <c r="AB301" s="190"/>
      <c r="AC301" s="190"/>
      <c r="AD301" s="190"/>
      <c r="AE301" s="190"/>
    </row>
    <row r="302" spans="1:55" hidden="1">
      <c r="J302" s="187" t="s">
        <v>66</v>
      </c>
      <c r="K302" s="188"/>
      <c r="L302" s="188"/>
      <c r="M302" s="188"/>
      <c r="N302" s="188"/>
      <c r="O302" s="188"/>
      <c r="P302" s="188"/>
      <c r="Q302" s="188"/>
      <c r="R302" s="188"/>
      <c r="S302" s="188"/>
      <c r="T302" s="188"/>
      <c r="U302" s="196" t="str">
        <f t="shared" si="62"/>
        <v>n/a:</v>
      </c>
      <c r="V302" s="197">
        <f t="shared" si="61"/>
        <v>0</v>
      </c>
      <c r="W302" s="190"/>
      <c r="X302" s="190"/>
      <c r="Y302" s="190"/>
      <c r="Z302" s="190"/>
      <c r="AA302" s="187"/>
      <c r="AB302" s="190"/>
      <c r="AC302" s="190"/>
      <c r="AD302" s="190"/>
      <c r="AE302" s="190"/>
    </row>
    <row r="303" spans="1:55" hidden="1">
      <c r="J303" s="187" t="s">
        <v>67</v>
      </c>
      <c r="K303" s="188"/>
      <c r="L303" s="188"/>
      <c r="M303" s="188"/>
      <c r="N303" s="188"/>
      <c r="O303" s="188"/>
      <c r="P303" s="188"/>
      <c r="Q303" s="188"/>
      <c r="R303" s="188"/>
      <c r="S303" s="188"/>
      <c r="T303" s="188"/>
      <c r="U303" s="188"/>
      <c r="W303" s="190"/>
      <c r="X303" s="190"/>
      <c r="Y303" s="190"/>
      <c r="Z303" s="190"/>
      <c r="AA303" s="187"/>
      <c r="AB303" s="190"/>
      <c r="AC303" s="190"/>
      <c r="AD303" s="190"/>
      <c r="AE303" s="190"/>
    </row>
    <row r="304" spans="1:55" hidden="1">
      <c r="J304" s="187" t="s">
        <v>61</v>
      </c>
    </row>
    <row r="305" spans="10:10" hidden="1">
      <c r="J305" s="111" t="s">
        <v>489</v>
      </c>
    </row>
    <row r="306" spans="10:10" ht="33" hidden="1">
      <c r="J306" s="192" t="s">
        <v>483</v>
      </c>
    </row>
    <row r="307" spans="10:10" ht="49.5" hidden="1">
      <c r="J307" s="192" t="s">
        <v>490</v>
      </c>
    </row>
    <row r="308" spans="10:10" ht="33" hidden="1">
      <c r="J308" s="187" t="s">
        <v>491</v>
      </c>
    </row>
    <row r="309" spans="10:10" hidden="1">
      <c r="J309" s="187" t="s">
        <v>68</v>
      </c>
    </row>
    <row r="310" spans="10:10" hidden="1"/>
  </sheetData>
  <sheetProtection algorithmName="SHA-512" hashValue="fsKLAXwgFbNyGpzJxcFeqHUnZkkDM3dv/fGcZFs7N6PT3HJJX7UiWf2TMZK4Per4soQZmYeEkEiUgYiMet8BCA==" saltValue="BPEJlhdSt3rjvJBl4GbTMQ==" spinCount="100000" sheet="1" objects="1" scenarios="1" formatCells="0" formatColumns="0" formatRows="0" insertHyperlinks="0" autoFilter="0"/>
  <mergeCells count="367">
    <mergeCell ref="A110:I110"/>
    <mergeCell ref="A116:I116"/>
    <mergeCell ref="A125:I125"/>
    <mergeCell ref="A130:I130"/>
    <mergeCell ref="A133:I133"/>
    <mergeCell ref="A141:I141"/>
    <mergeCell ref="AC108:AE108"/>
    <mergeCell ref="A108:C108"/>
    <mergeCell ref="F108:G108"/>
    <mergeCell ref="J108:M108"/>
    <mergeCell ref="N108:U108"/>
    <mergeCell ref="V108:Z108"/>
    <mergeCell ref="AA108:AB108"/>
    <mergeCell ref="K105:M105"/>
    <mergeCell ref="V105:W105"/>
    <mergeCell ref="K106:M106"/>
    <mergeCell ref="V106:W106"/>
    <mergeCell ref="K107:M107"/>
    <mergeCell ref="V107:W107"/>
    <mergeCell ref="K102:M102"/>
    <mergeCell ref="V102:W102"/>
    <mergeCell ref="K103:M103"/>
    <mergeCell ref="V103:W103"/>
    <mergeCell ref="K104:M104"/>
    <mergeCell ref="V104:W104"/>
    <mergeCell ref="K99:M99"/>
    <mergeCell ref="V99:W99"/>
    <mergeCell ref="K100:M100"/>
    <mergeCell ref="V100:W100"/>
    <mergeCell ref="K101:M101"/>
    <mergeCell ref="V101:W101"/>
    <mergeCell ref="K96:M96"/>
    <mergeCell ref="V96:W96"/>
    <mergeCell ref="K97:M97"/>
    <mergeCell ref="V97:W97"/>
    <mergeCell ref="K98:M98"/>
    <mergeCell ref="V98:W98"/>
    <mergeCell ref="K93:M93"/>
    <mergeCell ref="V93:W93"/>
    <mergeCell ref="K94:M94"/>
    <mergeCell ref="V94:W94"/>
    <mergeCell ref="K95:M95"/>
    <mergeCell ref="V95:W95"/>
    <mergeCell ref="K90:M90"/>
    <mergeCell ref="V90:W90"/>
    <mergeCell ref="K91:M91"/>
    <mergeCell ref="V91:W91"/>
    <mergeCell ref="K92:M92"/>
    <mergeCell ref="V92:W92"/>
    <mergeCell ref="K87:M87"/>
    <mergeCell ref="V87:W87"/>
    <mergeCell ref="K88:M88"/>
    <mergeCell ref="V88:W88"/>
    <mergeCell ref="K89:M89"/>
    <mergeCell ref="V89:W89"/>
    <mergeCell ref="K84:M84"/>
    <mergeCell ref="V84:W84"/>
    <mergeCell ref="K85:M85"/>
    <mergeCell ref="V85:W85"/>
    <mergeCell ref="K86:M86"/>
    <mergeCell ref="V86:W86"/>
    <mergeCell ref="K81:M81"/>
    <mergeCell ref="V81:W81"/>
    <mergeCell ref="K82:M82"/>
    <mergeCell ref="V82:W82"/>
    <mergeCell ref="K83:M83"/>
    <mergeCell ref="V83:W83"/>
    <mergeCell ref="K78:M78"/>
    <mergeCell ref="V78:W78"/>
    <mergeCell ref="K79:M79"/>
    <mergeCell ref="V79:W79"/>
    <mergeCell ref="K80:M80"/>
    <mergeCell ref="V80:W80"/>
    <mergeCell ref="K75:M75"/>
    <mergeCell ref="V75:W75"/>
    <mergeCell ref="K76:M76"/>
    <mergeCell ref="V76:W76"/>
    <mergeCell ref="K77:M77"/>
    <mergeCell ref="V77:W77"/>
    <mergeCell ref="K72:M72"/>
    <mergeCell ref="V72:W72"/>
    <mergeCell ref="K73:M73"/>
    <mergeCell ref="V73:W73"/>
    <mergeCell ref="K74:M74"/>
    <mergeCell ref="V74:W74"/>
    <mergeCell ref="AA69:AB69"/>
    <mergeCell ref="AC69:AE69"/>
    <mergeCell ref="K70:M70"/>
    <mergeCell ref="V70:W70"/>
    <mergeCell ref="K71:M71"/>
    <mergeCell ref="V71:W71"/>
    <mergeCell ref="K68:L68"/>
    <mergeCell ref="M68:O68"/>
    <mergeCell ref="P68:R68"/>
    <mergeCell ref="V68:W68"/>
    <mergeCell ref="A69:C69"/>
    <mergeCell ref="F69:G69"/>
    <mergeCell ref="J69:U69"/>
    <mergeCell ref="V69:Z69"/>
    <mergeCell ref="K66:L66"/>
    <mergeCell ref="M66:O66"/>
    <mergeCell ref="P66:R66"/>
    <mergeCell ref="V66:W66"/>
    <mergeCell ref="K67:L67"/>
    <mergeCell ref="M67:O67"/>
    <mergeCell ref="P67:R67"/>
    <mergeCell ref="V67:W67"/>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AC5:AE5"/>
    <mergeCell ref="K6:L6"/>
    <mergeCell ref="M6:O6"/>
    <mergeCell ref="P6:R6"/>
    <mergeCell ref="V6:W6"/>
    <mergeCell ref="K7:L7"/>
    <mergeCell ref="M7:O7"/>
    <mergeCell ref="P7:R7"/>
    <mergeCell ref="V7:W7"/>
    <mergeCell ref="A5:G5"/>
    <mergeCell ref="J5:U5"/>
    <mergeCell ref="V5:Z5"/>
    <mergeCell ref="AA5:AB5"/>
    <mergeCell ref="K8:L8"/>
    <mergeCell ref="M8:O8"/>
    <mergeCell ref="P8:R8"/>
    <mergeCell ref="V8:W8"/>
    <mergeCell ref="K9:L9"/>
    <mergeCell ref="M9:O9"/>
    <mergeCell ref="P9:R9"/>
    <mergeCell ref="V9:W9"/>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s>
  <conditionalFormatting sqref="N110:N288">
    <cfRule type="cellIs" dxfId="408" priority="30" stopIfTrue="1" operator="equal">
      <formula>"n/a"</formula>
    </cfRule>
    <cfRule type="cellIs" dxfId="407" priority="31" stopIfTrue="1" operator="equal">
      <formula>"tbd"</formula>
    </cfRule>
    <cfRule type="cellIs" dxfId="406" priority="32" stopIfTrue="1" operator="equal">
      <formula>"No"</formula>
    </cfRule>
    <cfRule type="cellIs" dxfId="405" priority="33" stopIfTrue="1" operator="equal">
      <formula>"Practice only"</formula>
    </cfRule>
    <cfRule type="cellIs" dxfId="404" priority="34" stopIfTrue="1" operator="equal">
      <formula>"Procedure only"</formula>
    </cfRule>
    <cfRule type="cellIs" dxfId="403" priority="35" stopIfTrue="1" operator="equal">
      <formula>"Yes"</formula>
    </cfRule>
  </conditionalFormatting>
  <conditionalFormatting sqref="A71:AC107 A7:K68 M7:M68 S7:AC68">
    <cfRule type="cellIs" dxfId="402" priority="8" stopIfTrue="1" operator="equal">
      <formula>"n/a"</formula>
    </cfRule>
    <cfRule type="cellIs" dxfId="401" priority="9" stopIfTrue="1" operator="equal">
      <formula>"tbd"</formula>
    </cfRule>
  </conditionalFormatting>
  <conditionalFormatting sqref="AC7:AC68 AC71:AC107">
    <cfRule type="cellIs" dxfId="400" priority="4" operator="equal">
      <formula>"Received"</formula>
    </cfRule>
    <cfRule type="cellIs" dxfId="399" priority="7" operator="equal">
      <formula>"Reviewed"</formula>
    </cfRule>
    <cfRule type="cellIs" dxfId="398" priority="10" stopIfTrue="1" operator="equal">
      <formula>"No"</formula>
    </cfRule>
    <cfRule type="cellIs" dxfId="397" priority="11" stopIfTrue="1" operator="equal">
      <formula>"Yes"</formula>
    </cfRule>
  </conditionalFormatting>
  <conditionalFormatting sqref="AC110:AC288">
    <cfRule type="cellIs" dxfId="396" priority="5" operator="equal">
      <formula>"Received"</formula>
    </cfRule>
    <cfRule type="cellIs" dxfId="395" priority="6" operator="equal">
      <formula>"Reviewed"</formula>
    </cfRule>
    <cfRule type="cellIs" dxfId="394" priority="26" stopIfTrue="1" operator="equal">
      <formula>"n/a"</formula>
    </cfRule>
    <cfRule type="cellIs" dxfId="393" priority="27" stopIfTrue="1" operator="equal">
      <formula>"tbd"</formula>
    </cfRule>
    <cfRule type="cellIs" dxfId="392" priority="28" stopIfTrue="1" operator="equal">
      <formula>"No"</formula>
    </cfRule>
    <cfRule type="cellIs" dxfId="391" priority="29" stopIfTrue="1" operator="equal">
      <formula>"Yes"</formula>
    </cfRule>
  </conditionalFormatting>
  <conditionalFormatting sqref="J71:J107 N71:N107 J7:J68">
    <cfRule type="cellIs" dxfId="390" priority="1" stopIfTrue="1" operator="equal">
      <formula>"Supplier (CQM cert)"</formula>
    </cfRule>
    <cfRule type="cellIs" dxfId="389" priority="2" stopIfTrue="1" operator="equal">
      <formula>"Yes (Supplier/Subcon)"</formula>
    </cfRule>
    <cfRule type="cellIs" dxfId="388" priority="3" stopIfTrue="1" operator="equal">
      <formula>"Supplier/Subcon"</formula>
    </cfRule>
    <cfRule type="cellIs" dxfId="387" priority="22" stopIfTrue="1" operator="equal">
      <formula>"No"</formula>
    </cfRule>
    <cfRule type="cellIs" dxfId="386" priority="23" stopIfTrue="1" operator="equal">
      <formula>"Practice only"</formula>
    </cfRule>
    <cfRule type="cellIs" dxfId="385" priority="24" stopIfTrue="1" operator="equal">
      <formula>"Procedure only"</formula>
    </cfRule>
    <cfRule type="cellIs" dxfId="384" priority="25" stopIfTrue="1" operator="equal">
      <formula>"Yes"</formula>
    </cfRule>
  </conditionalFormatting>
  <conditionalFormatting sqref="V7:V68 V71:V107">
    <cfRule type="cellIs" dxfId="383" priority="12" stopIfTrue="1" operator="equal">
      <formula>"Full"</formula>
    </cfRule>
    <cfRule type="cellIs" dxfId="382" priority="13" stopIfTrue="1" operator="equal">
      <formula>"RI"</formula>
    </cfRule>
    <cfRule type="cellIs" dxfId="381" priority="14" stopIfTrue="1" operator="equal">
      <formula>"nc-"</formula>
    </cfRule>
    <cfRule type="cellIs" dxfId="380" priority="15" stopIfTrue="1" operator="equal">
      <formula>"NC+"</formula>
    </cfRule>
    <cfRule type="cellIs" dxfId="379" priority="16" stopIfTrue="1" operator="equal">
      <formula>"n/a"</formula>
    </cfRule>
    <cfRule type="cellIs" dxfId="378" priority="17" stopIfTrue="1" operator="equal">
      <formula>"tbd"</formula>
    </cfRule>
    <cfRule type="cellIs" dxfId="377" priority="18" stopIfTrue="1" operator="equal">
      <formula>"Full"</formula>
    </cfRule>
    <cfRule type="cellIs" dxfId="376" priority="19" stopIfTrue="1" operator="equal">
      <formula>"RI"</formula>
    </cfRule>
    <cfRule type="cellIs" dxfId="375" priority="20" stopIfTrue="1" operator="equal">
      <formula>"nc-"</formula>
    </cfRule>
    <cfRule type="cellIs" dxfId="374" priority="21" stopIfTrue="1" operator="equal">
      <formula>"NC+"</formula>
    </cfRule>
  </conditionalFormatting>
  <conditionalFormatting sqref="V110:W288">
    <cfRule type="cellIs" dxfId="373" priority="42" stopIfTrue="1" operator="equal">
      <formula>"n/a"</formula>
    </cfRule>
    <cfRule type="cellIs" dxfId="372" priority="43" stopIfTrue="1" operator="equal">
      <formula>"tbd"</formula>
    </cfRule>
    <cfRule type="cellIs" dxfId="371" priority="44" stopIfTrue="1" operator="equal">
      <formula>"Full"</formula>
    </cfRule>
    <cfRule type="cellIs" dxfId="370" priority="45" stopIfTrue="1" operator="equal">
      <formula>"RI"</formula>
    </cfRule>
    <cfRule type="cellIs" dxfId="369" priority="46" stopIfTrue="1" operator="equal">
      <formula>"nc-"</formula>
    </cfRule>
    <cfRule type="cellIs" dxfId="368" priority="47" stopIfTrue="1" operator="equal">
      <formula>"NC+"</formula>
    </cfRule>
  </conditionalFormatting>
  <conditionalFormatting sqref="J110:J288 N110:N288">
    <cfRule type="cellIs" dxfId="367" priority="36" stopIfTrue="1" operator="equal">
      <formula>"n/a"</formula>
    </cfRule>
    <cfRule type="cellIs" dxfId="366" priority="37" stopIfTrue="1" operator="equal">
      <formula>"tbd"</formula>
    </cfRule>
    <cfRule type="cellIs" dxfId="365" priority="38" stopIfTrue="1" operator="equal">
      <formula>"No"</formula>
    </cfRule>
    <cfRule type="cellIs" dxfId="364" priority="39" stopIfTrue="1" operator="equal">
      <formula>"Practice only"</formula>
    </cfRule>
    <cfRule type="cellIs" dxfId="363" priority="40" stopIfTrue="1" operator="equal">
      <formula>"Procedure only"</formula>
    </cfRule>
    <cfRule type="cellIs" dxfId="362" priority="41" stopIfTrue="1" operator="equal">
      <formula>"Yes"</formula>
    </cfRule>
  </conditionalFormatting>
  <dataValidations count="8">
    <dataValidation type="list" allowBlank="1" showInputMessage="1" showErrorMessage="1" sqref="J71:J107 J7:J68">
      <formula1>$J$300:$J$309</formula1>
    </dataValidation>
    <dataValidation type="list" allowBlank="1" showInputMessage="1" showErrorMessage="1" sqref="J110:J288">
      <formula1>$J$290:$J$297</formula1>
    </dataValidation>
    <dataValidation type="list" allowBlank="1" showInputMessage="1" showErrorMessage="1" sqref="AC110:AC288 AC71:AC107 AC7:AC68">
      <formula1>$AC$290:$AC$295</formula1>
    </dataValidation>
    <dataValidation type="list" allowBlank="1" showInputMessage="1" showErrorMessage="1" sqref="T71:T107">
      <formula1>$U$290:$U$293</formula1>
    </dataValidation>
    <dataValidation type="list" allowBlank="1" showInputMessage="1" showErrorMessage="1" sqref="V110:W288 V71:V107 V7:V68">
      <formula1>$V$290:$V$295</formula1>
    </dataValidation>
    <dataValidation type="list" allowBlank="1" showInputMessage="1" showErrorMessage="1" sqref="T110:T288">
      <formula1>$T$290:$T$293</formula1>
    </dataValidation>
    <dataValidation type="list" allowBlank="1" showInputMessage="1" showErrorMessage="1" sqref="N110:N288 N71:N107">
      <formula1>$N$290:$N$294</formula1>
    </dataValidation>
    <dataValidation type="list" allowBlank="1" showInputMessage="1" showErrorMessage="1" sqref="L110:L288">
      <formula1>$L$290:$L$293</formula1>
    </dataValidation>
  </dataValidations>
  <hyperlinks>
    <hyperlink ref="D1:G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C310"/>
  <sheetViews>
    <sheetView showGridLines="0" zoomScale="85" zoomScaleNormal="85" workbookViewId="0">
      <selection activeCell="A160" sqref="A160"/>
    </sheetView>
  </sheetViews>
  <sheetFormatPr defaultColWidth="11.42578125" defaultRowHeight="16.5"/>
  <cols>
    <col min="1" max="1" width="16.5703125" style="193" customWidth="1"/>
    <col min="2" max="2" width="9" style="193" customWidth="1"/>
    <col min="3" max="3" width="71.28515625" style="130" customWidth="1"/>
    <col min="4" max="4" width="24.140625" style="194" customWidth="1"/>
    <col min="5" max="5" width="13" style="195" customWidth="1"/>
    <col min="6" max="6" width="13.5703125" style="193" customWidth="1"/>
    <col min="7" max="7" width="11.140625" style="193" customWidth="1"/>
    <col min="8" max="9" width="8.28515625" style="194" customWidth="1"/>
    <col min="10" max="10" width="17.28515625" style="199" customWidth="1"/>
    <col min="11" max="16" width="15" style="199" customWidth="1"/>
    <col min="17" max="17" width="15.85546875" style="199" customWidth="1"/>
    <col min="18" max="18" width="13.5703125" style="199" customWidth="1"/>
    <col min="19" max="19" width="19.7109375" style="199" customWidth="1"/>
    <col min="20" max="20" width="21" style="199" customWidth="1"/>
    <col min="21" max="21" width="23.28515625" style="199" customWidth="1"/>
    <col min="22" max="22" width="14.42578125" style="198" customWidth="1"/>
    <col min="23" max="23" width="12.7109375" style="198" customWidth="1"/>
    <col min="24" max="24" width="35.42578125" style="198" customWidth="1"/>
    <col min="25" max="25" width="23.7109375" style="198" customWidth="1"/>
    <col min="26" max="26" width="25.7109375" style="198" customWidth="1"/>
    <col min="27" max="27" width="33.7109375" style="192" customWidth="1"/>
    <col min="28" max="28" width="37.140625" style="198" customWidth="1"/>
    <col min="29" max="29" width="20.28515625" style="198" customWidth="1"/>
    <col min="30" max="30" width="42.5703125" style="198" customWidth="1"/>
    <col min="31" max="31" width="45" style="198" customWidth="1"/>
    <col min="32" max="55" width="11.42578125" style="130" hidden="1" customWidth="1"/>
    <col min="56" max="16384" width="11.42578125" style="130"/>
  </cols>
  <sheetData>
    <row r="1" spans="1:55" ht="15" customHeight="1">
      <c r="A1" s="125" t="s">
        <v>31</v>
      </c>
      <c r="B1" s="742" t="str">
        <f>IF(Coverpage!D5&lt;&gt;"",Coverpage!D5,"")</f>
        <v>[Company]</v>
      </c>
      <c r="C1" s="743"/>
      <c r="D1" s="733" t="s">
        <v>270</v>
      </c>
      <c r="E1" s="734"/>
      <c r="F1" s="734"/>
      <c r="G1" s="735"/>
      <c r="H1" s="126"/>
      <c r="I1" s="127"/>
      <c r="J1" s="673" t="s">
        <v>10</v>
      </c>
      <c r="K1" s="674"/>
      <c r="L1" s="741"/>
      <c r="M1" s="741"/>
      <c r="N1" s="741"/>
      <c r="O1" s="741"/>
      <c r="P1" s="741"/>
      <c r="Q1" s="741"/>
      <c r="R1" s="741"/>
      <c r="S1" s="741"/>
      <c r="T1" s="741"/>
      <c r="U1" s="741"/>
      <c r="V1" s="684" t="s">
        <v>54</v>
      </c>
      <c r="W1" s="685"/>
      <c r="X1" s="685"/>
      <c r="Y1" s="685"/>
      <c r="Z1" s="685"/>
      <c r="AA1" s="685"/>
      <c r="AB1" s="686"/>
      <c r="AC1" s="128"/>
      <c r="AD1" s="128"/>
      <c r="AE1" s="128"/>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row>
    <row r="2" spans="1:55" ht="14.45" customHeight="1">
      <c r="A2" s="131" t="s">
        <v>30</v>
      </c>
      <c r="B2" s="739" t="str">
        <f>IF(Coverpage!D6&lt;&gt;"",Coverpage!D6,"")</f>
        <v>[Site]</v>
      </c>
      <c r="C2" s="740"/>
      <c r="D2" s="736"/>
      <c r="E2" s="737"/>
      <c r="F2" s="737"/>
      <c r="G2" s="738"/>
      <c r="H2" s="132"/>
      <c r="I2" s="133"/>
      <c r="J2" s="750" t="s">
        <v>33</v>
      </c>
      <c r="K2" s="751"/>
      <c r="L2" s="748" t="str">
        <f>IF(Coverpage!D32&lt;&gt;"",Coverpage!D32,"")</f>
        <v/>
      </c>
      <c r="M2" s="749"/>
      <c r="N2" s="749"/>
      <c r="O2" s="749"/>
      <c r="P2" s="749"/>
      <c r="Q2" s="749"/>
      <c r="R2" s="749"/>
      <c r="S2" s="749"/>
      <c r="T2" s="749"/>
      <c r="U2" s="749"/>
      <c r="V2" s="134" t="s">
        <v>16</v>
      </c>
      <c r="W2" s="687" t="str">
        <f>IF(Coverpage!D36&lt;&gt;"",Coverpage!D36,"")</f>
        <v/>
      </c>
      <c r="X2" s="688"/>
      <c r="Y2" s="688"/>
      <c r="Z2" s="688"/>
      <c r="AA2" s="688"/>
      <c r="AB2" s="689"/>
      <c r="AC2" s="135"/>
      <c r="AD2" s="135"/>
      <c r="AE2" s="135"/>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row>
    <row r="3" spans="1:55" ht="16.899999999999999" customHeight="1">
      <c r="A3" s="136" t="s">
        <v>32</v>
      </c>
      <c r="B3" s="739"/>
      <c r="C3" s="740"/>
      <c r="D3" s="736"/>
      <c r="E3" s="737"/>
      <c r="F3" s="737"/>
      <c r="G3" s="738"/>
      <c r="H3" s="137"/>
      <c r="I3" s="138"/>
      <c r="J3" s="750" t="s">
        <v>34</v>
      </c>
      <c r="K3" s="751"/>
      <c r="L3" s="752" t="str">
        <f>IF(Coverpage!D33&gt;0,Coverpage!D33,"")</f>
        <v/>
      </c>
      <c r="M3" s="753"/>
      <c r="N3" s="753"/>
      <c r="O3" s="753"/>
      <c r="P3" s="753"/>
      <c r="Q3" s="753"/>
      <c r="R3" s="753"/>
      <c r="S3" s="753"/>
      <c r="T3" s="753"/>
      <c r="U3" s="753"/>
      <c r="V3" s="134" t="s">
        <v>17</v>
      </c>
      <c r="W3" s="690" t="str">
        <f>IF(Coverpage!D44&gt;0,Coverpage!D44,"")</f>
        <v/>
      </c>
      <c r="X3" s="691"/>
      <c r="Y3" s="691"/>
      <c r="Z3" s="691"/>
      <c r="AA3" s="691"/>
      <c r="AB3" s="692"/>
      <c r="AC3" s="139"/>
      <c r="AD3" s="139"/>
      <c r="AE3" s="13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row>
    <row r="4" spans="1:55" ht="17.25" thickBot="1">
      <c r="A4" s="140"/>
      <c r="B4" s="732"/>
      <c r="C4" s="732"/>
      <c r="D4" s="737"/>
      <c r="E4" s="737"/>
      <c r="F4" s="737"/>
      <c r="G4" s="738"/>
      <c r="H4" s="132"/>
      <c r="I4" s="133"/>
      <c r="J4" s="744" t="s">
        <v>35</v>
      </c>
      <c r="K4" s="745"/>
      <c r="L4" s="746"/>
      <c r="M4" s="747"/>
      <c r="N4" s="747"/>
      <c r="O4" s="747"/>
      <c r="P4" s="747"/>
      <c r="Q4" s="747"/>
      <c r="R4" s="747"/>
      <c r="S4" s="747"/>
      <c r="T4" s="747"/>
      <c r="U4" s="747"/>
      <c r="V4" s="71"/>
      <c r="W4" s="141"/>
      <c r="X4" s="142"/>
      <c r="Y4" s="142"/>
      <c r="Z4" s="142"/>
      <c r="AA4" s="142"/>
      <c r="AB4" s="142"/>
      <c r="AC4" s="128"/>
      <c r="AD4" s="128"/>
      <c r="AE4" s="128"/>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row>
    <row r="5" spans="1:55" s="147" customFormat="1" ht="27" customHeight="1">
      <c r="A5" s="702" t="s">
        <v>514</v>
      </c>
      <c r="B5" s="703"/>
      <c r="C5" s="703"/>
      <c r="D5" s="703"/>
      <c r="E5" s="703"/>
      <c r="F5" s="703"/>
      <c r="G5" s="704"/>
      <c r="H5" s="144" t="s">
        <v>38</v>
      </c>
      <c r="I5" s="145" t="s">
        <v>38</v>
      </c>
      <c r="J5" s="707" t="s">
        <v>15</v>
      </c>
      <c r="K5" s="708"/>
      <c r="L5" s="708"/>
      <c r="M5" s="708"/>
      <c r="N5" s="708"/>
      <c r="O5" s="708"/>
      <c r="P5" s="708"/>
      <c r="Q5" s="708"/>
      <c r="R5" s="708"/>
      <c r="S5" s="708"/>
      <c r="T5" s="708"/>
      <c r="U5" s="709"/>
      <c r="V5" s="660" t="s">
        <v>18</v>
      </c>
      <c r="W5" s="661"/>
      <c r="X5" s="661"/>
      <c r="Y5" s="661"/>
      <c r="Z5" s="661"/>
      <c r="AA5" s="660" t="s">
        <v>39</v>
      </c>
      <c r="AB5" s="662"/>
      <c r="AC5" s="660" t="s">
        <v>293</v>
      </c>
      <c r="AD5" s="661"/>
      <c r="AE5" s="662"/>
      <c r="AF5" s="146" t="s">
        <v>69</v>
      </c>
      <c r="AG5" s="146"/>
      <c r="AH5" s="146"/>
      <c r="AI5" s="146"/>
      <c r="AJ5" s="146"/>
      <c r="AK5" s="146"/>
      <c r="AL5" s="146"/>
      <c r="AM5" s="146"/>
      <c r="AN5" s="146" t="s">
        <v>78</v>
      </c>
      <c r="AO5" s="146"/>
      <c r="AP5" s="146"/>
      <c r="AQ5" s="146"/>
      <c r="AR5" s="146"/>
      <c r="AS5" s="146"/>
      <c r="AT5" s="146"/>
      <c r="AU5" s="146"/>
      <c r="AV5" s="146" t="s">
        <v>79</v>
      </c>
      <c r="AW5" s="146"/>
      <c r="AX5" s="146"/>
      <c r="AY5" s="146"/>
      <c r="AZ5" s="146"/>
      <c r="BA5" s="146"/>
      <c r="BB5" s="146"/>
      <c r="BC5" s="146"/>
    </row>
    <row r="6" spans="1:55" s="147" customFormat="1" ht="91.9" customHeight="1" thickBot="1">
      <c r="A6" s="148" t="s">
        <v>487</v>
      </c>
      <c r="B6" s="149"/>
      <c r="C6" s="150" t="s">
        <v>488</v>
      </c>
      <c r="D6" s="151"/>
      <c r="E6" s="151"/>
      <c r="F6" s="152"/>
      <c r="G6" s="152"/>
      <c r="H6" s="153" t="s">
        <v>518</v>
      </c>
      <c r="I6" s="154" t="s">
        <v>519</v>
      </c>
      <c r="J6" s="155" t="s">
        <v>492</v>
      </c>
      <c r="K6" s="712" t="s">
        <v>496</v>
      </c>
      <c r="L6" s="754"/>
      <c r="M6" s="712" t="s">
        <v>494</v>
      </c>
      <c r="N6" s="713"/>
      <c r="O6" s="754"/>
      <c r="P6" s="712" t="s">
        <v>495</v>
      </c>
      <c r="Q6" s="713"/>
      <c r="R6" s="754"/>
      <c r="S6" s="156" t="s">
        <v>123</v>
      </c>
      <c r="T6" s="156" t="s">
        <v>124</v>
      </c>
      <c r="U6" s="157" t="s">
        <v>99</v>
      </c>
      <c r="V6" s="715" t="s">
        <v>112</v>
      </c>
      <c r="W6" s="716"/>
      <c r="X6" s="158" t="s">
        <v>107</v>
      </c>
      <c r="Y6" s="159" t="s">
        <v>108</v>
      </c>
      <c r="Z6" s="159" t="s">
        <v>109</v>
      </c>
      <c r="AA6" s="160" t="s">
        <v>113</v>
      </c>
      <c r="AB6" s="161" t="s">
        <v>235</v>
      </c>
      <c r="AC6" s="160" t="str">
        <f>"Auditor requests additional evidence" &amp; CHAR(10) &amp; "Total: " &amp; COUNTIF(AC7:AC107,"Yes") &amp; " requests"</f>
        <v>Auditor requests additional evidence
Total: 0 requests</v>
      </c>
      <c r="AD6" s="162" t="s">
        <v>294</v>
      </c>
      <c r="AE6" s="163" t="s">
        <v>295</v>
      </c>
      <c r="AF6" s="146" t="s">
        <v>142</v>
      </c>
      <c r="AG6" s="146" t="s">
        <v>1091</v>
      </c>
      <c r="AH6" s="146" t="s">
        <v>72</v>
      </c>
      <c r="AI6" s="146" t="s">
        <v>73</v>
      </c>
      <c r="AJ6" s="146" t="s">
        <v>74</v>
      </c>
      <c r="AK6" s="146" t="s">
        <v>75</v>
      </c>
      <c r="AL6" s="146" t="s">
        <v>76</v>
      </c>
      <c r="AM6" s="146" t="s">
        <v>77</v>
      </c>
      <c r="AN6" s="146" t="str">
        <f>AF6</f>
        <v>CB</v>
      </c>
      <c r="AO6" s="146" t="str">
        <f t="shared" ref="AO6:AU6" si="0">AG6</f>
        <v>ilCB</v>
      </c>
      <c r="AP6" s="146" t="str">
        <f t="shared" si="0"/>
        <v>Product 3</v>
      </c>
      <c r="AQ6" s="146" t="str">
        <f t="shared" si="0"/>
        <v>Product 4</v>
      </c>
      <c r="AR6" s="146" t="str">
        <f t="shared" si="0"/>
        <v>Product 5</v>
      </c>
      <c r="AS6" s="146" t="str">
        <f t="shared" si="0"/>
        <v>Product 6</v>
      </c>
      <c r="AT6" s="146" t="str">
        <f t="shared" si="0"/>
        <v>Product 7</v>
      </c>
      <c r="AU6" s="146" t="str">
        <f t="shared" si="0"/>
        <v>Product 8</v>
      </c>
      <c r="AV6" s="146" t="str">
        <f>AF6</f>
        <v>CB</v>
      </c>
      <c r="AW6" s="146" t="str">
        <f t="shared" ref="AW6:BC6" si="1">AG6</f>
        <v>ilCB</v>
      </c>
      <c r="AX6" s="146" t="str">
        <f t="shared" si="1"/>
        <v>Product 3</v>
      </c>
      <c r="AY6" s="146" t="str">
        <f t="shared" si="1"/>
        <v>Product 4</v>
      </c>
      <c r="AZ6" s="146" t="str">
        <f t="shared" si="1"/>
        <v>Product 5</v>
      </c>
      <c r="BA6" s="146" t="str">
        <f t="shared" si="1"/>
        <v>Product 6</v>
      </c>
      <c r="BB6" s="146" t="str">
        <f t="shared" si="1"/>
        <v>Product 7</v>
      </c>
      <c r="BC6" s="146" t="str">
        <f t="shared" si="1"/>
        <v>Product 8</v>
      </c>
    </row>
    <row r="7" spans="1:55" s="164" customFormat="1" ht="19.899999999999999" customHeight="1">
      <c r="A7" s="20" t="s">
        <v>1092</v>
      </c>
      <c r="B7" s="21"/>
      <c r="C7" s="22" t="s">
        <v>1093</v>
      </c>
      <c r="D7" s="23"/>
      <c r="E7" s="23"/>
      <c r="F7" s="24"/>
      <c r="G7" s="24"/>
      <c r="H7" s="25"/>
      <c r="I7" s="26"/>
      <c r="J7" s="43" t="s">
        <v>86</v>
      </c>
      <c r="K7" s="726"/>
      <c r="L7" s="727"/>
      <c r="M7" s="726"/>
      <c r="N7" s="728"/>
      <c r="O7" s="727"/>
      <c r="P7" s="726"/>
      <c r="Q7" s="728"/>
      <c r="R7" s="727"/>
      <c r="S7" s="481"/>
      <c r="T7" s="481"/>
      <c r="U7" s="63"/>
      <c r="V7" s="724" t="s">
        <v>86</v>
      </c>
      <c r="W7" s="725"/>
      <c r="X7" s="53"/>
      <c r="Y7" s="53"/>
      <c r="Z7" s="54"/>
      <c r="AA7" s="66"/>
      <c r="AB7" s="54"/>
      <c r="AC7" s="55" t="s">
        <v>744</v>
      </c>
      <c r="AD7" s="53"/>
      <c r="AE7" s="63"/>
      <c r="AF7" s="164">
        <v>-1</v>
      </c>
      <c r="AG7" s="164">
        <v>-1</v>
      </c>
      <c r="AH7" s="164">
        <v>-1</v>
      </c>
      <c r="AI7" s="164">
        <v>-1</v>
      </c>
      <c r="AJ7" s="164">
        <v>-1</v>
      </c>
      <c r="AK7" s="164">
        <v>-1</v>
      </c>
      <c r="AL7" s="164">
        <v>-1</v>
      </c>
      <c r="AM7" s="164">
        <v>-1</v>
      </c>
      <c r="AN7" s="164" t="str">
        <f>IF(AF7,$V7,"")</f>
        <v>tbd</v>
      </c>
      <c r="AO7" s="164" t="str">
        <f t="shared" ref="AO7:AU22" si="2">IF(AG7,$V7,"")</f>
        <v>tbd</v>
      </c>
      <c r="AP7" s="164" t="str">
        <f t="shared" si="2"/>
        <v>tbd</v>
      </c>
      <c r="AQ7" s="164" t="str">
        <f t="shared" si="2"/>
        <v>tbd</v>
      </c>
      <c r="AR7" s="164" t="str">
        <f t="shared" si="2"/>
        <v>tbd</v>
      </c>
      <c r="AS7" s="164" t="str">
        <f t="shared" si="2"/>
        <v>tbd</v>
      </c>
      <c r="AT7" s="164" t="str">
        <f t="shared" si="2"/>
        <v>tbd</v>
      </c>
      <c r="AU7" s="164" t="str">
        <f t="shared" si="2"/>
        <v>tbd</v>
      </c>
      <c r="AV7" s="164">
        <f>IF(AF7,$W7,"")</f>
        <v>0</v>
      </c>
      <c r="AW7" s="164">
        <f t="shared" ref="AW7:BC22" si="3">IF(AG7,$W7,"")</f>
        <v>0</v>
      </c>
      <c r="AX7" s="164">
        <f t="shared" si="3"/>
        <v>0</v>
      </c>
      <c r="AY7" s="164">
        <f t="shared" si="3"/>
        <v>0</v>
      </c>
      <c r="AZ7" s="164">
        <f t="shared" si="3"/>
        <v>0</v>
      </c>
      <c r="BA7" s="164">
        <f t="shared" si="3"/>
        <v>0</v>
      </c>
      <c r="BB7" s="164">
        <f t="shared" si="3"/>
        <v>0</v>
      </c>
      <c r="BC7" s="164">
        <f t="shared" si="3"/>
        <v>0</v>
      </c>
    </row>
    <row r="8" spans="1:55" s="164" customFormat="1" ht="19.899999999999999" customHeight="1">
      <c r="A8" s="9" t="s">
        <v>1094</v>
      </c>
      <c r="B8" s="7"/>
      <c r="C8" s="2" t="s">
        <v>1095</v>
      </c>
      <c r="D8" s="19"/>
      <c r="E8" s="18"/>
      <c r="F8" s="19"/>
      <c r="G8" s="19"/>
      <c r="H8" s="4"/>
      <c r="I8" s="15"/>
      <c r="J8" s="47" t="s">
        <v>86</v>
      </c>
      <c r="K8" s="696"/>
      <c r="L8" s="698"/>
      <c r="M8" s="696"/>
      <c r="N8" s="697"/>
      <c r="O8" s="698"/>
      <c r="P8" s="696"/>
      <c r="Q8" s="697"/>
      <c r="R8" s="698"/>
      <c r="S8" s="480"/>
      <c r="T8" s="480"/>
      <c r="U8" s="49"/>
      <c r="V8" s="710" t="s">
        <v>86</v>
      </c>
      <c r="W8" s="711"/>
      <c r="X8" s="56"/>
      <c r="Y8" s="56"/>
      <c r="Z8" s="57"/>
      <c r="AA8" s="67"/>
      <c r="AB8" s="57"/>
      <c r="AC8" s="58" t="s">
        <v>744</v>
      </c>
      <c r="AD8" s="56"/>
      <c r="AE8" s="49"/>
      <c r="AF8" s="164">
        <f>AF7</f>
        <v>-1</v>
      </c>
      <c r="AG8" s="164">
        <f t="shared" ref="AG8:AM8" si="4">AG7</f>
        <v>-1</v>
      </c>
      <c r="AH8" s="164">
        <f t="shared" si="4"/>
        <v>-1</v>
      </c>
      <c r="AI8" s="164">
        <f t="shared" si="4"/>
        <v>-1</v>
      </c>
      <c r="AJ8" s="164">
        <f t="shared" si="4"/>
        <v>-1</v>
      </c>
      <c r="AK8" s="164">
        <f t="shared" si="4"/>
        <v>-1</v>
      </c>
      <c r="AL8" s="164">
        <f t="shared" si="4"/>
        <v>-1</v>
      </c>
      <c r="AM8" s="164">
        <f t="shared" si="4"/>
        <v>-1</v>
      </c>
      <c r="AN8" s="164" t="str">
        <f t="shared" ref="AN8:AU23" si="5">IF(AF8,$V8,"")</f>
        <v>tbd</v>
      </c>
      <c r="AO8" s="164" t="str">
        <f t="shared" si="2"/>
        <v>tbd</v>
      </c>
      <c r="AP8" s="164" t="str">
        <f t="shared" si="2"/>
        <v>tbd</v>
      </c>
      <c r="AQ8" s="164" t="str">
        <f t="shared" si="2"/>
        <v>tbd</v>
      </c>
      <c r="AR8" s="164" t="str">
        <f t="shared" si="2"/>
        <v>tbd</v>
      </c>
      <c r="AS8" s="164" t="str">
        <f t="shared" si="2"/>
        <v>tbd</v>
      </c>
      <c r="AT8" s="164" t="str">
        <f t="shared" si="2"/>
        <v>tbd</v>
      </c>
      <c r="AU8" s="164" t="str">
        <f t="shared" si="2"/>
        <v>tbd</v>
      </c>
      <c r="AV8" s="164">
        <f t="shared" ref="AV8:BC23" si="6">IF(AF8,$W8,"")</f>
        <v>0</v>
      </c>
      <c r="AW8" s="164">
        <f t="shared" si="3"/>
        <v>0</v>
      </c>
      <c r="AX8" s="164">
        <f t="shared" si="3"/>
        <v>0</v>
      </c>
      <c r="AY8" s="164">
        <f t="shared" si="3"/>
        <v>0</v>
      </c>
      <c r="AZ8" s="164">
        <f t="shared" si="3"/>
        <v>0</v>
      </c>
      <c r="BA8" s="164">
        <f t="shared" si="3"/>
        <v>0</v>
      </c>
      <c r="BB8" s="164">
        <f t="shared" si="3"/>
        <v>0</v>
      </c>
      <c r="BC8" s="164">
        <f t="shared" si="3"/>
        <v>0</v>
      </c>
    </row>
    <row r="9" spans="1:55" s="164" customFormat="1" ht="19.899999999999999" customHeight="1">
      <c r="A9" s="9" t="s">
        <v>1096</v>
      </c>
      <c r="B9" s="7"/>
      <c r="C9" s="2" t="s">
        <v>1097</v>
      </c>
      <c r="D9" s="19"/>
      <c r="E9" s="18"/>
      <c r="F9" s="19"/>
      <c r="G9" s="19"/>
      <c r="H9" s="4"/>
      <c r="I9" s="15"/>
      <c r="J9" s="47" t="s">
        <v>86</v>
      </c>
      <c r="K9" s="696"/>
      <c r="L9" s="698"/>
      <c r="M9" s="696"/>
      <c r="N9" s="697"/>
      <c r="O9" s="698"/>
      <c r="P9" s="696"/>
      <c r="Q9" s="697"/>
      <c r="R9" s="698"/>
      <c r="S9" s="480"/>
      <c r="T9" s="480"/>
      <c r="U9" s="49"/>
      <c r="V9" s="710" t="s">
        <v>86</v>
      </c>
      <c r="W9" s="711"/>
      <c r="X9" s="56"/>
      <c r="Y9" s="56"/>
      <c r="Z9" s="57"/>
      <c r="AA9" s="67"/>
      <c r="AB9" s="57"/>
      <c r="AC9" s="58" t="s">
        <v>744</v>
      </c>
      <c r="AD9" s="56"/>
      <c r="AE9" s="49"/>
      <c r="AF9" s="164">
        <f t="shared" ref="AF9:AM24" si="7">AF8</f>
        <v>-1</v>
      </c>
      <c r="AG9" s="164">
        <f t="shared" si="7"/>
        <v>-1</v>
      </c>
      <c r="AH9" s="164">
        <f t="shared" si="7"/>
        <v>-1</v>
      </c>
      <c r="AI9" s="164">
        <f t="shared" si="7"/>
        <v>-1</v>
      </c>
      <c r="AJ9" s="164">
        <f t="shared" si="7"/>
        <v>-1</v>
      </c>
      <c r="AK9" s="164">
        <f t="shared" si="7"/>
        <v>-1</v>
      </c>
      <c r="AL9" s="164">
        <f t="shared" si="7"/>
        <v>-1</v>
      </c>
      <c r="AM9" s="164">
        <f t="shared" si="7"/>
        <v>-1</v>
      </c>
      <c r="AN9" s="164" t="str">
        <f t="shared" si="5"/>
        <v>tbd</v>
      </c>
      <c r="AO9" s="164" t="str">
        <f t="shared" si="2"/>
        <v>tbd</v>
      </c>
      <c r="AP9" s="164" t="str">
        <f t="shared" si="2"/>
        <v>tbd</v>
      </c>
      <c r="AQ9" s="164" t="str">
        <f t="shared" si="2"/>
        <v>tbd</v>
      </c>
      <c r="AR9" s="164" t="str">
        <f t="shared" si="2"/>
        <v>tbd</v>
      </c>
      <c r="AS9" s="164" t="str">
        <f t="shared" si="2"/>
        <v>tbd</v>
      </c>
      <c r="AT9" s="164" t="str">
        <f t="shared" si="2"/>
        <v>tbd</v>
      </c>
      <c r="AU9" s="164" t="str">
        <f t="shared" si="2"/>
        <v>tbd</v>
      </c>
      <c r="AV9" s="164">
        <f t="shared" si="6"/>
        <v>0</v>
      </c>
      <c r="AW9" s="164">
        <f t="shared" si="3"/>
        <v>0</v>
      </c>
      <c r="AX9" s="164">
        <f t="shared" si="3"/>
        <v>0</v>
      </c>
      <c r="AY9" s="164">
        <f t="shared" si="3"/>
        <v>0</v>
      </c>
      <c r="AZ9" s="164">
        <f t="shared" si="3"/>
        <v>0</v>
      </c>
      <c r="BA9" s="164">
        <f t="shared" si="3"/>
        <v>0</v>
      </c>
      <c r="BB9" s="164">
        <f t="shared" si="3"/>
        <v>0</v>
      </c>
      <c r="BC9" s="164">
        <f t="shared" si="3"/>
        <v>0</v>
      </c>
    </row>
    <row r="10" spans="1:55" s="164" customFormat="1" ht="19.899999999999999" customHeight="1">
      <c r="A10" s="9" t="s">
        <v>1098</v>
      </c>
      <c r="B10" s="7"/>
      <c r="C10" s="2" t="s">
        <v>1099</v>
      </c>
      <c r="D10" s="19"/>
      <c r="E10" s="18"/>
      <c r="F10" s="19"/>
      <c r="G10" s="19"/>
      <c r="H10" s="4"/>
      <c r="I10" s="15"/>
      <c r="J10" s="47" t="s">
        <v>86</v>
      </c>
      <c r="K10" s="696"/>
      <c r="L10" s="698"/>
      <c r="M10" s="696"/>
      <c r="N10" s="697"/>
      <c r="O10" s="698"/>
      <c r="P10" s="696"/>
      <c r="Q10" s="697"/>
      <c r="R10" s="698"/>
      <c r="S10" s="480"/>
      <c r="T10" s="480"/>
      <c r="U10" s="49"/>
      <c r="V10" s="710" t="s">
        <v>86</v>
      </c>
      <c r="W10" s="711"/>
      <c r="X10" s="56"/>
      <c r="Y10" s="56"/>
      <c r="Z10" s="57"/>
      <c r="AA10" s="67"/>
      <c r="AB10" s="57"/>
      <c r="AC10" s="58" t="s">
        <v>744</v>
      </c>
      <c r="AD10" s="56"/>
      <c r="AE10" s="49"/>
      <c r="AF10" s="164">
        <f t="shared" si="7"/>
        <v>-1</v>
      </c>
      <c r="AG10" s="164">
        <f t="shared" si="7"/>
        <v>-1</v>
      </c>
      <c r="AH10" s="164">
        <f t="shared" si="7"/>
        <v>-1</v>
      </c>
      <c r="AI10" s="164">
        <f t="shared" si="7"/>
        <v>-1</v>
      </c>
      <c r="AJ10" s="164">
        <f t="shared" si="7"/>
        <v>-1</v>
      </c>
      <c r="AK10" s="164">
        <f t="shared" si="7"/>
        <v>-1</v>
      </c>
      <c r="AL10" s="164">
        <f t="shared" si="7"/>
        <v>-1</v>
      </c>
      <c r="AM10" s="164">
        <f t="shared" si="7"/>
        <v>-1</v>
      </c>
      <c r="AN10" s="164" t="str">
        <f t="shared" si="5"/>
        <v>tbd</v>
      </c>
      <c r="AO10" s="164" t="str">
        <f t="shared" si="2"/>
        <v>tbd</v>
      </c>
      <c r="AP10" s="164" t="str">
        <f t="shared" si="2"/>
        <v>tbd</v>
      </c>
      <c r="AQ10" s="164" t="str">
        <f t="shared" si="2"/>
        <v>tbd</v>
      </c>
      <c r="AR10" s="164" t="str">
        <f t="shared" si="2"/>
        <v>tbd</v>
      </c>
      <c r="AS10" s="164" t="str">
        <f t="shared" si="2"/>
        <v>tbd</v>
      </c>
      <c r="AT10" s="164" t="str">
        <f t="shared" si="2"/>
        <v>tbd</v>
      </c>
      <c r="AU10" s="164" t="str">
        <f t="shared" si="2"/>
        <v>tbd</v>
      </c>
      <c r="AV10" s="164">
        <f t="shared" si="6"/>
        <v>0</v>
      </c>
      <c r="AW10" s="164">
        <f t="shared" si="3"/>
        <v>0</v>
      </c>
      <c r="AX10" s="164">
        <f t="shared" si="3"/>
        <v>0</v>
      </c>
      <c r="AY10" s="164">
        <f t="shared" si="3"/>
        <v>0</v>
      </c>
      <c r="AZ10" s="164">
        <f t="shared" si="3"/>
        <v>0</v>
      </c>
      <c r="BA10" s="164">
        <f t="shared" si="3"/>
        <v>0</v>
      </c>
      <c r="BB10" s="164">
        <f t="shared" si="3"/>
        <v>0</v>
      </c>
      <c r="BC10" s="164">
        <f t="shared" si="3"/>
        <v>0</v>
      </c>
    </row>
    <row r="11" spans="1:55" s="164" customFormat="1" ht="19.899999999999999" customHeight="1">
      <c r="A11" s="9" t="s">
        <v>1100</v>
      </c>
      <c r="B11" s="7"/>
      <c r="C11" s="2" t="s">
        <v>1101</v>
      </c>
      <c r="D11" s="19"/>
      <c r="E11" s="18"/>
      <c r="F11" s="19"/>
      <c r="G11" s="19"/>
      <c r="H11" s="4"/>
      <c r="I11" s="15"/>
      <c r="J11" s="47" t="s">
        <v>86</v>
      </c>
      <c r="K11" s="696"/>
      <c r="L11" s="698"/>
      <c r="M11" s="696"/>
      <c r="N11" s="697"/>
      <c r="O11" s="698"/>
      <c r="P11" s="696"/>
      <c r="Q11" s="697"/>
      <c r="R11" s="698"/>
      <c r="S11" s="480"/>
      <c r="T11" s="480"/>
      <c r="U11" s="49"/>
      <c r="V11" s="710" t="s">
        <v>86</v>
      </c>
      <c r="W11" s="711"/>
      <c r="X11" s="56"/>
      <c r="Y11" s="56"/>
      <c r="Z11" s="57"/>
      <c r="AA11" s="67"/>
      <c r="AB11" s="57"/>
      <c r="AC11" s="58" t="s">
        <v>744</v>
      </c>
      <c r="AD11" s="56"/>
      <c r="AE11" s="49"/>
      <c r="AF11" s="164">
        <f t="shared" si="7"/>
        <v>-1</v>
      </c>
      <c r="AG11" s="164">
        <f t="shared" si="7"/>
        <v>-1</v>
      </c>
      <c r="AH11" s="164">
        <f t="shared" si="7"/>
        <v>-1</v>
      </c>
      <c r="AI11" s="164">
        <f t="shared" si="7"/>
        <v>-1</v>
      </c>
      <c r="AJ11" s="164">
        <f t="shared" si="7"/>
        <v>-1</v>
      </c>
      <c r="AK11" s="164">
        <f t="shared" si="7"/>
        <v>-1</v>
      </c>
      <c r="AL11" s="164">
        <f t="shared" si="7"/>
        <v>-1</v>
      </c>
      <c r="AM11" s="164">
        <f t="shared" si="7"/>
        <v>-1</v>
      </c>
      <c r="AN11" s="164" t="str">
        <f t="shared" si="5"/>
        <v>tbd</v>
      </c>
      <c r="AO11" s="164" t="str">
        <f t="shared" si="2"/>
        <v>tbd</v>
      </c>
      <c r="AP11" s="164" t="str">
        <f t="shared" si="2"/>
        <v>tbd</v>
      </c>
      <c r="AQ11" s="164" t="str">
        <f t="shared" si="2"/>
        <v>tbd</v>
      </c>
      <c r="AR11" s="164" t="str">
        <f t="shared" si="2"/>
        <v>tbd</v>
      </c>
      <c r="AS11" s="164" t="str">
        <f t="shared" si="2"/>
        <v>tbd</v>
      </c>
      <c r="AT11" s="164" t="str">
        <f t="shared" si="2"/>
        <v>tbd</v>
      </c>
      <c r="AU11" s="164" t="str">
        <f t="shared" si="2"/>
        <v>tbd</v>
      </c>
      <c r="AV11" s="164">
        <f t="shared" si="6"/>
        <v>0</v>
      </c>
      <c r="AW11" s="164">
        <f t="shared" si="3"/>
        <v>0</v>
      </c>
      <c r="AX11" s="164">
        <f t="shared" si="3"/>
        <v>0</v>
      </c>
      <c r="AY11" s="164">
        <f t="shared" si="3"/>
        <v>0</v>
      </c>
      <c r="AZ11" s="164">
        <f t="shared" si="3"/>
        <v>0</v>
      </c>
      <c r="BA11" s="164">
        <f t="shared" si="3"/>
        <v>0</v>
      </c>
      <c r="BB11" s="164">
        <f t="shared" si="3"/>
        <v>0</v>
      </c>
      <c r="BC11" s="164">
        <f t="shared" si="3"/>
        <v>0</v>
      </c>
    </row>
    <row r="12" spans="1:55" s="164" customFormat="1" ht="19.899999999999999" customHeight="1">
      <c r="A12" s="9" t="s">
        <v>1102</v>
      </c>
      <c r="B12" s="7"/>
      <c r="C12" s="2" t="s">
        <v>1103</v>
      </c>
      <c r="D12" s="19"/>
      <c r="E12" s="18"/>
      <c r="F12" s="19"/>
      <c r="G12" s="19"/>
      <c r="H12" s="4"/>
      <c r="I12" s="15"/>
      <c r="J12" s="47" t="s">
        <v>86</v>
      </c>
      <c r="K12" s="696"/>
      <c r="L12" s="698"/>
      <c r="M12" s="696"/>
      <c r="N12" s="697"/>
      <c r="O12" s="698"/>
      <c r="P12" s="696"/>
      <c r="Q12" s="697"/>
      <c r="R12" s="698"/>
      <c r="S12" s="480"/>
      <c r="T12" s="480"/>
      <c r="U12" s="49"/>
      <c r="V12" s="710" t="s">
        <v>86</v>
      </c>
      <c r="W12" s="711"/>
      <c r="X12" s="56"/>
      <c r="Y12" s="56"/>
      <c r="Z12" s="57"/>
      <c r="AA12" s="67"/>
      <c r="AB12" s="57"/>
      <c r="AC12" s="58" t="s">
        <v>744</v>
      </c>
      <c r="AD12" s="56"/>
      <c r="AE12" s="49"/>
      <c r="AF12" s="164">
        <f t="shared" si="7"/>
        <v>-1</v>
      </c>
      <c r="AG12" s="164">
        <f t="shared" si="7"/>
        <v>-1</v>
      </c>
      <c r="AH12" s="164">
        <f t="shared" si="7"/>
        <v>-1</v>
      </c>
      <c r="AI12" s="164">
        <f t="shared" si="7"/>
        <v>-1</v>
      </c>
      <c r="AJ12" s="164">
        <f t="shared" si="7"/>
        <v>-1</v>
      </c>
      <c r="AK12" s="164">
        <f t="shared" si="7"/>
        <v>-1</v>
      </c>
      <c r="AL12" s="164">
        <f t="shared" si="7"/>
        <v>-1</v>
      </c>
      <c r="AM12" s="164">
        <f t="shared" si="7"/>
        <v>-1</v>
      </c>
      <c r="AN12" s="164" t="str">
        <f t="shared" si="5"/>
        <v>tbd</v>
      </c>
      <c r="AO12" s="164" t="str">
        <f t="shared" si="2"/>
        <v>tbd</v>
      </c>
      <c r="AP12" s="164" t="str">
        <f t="shared" si="2"/>
        <v>tbd</v>
      </c>
      <c r="AQ12" s="164" t="str">
        <f t="shared" si="2"/>
        <v>tbd</v>
      </c>
      <c r="AR12" s="164" t="str">
        <f t="shared" si="2"/>
        <v>tbd</v>
      </c>
      <c r="AS12" s="164" t="str">
        <f t="shared" si="2"/>
        <v>tbd</v>
      </c>
      <c r="AT12" s="164" t="str">
        <f t="shared" si="2"/>
        <v>tbd</v>
      </c>
      <c r="AU12" s="164" t="str">
        <f t="shared" si="2"/>
        <v>tbd</v>
      </c>
      <c r="AV12" s="164">
        <f t="shared" si="6"/>
        <v>0</v>
      </c>
      <c r="AW12" s="164">
        <f t="shared" si="3"/>
        <v>0</v>
      </c>
      <c r="AX12" s="164">
        <f t="shared" si="3"/>
        <v>0</v>
      </c>
      <c r="AY12" s="164">
        <f t="shared" si="3"/>
        <v>0</v>
      </c>
      <c r="AZ12" s="164">
        <f t="shared" si="3"/>
        <v>0</v>
      </c>
      <c r="BA12" s="164">
        <f t="shared" si="3"/>
        <v>0</v>
      </c>
      <c r="BB12" s="164">
        <f t="shared" si="3"/>
        <v>0</v>
      </c>
      <c r="BC12" s="164">
        <f t="shared" si="3"/>
        <v>0</v>
      </c>
    </row>
    <row r="13" spans="1:55" s="164" customFormat="1" ht="19.899999999999999" customHeight="1">
      <c r="A13" s="9" t="s">
        <v>1104</v>
      </c>
      <c r="B13" s="7"/>
      <c r="C13" s="2" t="s">
        <v>1105</v>
      </c>
      <c r="D13" s="19"/>
      <c r="E13" s="18"/>
      <c r="F13" s="19"/>
      <c r="G13" s="19"/>
      <c r="H13" s="4"/>
      <c r="I13" s="15"/>
      <c r="J13" s="47" t="s">
        <v>86</v>
      </c>
      <c r="K13" s="696"/>
      <c r="L13" s="698"/>
      <c r="M13" s="696"/>
      <c r="N13" s="697"/>
      <c r="O13" s="698"/>
      <c r="P13" s="696"/>
      <c r="Q13" s="697"/>
      <c r="R13" s="698"/>
      <c r="S13" s="480"/>
      <c r="T13" s="480"/>
      <c r="U13" s="49"/>
      <c r="V13" s="710" t="s">
        <v>86</v>
      </c>
      <c r="W13" s="711"/>
      <c r="X13" s="56"/>
      <c r="Y13" s="56"/>
      <c r="Z13" s="57"/>
      <c r="AA13" s="67"/>
      <c r="AB13" s="57"/>
      <c r="AC13" s="58" t="s">
        <v>744</v>
      </c>
      <c r="AD13" s="56"/>
      <c r="AE13" s="49"/>
      <c r="AF13" s="164">
        <f t="shared" si="7"/>
        <v>-1</v>
      </c>
      <c r="AG13" s="164">
        <f t="shared" si="7"/>
        <v>-1</v>
      </c>
      <c r="AH13" s="164">
        <f t="shared" si="7"/>
        <v>-1</v>
      </c>
      <c r="AI13" s="164">
        <f t="shared" si="7"/>
        <v>-1</v>
      </c>
      <c r="AJ13" s="164">
        <f t="shared" si="7"/>
        <v>-1</v>
      </c>
      <c r="AK13" s="164">
        <f t="shared" si="7"/>
        <v>-1</v>
      </c>
      <c r="AL13" s="164">
        <f t="shared" si="7"/>
        <v>-1</v>
      </c>
      <c r="AM13" s="164">
        <f t="shared" si="7"/>
        <v>-1</v>
      </c>
      <c r="AN13" s="164" t="str">
        <f t="shared" si="5"/>
        <v>tbd</v>
      </c>
      <c r="AO13" s="164" t="str">
        <f t="shared" si="2"/>
        <v>tbd</v>
      </c>
      <c r="AP13" s="164" t="str">
        <f t="shared" si="2"/>
        <v>tbd</v>
      </c>
      <c r="AQ13" s="164" t="str">
        <f t="shared" si="2"/>
        <v>tbd</v>
      </c>
      <c r="AR13" s="164" t="str">
        <f t="shared" si="2"/>
        <v>tbd</v>
      </c>
      <c r="AS13" s="164" t="str">
        <f t="shared" si="2"/>
        <v>tbd</v>
      </c>
      <c r="AT13" s="164" t="str">
        <f t="shared" si="2"/>
        <v>tbd</v>
      </c>
      <c r="AU13" s="164" t="str">
        <f t="shared" si="2"/>
        <v>tbd</v>
      </c>
      <c r="AV13" s="164">
        <f t="shared" si="6"/>
        <v>0</v>
      </c>
      <c r="AW13" s="164">
        <f t="shared" si="3"/>
        <v>0</v>
      </c>
      <c r="AX13" s="164">
        <f t="shared" si="3"/>
        <v>0</v>
      </c>
      <c r="AY13" s="164">
        <f t="shared" si="3"/>
        <v>0</v>
      </c>
      <c r="AZ13" s="164">
        <f t="shared" si="3"/>
        <v>0</v>
      </c>
      <c r="BA13" s="164">
        <f t="shared" si="3"/>
        <v>0</v>
      </c>
      <c r="BB13" s="164">
        <f t="shared" si="3"/>
        <v>0</v>
      </c>
      <c r="BC13" s="164">
        <f t="shared" si="3"/>
        <v>0</v>
      </c>
    </row>
    <row r="14" spans="1:55" s="164" customFormat="1" ht="19.899999999999999" customHeight="1">
      <c r="A14" s="9" t="s">
        <v>750</v>
      </c>
      <c r="B14" s="7"/>
      <c r="C14" s="2" t="s">
        <v>751</v>
      </c>
      <c r="D14" s="19"/>
      <c r="E14" s="18"/>
      <c r="F14" s="19"/>
      <c r="G14" s="19"/>
      <c r="H14" s="4"/>
      <c r="I14" s="15"/>
      <c r="J14" s="47" t="s">
        <v>86</v>
      </c>
      <c r="K14" s="696"/>
      <c r="L14" s="698"/>
      <c r="M14" s="696"/>
      <c r="N14" s="697"/>
      <c r="O14" s="698"/>
      <c r="P14" s="696"/>
      <c r="Q14" s="697"/>
      <c r="R14" s="698"/>
      <c r="S14" s="480"/>
      <c r="T14" s="480"/>
      <c r="U14" s="49"/>
      <c r="V14" s="710" t="s">
        <v>86</v>
      </c>
      <c r="W14" s="711"/>
      <c r="X14" s="56"/>
      <c r="Y14" s="56"/>
      <c r="Z14" s="57"/>
      <c r="AA14" s="67"/>
      <c r="AB14" s="57"/>
      <c r="AC14" s="58" t="s">
        <v>744</v>
      </c>
      <c r="AD14" s="56"/>
      <c r="AE14" s="49"/>
      <c r="AF14" s="164">
        <f t="shared" si="7"/>
        <v>-1</v>
      </c>
      <c r="AG14" s="164">
        <f t="shared" si="7"/>
        <v>-1</v>
      </c>
      <c r="AH14" s="164">
        <f t="shared" si="7"/>
        <v>-1</v>
      </c>
      <c r="AI14" s="164">
        <f t="shared" si="7"/>
        <v>-1</v>
      </c>
      <c r="AJ14" s="164">
        <f t="shared" si="7"/>
        <v>-1</v>
      </c>
      <c r="AK14" s="164">
        <f t="shared" si="7"/>
        <v>-1</v>
      </c>
      <c r="AL14" s="164">
        <f t="shared" si="7"/>
        <v>-1</v>
      </c>
      <c r="AM14" s="164">
        <f t="shared" si="7"/>
        <v>-1</v>
      </c>
      <c r="AN14" s="164" t="str">
        <f t="shared" si="5"/>
        <v>tbd</v>
      </c>
      <c r="AO14" s="164" t="str">
        <f t="shared" si="2"/>
        <v>tbd</v>
      </c>
      <c r="AP14" s="164" t="str">
        <f t="shared" si="2"/>
        <v>tbd</v>
      </c>
      <c r="AQ14" s="164" t="str">
        <f t="shared" si="2"/>
        <v>tbd</v>
      </c>
      <c r="AR14" s="164" t="str">
        <f t="shared" si="2"/>
        <v>tbd</v>
      </c>
      <c r="AS14" s="164" t="str">
        <f t="shared" si="2"/>
        <v>tbd</v>
      </c>
      <c r="AT14" s="164" t="str">
        <f t="shared" si="2"/>
        <v>tbd</v>
      </c>
      <c r="AU14" s="164" t="str">
        <f t="shared" si="2"/>
        <v>tbd</v>
      </c>
      <c r="AV14" s="164">
        <f t="shared" si="6"/>
        <v>0</v>
      </c>
      <c r="AW14" s="164">
        <f t="shared" si="3"/>
        <v>0</v>
      </c>
      <c r="AX14" s="164">
        <f t="shared" si="3"/>
        <v>0</v>
      </c>
      <c r="AY14" s="164">
        <f t="shared" si="3"/>
        <v>0</v>
      </c>
      <c r="AZ14" s="164">
        <f t="shared" si="3"/>
        <v>0</v>
      </c>
      <c r="BA14" s="164">
        <f t="shared" si="3"/>
        <v>0</v>
      </c>
      <c r="BB14" s="164">
        <f t="shared" si="3"/>
        <v>0</v>
      </c>
      <c r="BC14" s="164">
        <f t="shared" si="3"/>
        <v>0</v>
      </c>
    </row>
    <row r="15" spans="1:55" s="164" customFormat="1" ht="19.899999999999999" customHeight="1">
      <c r="A15" s="9" t="s">
        <v>964</v>
      </c>
      <c r="B15" s="7"/>
      <c r="C15" s="2" t="s">
        <v>965</v>
      </c>
      <c r="D15" s="19"/>
      <c r="E15" s="18"/>
      <c r="F15" s="19"/>
      <c r="G15" s="19"/>
      <c r="H15" s="4"/>
      <c r="I15" s="15"/>
      <c r="J15" s="47" t="s">
        <v>86</v>
      </c>
      <c r="K15" s="696"/>
      <c r="L15" s="698"/>
      <c r="M15" s="696"/>
      <c r="N15" s="697"/>
      <c r="O15" s="698"/>
      <c r="P15" s="696"/>
      <c r="Q15" s="697"/>
      <c r="R15" s="698"/>
      <c r="S15" s="480"/>
      <c r="T15" s="480"/>
      <c r="U15" s="49"/>
      <c r="V15" s="710" t="s">
        <v>86</v>
      </c>
      <c r="W15" s="711"/>
      <c r="X15" s="56"/>
      <c r="Y15" s="56"/>
      <c r="Z15" s="57"/>
      <c r="AA15" s="67"/>
      <c r="AB15" s="57"/>
      <c r="AC15" s="58" t="s">
        <v>744</v>
      </c>
      <c r="AD15" s="56"/>
      <c r="AE15" s="49"/>
      <c r="AF15" s="164">
        <f t="shared" si="7"/>
        <v>-1</v>
      </c>
      <c r="AG15" s="164">
        <f t="shared" si="7"/>
        <v>-1</v>
      </c>
      <c r="AH15" s="164">
        <f t="shared" si="7"/>
        <v>-1</v>
      </c>
      <c r="AI15" s="164">
        <f t="shared" si="7"/>
        <v>-1</v>
      </c>
      <c r="AJ15" s="164">
        <f t="shared" si="7"/>
        <v>-1</v>
      </c>
      <c r="AK15" s="164">
        <f t="shared" si="7"/>
        <v>-1</v>
      </c>
      <c r="AL15" s="164">
        <f t="shared" si="7"/>
        <v>-1</v>
      </c>
      <c r="AM15" s="164">
        <f t="shared" si="7"/>
        <v>-1</v>
      </c>
      <c r="AN15" s="164" t="str">
        <f t="shared" si="5"/>
        <v>tbd</v>
      </c>
      <c r="AO15" s="164" t="str">
        <f t="shared" si="2"/>
        <v>tbd</v>
      </c>
      <c r="AP15" s="164" t="str">
        <f t="shared" si="2"/>
        <v>tbd</v>
      </c>
      <c r="AQ15" s="164" t="str">
        <f t="shared" si="2"/>
        <v>tbd</v>
      </c>
      <c r="AR15" s="164" t="str">
        <f t="shared" si="2"/>
        <v>tbd</v>
      </c>
      <c r="AS15" s="164" t="str">
        <f t="shared" si="2"/>
        <v>tbd</v>
      </c>
      <c r="AT15" s="164" t="str">
        <f t="shared" si="2"/>
        <v>tbd</v>
      </c>
      <c r="AU15" s="164" t="str">
        <f t="shared" si="2"/>
        <v>tbd</v>
      </c>
      <c r="AV15" s="164">
        <f t="shared" si="6"/>
        <v>0</v>
      </c>
      <c r="AW15" s="164">
        <f t="shared" si="3"/>
        <v>0</v>
      </c>
      <c r="AX15" s="164">
        <f t="shared" si="3"/>
        <v>0</v>
      </c>
      <c r="AY15" s="164">
        <f t="shared" si="3"/>
        <v>0</v>
      </c>
      <c r="AZ15" s="164">
        <f t="shared" si="3"/>
        <v>0</v>
      </c>
      <c r="BA15" s="164">
        <f t="shared" si="3"/>
        <v>0</v>
      </c>
      <c r="BB15" s="164">
        <f t="shared" si="3"/>
        <v>0</v>
      </c>
      <c r="BC15" s="164">
        <f t="shared" si="3"/>
        <v>0</v>
      </c>
    </row>
    <row r="16" spans="1:55" s="164" customFormat="1" ht="19.899999999999999" customHeight="1">
      <c r="A16" s="9" t="s">
        <v>966</v>
      </c>
      <c r="B16" s="7"/>
      <c r="C16" s="2" t="s">
        <v>967</v>
      </c>
      <c r="D16" s="19"/>
      <c r="E16" s="18"/>
      <c r="F16" s="19"/>
      <c r="G16" s="19"/>
      <c r="H16" s="4"/>
      <c r="I16" s="15"/>
      <c r="J16" s="47" t="s">
        <v>86</v>
      </c>
      <c r="K16" s="696"/>
      <c r="L16" s="698"/>
      <c r="M16" s="696"/>
      <c r="N16" s="697"/>
      <c r="O16" s="698"/>
      <c r="P16" s="696"/>
      <c r="Q16" s="697"/>
      <c r="R16" s="698"/>
      <c r="S16" s="480"/>
      <c r="T16" s="480"/>
      <c r="U16" s="49"/>
      <c r="V16" s="710" t="s">
        <v>86</v>
      </c>
      <c r="W16" s="711"/>
      <c r="X16" s="56"/>
      <c r="Y16" s="56"/>
      <c r="Z16" s="57"/>
      <c r="AA16" s="67"/>
      <c r="AB16" s="57"/>
      <c r="AC16" s="58" t="s">
        <v>744</v>
      </c>
      <c r="AD16" s="56"/>
      <c r="AE16" s="49"/>
      <c r="AF16" s="164">
        <f t="shared" si="7"/>
        <v>-1</v>
      </c>
      <c r="AG16" s="164">
        <f t="shared" si="7"/>
        <v>-1</v>
      </c>
      <c r="AH16" s="164">
        <f t="shared" si="7"/>
        <v>-1</v>
      </c>
      <c r="AI16" s="164">
        <f t="shared" si="7"/>
        <v>-1</v>
      </c>
      <c r="AJ16" s="164">
        <f t="shared" si="7"/>
        <v>-1</v>
      </c>
      <c r="AK16" s="164">
        <f t="shared" si="7"/>
        <v>-1</v>
      </c>
      <c r="AL16" s="164">
        <f t="shared" si="7"/>
        <v>-1</v>
      </c>
      <c r="AM16" s="164">
        <f t="shared" si="7"/>
        <v>-1</v>
      </c>
      <c r="AN16" s="164" t="str">
        <f t="shared" si="5"/>
        <v>tbd</v>
      </c>
      <c r="AO16" s="164" t="str">
        <f t="shared" si="2"/>
        <v>tbd</v>
      </c>
      <c r="AP16" s="164" t="str">
        <f t="shared" si="2"/>
        <v>tbd</v>
      </c>
      <c r="AQ16" s="164" t="str">
        <f t="shared" si="2"/>
        <v>tbd</v>
      </c>
      <c r="AR16" s="164" t="str">
        <f t="shared" si="2"/>
        <v>tbd</v>
      </c>
      <c r="AS16" s="164" t="str">
        <f t="shared" si="2"/>
        <v>tbd</v>
      </c>
      <c r="AT16" s="164" t="str">
        <f t="shared" si="2"/>
        <v>tbd</v>
      </c>
      <c r="AU16" s="164" t="str">
        <f t="shared" si="2"/>
        <v>tbd</v>
      </c>
      <c r="AV16" s="164">
        <f t="shared" si="6"/>
        <v>0</v>
      </c>
      <c r="AW16" s="164">
        <f t="shared" si="3"/>
        <v>0</v>
      </c>
      <c r="AX16" s="164">
        <f t="shared" si="3"/>
        <v>0</v>
      </c>
      <c r="AY16" s="164">
        <f t="shared" si="3"/>
        <v>0</v>
      </c>
      <c r="AZ16" s="164">
        <f t="shared" si="3"/>
        <v>0</v>
      </c>
      <c r="BA16" s="164">
        <f t="shared" si="3"/>
        <v>0</v>
      </c>
      <c r="BB16" s="164">
        <f t="shared" si="3"/>
        <v>0</v>
      </c>
      <c r="BC16" s="164">
        <f t="shared" si="3"/>
        <v>0</v>
      </c>
    </row>
    <row r="17" spans="1:55" s="164" customFormat="1" ht="19.899999999999999" customHeight="1" thickBot="1">
      <c r="A17" s="9" t="s">
        <v>968</v>
      </c>
      <c r="B17" s="7"/>
      <c r="C17" s="2" t="s">
        <v>969</v>
      </c>
      <c r="D17" s="19"/>
      <c r="E17" s="18"/>
      <c r="F17" s="19"/>
      <c r="G17" s="19"/>
      <c r="H17" s="4"/>
      <c r="I17" s="15"/>
      <c r="J17" s="47" t="s">
        <v>86</v>
      </c>
      <c r="K17" s="696"/>
      <c r="L17" s="698"/>
      <c r="M17" s="696"/>
      <c r="N17" s="697"/>
      <c r="O17" s="698"/>
      <c r="P17" s="696"/>
      <c r="Q17" s="697"/>
      <c r="R17" s="698"/>
      <c r="S17" s="480"/>
      <c r="T17" s="480"/>
      <c r="U17" s="49"/>
      <c r="V17" s="710" t="s">
        <v>86</v>
      </c>
      <c r="W17" s="711"/>
      <c r="X17" s="56"/>
      <c r="Y17" s="56"/>
      <c r="Z17" s="57"/>
      <c r="AA17" s="67"/>
      <c r="AB17" s="57"/>
      <c r="AC17" s="58" t="s">
        <v>744</v>
      </c>
      <c r="AD17" s="56"/>
      <c r="AE17" s="49"/>
      <c r="AF17" s="164">
        <f t="shared" si="7"/>
        <v>-1</v>
      </c>
      <c r="AG17" s="164">
        <f t="shared" si="7"/>
        <v>-1</v>
      </c>
      <c r="AH17" s="164">
        <f t="shared" si="7"/>
        <v>-1</v>
      </c>
      <c r="AI17" s="164">
        <f t="shared" si="7"/>
        <v>-1</v>
      </c>
      <c r="AJ17" s="164">
        <f t="shared" si="7"/>
        <v>-1</v>
      </c>
      <c r="AK17" s="164">
        <f t="shared" si="7"/>
        <v>-1</v>
      </c>
      <c r="AL17" s="164">
        <f t="shared" si="7"/>
        <v>-1</v>
      </c>
      <c r="AM17" s="164">
        <f t="shared" si="7"/>
        <v>-1</v>
      </c>
      <c r="AN17" s="164" t="str">
        <f t="shared" si="5"/>
        <v>tbd</v>
      </c>
      <c r="AO17" s="164" t="str">
        <f t="shared" si="2"/>
        <v>tbd</v>
      </c>
      <c r="AP17" s="164" t="str">
        <f t="shared" si="2"/>
        <v>tbd</v>
      </c>
      <c r="AQ17" s="164" t="str">
        <f t="shared" si="2"/>
        <v>tbd</v>
      </c>
      <c r="AR17" s="164" t="str">
        <f t="shared" si="2"/>
        <v>tbd</v>
      </c>
      <c r="AS17" s="164" t="str">
        <f t="shared" si="2"/>
        <v>tbd</v>
      </c>
      <c r="AT17" s="164" t="str">
        <f t="shared" si="2"/>
        <v>tbd</v>
      </c>
      <c r="AU17" s="164" t="str">
        <f t="shared" si="2"/>
        <v>tbd</v>
      </c>
      <c r="AV17" s="164">
        <f t="shared" si="6"/>
        <v>0</v>
      </c>
      <c r="AW17" s="164">
        <f t="shared" si="3"/>
        <v>0</v>
      </c>
      <c r="AX17" s="164">
        <f t="shared" si="3"/>
        <v>0</v>
      </c>
      <c r="AY17" s="164">
        <f t="shared" si="3"/>
        <v>0</v>
      </c>
      <c r="AZ17" s="164">
        <f t="shared" si="3"/>
        <v>0</v>
      </c>
      <c r="BA17" s="164">
        <f t="shared" si="3"/>
        <v>0</v>
      </c>
      <c r="BB17" s="164">
        <f t="shared" si="3"/>
        <v>0</v>
      </c>
      <c r="BC17" s="164">
        <f t="shared" si="3"/>
        <v>0</v>
      </c>
    </row>
    <row r="18" spans="1:55" s="164" customFormat="1" ht="19.899999999999999" hidden="1" customHeight="1">
      <c r="A18" s="9"/>
      <c r="B18" s="7"/>
      <c r="C18" s="2"/>
      <c r="D18" s="19"/>
      <c r="E18" s="18"/>
      <c r="F18" s="19"/>
      <c r="G18" s="19"/>
      <c r="H18" s="4"/>
      <c r="I18" s="15"/>
      <c r="J18" s="47"/>
      <c r="K18" s="696"/>
      <c r="L18" s="698"/>
      <c r="M18" s="696"/>
      <c r="N18" s="697"/>
      <c r="O18" s="698"/>
      <c r="P18" s="696"/>
      <c r="Q18" s="697"/>
      <c r="R18" s="698"/>
      <c r="S18" s="471"/>
      <c r="T18" s="471"/>
      <c r="U18" s="49"/>
      <c r="V18" s="710"/>
      <c r="W18" s="711"/>
      <c r="X18" s="56"/>
      <c r="Y18" s="56"/>
      <c r="Z18" s="57"/>
      <c r="AA18" s="67"/>
      <c r="AB18" s="57"/>
      <c r="AC18" s="58"/>
      <c r="AD18" s="56"/>
      <c r="AE18" s="49"/>
      <c r="AF18" s="164">
        <f t="shared" si="7"/>
        <v>-1</v>
      </c>
      <c r="AG18" s="164">
        <f t="shared" si="7"/>
        <v>-1</v>
      </c>
      <c r="AH18" s="164">
        <f t="shared" si="7"/>
        <v>-1</v>
      </c>
      <c r="AI18" s="164">
        <f t="shared" si="7"/>
        <v>-1</v>
      </c>
      <c r="AJ18" s="164">
        <f t="shared" si="7"/>
        <v>-1</v>
      </c>
      <c r="AK18" s="164">
        <f t="shared" si="7"/>
        <v>-1</v>
      </c>
      <c r="AL18" s="164">
        <f t="shared" si="7"/>
        <v>-1</v>
      </c>
      <c r="AM18" s="164">
        <f t="shared" si="7"/>
        <v>-1</v>
      </c>
      <c r="AN18" s="164">
        <f t="shared" si="5"/>
        <v>0</v>
      </c>
      <c r="AO18" s="164">
        <f t="shared" si="2"/>
        <v>0</v>
      </c>
      <c r="AP18" s="164">
        <f t="shared" si="2"/>
        <v>0</v>
      </c>
      <c r="AQ18" s="164">
        <f t="shared" si="2"/>
        <v>0</v>
      </c>
      <c r="AR18" s="164">
        <f t="shared" si="2"/>
        <v>0</v>
      </c>
      <c r="AS18" s="164">
        <f t="shared" si="2"/>
        <v>0</v>
      </c>
      <c r="AT18" s="164">
        <f t="shared" si="2"/>
        <v>0</v>
      </c>
      <c r="AU18" s="164">
        <f t="shared" si="2"/>
        <v>0</v>
      </c>
      <c r="AV18" s="164">
        <f t="shared" si="6"/>
        <v>0</v>
      </c>
      <c r="AW18" s="164">
        <f t="shared" si="3"/>
        <v>0</v>
      </c>
      <c r="AX18" s="164">
        <f t="shared" si="3"/>
        <v>0</v>
      </c>
      <c r="AY18" s="164">
        <f t="shared" si="3"/>
        <v>0</v>
      </c>
      <c r="AZ18" s="164">
        <f t="shared" si="3"/>
        <v>0</v>
      </c>
      <c r="BA18" s="164">
        <f t="shared" si="3"/>
        <v>0</v>
      </c>
      <c r="BB18" s="164">
        <f t="shared" si="3"/>
        <v>0</v>
      </c>
      <c r="BC18" s="164">
        <f t="shared" si="3"/>
        <v>0</v>
      </c>
    </row>
    <row r="19" spans="1:55" s="164" customFormat="1" ht="19.899999999999999" hidden="1" customHeight="1">
      <c r="A19" s="9"/>
      <c r="B19" s="7"/>
      <c r="C19" s="2"/>
      <c r="D19" s="19"/>
      <c r="E19" s="18"/>
      <c r="F19" s="19"/>
      <c r="G19" s="19"/>
      <c r="H19" s="4"/>
      <c r="I19" s="15"/>
      <c r="J19" s="47"/>
      <c r="K19" s="696"/>
      <c r="L19" s="698"/>
      <c r="M19" s="696"/>
      <c r="N19" s="697"/>
      <c r="O19" s="698"/>
      <c r="P19" s="696"/>
      <c r="Q19" s="697"/>
      <c r="R19" s="698"/>
      <c r="S19" s="471"/>
      <c r="T19" s="471"/>
      <c r="U19" s="49"/>
      <c r="V19" s="710"/>
      <c r="W19" s="711"/>
      <c r="X19" s="56"/>
      <c r="Y19" s="56"/>
      <c r="Z19" s="57"/>
      <c r="AA19" s="67"/>
      <c r="AB19" s="57"/>
      <c r="AC19" s="58"/>
      <c r="AD19" s="56"/>
      <c r="AE19" s="49"/>
      <c r="AF19" s="164">
        <f t="shared" si="7"/>
        <v>-1</v>
      </c>
      <c r="AG19" s="164">
        <f t="shared" si="7"/>
        <v>-1</v>
      </c>
      <c r="AH19" s="164">
        <f t="shared" si="7"/>
        <v>-1</v>
      </c>
      <c r="AI19" s="164">
        <f t="shared" si="7"/>
        <v>-1</v>
      </c>
      <c r="AJ19" s="164">
        <f t="shared" si="7"/>
        <v>-1</v>
      </c>
      <c r="AK19" s="164">
        <f t="shared" si="7"/>
        <v>-1</v>
      </c>
      <c r="AL19" s="164">
        <f t="shared" si="7"/>
        <v>-1</v>
      </c>
      <c r="AM19" s="164">
        <f t="shared" si="7"/>
        <v>-1</v>
      </c>
      <c r="AN19" s="164">
        <f t="shared" si="5"/>
        <v>0</v>
      </c>
      <c r="AO19" s="164">
        <f t="shared" si="2"/>
        <v>0</v>
      </c>
      <c r="AP19" s="164">
        <f t="shared" si="2"/>
        <v>0</v>
      </c>
      <c r="AQ19" s="164">
        <f t="shared" si="2"/>
        <v>0</v>
      </c>
      <c r="AR19" s="164">
        <f t="shared" si="2"/>
        <v>0</v>
      </c>
      <c r="AS19" s="164">
        <f t="shared" si="2"/>
        <v>0</v>
      </c>
      <c r="AT19" s="164">
        <f t="shared" si="2"/>
        <v>0</v>
      </c>
      <c r="AU19" s="164">
        <f t="shared" si="2"/>
        <v>0</v>
      </c>
      <c r="AV19" s="164">
        <f t="shared" si="6"/>
        <v>0</v>
      </c>
      <c r="AW19" s="164">
        <f t="shared" si="3"/>
        <v>0</v>
      </c>
      <c r="AX19" s="164">
        <f t="shared" si="3"/>
        <v>0</v>
      </c>
      <c r="AY19" s="164">
        <f t="shared" si="3"/>
        <v>0</v>
      </c>
      <c r="AZ19" s="164">
        <f t="shared" si="3"/>
        <v>0</v>
      </c>
      <c r="BA19" s="164">
        <f t="shared" si="3"/>
        <v>0</v>
      </c>
      <c r="BB19" s="164">
        <f t="shared" si="3"/>
        <v>0</v>
      </c>
      <c r="BC19" s="164">
        <f t="shared" si="3"/>
        <v>0</v>
      </c>
    </row>
    <row r="20" spans="1:55" s="164" customFormat="1" ht="19.899999999999999" hidden="1" customHeight="1">
      <c r="A20" s="9"/>
      <c r="B20" s="7"/>
      <c r="C20" s="2"/>
      <c r="D20" s="19"/>
      <c r="E20" s="18"/>
      <c r="F20" s="19"/>
      <c r="G20" s="19"/>
      <c r="H20" s="4"/>
      <c r="I20" s="15"/>
      <c r="J20" s="47"/>
      <c r="K20" s="696"/>
      <c r="L20" s="698"/>
      <c r="M20" s="696"/>
      <c r="N20" s="697"/>
      <c r="O20" s="698"/>
      <c r="P20" s="696"/>
      <c r="Q20" s="697"/>
      <c r="R20" s="698"/>
      <c r="S20" s="471"/>
      <c r="T20" s="471"/>
      <c r="U20" s="49"/>
      <c r="V20" s="710"/>
      <c r="W20" s="711"/>
      <c r="X20" s="56"/>
      <c r="Y20" s="56"/>
      <c r="Z20" s="57"/>
      <c r="AA20" s="67"/>
      <c r="AB20" s="57"/>
      <c r="AC20" s="58"/>
      <c r="AD20" s="56"/>
      <c r="AE20" s="49"/>
      <c r="AF20" s="164">
        <f t="shared" si="7"/>
        <v>-1</v>
      </c>
      <c r="AG20" s="164">
        <f t="shared" si="7"/>
        <v>-1</v>
      </c>
      <c r="AH20" s="164">
        <f t="shared" si="7"/>
        <v>-1</v>
      </c>
      <c r="AI20" s="164">
        <f t="shared" si="7"/>
        <v>-1</v>
      </c>
      <c r="AJ20" s="164">
        <f t="shared" si="7"/>
        <v>-1</v>
      </c>
      <c r="AK20" s="164">
        <f t="shared" si="7"/>
        <v>-1</v>
      </c>
      <c r="AL20" s="164">
        <f t="shared" si="7"/>
        <v>-1</v>
      </c>
      <c r="AM20" s="164">
        <f t="shared" si="7"/>
        <v>-1</v>
      </c>
      <c r="AN20" s="164">
        <f t="shared" si="5"/>
        <v>0</v>
      </c>
      <c r="AO20" s="164">
        <f t="shared" si="2"/>
        <v>0</v>
      </c>
      <c r="AP20" s="164">
        <f t="shared" si="2"/>
        <v>0</v>
      </c>
      <c r="AQ20" s="164">
        <f t="shared" si="2"/>
        <v>0</v>
      </c>
      <c r="AR20" s="164">
        <f t="shared" si="2"/>
        <v>0</v>
      </c>
      <c r="AS20" s="164">
        <f t="shared" si="2"/>
        <v>0</v>
      </c>
      <c r="AT20" s="164">
        <f t="shared" si="2"/>
        <v>0</v>
      </c>
      <c r="AU20" s="164">
        <f t="shared" si="2"/>
        <v>0</v>
      </c>
      <c r="AV20" s="164">
        <f t="shared" si="6"/>
        <v>0</v>
      </c>
      <c r="AW20" s="164">
        <f t="shared" si="3"/>
        <v>0</v>
      </c>
      <c r="AX20" s="164">
        <f t="shared" si="3"/>
        <v>0</v>
      </c>
      <c r="AY20" s="164">
        <f t="shared" si="3"/>
        <v>0</v>
      </c>
      <c r="AZ20" s="164">
        <f t="shared" si="3"/>
        <v>0</v>
      </c>
      <c r="BA20" s="164">
        <f t="shared" si="3"/>
        <v>0</v>
      </c>
      <c r="BB20" s="164">
        <f t="shared" si="3"/>
        <v>0</v>
      </c>
      <c r="BC20" s="164">
        <f t="shared" si="3"/>
        <v>0</v>
      </c>
    </row>
    <row r="21" spans="1:55" s="164" customFormat="1" ht="19.899999999999999" hidden="1" customHeight="1">
      <c r="A21" s="9"/>
      <c r="B21" s="7"/>
      <c r="C21" s="2"/>
      <c r="D21" s="19"/>
      <c r="E21" s="18"/>
      <c r="F21" s="19"/>
      <c r="G21" s="19"/>
      <c r="H21" s="4"/>
      <c r="I21" s="15"/>
      <c r="J21" s="47"/>
      <c r="K21" s="696"/>
      <c r="L21" s="698"/>
      <c r="M21" s="696"/>
      <c r="N21" s="697"/>
      <c r="O21" s="698"/>
      <c r="P21" s="696"/>
      <c r="Q21" s="697"/>
      <c r="R21" s="698"/>
      <c r="S21" s="471"/>
      <c r="T21" s="471"/>
      <c r="U21" s="49"/>
      <c r="V21" s="710"/>
      <c r="W21" s="711"/>
      <c r="X21" s="56"/>
      <c r="Y21" s="56"/>
      <c r="Z21" s="57"/>
      <c r="AA21" s="67"/>
      <c r="AB21" s="57"/>
      <c r="AC21" s="58"/>
      <c r="AD21" s="56"/>
      <c r="AE21" s="49"/>
      <c r="AF21" s="164">
        <f t="shared" si="7"/>
        <v>-1</v>
      </c>
      <c r="AG21" s="164">
        <f t="shared" si="7"/>
        <v>-1</v>
      </c>
      <c r="AH21" s="164">
        <f t="shared" si="7"/>
        <v>-1</v>
      </c>
      <c r="AI21" s="164">
        <f t="shared" si="7"/>
        <v>-1</v>
      </c>
      <c r="AJ21" s="164">
        <f t="shared" si="7"/>
        <v>-1</v>
      </c>
      <c r="AK21" s="164">
        <f t="shared" si="7"/>
        <v>-1</v>
      </c>
      <c r="AL21" s="164">
        <f t="shared" si="7"/>
        <v>-1</v>
      </c>
      <c r="AM21" s="164">
        <f t="shared" si="7"/>
        <v>-1</v>
      </c>
      <c r="AN21" s="164">
        <f t="shared" si="5"/>
        <v>0</v>
      </c>
      <c r="AO21" s="164">
        <f t="shared" si="2"/>
        <v>0</v>
      </c>
      <c r="AP21" s="164">
        <f t="shared" si="2"/>
        <v>0</v>
      </c>
      <c r="AQ21" s="164">
        <f t="shared" si="2"/>
        <v>0</v>
      </c>
      <c r="AR21" s="164">
        <f t="shared" si="2"/>
        <v>0</v>
      </c>
      <c r="AS21" s="164">
        <f t="shared" si="2"/>
        <v>0</v>
      </c>
      <c r="AT21" s="164">
        <f t="shared" si="2"/>
        <v>0</v>
      </c>
      <c r="AU21" s="164">
        <f t="shared" si="2"/>
        <v>0</v>
      </c>
      <c r="AV21" s="164">
        <f t="shared" si="6"/>
        <v>0</v>
      </c>
      <c r="AW21" s="164">
        <f t="shared" si="3"/>
        <v>0</v>
      </c>
      <c r="AX21" s="164">
        <f t="shared" si="3"/>
        <v>0</v>
      </c>
      <c r="AY21" s="164">
        <f t="shared" si="3"/>
        <v>0</v>
      </c>
      <c r="AZ21" s="164">
        <f t="shared" si="3"/>
        <v>0</v>
      </c>
      <c r="BA21" s="164">
        <f t="shared" si="3"/>
        <v>0</v>
      </c>
      <c r="BB21" s="164">
        <f t="shared" si="3"/>
        <v>0</v>
      </c>
      <c r="BC21" s="164">
        <f t="shared" si="3"/>
        <v>0</v>
      </c>
    </row>
    <row r="22" spans="1:55" s="164" customFormat="1" ht="19.899999999999999" hidden="1" customHeight="1">
      <c r="A22" s="9"/>
      <c r="B22" s="7"/>
      <c r="C22" s="2"/>
      <c r="D22" s="19"/>
      <c r="E22" s="18"/>
      <c r="F22" s="19"/>
      <c r="G22" s="19"/>
      <c r="H22" s="4"/>
      <c r="I22" s="15"/>
      <c r="J22" s="47"/>
      <c r="K22" s="696"/>
      <c r="L22" s="698"/>
      <c r="M22" s="696"/>
      <c r="N22" s="697"/>
      <c r="O22" s="698"/>
      <c r="P22" s="696"/>
      <c r="Q22" s="697"/>
      <c r="R22" s="698"/>
      <c r="S22" s="471"/>
      <c r="T22" s="471"/>
      <c r="U22" s="49"/>
      <c r="V22" s="710"/>
      <c r="W22" s="711"/>
      <c r="X22" s="56"/>
      <c r="Y22" s="56"/>
      <c r="Z22" s="57"/>
      <c r="AA22" s="67"/>
      <c r="AB22" s="57"/>
      <c r="AC22" s="58"/>
      <c r="AD22" s="56"/>
      <c r="AE22" s="49"/>
      <c r="AF22" s="164">
        <f t="shared" si="7"/>
        <v>-1</v>
      </c>
      <c r="AG22" s="164">
        <f t="shared" si="7"/>
        <v>-1</v>
      </c>
      <c r="AH22" s="164">
        <f t="shared" si="7"/>
        <v>-1</v>
      </c>
      <c r="AI22" s="164">
        <f t="shared" si="7"/>
        <v>-1</v>
      </c>
      <c r="AJ22" s="164">
        <f t="shared" si="7"/>
        <v>-1</v>
      </c>
      <c r="AK22" s="164">
        <f t="shared" si="7"/>
        <v>-1</v>
      </c>
      <c r="AL22" s="164">
        <f t="shared" si="7"/>
        <v>-1</v>
      </c>
      <c r="AM22" s="164">
        <f t="shared" si="7"/>
        <v>-1</v>
      </c>
      <c r="AN22" s="164">
        <f t="shared" si="5"/>
        <v>0</v>
      </c>
      <c r="AO22" s="164">
        <f t="shared" si="2"/>
        <v>0</v>
      </c>
      <c r="AP22" s="164">
        <f t="shared" si="2"/>
        <v>0</v>
      </c>
      <c r="AQ22" s="164">
        <f t="shared" si="2"/>
        <v>0</v>
      </c>
      <c r="AR22" s="164">
        <f t="shared" si="2"/>
        <v>0</v>
      </c>
      <c r="AS22" s="164">
        <f t="shared" si="2"/>
        <v>0</v>
      </c>
      <c r="AT22" s="164">
        <f t="shared" si="2"/>
        <v>0</v>
      </c>
      <c r="AU22" s="164">
        <f t="shared" si="2"/>
        <v>0</v>
      </c>
      <c r="AV22" s="164">
        <f t="shared" si="6"/>
        <v>0</v>
      </c>
      <c r="AW22" s="164">
        <f t="shared" si="3"/>
        <v>0</v>
      </c>
      <c r="AX22" s="164">
        <f t="shared" si="3"/>
        <v>0</v>
      </c>
      <c r="AY22" s="164">
        <f t="shared" si="3"/>
        <v>0</v>
      </c>
      <c r="AZ22" s="164">
        <f t="shared" si="3"/>
        <v>0</v>
      </c>
      <c r="BA22" s="164">
        <f t="shared" si="3"/>
        <v>0</v>
      </c>
      <c r="BB22" s="164">
        <f t="shared" si="3"/>
        <v>0</v>
      </c>
      <c r="BC22" s="164">
        <f t="shared" si="3"/>
        <v>0</v>
      </c>
    </row>
    <row r="23" spans="1:55" s="164" customFormat="1" ht="19.899999999999999" hidden="1" customHeight="1">
      <c r="A23" s="9"/>
      <c r="B23" s="7"/>
      <c r="C23" s="2"/>
      <c r="D23" s="19"/>
      <c r="E23" s="18"/>
      <c r="F23" s="19"/>
      <c r="G23" s="19"/>
      <c r="H23" s="4"/>
      <c r="I23" s="15"/>
      <c r="J23" s="47"/>
      <c r="K23" s="696"/>
      <c r="L23" s="698"/>
      <c r="M23" s="696"/>
      <c r="N23" s="697"/>
      <c r="O23" s="698"/>
      <c r="P23" s="696"/>
      <c r="Q23" s="697"/>
      <c r="R23" s="698"/>
      <c r="S23" s="471"/>
      <c r="T23" s="471"/>
      <c r="U23" s="49"/>
      <c r="V23" s="710"/>
      <c r="W23" s="711"/>
      <c r="X23" s="56"/>
      <c r="Y23" s="56"/>
      <c r="Z23" s="57"/>
      <c r="AA23" s="67"/>
      <c r="AB23" s="57"/>
      <c r="AC23" s="58"/>
      <c r="AD23" s="56"/>
      <c r="AE23" s="49"/>
      <c r="AF23" s="164">
        <f t="shared" si="7"/>
        <v>-1</v>
      </c>
      <c r="AG23" s="164">
        <f t="shared" si="7"/>
        <v>-1</v>
      </c>
      <c r="AH23" s="164">
        <f t="shared" si="7"/>
        <v>-1</v>
      </c>
      <c r="AI23" s="164">
        <f t="shared" si="7"/>
        <v>-1</v>
      </c>
      <c r="AJ23" s="164">
        <f t="shared" si="7"/>
        <v>-1</v>
      </c>
      <c r="AK23" s="164">
        <f t="shared" si="7"/>
        <v>-1</v>
      </c>
      <c r="AL23" s="164">
        <f t="shared" si="7"/>
        <v>-1</v>
      </c>
      <c r="AM23" s="164">
        <f t="shared" si="7"/>
        <v>-1</v>
      </c>
      <c r="AN23" s="164">
        <f t="shared" si="5"/>
        <v>0</v>
      </c>
      <c r="AO23" s="164">
        <f t="shared" si="5"/>
        <v>0</v>
      </c>
      <c r="AP23" s="164">
        <f t="shared" si="5"/>
        <v>0</v>
      </c>
      <c r="AQ23" s="164">
        <f t="shared" si="5"/>
        <v>0</v>
      </c>
      <c r="AR23" s="164">
        <f t="shared" si="5"/>
        <v>0</v>
      </c>
      <c r="AS23" s="164">
        <f t="shared" si="5"/>
        <v>0</v>
      </c>
      <c r="AT23" s="164">
        <f t="shared" si="5"/>
        <v>0</v>
      </c>
      <c r="AU23" s="164">
        <f t="shared" si="5"/>
        <v>0</v>
      </c>
      <c r="AV23" s="164">
        <f t="shared" si="6"/>
        <v>0</v>
      </c>
      <c r="AW23" s="164">
        <f t="shared" si="6"/>
        <v>0</v>
      </c>
      <c r="AX23" s="164">
        <f t="shared" si="6"/>
        <v>0</v>
      </c>
      <c r="AY23" s="164">
        <f t="shared" si="6"/>
        <v>0</v>
      </c>
      <c r="AZ23" s="164">
        <f t="shared" si="6"/>
        <v>0</v>
      </c>
      <c r="BA23" s="164">
        <f t="shared" si="6"/>
        <v>0</v>
      </c>
      <c r="BB23" s="164">
        <f t="shared" si="6"/>
        <v>0</v>
      </c>
      <c r="BC23" s="164">
        <f t="shared" si="6"/>
        <v>0</v>
      </c>
    </row>
    <row r="24" spans="1:55" s="164" customFormat="1" ht="19.899999999999999" hidden="1" customHeight="1">
      <c r="A24" s="9"/>
      <c r="B24" s="7"/>
      <c r="C24" s="2"/>
      <c r="D24" s="19"/>
      <c r="E24" s="18"/>
      <c r="F24" s="19"/>
      <c r="G24" s="19"/>
      <c r="H24" s="4"/>
      <c r="I24" s="15"/>
      <c r="J24" s="47"/>
      <c r="K24" s="696"/>
      <c r="L24" s="698"/>
      <c r="M24" s="696"/>
      <c r="N24" s="697"/>
      <c r="O24" s="698"/>
      <c r="P24" s="696"/>
      <c r="Q24" s="697"/>
      <c r="R24" s="698"/>
      <c r="S24" s="471"/>
      <c r="T24" s="471"/>
      <c r="U24" s="49"/>
      <c r="V24" s="710"/>
      <c r="W24" s="711"/>
      <c r="X24" s="56"/>
      <c r="Y24" s="56"/>
      <c r="Z24" s="57"/>
      <c r="AA24" s="67"/>
      <c r="AB24" s="57"/>
      <c r="AC24" s="58"/>
      <c r="AD24" s="56"/>
      <c r="AE24" s="49"/>
      <c r="AF24" s="164">
        <f t="shared" si="7"/>
        <v>-1</v>
      </c>
      <c r="AG24" s="164">
        <f t="shared" si="7"/>
        <v>-1</v>
      </c>
      <c r="AH24" s="164">
        <f t="shared" si="7"/>
        <v>-1</v>
      </c>
      <c r="AI24" s="164">
        <f t="shared" si="7"/>
        <v>-1</v>
      </c>
      <c r="AJ24" s="164">
        <f t="shared" si="7"/>
        <v>-1</v>
      </c>
      <c r="AK24" s="164">
        <f t="shared" si="7"/>
        <v>-1</v>
      </c>
      <c r="AL24" s="164">
        <f t="shared" si="7"/>
        <v>-1</v>
      </c>
      <c r="AM24" s="164">
        <f t="shared" si="7"/>
        <v>-1</v>
      </c>
      <c r="AN24" s="164">
        <f t="shared" ref="AN24:AU55" si="8">IF(AF24,$V24,"")</f>
        <v>0</v>
      </c>
      <c r="AO24" s="164">
        <f t="shared" si="8"/>
        <v>0</v>
      </c>
      <c r="AP24" s="164">
        <f t="shared" si="8"/>
        <v>0</v>
      </c>
      <c r="AQ24" s="164">
        <f t="shared" si="8"/>
        <v>0</v>
      </c>
      <c r="AR24" s="164">
        <f t="shared" si="8"/>
        <v>0</v>
      </c>
      <c r="AS24" s="164">
        <f t="shared" si="8"/>
        <v>0</v>
      </c>
      <c r="AT24" s="164">
        <f t="shared" si="8"/>
        <v>0</v>
      </c>
      <c r="AU24" s="164">
        <f t="shared" si="8"/>
        <v>0</v>
      </c>
      <c r="AV24" s="164">
        <f t="shared" ref="AV24:BC55" si="9">IF(AF24,$W24,"")</f>
        <v>0</v>
      </c>
      <c r="AW24" s="164">
        <f t="shared" si="9"/>
        <v>0</v>
      </c>
      <c r="AX24" s="164">
        <f t="shared" si="9"/>
        <v>0</v>
      </c>
      <c r="AY24" s="164">
        <f t="shared" si="9"/>
        <v>0</v>
      </c>
      <c r="AZ24" s="164">
        <f t="shared" si="9"/>
        <v>0</v>
      </c>
      <c r="BA24" s="164">
        <f t="shared" si="9"/>
        <v>0</v>
      </c>
      <c r="BB24" s="164">
        <f t="shared" si="9"/>
        <v>0</v>
      </c>
      <c r="BC24" s="164">
        <f t="shared" si="9"/>
        <v>0</v>
      </c>
    </row>
    <row r="25" spans="1:55" s="164" customFormat="1" ht="19.899999999999999" hidden="1" customHeight="1">
      <c r="A25" s="9"/>
      <c r="B25" s="7"/>
      <c r="C25" s="2"/>
      <c r="D25" s="19"/>
      <c r="E25" s="18"/>
      <c r="F25" s="19"/>
      <c r="G25" s="19"/>
      <c r="H25" s="4"/>
      <c r="I25" s="15"/>
      <c r="J25" s="47"/>
      <c r="K25" s="696"/>
      <c r="L25" s="698"/>
      <c r="M25" s="696"/>
      <c r="N25" s="697"/>
      <c r="O25" s="698"/>
      <c r="P25" s="696"/>
      <c r="Q25" s="697"/>
      <c r="R25" s="698"/>
      <c r="S25" s="471"/>
      <c r="T25" s="471"/>
      <c r="U25" s="49"/>
      <c r="V25" s="710"/>
      <c r="W25" s="711"/>
      <c r="X25" s="56"/>
      <c r="Y25" s="56"/>
      <c r="Z25" s="57"/>
      <c r="AA25" s="67"/>
      <c r="AB25" s="57"/>
      <c r="AC25" s="58"/>
      <c r="AD25" s="56"/>
      <c r="AE25" s="49"/>
      <c r="AF25" s="164">
        <f t="shared" ref="AF25:AM40" si="10">AF24</f>
        <v>-1</v>
      </c>
      <c r="AG25" s="164">
        <f t="shared" si="10"/>
        <v>-1</v>
      </c>
      <c r="AH25" s="164">
        <f t="shared" si="10"/>
        <v>-1</v>
      </c>
      <c r="AI25" s="164">
        <f t="shared" si="10"/>
        <v>-1</v>
      </c>
      <c r="AJ25" s="164">
        <f t="shared" si="10"/>
        <v>-1</v>
      </c>
      <c r="AK25" s="164">
        <f t="shared" si="10"/>
        <v>-1</v>
      </c>
      <c r="AL25" s="164">
        <f t="shared" si="10"/>
        <v>-1</v>
      </c>
      <c r="AM25" s="164">
        <f t="shared" si="10"/>
        <v>-1</v>
      </c>
      <c r="AN25" s="164">
        <f t="shared" si="8"/>
        <v>0</v>
      </c>
      <c r="AO25" s="164">
        <f t="shared" si="8"/>
        <v>0</v>
      </c>
      <c r="AP25" s="164">
        <f t="shared" si="8"/>
        <v>0</v>
      </c>
      <c r="AQ25" s="164">
        <f t="shared" si="8"/>
        <v>0</v>
      </c>
      <c r="AR25" s="164">
        <f t="shared" si="8"/>
        <v>0</v>
      </c>
      <c r="AS25" s="164">
        <f t="shared" si="8"/>
        <v>0</v>
      </c>
      <c r="AT25" s="164">
        <f t="shared" si="8"/>
        <v>0</v>
      </c>
      <c r="AU25" s="164">
        <f t="shared" si="8"/>
        <v>0</v>
      </c>
      <c r="AV25" s="164">
        <f t="shared" si="9"/>
        <v>0</v>
      </c>
      <c r="AW25" s="164">
        <f t="shared" si="9"/>
        <v>0</v>
      </c>
      <c r="AX25" s="164">
        <f t="shared" si="9"/>
        <v>0</v>
      </c>
      <c r="AY25" s="164">
        <f t="shared" si="9"/>
        <v>0</v>
      </c>
      <c r="AZ25" s="164">
        <f t="shared" si="9"/>
        <v>0</v>
      </c>
      <c r="BA25" s="164">
        <f t="shared" si="9"/>
        <v>0</v>
      </c>
      <c r="BB25" s="164">
        <f t="shared" si="9"/>
        <v>0</v>
      </c>
      <c r="BC25" s="164">
        <f t="shared" si="9"/>
        <v>0</v>
      </c>
    </row>
    <row r="26" spans="1:55" s="164" customFormat="1" ht="19.899999999999999" hidden="1" customHeight="1">
      <c r="A26" s="9"/>
      <c r="B26" s="7"/>
      <c r="C26" s="2"/>
      <c r="D26" s="19"/>
      <c r="E26" s="18"/>
      <c r="F26" s="19"/>
      <c r="G26" s="19"/>
      <c r="H26" s="4"/>
      <c r="I26" s="15"/>
      <c r="J26" s="47"/>
      <c r="K26" s="696"/>
      <c r="L26" s="698"/>
      <c r="M26" s="696"/>
      <c r="N26" s="697"/>
      <c r="O26" s="698"/>
      <c r="P26" s="696"/>
      <c r="Q26" s="697"/>
      <c r="R26" s="698"/>
      <c r="S26" s="471"/>
      <c r="T26" s="471"/>
      <c r="U26" s="49"/>
      <c r="V26" s="710"/>
      <c r="W26" s="711"/>
      <c r="X26" s="56"/>
      <c r="Y26" s="56"/>
      <c r="Z26" s="57"/>
      <c r="AA26" s="67"/>
      <c r="AB26" s="57"/>
      <c r="AC26" s="58"/>
      <c r="AD26" s="56"/>
      <c r="AE26" s="49"/>
      <c r="AF26" s="164">
        <f t="shared" si="10"/>
        <v>-1</v>
      </c>
      <c r="AG26" s="164">
        <f t="shared" si="10"/>
        <v>-1</v>
      </c>
      <c r="AH26" s="164">
        <f t="shared" si="10"/>
        <v>-1</v>
      </c>
      <c r="AI26" s="164">
        <f t="shared" si="10"/>
        <v>-1</v>
      </c>
      <c r="AJ26" s="164">
        <f t="shared" si="10"/>
        <v>-1</v>
      </c>
      <c r="AK26" s="164">
        <f t="shared" si="10"/>
        <v>-1</v>
      </c>
      <c r="AL26" s="164">
        <f t="shared" si="10"/>
        <v>-1</v>
      </c>
      <c r="AM26" s="164">
        <f t="shared" si="10"/>
        <v>-1</v>
      </c>
      <c r="AN26" s="164">
        <f t="shared" si="8"/>
        <v>0</v>
      </c>
      <c r="AO26" s="164">
        <f t="shared" si="8"/>
        <v>0</v>
      </c>
      <c r="AP26" s="164">
        <f t="shared" si="8"/>
        <v>0</v>
      </c>
      <c r="AQ26" s="164">
        <f t="shared" si="8"/>
        <v>0</v>
      </c>
      <c r="AR26" s="164">
        <f t="shared" si="8"/>
        <v>0</v>
      </c>
      <c r="AS26" s="164">
        <f t="shared" si="8"/>
        <v>0</v>
      </c>
      <c r="AT26" s="164">
        <f t="shared" si="8"/>
        <v>0</v>
      </c>
      <c r="AU26" s="164">
        <f t="shared" si="8"/>
        <v>0</v>
      </c>
      <c r="AV26" s="164">
        <f t="shared" si="9"/>
        <v>0</v>
      </c>
      <c r="AW26" s="164">
        <f t="shared" si="9"/>
        <v>0</v>
      </c>
      <c r="AX26" s="164">
        <f t="shared" si="9"/>
        <v>0</v>
      </c>
      <c r="AY26" s="164">
        <f t="shared" si="9"/>
        <v>0</v>
      </c>
      <c r="AZ26" s="164">
        <f t="shared" si="9"/>
        <v>0</v>
      </c>
      <c r="BA26" s="164">
        <f t="shared" si="9"/>
        <v>0</v>
      </c>
      <c r="BB26" s="164">
        <f t="shared" si="9"/>
        <v>0</v>
      </c>
      <c r="BC26" s="164">
        <f t="shared" si="9"/>
        <v>0</v>
      </c>
    </row>
    <row r="27" spans="1:55" s="164" customFormat="1" ht="19.899999999999999" hidden="1" customHeight="1">
      <c r="A27" s="9"/>
      <c r="B27" s="7"/>
      <c r="C27" s="2"/>
      <c r="D27" s="19"/>
      <c r="E27" s="18"/>
      <c r="F27" s="19"/>
      <c r="G27" s="19"/>
      <c r="H27" s="4"/>
      <c r="I27" s="15"/>
      <c r="J27" s="47"/>
      <c r="K27" s="696"/>
      <c r="L27" s="698"/>
      <c r="M27" s="696"/>
      <c r="N27" s="697"/>
      <c r="O27" s="698"/>
      <c r="P27" s="696"/>
      <c r="Q27" s="697"/>
      <c r="R27" s="698"/>
      <c r="S27" s="471"/>
      <c r="T27" s="471"/>
      <c r="U27" s="49"/>
      <c r="V27" s="710"/>
      <c r="W27" s="711"/>
      <c r="X27" s="56"/>
      <c r="Y27" s="56"/>
      <c r="Z27" s="57"/>
      <c r="AA27" s="67"/>
      <c r="AB27" s="57"/>
      <c r="AC27" s="58"/>
      <c r="AD27" s="56"/>
      <c r="AE27" s="49"/>
      <c r="AF27" s="164">
        <f t="shared" si="10"/>
        <v>-1</v>
      </c>
      <c r="AG27" s="164">
        <f t="shared" si="10"/>
        <v>-1</v>
      </c>
      <c r="AH27" s="164">
        <f t="shared" si="10"/>
        <v>-1</v>
      </c>
      <c r="AI27" s="164">
        <f t="shared" si="10"/>
        <v>-1</v>
      </c>
      <c r="AJ27" s="164">
        <f t="shared" si="10"/>
        <v>-1</v>
      </c>
      <c r="AK27" s="164">
        <f t="shared" si="10"/>
        <v>-1</v>
      </c>
      <c r="AL27" s="164">
        <f t="shared" si="10"/>
        <v>-1</v>
      </c>
      <c r="AM27" s="164">
        <f t="shared" si="10"/>
        <v>-1</v>
      </c>
      <c r="AN27" s="164">
        <f t="shared" si="8"/>
        <v>0</v>
      </c>
      <c r="AO27" s="164">
        <f t="shared" si="8"/>
        <v>0</v>
      </c>
      <c r="AP27" s="164">
        <f t="shared" si="8"/>
        <v>0</v>
      </c>
      <c r="AQ27" s="164">
        <f t="shared" si="8"/>
        <v>0</v>
      </c>
      <c r="AR27" s="164">
        <f t="shared" si="8"/>
        <v>0</v>
      </c>
      <c r="AS27" s="164">
        <f t="shared" si="8"/>
        <v>0</v>
      </c>
      <c r="AT27" s="164">
        <f t="shared" si="8"/>
        <v>0</v>
      </c>
      <c r="AU27" s="164">
        <f t="shared" si="8"/>
        <v>0</v>
      </c>
      <c r="AV27" s="164">
        <f t="shared" si="9"/>
        <v>0</v>
      </c>
      <c r="AW27" s="164">
        <f t="shared" si="9"/>
        <v>0</v>
      </c>
      <c r="AX27" s="164">
        <f t="shared" si="9"/>
        <v>0</v>
      </c>
      <c r="AY27" s="164">
        <f t="shared" si="9"/>
        <v>0</v>
      </c>
      <c r="AZ27" s="164">
        <f t="shared" si="9"/>
        <v>0</v>
      </c>
      <c r="BA27" s="164">
        <f t="shared" si="9"/>
        <v>0</v>
      </c>
      <c r="BB27" s="164">
        <f t="shared" si="9"/>
        <v>0</v>
      </c>
      <c r="BC27" s="164">
        <f t="shared" si="9"/>
        <v>0</v>
      </c>
    </row>
    <row r="28" spans="1:55" s="164" customFormat="1" ht="19.899999999999999" hidden="1" customHeight="1">
      <c r="A28" s="9"/>
      <c r="B28" s="7"/>
      <c r="C28" s="2"/>
      <c r="D28" s="19"/>
      <c r="E28" s="18"/>
      <c r="F28" s="19"/>
      <c r="G28" s="19"/>
      <c r="H28" s="4"/>
      <c r="I28" s="15"/>
      <c r="J28" s="47"/>
      <c r="K28" s="696"/>
      <c r="L28" s="698"/>
      <c r="M28" s="696"/>
      <c r="N28" s="697"/>
      <c r="O28" s="698"/>
      <c r="P28" s="696"/>
      <c r="Q28" s="697"/>
      <c r="R28" s="698"/>
      <c r="S28" s="471"/>
      <c r="T28" s="471"/>
      <c r="U28" s="49"/>
      <c r="V28" s="710"/>
      <c r="W28" s="711"/>
      <c r="X28" s="56"/>
      <c r="Y28" s="56"/>
      <c r="Z28" s="57"/>
      <c r="AA28" s="67"/>
      <c r="AB28" s="57"/>
      <c r="AC28" s="58"/>
      <c r="AD28" s="56"/>
      <c r="AE28" s="49"/>
      <c r="AF28" s="164">
        <f t="shared" si="10"/>
        <v>-1</v>
      </c>
      <c r="AG28" s="164">
        <f t="shared" si="10"/>
        <v>-1</v>
      </c>
      <c r="AH28" s="164">
        <f t="shared" si="10"/>
        <v>-1</v>
      </c>
      <c r="AI28" s="164">
        <f t="shared" si="10"/>
        <v>-1</v>
      </c>
      <c r="AJ28" s="164">
        <f t="shared" si="10"/>
        <v>-1</v>
      </c>
      <c r="AK28" s="164">
        <f t="shared" si="10"/>
        <v>-1</v>
      </c>
      <c r="AL28" s="164">
        <f t="shared" si="10"/>
        <v>-1</v>
      </c>
      <c r="AM28" s="164">
        <f t="shared" si="10"/>
        <v>-1</v>
      </c>
      <c r="AN28" s="164">
        <f t="shared" si="8"/>
        <v>0</v>
      </c>
      <c r="AO28" s="164">
        <f t="shared" si="8"/>
        <v>0</v>
      </c>
      <c r="AP28" s="164">
        <f t="shared" si="8"/>
        <v>0</v>
      </c>
      <c r="AQ28" s="164">
        <f t="shared" si="8"/>
        <v>0</v>
      </c>
      <c r="AR28" s="164">
        <f t="shared" si="8"/>
        <v>0</v>
      </c>
      <c r="AS28" s="164">
        <f t="shared" si="8"/>
        <v>0</v>
      </c>
      <c r="AT28" s="164">
        <f t="shared" si="8"/>
        <v>0</v>
      </c>
      <c r="AU28" s="164">
        <f t="shared" si="8"/>
        <v>0</v>
      </c>
      <c r="AV28" s="164">
        <f t="shared" si="9"/>
        <v>0</v>
      </c>
      <c r="AW28" s="164">
        <f t="shared" si="9"/>
        <v>0</v>
      </c>
      <c r="AX28" s="164">
        <f t="shared" si="9"/>
        <v>0</v>
      </c>
      <c r="AY28" s="164">
        <f t="shared" si="9"/>
        <v>0</v>
      </c>
      <c r="AZ28" s="164">
        <f t="shared" si="9"/>
        <v>0</v>
      </c>
      <c r="BA28" s="164">
        <f t="shared" si="9"/>
        <v>0</v>
      </c>
      <c r="BB28" s="164">
        <f t="shared" si="9"/>
        <v>0</v>
      </c>
      <c r="BC28" s="164">
        <f t="shared" si="9"/>
        <v>0</v>
      </c>
    </row>
    <row r="29" spans="1:55" s="164" customFormat="1" ht="19.899999999999999" hidden="1" customHeight="1">
      <c r="A29" s="9"/>
      <c r="B29" s="7"/>
      <c r="C29" s="2"/>
      <c r="D29" s="19"/>
      <c r="E29" s="18"/>
      <c r="F29" s="19"/>
      <c r="G29" s="19"/>
      <c r="H29" s="4"/>
      <c r="I29" s="15"/>
      <c r="J29" s="47"/>
      <c r="K29" s="696"/>
      <c r="L29" s="698"/>
      <c r="M29" s="696"/>
      <c r="N29" s="697"/>
      <c r="O29" s="698"/>
      <c r="P29" s="696"/>
      <c r="Q29" s="697"/>
      <c r="R29" s="698"/>
      <c r="S29" s="471"/>
      <c r="T29" s="471"/>
      <c r="U29" s="49"/>
      <c r="V29" s="710"/>
      <c r="W29" s="711"/>
      <c r="X29" s="56"/>
      <c r="Y29" s="56"/>
      <c r="Z29" s="57"/>
      <c r="AA29" s="67"/>
      <c r="AB29" s="57"/>
      <c r="AC29" s="58"/>
      <c r="AD29" s="56"/>
      <c r="AE29" s="49"/>
      <c r="AF29" s="164">
        <f t="shared" si="10"/>
        <v>-1</v>
      </c>
      <c r="AG29" s="164">
        <f t="shared" si="10"/>
        <v>-1</v>
      </c>
      <c r="AH29" s="164">
        <f t="shared" si="10"/>
        <v>-1</v>
      </c>
      <c r="AI29" s="164">
        <f t="shared" si="10"/>
        <v>-1</v>
      </c>
      <c r="AJ29" s="164">
        <f t="shared" si="10"/>
        <v>-1</v>
      </c>
      <c r="AK29" s="164">
        <f t="shared" si="10"/>
        <v>-1</v>
      </c>
      <c r="AL29" s="164">
        <f t="shared" si="10"/>
        <v>-1</v>
      </c>
      <c r="AM29" s="164">
        <f t="shared" si="10"/>
        <v>-1</v>
      </c>
      <c r="AN29" s="164">
        <f t="shared" si="8"/>
        <v>0</v>
      </c>
      <c r="AO29" s="164">
        <f t="shared" si="8"/>
        <v>0</v>
      </c>
      <c r="AP29" s="164">
        <f t="shared" si="8"/>
        <v>0</v>
      </c>
      <c r="AQ29" s="164">
        <f t="shared" si="8"/>
        <v>0</v>
      </c>
      <c r="AR29" s="164">
        <f t="shared" si="8"/>
        <v>0</v>
      </c>
      <c r="AS29" s="164">
        <f t="shared" si="8"/>
        <v>0</v>
      </c>
      <c r="AT29" s="164">
        <f t="shared" si="8"/>
        <v>0</v>
      </c>
      <c r="AU29" s="164">
        <f t="shared" si="8"/>
        <v>0</v>
      </c>
      <c r="AV29" s="164">
        <f t="shared" si="9"/>
        <v>0</v>
      </c>
      <c r="AW29" s="164">
        <f t="shared" si="9"/>
        <v>0</v>
      </c>
      <c r="AX29" s="164">
        <f t="shared" si="9"/>
        <v>0</v>
      </c>
      <c r="AY29" s="164">
        <f t="shared" si="9"/>
        <v>0</v>
      </c>
      <c r="AZ29" s="164">
        <f t="shared" si="9"/>
        <v>0</v>
      </c>
      <c r="BA29" s="164">
        <f t="shared" si="9"/>
        <v>0</v>
      </c>
      <c r="BB29" s="164">
        <f t="shared" si="9"/>
        <v>0</v>
      </c>
      <c r="BC29" s="164">
        <f t="shared" si="9"/>
        <v>0</v>
      </c>
    </row>
    <row r="30" spans="1:55" s="164" customFormat="1" ht="19.899999999999999" hidden="1" customHeight="1">
      <c r="A30" s="9"/>
      <c r="B30" s="7"/>
      <c r="C30" s="2"/>
      <c r="D30" s="19"/>
      <c r="E30" s="18"/>
      <c r="F30" s="19"/>
      <c r="G30" s="19"/>
      <c r="H30" s="4"/>
      <c r="I30" s="15"/>
      <c r="J30" s="47"/>
      <c r="K30" s="696"/>
      <c r="L30" s="698"/>
      <c r="M30" s="696"/>
      <c r="N30" s="697"/>
      <c r="O30" s="698"/>
      <c r="P30" s="696"/>
      <c r="Q30" s="697"/>
      <c r="R30" s="698"/>
      <c r="S30" s="471"/>
      <c r="T30" s="471"/>
      <c r="U30" s="49"/>
      <c r="V30" s="710"/>
      <c r="W30" s="711"/>
      <c r="X30" s="56"/>
      <c r="Y30" s="56"/>
      <c r="Z30" s="57"/>
      <c r="AA30" s="67"/>
      <c r="AB30" s="57"/>
      <c r="AC30" s="58"/>
      <c r="AD30" s="56"/>
      <c r="AE30" s="49"/>
      <c r="AF30" s="164">
        <f t="shared" si="10"/>
        <v>-1</v>
      </c>
      <c r="AG30" s="164">
        <f t="shared" si="10"/>
        <v>-1</v>
      </c>
      <c r="AH30" s="164">
        <f t="shared" si="10"/>
        <v>-1</v>
      </c>
      <c r="AI30" s="164">
        <f t="shared" si="10"/>
        <v>-1</v>
      </c>
      <c r="AJ30" s="164">
        <f t="shared" si="10"/>
        <v>-1</v>
      </c>
      <c r="AK30" s="164">
        <f t="shared" si="10"/>
        <v>-1</v>
      </c>
      <c r="AL30" s="164">
        <f t="shared" si="10"/>
        <v>-1</v>
      </c>
      <c r="AM30" s="164">
        <f t="shared" si="10"/>
        <v>-1</v>
      </c>
      <c r="AN30" s="164">
        <f t="shared" si="8"/>
        <v>0</v>
      </c>
      <c r="AO30" s="164">
        <f t="shared" si="8"/>
        <v>0</v>
      </c>
      <c r="AP30" s="164">
        <f t="shared" si="8"/>
        <v>0</v>
      </c>
      <c r="AQ30" s="164">
        <f t="shared" si="8"/>
        <v>0</v>
      </c>
      <c r="AR30" s="164">
        <f t="shared" si="8"/>
        <v>0</v>
      </c>
      <c r="AS30" s="164">
        <f t="shared" si="8"/>
        <v>0</v>
      </c>
      <c r="AT30" s="164">
        <f t="shared" si="8"/>
        <v>0</v>
      </c>
      <c r="AU30" s="164">
        <f t="shared" si="8"/>
        <v>0</v>
      </c>
      <c r="AV30" s="164">
        <f t="shared" si="9"/>
        <v>0</v>
      </c>
      <c r="AW30" s="164">
        <f t="shared" si="9"/>
        <v>0</v>
      </c>
      <c r="AX30" s="164">
        <f t="shared" si="9"/>
        <v>0</v>
      </c>
      <c r="AY30" s="164">
        <f t="shared" si="9"/>
        <v>0</v>
      </c>
      <c r="AZ30" s="164">
        <f t="shared" si="9"/>
        <v>0</v>
      </c>
      <c r="BA30" s="164">
        <f t="shared" si="9"/>
        <v>0</v>
      </c>
      <c r="BB30" s="164">
        <f t="shared" si="9"/>
        <v>0</v>
      </c>
      <c r="BC30" s="164">
        <f t="shared" si="9"/>
        <v>0</v>
      </c>
    </row>
    <row r="31" spans="1:55" s="164" customFormat="1" ht="19.899999999999999" hidden="1" customHeight="1">
      <c r="A31" s="9"/>
      <c r="B31" s="7"/>
      <c r="C31" s="2"/>
      <c r="D31" s="19"/>
      <c r="E31" s="18"/>
      <c r="F31" s="19"/>
      <c r="G31" s="19"/>
      <c r="H31" s="4"/>
      <c r="I31" s="15"/>
      <c r="J31" s="47"/>
      <c r="K31" s="696"/>
      <c r="L31" s="698"/>
      <c r="M31" s="696"/>
      <c r="N31" s="697"/>
      <c r="O31" s="698"/>
      <c r="P31" s="696"/>
      <c r="Q31" s="697"/>
      <c r="R31" s="698"/>
      <c r="S31" s="471"/>
      <c r="T31" s="471"/>
      <c r="U31" s="49"/>
      <c r="V31" s="710"/>
      <c r="W31" s="711"/>
      <c r="X31" s="56"/>
      <c r="Y31" s="56"/>
      <c r="Z31" s="57"/>
      <c r="AA31" s="67"/>
      <c r="AB31" s="57"/>
      <c r="AC31" s="58"/>
      <c r="AD31" s="56"/>
      <c r="AE31" s="49"/>
      <c r="AF31" s="164">
        <f t="shared" si="10"/>
        <v>-1</v>
      </c>
      <c r="AG31" s="164">
        <f t="shared" si="10"/>
        <v>-1</v>
      </c>
      <c r="AH31" s="164">
        <f t="shared" si="10"/>
        <v>-1</v>
      </c>
      <c r="AI31" s="164">
        <f t="shared" si="10"/>
        <v>-1</v>
      </c>
      <c r="AJ31" s="164">
        <f t="shared" si="10"/>
        <v>-1</v>
      </c>
      <c r="AK31" s="164">
        <f t="shared" si="10"/>
        <v>-1</v>
      </c>
      <c r="AL31" s="164">
        <f t="shared" si="10"/>
        <v>-1</v>
      </c>
      <c r="AM31" s="164">
        <f t="shared" si="10"/>
        <v>-1</v>
      </c>
      <c r="AN31" s="164">
        <f t="shared" si="8"/>
        <v>0</v>
      </c>
      <c r="AO31" s="164">
        <f t="shared" si="8"/>
        <v>0</v>
      </c>
      <c r="AP31" s="164">
        <f t="shared" si="8"/>
        <v>0</v>
      </c>
      <c r="AQ31" s="164">
        <f t="shared" si="8"/>
        <v>0</v>
      </c>
      <c r="AR31" s="164">
        <f t="shared" si="8"/>
        <v>0</v>
      </c>
      <c r="AS31" s="164">
        <f t="shared" si="8"/>
        <v>0</v>
      </c>
      <c r="AT31" s="164">
        <f t="shared" si="8"/>
        <v>0</v>
      </c>
      <c r="AU31" s="164">
        <f t="shared" si="8"/>
        <v>0</v>
      </c>
      <c r="AV31" s="164">
        <f t="shared" si="9"/>
        <v>0</v>
      </c>
      <c r="AW31" s="164">
        <f t="shared" si="9"/>
        <v>0</v>
      </c>
      <c r="AX31" s="164">
        <f t="shared" si="9"/>
        <v>0</v>
      </c>
      <c r="AY31" s="164">
        <f t="shared" si="9"/>
        <v>0</v>
      </c>
      <c r="AZ31" s="164">
        <f t="shared" si="9"/>
        <v>0</v>
      </c>
      <c r="BA31" s="164">
        <f t="shared" si="9"/>
        <v>0</v>
      </c>
      <c r="BB31" s="164">
        <f t="shared" si="9"/>
        <v>0</v>
      </c>
      <c r="BC31" s="164">
        <f t="shared" si="9"/>
        <v>0</v>
      </c>
    </row>
    <row r="32" spans="1:55" s="164" customFormat="1" ht="19.899999999999999" hidden="1" customHeight="1">
      <c r="A32" s="9"/>
      <c r="B32" s="7"/>
      <c r="C32" s="2"/>
      <c r="D32" s="19"/>
      <c r="E32" s="18"/>
      <c r="F32" s="19"/>
      <c r="G32" s="19"/>
      <c r="H32" s="4"/>
      <c r="I32" s="15"/>
      <c r="J32" s="47"/>
      <c r="K32" s="696"/>
      <c r="L32" s="698"/>
      <c r="M32" s="696"/>
      <c r="N32" s="697"/>
      <c r="O32" s="698"/>
      <c r="P32" s="696"/>
      <c r="Q32" s="697"/>
      <c r="R32" s="698"/>
      <c r="S32" s="471"/>
      <c r="T32" s="471"/>
      <c r="U32" s="49"/>
      <c r="V32" s="710"/>
      <c r="W32" s="711"/>
      <c r="X32" s="56"/>
      <c r="Y32" s="56"/>
      <c r="Z32" s="57"/>
      <c r="AA32" s="67"/>
      <c r="AB32" s="57"/>
      <c r="AC32" s="58"/>
      <c r="AD32" s="56"/>
      <c r="AE32" s="49"/>
      <c r="AF32" s="164">
        <f t="shared" si="10"/>
        <v>-1</v>
      </c>
      <c r="AG32" s="164">
        <f t="shared" si="10"/>
        <v>-1</v>
      </c>
      <c r="AH32" s="164">
        <f t="shared" si="10"/>
        <v>-1</v>
      </c>
      <c r="AI32" s="164">
        <f t="shared" si="10"/>
        <v>-1</v>
      </c>
      <c r="AJ32" s="164">
        <f t="shared" si="10"/>
        <v>-1</v>
      </c>
      <c r="AK32" s="164">
        <f t="shared" si="10"/>
        <v>-1</v>
      </c>
      <c r="AL32" s="164">
        <f t="shared" si="10"/>
        <v>-1</v>
      </c>
      <c r="AM32" s="164">
        <f t="shared" si="10"/>
        <v>-1</v>
      </c>
      <c r="AN32" s="164">
        <f t="shared" si="8"/>
        <v>0</v>
      </c>
      <c r="AO32" s="164">
        <f t="shared" si="8"/>
        <v>0</v>
      </c>
      <c r="AP32" s="164">
        <f t="shared" si="8"/>
        <v>0</v>
      </c>
      <c r="AQ32" s="164">
        <f t="shared" si="8"/>
        <v>0</v>
      </c>
      <c r="AR32" s="164">
        <f t="shared" si="8"/>
        <v>0</v>
      </c>
      <c r="AS32" s="164">
        <f t="shared" si="8"/>
        <v>0</v>
      </c>
      <c r="AT32" s="164">
        <f t="shared" si="8"/>
        <v>0</v>
      </c>
      <c r="AU32" s="164">
        <f t="shared" si="8"/>
        <v>0</v>
      </c>
      <c r="AV32" s="164">
        <f t="shared" si="9"/>
        <v>0</v>
      </c>
      <c r="AW32" s="164">
        <f t="shared" si="9"/>
        <v>0</v>
      </c>
      <c r="AX32" s="164">
        <f t="shared" si="9"/>
        <v>0</v>
      </c>
      <c r="AY32" s="164">
        <f t="shared" si="9"/>
        <v>0</v>
      </c>
      <c r="AZ32" s="164">
        <f t="shared" si="9"/>
        <v>0</v>
      </c>
      <c r="BA32" s="164">
        <f t="shared" si="9"/>
        <v>0</v>
      </c>
      <c r="BB32" s="164">
        <f t="shared" si="9"/>
        <v>0</v>
      </c>
      <c r="BC32" s="164">
        <f t="shared" si="9"/>
        <v>0</v>
      </c>
    </row>
    <row r="33" spans="1:55" s="164" customFormat="1" ht="19.899999999999999" hidden="1" customHeight="1">
      <c r="A33" s="9"/>
      <c r="B33" s="7"/>
      <c r="C33" s="2"/>
      <c r="D33" s="19"/>
      <c r="E33" s="18"/>
      <c r="F33" s="19"/>
      <c r="G33" s="19"/>
      <c r="H33" s="4"/>
      <c r="I33" s="15"/>
      <c r="J33" s="47"/>
      <c r="K33" s="696"/>
      <c r="L33" s="698"/>
      <c r="M33" s="696"/>
      <c r="N33" s="697"/>
      <c r="O33" s="698"/>
      <c r="P33" s="696"/>
      <c r="Q33" s="697"/>
      <c r="R33" s="698"/>
      <c r="S33" s="471"/>
      <c r="T33" s="471"/>
      <c r="U33" s="49"/>
      <c r="V33" s="710"/>
      <c r="W33" s="711"/>
      <c r="X33" s="56"/>
      <c r="Y33" s="56"/>
      <c r="Z33" s="57"/>
      <c r="AA33" s="67"/>
      <c r="AB33" s="57"/>
      <c r="AC33" s="58"/>
      <c r="AD33" s="56"/>
      <c r="AE33" s="49"/>
      <c r="AF33" s="164">
        <f t="shared" si="10"/>
        <v>-1</v>
      </c>
      <c r="AG33" s="164">
        <f t="shared" si="10"/>
        <v>-1</v>
      </c>
      <c r="AH33" s="164">
        <f t="shared" si="10"/>
        <v>-1</v>
      </c>
      <c r="AI33" s="164">
        <f t="shared" si="10"/>
        <v>-1</v>
      </c>
      <c r="AJ33" s="164">
        <f t="shared" si="10"/>
        <v>-1</v>
      </c>
      <c r="AK33" s="164">
        <f t="shared" si="10"/>
        <v>-1</v>
      </c>
      <c r="AL33" s="164">
        <f t="shared" si="10"/>
        <v>-1</v>
      </c>
      <c r="AM33" s="164">
        <f t="shared" si="10"/>
        <v>-1</v>
      </c>
      <c r="AN33" s="164">
        <f t="shared" si="8"/>
        <v>0</v>
      </c>
      <c r="AO33" s="164">
        <f t="shared" si="8"/>
        <v>0</v>
      </c>
      <c r="AP33" s="164">
        <f t="shared" si="8"/>
        <v>0</v>
      </c>
      <c r="AQ33" s="164">
        <f t="shared" si="8"/>
        <v>0</v>
      </c>
      <c r="AR33" s="164">
        <f t="shared" si="8"/>
        <v>0</v>
      </c>
      <c r="AS33" s="164">
        <f t="shared" si="8"/>
        <v>0</v>
      </c>
      <c r="AT33" s="164">
        <f t="shared" si="8"/>
        <v>0</v>
      </c>
      <c r="AU33" s="164">
        <f t="shared" si="8"/>
        <v>0</v>
      </c>
      <c r="AV33" s="164">
        <f t="shared" si="9"/>
        <v>0</v>
      </c>
      <c r="AW33" s="164">
        <f t="shared" si="9"/>
        <v>0</v>
      </c>
      <c r="AX33" s="164">
        <f t="shared" si="9"/>
        <v>0</v>
      </c>
      <c r="AY33" s="164">
        <f t="shared" si="9"/>
        <v>0</v>
      </c>
      <c r="AZ33" s="164">
        <f t="shared" si="9"/>
        <v>0</v>
      </c>
      <c r="BA33" s="164">
        <f t="shared" si="9"/>
        <v>0</v>
      </c>
      <c r="BB33" s="164">
        <f t="shared" si="9"/>
        <v>0</v>
      </c>
      <c r="BC33" s="164">
        <f t="shared" si="9"/>
        <v>0</v>
      </c>
    </row>
    <row r="34" spans="1:55" s="164" customFormat="1" ht="19.899999999999999" hidden="1" customHeight="1">
      <c r="A34" s="9"/>
      <c r="B34" s="7"/>
      <c r="C34" s="2"/>
      <c r="D34" s="19"/>
      <c r="E34" s="18"/>
      <c r="F34" s="19"/>
      <c r="G34" s="19"/>
      <c r="H34" s="4"/>
      <c r="I34" s="15"/>
      <c r="J34" s="47"/>
      <c r="K34" s="696"/>
      <c r="L34" s="698"/>
      <c r="M34" s="696"/>
      <c r="N34" s="697"/>
      <c r="O34" s="698"/>
      <c r="P34" s="696"/>
      <c r="Q34" s="697"/>
      <c r="R34" s="698"/>
      <c r="S34" s="471"/>
      <c r="T34" s="471"/>
      <c r="U34" s="49"/>
      <c r="V34" s="710"/>
      <c r="W34" s="711"/>
      <c r="X34" s="56"/>
      <c r="Y34" s="56"/>
      <c r="Z34" s="57"/>
      <c r="AA34" s="67"/>
      <c r="AB34" s="57"/>
      <c r="AC34" s="58"/>
      <c r="AD34" s="56"/>
      <c r="AE34" s="49"/>
      <c r="AF34" s="164">
        <f t="shared" si="10"/>
        <v>-1</v>
      </c>
      <c r="AG34" s="164">
        <f t="shared" si="10"/>
        <v>-1</v>
      </c>
      <c r="AH34" s="164">
        <f t="shared" si="10"/>
        <v>-1</v>
      </c>
      <c r="AI34" s="164">
        <f t="shared" si="10"/>
        <v>-1</v>
      </c>
      <c r="AJ34" s="164">
        <f t="shared" si="10"/>
        <v>-1</v>
      </c>
      <c r="AK34" s="164">
        <f t="shared" si="10"/>
        <v>-1</v>
      </c>
      <c r="AL34" s="164">
        <f t="shared" si="10"/>
        <v>-1</v>
      </c>
      <c r="AM34" s="164">
        <f t="shared" si="10"/>
        <v>-1</v>
      </c>
      <c r="AN34" s="164">
        <f t="shared" si="8"/>
        <v>0</v>
      </c>
      <c r="AO34" s="164">
        <f t="shared" si="8"/>
        <v>0</v>
      </c>
      <c r="AP34" s="164">
        <f t="shared" si="8"/>
        <v>0</v>
      </c>
      <c r="AQ34" s="164">
        <f t="shared" si="8"/>
        <v>0</v>
      </c>
      <c r="AR34" s="164">
        <f t="shared" si="8"/>
        <v>0</v>
      </c>
      <c r="AS34" s="164">
        <f t="shared" si="8"/>
        <v>0</v>
      </c>
      <c r="AT34" s="164">
        <f t="shared" si="8"/>
        <v>0</v>
      </c>
      <c r="AU34" s="164">
        <f t="shared" si="8"/>
        <v>0</v>
      </c>
      <c r="AV34" s="164">
        <f t="shared" si="9"/>
        <v>0</v>
      </c>
      <c r="AW34" s="164">
        <f t="shared" si="9"/>
        <v>0</v>
      </c>
      <c r="AX34" s="164">
        <f t="shared" si="9"/>
        <v>0</v>
      </c>
      <c r="AY34" s="164">
        <f t="shared" si="9"/>
        <v>0</v>
      </c>
      <c r="AZ34" s="164">
        <f t="shared" si="9"/>
        <v>0</v>
      </c>
      <c r="BA34" s="164">
        <f t="shared" si="9"/>
        <v>0</v>
      </c>
      <c r="BB34" s="164">
        <f t="shared" si="9"/>
        <v>0</v>
      </c>
      <c r="BC34" s="164">
        <f t="shared" si="9"/>
        <v>0</v>
      </c>
    </row>
    <row r="35" spans="1:55" s="164" customFormat="1" ht="19.899999999999999" hidden="1" customHeight="1">
      <c r="A35" s="9"/>
      <c r="B35" s="7"/>
      <c r="C35" s="2"/>
      <c r="D35" s="19"/>
      <c r="E35" s="18"/>
      <c r="F35" s="19"/>
      <c r="G35" s="19"/>
      <c r="H35" s="4"/>
      <c r="I35" s="15"/>
      <c r="J35" s="47"/>
      <c r="K35" s="696"/>
      <c r="L35" s="698"/>
      <c r="M35" s="696"/>
      <c r="N35" s="697"/>
      <c r="O35" s="698"/>
      <c r="P35" s="696"/>
      <c r="Q35" s="697"/>
      <c r="R35" s="698"/>
      <c r="S35" s="471"/>
      <c r="T35" s="471"/>
      <c r="U35" s="49"/>
      <c r="V35" s="710"/>
      <c r="W35" s="711"/>
      <c r="X35" s="56"/>
      <c r="Y35" s="56"/>
      <c r="Z35" s="57"/>
      <c r="AA35" s="67"/>
      <c r="AB35" s="57"/>
      <c r="AC35" s="58"/>
      <c r="AD35" s="56"/>
      <c r="AE35" s="49"/>
      <c r="AF35" s="164">
        <f t="shared" si="10"/>
        <v>-1</v>
      </c>
      <c r="AG35" s="164">
        <f t="shared" si="10"/>
        <v>-1</v>
      </c>
      <c r="AH35" s="164">
        <f t="shared" si="10"/>
        <v>-1</v>
      </c>
      <c r="AI35" s="164">
        <f t="shared" si="10"/>
        <v>-1</v>
      </c>
      <c r="AJ35" s="164">
        <f t="shared" si="10"/>
        <v>-1</v>
      </c>
      <c r="AK35" s="164">
        <f t="shared" si="10"/>
        <v>-1</v>
      </c>
      <c r="AL35" s="164">
        <f t="shared" si="10"/>
        <v>-1</v>
      </c>
      <c r="AM35" s="164">
        <f t="shared" si="10"/>
        <v>-1</v>
      </c>
      <c r="AN35" s="164">
        <f t="shared" si="8"/>
        <v>0</v>
      </c>
      <c r="AO35" s="164">
        <f t="shared" si="8"/>
        <v>0</v>
      </c>
      <c r="AP35" s="164">
        <f t="shared" si="8"/>
        <v>0</v>
      </c>
      <c r="AQ35" s="164">
        <f t="shared" si="8"/>
        <v>0</v>
      </c>
      <c r="AR35" s="164">
        <f t="shared" si="8"/>
        <v>0</v>
      </c>
      <c r="AS35" s="164">
        <f t="shared" si="8"/>
        <v>0</v>
      </c>
      <c r="AT35" s="164">
        <f t="shared" si="8"/>
        <v>0</v>
      </c>
      <c r="AU35" s="164">
        <f t="shared" si="8"/>
        <v>0</v>
      </c>
      <c r="AV35" s="164">
        <f t="shared" si="9"/>
        <v>0</v>
      </c>
      <c r="AW35" s="164">
        <f t="shared" si="9"/>
        <v>0</v>
      </c>
      <c r="AX35" s="164">
        <f t="shared" si="9"/>
        <v>0</v>
      </c>
      <c r="AY35" s="164">
        <f t="shared" si="9"/>
        <v>0</v>
      </c>
      <c r="AZ35" s="164">
        <f t="shared" si="9"/>
        <v>0</v>
      </c>
      <c r="BA35" s="164">
        <f t="shared" si="9"/>
        <v>0</v>
      </c>
      <c r="BB35" s="164">
        <f t="shared" si="9"/>
        <v>0</v>
      </c>
      <c r="BC35" s="164">
        <f t="shared" si="9"/>
        <v>0</v>
      </c>
    </row>
    <row r="36" spans="1:55" s="164" customFormat="1" ht="19.899999999999999" hidden="1" customHeight="1">
      <c r="A36" s="9"/>
      <c r="B36" s="7"/>
      <c r="C36" s="2"/>
      <c r="D36" s="19"/>
      <c r="E36" s="18"/>
      <c r="F36" s="19"/>
      <c r="G36" s="19"/>
      <c r="H36" s="4"/>
      <c r="I36" s="15"/>
      <c r="J36" s="47"/>
      <c r="K36" s="696"/>
      <c r="L36" s="698"/>
      <c r="M36" s="696"/>
      <c r="N36" s="697"/>
      <c r="O36" s="698"/>
      <c r="P36" s="696"/>
      <c r="Q36" s="697"/>
      <c r="R36" s="698"/>
      <c r="S36" s="471"/>
      <c r="T36" s="471"/>
      <c r="U36" s="49"/>
      <c r="V36" s="710"/>
      <c r="W36" s="711"/>
      <c r="X36" s="56"/>
      <c r="Y36" s="56"/>
      <c r="Z36" s="57"/>
      <c r="AA36" s="67"/>
      <c r="AB36" s="57"/>
      <c r="AC36" s="58"/>
      <c r="AD36" s="56"/>
      <c r="AE36" s="49"/>
      <c r="AF36" s="164">
        <f t="shared" si="10"/>
        <v>-1</v>
      </c>
      <c r="AG36" s="164">
        <f t="shared" si="10"/>
        <v>-1</v>
      </c>
      <c r="AH36" s="164">
        <f t="shared" si="10"/>
        <v>-1</v>
      </c>
      <c r="AI36" s="164">
        <f t="shared" si="10"/>
        <v>-1</v>
      </c>
      <c r="AJ36" s="164">
        <f t="shared" si="10"/>
        <v>-1</v>
      </c>
      <c r="AK36" s="164">
        <f t="shared" si="10"/>
        <v>-1</v>
      </c>
      <c r="AL36" s="164">
        <f t="shared" si="10"/>
        <v>-1</v>
      </c>
      <c r="AM36" s="164">
        <f t="shared" si="10"/>
        <v>-1</v>
      </c>
      <c r="AN36" s="164">
        <f t="shared" si="8"/>
        <v>0</v>
      </c>
      <c r="AO36" s="164">
        <f t="shared" si="8"/>
        <v>0</v>
      </c>
      <c r="AP36" s="164">
        <f t="shared" si="8"/>
        <v>0</v>
      </c>
      <c r="AQ36" s="164">
        <f t="shared" si="8"/>
        <v>0</v>
      </c>
      <c r="AR36" s="164">
        <f t="shared" si="8"/>
        <v>0</v>
      </c>
      <c r="AS36" s="164">
        <f t="shared" si="8"/>
        <v>0</v>
      </c>
      <c r="AT36" s="164">
        <f t="shared" si="8"/>
        <v>0</v>
      </c>
      <c r="AU36" s="164">
        <f t="shared" si="8"/>
        <v>0</v>
      </c>
      <c r="AV36" s="164">
        <f t="shared" si="9"/>
        <v>0</v>
      </c>
      <c r="AW36" s="164">
        <f t="shared" si="9"/>
        <v>0</v>
      </c>
      <c r="AX36" s="164">
        <f t="shared" si="9"/>
        <v>0</v>
      </c>
      <c r="AY36" s="164">
        <f t="shared" si="9"/>
        <v>0</v>
      </c>
      <c r="AZ36" s="164">
        <f t="shared" si="9"/>
        <v>0</v>
      </c>
      <c r="BA36" s="164">
        <f t="shared" si="9"/>
        <v>0</v>
      </c>
      <c r="BB36" s="164">
        <f t="shared" si="9"/>
        <v>0</v>
      </c>
      <c r="BC36" s="164">
        <f t="shared" si="9"/>
        <v>0</v>
      </c>
    </row>
    <row r="37" spans="1:55" s="164" customFormat="1" ht="19.899999999999999" hidden="1" customHeight="1">
      <c r="A37" s="9"/>
      <c r="B37" s="7"/>
      <c r="C37" s="2"/>
      <c r="D37" s="19"/>
      <c r="E37" s="18"/>
      <c r="F37" s="19"/>
      <c r="G37" s="19"/>
      <c r="H37" s="4"/>
      <c r="I37" s="15"/>
      <c r="J37" s="47"/>
      <c r="K37" s="696"/>
      <c r="L37" s="698"/>
      <c r="M37" s="696"/>
      <c r="N37" s="697"/>
      <c r="O37" s="698"/>
      <c r="P37" s="696"/>
      <c r="Q37" s="697"/>
      <c r="R37" s="698"/>
      <c r="S37" s="471"/>
      <c r="T37" s="471"/>
      <c r="U37" s="49"/>
      <c r="V37" s="710"/>
      <c r="W37" s="711"/>
      <c r="X37" s="56"/>
      <c r="Y37" s="56"/>
      <c r="Z37" s="57"/>
      <c r="AA37" s="67"/>
      <c r="AB37" s="57"/>
      <c r="AC37" s="58"/>
      <c r="AD37" s="56"/>
      <c r="AE37" s="49"/>
      <c r="AF37" s="164">
        <f t="shared" si="10"/>
        <v>-1</v>
      </c>
      <c r="AG37" s="164">
        <f t="shared" si="10"/>
        <v>-1</v>
      </c>
      <c r="AH37" s="164">
        <f t="shared" si="10"/>
        <v>-1</v>
      </c>
      <c r="AI37" s="164">
        <f t="shared" si="10"/>
        <v>-1</v>
      </c>
      <c r="AJ37" s="164">
        <f t="shared" si="10"/>
        <v>-1</v>
      </c>
      <c r="AK37" s="164">
        <f t="shared" si="10"/>
        <v>-1</v>
      </c>
      <c r="AL37" s="164">
        <f t="shared" si="10"/>
        <v>-1</v>
      </c>
      <c r="AM37" s="164">
        <f t="shared" si="10"/>
        <v>-1</v>
      </c>
      <c r="AN37" s="164">
        <f t="shared" si="8"/>
        <v>0</v>
      </c>
      <c r="AO37" s="164">
        <f t="shared" si="8"/>
        <v>0</v>
      </c>
      <c r="AP37" s="164">
        <f t="shared" si="8"/>
        <v>0</v>
      </c>
      <c r="AQ37" s="164">
        <f t="shared" si="8"/>
        <v>0</v>
      </c>
      <c r="AR37" s="164">
        <f t="shared" si="8"/>
        <v>0</v>
      </c>
      <c r="AS37" s="164">
        <f t="shared" si="8"/>
        <v>0</v>
      </c>
      <c r="AT37" s="164">
        <f t="shared" si="8"/>
        <v>0</v>
      </c>
      <c r="AU37" s="164">
        <f t="shared" si="8"/>
        <v>0</v>
      </c>
      <c r="AV37" s="164">
        <f t="shared" si="9"/>
        <v>0</v>
      </c>
      <c r="AW37" s="164">
        <f t="shared" si="9"/>
        <v>0</v>
      </c>
      <c r="AX37" s="164">
        <f t="shared" si="9"/>
        <v>0</v>
      </c>
      <c r="AY37" s="164">
        <f t="shared" si="9"/>
        <v>0</v>
      </c>
      <c r="AZ37" s="164">
        <f t="shared" si="9"/>
        <v>0</v>
      </c>
      <c r="BA37" s="164">
        <f t="shared" si="9"/>
        <v>0</v>
      </c>
      <c r="BB37" s="164">
        <f t="shared" si="9"/>
        <v>0</v>
      </c>
      <c r="BC37" s="164">
        <f t="shared" si="9"/>
        <v>0</v>
      </c>
    </row>
    <row r="38" spans="1:55" s="164" customFormat="1" ht="19.899999999999999" hidden="1" customHeight="1">
      <c r="A38" s="9"/>
      <c r="B38" s="7"/>
      <c r="C38" s="2"/>
      <c r="D38" s="19"/>
      <c r="E38" s="18"/>
      <c r="F38" s="19"/>
      <c r="G38" s="19"/>
      <c r="H38" s="4"/>
      <c r="I38" s="15"/>
      <c r="J38" s="47"/>
      <c r="K38" s="696"/>
      <c r="L38" s="698"/>
      <c r="M38" s="696"/>
      <c r="N38" s="697"/>
      <c r="O38" s="698"/>
      <c r="P38" s="696"/>
      <c r="Q38" s="697"/>
      <c r="R38" s="698"/>
      <c r="S38" s="471"/>
      <c r="T38" s="471"/>
      <c r="U38" s="49"/>
      <c r="V38" s="710"/>
      <c r="W38" s="711"/>
      <c r="X38" s="56"/>
      <c r="Y38" s="56"/>
      <c r="Z38" s="57"/>
      <c r="AA38" s="67"/>
      <c r="AB38" s="57"/>
      <c r="AC38" s="58"/>
      <c r="AD38" s="56"/>
      <c r="AE38" s="49"/>
      <c r="AF38" s="164">
        <f t="shared" si="10"/>
        <v>-1</v>
      </c>
      <c r="AG38" s="164">
        <f t="shared" si="10"/>
        <v>-1</v>
      </c>
      <c r="AH38" s="164">
        <f t="shared" si="10"/>
        <v>-1</v>
      </c>
      <c r="AI38" s="164">
        <f t="shared" si="10"/>
        <v>-1</v>
      </c>
      <c r="AJ38" s="164">
        <f t="shared" si="10"/>
        <v>-1</v>
      </c>
      <c r="AK38" s="164">
        <f t="shared" si="10"/>
        <v>-1</v>
      </c>
      <c r="AL38" s="164">
        <f t="shared" si="10"/>
        <v>-1</v>
      </c>
      <c r="AM38" s="164">
        <f t="shared" si="10"/>
        <v>-1</v>
      </c>
      <c r="AN38" s="164">
        <f t="shared" si="8"/>
        <v>0</v>
      </c>
      <c r="AO38" s="164">
        <f t="shared" si="8"/>
        <v>0</v>
      </c>
      <c r="AP38" s="164">
        <f t="shared" si="8"/>
        <v>0</v>
      </c>
      <c r="AQ38" s="164">
        <f t="shared" si="8"/>
        <v>0</v>
      </c>
      <c r="AR38" s="164">
        <f t="shared" si="8"/>
        <v>0</v>
      </c>
      <c r="AS38" s="164">
        <f t="shared" si="8"/>
        <v>0</v>
      </c>
      <c r="AT38" s="164">
        <f t="shared" si="8"/>
        <v>0</v>
      </c>
      <c r="AU38" s="164">
        <f t="shared" si="8"/>
        <v>0</v>
      </c>
      <c r="AV38" s="164">
        <f t="shared" si="9"/>
        <v>0</v>
      </c>
      <c r="AW38" s="164">
        <f t="shared" si="9"/>
        <v>0</v>
      </c>
      <c r="AX38" s="164">
        <f t="shared" si="9"/>
        <v>0</v>
      </c>
      <c r="AY38" s="164">
        <f t="shared" si="9"/>
        <v>0</v>
      </c>
      <c r="AZ38" s="164">
        <f t="shared" si="9"/>
        <v>0</v>
      </c>
      <c r="BA38" s="164">
        <f t="shared" si="9"/>
        <v>0</v>
      </c>
      <c r="BB38" s="164">
        <f t="shared" si="9"/>
        <v>0</v>
      </c>
      <c r="BC38" s="164">
        <f t="shared" si="9"/>
        <v>0</v>
      </c>
    </row>
    <row r="39" spans="1:55" s="164" customFormat="1" ht="19.899999999999999" hidden="1" customHeight="1">
      <c r="A39" s="9"/>
      <c r="B39" s="7"/>
      <c r="C39" s="2"/>
      <c r="D39" s="19"/>
      <c r="E39" s="18"/>
      <c r="F39" s="19"/>
      <c r="G39" s="19"/>
      <c r="H39" s="4"/>
      <c r="I39" s="15"/>
      <c r="J39" s="47"/>
      <c r="K39" s="696"/>
      <c r="L39" s="698"/>
      <c r="M39" s="696"/>
      <c r="N39" s="697"/>
      <c r="O39" s="698"/>
      <c r="P39" s="696"/>
      <c r="Q39" s="697"/>
      <c r="R39" s="698"/>
      <c r="S39" s="471"/>
      <c r="T39" s="471"/>
      <c r="U39" s="49"/>
      <c r="V39" s="710"/>
      <c r="W39" s="711"/>
      <c r="X39" s="56"/>
      <c r="Y39" s="56"/>
      <c r="Z39" s="57"/>
      <c r="AA39" s="67"/>
      <c r="AB39" s="57"/>
      <c r="AC39" s="58"/>
      <c r="AD39" s="56"/>
      <c r="AE39" s="49"/>
      <c r="AF39" s="164">
        <f t="shared" si="10"/>
        <v>-1</v>
      </c>
      <c r="AG39" s="164">
        <f t="shared" si="10"/>
        <v>-1</v>
      </c>
      <c r="AH39" s="164">
        <f t="shared" si="10"/>
        <v>-1</v>
      </c>
      <c r="AI39" s="164">
        <f t="shared" si="10"/>
        <v>-1</v>
      </c>
      <c r="AJ39" s="164">
        <f t="shared" si="10"/>
        <v>-1</v>
      </c>
      <c r="AK39" s="164">
        <f t="shared" si="10"/>
        <v>-1</v>
      </c>
      <c r="AL39" s="164">
        <f t="shared" si="10"/>
        <v>-1</v>
      </c>
      <c r="AM39" s="164">
        <f t="shared" si="10"/>
        <v>-1</v>
      </c>
      <c r="AN39" s="164">
        <f t="shared" si="8"/>
        <v>0</v>
      </c>
      <c r="AO39" s="164">
        <f t="shared" si="8"/>
        <v>0</v>
      </c>
      <c r="AP39" s="164">
        <f t="shared" si="8"/>
        <v>0</v>
      </c>
      <c r="AQ39" s="164">
        <f t="shared" si="8"/>
        <v>0</v>
      </c>
      <c r="AR39" s="164">
        <f t="shared" si="8"/>
        <v>0</v>
      </c>
      <c r="AS39" s="164">
        <f t="shared" si="8"/>
        <v>0</v>
      </c>
      <c r="AT39" s="164">
        <f t="shared" si="8"/>
        <v>0</v>
      </c>
      <c r="AU39" s="164">
        <f t="shared" si="8"/>
        <v>0</v>
      </c>
      <c r="AV39" s="164">
        <f t="shared" si="9"/>
        <v>0</v>
      </c>
      <c r="AW39" s="164">
        <f t="shared" si="9"/>
        <v>0</v>
      </c>
      <c r="AX39" s="164">
        <f t="shared" si="9"/>
        <v>0</v>
      </c>
      <c r="AY39" s="164">
        <f t="shared" si="9"/>
        <v>0</v>
      </c>
      <c r="AZ39" s="164">
        <f t="shared" si="9"/>
        <v>0</v>
      </c>
      <c r="BA39" s="164">
        <f t="shared" si="9"/>
        <v>0</v>
      </c>
      <c r="BB39" s="164">
        <f t="shared" si="9"/>
        <v>0</v>
      </c>
      <c r="BC39" s="164">
        <f t="shared" si="9"/>
        <v>0</v>
      </c>
    </row>
    <row r="40" spans="1:55" s="164" customFormat="1" ht="19.899999999999999" hidden="1" customHeight="1">
      <c r="A40" s="9"/>
      <c r="B40" s="7"/>
      <c r="C40" s="2"/>
      <c r="D40" s="19"/>
      <c r="E40" s="18"/>
      <c r="F40" s="19"/>
      <c r="G40" s="19"/>
      <c r="H40" s="4"/>
      <c r="I40" s="15"/>
      <c r="J40" s="47"/>
      <c r="K40" s="696"/>
      <c r="L40" s="698"/>
      <c r="M40" s="696"/>
      <c r="N40" s="697"/>
      <c r="O40" s="698"/>
      <c r="P40" s="696"/>
      <c r="Q40" s="697"/>
      <c r="R40" s="698"/>
      <c r="S40" s="471"/>
      <c r="T40" s="471"/>
      <c r="U40" s="49"/>
      <c r="V40" s="710"/>
      <c r="W40" s="711"/>
      <c r="X40" s="56"/>
      <c r="Y40" s="56"/>
      <c r="Z40" s="57"/>
      <c r="AA40" s="67"/>
      <c r="AB40" s="57"/>
      <c r="AC40" s="58"/>
      <c r="AD40" s="56"/>
      <c r="AE40" s="49"/>
      <c r="AF40" s="164">
        <f t="shared" si="10"/>
        <v>-1</v>
      </c>
      <c r="AG40" s="164">
        <f t="shared" si="10"/>
        <v>-1</v>
      </c>
      <c r="AH40" s="164">
        <f t="shared" si="10"/>
        <v>-1</v>
      </c>
      <c r="AI40" s="164">
        <f t="shared" si="10"/>
        <v>-1</v>
      </c>
      <c r="AJ40" s="164">
        <f t="shared" si="10"/>
        <v>-1</v>
      </c>
      <c r="AK40" s="164">
        <f t="shared" si="10"/>
        <v>-1</v>
      </c>
      <c r="AL40" s="164">
        <f t="shared" si="10"/>
        <v>-1</v>
      </c>
      <c r="AM40" s="164">
        <f t="shared" si="10"/>
        <v>-1</v>
      </c>
      <c r="AN40" s="164">
        <f t="shared" si="8"/>
        <v>0</v>
      </c>
      <c r="AO40" s="164">
        <f t="shared" si="8"/>
        <v>0</v>
      </c>
      <c r="AP40" s="164">
        <f t="shared" si="8"/>
        <v>0</v>
      </c>
      <c r="AQ40" s="164">
        <f t="shared" si="8"/>
        <v>0</v>
      </c>
      <c r="AR40" s="164">
        <f t="shared" si="8"/>
        <v>0</v>
      </c>
      <c r="AS40" s="164">
        <f t="shared" si="8"/>
        <v>0</v>
      </c>
      <c r="AT40" s="164">
        <f t="shared" si="8"/>
        <v>0</v>
      </c>
      <c r="AU40" s="164">
        <f t="shared" si="8"/>
        <v>0</v>
      </c>
      <c r="AV40" s="164">
        <f t="shared" si="9"/>
        <v>0</v>
      </c>
      <c r="AW40" s="164">
        <f t="shared" si="9"/>
        <v>0</v>
      </c>
      <c r="AX40" s="164">
        <f t="shared" si="9"/>
        <v>0</v>
      </c>
      <c r="AY40" s="164">
        <f t="shared" si="9"/>
        <v>0</v>
      </c>
      <c r="AZ40" s="164">
        <f t="shared" si="9"/>
        <v>0</v>
      </c>
      <c r="BA40" s="164">
        <f t="shared" si="9"/>
        <v>0</v>
      </c>
      <c r="BB40" s="164">
        <f t="shared" si="9"/>
        <v>0</v>
      </c>
      <c r="BC40" s="164">
        <f t="shared" si="9"/>
        <v>0</v>
      </c>
    </row>
    <row r="41" spans="1:55" s="164" customFormat="1" ht="19.899999999999999" hidden="1" customHeight="1">
      <c r="A41" s="9"/>
      <c r="B41" s="7"/>
      <c r="C41" s="2"/>
      <c r="D41" s="19"/>
      <c r="E41" s="18"/>
      <c r="F41" s="19"/>
      <c r="G41" s="19"/>
      <c r="H41" s="4"/>
      <c r="I41" s="15"/>
      <c r="J41" s="47"/>
      <c r="K41" s="696"/>
      <c r="L41" s="698"/>
      <c r="M41" s="696"/>
      <c r="N41" s="697"/>
      <c r="O41" s="698"/>
      <c r="P41" s="696"/>
      <c r="Q41" s="697"/>
      <c r="R41" s="698"/>
      <c r="S41" s="471"/>
      <c r="T41" s="471"/>
      <c r="U41" s="49"/>
      <c r="V41" s="710"/>
      <c r="W41" s="711"/>
      <c r="X41" s="56"/>
      <c r="Y41" s="56"/>
      <c r="Z41" s="57"/>
      <c r="AA41" s="67"/>
      <c r="AB41" s="57"/>
      <c r="AC41" s="58"/>
      <c r="AD41" s="56"/>
      <c r="AE41" s="49"/>
      <c r="AF41" s="164">
        <f t="shared" ref="AF41:AM56" si="11">AF40</f>
        <v>-1</v>
      </c>
      <c r="AG41" s="164">
        <f t="shared" si="11"/>
        <v>-1</v>
      </c>
      <c r="AH41" s="164">
        <f t="shared" si="11"/>
        <v>-1</v>
      </c>
      <c r="AI41" s="164">
        <f t="shared" si="11"/>
        <v>-1</v>
      </c>
      <c r="AJ41" s="164">
        <f t="shared" si="11"/>
        <v>-1</v>
      </c>
      <c r="AK41" s="164">
        <f t="shared" si="11"/>
        <v>-1</v>
      </c>
      <c r="AL41" s="164">
        <f t="shared" si="11"/>
        <v>-1</v>
      </c>
      <c r="AM41" s="164">
        <f t="shared" si="11"/>
        <v>-1</v>
      </c>
      <c r="AN41" s="164">
        <f t="shared" si="8"/>
        <v>0</v>
      </c>
      <c r="AO41" s="164">
        <f t="shared" si="8"/>
        <v>0</v>
      </c>
      <c r="AP41" s="164">
        <f t="shared" si="8"/>
        <v>0</v>
      </c>
      <c r="AQ41" s="164">
        <f t="shared" si="8"/>
        <v>0</v>
      </c>
      <c r="AR41" s="164">
        <f t="shared" si="8"/>
        <v>0</v>
      </c>
      <c r="AS41" s="164">
        <f t="shared" si="8"/>
        <v>0</v>
      </c>
      <c r="AT41" s="164">
        <f t="shared" si="8"/>
        <v>0</v>
      </c>
      <c r="AU41" s="164">
        <f t="shared" si="8"/>
        <v>0</v>
      </c>
      <c r="AV41" s="164">
        <f t="shared" si="9"/>
        <v>0</v>
      </c>
      <c r="AW41" s="164">
        <f t="shared" si="9"/>
        <v>0</v>
      </c>
      <c r="AX41" s="164">
        <f t="shared" si="9"/>
        <v>0</v>
      </c>
      <c r="AY41" s="164">
        <f t="shared" si="9"/>
        <v>0</v>
      </c>
      <c r="AZ41" s="164">
        <f t="shared" si="9"/>
        <v>0</v>
      </c>
      <c r="BA41" s="164">
        <f t="shared" si="9"/>
        <v>0</v>
      </c>
      <c r="BB41" s="164">
        <f t="shared" si="9"/>
        <v>0</v>
      </c>
      <c r="BC41" s="164">
        <f t="shared" si="9"/>
        <v>0</v>
      </c>
    </row>
    <row r="42" spans="1:55" s="164" customFormat="1" ht="19.899999999999999" hidden="1" customHeight="1">
      <c r="A42" s="9"/>
      <c r="B42" s="7"/>
      <c r="C42" s="2"/>
      <c r="D42" s="19"/>
      <c r="E42" s="18"/>
      <c r="F42" s="19"/>
      <c r="G42" s="19"/>
      <c r="H42" s="4"/>
      <c r="I42" s="15"/>
      <c r="J42" s="47"/>
      <c r="K42" s="696"/>
      <c r="L42" s="698"/>
      <c r="M42" s="696"/>
      <c r="N42" s="697"/>
      <c r="O42" s="698"/>
      <c r="P42" s="696"/>
      <c r="Q42" s="697"/>
      <c r="R42" s="698"/>
      <c r="S42" s="471"/>
      <c r="T42" s="471"/>
      <c r="U42" s="49"/>
      <c r="V42" s="710"/>
      <c r="W42" s="711"/>
      <c r="X42" s="56"/>
      <c r="Y42" s="56"/>
      <c r="Z42" s="57"/>
      <c r="AA42" s="67"/>
      <c r="AB42" s="57"/>
      <c r="AC42" s="58"/>
      <c r="AD42" s="56"/>
      <c r="AE42" s="49"/>
      <c r="AF42" s="164">
        <f t="shared" si="11"/>
        <v>-1</v>
      </c>
      <c r="AG42" s="164">
        <f t="shared" si="11"/>
        <v>-1</v>
      </c>
      <c r="AH42" s="164">
        <f t="shared" si="11"/>
        <v>-1</v>
      </c>
      <c r="AI42" s="164">
        <f t="shared" si="11"/>
        <v>-1</v>
      </c>
      <c r="AJ42" s="164">
        <f t="shared" si="11"/>
        <v>-1</v>
      </c>
      <c r="AK42" s="164">
        <f t="shared" si="11"/>
        <v>-1</v>
      </c>
      <c r="AL42" s="164">
        <f t="shared" si="11"/>
        <v>-1</v>
      </c>
      <c r="AM42" s="164">
        <f t="shared" si="11"/>
        <v>-1</v>
      </c>
      <c r="AN42" s="164">
        <f t="shared" si="8"/>
        <v>0</v>
      </c>
      <c r="AO42" s="164">
        <f t="shared" si="8"/>
        <v>0</v>
      </c>
      <c r="AP42" s="164">
        <f t="shared" si="8"/>
        <v>0</v>
      </c>
      <c r="AQ42" s="164">
        <f t="shared" si="8"/>
        <v>0</v>
      </c>
      <c r="AR42" s="164">
        <f t="shared" si="8"/>
        <v>0</v>
      </c>
      <c r="AS42" s="164">
        <f t="shared" si="8"/>
        <v>0</v>
      </c>
      <c r="AT42" s="164">
        <f t="shared" si="8"/>
        <v>0</v>
      </c>
      <c r="AU42" s="164">
        <f t="shared" si="8"/>
        <v>0</v>
      </c>
      <c r="AV42" s="164">
        <f t="shared" si="9"/>
        <v>0</v>
      </c>
      <c r="AW42" s="164">
        <f t="shared" si="9"/>
        <v>0</v>
      </c>
      <c r="AX42" s="164">
        <f t="shared" si="9"/>
        <v>0</v>
      </c>
      <c r="AY42" s="164">
        <f t="shared" si="9"/>
        <v>0</v>
      </c>
      <c r="AZ42" s="164">
        <f t="shared" si="9"/>
        <v>0</v>
      </c>
      <c r="BA42" s="164">
        <f t="shared" si="9"/>
        <v>0</v>
      </c>
      <c r="BB42" s="164">
        <f t="shared" si="9"/>
        <v>0</v>
      </c>
      <c r="BC42" s="164">
        <f t="shared" si="9"/>
        <v>0</v>
      </c>
    </row>
    <row r="43" spans="1:55" s="164" customFormat="1" ht="19.899999999999999" hidden="1" customHeight="1">
      <c r="A43" s="9"/>
      <c r="B43" s="7"/>
      <c r="C43" s="2"/>
      <c r="D43" s="19"/>
      <c r="E43" s="18"/>
      <c r="F43" s="19"/>
      <c r="G43" s="19"/>
      <c r="H43" s="4"/>
      <c r="I43" s="15"/>
      <c r="J43" s="47"/>
      <c r="K43" s="696"/>
      <c r="L43" s="698"/>
      <c r="M43" s="696"/>
      <c r="N43" s="697"/>
      <c r="O43" s="698"/>
      <c r="P43" s="696"/>
      <c r="Q43" s="697"/>
      <c r="R43" s="698"/>
      <c r="S43" s="471"/>
      <c r="T43" s="471"/>
      <c r="U43" s="49"/>
      <c r="V43" s="710"/>
      <c r="W43" s="711"/>
      <c r="X43" s="56"/>
      <c r="Y43" s="56"/>
      <c r="Z43" s="57"/>
      <c r="AA43" s="67"/>
      <c r="AB43" s="57"/>
      <c r="AC43" s="58"/>
      <c r="AD43" s="56"/>
      <c r="AE43" s="49"/>
      <c r="AF43" s="164">
        <f t="shared" si="11"/>
        <v>-1</v>
      </c>
      <c r="AG43" s="164">
        <f t="shared" si="11"/>
        <v>-1</v>
      </c>
      <c r="AH43" s="164">
        <f t="shared" si="11"/>
        <v>-1</v>
      </c>
      <c r="AI43" s="164">
        <f t="shared" si="11"/>
        <v>-1</v>
      </c>
      <c r="AJ43" s="164">
        <f t="shared" si="11"/>
        <v>-1</v>
      </c>
      <c r="AK43" s="164">
        <f t="shared" si="11"/>
        <v>-1</v>
      </c>
      <c r="AL43" s="164">
        <f t="shared" si="11"/>
        <v>-1</v>
      </c>
      <c r="AM43" s="164">
        <f t="shared" si="11"/>
        <v>-1</v>
      </c>
      <c r="AN43" s="164">
        <f t="shared" si="8"/>
        <v>0</v>
      </c>
      <c r="AO43" s="164">
        <f t="shared" si="8"/>
        <v>0</v>
      </c>
      <c r="AP43" s="164">
        <f t="shared" si="8"/>
        <v>0</v>
      </c>
      <c r="AQ43" s="164">
        <f t="shared" si="8"/>
        <v>0</v>
      </c>
      <c r="AR43" s="164">
        <f t="shared" si="8"/>
        <v>0</v>
      </c>
      <c r="AS43" s="164">
        <f t="shared" si="8"/>
        <v>0</v>
      </c>
      <c r="AT43" s="164">
        <f t="shared" si="8"/>
        <v>0</v>
      </c>
      <c r="AU43" s="164">
        <f t="shared" si="8"/>
        <v>0</v>
      </c>
      <c r="AV43" s="164">
        <f t="shared" si="9"/>
        <v>0</v>
      </c>
      <c r="AW43" s="164">
        <f t="shared" si="9"/>
        <v>0</v>
      </c>
      <c r="AX43" s="164">
        <f t="shared" si="9"/>
        <v>0</v>
      </c>
      <c r="AY43" s="164">
        <f t="shared" si="9"/>
        <v>0</v>
      </c>
      <c r="AZ43" s="164">
        <f t="shared" si="9"/>
        <v>0</v>
      </c>
      <c r="BA43" s="164">
        <f t="shared" si="9"/>
        <v>0</v>
      </c>
      <c r="BB43" s="164">
        <f t="shared" si="9"/>
        <v>0</v>
      </c>
      <c r="BC43" s="164">
        <f t="shared" si="9"/>
        <v>0</v>
      </c>
    </row>
    <row r="44" spans="1:55" s="164" customFormat="1" ht="19.899999999999999" hidden="1" customHeight="1">
      <c r="A44" s="9"/>
      <c r="B44" s="7"/>
      <c r="C44" s="2"/>
      <c r="D44" s="19"/>
      <c r="E44" s="18"/>
      <c r="F44" s="19"/>
      <c r="G44" s="19"/>
      <c r="H44" s="4"/>
      <c r="I44" s="15"/>
      <c r="J44" s="47"/>
      <c r="K44" s="696"/>
      <c r="L44" s="698"/>
      <c r="M44" s="696"/>
      <c r="N44" s="697"/>
      <c r="O44" s="698"/>
      <c r="P44" s="696"/>
      <c r="Q44" s="697"/>
      <c r="R44" s="698"/>
      <c r="S44" s="471"/>
      <c r="T44" s="471"/>
      <c r="U44" s="49"/>
      <c r="V44" s="710"/>
      <c r="W44" s="711"/>
      <c r="X44" s="56"/>
      <c r="Y44" s="56"/>
      <c r="Z44" s="57"/>
      <c r="AA44" s="67"/>
      <c r="AB44" s="57"/>
      <c r="AC44" s="58"/>
      <c r="AD44" s="56"/>
      <c r="AE44" s="49"/>
      <c r="AF44" s="164">
        <f t="shared" si="11"/>
        <v>-1</v>
      </c>
      <c r="AG44" s="164">
        <f t="shared" si="11"/>
        <v>-1</v>
      </c>
      <c r="AH44" s="164">
        <f t="shared" si="11"/>
        <v>-1</v>
      </c>
      <c r="AI44" s="164">
        <f t="shared" si="11"/>
        <v>-1</v>
      </c>
      <c r="AJ44" s="164">
        <f t="shared" si="11"/>
        <v>-1</v>
      </c>
      <c r="AK44" s="164">
        <f t="shared" si="11"/>
        <v>-1</v>
      </c>
      <c r="AL44" s="164">
        <f t="shared" si="11"/>
        <v>-1</v>
      </c>
      <c r="AM44" s="164">
        <f t="shared" si="11"/>
        <v>-1</v>
      </c>
      <c r="AN44" s="164">
        <f t="shared" si="8"/>
        <v>0</v>
      </c>
      <c r="AO44" s="164">
        <f t="shared" si="8"/>
        <v>0</v>
      </c>
      <c r="AP44" s="164">
        <f t="shared" si="8"/>
        <v>0</v>
      </c>
      <c r="AQ44" s="164">
        <f t="shared" si="8"/>
        <v>0</v>
      </c>
      <c r="AR44" s="164">
        <f t="shared" si="8"/>
        <v>0</v>
      </c>
      <c r="AS44" s="164">
        <f t="shared" si="8"/>
        <v>0</v>
      </c>
      <c r="AT44" s="164">
        <f t="shared" si="8"/>
        <v>0</v>
      </c>
      <c r="AU44" s="164">
        <f t="shared" si="8"/>
        <v>0</v>
      </c>
      <c r="AV44" s="164">
        <f t="shared" si="9"/>
        <v>0</v>
      </c>
      <c r="AW44" s="164">
        <f t="shared" si="9"/>
        <v>0</v>
      </c>
      <c r="AX44" s="164">
        <f t="shared" si="9"/>
        <v>0</v>
      </c>
      <c r="AY44" s="164">
        <f t="shared" si="9"/>
        <v>0</v>
      </c>
      <c r="AZ44" s="164">
        <f t="shared" si="9"/>
        <v>0</v>
      </c>
      <c r="BA44" s="164">
        <f t="shared" si="9"/>
        <v>0</v>
      </c>
      <c r="BB44" s="164">
        <f t="shared" si="9"/>
        <v>0</v>
      </c>
      <c r="BC44" s="164">
        <f t="shared" si="9"/>
        <v>0</v>
      </c>
    </row>
    <row r="45" spans="1:55" s="164" customFormat="1" ht="19.899999999999999" hidden="1" customHeight="1">
      <c r="A45" s="9"/>
      <c r="B45" s="7"/>
      <c r="C45" s="2"/>
      <c r="D45" s="19"/>
      <c r="E45" s="18"/>
      <c r="F45" s="19"/>
      <c r="G45" s="19"/>
      <c r="H45" s="4"/>
      <c r="I45" s="15"/>
      <c r="J45" s="47"/>
      <c r="K45" s="696"/>
      <c r="L45" s="698"/>
      <c r="M45" s="696"/>
      <c r="N45" s="697"/>
      <c r="O45" s="698"/>
      <c r="P45" s="696"/>
      <c r="Q45" s="697"/>
      <c r="R45" s="698"/>
      <c r="S45" s="471"/>
      <c r="T45" s="471"/>
      <c r="U45" s="49"/>
      <c r="V45" s="710"/>
      <c r="W45" s="711"/>
      <c r="X45" s="56"/>
      <c r="Y45" s="56"/>
      <c r="Z45" s="57"/>
      <c r="AA45" s="67"/>
      <c r="AB45" s="57"/>
      <c r="AC45" s="58"/>
      <c r="AD45" s="56"/>
      <c r="AE45" s="49"/>
      <c r="AF45" s="164">
        <f t="shared" si="11"/>
        <v>-1</v>
      </c>
      <c r="AG45" s="164">
        <f t="shared" si="11"/>
        <v>-1</v>
      </c>
      <c r="AH45" s="164">
        <f t="shared" si="11"/>
        <v>-1</v>
      </c>
      <c r="AI45" s="164">
        <f t="shared" si="11"/>
        <v>-1</v>
      </c>
      <c r="AJ45" s="164">
        <f t="shared" si="11"/>
        <v>-1</v>
      </c>
      <c r="AK45" s="164">
        <f t="shared" si="11"/>
        <v>-1</v>
      </c>
      <c r="AL45" s="164">
        <f t="shared" si="11"/>
        <v>-1</v>
      </c>
      <c r="AM45" s="164">
        <f t="shared" si="11"/>
        <v>-1</v>
      </c>
      <c r="AN45" s="164">
        <f t="shared" si="8"/>
        <v>0</v>
      </c>
      <c r="AO45" s="164">
        <f t="shared" si="8"/>
        <v>0</v>
      </c>
      <c r="AP45" s="164">
        <f t="shared" si="8"/>
        <v>0</v>
      </c>
      <c r="AQ45" s="164">
        <f t="shared" si="8"/>
        <v>0</v>
      </c>
      <c r="AR45" s="164">
        <f t="shared" si="8"/>
        <v>0</v>
      </c>
      <c r="AS45" s="164">
        <f t="shared" si="8"/>
        <v>0</v>
      </c>
      <c r="AT45" s="164">
        <f t="shared" si="8"/>
        <v>0</v>
      </c>
      <c r="AU45" s="164">
        <f t="shared" si="8"/>
        <v>0</v>
      </c>
      <c r="AV45" s="164">
        <f t="shared" si="9"/>
        <v>0</v>
      </c>
      <c r="AW45" s="164">
        <f t="shared" si="9"/>
        <v>0</v>
      </c>
      <c r="AX45" s="164">
        <f t="shared" si="9"/>
        <v>0</v>
      </c>
      <c r="AY45" s="164">
        <f t="shared" si="9"/>
        <v>0</v>
      </c>
      <c r="AZ45" s="164">
        <f t="shared" si="9"/>
        <v>0</v>
      </c>
      <c r="BA45" s="164">
        <f t="shared" si="9"/>
        <v>0</v>
      </c>
      <c r="BB45" s="164">
        <f t="shared" si="9"/>
        <v>0</v>
      </c>
      <c r="BC45" s="164">
        <f t="shared" si="9"/>
        <v>0</v>
      </c>
    </row>
    <row r="46" spans="1:55" s="164" customFormat="1" ht="19.899999999999999" hidden="1" customHeight="1">
      <c r="A46" s="9"/>
      <c r="B46" s="7"/>
      <c r="C46" s="2"/>
      <c r="D46" s="19"/>
      <c r="E46" s="18"/>
      <c r="F46" s="19"/>
      <c r="G46" s="19"/>
      <c r="H46" s="4"/>
      <c r="I46" s="15"/>
      <c r="J46" s="47"/>
      <c r="K46" s="696"/>
      <c r="L46" s="698"/>
      <c r="M46" s="696"/>
      <c r="N46" s="697"/>
      <c r="O46" s="698"/>
      <c r="P46" s="696"/>
      <c r="Q46" s="697"/>
      <c r="R46" s="698"/>
      <c r="S46" s="471"/>
      <c r="T46" s="471"/>
      <c r="U46" s="49"/>
      <c r="V46" s="710"/>
      <c r="W46" s="711"/>
      <c r="X46" s="56"/>
      <c r="Y46" s="56"/>
      <c r="Z46" s="57"/>
      <c r="AA46" s="67"/>
      <c r="AB46" s="57"/>
      <c r="AC46" s="58"/>
      <c r="AD46" s="56"/>
      <c r="AE46" s="49"/>
      <c r="AF46" s="164">
        <f t="shared" si="11"/>
        <v>-1</v>
      </c>
      <c r="AG46" s="164">
        <f t="shared" si="11"/>
        <v>-1</v>
      </c>
      <c r="AH46" s="164">
        <f t="shared" si="11"/>
        <v>-1</v>
      </c>
      <c r="AI46" s="164">
        <f t="shared" si="11"/>
        <v>-1</v>
      </c>
      <c r="AJ46" s="164">
        <f t="shared" si="11"/>
        <v>-1</v>
      </c>
      <c r="AK46" s="164">
        <f t="shared" si="11"/>
        <v>-1</v>
      </c>
      <c r="AL46" s="164">
        <f t="shared" si="11"/>
        <v>-1</v>
      </c>
      <c r="AM46" s="164">
        <f t="shared" si="11"/>
        <v>-1</v>
      </c>
      <c r="AN46" s="164">
        <f t="shared" si="8"/>
        <v>0</v>
      </c>
      <c r="AO46" s="164">
        <f t="shared" si="8"/>
        <v>0</v>
      </c>
      <c r="AP46" s="164">
        <f t="shared" si="8"/>
        <v>0</v>
      </c>
      <c r="AQ46" s="164">
        <f t="shared" si="8"/>
        <v>0</v>
      </c>
      <c r="AR46" s="164">
        <f t="shared" si="8"/>
        <v>0</v>
      </c>
      <c r="AS46" s="164">
        <f t="shared" si="8"/>
        <v>0</v>
      </c>
      <c r="AT46" s="164">
        <f t="shared" si="8"/>
        <v>0</v>
      </c>
      <c r="AU46" s="164">
        <f t="shared" si="8"/>
        <v>0</v>
      </c>
      <c r="AV46" s="164">
        <f t="shared" si="9"/>
        <v>0</v>
      </c>
      <c r="AW46" s="164">
        <f t="shared" si="9"/>
        <v>0</v>
      </c>
      <c r="AX46" s="164">
        <f t="shared" si="9"/>
        <v>0</v>
      </c>
      <c r="AY46" s="164">
        <f t="shared" si="9"/>
        <v>0</v>
      </c>
      <c r="AZ46" s="164">
        <f t="shared" si="9"/>
        <v>0</v>
      </c>
      <c r="BA46" s="164">
        <f t="shared" si="9"/>
        <v>0</v>
      </c>
      <c r="BB46" s="164">
        <f t="shared" si="9"/>
        <v>0</v>
      </c>
      <c r="BC46" s="164">
        <f t="shared" si="9"/>
        <v>0</v>
      </c>
    </row>
    <row r="47" spans="1:55" s="164" customFormat="1" ht="19.899999999999999" hidden="1" customHeight="1">
      <c r="A47" s="9"/>
      <c r="B47" s="7"/>
      <c r="C47" s="2"/>
      <c r="D47" s="19"/>
      <c r="E47" s="18"/>
      <c r="F47" s="19"/>
      <c r="G47" s="19"/>
      <c r="H47" s="4"/>
      <c r="I47" s="15"/>
      <c r="J47" s="47"/>
      <c r="K47" s="696"/>
      <c r="L47" s="698"/>
      <c r="M47" s="696"/>
      <c r="N47" s="697"/>
      <c r="O47" s="698"/>
      <c r="P47" s="696"/>
      <c r="Q47" s="697"/>
      <c r="R47" s="698"/>
      <c r="S47" s="471"/>
      <c r="T47" s="471"/>
      <c r="U47" s="49"/>
      <c r="V47" s="710"/>
      <c r="W47" s="711"/>
      <c r="X47" s="56"/>
      <c r="Y47" s="56"/>
      <c r="Z47" s="57"/>
      <c r="AA47" s="67"/>
      <c r="AB47" s="57"/>
      <c r="AC47" s="58"/>
      <c r="AD47" s="56"/>
      <c r="AE47" s="49"/>
      <c r="AF47" s="164">
        <f t="shared" si="11"/>
        <v>-1</v>
      </c>
      <c r="AG47" s="164">
        <f t="shared" si="11"/>
        <v>-1</v>
      </c>
      <c r="AH47" s="164">
        <f t="shared" si="11"/>
        <v>-1</v>
      </c>
      <c r="AI47" s="164">
        <f t="shared" si="11"/>
        <v>-1</v>
      </c>
      <c r="AJ47" s="164">
        <f t="shared" si="11"/>
        <v>-1</v>
      </c>
      <c r="AK47" s="164">
        <f t="shared" si="11"/>
        <v>-1</v>
      </c>
      <c r="AL47" s="164">
        <f t="shared" si="11"/>
        <v>-1</v>
      </c>
      <c r="AM47" s="164">
        <f t="shared" si="11"/>
        <v>-1</v>
      </c>
      <c r="AN47" s="164">
        <f t="shared" si="8"/>
        <v>0</v>
      </c>
      <c r="AO47" s="164">
        <f t="shared" si="8"/>
        <v>0</v>
      </c>
      <c r="AP47" s="164">
        <f t="shared" si="8"/>
        <v>0</v>
      </c>
      <c r="AQ47" s="164">
        <f t="shared" si="8"/>
        <v>0</v>
      </c>
      <c r="AR47" s="164">
        <f t="shared" si="8"/>
        <v>0</v>
      </c>
      <c r="AS47" s="164">
        <f t="shared" si="8"/>
        <v>0</v>
      </c>
      <c r="AT47" s="164">
        <f t="shared" si="8"/>
        <v>0</v>
      </c>
      <c r="AU47" s="164">
        <f t="shared" si="8"/>
        <v>0</v>
      </c>
      <c r="AV47" s="164">
        <f t="shared" si="9"/>
        <v>0</v>
      </c>
      <c r="AW47" s="164">
        <f t="shared" si="9"/>
        <v>0</v>
      </c>
      <c r="AX47" s="164">
        <f t="shared" si="9"/>
        <v>0</v>
      </c>
      <c r="AY47" s="164">
        <f t="shared" si="9"/>
        <v>0</v>
      </c>
      <c r="AZ47" s="164">
        <f t="shared" si="9"/>
        <v>0</v>
      </c>
      <c r="BA47" s="164">
        <f t="shared" si="9"/>
        <v>0</v>
      </c>
      <c r="BB47" s="164">
        <f t="shared" si="9"/>
        <v>0</v>
      </c>
      <c r="BC47" s="164">
        <f t="shared" si="9"/>
        <v>0</v>
      </c>
    </row>
    <row r="48" spans="1:55" s="164" customFormat="1" ht="19.899999999999999" hidden="1" customHeight="1">
      <c r="A48" s="9"/>
      <c r="B48" s="7"/>
      <c r="C48" s="2"/>
      <c r="D48" s="19"/>
      <c r="E48" s="18"/>
      <c r="F48" s="19"/>
      <c r="G48" s="19"/>
      <c r="H48" s="4"/>
      <c r="I48" s="15"/>
      <c r="J48" s="47"/>
      <c r="K48" s="696"/>
      <c r="L48" s="698"/>
      <c r="M48" s="696"/>
      <c r="N48" s="697"/>
      <c r="O48" s="698"/>
      <c r="P48" s="696"/>
      <c r="Q48" s="697"/>
      <c r="R48" s="698"/>
      <c r="S48" s="471"/>
      <c r="T48" s="471"/>
      <c r="U48" s="49"/>
      <c r="V48" s="710"/>
      <c r="W48" s="711"/>
      <c r="X48" s="56"/>
      <c r="Y48" s="56"/>
      <c r="Z48" s="57"/>
      <c r="AA48" s="67"/>
      <c r="AB48" s="57"/>
      <c r="AC48" s="58"/>
      <c r="AD48" s="56"/>
      <c r="AE48" s="49"/>
      <c r="AF48" s="164">
        <f t="shared" si="11"/>
        <v>-1</v>
      </c>
      <c r="AG48" s="164">
        <f t="shared" si="11"/>
        <v>-1</v>
      </c>
      <c r="AH48" s="164">
        <f t="shared" si="11"/>
        <v>-1</v>
      </c>
      <c r="AI48" s="164">
        <f t="shared" si="11"/>
        <v>-1</v>
      </c>
      <c r="AJ48" s="164">
        <f t="shared" si="11"/>
        <v>-1</v>
      </c>
      <c r="AK48" s="164">
        <f t="shared" si="11"/>
        <v>-1</v>
      </c>
      <c r="AL48" s="164">
        <f t="shared" si="11"/>
        <v>-1</v>
      </c>
      <c r="AM48" s="164">
        <f t="shared" si="11"/>
        <v>-1</v>
      </c>
      <c r="AN48" s="164">
        <f t="shared" si="8"/>
        <v>0</v>
      </c>
      <c r="AO48" s="164">
        <f t="shared" si="8"/>
        <v>0</v>
      </c>
      <c r="AP48" s="164">
        <f t="shared" si="8"/>
        <v>0</v>
      </c>
      <c r="AQ48" s="164">
        <f t="shared" si="8"/>
        <v>0</v>
      </c>
      <c r="AR48" s="164">
        <f t="shared" si="8"/>
        <v>0</v>
      </c>
      <c r="AS48" s="164">
        <f t="shared" si="8"/>
        <v>0</v>
      </c>
      <c r="AT48" s="164">
        <f t="shared" si="8"/>
        <v>0</v>
      </c>
      <c r="AU48" s="164">
        <f t="shared" si="8"/>
        <v>0</v>
      </c>
      <c r="AV48" s="164">
        <f t="shared" si="9"/>
        <v>0</v>
      </c>
      <c r="AW48" s="164">
        <f t="shared" si="9"/>
        <v>0</v>
      </c>
      <c r="AX48" s="164">
        <f t="shared" si="9"/>
        <v>0</v>
      </c>
      <c r="AY48" s="164">
        <f t="shared" si="9"/>
        <v>0</v>
      </c>
      <c r="AZ48" s="164">
        <f t="shared" si="9"/>
        <v>0</v>
      </c>
      <c r="BA48" s="164">
        <f t="shared" si="9"/>
        <v>0</v>
      </c>
      <c r="BB48" s="164">
        <f t="shared" si="9"/>
        <v>0</v>
      </c>
      <c r="BC48" s="164">
        <f t="shared" si="9"/>
        <v>0</v>
      </c>
    </row>
    <row r="49" spans="1:55" s="164" customFormat="1" ht="19.899999999999999" hidden="1" customHeight="1">
      <c r="A49" s="9"/>
      <c r="B49" s="7"/>
      <c r="C49" s="2"/>
      <c r="D49" s="19"/>
      <c r="E49" s="18"/>
      <c r="F49" s="19"/>
      <c r="G49" s="19"/>
      <c r="H49" s="4"/>
      <c r="I49" s="15"/>
      <c r="J49" s="47"/>
      <c r="K49" s="696"/>
      <c r="L49" s="698"/>
      <c r="M49" s="696"/>
      <c r="N49" s="697"/>
      <c r="O49" s="698"/>
      <c r="P49" s="696"/>
      <c r="Q49" s="697"/>
      <c r="R49" s="698"/>
      <c r="S49" s="471"/>
      <c r="T49" s="471"/>
      <c r="U49" s="49"/>
      <c r="V49" s="710"/>
      <c r="W49" s="711"/>
      <c r="X49" s="56"/>
      <c r="Y49" s="56"/>
      <c r="Z49" s="57"/>
      <c r="AA49" s="67"/>
      <c r="AB49" s="57"/>
      <c r="AC49" s="58"/>
      <c r="AD49" s="56"/>
      <c r="AE49" s="49"/>
      <c r="AF49" s="164">
        <f t="shared" si="11"/>
        <v>-1</v>
      </c>
      <c r="AG49" s="164">
        <f t="shared" si="11"/>
        <v>-1</v>
      </c>
      <c r="AH49" s="164">
        <f t="shared" si="11"/>
        <v>-1</v>
      </c>
      <c r="AI49" s="164">
        <f t="shared" si="11"/>
        <v>-1</v>
      </c>
      <c r="AJ49" s="164">
        <f t="shared" si="11"/>
        <v>-1</v>
      </c>
      <c r="AK49" s="164">
        <f t="shared" si="11"/>
        <v>-1</v>
      </c>
      <c r="AL49" s="164">
        <f t="shared" si="11"/>
        <v>-1</v>
      </c>
      <c r="AM49" s="164">
        <f t="shared" si="11"/>
        <v>-1</v>
      </c>
      <c r="AN49" s="164">
        <f t="shared" si="8"/>
        <v>0</v>
      </c>
      <c r="AO49" s="164">
        <f t="shared" si="8"/>
        <v>0</v>
      </c>
      <c r="AP49" s="164">
        <f t="shared" si="8"/>
        <v>0</v>
      </c>
      <c r="AQ49" s="164">
        <f t="shared" si="8"/>
        <v>0</v>
      </c>
      <c r="AR49" s="164">
        <f t="shared" si="8"/>
        <v>0</v>
      </c>
      <c r="AS49" s="164">
        <f t="shared" si="8"/>
        <v>0</v>
      </c>
      <c r="AT49" s="164">
        <f t="shared" si="8"/>
        <v>0</v>
      </c>
      <c r="AU49" s="164">
        <f t="shared" si="8"/>
        <v>0</v>
      </c>
      <c r="AV49" s="164">
        <f t="shared" si="9"/>
        <v>0</v>
      </c>
      <c r="AW49" s="164">
        <f t="shared" si="9"/>
        <v>0</v>
      </c>
      <c r="AX49" s="164">
        <f t="shared" si="9"/>
        <v>0</v>
      </c>
      <c r="AY49" s="164">
        <f t="shared" si="9"/>
        <v>0</v>
      </c>
      <c r="AZ49" s="164">
        <f t="shared" si="9"/>
        <v>0</v>
      </c>
      <c r="BA49" s="164">
        <f t="shared" si="9"/>
        <v>0</v>
      </c>
      <c r="BB49" s="164">
        <f t="shared" si="9"/>
        <v>0</v>
      </c>
      <c r="BC49" s="164">
        <f t="shared" si="9"/>
        <v>0</v>
      </c>
    </row>
    <row r="50" spans="1:55" s="164" customFormat="1" ht="19.899999999999999" hidden="1" customHeight="1">
      <c r="A50" s="9"/>
      <c r="B50" s="7"/>
      <c r="C50" s="2"/>
      <c r="D50" s="19"/>
      <c r="E50" s="18"/>
      <c r="F50" s="19"/>
      <c r="G50" s="19"/>
      <c r="H50" s="4"/>
      <c r="I50" s="15"/>
      <c r="J50" s="47"/>
      <c r="K50" s="696"/>
      <c r="L50" s="698"/>
      <c r="M50" s="696"/>
      <c r="N50" s="697"/>
      <c r="O50" s="698"/>
      <c r="P50" s="696"/>
      <c r="Q50" s="697"/>
      <c r="R50" s="698"/>
      <c r="S50" s="471"/>
      <c r="T50" s="471"/>
      <c r="U50" s="49"/>
      <c r="V50" s="710"/>
      <c r="W50" s="711"/>
      <c r="X50" s="56"/>
      <c r="Y50" s="56"/>
      <c r="Z50" s="57"/>
      <c r="AA50" s="67"/>
      <c r="AB50" s="57"/>
      <c r="AC50" s="58"/>
      <c r="AD50" s="56"/>
      <c r="AE50" s="49"/>
      <c r="AF50" s="164">
        <f t="shared" si="11"/>
        <v>-1</v>
      </c>
      <c r="AG50" s="164">
        <f t="shared" si="11"/>
        <v>-1</v>
      </c>
      <c r="AH50" s="164">
        <f t="shared" si="11"/>
        <v>-1</v>
      </c>
      <c r="AI50" s="164">
        <f t="shared" si="11"/>
        <v>-1</v>
      </c>
      <c r="AJ50" s="164">
        <f t="shared" si="11"/>
        <v>-1</v>
      </c>
      <c r="AK50" s="164">
        <f t="shared" si="11"/>
        <v>-1</v>
      </c>
      <c r="AL50" s="164">
        <f t="shared" si="11"/>
        <v>-1</v>
      </c>
      <c r="AM50" s="164">
        <f t="shared" si="11"/>
        <v>-1</v>
      </c>
      <c r="AN50" s="164">
        <f t="shared" si="8"/>
        <v>0</v>
      </c>
      <c r="AO50" s="164">
        <f t="shared" si="8"/>
        <v>0</v>
      </c>
      <c r="AP50" s="164">
        <f t="shared" si="8"/>
        <v>0</v>
      </c>
      <c r="AQ50" s="164">
        <f t="shared" si="8"/>
        <v>0</v>
      </c>
      <c r="AR50" s="164">
        <f t="shared" si="8"/>
        <v>0</v>
      </c>
      <c r="AS50" s="164">
        <f t="shared" si="8"/>
        <v>0</v>
      </c>
      <c r="AT50" s="164">
        <f t="shared" si="8"/>
        <v>0</v>
      </c>
      <c r="AU50" s="164">
        <f t="shared" si="8"/>
        <v>0</v>
      </c>
      <c r="AV50" s="164">
        <f t="shared" si="9"/>
        <v>0</v>
      </c>
      <c r="AW50" s="164">
        <f t="shared" si="9"/>
        <v>0</v>
      </c>
      <c r="AX50" s="164">
        <f t="shared" si="9"/>
        <v>0</v>
      </c>
      <c r="AY50" s="164">
        <f t="shared" si="9"/>
        <v>0</v>
      </c>
      <c r="AZ50" s="164">
        <f t="shared" si="9"/>
        <v>0</v>
      </c>
      <c r="BA50" s="164">
        <f t="shared" si="9"/>
        <v>0</v>
      </c>
      <c r="BB50" s="164">
        <f t="shared" si="9"/>
        <v>0</v>
      </c>
      <c r="BC50" s="164">
        <f t="shared" si="9"/>
        <v>0</v>
      </c>
    </row>
    <row r="51" spans="1:55" s="164" customFormat="1" ht="19.899999999999999" hidden="1" customHeight="1">
      <c r="A51" s="9"/>
      <c r="B51" s="7"/>
      <c r="C51" s="2"/>
      <c r="D51" s="19"/>
      <c r="E51" s="18"/>
      <c r="F51" s="19"/>
      <c r="G51" s="19"/>
      <c r="H51" s="4"/>
      <c r="I51" s="15"/>
      <c r="J51" s="47"/>
      <c r="K51" s="696"/>
      <c r="L51" s="698"/>
      <c r="M51" s="696"/>
      <c r="N51" s="697"/>
      <c r="O51" s="698"/>
      <c r="P51" s="696"/>
      <c r="Q51" s="697"/>
      <c r="R51" s="698"/>
      <c r="S51" s="471"/>
      <c r="T51" s="471"/>
      <c r="U51" s="49"/>
      <c r="V51" s="710"/>
      <c r="W51" s="711"/>
      <c r="X51" s="56"/>
      <c r="Y51" s="56"/>
      <c r="Z51" s="57"/>
      <c r="AA51" s="67"/>
      <c r="AB51" s="57"/>
      <c r="AC51" s="58"/>
      <c r="AD51" s="56"/>
      <c r="AE51" s="49"/>
      <c r="AF51" s="164">
        <f t="shared" si="11"/>
        <v>-1</v>
      </c>
      <c r="AG51" s="164">
        <f t="shared" si="11"/>
        <v>-1</v>
      </c>
      <c r="AH51" s="164">
        <f t="shared" si="11"/>
        <v>-1</v>
      </c>
      <c r="AI51" s="164">
        <f t="shared" si="11"/>
        <v>-1</v>
      </c>
      <c r="AJ51" s="164">
        <f t="shared" si="11"/>
        <v>-1</v>
      </c>
      <c r="AK51" s="164">
        <f t="shared" si="11"/>
        <v>-1</v>
      </c>
      <c r="AL51" s="164">
        <f t="shared" si="11"/>
        <v>-1</v>
      </c>
      <c r="AM51" s="164">
        <f t="shared" si="11"/>
        <v>-1</v>
      </c>
      <c r="AN51" s="164">
        <f t="shared" si="8"/>
        <v>0</v>
      </c>
      <c r="AO51" s="164">
        <f t="shared" si="8"/>
        <v>0</v>
      </c>
      <c r="AP51" s="164">
        <f t="shared" si="8"/>
        <v>0</v>
      </c>
      <c r="AQ51" s="164">
        <f t="shared" si="8"/>
        <v>0</v>
      </c>
      <c r="AR51" s="164">
        <f t="shared" si="8"/>
        <v>0</v>
      </c>
      <c r="AS51" s="164">
        <f t="shared" si="8"/>
        <v>0</v>
      </c>
      <c r="AT51" s="164">
        <f t="shared" si="8"/>
        <v>0</v>
      </c>
      <c r="AU51" s="164">
        <f t="shared" si="8"/>
        <v>0</v>
      </c>
      <c r="AV51" s="164">
        <f t="shared" si="9"/>
        <v>0</v>
      </c>
      <c r="AW51" s="164">
        <f t="shared" si="9"/>
        <v>0</v>
      </c>
      <c r="AX51" s="164">
        <f t="shared" si="9"/>
        <v>0</v>
      </c>
      <c r="AY51" s="164">
        <f t="shared" si="9"/>
        <v>0</v>
      </c>
      <c r="AZ51" s="164">
        <f t="shared" si="9"/>
        <v>0</v>
      </c>
      <c r="BA51" s="164">
        <f t="shared" si="9"/>
        <v>0</v>
      </c>
      <c r="BB51" s="164">
        <f t="shared" si="9"/>
        <v>0</v>
      </c>
      <c r="BC51" s="164">
        <f t="shared" si="9"/>
        <v>0</v>
      </c>
    </row>
    <row r="52" spans="1:55" s="164" customFormat="1" ht="19.899999999999999" hidden="1" customHeight="1">
      <c r="A52" s="9"/>
      <c r="B52" s="7"/>
      <c r="C52" s="2"/>
      <c r="D52" s="19"/>
      <c r="E52" s="18"/>
      <c r="F52" s="19"/>
      <c r="G52" s="19"/>
      <c r="H52" s="4"/>
      <c r="I52" s="15"/>
      <c r="J52" s="47"/>
      <c r="K52" s="696"/>
      <c r="L52" s="698"/>
      <c r="M52" s="696"/>
      <c r="N52" s="697"/>
      <c r="O52" s="698"/>
      <c r="P52" s="696"/>
      <c r="Q52" s="697"/>
      <c r="R52" s="698"/>
      <c r="S52" s="471"/>
      <c r="T52" s="471"/>
      <c r="U52" s="49"/>
      <c r="V52" s="710"/>
      <c r="W52" s="711"/>
      <c r="X52" s="56"/>
      <c r="Y52" s="56"/>
      <c r="Z52" s="57"/>
      <c r="AA52" s="67"/>
      <c r="AB52" s="57"/>
      <c r="AC52" s="58"/>
      <c r="AD52" s="56"/>
      <c r="AE52" s="49"/>
      <c r="AF52" s="164">
        <f t="shared" si="11"/>
        <v>-1</v>
      </c>
      <c r="AG52" s="164">
        <f t="shared" si="11"/>
        <v>-1</v>
      </c>
      <c r="AH52" s="164">
        <f t="shared" si="11"/>
        <v>-1</v>
      </c>
      <c r="AI52" s="164">
        <f t="shared" si="11"/>
        <v>-1</v>
      </c>
      <c r="AJ52" s="164">
        <f t="shared" si="11"/>
        <v>-1</v>
      </c>
      <c r="AK52" s="164">
        <f t="shared" si="11"/>
        <v>-1</v>
      </c>
      <c r="AL52" s="164">
        <f t="shared" si="11"/>
        <v>-1</v>
      </c>
      <c r="AM52" s="164">
        <f t="shared" si="11"/>
        <v>-1</v>
      </c>
      <c r="AN52" s="164">
        <f t="shared" si="8"/>
        <v>0</v>
      </c>
      <c r="AO52" s="164">
        <f t="shared" si="8"/>
        <v>0</v>
      </c>
      <c r="AP52" s="164">
        <f t="shared" si="8"/>
        <v>0</v>
      </c>
      <c r="AQ52" s="164">
        <f t="shared" si="8"/>
        <v>0</v>
      </c>
      <c r="AR52" s="164">
        <f t="shared" si="8"/>
        <v>0</v>
      </c>
      <c r="AS52" s="164">
        <f t="shared" si="8"/>
        <v>0</v>
      </c>
      <c r="AT52" s="164">
        <f t="shared" si="8"/>
        <v>0</v>
      </c>
      <c r="AU52" s="164">
        <f t="shared" si="8"/>
        <v>0</v>
      </c>
      <c r="AV52" s="164">
        <f t="shared" si="9"/>
        <v>0</v>
      </c>
      <c r="AW52" s="164">
        <f t="shared" si="9"/>
        <v>0</v>
      </c>
      <c r="AX52" s="164">
        <f t="shared" si="9"/>
        <v>0</v>
      </c>
      <c r="AY52" s="164">
        <f t="shared" si="9"/>
        <v>0</v>
      </c>
      <c r="AZ52" s="164">
        <f t="shared" si="9"/>
        <v>0</v>
      </c>
      <c r="BA52" s="164">
        <f t="shared" si="9"/>
        <v>0</v>
      </c>
      <c r="BB52" s="164">
        <f t="shared" si="9"/>
        <v>0</v>
      </c>
      <c r="BC52" s="164">
        <f t="shared" si="9"/>
        <v>0</v>
      </c>
    </row>
    <row r="53" spans="1:55" s="164" customFormat="1" ht="19.899999999999999" hidden="1" customHeight="1">
      <c r="A53" s="9"/>
      <c r="B53" s="7"/>
      <c r="C53" s="2"/>
      <c r="D53" s="19"/>
      <c r="E53" s="18"/>
      <c r="F53" s="19"/>
      <c r="G53" s="19"/>
      <c r="H53" s="4"/>
      <c r="I53" s="15"/>
      <c r="J53" s="47"/>
      <c r="K53" s="696"/>
      <c r="L53" s="698"/>
      <c r="M53" s="696"/>
      <c r="N53" s="697"/>
      <c r="O53" s="698"/>
      <c r="P53" s="696"/>
      <c r="Q53" s="697"/>
      <c r="R53" s="698"/>
      <c r="S53" s="471"/>
      <c r="T53" s="471"/>
      <c r="U53" s="49"/>
      <c r="V53" s="710"/>
      <c r="W53" s="711"/>
      <c r="X53" s="56"/>
      <c r="Y53" s="56"/>
      <c r="Z53" s="57"/>
      <c r="AA53" s="67"/>
      <c r="AB53" s="57"/>
      <c r="AC53" s="58"/>
      <c r="AD53" s="56"/>
      <c r="AE53" s="49"/>
      <c r="AF53" s="164">
        <f t="shared" si="11"/>
        <v>-1</v>
      </c>
      <c r="AG53" s="164">
        <f t="shared" si="11"/>
        <v>-1</v>
      </c>
      <c r="AH53" s="164">
        <f t="shared" si="11"/>
        <v>-1</v>
      </c>
      <c r="AI53" s="164">
        <f t="shared" si="11"/>
        <v>-1</v>
      </c>
      <c r="AJ53" s="164">
        <f t="shared" si="11"/>
        <v>-1</v>
      </c>
      <c r="AK53" s="164">
        <f t="shared" si="11"/>
        <v>-1</v>
      </c>
      <c r="AL53" s="164">
        <f t="shared" si="11"/>
        <v>-1</v>
      </c>
      <c r="AM53" s="164">
        <f t="shared" si="11"/>
        <v>-1</v>
      </c>
      <c r="AN53" s="164">
        <f t="shared" si="8"/>
        <v>0</v>
      </c>
      <c r="AO53" s="164">
        <f t="shared" si="8"/>
        <v>0</v>
      </c>
      <c r="AP53" s="164">
        <f t="shared" si="8"/>
        <v>0</v>
      </c>
      <c r="AQ53" s="164">
        <f t="shared" si="8"/>
        <v>0</v>
      </c>
      <c r="AR53" s="164">
        <f t="shared" si="8"/>
        <v>0</v>
      </c>
      <c r="AS53" s="164">
        <f t="shared" si="8"/>
        <v>0</v>
      </c>
      <c r="AT53" s="164">
        <f t="shared" si="8"/>
        <v>0</v>
      </c>
      <c r="AU53" s="164">
        <f t="shared" si="8"/>
        <v>0</v>
      </c>
      <c r="AV53" s="164">
        <f t="shared" si="9"/>
        <v>0</v>
      </c>
      <c r="AW53" s="164">
        <f t="shared" si="9"/>
        <v>0</v>
      </c>
      <c r="AX53" s="164">
        <f t="shared" si="9"/>
        <v>0</v>
      </c>
      <c r="AY53" s="164">
        <f t="shared" si="9"/>
        <v>0</v>
      </c>
      <c r="AZ53" s="164">
        <f t="shared" si="9"/>
        <v>0</v>
      </c>
      <c r="BA53" s="164">
        <f t="shared" si="9"/>
        <v>0</v>
      </c>
      <c r="BB53" s="164">
        <f t="shared" si="9"/>
        <v>0</v>
      </c>
      <c r="BC53" s="164">
        <f t="shared" si="9"/>
        <v>0</v>
      </c>
    </row>
    <row r="54" spans="1:55" s="164" customFormat="1" ht="19.899999999999999" hidden="1" customHeight="1">
      <c r="A54" s="9"/>
      <c r="B54" s="7"/>
      <c r="C54" s="2"/>
      <c r="D54" s="19"/>
      <c r="E54" s="18"/>
      <c r="F54" s="19"/>
      <c r="G54" s="19"/>
      <c r="H54" s="4"/>
      <c r="I54" s="15"/>
      <c r="J54" s="47"/>
      <c r="K54" s="696"/>
      <c r="L54" s="698"/>
      <c r="M54" s="696"/>
      <c r="N54" s="697"/>
      <c r="O54" s="698"/>
      <c r="P54" s="696"/>
      <c r="Q54" s="697"/>
      <c r="R54" s="698"/>
      <c r="S54" s="471"/>
      <c r="T54" s="471"/>
      <c r="U54" s="49"/>
      <c r="V54" s="710"/>
      <c r="W54" s="711"/>
      <c r="X54" s="56"/>
      <c r="Y54" s="56"/>
      <c r="Z54" s="57"/>
      <c r="AA54" s="67"/>
      <c r="AB54" s="57"/>
      <c r="AC54" s="58"/>
      <c r="AD54" s="56"/>
      <c r="AE54" s="49"/>
      <c r="AF54" s="164">
        <f t="shared" si="11"/>
        <v>-1</v>
      </c>
      <c r="AG54" s="164">
        <f t="shared" si="11"/>
        <v>-1</v>
      </c>
      <c r="AH54" s="164">
        <f t="shared" si="11"/>
        <v>-1</v>
      </c>
      <c r="AI54" s="164">
        <f t="shared" si="11"/>
        <v>-1</v>
      </c>
      <c r="AJ54" s="164">
        <f t="shared" si="11"/>
        <v>-1</v>
      </c>
      <c r="AK54" s="164">
        <f t="shared" si="11"/>
        <v>-1</v>
      </c>
      <c r="AL54" s="164">
        <f t="shared" si="11"/>
        <v>-1</v>
      </c>
      <c r="AM54" s="164">
        <f t="shared" si="11"/>
        <v>-1</v>
      </c>
      <c r="AN54" s="164">
        <f t="shared" si="8"/>
        <v>0</v>
      </c>
      <c r="AO54" s="164">
        <f t="shared" si="8"/>
        <v>0</v>
      </c>
      <c r="AP54" s="164">
        <f t="shared" si="8"/>
        <v>0</v>
      </c>
      <c r="AQ54" s="164">
        <f t="shared" si="8"/>
        <v>0</v>
      </c>
      <c r="AR54" s="164">
        <f t="shared" si="8"/>
        <v>0</v>
      </c>
      <c r="AS54" s="164">
        <f t="shared" si="8"/>
        <v>0</v>
      </c>
      <c r="AT54" s="164">
        <f t="shared" si="8"/>
        <v>0</v>
      </c>
      <c r="AU54" s="164">
        <f t="shared" si="8"/>
        <v>0</v>
      </c>
      <c r="AV54" s="164">
        <f t="shared" si="9"/>
        <v>0</v>
      </c>
      <c r="AW54" s="164">
        <f t="shared" si="9"/>
        <v>0</v>
      </c>
      <c r="AX54" s="164">
        <f t="shared" si="9"/>
        <v>0</v>
      </c>
      <c r="AY54" s="164">
        <f t="shared" si="9"/>
        <v>0</v>
      </c>
      <c r="AZ54" s="164">
        <f t="shared" si="9"/>
        <v>0</v>
      </c>
      <c r="BA54" s="164">
        <f t="shared" si="9"/>
        <v>0</v>
      </c>
      <c r="BB54" s="164">
        <f t="shared" si="9"/>
        <v>0</v>
      </c>
      <c r="BC54" s="164">
        <f t="shared" si="9"/>
        <v>0</v>
      </c>
    </row>
    <row r="55" spans="1:55" s="164" customFormat="1" ht="19.899999999999999" hidden="1" customHeight="1">
      <c r="A55" s="9"/>
      <c r="B55" s="7"/>
      <c r="C55" s="2"/>
      <c r="D55" s="19"/>
      <c r="E55" s="18"/>
      <c r="F55" s="19"/>
      <c r="G55" s="19"/>
      <c r="H55" s="4"/>
      <c r="I55" s="15"/>
      <c r="J55" s="47"/>
      <c r="K55" s="696"/>
      <c r="L55" s="698"/>
      <c r="M55" s="696"/>
      <c r="N55" s="697"/>
      <c r="O55" s="698"/>
      <c r="P55" s="696"/>
      <c r="Q55" s="697"/>
      <c r="R55" s="698"/>
      <c r="S55" s="471"/>
      <c r="T55" s="471"/>
      <c r="U55" s="49"/>
      <c r="V55" s="710"/>
      <c r="W55" s="711"/>
      <c r="X55" s="56"/>
      <c r="Y55" s="56"/>
      <c r="Z55" s="57"/>
      <c r="AA55" s="67"/>
      <c r="AB55" s="57"/>
      <c r="AC55" s="58"/>
      <c r="AD55" s="56"/>
      <c r="AE55" s="49"/>
      <c r="AF55" s="164">
        <f t="shared" si="11"/>
        <v>-1</v>
      </c>
      <c r="AG55" s="164">
        <f t="shared" si="11"/>
        <v>-1</v>
      </c>
      <c r="AH55" s="164">
        <f t="shared" si="11"/>
        <v>-1</v>
      </c>
      <c r="AI55" s="164">
        <f t="shared" si="11"/>
        <v>-1</v>
      </c>
      <c r="AJ55" s="164">
        <f t="shared" si="11"/>
        <v>-1</v>
      </c>
      <c r="AK55" s="164">
        <f t="shared" si="11"/>
        <v>-1</v>
      </c>
      <c r="AL55" s="164">
        <f t="shared" si="11"/>
        <v>-1</v>
      </c>
      <c r="AM55" s="164">
        <f t="shared" si="11"/>
        <v>-1</v>
      </c>
      <c r="AN55" s="164">
        <f t="shared" si="8"/>
        <v>0</v>
      </c>
      <c r="AO55" s="164">
        <f t="shared" si="8"/>
        <v>0</v>
      </c>
      <c r="AP55" s="164">
        <f t="shared" si="8"/>
        <v>0</v>
      </c>
      <c r="AQ55" s="164">
        <f t="shared" si="8"/>
        <v>0</v>
      </c>
      <c r="AR55" s="164">
        <f t="shared" si="8"/>
        <v>0</v>
      </c>
      <c r="AS55" s="164">
        <f t="shared" si="8"/>
        <v>0</v>
      </c>
      <c r="AT55" s="164">
        <f t="shared" si="8"/>
        <v>0</v>
      </c>
      <c r="AU55" s="164">
        <f t="shared" ref="AU55:AU107" si="12">IF(AM55,$V55,"")</f>
        <v>0</v>
      </c>
      <c r="AV55" s="164">
        <f t="shared" si="9"/>
        <v>0</v>
      </c>
      <c r="AW55" s="164">
        <f t="shared" si="9"/>
        <v>0</v>
      </c>
      <c r="AX55" s="164">
        <f t="shared" si="9"/>
        <v>0</v>
      </c>
      <c r="AY55" s="164">
        <f t="shared" si="9"/>
        <v>0</v>
      </c>
      <c r="AZ55" s="164">
        <f t="shared" si="9"/>
        <v>0</v>
      </c>
      <c r="BA55" s="164">
        <f t="shared" si="9"/>
        <v>0</v>
      </c>
      <c r="BB55" s="164">
        <f t="shared" si="9"/>
        <v>0</v>
      </c>
      <c r="BC55" s="164">
        <f t="shared" ref="BC55:BC107" si="13">IF(AM55,$W55,"")</f>
        <v>0</v>
      </c>
    </row>
    <row r="56" spans="1:55" s="164" customFormat="1" ht="19.899999999999999" hidden="1" customHeight="1">
      <c r="A56" s="9"/>
      <c r="B56" s="7"/>
      <c r="C56" s="2"/>
      <c r="D56" s="19"/>
      <c r="E56" s="18"/>
      <c r="F56" s="19"/>
      <c r="G56" s="19"/>
      <c r="H56" s="4"/>
      <c r="I56" s="15"/>
      <c r="J56" s="47"/>
      <c r="K56" s="696"/>
      <c r="L56" s="698"/>
      <c r="M56" s="696"/>
      <c r="N56" s="697"/>
      <c r="O56" s="698"/>
      <c r="P56" s="696"/>
      <c r="Q56" s="697"/>
      <c r="R56" s="698"/>
      <c r="S56" s="471"/>
      <c r="T56" s="471"/>
      <c r="U56" s="49"/>
      <c r="V56" s="710"/>
      <c r="W56" s="711"/>
      <c r="X56" s="56"/>
      <c r="Y56" s="56"/>
      <c r="Z56" s="57"/>
      <c r="AA56" s="67"/>
      <c r="AB56" s="57"/>
      <c r="AC56" s="58"/>
      <c r="AD56" s="56"/>
      <c r="AE56" s="49"/>
      <c r="AF56" s="164">
        <f t="shared" si="11"/>
        <v>-1</v>
      </c>
      <c r="AG56" s="164">
        <f t="shared" si="11"/>
        <v>-1</v>
      </c>
      <c r="AH56" s="164">
        <f t="shared" si="11"/>
        <v>-1</v>
      </c>
      <c r="AI56" s="164">
        <f t="shared" si="11"/>
        <v>-1</v>
      </c>
      <c r="AJ56" s="164">
        <f t="shared" si="11"/>
        <v>-1</v>
      </c>
      <c r="AK56" s="164">
        <f t="shared" si="11"/>
        <v>-1</v>
      </c>
      <c r="AL56" s="164">
        <f t="shared" si="11"/>
        <v>-1</v>
      </c>
      <c r="AM56" s="164">
        <f t="shared" si="11"/>
        <v>-1</v>
      </c>
      <c r="AN56" s="164">
        <f t="shared" ref="AN56:AT94" si="14">IF(AF56,$V56,"")</f>
        <v>0</v>
      </c>
      <c r="AO56" s="164">
        <f t="shared" si="14"/>
        <v>0</v>
      </c>
      <c r="AP56" s="164">
        <f t="shared" si="14"/>
        <v>0</v>
      </c>
      <c r="AQ56" s="164">
        <f t="shared" si="14"/>
        <v>0</v>
      </c>
      <c r="AR56" s="164">
        <f t="shared" si="14"/>
        <v>0</v>
      </c>
      <c r="AS56" s="164">
        <f t="shared" si="14"/>
        <v>0</v>
      </c>
      <c r="AT56" s="164">
        <f t="shared" si="14"/>
        <v>0</v>
      </c>
      <c r="AU56" s="164">
        <f t="shared" si="12"/>
        <v>0</v>
      </c>
      <c r="AV56" s="164">
        <f t="shared" ref="AV56:BB94" si="15">IF(AF56,$W56,"")</f>
        <v>0</v>
      </c>
      <c r="AW56" s="164">
        <f t="shared" si="15"/>
        <v>0</v>
      </c>
      <c r="AX56" s="164">
        <f t="shared" si="15"/>
        <v>0</v>
      </c>
      <c r="AY56" s="164">
        <f t="shared" si="15"/>
        <v>0</v>
      </c>
      <c r="AZ56" s="164">
        <f t="shared" si="15"/>
        <v>0</v>
      </c>
      <c r="BA56" s="164">
        <f t="shared" si="15"/>
        <v>0</v>
      </c>
      <c r="BB56" s="164">
        <f t="shared" si="15"/>
        <v>0</v>
      </c>
      <c r="BC56" s="164">
        <f t="shared" si="13"/>
        <v>0</v>
      </c>
    </row>
    <row r="57" spans="1:55" s="164" customFormat="1" ht="19.899999999999999" hidden="1" customHeight="1">
      <c r="A57" s="9"/>
      <c r="B57" s="7"/>
      <c r="C57" s="2"/>
      <c r="D57" s="19"/>
      <c r="E57" s="18"/>
      <c r="F57" s="19"/>
      <c r="G57" s="19"/>
      <c r="H57" s="4"/>
      <c r="I57" s="15"/>
      <c r="J57" s="47"/>
      <c r="K57" s="696"/>
      <c r="L57" s="698"/>
      <c r="M57" s="696"/>
      <c r="N57" s="697"/>
      <c r="O57" s="698"/>
      <c r="P57" s="696"/>
      <c r="Q57" s="697"/>
      <c r="R57" s="698"/>
      <c r="S57" s="471"/>
      <c r="T57" s="471"/>
      <c r="U57" s="49"/>
      <c r="V57" s="710"/>
      <c r="W57" s="711"/>
      <c r="X57" s="56"/>
      <c r="Y57" s="56"/>
      <c r="Z57" s="57"/>
      <c r="AA57" s="67"/>
      <c r="AB57" s="57"/>
      <c r="AC57" s="58"/>
      <c r="AD57" s="56"/>
      <c r="AE57" s="49"/>
      <c r="AF57" s="164">
        <f t="shared" ref="AF57:AM68" si="16">AF56</f>
        <v>-1</v>
      </c>
      <c r="AG57" s="164">
        <f t="shared" si="16"/>
        <v>-1</v>
      </c>
      <c r="AH57" s="164">
        <f t="shared" si="16"/>
        <v>-1</v>
      </c>
      <c r="AI57" s="164">
        <f t="shared" si="16"/>
        <v>-1</v>
      </c>
      <c r="AJ57" s="164">
        <f t="shared" si="16"/>
        <v>-1</v>
      </c>
      <c r="AK57" s="164">
        <f t="shared" si="16"/>
        <v>-1</v>
      </c>
      <c r="AL57" s="164">
        <f t="shared" si="16"/>
        <v>-1</v>
      </c>
      <c r="AM57" s="164">
        <f t="shared" si="16"/>
        <v>-1</v>
      </c>
      <c r="AN57" s="164">
        <f t="shared" si="14"/>
        <v>0</v>
      </c>
      <c r="AO57" s="164">
        <f t="shared" si="14"/>
        <v>0</v>
      </c>
      <c r="AP57" s="164">
        <f t="shared" si="14"/>
        <v>0</v>
      </c>
      <c r="AQ57" s="164">
        <f t="shared" si="14"/>
        <v>0</v>
      </c>
      <c r="AR57" s="164">
        <f t="shared" si="14"/>
        <v>0</v>
      </c>
      <c r="AS57" s="164">
        <f t="shared" si="14"/>
        <v>0</v>
      </c>
      <c r="AT57" s="164">
        <f t="shared" si="14"/>
        <v>0</v>
      </c>
      <c r="AU57" s="164">
        <f t="shared" si="12"/>
        <v>0</v>
      </c>
      <c r="AV57" s="164">
        <f t="shared" si="15"/>
        <v>0</v>
      </c>
      <c r="AW57" s="164">
        <f t="shared" si="15"/>
        <v>0</v>
      </c>
      <c r="AX57" s="164">
        <f t="shared" si="15"/>
        <v>0</v>
      </c>
      <c r="AY57" s="164">
        <f t="shared" si="15"/>
        <v>0</v>
      </c>
      <c r="AZ57" s="164">
        <f t="shared" si="15"/>
        <v>0</v>
      </c>
      <c r="BA57" s="164">
        <f t="shared" si="15"/>
        <v>0</v>
      </c>
      <c r="BB57" s="164">
        <f t="shared" si="15"/>
        <v>0</v>
      </c>
      <c r="BC57" s="164">
        <f t="shared" si="13"/>
        <v>0</v>
      </c>
    </row>
    <row r="58" spans="1:55" s="164" customFormat="1" ht="19.899999999999999" hidden="1" customHeight="1">
      <c r="A58" s="9"/>
      <c r="B58" s="7"/>
      <c r="C58" s="2"/>
      <c r="D58" s="19"/>
      <c r="E58" s="18"/>
      <c r="F58" s="19"/>
      <c r="G58" s="19"/>
      <c r="H58" s="4"/>
      <c r="I58" s="15"/>
      <c r="J58" s="47"/>
      <c r="K58" s="696"/>
      <c r="L58" s="698"/>
      <c r="M58" s="696"/>
      <c r="N58" s="697"/>
      <c r="O58" s="698"/>
      <c r="P58" s="696"/>
      <c r="Q58" s="697"/>
      <c r="R58" s="698"/>
      <c r="S58" s="471"/>
      <c r="T58" s="471"/>
      <c r="U58" s="49"/>
      <c r="V58" s="710"/>
      <c r="W58" s="711"/>
      <c r="X58" s="56"/>
      <c r="Y58" s="56"/>
      <c r="Z58" s="57"/>
      <c r="AA58" s="67"/>
      <c r="AB58" s="57"/>
      <c r="AC58" s="58"/>
      <c r="AD58" s="56"/>
      <c r="AE58" s="49"/>
      <c r="AF58" s="164">
        <f t="shared" si="16"/>
        <v>-1</v>
      </c>
      <c r="AG58" s="164">
        <f t="shared" si="16"/>
        <v>-1</v>
      </c>
      <c r="AH58" s="164">
        <f t="shared" si="16"/>
        <v>-1</v>
      </c>
      <c r="AI58" s="164">
        <f t="shared" si="16"/>
        <v>-1</v>
      </c>
      <c r="AJ58" s="164">
        <f t="shared" si="16"/>
        <v>-1</v>
      </c>
      <c r="AK58" s="164">
        <f t="shared" si="16"/>
        <v>-1</v>
      </c>
      <c r="AL58" s="164">
        <f t="shared" si="16"/>
        <v>-1</v>
      </c>
      <c r="AM58" s="164">
        <f t="shared" si="16"/>
        <v>-1</v>
      </c>
      <c r="AN58" s="164">
        <f t="shared" si="14"/>
        <v>0</v>
      </c>
      <c r="AO58" s="164">
        <f t="shared" si="14"/>
        <v>0</v>
      </c>
      <c r="AP58" s="164">
        <f t="shared" si="14"/>
        <v>0</v>
      </c>
      <c r="AQ58" s="164">
        <f t="shared" si="14"/>
        <v>0</v>
      </c>
      <c r="AR58" s="164">
        <f t="shared" si="14"/>
        <v>0</v>
      </c>
      <c r="AS58" s="164">
        <f t="shared" si="14"/>
        <v>0</v>
      </c>
      <c r="AT58" s="164">
        <f t="shared" si="14"/>
        <v>0</v>
      </c>
      <c r="AU58" s="164">
        <f t="shared" si="12"/>
        <v>0</v>
      </c>
      <c r="AV58" s="164">
        <f t="shared" si="15"/>
        <v>0</v>
      </c>
      <c r="AW58" s="164">
        <f t="shared" si="15"/>
        <v>0</v>
      </c>
      <c r="AX58" s="164">
        <f t="shared" si="15"/>
        <v>0</v>
      </c>
      <c r="AY58" s="164">
        <f t="shared" si="15"/>
        <v>0</v>
      </c>
      <c r="AZ58" s="164">
        <f t="shared" si="15"/>
        <v>0</v>
      </c>
      <c r="BA58" s="164">
        <f t="shared" si="15"/>
        <v>0</v>
      </c>
      <c r="BB58" s="164">
        <f t="shared" si="15"/>
        <v>0</v>
      </c>
      <c r="BC58" s="164">
        <f t="shared" si="13"/>
        <v>0</v>
      </c>
    </row>
    <row r="59" spans="1:55" s="164" customFormat="1" ht="19.899999999999999" hidden="1" customHeight="1">
      <c r="A59" s="9"/>
      <c r="B59" s="7"/>
      <c r="C59" s="2"/>
      <c r="D59" s="19"/>
      <c r="E59" s="18"/>
      <c r="F59" s="19"/>
      <c r="G59" s="19"/>
      <c r="H59" s="4"/>
      <c r="I59" s="15"/>
      <c r="J59" s="47"/>
      <c r="K59" s="696"/>
      <c r="L59" s="698"/>
      <c r="M59" s="696"/>
      <c r="N59" s="697"/>
      <c r="O59" s="698"/>
      <c r="P59" s="696"/>
      <c r="Q59" s="697"/>
      <c r="R59" s="698"/>
      <c r="S59" s="471"/>
      <c r="T59" s="471"/>
      <c r="U59" s="49"/>
      <c r="V59" s="710"/>
      <c r="W59" s="711"/>
      <c r="X59" s="56"/>
      <c r="Y59" s="56"/>
      <c r="Z59" s="57"/>
      <c r="AA59" s="67"/>
      <c r="AB59" s="57"/>
      <c r="AC59" s="58"/>
      <c r="AD59" s="56"/>
      <c r="AE59" s="49"/>
      <c r="AF59" s="164">
        <f t="shared" si="16"/>
        <v>-1</v>
      </c>
      <c r="AG59" s="164">
        <f t="shared" si="16"/>
        <v>-1</v>
      </c>
      <c r="AH59" s="164">
        <f t="shared" si="16"/>
        <v>-1</v>
      </c>
      <c r="AI59" s="164">
        <f t="shared" si="16"/>
        <v>-1</v>
      </c>
      <c r="AJ59" s="164">
        <f t="shared" si="16"/>
        <v>-1</v>
      </c>
      <c r="AK59" s="164">
        <f t="shared" si="16"/>
        <v>-1</v>
      </c>
      <c r="AL59" s="164">
        <f t="shared" si="16"/>
        <v>-1</v>
      </c>
      <c r="AM59" s="164">
        <f t="shared" si="16"/>
        <v>-1</v>
      </c>
      <c r="AN59" s="164">
        <f t="shared" si="14"/>
        <v>0</v>
      </c>
      <c r="AO59" s="164">
        <f t="shared" si="14"/>
        <v>0</v>
      </c>
      <c r="AP59" s="164">
        <f t="shared" si="14"/>
        <v>0</v>
      </c>
      <c r="AQ59" s="164">
        <f t="shared" si="14"/>
        <v>0</v>
      </c>
      <c r="AR59" s="164">
        <f t="shared" si="14"/>
        <v>0</v>
      </c>
      <c r="AS59" s="164">
        <f t="shared" si="14"/>
        <v>0</v>
      </c>
      <c r="AT59" s="164">
        <f t="shared" si="14"/>
        <v>0</v>
      </c>
      <c r="AU59" s="164">
        <f t="shared" si="12"/>
        <v>0</v>
      </c>
      <c r="AV59" s="164">
        <f t="shared" si="15"/>
        <v>0</v>
      </c>
      <c r="AW59" s="164">
        <f t="shared" si="15"/>
        <v>0</v>
      </c>
      <c r="AX59" s="164">
        <f t="shared" si="15"/>
        <v>0</v>
      </c>
      <c r="AY59" s="164">
        <f t="shared" si="15"/>
        <v>0</v>
      </c>
      <c r="AZ59" s="164">
        <f t="shared" si="15"/>
        <v>0</v>
      </c>
      <c r="BA59" s="164">
        <f t="shared" si="15"/>
        <v>0</v>
      </c>
      <c r="BB59" s="164">
        <f t="shared" si="15"/>
        <v>0</v>
      </c>
      <c r="BC59" s="164">
        <f t="shared" si="13"/>
        <v>0</v>
      </c>
    </row>
    <row r="60" spans="1:55" s="164" customFormat="1" ht="19.899999999999999" hidden="1" customHeight="1">
      <c r="A60" s="9"/>
      <c r="B60" s="7"/>
      <c r="C60" s="2"/>
      <c r="D60" s="19"/>
      <c r="E60" s="18"/>
      <c r="F60" s="19"/>
      <c r="G60" s="19"/>
      <c r="H60" s="4"/>
      <c r="I60" s="15"/>
      <c r="J60" s="47"/>
      <c r="K60" s="696"/>
      <c r="L60" s="698"/>
      <c r="M60" s="696"/>
      <c r="N60" s="697"/>
      <c r="O60" s="698"/>
      <c r="P60" s="696"/>
      <c r="Q60" s="697"/>
      <c r="R60" s="698"/>
      <c r="S60" s="471"/>
      <c r="T60" s="471"/>
      <c r="U60" s="49"/>
      <c r="V60" s="710"/>
      <c r="W60" s="711"/>
      <c r="X60" s="56"/>
      <c r="Y60" s="56"/>
      <c r="Z60" s="57"/>
      <c r="AA60" s="67"/>
      <c r="AB60" s="57"/>
      <c r="AC60" s="58"/>
      <c r="AD60" s="56"/>
      <c r="AE60" s="49"/>
      <c r="AF60" s="164">
        <f t="shared" si="16"/>
        <v>-1</v>
      </c>
      <c r="AG60" s="164">
        <f t="shared" si="16"/>
        <v>-1</v>
      </c>
      <c r="AH60" s="164">
        <f t="shared" si="16"/>
        <v>-1</v>
      </c>
      <c r="AI60" s="164">
        <f t="shared" si="16"/>
        <v>-1</v>
      </c>
      <c r="AJ60" s="164">
        <f t="shared" si="16"/>
        <v>-1</v>
      </c>
      <c r="AK60" s="164">
        <f t="shared" si="16"/>
        <v>-1</v>
      </c>
      <c r="AL60" s="164">
        <f t="shared" si="16"/>
        <v>-1</v>
      </c>
      <c r="AM60" s="164">
        <f t="shared" si="16"/>
        <v>-1</v>
      </c>
      <c r="AN60" s="164">
        <f t="shared" si="14"/>
        <v>0</v>
      </c>
      <c r="AO60" s="164">
        <f t="shared" si="14"/>
        <v>0</v>
      </c>
      <c r="AP60" s="164">
        <f t="shared" si="14"/>
        <v>0</v>
      </c>
      <c r="AQ60" s="164">
        <f t="shared" si="14"/>
        <v>0</v>
      </c>
      <c r="AR60" s="164">
        <f t="shared" si="14"/>
        <v>0</v>
      </c>
      <c r="AS60" s="164">
        <f t="shared" si="14"/>
        <v>0</v>
      </c>
      <c r="AT60" s="164">
        <f t="shared" si="14"/>
        <v>0</v>
      </c>
      <c r="AU60" s="164">
        <f t="shared" si="12"/>
        <v>0</v>
      </c>
      <c r="AV60" s="164">
        <f t="shared" si="15"/>
        <v>0</v>
      </c>
      <c r="AW60" s="164">
        <f t="shared" si="15"/>
        <v>0</v>
      </c>
      <c r="AX60" s="164">
        <f t="shared" si="15"/>
        <v>0</v>
      </c>
      <c r="AY60" s="164">
        <f t="shared" si="15"/>
        <v>0</v>
      </c>
      <c r="AZ60" s="164">
        <f t="shared" si="15"/>
        <v>0</v>
      </c>
      <c r="BA60" s="164">
        <f t="shared" si="15"/>
        <v>0</v>
      </c>
      <c r="BB60" s="164">
        <f t="shared" si="15"/>
        <v>0</v>
      </c>
      <c r="BC60" s="164">
        <f t="shared" si="13"/>
        <v>0</v>
      </c>
    </row>
    <row r="61" spans="1:55" s="164" customFormat="1" ht="19.899999999999999" hidden="1" customHeight="1">
      <c r="A61" s="9"/>
      <c r="B61" s="7"/>
      <c r="C61" s="2"/>
      <c r="D61" s="19"/>
      <c r="E61" s="18"/>
      <c r="F61" s="19"/>
      <c r="G61" s="19"/>
      <c r="H61" s="4"/>
      <c r="I61" s="15"/>
      <c r="J61" s="47"/>
      <c r="K61" s="696"/>
      <c r="L61" s="698"/>
      <c r="M61" s="696"/>
      <c r="N61" s="697"/>
      <c r="O61" s="698"/>
      <c r="P61" s="696"/>
      <c r="Q61" s="697"/>
      <c r="R61" s="698"/>
      <c r="S61" s="471"/>
      <c r="T61" s="471"/>
      <c r="U61" s="49"/>
      <c r="V61" s="710"/>
      <c r="W61" s="711"/>
      <c r="X61" s="56"/>
      <c r="Y61" s="56"/>
      <c r="Z61" s="57"/>
      <c r="AA61" s="67"/>
      <c r="AB61" s="57"/>
      <c r="AC61" s="58"/>
      <c r="AD61" s="56"/>
      <c r="AE61" s="49"/>
      <c r="AF61" s="164">
        <f t="shared" si="16"/>
        <v>-1</v>
      </c>
      <c r="AG61" s="164">
        <f t="shared" si="16"/>
        <v>-1</v>
      </c>
      <c r="AH61" s="164">
        <f t="shared" si="16"/>
        <v>-1</v>
      </c>
      <c r="AI61" s="164">
        <f t="shared" si="16"/>
        <v>-1</v>
      </c>
      <c r="AJ61" s="164">
        <f t="shared" si="16"/>
        <v>-1</v>
      </c>
      <c r="AK61" s="164">
        <f t="shared" si="16"/>
        <v>-1</v>
      </c>
      <c r="AL61" s="164">
        <f t="shared" si="16"/>
        <v>-1</v>
      </c>
      <c r="AM61" s="164">
        <f t="shared" si="16"/>
        <v>-1</v>
      </c>
      <c r="AN61" s="164">
        <f t="shared" si="14"/>
        <v>0</v>
      </c>
      <c r="AO61" s="164">
        <f t="shared" si="14"/>
        <v>0</v>
      </c>
      <c r="AP61" s="164">
        <f t="shared" si="14"/>
        <v>0</v>
      </c>
      <c r="AQ61" s="164">
        <f t="shared" si="14"/>
        <v>0</v>
      </c>
      <c r="AR61" s="164">
        <f t="shared" si="14"/>
        <v>0</v>
      </c>
      <c r="AS61" s="164">
        <f t="shared" si="14"/>
        <v>0</v>
      </c>
      <c r="AT61" s="164">
        <f t="shared" si="14"/>
        <v>0</v>
      </c>
      <c r="AU61" s="164">
        <f t="shared" si="12"/>
        <v>0</v>
      </c>
      <c r="AV61" s="164">
        <f t="shared" si="15"/>
        <v>0</v>
      </c>
      <c r="AW61" s="164">
        <f t="shared" si="15"/>
        <v>0</v>
      </c>
      <c r="AX61" s="164">
        <f t="shared" si="15"/>
        <v>0</v>
      </c>
      <c r="AY61" s="164">
        <f t="shared" si="15"/>
        <v>0</v>
      </c>
      <c r="AZ61" s="164">
        <f t="shared" si="15"/>
        <v>0</v>
      </c>
      <c r="BA61" s="164">
        <f t="shared" si="15"/>
        <v>0</v>
      </c>
      <c r="BB61" s="164">
        <f t="shared" si="15"/>
        <v>0</v>
      </c>
      <c r="BC61" s="164">
        <f t="shared" si="13"/>
        <v>0</v>
      </c>
    </row>
    <row r="62" spans="1:55" s="164" customFormat="1" ht="19.899999999999999" hidden="1" customHeight="1">
      <c r="A62" s="9"/>
      <c r="B62" s="7"/>
      <c r="C62" s="2"/>
      <c r="D62" s="19"/>
      <c r="E62" s="18"/>
      <c r="F62" s="19"/>
      <c r="G62" s="19"/>
      <c r="H62" s="4"/>
      <c r="I62" s="15"/>
      <c r="J62" s="47"/>
      <c r="K62" s="696"/>
      <c r="L62" s="698"/>
      <c r="M62" s="696"/>
      <c r="N62" s="697"/>
      <c r="O62" s="698"/>
      <c r="P62" s="696"/>
      <c r="Q62" s="697"/>
      <c r="R62" s="698"/>
      <c r="S62" s="471"/>
      <c r="T62" s="471"/>
      <c r="U62" s="49"/>
      <c r="V62" s="710"/>
      <c r="W62" s="711"/>
      <c r="X62" s="56"/>
      <c r="Y62" s="56"/>
      <c r="Z62" s="57"/>
      <c r="AA62" s="67"/>
      <c r="AB62" s="57"/>
      <c r="AC62" s="58"/>
      <c r="AD62" s="56"/>
      <c r="AE62" s="49"/>
      <c r="AF62" s="164">
        <f t="shared" si="16"/>
        <v>-1</v>
      </c>
      <c r="AG62" s="164">
        <f t="shared" si="16"/>
        <v>-1</v>
      </c>
      <c r="AH62" s="164">
        <f t="shared" si="16"/>
        <v>-1</v>
      </c>
      <c r="AI62" s="164">
        <f t="shared" si="16"/>
        <v>-1</v>
      </c>
      <c r="AJ62" s="164">
        <f t="shared" si="16"/>
        <v>-1</v>
      </c>
      <c r="AK62" s="164">
        <f t="shared" si="16"/>
        <v>-1</v>
      </c>
      <c r="AL62" s="164">
        <f t="shared" si="16"/>
        <v>-1</v>
      </c>
      <c r="AM62" s="164">
        <f t="shared" si="16"/>
        <v>-1</v>
      </c>
      <c r="AN62" s="164">
        <f t="shared" si="14"/>
        <v>0</v>
      </c>
      <c r="AO62" s="164">
        <f t="shared" si="14"/>
        <v>0</v>
      </c>
      <c r="AP62" s="164">
        <f t="shared" si="14"/>
        <v>0</v>
      </c>
      <c r="AQ62" s="164">
        <f t="shared" si="14"/>
        <v>0</v>
      </c>
      <c r="AR62" s="164">
        <f t="shared" si="14"/>
        <v>0</v>
      </c>
      <c r="AS62" s="164">
        <f t="shared" si="14"/>
        <v>0</v>
      </c>
      <c r="AT62" s="164">
        <f t="shared" si="14"/>
        <v>0</v>
      </c>
      <c r="AU62" s="164">
        <f t="shared" si="12"/>
        <v>0</v>
      </c>
      <c r="AV62" s="164">
        <f t="shared" si="15"/>
        <v>0</v>
      </c>
      <c r="AW62" s="164">
        <f t="shared" si="15"/>
        <v>0</v>
      </c>
      <c r="AX62" s="164">
        <f t="shared" si="15"/>
        <v>0</v>
      </c>
      <c r="AY62" s="164">
        <f t="shared" si="15"/>
        <v>0</v>
      </c>
      <c r="AZ62" s="164">
        <f t="shared" si="15"/>
        <v>0</v>
      </c>
      <c r="BA62" s="164">
        <f t="shared" si="15"/>
        <v>0</v>
      </c>
      <c r="BB62" s="164">
        <f t="shared" si="15"/>
        <v>0</v>
      </c>
      <c r="BC62" s="164">
        <f t="shared" si="13"/>
        <v>0</v>
      </c>
    </row>
    <row r="63" spans="1:55" s="164" customFormat="1" ht="19.899999999999999" hidden="1" customHeight="1">
      <c r="A63" s="9"/>
      <c r="B63" s="7"/>
      <c r="C63" s="2"/>
      <c r="D63" s="19"/>
      <c r="E63" s="18"/>
      <c r="F63" s="19"/>
      <c r="G63" s="19"/>
      <c r="H63" s="4"/>
      <c r="I63" s="15"/>
      <c r="J63" s="47"/>
      <c r="K63" s="696"/>
      <c r="L63" s="698"/>
      <c r="M63" s="696"/>
      <c r="N63" s="697"/>
      <c r="O63" s="698"/>
      <c r="P63" s="696"/>
      <c r="Q63" s="697"/>
      <c r="R63" s="698"/>
      <c r="S63" s="471"/>
      <c r="T63" s="471"/>
      <c r="U63" s="49"/>
      <c r="V63" s="710"/>
      <c r="W63" s="711"/>
      <c r="X63" s="56"/>
      <c r="Y63" s="56"/>
      <c r="Z63" s="57"/>
      <c r="AA63" s="67"/>
      <c r="AB63" s="57"/>
      <c r="AC63" s="58"/>
      <c r="AD63" s="56"/>
      <c r="AE63" s="49"/>
      <c r="AF63" s="164">
        <f t="shared" si="16"/>
        <v>-1</v>
      </c>
      <c r="AG63" s="164">
        <f t="shared" si="16"/>
        <v>-1</v>
      </c>
      <c r="AH63" s="164">
        <f t="shared" si="16"/>
        <v>-1</v>
      </c>
      <c r="AI63" s="164">
        <f t="shared" si="16"/>
        <v>-1</v>
      </c>
      <c r="AJ63" s="164">
        <f t="shared" si="16"/>
        <v>-1</v>
      </c>
      <c r="AK63" s="164">
        <f t="shared" si="16"/>
        <v>-1</v>
      </c>
      <c r="AL63" s="164">
        <f t="shared" si="16"/>
        <v>-1</v>
      </c>
      <c r="AM63" s="164">
        <f t="shared" si="16"/>
        <v>-1</v>
      </c>
      <c r="AN63" s="164">
        <f t="shared" si="14"/>
        <v>0</v>
      </c>
      <c r="AO63" s="164">
        <f t="shared" si="14"/>
        <v>0</v>
      </c>
      <c r="AP63" s="164">
        <f t="shared" si="14"/>
        <v>0</v>
      </c>
      <c r="AQ63" s="164">
        <f t="shared" si="14"/>
        <v>0</v>
      </c>
      <c r="AR63" s="164">
        <f t="shared" si="14"/>
        <v>0</v>
      </c>
      <c r="AS63" s="164">
        <f t="shared" si="14"/>
        <v>0</v>
      </c>
      <c r="AT63" s="164">
        <f t="shared" si="14"/>
        <v>0</v>
      </c>
      <c r="AU63" s="164">
        <f t="shared" si="12"/>
        <v>0</v>
      </c>
      <c r="AV63" s="164">
        <f t="shared" si="15"/>
        <v>0</v>
      </c>
      <c r="AW63" s="164">
        <f t="shared" si="15"/>
        <v>0</v>
      </c>
      <c r="AX63" s="164">
        <f t="shared" si="15"/>
        <v>0</v>
      </c>
      <c r="AY63" s="164">
        <f t="shared" si="15"/>
        <v>0</v>
      </c>
      <c r="AZ63" s="164">
        <f t="shared" si="15"/>
        <v>0</v>
      </c>
      <c r="BA63" s="164">
        <f t="shared" si="15"/>
        <v>0</v>
      </c>
      <c r="BB63" s="164">
        <f t="shared" si="15"/>
        <v>0</v>
      </c>
      <c r="BC63" s="164">
        <f t="shared" si="13"/>
        <v>0</v>
      </c>
    </row>
    <row r="64" spans="1:55" s="164" customFormat="1" ht="19.899999999999999" hidden="1" customHeight="1">
      <c r="A64" s="9"/>
      <c r="B64" s="7"/>
      <c r="C64" s="2"/>
      <c r="D64" s="19"/>
      <c r="E64" s="18"/>
      <c r="F64" s="19"/>
      <c r="G64" s="19"/>
      <c r="H64" s="4"/>
      <c r="I64" s="15"/>
      <c r="J64" s="47"/>
      <c r="K64" s="696"/>
      <c r="L64" s="698"/>
      <c r="M64" s="696"/>
      <c r="N64" s="697"/>
      <c r="O64" s="698"/>
      <c r="P64" s="696"/>
      <c r="Q64" s="697"/>
      <c r="R64" s="698"/>
      <c r="S64" s="471"/>
      <c r="T64" s="471"/>
      <c r="U64" s="49"/>
      <c r="V64" s="710"/>
      <c r="W64" s="711"/>
      <c r="X64" s="56"/>
      <c r="Y64" s="56"/>
      <c r="Z64" s="57"/>
      <c r="AA64" s="67"/>
      <c r="AB64" s="57"/>
      <c r="AC64" s="58"/>
      <c r="AD64" s="56"/>
      <c r="AE64" s="49"/>
      <c r="AF64" s="164">
        <f t="shared" si="16"/>
        <v>-1</v>
      </c>
      <c r="AG64" s="164">
        <f t="shared" si="16"/>
        <v>-1</v>
      </c>
      <c r="AH64" s="164">
        <f t="shared" si="16"/>
        <v>-1</v>
      </c>
      <c r="AI64" s="164">
        <f t="shared" si="16"/>
        <v>-1</v>
      </c>
      <c r="AJ64" s="164">
        <f t="shared" si="16"/>
        <v>-1</v>
      </c>
      <c r="AK64" s="164">
        <f t="shared" si="16"/>
        <v>-1</v>
      </c>
      <c r="AL64" s="164">
        <f t="shared" si="16"/>
        <v>-1</v>
      </c>
      <c r="AM64" s="164">
        <f t="shared" si="16"/>
        <v>-1</v>
      </c>
      <c r="AN64" s="164">
        <f t="shared" si="14"/>
        <v>0</v>
      </c>
      <c r="AO64" s="164">
        <f t="shared" si="14"/>
        <v>0</v>
      </c>
      <c r="AP64" s="164">
        <f t="shared" si="14"/>
        <v>0</v>
      </c>
      <c r="AQ64" s="164">
        <f t="shared" si="14"/>
        <v>0</v>
      </c>
      <c r="AR64" s="164">
        <f t="shared" si="14"/>
        <v>0</v>
      </c>
      <c r="AS64" s="164">
        <f t="shared" si="14"/>
        <v>0</v>
      </c>
      <c r="AT64" s="164">
        <f t="shared" si="14"/>
        <v>0</v>
      </c>
      <c r="AU64" s="164">
        <f t="shared" si="12"/>
        <v>0</v>
      </c>
      <c r="AV64" s="164">
        <f t="shared" si="15"/>
        <v>0</v>
      </c>
      <c r="AW64" s="164">
        <f t="shared" si="15"/>
        <v>0</v>
      </c>
      <c r="AX64" s="164">
        <f t="shared" si="15"/>
        <v>0</v>
      </c>
      <c r="AY64" s="164">
        <f t="shared" si="15"/>
        <v>0</v>
      </c>
      <c r="AZ64" s="164">
        <f t="shared" si="15"/>
        <v>0</v>
      </c>
      <c r="BA64" s="164">
        <f t="shared" si="15"/>
        <v>0</v>
      </c>
      <c r="BB64" s="164">
        <f t="shared" si="15"/>
        <v>0</v>
      </c>
      <c r="BC64" s="164">
        <f t="shared" si="13"/>
        <v>0</v>
      </c>
    </row>
    <row r="65" spans="1:55" s="164" customFormat="1" ht="19.899999999999999" hidden="1" customHeight="1">
      <c r="A65" s="9"/>
      <c r="B65" s="7"/>
      <c r="C65" s="2"/>
      <c r="D65" s="19"/>
      <c r="E65" s="18"/>
      <c r="F65" s="19"/>
      <c r="G65" s="19"/>
      <c r="H65" s="4"/>
      <c r="I65" s="15"/>
      <c r="J65" s="47"/>
      <c r="K65" s="696"/>
      <c r="L65" s="698"/>
      <c r="M65" s="696"/>
      <c r="N65" s="697"/>
      <c r="O65" s="698"/>
      <c r="P65" s="696"/>
      <c r="Q65" s="697"/>
      <c r="R65" s="698"/>
      <c r="S65" s="471"/>
      <c r="T65" s="471"/>
      <c r="U65" s="49"/>
      <c r="V65" s="710"/>
      <c r="W65" s="711"/>
      <c r="X65" s="56"/>
      <c r="Y65" s="56"/>
      <c r="Z65" s="57"/>
      <c r="AA65" s="67"/>
      <c r="AB65" s="57"/>
      <c r="AC65" s="58"/>
      <c r="AD65" s="56"/>
      <c r="AE65" s="49"/>
      <c r="AF65" s="164">
        <f t="shared" si="16"/>
        <v>-1</v>
      </c>
      <c r="AG65" s="164">
        <f t="shared" si="16"/>
        <v>-1</v>
      </c>
      <c r="AH65" s="164">
        <f t="shared" si="16"/>
        <v>-1</v>
      </c>
      <c r="AI65" s="164">
        <f t="shared" si="16"/>
        <v>-1</v>
      </c>
      <c r="AJ65" s="164">
        <f t="shared" si="16"/>
        <v>-1</v>
      </c>
      <c r="AK65" s="164">
        <f t="shared" si="16"/>
        <v>-1</v>
      </c>
      <c r="AL65" s="164">
        <f t="shared" si="16"/>
        <v>-1</v>
      </c>
      <c r="AM65" s="164">
        <f t="shared" si="16"/>
        <v>-1</v>
      </c>
      <c r="AN65" s="164">
        <f t="shared" si="14"/>
        <v>0</v>
      </c>
      <c r="AO65" s="164">
        <f t="shared" si="14"/>
        <v>0</v>
      </c>
      <c r="AP65" s="164">
        <f t="shared" si="14"/>
        <v>0</v>
      </c>
      <c r="AQ65" s="164">
        <f t="shared" si="14"/>
        <v>0</v>
      </c>
      <c r="AR65" s="164">
        <f t="shared" si="14"/>
        <v>0</v>
      </c>
      <c r="AS65" s="164">
        <f t="shared" si="14"/>
        <v>0</v>
      </c>
      <c r="AT65" s="164">
        <f t="shared" si="14"/>
        <v>0</v>
      </c>
      <c r="AU65" s="164">
        <f t="shared" si="12"/>
        <v>0</v>
      </c>
      <c r="AV65" s="164">
        <f t="shared" si="15"/>
        <v>0</v>
      </c>
      <c r="AW65" s="164">
        <f t="shared" si="15"/>
        <v>0</v>
      </c>
      <c r="AX65" s="164">
        <f t="shared" si="15"/>
        <v>0</v>
      </c>
      <c r="AY65" s="164">
        <f t="shared" si="15"/>
        <v>0</v>
      </c>
      <c r="AZ65" s="164">
        <f t="shared" si="15"/>
        <v>0</v>
      </c>
      <c r="BA65" s="164">
        <f t="shared" si="15"/>
        <v>0</v>
      </c>
      <c r="BB65" s="164">
        <f t="shared" si="15"/>
        <v>0</v>
      </c>
      <c r="BC65" s="164">
        <f t="shared" si="13"/>
        <v>0</v>
      </c>
    </row>
    <row r="66" spans="1:55" s="164" customFormat="1" ht="19.899999999999999" hidden="1" customHeight="1">
      <c r="A66" s="9"/>
      <c r="B66" s="7"/>
      <c r="C66" s="2"/>
      <c r="D66" s="19"/>
      <c r="E66" s="18"/>
      <c r="F66" s="19"/>
      <c r="G66" s="19"/>
      <c r="H66" s="4"/>
      <c r="I66" s="15"/>
      <c r="J66" s="47"/>
      <c r="K66" s="696"/>
      <c r="L66" s="698"/>
      <c r="M66" s="696"/>
      <c r="N66" s="697"/>
      <c r="O66" s="698"/>
      <c r="P66" s="696"/>
      <c r="Q66" s="697"/>
      <c r="R66" s="698"/>
      <c r="S66" s="471"/>
      <c r="T66" s="471"/>
      <c r="U66" s="49"/>
      <c r="V66" s="710"/>
      <c r="W66" s="711"/>
      <c r="X66" s="56"/>
      <c r="Y66" s="56"/>
      <c r="Z66" s="57"/>
      <c r="AA66" s="67"/>
      <c r="AB66" s="57"/>
      <c r="AC66" s="58"/>
      <c r="AD66" s="56"/>
      <c r="AE66" s="49"/>
      <c r="AF66" s="164">
        <f t="shared" si="16"/>
        <v>-1</v>
      </c>
      <c r="AG66" s="164">
        <f t="shared" si="16"/>
        <v>-1</v>
      </c>
      <c r="AH66" s="164">
        <f t="shared" si="16"/>
        <v>-1</v>
      </c>
      <c r="AI66" s="164">
        <f t="shared" si="16"/>
        <v>-1</v>
      </c>
      <c r="AJ66" s="164">
        <f t="shared" si="16"/>
        <v>-1</v>
      </c>
      <c r="AK66" s="164">
        <f t="shared" si="16"/>
        <v>-1</v>
      </c>
      <c r="AL66" s="164">
        <f t="shared" si="16"/>
        <v>-1</v>
      </c>
      <c r="AM66" s="164">
        <f t="shared" si="16"/>
        <v>-1</v>
      </c>
      <c r="AN66" s="164">
        <f t="shared" si="14"/>
        <v>0</v>
      </c>
      <c r="AO66" s="164">
        <f t="shared" si="14"/>
        <v>0</v>
      </c>
      <c r="AP66" s="164">
        <f t="shared" si="14"/>
        <v>0</v>
      </c>
      <c r="AQ66" s="164">
        <f t="shared" si="14"/>
        <v>0</v>
      </c>
      <c r="AR66" s="164">
        <f t="shared" si="14"/>
        <v>0</v>
      </c>
      <c r="AS66" s="164">
        <f t="shared" si="14"/>
        <v>0</v>
      </c>
      <c r="AT66" s="164">
        <f t="shared" si="14"/>
        <v>0</v>
      </c>
      <c r="AU66" s="164">
        <f t="shared" si="12"/>
        <v>0</v>
      </c>
      <c r="AV66" s="164">
        <f t="shared" si="15"/>
        <v>0</v>
      </c>
      <c r="AW66" s="164">
        <f t="shared" si="15"/>
        <v>0</v>
      </c>
      <c r="AX66" s="164">
        <f t="shared" si="15"/>
        <v>0</v>
      </c>
      <c r="AY66" s="164">
        <f t="shared" si="15"/>
        <v>0</v>
      </c>
      <c r="AZ66" s="164">
        <f t="shared" si="15"/>
        <v>0</v>
      </c>
      <c r="BA66" s="164">
        <f t="shared" si="15"/>
        <v>0</v>
      </c>
      <c r="BB66" s="164">
        <f t="shared" si="15"/>
        <v>0</v>
      </c>
      <c r="BC66" s="164">
        <f t="shared" si="13"/>
        <v>0</v>
      </c>
    </row>
    <row r="67" spans="1:55" s="164" customFormat="1" ht="19.899999999999999" hidden="1" customHeight="1">
      <c r="A67" s="9"/>
      <c r="B67" s="7"/>
      <c r="C67" s="2"/>
      <c r="D67" s="19"/>
      <c r="E67" s="18"/>
      <c r="F67" s="19"/>
      <c r="G67" s="19"/>
      <c r="H67" s="4"/>
      <c r="I67" s="15"/>
      <c r="J67" s="47"/>
      <c r="K67" s="696"/>
      <c r="L67" s="698"/>
      <c r="M67" s="696"/>
      <c r="N67" s="697"/>
      <c r="O67" s="698"/>
      <c r="P67" s="696"/>
      <c r="Q67" s="697"/>
      <c r="R67" s="698"/>
      <c r="S67" s="471"/>
      <c r="T67" s="471"/>
      <c r="U67" s="49"/>
      <c r="V67" s="710"/>
      <c r="W67" s="711"/>
      <c r="X67" s="56"/>
      <c r="Y67" s="56"/>
      <c r="Z67" s="57"/>
      <c r="AA67" s="67"/>
      <c r="AB67" s="57"/>
      <c r="AC67" s="58"/>
      <c r="AD67" s="56"/>
      <c r="AE67" s="49"/>
      <c r="AF67" s="164">
        <f t="shared" si="16"/>
        <v>-1</v>
      </c>
      <c r="AG67" s="164">
        <f t="shared" si="16"/>
        <v>-1</v>
      </c>
      <c r="AH67" s="164">
        <f t="shared" si="16"/>
        <v>-1</v>
      </c>
      <c r="AI67" s="164">
        <f t="shared" si="16"/>
        <v>-1</v>
      </c>
      <c r="AJ67" s="164">
        <f t="shared" si="16"/>
        <v>-1</v>
      </c>
      <c r="AK67" s="164">
        <f t="shared" si="16"/>
        <v>-1</v>
      </c>
      <c r="AL67" s="164">
        <f t="shared" si="16"/>
        <v>-1</v>
      </c>
      <c r="AM67" s="164">
        <f t="shared" si="16"/>
        <v>-1</v>
      </c>
      <c r="AN67" s="164">
        <f t="shared" si="14"/>
        <v>0</v>
      </c>
      <c r="AO67" s="164">
        <f t="shared" si="14"/>
        <v>0</v>
      </c>
      <c r="AP67" s="164">
        <f t="shared" si="14"/>
        <v>0</v>
      </c>
      <c r="AQ67" s="164">
        <f t="shared" si="14"/>
        <v>0</v>
      </c>
      <c r="AR67" s="164">
        <f t="shared" si="14"/>
        <v>0</v>
      </c>
      <c r="AS67" s="164">
        <f t="shared" si="14"/>
        <v>0</v>
      </c>
      <c r="AT67" s="164">
        <f t="shared" si="14"/>
        <v>0</v>
      </c>
      <c r="AU67" s="164">
        <f t="shared" si="12"/>
        <v>0</v>
      </c>
      <c r="AV67" s="164">
        <f t="shared" si="15"/>
        <v>0</v>
      </c>
      <c r="AW67" s="164">
        <f t="shared" si="15"/>
        <v>0</v>
      </c>
      <c r="AX67" s="164">
        <f t="shared" si="15"/>
        <v>0</v>
      </c>
      <c r="AY67" s="164">
        <f t="shared" si="15"/>
        <v>0</v>
      </c>
      <c r="AZ67" s="164">
        <f t="shared" si="15"/>
        <v>0</v>
      </c>
      <c r="BA67" s="164">
        <f t="shared" si="15"/>
        <v>0</v>
      </c>
      <c r="BB67" s="164">
        <f t="shared" si="15"/>
        <v>0</v>
      </c>
      <c r="BC67" s="164">
        <f t="shared" si="13"/>
        <v>0</v>
      </c>
    </row>
    <row r="68" spans="1:55" s="164" customFormat="1" ht="19.899999999999999" hidden="1" customHeight="1" thickBot="1">
      <c r="A68" s="9"/>
      <c r="B68" s="7"/>
      <c r="C68" s="2"/>
      <c r="D68" s="19"/>
      <c r="E68" s="18"/>
      <c r="F68" s="19"/>
      <c r="G68" s="19"/>
      <c r="H68" s="4"/>
      <c r="I68" s="15"/>
      <c r="J68" s="47"/>
      <c r="K68" s="696"/>
      <c r="L68" s="698"/>
      <c r="M68" s="696"/>
      <c r="N68" s="697"/>
      <c r="O68" s="698"/>
      <c r="P68" s="696"/>
      <c r="Q68" s="697"/>
      <c r="R68" s="698"/>
      <c r="S68" s="471"/>
      <c r="T68" s="471"/>
      <c r="U68" s="49"/>
      <c r="V68" s="710"/>
      <c r="W68" s="711"/>
      <c r="X68" s="56"/>
      <c r="Y68" s="56"/>
      <c r="Z68" s="57"/>
      <c r="AA68" s="67"/>
      <c r="AB68" s="57"/>
      <c r="AC68" s="58"/>
      <c r="AD68" s="56"/>
      <c r="AE68" s="49"/>
      <c r="AF68" s="164">
        <f t="shared" si="16"/>
        <v>-1</v>
      </c>
      <c r="AG68" s="164">
        <f t="shared" si="16"/>
        <v>-1</v>
      </c>
      <c r="AH68" s="164">
        <f t="shared" si="16"/>
        <v>-1</v>
      </c>
      <c r="AI68" s="164">
        <f t="shared" si="16"/>
        <v>-1</v>
      </c>
      <c r="AJ68" s="164">
        <f t="shared" si="16"/>
        <v>-1</v>
      </c>
      <c r="AK68" s="164">
        <f t="shared" si="16"/>
        <v>-1</v>
      </c>
      <c r="AL68" s="164">
        <f t="shared" si="16"/>
        <v>-1</v>
      </c>
      <c r="AM68" s="164">
        <f t="shared" si="16"/>
        <v>-1</v>
      </c>
      <c r="AN68" s="164">
        <f t="shared" si="14"/>
        <v>0</v>
      </c>
      <c r="AO68" s="164">
        <f t="shared" si="14"/>
        <v>0</v>
      </c>
      <c r="AP68" s="164">
        <f t="shared" si="14"/>
        <v>0</v>
      </c>
      <c r="AQ68" s="164">
        <f t="shared" si="14"/>
        <v>0</v>
      </c>
      <c r="AR68" s="164">
        <f t="shared" si="14"/>
        <v>0</v>
      </c>
      <c r="AS68" s="164">
        <f t="shared" si="14"/>
        <v>0</v>
      </c>
      <c r="AT68" s="164">
        <f t="shared" si="14"/>
        <v>0</v>
      </c>
      <c r="AU68" s="164">
        <f t="shared" si="12"/>
        <v>0</v>
      </c>
      <c r="AV68" s="164">
        <f t="shared" si="15"/>
        <v>0</v>
      </c>
      <c r="AW68" s="164">
        <f t="shared" si="15"/>
        <v>0</v>
      </c>
      <c r="AX68" s="164">
        <f t="shared" si="15"/>
        <v>0</v>
      </c>
      <c r="AY68" s="164">
        <f t="shared" si="15"/>
        <v>0</v>
      </c>
      <c r="AZ68" s="164">
        <f t="shared" si="15"/>
        <v>0</v>
      </c>
      <c r="BA68" s="164">
        <f t="shared" si="15"/>
        <v>0</v>
      </c>
      <c r="BB68" s="164">
        <f t="shared" si="15"/>
        <v>0</v>
      </c>
      <c r="BC68" s="164">
        <f t="shared" si="13"/>
        <v>0</v>
      </c>
    </row>
    <row r="69" spans="1:55" s="147" customFormat="1" ht="27" customHeight="1">
      <c r="A69" s="702" t="s">
        <v>106</v>
      </c>
      <c r="B69" s="703"/>
      <c r="C69" s="704"/>
      <c r="D69" s="165" t="s">
        <v>13</v>
      </c>
      <c r="E69" s="143"/>
      <c r="F69" s="705"/>
      <c r="G69" s="706"/>
      <c r="H69" s="144" t="s">
        <v>38</v>
      </c>
      <c r="I69" s="145" t="s">
        <v>38</v>
      </c>
      <c r="J69" s="707" t="s">
        <v>15</v>
      </c>
      <c r="K69" s="708"/>
      <c r="L69" s="708"/>
      <c r="M69" s="708"/>
      <c r="N69" s="708"/>
      <c r="O69" s="708"/>
      <c r="P69" s="708"/>
      <c r="Q69" s="708"/>
      <c r="R69" s="708"/>
      <c r="S69" s="708"/>
      <c r="T69" s="708"/>
      <c r="U69" s="709"/>
      <c r="V69" s="660" t="s">
        <v>18</v>
      </c>
      <c r="W69" s="661"/>
      <c r="X69" s="661"/>
      <c r="Y69" s="661"/>
      <c r="Z69" s="661"/>
      <c r="AA69" s="660" t="s">
        <v>39</v>
      </c>
      <c r="AB69" s="662"/>
      <c r="AC69" s="660" t="s">
        <v>293</v>
      </c>
      <c r="AD69" s="661"/>
      <c r="AE69" s="662"/>
      <c r="AF69" s="146" t="s">
        <v>69</v>
      </c>
      <c r="AG69" s="146"/>
      <c r="AH69" s="146"/>
      <c r="AI69" s="146"/>
      <c r="AJ69" s="146"/>
      <c r="AK69" s="146"/>
      <c r="AL69" s="146"/>
      <c r="AM69" s="146"/>
      <c r="AN69" s="146" t="s">
        <v>78</v>
      </c>
      <c r="AO69" s="146"/>
      <c r="AP69" s="146"/>
      <c r="AQ69" s="146"/>
      <c r="AR69" s="146"/>
      <c r="AS69" s="146"/>
      <c r="AT69" s="146"/>
      <c r="AU69" s="146"/>
      <c r="AV69" s="146" t="s">
        <v>79</v>
      </c>
      <c r="AW69" s="146"/>
      <c r="AX69" s="146"/>
      <c r="AY69" s="146"/>
      <c r="AZ69" s="146"/>
      <c r="BA69" s="146"/>
      <c r="BB69" s="146"/>
      <c r="BC69" s="146"/>
    </row>
    <row r="70" spans="1:55" s="147" customFormat="1" ht="91.9" customHeight="1" thickBot="1">
      <c r="A70" s="148" t="s">
        <v>110</v>
      </c>
      <c r="B70" s="149" t="s">
        <v>3</v>
      </c>
      <c r="C70" s="150" t="s">
        <v>4</v>
      </c>
      <c r="D70" s="149" t="s">
        <v>45</v>
      </c>
      <c r="E70" s="151"/>
      <c r="F70" s="152"/>
      <c r="G70" s="152"/>
      <c r="H70" s="153"/>
      <c r="I70" s="154"/>
      <c r="J70" s="166" t="s">
        <v>100</v>
      </c>
      <c r="K70" s="712" t="s">
        <v>122</v>
      </c>
      <c r="L70" s="713"/>
      <c r="M70" s="714"/>
      <c r="N70" s="465"/>
      <c r="O70" s="465"/>
      <c r="P70" s="465"/>
      <c r="Q70" s="465"/>
      <c r="R70" s="465"/>
      <c r="S70" s="465"/>
      <c r="T70" s="466"/>
      <c r="U70" s="467" t="s">
        <v>99</v>
      </c>
      <c r="V70" s="715" t="s">
        <v>112</v>
      </c>
      <c r="W70" s="716"/>
      <c r="X70" s="468" t="s">
        <v>107</v>
      </c>
      <c r="Y70" s="469" t="s">
        <v>108</v>
      </c>
      <c r="Z70" s="470" t="s">
        <v>109</v>
      </c>
      <c r="AA70" s="160" t="s">
        <v>113</v>
      </c>
      <c r="AB70" s="161" t="s">
        <v>235</v>
      </c>
      <c r="AC70" s="160" t="str">
        <f>"Auditor requests additional evidence" &amp; CHAR(10) &amp; "Total: " &amp; COUNTIF(AC71:AC171,"Yes") &amp; " requests"</f>
        <v>Auditor requests additional evidence
Total: 0 requests</v>
      </c>
      <c r="AD70" s="162" t="s">
        <v>294</v>
      </c>
      <c r="AE70" s="163" t="s">
        <v>295</v>
      </c>
      <c r="AF70" s="146" t="s">
        <v>70</v>
      </c>
      <c r="AG70" s="146" t="s">
        <v>71</v>
      </c>
      <c r="AH70" s="146" t="s">
        <v>72</v>
      </c>
      <c r="AI70" s="146" t="s">
        <v>73</v>
      </c>
      <c r="AJ70" s="146" t="s">
        <v>74</v>
      </c>
      <c r="AK70" s="146" t="s">
        <v>75</v>
      </c>
      <c r="AL70" s="146" t="s">
        <v>76</v>
      </c>
      <c r="AM70" s="146" t="s">
        <v>77</v>
      </c>
      <c r="AN70" s="146" t="str">
        <f>AF70</f>
        <v>Product 1</v>
      </c>
      <c r="AO70" s="146" t="str">
        <f t="shared" ref="AO70:AU70" si="17">AG70</f>
        <v>Product 2</v>
      </c>
      <c r="AP70" s="146" t="str">
        <f t="shared" si="17"/>
        <v>Product 3</v>
      </c>
      <c r="AQ70" s="146" t="str">
        <f t="shared" si="17"/>
        <v>Product 4</v>
      </c>
      <c r="AR70" s="146" t="str">
        <f t="shared" si="17"/>
        <v>Product 5</v>
      </c>
      <c r="AS70" s="146" t="str">
        <f t="shared" si="17"/>
        <v>Product 6</v>
      </c>
      <c r="AT70" s="146" t="str">
        <f t="shared" si="17"/>
        <v>Product 7</v>
      </c>
      <c r="AU70" s="146" t="str">
        <f t="shared" si="17"/>
        <v>Product 8</v>
      </c>
      <c r="AV70" s="146" t="str">
        <f>AF70</f>
        <v>Product 1</v>
      </c>
      <c r="AW70" s="146" t="str">
        <f t="shared" ref="AW70:BC70" si="18">AG70</f>
        <v>Product 2</v>
      </c>
      <c r="AX70" s="146" t="str">
        <f t="shared" si="18"/>
        <v>Product 3</v>
      </c>
      <c r="AY70" s="146" t="str">
        <f t="shared" si="18"/>
        <v>Product 4</v>
      </c>
      <c r="AZ70" s="146" t="str">
        <f t="shared" si="18"/>
        <v>Product 5</v>
      </c>
      <c r="BA70" s="146" t="str">
        <f t="shared" si="18"/>
        <v>Product 6</v>
      </c>
      <c r="BB70" s="146" t="str">
        <f t="shared" si="18"/>
        <v>Product 7</v>
      </c>
      <c r="BC70" s="146" t="str">
        <f t="shared" si="18"/>
        <v>Product 8</v>
      </c>
    </row>
    <row r="71" spans="1:55" s="164" customFormat="1" ht="19.899999999999999" customHeight="1">
      <c r="A71" s="9" t="s">
        <v>754</v>
      </c>
      <c r="B71" s="7" t="s">
        <v>755</v>
      </c>
      <c r="C71" s="2" t="s">
        <v>756</v>
      </c>
      <c r="D71" s="4" t="s">
        <v>549</v>
      </c>
      <c r="E71" s="18"/>
      <c r="F71" s="19"/>
      <c r="G71" s="19"/>
      <c r="H71" s="4"/>
      <c r="I71" s="15"/>
      <c r="J71" s="44" t="s">
        <v>86</v>
      </c>
      <c r="K71" s="717"/>
      <c r="L71" s="718"/>
      <c r="M71" s="719"/>
      <c r="N71" s="461"/>
      <c r="O71" s="462"/>
      <c r="P71" s="462"/>
      <c r="Q71" s="462"/>
      <c r="R71" s="462"/>
      <c r="S71" s="462"/>
      <c r="T71" s="463"/>
      <c r="U71" s="46"/>
      <c r="V71" s="720" t="s">
        <v>86</v>
      </c>
      <c r="W71" s="721"/>
      <c r="X71" s="72"/>
      <c r="Y71" s="72"/>
      <c r="Z71" s="464"/>
      <c r="AA71" s="67"/>
      <c r="AB71" s="57"/>
      <c r="AC71" s="58" t="s">
        <v>744</v>
      </c>
      <c r="AD71" s="56"/>
      <c r="AE71" s="49"/>
      <c r="AF71" s="164">
        <f t="shared" ref="AF71:AM71" si="19">AF68</f>
        <v>-1</v>
      </c>
      <c r="AG71" s="164">
        <f t="shared" si="19"/>
        <v>-1</v>
      </c>
      <c r="AH71" s="164">
        <f t="shared" si="19"/>
        <v>-1</v>
      </c>
      <c r="AI71" s="164">
        <f t="shared" si="19"/>
        <v>-1</v>
      </c>
      <c r="AJ71" s="164">
        <f t="shared" si="19"/>
        <v>-1</v>
      </c>
      <c r="AK71" s="164">
        <f t="shared" si="19"/>
        <v>-1</v>
      </c>
      <c r="AL71" s="164">
        <f t="shared" si="19"/>
        <v>-1</v>
      </c>
      <c r="AM71" s="164">
        <f t="shared" si="19"/>
        <v>-1</v>
      </c>
      <c r="AN71" s="164" t="str">
        <f t="shared" si="14"/>
        <v>tbd</v>
      </c>
      <c r="AO71" s="164" t="str">
        <f t="shared" si="14"/>
        <v>tbd</v>
      </c>
      <c r="AP71" s="164" t="str">
        <f t="shared" si="14"/>
        <v>tbd</v>
      </c>
      <c r="AQ71" s="164" t="str">
        <f t="shared" si="14"/>
        <v>tbd</v>
      </c>
      <c r="AR71" s="164" t="str">
        <f t="shared" si="14"/>
        <v>tbd</v>
      </c>
      <c r="AS71" s="164" t="str">
        <f t="shared" si="14"/>
        <v>tbd</v>
      </c>
      <c r="AT71" s="164" t="str">
        <f t="shared" si="14"/>
        <v>tbd</v>
      </c>
      <c r="AU71" s="164" t="str">
        <f t="shared" si="12"/>
        <v>tbd</v>
      </c>
      <c r="AV71" s="164">
        <f t="shared" si="15"/>
        <v>0</v>
      </c>
      <c r="AW71" s="164">
        <f t="shared" si="15"/>
        <v>0</v>
      </c>
      <c r="AX71" s="164">
        <f t="shared" si="15"/>
        <v>0</v>
      </c>
      <c r="AY71" s="164">
        <f t="shared" si="15"/>
        <v>0</v>
      </c>
      <c r="AZ71" s="164">
        <f t="shared" si="15"/>
        <v>0</v>
      </c>
      <c r="BA71" s="164">
        <f t="shared" si="15"/>
        <v>0</v>
      </c>
      <c r="BB71" s="164">
        <f t="shared" si="15"/>
        <v>0</v>
      </c>
      <c r="BC71" s="164">
        <f t="shared" si="13"/>
        <v>0</v>
      </c>
    </row>
    <row r="72" spans="1:55" s="164" customFormat="1" ht="19.899999999999999" customHeight="1">
      <c r="A72" s="9" t="s">
        <v>757</v>
      </c>
      <c r="B72" s="7" t="s">
        <v>758</v>
      </c>
      <c r="C72" s="2" t="s">
        <v>759</v>
      </c>
      <c r="D72" s="4" t="s">
        <v>549</v>
      </c>
      <c r="E72" s="18"/>
      <c r="F72" s="19"/>
      <c r="G72" s="19"/>
      <c r="H72" s="4"/>
      <c r="I72" s="15"/>
      <c r="J72" s="47" t="s">
        <v>86</v>
      </c>
      <c r="K72" s="699"/>
      <c r="L72" s="700"/>
      <c r="M72" s="701"/>
      <c r="N72" s="40"/>
      <c r="O72" s="41"/>
      <c r="P72" s="41"/>
      <c r="Q72" s="41"/>
      <c r="R72" s="41"/>
      <c r="S72" s="41"/>
      <c r="T72" s="42"/>
      <c r="U72" s="49"/>
      <c r="V72" s="710" t="s">
        <v>86</v>
      </c>
      <c r="W72" s="711"/>
      <c r="X72" s="56"/>
      <c r="Y72" s="56"/>
      <c r="Z72" s="57"/>
      <c r="AA72" s="67"/>
      <c r="AB72" s="57"/>
      <c r="AC72" s="58" t="s">
        <v>744</v>
      </c>
      <c r="AD72" s="56"/>
      <c r="AE72" s="49"/>
      <c r="AF72" s="164">
        <f t="shared" ref="AF72:AM87" si="20">AF71</f>
        <v>-1</v>
      </c>
      <c r="AG72" s="164">
        <f t="shared" si="20"/>
        <v>-1</v>
      </c>
      <c r="AH72" s="164">
        <f t="shared" si="20"/>
        <v>-1</v>
      </c>
      <c r="AI72" s="164">
        <f t="shared" si="20"/>
        <v>-1</v>
      </c>
      <c r="AJ72" s="164">
        <f t="shared" si="20"/>
        <v>-1</v>
      </c>
      <c r="AK72" s="164">
        <f t="shared" si="20"/>
        <v>-1</v>
      </c>
      <c r="AL72" s="164">
        <f t="shared" si="20"/>
        <v>-1</v>
      </c>
      <c r="AM72" s="164">
        <f t="shared" si="20"/>
        <v>-1</v>
      </c>
      <c r="AN72" s="164" t="str">
        <f t="shared" si="14"/>
        <v>tbd</v>
      </c>
      <c r="AO72" s="164" t="str">
        <f t="shared" si="14"/>
        <v>tbd</v>
      </c>
      <c r="AP72" s="164" t="str">
        <f t="shared" si="14"/>
        <v>tbd</v>
      </c>
      <c r="AQ72" s="164" t="str">
        <f t="shared" si="14"/>
        <v>tbd</v>
      </c>
      <c r="AR72" s="164" t="str">
        <f t="shared" si="14"/>
        <v>tbd</v>
      </c>
      <c r="AS72" s="164" t="str">
        <f t="shared" si="14"/>
        <v>tbd</v>
      </c>
      <c r="AT72" s="164" t="str">
        <f t="shared" si="14"/>
        <v>tbd</v>
      </c>
      <c r="AU72" s="164" t="str">
        <f t="shared" si="12"/>
        <v>tbd</v>
      </c>
      <c r="AV72" s="164">
        <f t="shared" si="15"/>
        <v>0</v>
      </c>
      <c r="AW72" s="164">
        <f t="shared" si="15"/>
        <v>0</v>
      </c>
      <c r="AX72" s="164">
        <f t="shared" si="15"/>
        <v>0</v>
      </c>
      <c r="AY72" s="164">
        <f t="shared" si="15"/>
        <v>0</v>
      </c>
      <c r="AZ72" s="164">
        <f t="shared" si="15"/>
        <v>0</v>
      </c>
      <c r="BA72" s="164">
        <f t="shared" si="15"/>
        <v>0</v>
      </c>
      <c r="BB72" s="164">
        <f t="shared" si="15"/>
        <v>0</v>
      </c>
      <c r="BC72" s="164">
        <f t="shared" si="13"/>
        <v>0</v>
      </c>
    </row>
    <row r="73" spans="1:55" s="164" customFormat="1" ht="19.899999999999999" customHeight="1">
      <c r="A73" s="9" t="s">
        <v>760</v>
      </c>
      <c r="B73" s="7" t="s">
        <v>761</v>
      </c>
      <c r="C73" s="2" t="s">
        <v>762</v>
      </c>
      <c r="D73" s="4" t="s">
        <v>549</v>
      </c>
      <c r="E73" s="18"/>
      <c r="F73" s="19"/>
      <c r="G73" s="19"/>
      <c r="H73" s="4"/>
      <c r="I73" s="15"/>
      <c r="J73" s="47" t="s">
        <v>86</v>
      </c>
      <c r="K73" s="699"/>
      <c r="L73" s="700"/>
      <c r="M73" s="701"/>
      <c r="N73" s="40"/>
      <c r="O73" s="41"/>
      <c r="P73" s="41"/>
      <c r="Q73" s="41"/>
      <c r="R73" s="41"/>
      <c r="S73" s="41"/>
      <c r="T73" s="42"/>
      <c r="U73" s="49"/>
      <c r="V73" s="710" t="s">
        <v>86</v>
      </c>
      <c r="W73" s="711"/>
      <c r="X73" s="56"/>
      <c r="Y73" s="56"/>
      <c r="Z73" s="57"/>
      <c r="AA73" s="67"/>
      <c r="AB73" s="57"/>
      <c r="AC73" s="58" t="s">
        <v>744</v>
      </c>
      <c r="AD73" s="56"/>
      <c r="AE73" s="49"/>
      <c r="AF73" s="164">
        <f t="shared" si="20"/>
        <v>-1</v>
      </c>
      <c r="AG73" s="164">
        <f t="shared" si="20"/>
        <v>-1</v>
      </c>
      <c r="AH73" s="164">
        <f t="shared" si="20"/>
        <v>-1</v>
      </c>
      <c r="AI73" s="164">
        <f t="shared" si="20"/>
        <v>-1</v>
      </c>
      <c r="AJ73" s="164">
        <f t="shared" si="20"/>
        <v>-1</v>
      </c>
      <c r="AK73" s="164">
        <f t="shared" si="20"/>
        <v>-1</v>
      </c>
      <c r="AL73" s="164">
        <f t="shared" si="20"/>
        <v>-1</v>
      </c>
      <c r="AM73" s="164">
        <f t="shared" si="20"/>
        <v>-1</v>
      </c>
      <c r="AN73" s="164" t="str">
        <f t="shared" si="14"/>
        <v>tbd</v>
      </c>
      <c r="AO73" s="164" t="str">
        <f t="shared" si="14"/>
        <v>tbd</v>
      </c>
      <c r="AP73" s="164" t="str">
        <f t="shared" si="14"/>
        <v>tbd</v>
      </c>
      <c r="AQ73" s="164" t="str">
        <f t="shared" si="14"/>
        <v>tbd</v>
      </c>
      <c r="AR73" s="164" t="str">
        <f t="shared" si="14"/>
        <v>tbd</v>
      </c>
      <c r="AS73" s="164" t="str">
        <f t="shared" si="14"/>
        <v>tbd</v>
      </c>
      <c r="AT73" s="164" t="str">
        <f t="shared" si="14"/>
        <v>tbd</v>
      </c>
      <c r="AU73" s="164" t="str">
        <f t="shared" si="12"/>
        <v>tbd</v>
      </c>
      <c r="AV73" s="164">
        <f t="shared" si="15"/>
        <v>0</v>
      </c>
      <c r="AW73" s="164">
        <f t="shared" si="15"/>
        <v>0</v>
      </c>
      <c r="AX73" s="164">
        <f t="shared" si="15"/>
        <v>0</v>
      </c>
      <c r="AY73" s="164">
        <f t="shared" si="15"/>
        <v>0</v>
      </c>
      <c r="AZ73" s="164">
        <f t="shared" si="15"/>
        <v>0</v>
      </c>
      <c r="BA73" s="164">
        <f t="shared" si="15"/>
        <v>0</v>
      </c>
      <c r="BB73" s="164">
        <f t="shared" si="15"/>
        <v>0</v>
      </c>
      <c r="BC73" s="164">
        <f t="shared" si="13"/>
        <v>0</v>
      </c>
    </row>
    <row r="74" spans="1:55" s="164" customFormat="1" ht="19.899999999999999" customHeight="1">
      <c r="A74" s="9" t="s">
        <v>763</v>
      </c>
      <c r="B74" s="7" t="s">
        <v>764</v>
      </c>
      <c r="C74" s="2" t="s">
        <v>765</v>
      </c>
      <c r="D74" s="4" t="s">
        <v>549</v>
      </c>
      <c r="E74" s="18"/>
      <c r="F74" s="19"/>
      <c r="G74" s="19"/>
      <c r="H74" s="4"/>
      <c r="I74" s="15"/>
      <c r="J74" s="47" t="s">
        <v>86</v>
      </c>
      <c r="K74" s="699"/>
      <c r="L74" s="700"/>
      <c r="M74" s="701"/>
      <c r="N74" s="40"/>
      <c r="O74" s="41"/>
      <c r="P74" s="41"/>
      <c r="Q74" s="41"/>
      <c r="R74" s="41"/>
      <c r="S74" s="41"/>
      <c r="T74" s="42"/>
      <c r="U74" s="49"/>
      <c r="V74" s="710" t="s">
        <v>86</v>
      </c>
      <c r="W74" s="711"/>
      <c r="X74" s="56"/>
      <c r="Y74" s="56"/>
      <c r="Z74" s="57"/>
      <c r="AA74" s="67"/>
      <c r="AB74" s="57"/>
      <c r="AC74" s="58" t="s">
        <v>744</v>
      </c>
      <c r="AD74" s="56"/>
      <c r="AE74" s="49"/>
      <c r="AF74" s="164">
        <f t="shared" si="20"/>
        <v>-1</v>
      </c>
      <c r="AG74" s="164">
        <f t="shared" si="20"/>
        <v>-1</v>
      </c>
      <c r="AH74" s="164">
        <f t="shared" si="20"/>
        <v>-1</v>
      </c>
      <c r="AI74" s="164">
        <f t="shared" si="20"/>
        <v>-1</v>
      </c>
      <c r="AJ74" s="164">
        <f t="shared" si="20"/>
        <v>-1</v>
      </c>
      <c r="AK74" s="164">
        <f t="shared" si="20"/>
        <v>-1</v>
      </c>
      <c r="AL74" s="164">
        <f t="shared" si="20"/>
        <v>-1</v>
      </c>
      <c r="AM74" s="164">
        <f t="shared" si="20"/>
        <v>-1</v>
      </c>
      <c r="AN74" s="164" t="str">
        <f t="shared" si="14"/>
        <v>tbd</v>
      </c>
      <c r="AO74" s="164" t="str">
        <f t="shared" si="14"/>
        <v>tbd</v>
      </c>
      <c r="AP74" s="164" t="str">
        <f t="shared" si="14"/>
        <v>tbd</v>
      </c>
      <c r="AQ74" s="164" t="str">
        <f t="shared" si="14"/>
        <v>tbd</v>
      </c>
      <c r="AR74" s="164" t="str">
        <f t="shared" si="14"/>
        <v>tbd</v>
      </c>
      <c r="AS74" s="164" t="str">
        <f t="shared" si="14"/>
        <v>tbd</v>
      </c>
      <c r="AT74" s="164" t="str">
        <f t="shared" si="14"/>
        <v>tbd</v>
      </c>
      <c r="AU74" s="164" t="str">
        <f t="shared" si="12"/>
        <v>tbd</v>
      </c>
      <c r="AV74" s="164">
        <f t="shared" si="15"/>
        <v>0</v>
      </c>
      <c r="AW74" s="164">
        <f t="shared" si="15"/>
        <v>0</v>
      </c>
      <c r="AX74" s="164">
        <f t="shared" si="15"/>
        <v>0</v>
      </c>
      <c r="AY74" s="164">
        <f t="shared" si="15"/>
        <v>0</v>
      </c>
      <c r="AZ74" s="164">
        <f t="shared" si="15"/>
        <v>0</v>
      </c>
      <c r="BA74" s="164">
        <f t="shared" si="15"/>
        <v>0</v>
      </c>
      <c r="BB74" s="164">
        <f t="shared" si="15"/>
        <v>0</v>
      </c>
      <c r="BC74" s="164">
        <f t="shared" si="13"/>
        <v>0</v>
      </c>
    </row>
    <row r="75" spans="1:55" s="164" customFormat="1" ht="19.899999999999999" customHeight="1">
      <c r="A75" s="9" t="s">
        <v>766</v>
      </c>
      <c r="B75" s="7" t="s">
        <v>767</v>
      </c>
      <c r="C75" s="2" t="s">
        <v>768</v>
      </c>
      <c r="D75" s="4" t="s">
        <v>549</v>
      </c>
      <c r="E75" s="18"/>
      <c r="F75" s="19"/>
      <c r="G75" s="19"/>
      <c r="H75" s="4"/>
      <c r="I75" s="15"/>
      <c r="J75" s="47" t="s">
        <v>86</v>
      </c>
      <c r="K75" s="699"/>
      <c r="L75" s="700"/>
      <c r="M75" s="701"/>
      <c r="N75" s="40"/>
      <c r="O75" s="41"/>
      <c r="P75" s="41"/>
      <c r="Q75" s="41"/>
      <c r="R75" s="41"/>
      <c r="S75" s="41"/>
      <c r="T75" s="42"/>
      <c r="U75" s="49"/>
      <c r="V75" s="710" t="s">
        <v>86</v>
      </c>
      <c r="W75" s="711"/>
      <c r="X75" s="56"/>
      <c r="Y75" s="56"/>
      <c r="Z75" s="57"/>
      <c r="AA75" s="67"/>
      <c r="AB75" s="57"/>
      <c r="AC75" s="58" t="s">
        <v>744</v>
      </c>
      <c r="AD75" s="56"/>
      <c r="AE75" s="49"/>
      <c r="AF75" s="164">
        <f t="shared" si="20"/>
        <v>-1</v>
      </c>
      <c r="AG75" s="164">
        <f t="shared" si="20"/>
        <v>-1</v>
      </c>
      <c r="AH75" s="164">
        <f t="shared" si="20"/>
        <v>-1</v>
      </c>
      <c r="AI75" s="164">
        <f t="shared" si="20"/>
        <v>-1</v>
      </c>
      <c r="AJ75" s="164">
        <f t="shared" si="20"/>
        <v>-1</v>
      </c>
      <c r="AK75" s="164">
        <f t="shared" si="20"/>
        <v>-1</v>
      </c>
      <c r="AL75" s="164">
        <f t="shared" si="20"/>
        <v>-1</v>
      </c>
      <c r="AM75" s="164">
        <f t="shared" si="20"/>
        <v>-1</v>
      </c>
      <c r="AN75" s="164" t="str">
        <f t="shared" si="14"/>
        <v>tbd</v>
      </c>
      <c r="AO75" s="164" t="str">
        <f t="shared" si="14"/>
        <v>tbd</v>
      </c>
      <c r="AP75" s="164" t="str">
        <f t="shared" si="14"/>
        <v>tbd</v>
      </c>
      <c r="AQ75" s="164" t="str">
        <f t="shared" si="14"/>
        <v>tbd</v>
      </c>
      <c r="AR75" s="164" t="str">
        <f t="shared" si="14"/>
        <v>tbd</v>
      </c>
      <c r="AS75" s="164" t="str">
        <f t="shared" si="14"/>
        <v>tbd</v>
      </c>
      <c r="AT75" s="164" t="str">
        <f t="shared" si="14"/>
        <v>tbd</v>
      </c>
      <c r="AU75" s="164" t="str">
        <f t="shared" si="12"/>
        <v>tbd</v>
      </c>
      <c r="AV75" s="164">
        <f t="shared" si="15"/>
        <v>0</v>
      </c>
      <c r="AW75" s="164">
        <f t="shared" si="15"/>
        <v>0</v>
      </c>
      <c r="AX75" s="164">
        <f t="shared" si="15"/>
        <v>0</v>
      </c>
      <c r="AY75" s="164">
        <f t="shared" si="15"/>
        <v>0</v>
      </c>
      <c r="AZ75" s="164">
        <f t="shared" si="15"/>
        <v>0</v>
      </c>
      <c r="BA75" s="164">
        <f t="shared" si="15"/>
        <v>0</v>
      </c>
      <c r="BB75" s="164">
        <f t="shared" si="15"/>
        <v>0</v>
      </c>
      <c r="BC75" s="164">
        <f t="shared" si="13"/>
        <v>0</v>
      </c>
    </row>
    <row r="76" spans="1:55" s="164" customFormat="1" ht="19.899999999999999" customHeight="1">
      <c r="A76" s="9" t="s">
        <v>770</v>
      </c>
      <c r="B76" s="7" t="s">
        <v>771</v>
      </c>
      <c r="C76" s="2" t="s">
        <v>772</v>
      </c>
      <c r="D76" s="4" t="s">
        <v>549</v>
      </c>
      <c r="E76" s="18"/>
      <c r="F76" s="19"/>
      <c r="G76" s="19"/>
      <c r="H76" s="4"/>
      <c r="I76" s="15" t="s">
        <v>769</v>
      </c>
      <c r="J76" s="47" t="s">
        <v>86</v>
      </c>
      <c r="K76" s="699"/>
      <c r="L76" s="700"/>
      <c r="M76" s="701"/>
      <c r="N76" s="40"/>
      <c r="O76" s="41"/>
      <c r="P76" s="41"/>
      <c r="Q76" s="41"/>
      <c r="R76" s="41"/>
      <c r="S76" s="41"/>
      <c r="T76" s="42"/>
      <c r="U76" s="49"/>
      <c r="V76" s="710" t="s">
        <v>86</v>
      </c>
      <c r="W76" s="711"/>
      <c r="X76" s="56"/>
      <c r="Y76" s="56"/>
      <c r="Z76" s="57"/>
      <c r="AA76" s="67"/>
      <c r="AB76" s="57"/>
      <c r="AC76" s="58" t="s">
        <v>744</v>
      </c>
      <c r="AD76" s="56"/>
      <c r="AE76" s="49"/>
      <c r="AF76" s="164">
        <f t="shared" si="20"/>
        <v>-1</v>
      </c>
      <c r="AG76" s="164">
        <f t="shared" si="20"/>
        <v>-1</v>
      </c>
      <c r="AH76" s="164">
        <f t="shared" si="20"/>
        <v>-1</v>
      </c>
      <c r="AI76" s="164">
        <f t="shared" si="20"/>
        <v>-1</v>
      </c>
      <c r="AJ76" s="164">
        <f t="shared" si="20"/>
        <v>-1</v>
      </c>
      <c r="AK76" s="164">
        <f t="shared" si="20"/>
        <v>-1</v>
      </c>
      <c r="AL76" s="164">
        <f t="shared" si="20"/>
        <v>-1</v>
      </c>
      <c r="AM76" s="164">
        <f t="shared" si="20"/>
        <v>-1</v>
      </c>
      <c r="AN76" s="164" t="str">
        <f t="shared" si="14"/>
        <v>tbd</v>
      </c>
      <c r="AO76" s="164" t="str">
        <f t="shared" si="14"/>
        <v>tbd</v>
      </c>
      <c r="AP76" s="164" t="str">
        <f t="shared" si="14"/>
        <v>tbd</v>
      </c>
      <c r="AQ76" s="164" t="str">
        <f t="shared" si="14"/>
        <v>tbd</v>
      </c>
      <c r="AR76" s="164" t="str">
        <f t="shared" si="14"/>
        <v>tbd</v>
      </c>
      <c r="AS76" s="164" t="str">
        <f t="shared" si="14"/>
        <v>tbd</v>
      </c>
      <c r="AT76" s="164" t="str">
        <f t="shared" si="14"/>
        <v>tbd</v>
      </c>
      <c r="AU76" s="164" t="str">
        <f t="shared" si="12"/>
        <v>tbd</v>
      </c>
      <c r="AV76" s="164">
        <f t="shared" si="15"/>
        <v>0</v>
      </c>
      <c r="AW76" s="164">
        <f t="shared" si="15"/>
        <v>0</v>
      </c>
      <c r="AX76" s="164">
        <f t="shared" si="15"/>
        <v>0</v>
      </c>
      <c r="AY76" s="164">
        <f t="shared" si="15"/>
        <v>0</v>
      </c>
      <c r="AZ76" s="164">
        <f t="shared" si="15"/>
        <v>0</v>
      </c>
      <c r="BA76" s="164">
        <f t="shared" si="15"/>
        <v>0</v>
      </c>
      <c r="BB76" s="164">
        <f t="shared" si="15"/>
        <v>0</v>
      </c>
      <c r="BC76" s="164">
        <f t="shared" si="13"/>
        <v>0</v>
      </c>
    </row>
    <row r="77" spans="1:55" s="164" customFormat="1" ht="19.899999999999999" customHeight="1">
      <c r="A77" s="9" t="s">
        <v>773</v>
      </c>
      <c r="B77" s="7" t="s">
        <v>774</v>
      </c>
      <c r="C77" s="2" t="s">
        <v>775</v>
      </c>
      <c r="D77" s="4" t="s">
        <v>549</v>
      </c>
      <c r="E77" s="18"/>
      <c r="F77" s="19"/>
      <c r="G77" s="19"/>
      <c r="H77" s="4"/>
      <c r="I77" s="15" t="s">
        <v>769</v>
      </c>
      <c r="J77" s="47" t="s">
        <v>86</v>
      </c>
      <c r="K77" s="699"/>
      <c r="L77" s="700"/>
      <c r="M77" s="701"/>
      <c r="N77" s="40"/>
      <c r="O77" s="41"/>
      <c r="P77" s="41"/>
      <c r="Q77" s="41"/>
      <c r="R77" s="41"/>
      <c r="S77" s="41"/>
      <c r="T77" s="42"/>
      <c r="U77" s="49"/>
      <c r="V77" s="710" t="s">
        <v>86</v>
      </c>
      <c r="W77" s="711"/>
      <c r="X77" s="56"/>
      <c r="Y77" s="56"/>
      <c r="Z77" s="57"/>
      <c r="AA77" s="67"/>
      <c r="AB77" s="57"/>
      <c r="AC77" s="58" t="s">
        <v>744</v>
      </c>
      <c r="AD77" s="56"/>
      <c r="AE77" s="49"/>
      <c r="AF77" s="164">
        <f t="shared" si="20"/>
        <v>-1</v>
      </c>
      <c r="AG77" s="164">
        <f t="shared" si="20"/>
        <v>-1</v>
      </c>
      <c r="AH77" s="164">
        <f t="shared" si="20"/>
        <v>-1</v>
      </c>
      <c r="AI77" s="164">
        <f t="shared" si="20"/>
        <v>-1</v>
      </c>
      <c r="AJ77" s="164">
        <f t="shared" si="20"/>
        <v>-1</v>
      </c>
      <c r="AK77" s="164">
        <f t="shared" si="20"/>
        <v>-1</v>
      </c>
      <c r="AL77" s="164">
        <f t="shared" si="20"/>
        <v>-1</v>
      </c>
      <c r="AM77" s="164">
        <f t="shared" si="20"/>
        <v>-1</v>
      </c>
      <c r="AN77" s="164" t="str">
        <f t="shared" si="14"/>
        <v>tbd</v>
      </c>
      <c r="AO77" s="164" t="str">
        <f t="shared" si="14"/>
        <v>tbd</v>
      </c>
      <c r="AP77" s="164" t="str">
        <f t="shared" si="14"/>
        <v>tbd</v>
      </c>
      <c r="AQ77" s="164" t="str">
        <f t="shared" si="14"/>
        <v>tbd</v>
      </c>
      <c r="AR77" s="164" t="str">
        <f t="shared" si="14"/>
        <v>tbd</v>
      </c>
      <c r="AS77" s="164" t="str">
        <f t="shared" si="14"/>
        <v>tbd</v>
      </c>
      <c r="AT77" s="164" t="str">
        <f t="shared" si="14"/>
        <v>tbd</v>
      </c>
      <c r="AU77" s="164" t="str">
        <f t="shared" si="12"/>
        <v>tbd</v>
      </c>
      <c r="AV77" s="164">
        <f t="shared" si="15"/>
        <v>0</v>
      </c>
      <c r="AW77" s="164">
        <f t="shared" si="15"/>
        <v>0</v>
      </c>
      <c r="AX77" s="164">
        <f t="shared" si="15"/>
        <v>0</v>
      </c>
      <c r="AY77" s="164">
        <f t="shared" si="15"/>
        <v>0</v>
      </c>
      <c r="AZ77" s="164">
        <f t="shared" si="15"/>
        <v>0</v>
      </c>
      <c r="BA77" s="164">
        <f t="shared" si="15"/>
        <v>0</v>
      </c>
      <c r="BB77" s="164">
        <f t="shared" si="15"/>
        <v>0</v>
      </c>
      <c r="BC77" s="164">
        <f t="shared" si="13"/>
        <v>0</v>
      </c>
    </row>
    <row r="78" spans="1:55" s="164" customFormat="1" ht="19.899999999999999" customHeight="1">
      <c r="A78" s="9" t="s">
        <v>776</v>
      </c>
      <c r="B78" s="7" t="s">
        <v>777</v>
      </c>
      <c r="C78" s="2" t="s">
        <v>778</v>
      </c>
      <c r="D78" s="4" t="s">
        <v>549</v>
      </c>
      <c r="E78" s="18"/>
      <c r="F78" s="19"/>
      <c r="G78" s="19"/>
      <c r="H78" s="4"/>
      <c r="I78" s="15" t="s">
        <v>769</v>
      </c>
      <c r="J78" s="47" t="s">
        <v>86</v>
      </c>
      <c r="K78" s="699"/>
      <c r="L78" s="700"/>
      <c r="M78" s="701"/>
      <c r="N78" s="40"/>
      <c r="O78" s="41"/>
      <c r="P78" s="41"/>
      <c r="Q78" s="41"/>
      <c r="R78" s="41"/>
      <c r="S78" s="41"/>
      <c r="T78" s="42"/>
      <c r="U78" s="49"/>
      <c r="V78" s="710" t="s">
        <v>86</v>
      </c>
      <c r="W78" s="711"/>
      <c r="X78" s="56"/>
      <c r="Y78" s="56"/>
      <c r="Z78" s="57"/>
      <c r="AA78" s="67"/>
      <c r="AB78" s="57"/>
      <c r="AC78" s="58" t="s">
        <v>744</v>
      </c>
      <c r="AD78" s="56"/>
      <c r="AE78" s="49"/>
      <c r="AF78" s="164">
        <f t="shared" si="20"/>
        <v>-1</v>
      </c>
      <c r="AG78" s="164">
        <f t="shared" si="20"/>
        <v>-1</v>
      </c>
      <c r="AH78" s="164">
        <f t="shared" si="20"/>
        <v>-1</v>
      </c>
      <c r="AI78" s="164">
        <f t="shared" si="20"/>
        <v>-1</v>
      </c>
      <c r="AJ78" s="164">
        <f t="shared" si="20"/>
        <v>-1</v>
      </c>
      <c r="AK78" s="164">
        <f t="shared" si="20"/>
        <v>-1</v>
      </c>
      <c r="AL78" s="164">
        <f t="shared" si="20"/>
        <v>-1</v>
      </c>
      <c r="AM78" s="164">
        <f t="shared" si="20"/>
        <v>-1</v>
      </c>
      <c r="AN78" s="164" t="str">
        <f t="shared" si="14"/>
        <v>tbd</v>
      </c>
      <c r="AO78" s="164" t="str">
        <f t="shared" si="14"/>
        <v>tbd</v>
      </c>
      <c r="AP78" s="164" t="str">
        <f t="shared" si="14"/>
        <v>tbd</v>
      </c>
      <c r="AQ78" s="164" t="str">
        <f t="shared" si="14"/>
        <v>tbd</v>
      </c>
      <c r="AR78" s="164" t="str">
        <f t="shared" si="14"/>
        <v>tbd</v>
      </c>
      <c r="AS78" s="164" t="str">
        <f t="shared" si="14"/>
        <v>tbd</v>
      </c>
      <c r="AT78" s="164" t="str">
        <f t="shared" si="14"/>
        <v>tbd</v>
      </c>
      <c r="AU78" s="164" t="str">
        <f t="shared" si="12"/>
        <v>tbd</v>
      </c>
      <c r="AV78" s="164">
        <f t="shared" si="15"/>
        <v>0</v>
      </c>
      <c r="AW78" s="164">
        <f t="shared" si="15"/>
        <v>0</v>
      </c>
      <c r="AX78" s="164">
        <f t="shared" si="15"/>
        <v>0</v>
      </c>
      <c r="AY78" s="164">
        <f t="shared" si="15"/>
        <v>0</v>
      </c>
      <c r="AZ78" s="164">
        <f t="shared" si="15"/>
        <v>0</v>
      </c>
      <c r="BA78" s="164">
        <f t="shared" si="15"/>
        <v>0</v>
      </c>
      <c r="BB78" s="164">
        <f t="shared" si="15"/>
        <v>0</v>
      </c>
      <c r="BC78" s="164">
        <f t="shared" si="13"/>
        <v>0</v>
      </c>
    </row>
    <row r="79" spans="1:55" s="164" customFormat="1" ht="19.899999999999999" customHeight="1">
      <c r="A79" s="9" t="s">
        <v>779</v>
      </c>
      <c r="B79" s="7" t="s">
        <v>780</v>
      </c>
      <c r="C79" s="2" t="s">
        <v>781</v>
      </c>
      <c r="D79" s="4" t="s">
        <v>530</v>
      </c>
      <c r="E79" s="18"/>
      <c r="F79" s="19"/>
      <c r="G79" s="19"/>
      <c r="H79" s="4"/>
      <c r="I79" s="15"/>
      <c r="J79" s="47" t="s">
        <v>86</v>
      </c>
      <c r="K79" s="699"/>
      <c r="L79" s="700"/>
      <c r="M79" s="701"/>
      <c r="N79" s="40"/>
      <c r="O79" s="41"/>
      <c r="P79" s="41"/>
      <c r="Q79" s="41"/>
      <c r="R79" s="41"/>
      <c r="S79" s="41"/>
      <c r="T79" s="42"/>
      <c r="U79" s="49"/>
      <c r="V79" s="710" t="s">
        <v>86</v>
      </c>
      <c r="W79" s="711"/>
      <c r="X79" s="56"/>
      <c r="Y79" s="56"/>
      <c r="Z79" s="57"/>
      <c r="AA79" s="67"/>
      <c r="AB79" s="57"/>
      <c r="AC79" s="58" t="s">
        <v>744</v>
      </c>
      <c r="AD79" s="56"/>
      <c r="AE79" s="49"/>
      <c r="AF79" s="164">
        <f t="shared" si="20"/>
        <v>-1</v>
      </c>
      <c r="AG79" s="164">
        <f t="shared" si="20"/>
        <v>-1</v>
      </c>
      <c r="AH79" s="164">
        <f t="shared" si="20"/>
        <v>-1</v>
      </c>
      <c r="AI79" s="164">
        <f t="shared" si="20"/>
        <v>-1</v>
      </c>
      <c r="AJ79" s="164">
        <f t="shared" si="20"/>
        <v>-1</v>
      </c>
      <c r="AK79" s="164">
        <f t="shared" si="20"/>
        <v>-1</v>
      </c>
      <c r="AL79" s="164">
        <f t="shared" si="20"/>
        <v>-1</v>
      </c>
      <c r="AM79" s="164">
        <f t="shared" si="20"/>
        <v>-1</v>
      </c>
      <c r="AN79" s="164" t="str">
        <f t="shared" si="14"/>
        <v>tbd</v>
      </c>
      <c r="AO79" s="164" t="str">
        <f t="shared" si="14"/>
        <v>tbd</v>
      </c>
      <c r="AP79" s="164" t="str">
        <f t="shared" si="14"/>
        <v>tbd</v>
      </c>
      <c r="AQ79" s="164" t="str">
        <f t="shared" si="14"/>
        <v>tbd</v>
      </c>
      <c r="AR79" s="164" t="str">
        <f t="shared" si="14"/>
        <v>tbd</v>
      </c>
      <c r="AS79" s="164" t="str">
        <f t="shared" si="14"/>
        <v>tbd</v>
      </c>
      <c r="AT79" s="164" t="str">
        <f t="shared" si="14"/>
        <v>tbd</v>
      </c>
      <c r="AU79" s="164" t="str">
        <f t="shared" si="12"/>
        <v>tbd</v>
      </c>
      <c r="AV79" s="164">
        <f t="shared" si="15"/>
        <v>0</v>
      </c>
      <c r="AW79" s="164">
        <f t="shared" si="15"/>
        <v>0</v>
      </c>
      <c r="AX79" s="164">
        <f t="shared" si="15"/>
        <v>0</v>
      </c>
      <c r="AY79" s="164">
        <f t="shared" si="15"/>
        <v>0</v>
      </c>
      <c r="AZ79" s="164">
        <f t="shared" si="15"/>
        <v>0</v>
      </c>
      <c r="BA79" s="164">
        <f t="shared" si="15"/>
        <v>0</v>
      </c>
      <c r="BB79" s="164">
        <f t="shared" si="15"/>
        <v>0</v>
      </c>
      <c r="BC79" s="164">
        <f t="shared" si="13"/>
        <v>0</v>
      </c>
    </row>
    <row r="80" spans="1:55" s="164" customFormat="1" ht="19.899999999999999" customHeight="1">
      <c r="A80" s="9" t="s">
        <v>782</v>
      </c>
      <c r="B80" s="7" t="s">
        <v>783</v>
      </c>
      <c r="C80" s="2" t="s">
        <v>784</v>
      </c>
      <c r="D80" s="4" t="s">
        <v>549</v>
      </c>
      <c r="E80" s="18"/>
      <c r="F80" s="19"/>
      <c r="G80" s="19"/>
      <c r="H80" s="4"/>
      <c r="I80" s="15"/>
      <c r="J80" s="47" t="s">
        <v>86</v>
      </c>
      <c r="K80" s="699"/>
      <c r="L80" s="700"/>
      <c r="M80" s="701"/>
      <c r="N80" s="40"/>
      <c r="O80" s="41"/>
      <c r="P80" s="41"/>
      <c r="Q80" s="41"/>
      <c r="R80" s="41"/>
      <c r="S80" s="41"/>
      <c r="T80" s="42"/>
      <c r="U80" s="49"/>
      <c r="V80" s="710" t="s">
        <v>86</v>
      </c>
      <c r="W80" s="711"/>
      <c r="X80" s="56"/>
      <c r="Y80" s="56"/>
      <c r="Z80" s="57"/>
      <c r="AA80" s="67"/>
      <c r="AB80" s="57"/>
      <c r="AC80" s="58" t="s">
        <v>744</v>
      </c>
      <c r="AD80" s="56"/>
      <c r="AE80" s="49"/>
      <c r="AF80" s="164">
        <f t="shared" si="20"/>
        <v>-1</v>
      </c>
      <c r="AG80" s="164">
        <f t="shared" si="20"/>
        <v>-1</v>
      </c>
      <c r="AH80" s="164">
        <f t="shared" si="20"/>
        <v>-1</v>
      </c>
      <c r="AI80" s="164">
        <f t="shared" si="20"/>
        <v>-1</v>
      </c>
      <c r="AJ80" s="164">
        <f t="shared" si="20"/>
        <v>-1</v>
      </c>
      <c r="AK80" s="164">
        <f t="shared" si="20"/>
        <v>-1</v>
      </c>
      <c r="AL80" s="164">
        <f t="shared" si="20"/>
        <v>-1</v>
      </c>
      <c r="AM80" s="164">
        <f t="shared" si="20"/>
        <v>-1</v>
      </c>
      <c r="AN80" s="164" t="str">
        <f t="shared" si="14"/>
        <v>tbd</v>
      </c>
      <c r="AO80" s="164" t="str">
        <f t="shared" si="14"/>
        <v>tbd</v>
      </c>
      <c r="AP80" s="164" t="str">
        <f t="shared" si="14"/>
        <v>tbd</v>
      </c>
      <c r="AQ80" s="164" t="str">
        <f t="shared" si="14"/>
        <v>tbd</v>
      </c>
      <c r="AR80" s="164" t="str">
        <f t="shared" si="14"/>
        <v>tbd</v>
      </c>
      <c r="AS80" s="164" t="str">
        <f t="shared" si="14"/>
        <v>tbd</v>
      </c>
      <c r="AT80" s="164" t="str">
        <f t="shared" si="14"/>
        <v>tbd</v>
      </c>
      <c r="AU80" s="164" t="str">
        <f t="shared" si="12"/>
        <v>tbd</v>
      </c>
      <c r="AV80" s="164">
        <f t="shared" si="15"/>
        <v>0</v>
      </c>
      <c r="AW80" s="164">
        <f t="shared" si="15"/>
        <v>0</v>
      </c>
      <c r="AX80" s="164">
        <f t="shared" si="15"/>
        <v>0</v>
      </c>
      <c r="AY80" s="164">
        <f t="shared" si="15"/>
        <v>0</v>
      </c>
      <c r="AZ80" s="164">
        <f t="shared" si="15"/>
        <v>0</v>
      </c>
      <c r="BA80" s="164">
        <f t="shared" si="15"/>
        <v>0</v>
      </c>
      <c r="BB80" s="164">
        <f t="shared" si="15"/>
        <v>0</v>
      </c>
      <c r="BC80" s="164">
        <f t="shared" si="13"/>
        <v>0</v>
      </c>
    </row>
    <row r="81" spans="1:55" s="164" customFormat="1" ht="19.899999999999999" customHeight="1">
      <c r="A81" s="9" t="s">
        <v>785</v>
      </c>
      <c r="B81" s="7" t="s">
        <v>786</v>
      </c>
      <c r="C81" s="2" t="s">
        <v>787</v>
      </c>
      <c r="D81" s="4" t="s">
        <v>549</v>
      </c>
      <c r="E81" s="18"/>
      <c r="F81" s="19"/>
      <c r="G81" s="19"/>
      <c r="H81" s="4"/>
      <c r="I81" s="15"/>
      <c r="J81" s="47" t="s">
        <v>86</v>
      </c>
      <c r="K81" s="699"/>
      <c r="L81" s="700"/>
      <c r="M81" s="701"/>
      <c r="N81" s="40"/>
      <c r="O81" s="41"/>
      <c r="P81" s="41"/>
      <c r="Q81" s="41"/>
      <c r="R81" s="41"/>
      <c r="S81" s="41"/>
      <c r="T81" s="42"/>
      <c r="U81" s="49"/>
      <c r="V81" s="710" t="s">
        <v>86</v>
      </c>
      <c r="W81" s="711"/>
      <c r="X81" s="56"/>
      <c r="Y81" s="56"/>
      <c r="Z81" s="57"/>
      <c r="AA81" s="67"/>
      <c r="AB81" s="57"/>
      <c r="AC81" s="58" t="s">
        <v>744</v>
      </c>
      <c r="AD81" s="56"/>
      <c r="AE81" s="49"/>
      <c r="AF81" s="164">
        <f t="shared" si="20"/>
        <v>-1</v>
      </c>
      <c r="AG81" s="164">
        <f t="shared" si="20"/>
        <v>-1</v>
      </c>
      <c r="AH81" s="164">
        <f t="shared" si="20"/>
        <v>-1</v>
      </c>
      <c r="AI81" s="164">
        <f t="shared" si="20"/>
        <v>-1</v>
      </c>
      <c r="AJ81" s="164">
        <f t="shared" si="20"/>
        <v>-1</v>
      </c>
      <c r="AK81" s="164">
        <f t="shared" si="20"/>
        <v>-1</v>
      </c>
      <c r="AL81" s="164">
        <f t="shared" si="20"/>
        <v>-1</v>
      </c>
      <c r="AM81" s="164">
        <f t="shared" si="20"/>
        <v>-1</v>
      </c>
      <c r="AN81" s="164" t="str">
        <f t="shared" si="14"/>
        <v>tbd</v>
      </c>
      <c r="AO81" s="164" t="str">
        <f t="shared" si="14"/>
        <v>tbd</v>
      </c>
      <c r="AP81" s="164" t="str">
        <f t="shared" si="14"/>
        <v>tbd</v>
      </c>
      <c r="AQ81" s="164" t="str">
        <f t="shared" si="14"/>
        <v>tbd</v>
      </c>
      <c r="AR81" s="164" t="str">
        <f t="shared" si="14"/>
        <v>tbd</v>
      </c>
      <c r="AS81" s="164" t="str">
        <f t="shared" si="14"/>
        <v>tbd</v>
      </c>
      <c r="AT81" s="164" t="str">
        <f t="shared" si="14"/>
        <v>tbd</v>
      </c>
      <c r="AU81" s="164" t="str">
        <f t="shared" si="12"/>
        <v>tbd</v>
      </c>
      <c r="AV81" s="164">
        <f t="shared" si="15"/>
        <v>0</v>
      </c>
      <c r="AW81" s="164">
        <f t="shared" si="15"/>
        <v>0</v>
      </c>
      <c r="AX81" s="164">
        <f t="shared" si="15"/>
        <v>0</v>
      </c>
      <c r="AY81" s="164">
        <f t="shared" si="15"/>
        <v>0</v>
      </c>
      <c r="AZ81" s="164">
        <f t="shared" si="15"/>
        <v>0</v>
      </c>
      <c r="BA81" s="164">
        <f t="shared" si="15"/>
        <v>0</v>
      </c>
      <c r="BB81" s="164">
        <f t="shared" si="15"/>
        <v>0</v>
      </c>
      <c r="BC81" s="164">
        <f t="shared" si="13"/>
        <v>0</v>
      </c>
    </row>
    <row r="82" spans="1:55" s="164" customFormat="1" ht="19.899999999999999" customHeight="1">
      <c r="A82" s="9" t="s">
        <v>788</v>
      </c>
      <c r="B82" s="7" t="s">
        <v>789</v>
      </c>
      <c r="C82" s="2" t="s">
        <v>790</v>
      </c>
      <c r="D82" s="4" t="s">
        <v>549</v>
      </c>
      <c r="E82" s="18"/>
      <c r="F82" s="19"/>
      <c r="G82" s="19"/>
      <c r="H82" s="4"/>
      <c r="I82" s="15"/>
      <c r="J82" s="47" t="s">
        <v>86</v>
      </c>
      <c r="K82" s="699"/>
      <c r="L82" s="700"/>
      <c r="M82" s="701"/>
      <c r="N82" s="40"/>
      <c r="O82" s="41"/>
      <c r="P82" s="41"/>
      <c r="Q82" s="41"/>
      <c r="R82" s="41"/>
      <c r="S82" s="41"/>
      <c r="T82" s="42"/>
      <c r="U82" s="49"/>
      <c r="V82" s="710" t="s">
        <v>86</v>
      </c>
      <c r="W82" s="711"/>
      <c r="X82" s="56"/>
      <c r="Y82" s="56"/>
      <c r="Z82" s="57"/>
      <c r="AA82" s="67"/>
      <c r="AB82" s="57"/>
      <c r="AC82" s="58" t="s">
        <v>744</v>
      </c>
      <c r="AD82" s="56"/>
      <c r="AE82" s="49"/>
      <c r="AF82" s="164">
        <f t="shared" si="20"/>
        <v>-1</v>
      </c>
      <c r="AG82" s="164">
        <f t="shared" si="20"/>
        <v>-1</v>
      </c>
      <c r="AH82" s="164">
        <f t="shared" si="20"/>
        <v>-1</v>
      </c>
      <c r="AI82" s="164">
        <f t="shared" si="20"/>
        <v>-1</v>
      </c>
      <c r="AJ82" s="164">
        <f t="shared" si="20"/>
        <v>-1</v>
      </c>
      <c r="AK82" s="164">
        <f t="shared" si="20"/>
        <v>-1</v>
      </c>
      <c r="AL82" s="164">
        <f t="shared" si="20"/>
        <v>-1</v>
      </c>
      <c r="AM82" s="164">
        <f t="shared" si="20"/>
        <v>-1</v>
      </c>
      <c r="AN82" s="164" t="str">
        <f t="shared" si="14"/>
        <v>tbd</v>
      </c>
      <c r="AO82" s="164" t="str">
        <f t="shared" si="14"/>
        <v>tbd</v>
      </c>
      <c r="AP82" s="164" t="str">
        <f t="shared" si="14"/>
        <v>tbd</v>
      </c>
      <c r="AQ82" s="164" t="str">
        <f t="shared" si="14"/>
        <v>tbd</v>
      </c>
      <c r="AR82" s="164" t="str">
        <f t="shared" si="14"/>
        <v>tbd</v>
      </c>
      <c r="AS82" s="164" t="str">
        <f t="shared" si="14"/>
        <v>tbd</v>
      </c>
      <c r="AT82" s="164" t="str">
        <f t="shared" si="14"/>
        <v>tbd</v>
      </c>
      <c r="AU82" s="164" t="str">
        <f t="shared" si="12"/>
        <v>tbd</v>
      </c>
      <c r="AV82" s="164">
        <f t="shared" si="15"/>
        <v>0</v>
      </c>
      <c r="AW82" s="164">
        <f t="shared" si="15"/>
        <v>0</v>
      </c>
      <c r="AX82" s="164">
        <f t="shared" si="15"/>
        <v>0</v>
      </c>
      <c r="AY82" s="164">
        <f t="shared" si="15"/>
        <v>0</v>
      </c>
      <c r="AZ82" s="164">
        <f t="shared" si="15"/>
        <v>0</v>
      </c>
      <c r="BA82" s="164">
        <f t="shared" si="15"/>
        <v>0</v>
      </c>
      <c r="BB82" s="164">
        <f t="shared" si="15"/>
        <v>0</v>
      </c>
      <c r="BC82" s="164">
        <f t="shared" si="13"/>
        <v>0</v>
      </c>
    </row>
    <row r="83" spans="1:55" s="164" customFormat="1" ht="19.899999999999999" customHeight="1">
      <c r="A83" s="9" t="s">
        <v>791</v>
      </c>
      <c r="B83" s="7" t="s">
        <v>792</v>
      </c>
      <c r="C83" s="2" t="s">
        <v>793</v>
      </c>
      <c r="D83" s="4" t="s">
        <v>549</v>
      </c>
      <c r="E83" s="18"/>
      <c r="F83" s="19"/>
      <c r="G83" s="19"/>
      <c r="H83" s="4"/>
      <c r="I83" s="15"/>
      <c r="J83" s="47" t="s">
        <v>86</v>
      </c>
      <c r="K83" s="699"/>
      <c r="L83" s="700"/>
      <c r="M83" s="701"/>
      <c r="N83" s="40"/>
      <c r="O83" s="41"/>
      <c r="P83" s="41"/>
      <c r="Q83" s="41"/>
      <c r="R83" s="41"/>
      <c r="S83" s="41"/>
      <c r="T83" s="42"/>
      <c r="U83" s="49"/>
      <c r="V83" s="710" t="s">
        <v>86</v>
      </c>
      <c r="W83" s="711"/>
      <c r="X83" s="56"/>
      <c r="Y83" s="56"/>
      <c r="Z83" s="57"/>
      <c r="AA83" s="67"/>
      <c r="AB83" s="57"/>
      <c r="AC83" s="58" t="s">
        <v>744</v>
      </c>
      <c r="AD83" s="56"/>
      <c r="AE83" s="49"/>
      <c r="AF83" s="164">
        <f t="shared" si="20"/>
        <v>-1</v>
      </c>
      <c r="AG83" s="164">
        <f t="shared" si="20"/>
        <v>-1</v>
      </c>
      <c r="AH83" s="164">
        <f t="shared" si="20"/>
        <v>-1</v>
      </c>
      <c r="AI83" s="164">
        <f t="shared" si="20"/>
        <v>-1</v>
      </c>
      <c r="AJ83" s="164">
        <f t="shared" si="20"/>
        <v>-1</v>
      </c>
      <c r="AK83" s="164">
        <f t="shared" si="20"/>
        <v>-1</v>
      </c>
      <c r="AL83" s="164">
        <f t="shared" si="20"/>
        <v>-1</v>
      </c>
      <c r="AM83" s="164">
        <f t="shared" si="20"/>
        <v>-1</v>
      </c>
      <c r="AN83" s="164" t="str">
        <f t="shared" si="14"/>
        <v>tbd</v>
      </c>
      <c r="AO83" s="164" t="str">
        <f t="shared" si="14"/>
        <v>tbd</v>
      </c>
      <c r="AP83" s="164" t="str">
        <f t="shared" si="14"/>
        <v>tbd</v>
      </c>
      <c r="AQ83" s="164" t="str">
        <f t="shared" si="14"/>
        <v>tbd</v>
      </c>
      <c r="AR83" s="164" t="str">
        <f t="shared" si="14"/>
        <v>tbd</v>
      </c>
      <c r="AS83" s="164" t="str">
        <f t="shared" si="14"/>
        <v>tbd</v>
      </c>
      <c r="AT83" s="164" t="str">
        <f t="shared" si="14"/>
        <v>tbd</v>
      </c>
      <c r="AU83" s="164" t="str">
        <f t="shared" si="12"/>
        <v>tbd</v>
      </c>
      <c r="AV83" s="164">
        <f t="shared" si="15"/>
        <v>0</v>
      </c>
      <c r="AW83" s="164">
        <f t="shared" si="15"/>
        <v>0</v>
      </c>
      <c r="AX83" s="164">
        <f t="shared" si="15"/>
        <v>0</v>
      </c>
      <c r="AY83" s="164">
        <f t="shared" si="15"/>
        <v>0</v>
      </c>
      <c r="AZ83" s="164">
        <f t="shared" si="15"/>
        <v>0</v>
      </c>
      <c r="BA83" s="164">
        <f t="shared" si="15"/>
        <v>0</v>
      </c>
      <c r="BB83" s="164">
        <f t="shared" si="15"/>
        <v>0</v>
      </c>
      <c r="BC83" s="164">
        <f t="shared" si="13"/>
        <v>0</v>
      </c>
    </row>
    <row r="84" spans="1:55" s="164" customFormat="1" ht="19.899999999999999" customHeight="1">
      <c r="A84" s="9" t="s">
        <v>794</v>
      </c>
      <c r="B84" s="7" t="s">
        <v>795</v>
      </c>
      <c r="C84" s="2" t="s">
        <v>796</v>
      </c>
      <c r="D84" s="4" t="s">
        <v>549</v>
      </c>
      <c r="E84" s="18"/>
      <c r="F84" s="19"/>
      <c r="G84" s="19"/>
      <c r="H84" s="4"/>
      <c r="I84" s="15"/>
      <c r="J84" s="47" t="s">
        <v>86</v>
      </c>
      <c r="K84" s="699"/>
      <c r="L84" s="700"/>
      <c r="M84" s="701"/>
      <c r="N84" s="40"/>
      <c r="O84" s="41"/>
      <c r="P84" s="41"/>
      <c r="Q84" s="41"/>
      <c r="R84" s="41"/>
      <c r="S84" s="41"/>
      <c r="T84" s="42"/>
      <c r="U84" s="49"/>
      <c r="V84" s="710" t="s">
        <v>86</v>
      </c>
      <c r="W84" s="711"/>
      <c r="X84" s="56"/>
      <c r="Y84" s="56"/>
      <c r="Z84" s="57"/>
      <c r="AA84" s="67"/>
      <c r="AB84" s="57"/>
      <c r="AC84" s="58" t="s">
        <v>744</v>
      </c>
      <c r="AD84" s="56"/>
      <c r="AE84" s="49"/>
      <c r="AF84" s="164">
        <f t="shared" si="20"/>
        <v>-1</v>
      </c>
      <c r="AG84" s="164">
        <f t="shared" si="20"/>
        <v>-1</v>
      </c>
      <c r="AH84" s="164">
        <f t="shared" si="20"/>
        <v>-1</v>
      </c>
      <c r="AI84" s="164">
        <f t="shared" si="20"/>
        <v>-1</v>
      </c>
      <c r="AJ84" s="164">
        <f t="shared" si="20"/>
        <v>-1</v>
      </c>
      <c r="AK84" s="164">
        <f t="shared" si="20"/>
        <v>-1</v>
      </c>
      <c r="AL84" s="164">
        <f t="shared" si="20"/>
        <v>-1</v>
      </c>
      <c r="AM84" s="164">
        <f t="shared" si="20"/>
        <v>-1</v>
      </c>
      <c r="AN84" s="164" t="str">
        <f t="shared" si="14"/>
        <v>tbd</v>
      </c>
      <c r="AO84" s="164" t="str">
        <f t="shared" si="14"/>
        <v>tbd</v>
      </c>
      <c r="AP84" s="164" t="str">
        <f t="shared" si="14"/>
        <v>tbd</v>
      </c>
      <c r="AQ84" s="164" t="str">
        <f t="shared" si="14"/>
        <v>tbd</v>
      </c>
      <c r="AR84" s="164" t="str">
        <f t="shared" si="14"/>
        <v>tbd</v>
      </c>
      <c r="AS84" s="164" t="str">
        <f t="shared" si="14"/>
        <v>tbd</v>
      </c>
      <c r="AT84" s="164" t="str">
        <f t="shared" si="14"/>
        <v>tbd</v>
      </c>
      <c r="AU84" s="164" t="str">
        <f t="shared" si="12"/>
        <v>tbd</v>
      </c>
      <c r="AV84" s="164">
        <f t="shared" si="15"/>
        <v>0</v>
      </c>
      <c r="AW84" s="164">
        <f t="shared" si="15"/>
        <v>0</v>
      </c>
      <c r="AX84" s="164">
        <f t="shared" si="15"/>
        <v>0</v>
      </c>
      <c r="AY84" s="164">
        <f t="shared" si="15"/>
        <v>0</v>
      </c>
      <c r="AZ84" s="164">
        <f t="shared" si="15"/>
        <v>0</v>
      </c>
      <c r="BA84" s="164">
        <f t="shared" si="15"/>
        <v>0</v>
      </c>
      <c r="BB84" s="164">
        <f t="shared" si="15"/>
        <v>0</v>
      </c>
      <c r="BC84" s="164">
        <f t="shared" si="13"/>
        <v>0</v>
      </c>
    </row>
    <row r="85" spans="1:55" s="164" customFormat="1" ht="19.899999999999999" customHeight="1">
      <c r="A85" s="9" t="s">
        <v>797</v>
      </c>
      <c r="B85" s="7" t="s">
        <v>798</v>
      </c>
      <c r="C85" s="2" t="s">
        <v>799</v>
      </c>
      <c r="D85" s="4" t="s">
        <v>549</v>
      </c>
      <c r="E85" s="18"/>
      <c r="F85" s="19"/>
      <c r="G85" s="19"/>
      <c r="H85" s="4"/>
      <c r="I85" s="15"/>
      <c r="J85" s="47" t="s">
        <v>86</v>
      </c>
      <c r="K85" s="699"/>
      <c r="L85" s="700"/>
      <c r="M85" s="701"/>
      <c r="N85" s="40"/>
      <c r="O85" s="41"/>
      <c r="P85" s="41"/>
      <c r="Q85" s="41"/>
      <c r="R85" s="41"/>
      <c r="S85" s="41"/>
      <c r="T85" s="42"/>
      <c r="U85" s="49"/>
      <c r="V85" s="710" t="s">
        <v>86</v>
      </c>
      <c r="W85" s="711"/>
      <c r="X85" s="56"/>
      <c r="Y85" s="56"/>
      <c r="Z85" s="57"/>
      <c r="AA85" s="67"/>
      <c r="AB85" s="57"/>
      <c r="AC85" s="58" t="s">
        <v>744</v>
      </c>
      <c r="AD85" s="56"/>
      <c r="AE85" s="49"/>
      <c r="AF85" s="164">
        <f t="shared" si="20"/>
        <v>-1</v>
      </c>
      <c r="AG85" s="164">
        <f t="shared" si="20"/>
        <v>-1</v>
      </c>
      <c r="AH85" s="164">
        <f t="shared" si="20"/>
        <v>-1</v>
      </c>
      <c r="AI85" s="164">
        <f t="shared" si="20"/>
        <v>-1</v>
      </c>
      <c r="AJ85" s="164">
        <f t="shared" si="20"/>
        <v>-1</v>
      </c>
      <c r="AK85" s="164">
        <f t="shared" si="20"/>
        <v>-1</v>
      </c>
      <c r="AL85" s="164">
        <f t="shared" si="20"/>
        <v>-1</v>
      </c>
      <c r="AM85" s="164">
        <f t="shared" si="20"/>
        <v>-1</v>
      </c>
      <c r="AN85" s="164" t="str">
        <f t="shared" si="14"/>
        <v>tbd</v>
      </c>
      <c r="AO85" s="164" t="str">
        <f t="shared" si="14"/>
        <v>tbd</v>
      </c>
      <c r="AP85" s="164" t="str">
        <f t="shared" si="14"/>
        <v>tbd</v>
      </c>
      <c r="AQ85" s="164" t="str">
        <f t="shared" si="14"/>
        <v>tbd</v>
      </c>
      <c r="AR85" s="164" t="str">
        <f t="shared" si="14"/>
        <v>tbd</v>
      </c>
      <c r="AS85" s="164" t="str">
        <f t="shared" si="14"/>
        <v>tbd</v>
      </c>
      <c r="AT85" s="164" t="str">
        <f t="shared" si="14"/>
        <v>tbd</v>
      </c>
      <c r="AU85" s="164" t="str">
        <f t="shared" si="12"/>
        <v>tbd</v>
      </c>
      <c r="AV85" s="164">
        <f t="shared" si="15"/>
        <v>0</v>
      </c>
      <c r="AW85" s="164">
        <f t="shared" si="15"/>
        <v>0</v>
      </c>
      <c r="AX85" s="164">
        <f t="shared" si="15"/>
        <v>0</v>
      </c>
      <c r="AY85" s="164">
        <f t="shared" si="15"/>
        <v>0</v>
      </c>
      <c r="AZ85" s="164">
        <f t="shared" si="15"/>
        <v>0</v>
      </c>
      <c r="BA85" s="164">
        <f t="shared" si="15"/>
        <v>0</v>
      </c>
      <c r="BB85" s="164">
        <f t="shared" si="15"/>
        <v>0</v>
      </c>
      <c r="BC85" s="164">
        <f t="shared" si="13"/>
        <v>0</v>
      </c>
    </row>
    <row r="86" spans="1:55" s="164" customFormat="1" ht="19.899999999999999" customHeight="1">
      <c r="A86" s="9" t="s">
        <v>800</v>
      </c>
      <c r="B86" s="7" t="s">
        <v>801</v>
      </c>
      <c r="C86" s="2" t="s">
        <v>802</v>
      </c>
      <c r="D86" s="4" t="s">
        <v>530</v>
      </c>
      <c r="E86" s="18"/>
      <c r="F86" s="19"/>
      <c r="G86" s="19"/>
      <c r="H86" s="4"/>
      <c r="I86" s="15"/>
      <c r="J86" s="47" t="s">
        <v>86</v>
      </c>
      <c r="K86" s="699"/>
      <c r="L86" s="700"/>
      <c r="M86" s="701"/>
      <c r="N86" s="40"/>
      <c r="O86" s="41"/>
      <c r="P86" s="41"/>
      <c r="Q86" s="41"/>
      <c r="R86" s="41"/>
      <c r="S86" s="41"/>
      <c r="T86" s="42"/>
      <c r="U86" s="49"/>
      <c r="V86" s="710" t="s">
        <v>86</v>
      </c>
      <c r="W86" s="711"/>
      <c r="X86" s="56"/>
      <c r="Y86" s="56"/>
      <c r="Z86" s="57"/>
      <c r="AA86" s="67"/>
      <c r="AB86" s="57"/>
      <c r="AC86" s="58" t="s">
        <v>744</v>
      </c>
      <c r="AD86" s="56"/>
      <c r="AE86" s="49"/>
      <c r="AF86" s="164">
        <f t="shared" si="20"/>
        <v>-1</v>
      </c>
      <c r="AG86" s="164">
        <f t="shared" si="20"/>
        <v>-1</v>
      </c>
      <c r="AH86" s="164">
        <f t="shared" si="20"/>
        <v>-1</v>
      </c>
      <c r="AI86" s="164">
        <f t="shared" si="20"/>
        <v>-1</v>
      </c>
      <c r="AJ86" s="164">
        <f t="shared" si="20"/>
        <v>-1</v>
      </c>
      <c r="AK86" s="164">
        <f t="shared" si="20"/>
        <v>-1</v>
      </c>
      <c r="AL86" s="164">
        <f t="shared" si="20"/>
        <v>-1</v>
      </c>
      <c r="AM86" s="164">
        <f t="shared" si="20"/>
        <v>-1</v>
      </c>
      <c r="AN86" s="164" t="str">
        <f t="shared" si="14"/>
        <v>tbd</v>
      </c>
      <c r="AO86" s="164" t="str">
        <f t="shared" si="14"/>
        <v>tbd</v>
      </c>
      <c r="AP86" s="164" t="str">
        <f t="shared" si="14"/>
        <v>tbd</v>
      </c>
      <c r="AQ86" s="164" t="str">
        <f t="shared" si="14"/>
        <v>tbd</v>
      </c>
      <c r="AR86" s="164" t="str">
        <f t="shared" si="14"/>
        <v>tbd</v>
      </c>
      <c r="AS86" s="164" t="str">
        <f t="shared" si="14"/>
        <v>tbd</v>
      </c>
      <c r="AT86" s="164" t="str">
        <f t="shared" si="14"/>
        <v>tbd</v>
      </c>
      <c r="AU86" s="164" t="str">
        <f t="shared" si="12"/>
        <v>tbd</v>
      </c>
      <c r="AV86" s="164">
        <f t="shared" si="15"/>
        <v>0</v>
      </c>
      <c r="AW86" s="164">
        <f t="shared" si="15"/>
        <v>0</v>
      </c>
      <c r="AX86" s="164">
        <f t="shared" si="15"/>
        <v>0</v>
      </c>
      <c r="AY86" s="164">
        <f t="shared" si="15"/>
        <v>0</v>
      </c>
      <c r="AZ86" s="164">
        <f t="shared" si="15"/>
        <v>0</v>
      </c>
      <c r="BA86" s="164">
        <f t="shared" si="15"/>
        <v>0</v>
      </c>
      <c r="BB86" s="164">
        <f t="shared" si="15"/>
        <v>0</v>
      </c>
      <c r="BC86" s="164">
        <f t="shared" si="13"/>
        <v>0</v>
      </c>
    </row>
    <row r="87" spans="1:55" s="164" customFormat="1" ht="19.899999999999999" customHeight="1" thickBot="1">
      <c r="A87" s="9" t="s">
        <v>803</v>
      </c>
      <c r="B87" s="7" t="s">
        <v>804</v>
      </c>
      <c r="C87" s="2" t="s">
        <v>805</v>
      </c>
      <c r="D87" s="4" t="s">
        <v>523</v>
      </c>
      <c r="E87" s="18"/>
      <c r="F87" s="19"/>
      <c r="G87" s="19"/>
      <c r="H87" s="4"/>
      <c r="I87" s="15"/>
      <c r="J87" s="47" t="s">
        <v>86</v>
      </c>
      <c r="K87" s="699"/>
      <c r="L87" s="700"/>
      <c r="M87" s="701"/>
      <c r="N87" s="40"/>
      <c r="O87" s="41"/>
      <c r="P87" s="41"/>
      <c r="Q87" s="41"/>
      <c r="R87" s="41"/>
      <c r="S87" s="41"/>
      <c r="T87" s="42"/>
      <c r="U87" s="49"/>
      <c r="V87" s="710" t="s">
        <v>86</v>
      </c>
      <c r="W87" s="711"/>
      <c r="X87" s="56"/>
      <c r="Y87" s="56"/>
      <c r="Z87" s="57"/>
      <c r="AA87" s="67"/>
      <c r="AB87" s="57"/>
      <c r="AC87" s="58" t="s">
        <v>744</v>
      </c>
      <c r="AD87" s="56"/>
      <c r="AE87" s="49"/>
      <c r="AF87" s="164">
        <f t="shared" si="20"/>
        <v>-1</v>
      </c>
      <c r="AG87" s="164">
        <f t="shared" si="20"/>
        <v>-1</v>
      </c>
      <c r="AH87" s="164">
        <f t="shared" si="20"/>
        <v>-1</v>
      </c>
      <c r="AI87" s="164">
        <f t="shared" si="20"/>
        <v>-1</v>
      </c>
      <c r="AJ87" s="164">
        <f t="shared" si="20"/>
        <v>-1</v>
      </c>
      <c r="AK87" s="164">
        <f t="shared" si="20"/>
        <v>-1</v>
      </c>
      <c r="AL87" s="164">
        <f t="shared" si="20"/>
        <v>-1</v>
      </c>
      <c r="AM87" s="164">
        <f t="shared" si="20"/>
        <v>-1</v>
      </c>
      <c r="AN87" s="164" t="str">
        <f t="shared" si="14"/>
        <v>tbd</v>
      </c>
      <c r="AO87" s="164" t="str">
        <f t="shared" si="14"/>
        <v>tbd</v>
      </c>
      <c r="AP87" s="164" t="str">
        <f t="shared" si="14"/>
        <v>tbd</v>
      </c>
      <c r="AQ87" s="164" t="str">
        <f t="shared" si="14"/>
        <v>tbd</v>
      </c>
      <c r="AR87" s="164" t="str">
        <f t="shared" si="14"/>
        <v>tbd</v>
      </c>
      <c r="AS87" s="164" t="str">
        <f t="shared" si="14"/>
        <v>tbd</v>
      </c>
      <c r="AT87" s="164" t="str">
        <f t="shared" si="14"/>
        <v>tbd</v>
      </c>
      <c r="AU87" s="164" t="str">
        <f t="shared" si="12"/>
        <v>tbd</v>
      </c>
      <c r="AV87" s="164">
        <f t="shared" si="15"/>
        <v>0</v>
      </c>
      <c r="AW87" s="164">
        <f t="shared" si="15"/>
        <v>0</v>
      </c>
      <c r="AX87" s="164">
        <f t="shared" si="15"/>
        <v>0</v>
      </c>
      <c r="AY87" s="164">
        <f t="shared" si="15"/>
        <v>0</v>
      </c>
      <c r="AZ87" s="164">
        <f t="shared" si="15"/>
        <v>0</v>
      </c>
      <c r="BA87" s="164">
        <f t="shared" si="15"/>
        <v>0</v>
      </c>
      <c r="BB87" s="164">
        <f t="shared" si="15"/>
        <v>0</v>
      </c>
      <c r="BC87" s="164">
        <f t="shared" si="13"/>
        <v>0</v>
      </c>
    </row>
    <row r="88" spans="1:55" s="164" customFormat="1" ht="19.899999999999999" hidden="1" customHeight="1">
      <c r="A88" s="9"/>
      <c r="B88" s="7"/>
      <c r="C88" s="2"/>
      <c r="D88" s="4"/>
      <c r="E88" s="18"/>
      <c r="F88" s="19"/>
      <c r="G88" s="19"/>
      <c r="H88" s="4"/>
      <c r="I88" s="15"/>
      <c r="J88" s="47"/>
      <c r="K88" s="699"/>
      <c r="L88" s="700"/>
      <c r="M88" s="701"/>
      <c r="N88" s="40"/>
      <c r="O88" s="41"/>
      <c r="P88" s="41"/>
      <c r="Q88" s="41"/>
      <c r="R88" s="41"/>
      <c r="S88" s="41"/>
      <c r="T88" s="42"/>
      <c r="U88" s="49"/>
      <c r="V88" s="710"/>
      <c r="W88" s="711"/>
      <c r="X88" s="56"/>
      <c r="Y88" s="56"/>
      <c r="Z88" s="57"/>
      <c r="AA88" s="67"/>
      <c r="AB88" s="57"/>
      <c r="AC88" s="58"/>
      <c r="AD88" s="56"/>
      <c r="AE88" s="49"/>
      <c r="AF88" s="164">
        <f t="shared" ref="AF88:AM103" si="21">AF87</f>
        <v>-1</v>
      </c>
      <c r="AG88" s="164">
        <f t="shared" si="21"/>
        <v>-1</v>
      </c>
      <c r="AH88" s="164">
        <f t="shared" si="21"/>
        <v>-1</v>
      </c>
      <c r="AI88" s="164">
        <f t="shared" si="21"/>
        <v>-1</v>
      </c>
      <c r="AJ88" s="164">
        <f t="shared" si="21"/>
        <v>-1</v>
      </c>
      <c r="AK88" s="164">
        <f t="shared" si="21"/>
        <v>-1</v>
      </c>
      <c r="AL88" s="164">
        <f t="shared" si="21"/>
        <v>-1</v>
      </c>
      <c r="AM88" s="164">
        <f t="shared" si="21"/>
        <v>-1</v>
      </c>
      <c r="AN88" s="164">
        <f t="shared" si="14"/>
        <v>0</v>
      </c>
      <c r="AO88" s="164">
        <f t="shared" si="14"/>
        <v>0</v>
      </c>
      <c r="AP88" s="164">
        <f t="shared" si="14"/>
        <v>0</v>
      </c>
      <c r="AQ88" s="164">
        <f t="shared" si="14"/>
        <v>0</v>
      </c>
      <c r="AR88" s="164">
        <f t="shared" si="14"/>
        <v>0</v>
      </c>
      <c r="AS88" s="164">
        <f t="shared" si="14"/>
        <v>0</v>
      </c>
      <c r="AT88" s="164">
        <f t="shared" si="14"/>
        <v>0</v>
      </c>
      <c r="AU88" s="164">
        <f t="shared" si="12"/>
        <v>0</v>
      </c>
      <c r="AV88" s="164">
        <f t="shared" si="15"/>
        <v>0</v>
      </c>
      <c r="AW88" s="164">
        <f t="shared" si="15"/>
        <v>0</v>
      </c>
      <c r="AX88" s="164">
        <f t="shared" si="15"/>
        <v>0</v>
      </c>
      <c r="AY88" s="164">
        <f t="shared" si="15"/>
        <v>0</v>
      </c>
      <c r="AZ88" s="164">
        <f t="shared" si="15"/>
        <v>0</v>
      </c>
      <c r="BA88" s="164">
        <f t="shared" si="15"/>
        <v>0</v>
      </c>
      <c r="BB88" s="164">
        <f t="shared" si="15"/>
        <v>0</v>
      </c>
      <c r="BC88" s="164">
        <f t="shared" si="13"/>
        <v>0</v>
      </c>
    </row>
    <row r="89" spans="1:55" s="164" customFormat="1" ht="19.899999999999999" hidden="1" customHeight="1">
      <c r="A89" s="9"/>
      <c r="B89" s="7"/>
      <c r="C89" s="2"/>
      <c r="D89" s="4"/>
      <c r="E89" s="18"/>
      <c r="F89" s="19"/>
      <c r="G89" s="19"/>
      <c r="H89" s="4"/>
      <c r="I89" s="15"/>
      <c r="J89" s="47"/>
      <c r="K89" s="699"/>
      <c r="L89" s="700"/>
      <c r="M89" s="701"/>
      <c r="N89" s="40"/>
      <c r="O89" s="41"/>
      <c r="P89" s="41"/>
      <c r="Q89" s="41"/>
      <c r="R89" s="41"/>
      <c r="S89" s="41"/>
      <c r="T89" s="42"/>
      <c r="U89" s="49"/>
      <c r="V89" s="710"/>
      <c r="W89" s="711"/>
      <c r="X89" s="56"/>
      <c r="Y89" s="56"/>
      <c r="Z89" s="57"/>
      <c r="AA89" s="67"/>
      <c r="AB89" s="57"/>
      <c r="AC89" s="58"/>
      <c r="AD89" s="56"/>
      <c r="AE89" s="49"/>
      <c r="AF89" s="164">
        <f t="shared" si="21"/>
        <v>-1</v>
      </c>
      <c r="AG89" s="164">
        <f t="shared" si="21"/>
        <v>-1</v>
      </c>
      <c r="AH89" s="164">
        <f t="shared" si="21"/>
        <v>-1</v>
      </c>
      <c r="AI89" s="164">
        <f t="shared" si="21"/>
        <v>-1</v>
      </c>
      <c r="AJ89" s="164">
        <f t="shared" si="21"/>
        <v>-1</v>
      </c>
      <c r="AK89" s="164">
        <f t="shared" si="21"/>
        <v>-1</v>
      </c>
      <c r="AL89" s="164">
        <f t="shared" si="21"/>
        <v>-1</v>
      </c>
      <c r="AM89" s="164">
        <f t="shared" si="21"/>
        <v>-1</v>
      </c>
      <c r="AN89" s="164">
        <f t="shared" si="14"/>
        <v>0</v>
      </c>
      <c r="AO89" s="164">
        <f t="shared" si="14"/>
        <v>0</v>
      </c>
      <c r="AP89" s="164">
        <f t="shared" si="14"/>
        <v>0</v>
      </c>
      <c r="AQ89" s="164">
        <f t="shared" si="14"/>
        <v>0</v>
      </c>
      <c r="AR89" s="164">
        <f t="shared" si="14"/>
        <v>0</v>
      </c>
      <c r="AS89" s="164">
        <f t="shared" si="14"/>
        <v>0</v>
      </c>
      <c r="AT89" s="164">
        <f t="shared" si="14"/>
        <v>0</v>
      </c>
      <c r="AU89" s="164">
        <f t="shared" si="12"/>
        <v>0</v>
      </c>
      <c r="AV89" s="164">
        <f t="shared" si="15"/>
        <v>0</v>
      </c>
      <c r="AW89" s="164">
        <f t="shared" si="15"/>
        <v>0</v>
      </c>
      <c r="AX89" s="164">
        <f t="shared" si="15"/>
        <v>0</v>
      </c>
      <c r="AY89" s="164">
        <f t="shared" si="15"/>
        <v>0</v>
      </c>
      <c r="AZ89" s="164">
        <f t="shared" si="15"/>
        <v>0</v>
      </c>
      <c r="BA89" s="164">
        <f t="shared" si="15"/>
        <v>0</v>
      </c>
      <c r="BB89" s="164">
        <f t="shared" si="15"/>
        <v>0</v>
      </c>
      <c r="BC89" s="164">
        <f t="shared" si="13"/>
        <v>0</v>
      </c>
    </row>
    <row r="90" spans="1:55" s="164" customFormat="1" ht="19.899999999999999" hidden="1" customHeight="1">
      <c r="A90" s="9"/>
      <c r="B90" s="7"/>
      <c r="C90" s="2"/>
      <c r="D90" s="4"/>
      <c r="E90" s="18"/>
      <c r="F90" s="19"/>
      <c r="G90" s="19"/>
      <c r="H90" s="4"/>
      <c r="I90" s="15"/>
      <c r="J90" s="47"/>
      <c r="K90" s="699"/>
      <c r="L90" s="700"/>
      <c r="M90" s="701"/>
      <c r="N90" s="40"/>
      <c r="O90" s="41"/>
      <c r="P90" s="41"/>
      <c r="Q90" s="41"/>
      <c r="R90" s="41"/>
      <c r="S90" s="41"/>
      <c r="T90" s="42"/>
      <c r="U90" s="49"/>
      <c r="V90" s="710"/>
      <c r="W90" s="711"/>
      <c r="X90" s="56"/>
      <c r="Y90" s="56"/>
      <c r="Z90" s="57"/>
      <c r="AA90" s="67"/>
      <c r="AB90" s="57"/>
      <c r="AC90" s="58"/>
      <c r="AD90" s="56"/>
      <c r="AE90" s="49"/>
      <c r="AF90" s="164">
        <f t="shared" si="21"/>
        <v>-1</v>
      </c>
      <c r="AG90" s="164">
        <f t="shared" si="21"/>
        <v>-1</v>
      </c>
      <c r="AH90" s="164">
        <f t="shared" si="21"/>
        <v>-1</v>
      </c>
      <c r="AI90" s="164">
        <f t="shared" si="21"/>
        <v>-1</v>
      </c>
      <c r="AJ90" s="164">
        <f t="shared" si="21"/>
        <v>-1</v>
      </c>
      <c r="AK90" s="164">
        <f t="shared" si="21"/>
        <v>-1</v>
      </c>
      <c r="AL90" s="164">
        <f t="shared" si="21"/>
        <v>-1</v>
      </c>
      <c r="AM90" s="164">
        <f t="shared" si="21"/>
        <v>-1</v>
      </c>
      <c r="AN90" s="164">
        <f t="shared" si="14"/>
        <v>0</v>
      </c>
      <c r="AO90" s="164">
        <f t="shared" si="14"/>
        <v>0</v>
      </c>
      <c r="AP90" s="164">
        <f t="shared" si="14"/>
        <v>0</v>
      </c>
      <c r="AQ90" s="164">
        <f t="shared" si="14"/>
        <v>0</v>
      </c>
      <c r="AR90" s="164">
        <f t="shared" si="14"/>
        <v>0</v>
      </c>
      <c r="AS90" s="164">
        <f t="shared" si="14"/>
        <v>0</v>
      </c>
      <c r="AT90" s="164">
        <f t="shared" si="14"/>
        <v>0</v>
      </c>
      <c r="AU90" s="164">
        <f t="shared" si="12"/>
        <v>0</v>
      </c>
      <c r="AV90" s="164">
        <f t="shared" si="15"/>
        <v>0</v>
      </c>
      <c r="AW90" s="164">
        <f t="shared" si="15"/>
        <v>0</v>
      </c>
      <c r="AX90" s="164">
        <f t="shared" si="15"/>
        <v>0</v>
      </c>
      <c r="AY90" s="164">
        <f t="shared" si="15"/>
        <v>0</v>
      </c>
      <c r="AZ90" s="164">
        <f t="shared" si="15"/>
        <v>0</v>
      </c>
      <c r="BA90" s="164">
        <f t="shared" si="15"/>
        <v>0</v>
      </c>
      <c r="BB90" s="164">
        <f t="shared" si="15"/>
        <v>0</v>
      </c>
      <c r="BC90" s="164">
        <f t="shared" si="13"/>
        <v>0</v>
      </c>
    </row>
    <row r="91" spans="1:55" s="164" customFormat="1" ht="19.899999999999999" hidden="1" customHeight="1">
      <c r="A91" s="9"/>
      <c r="B91" s="7"/>
      <c r="C91" s="2"/>
      <c r="D91" s="4"/>
      <c r="E91" s="18"/>
      <c r="F91" s="19"/>
      <c r="G91" s="19"/>
      <c r="H91" s="4"/>
      <c r="I91" s="15"/>
      <c r="J91" s="47"/>
      <c r="K91" s="699"/>
      <c r="L91" s="700"/>
      <c r="M91" s="701"/>
      <c r="N91" s="40"/>
      <c r="O91" s="41"/>
      <c r="P91" s="41"/>
      <c r="Q91" s="41"/>
      <c r="R91" s="41"/>
      <c r="S91" s="41"/>
      <c r="T91" s="42"/>
      <c r="U91" s="49"/>
      <c r="V91" s="710"/>
      <c r="W91" s="711"/>
      <c r="X91" s="56"/>
      <c r="Y91" s="56"/>
      <c r="Z91" s="57"/>
      <c r="AA91" s="67"/>
      <c r="AB91" s="57"/>
      <c r="AC91" s="58"/>
      <c r="AD91" s="56"/>
      <c r="AE91" s="49"/>
      <c r="AF91" s="164">
        <f t="shared" si="21"/>
        <v>-1</v>
      </c>
      <c r="AG91" s="164">
        <f t="shared" si="21"/>
        <v>-1</v>
      </c>
      <c r="AH91" s="164">
        <f t="shared" si="21"/>
        <v>-1</v>
      </c>
      <c r="AI91" s="164">
        <f t="shared" si="21"/>
        <v>-1</v>
      </c>
      <c r="AJ91" s="164">
        <f t="shared" si="21"/>
        <v>-1</v>
      </c>
      <c r="AK91" s="164">
        <f t="shared" si="21"/>
        <v>-1</v>
      </c>
      <c r="AL91" s="164">
        <f t="shared" si="21"/>
        <v>-1</v>
      </c>
      <c r="AM91" s="164">
        <f t="shared" si="21"/>
        <v>-1</v>
      </c>
      <c r="AN91" s="164">
        <f t="shared" si="14"/>
        <v>0</v>
      </c>
      <c r="AO91" s="164">
        <f t="shared" si="14"/>
        <v>0</v>
      </c>
      <c r="AP91" s="164">
        <f t="shared" si="14"/>
        <v>0</v>
      </c>
      <c r="AQ91" s="164">
        <f t="shared" si="14"/>
        <v>0</v>
      </c>
      <c r="AR91" s="164">
        <f t="shared" si="14"/>
        <v>0</v>
      </c>
      <c r="AS91" s="164">
        <f t="shared" si="14"/>
        <v>0</v>
      </c>
      <c r="AT91" s="164">
        <f t="shared" si="14"/>
        <v>0</v>
      </c>
      <c r="AU91" s="164">
        <f t="shared" si="12"/>
        <v>0</v>
      </c>
      <c r="AV91" s="164">
        <f t="shared" si="15"/>
        <v>0</v>
      </c>
      <c r="AW91" s="164">
        <f t="shared" si="15"/>
        <v>0</v>
      </c>
      <c r="AX91" s="164">
        <f t="shared" si="15"/>
        <v>0</v>
      </c>
      <c r="AY91" s="164">
        <f t="shared" si="15"/>
        <v>0</v>
      </c>
      <c r="AZ91" s="164">
        <f t="shared" si="15"/>
        <v>0</v>
      </c>
      <c r="BA91" s="164">
        <f t="shared" si="15"/>
        <v>0</v>
      </c>
      <c r="BB91" s="164">
        <f t="shared" si="15"/>
        <v>0</v>
      </c>
      <c r="BC91" s="164">
        <f t="shared" si="13"/>
        <v>0</v>
      </c>
    </row>
    <row r="92" spans="1:55" s="164" customFormat="1" ht="19.899999999999999" hidden="1" customHeight="1">
      <c r="A92" s="9"/>
      <c r="B92" s="7"/>
      <c r="C92" s="2"/>
      <c r="D92" s="4"/>
      <c r="E92" s="18"/>
      <c r="F92" s="19"/>
      <c r="G92" s="19"/>
      <c r="H92" s="4"/>
      <c r="I92" s="15"/>
      <c r="J92" s="47"/>
      <c r="K92" s="699"/>
      <c r="L92" s="700"/>
      <c r="M92" s="701"/>
      <c r="N92" s="40"/>
      <c r="O92" s="41"/>
      <c r="P92" s="41"/>
      <c r="Q92" s="41"/>
      <c r="R92" s="41"/>
      <c r="S92" s="41"/>
      <c r="T92" s="42"/>
      <c r="U92" s="49"/>
      <c r="V92" s="710"/>
      <c r="W92" s="711"/>
      <c r="X92" s="56"/>
      <c r="Y92" s="56"/>
      <c r="Z92" s="57"/>
      <c r="AA92" s="67"/>
      <c r="AB92" s="57"/>
      <c r="AC92" s="58"/>
      <c r="AD92" s="56"/>
      <c r="AE92" s="49"/>
      <c r="AF92" s="164">
        <f t="shared" si="21"/>
        <v>-1</v>
      </c>
      <c r="AG92" s="164">
        <f t="shared" si="21"/>
        <v>-1</v>
      </c>
      <c r="AH92" s="164">
        <f t="shared" si="21"/>
        <v>-1</v>
      </c>
      <c r="AI92" s="164">
        <f t="shared" si="21"/>
        <v>-1</v>
      </c>
      <c r="AJ92" s="164">
        <f t="shared" si="21"/>
        <v>-1</v>
      </c>
      <c r="AK92" s="164">
        <f t="shared" si="21"/>
        <v>-1</v>
      </c>
      <c r="AL92" s="164">
        <f t="shared" si="21"/>
        <v>-1</v>
      </c>
      <c r="AM92" s="164">
        <f t="shared" si="21"/>
        <v>-1</v>
      </c>
      <c r="AN92" s="164">
        <f t="shared" si="14"/>
        <v>0</v>
      </c>
      <c r="AO92" s="164">
        <f t="shared" si="14"/>
        <v>0</v>
      </c>
      <c r="AP92" s="164">
        <f t="shared" si="14"/>
        <v>0</v>
      </c>
      <c r="AQ92" s="164">
        <f t="shared" si="14"/>
        <v>0</v>
      </c>
      <c r="AR92" s="164">
        <f t="shared" si="14"/>
        <v>0</v>
      </c>
      <c r="AS92" s="164">
        <f t="shared" si="14"/>
        <v>0</v>
      </c>
      <c r="AT92" s="164">
        <f t="shared" si="14"/>
        <v>0</v>
      </c>
      <c r="AU92" s="164">
        <f t="shared" si="12"/>
        <v>0</v>
      </c>
      <c r="AV92" s="164">
        <f t="shared" si="15"/>
        <v>0</v>
      </c>
      <c r="AW92" s="164">
        <f t="shared" si="15"/>
        <v>0</v>
      </c>
      <c r="AX92" s="164">
        <f t="shared" si="15"/>
        <v>0</v>
      </c>
      <c r="AY92" s="164">
        <f t="shared" si="15"/>
        <v>0</v>
      </c>
      <c r="AZ92" s="164">
        <f t="shared" si="15"/>
        <v>0</v>
      </c>
      <c r="BA92" s="164">
        <f t="shared" si="15"/>
        <v>0</v>
      </c>
      <c r="BB92" s="164">
        <f t="shared" si="15"/>
        <v>0</v>
      </c>
      <c r="BC92" s="164">
        <f t="shared" si="13"/>
        <v>0</v>
      </c>
    </row>
    <row r="93" spans="1:55" s="164" customFormat="1" ht="19.899999999999999" hidden="1" customHeight="1">
      <c r="A93" s="9"/>
      <c r="B93" s="7"/>
      <c r="C93" s="2"/>
      <c r="D93" s="4"/>
      <c r="E93" s="18"/>
      <c r="F93" s="19"/>
      <c r="G93" s="19"/>
      <c r="H93" s="4"/>
      <c r="I93" s="15"/>
      <c r="J93" s="47"/>
      <c r="K93" s="699"/>
      <c r="L93" s="700"/>
      <c r="M93" s="701"/>
      <c r="N93" s="40"/>
      <c r="O93" s="41"/>
      <c r="P93" s="41"/>
      <c r="Q93" s="41"/>
      <c r="R93" s="41"/>
      <c r="S93" s="41"/>
      <c r="T93" s="42"/>
      <c r="U93" s="49"/>
      <c r="V93" s="710"/>
      <c r="W93" s="711"/>
      <c r="X93" s="56"/>
      <c r="Y93" s="56"/>
      <c r="Z93" s="57"/>
      <c r="AA93" s="67"/>
      <c r="AB93" s="57"/>
      <c r="AC93" s="58"/>
      <c r="AD93" s="56"/>
      <c r="AE93" s="49"/>
      <c r="AF93" s="164">
        <f t="shared" si="21"/>
        <v>-1</v>
      </c>
      <c r="AG93" s="164">
        <f t="shared" si="21"/>
        <v>-1</v>
      </c>
      <c r="AH93" s="164">
        <f t="shared" si="21"/>
        <v>-1</v>
      </c>
      <c r="AI93" s="164">
        <f t="shared" si="21"/>
        <v>-1</v>
      </c>
      <c r="AJ93" s="164">
        <f t="shared" si="21"/>
        <v>-1</v>
      </c>
      <c r="AK93" s="164">
        <f t="shared" si="21"/>
        <v>-1</v>
      </c>
      <c r="AL93" s="164">
        <f t="shared" si="21"/>
        <v>-1</v>
      </c>
      <c r="AM93" s="164">
        <f t="shared" si="21"/>
        <v>-1</v>
      </c>
      <c r="AN93" s="164">
        <f t="shared" si="14"/>
        <v>0</v>
      </c>
      <c r="AO93" s="164">
        <f t="shared" si="14"/>
        <v>0</v>
      </c>
      <c r="AP93" s="164">
        <f t="shared" si="14"/>
        <v>0</v>
      </c>
      <c r="AQ93" s="164">
        <f t="shared" si="14"/>
        <v>0</v>
      </c>
      <c r="AR93" s="164">
        <f t="shared" si="14"/>
        <v>0</v>
      </c>
      <c r="AS93" s="164">
        <f t="shared" si="14"/>
        <v>0</v>
      </c>
      <c r="AT93" s="164">
        <f t="shared" si="14"/>
        <v>0</v>
      </c>
      <c r="AU93" s="164">
        <f t="shared" si="12"/>
        <v>0</v>
      </c>
      <c r="AV93" s="164">
        <f t="shared" si="15"/>
        <v>0</v>
      </c>
      <c r="AW93" s="164">
        <f t="shared" si="15"/>
        <v>0</v>
      </c>
      <c r="AX93" s="164">
        <f t="shared" si="15"/>
        <v>0</v>
      </c>
      <c r="AY93" s="164">
        <f t="shared" si="15"/>
        <v>0</v>
      </c>
      <c r="AZ93" s="164">
        <f t="shared" si="15"/>
        <v>0</v>
      </c>
      <c r="BA93" s="164">
        <f t="shared" si="15"/>
        <v>0</v>
      </c>
      <c r="BB93" s="164">
        <f t="shared" si="15"/>
        <v>0</v>
      </c>
      <c r="BC93" s="164">
        <f t="shared" si="13"/>
        <v>0</v>
      </c>
    </row>
    <row r="94" spans="1:55" s="164" customFormat="1" ht="19.899999999999999" hidden="1" customHeight="1">
      <c r="A94" s="9"/>
      <c r="B94" s="7"/>
      <c r="C94" s="2"/>
      <c r="D94" s="4"/>
      <c r="E94" s="18"/>
      <c r="F94" s="19"/>
      <c r="G94" s="19"/>
      <c r="H94" s="4"/>
      <c r="I94" s="15"/>
      <c r="J94" s="47"/>
      <c r="K94" s="699"/>
      <c r="L94" s="700"/>
      <c r="M94" s="701"/>
      <c r="N94" s="40"/>
      <c r="O94" s="41"/>
      <c r="P94" s="41"/>
      <c r="Q94" s="41"/>
      <c r="R94" s="41"/>
      <c r="S94" s="41"/>
      <c r="T94" s="42"/>
      <c r="U94" s="49"/>
      <c r="V94" s="710"/>
      <c r="W94" s="711"/>
      <c r="X94" s="56"/>
      <c r="Y94" s="56"/>
      <c r="Z94" s="57"/>
      <c r="AA94" s="67"/>
      <c r="AB94" s="57"/>
      <c r="AC94" s="58"/>
      <c r="AD94" s="56"/>
      <c r="AE94" s="49"/>
      <c r="AF94" s="164">
        <f t="shared" si="21"/>
        <v>-1</v>
      </c>
      <c r="AG94" s="164">
        <f t="shared" si="21"/>
        <v>-1</v>
      </c>
      <c r="AH94" s="164">
        <f t="shared" si="21"/>
        <v>-1</v>
      </c>
      <c r="AI94" s="164">
        <f t="shared" si="21"/>
        <v>-1</v>
      </c>
      <c r="AJ94" s="164">
        <f t="shared" si="21"/>
        <v>-1</v>
      </c>
      <c r="AK94" s="164">
        <f t="shared" si="21"/>
        <v>-1</v>
      </c>
      <c r="AL94" s="164">
        <f t="shared" si="21"/>
        <v>-1</v>
      </c>
      <c r="AM94" s="164">
        <f t="shared" si="21"/>
        <v>-1</v>
      </c>
      <c r="AN94" s="164">
        <f t="shared" si="14"/>
        <v>0</v>
      </c>
      <c r="AO94" s="164">
        <f t="shared" si="14"/>
        <v>0</v>
      </c>
      <c r="AP94" s="164">
        <f t="shared" si="14"/>
        <v>0</v>
      </c>
      <c r="AQ94" s="164">
        <f t="shared" ref="AQ94:AT107" si="22">IF(AI94,$V94,"")</f>
        <v>0</v>
      </c>
      <c r="AR94" s="164">
        <f t="shared" si="22"/>
        <v>0</v>
      </c>
      <c r="AS94" s="164">
        <f t="shared" si="22"/>
        <v>0</v>
      </c>
      <c r="AT94" s="164">
        <f t="shared" si="22"/>
        <v>0</v>
      </c>
      <c r="AU94" s="164">
        <f t="shared" si="12"/>
        <v>0</v>
      </c>
      <c r="AV94" s="164">
        <f t="shared" si="15"/>
        <v>0</v>
      </c>
      <c r="AW94" s="164">
        <f t="shared" si="15"/>
        <v>0</v>
      </c>
      <c r="AX94" s="164">
        <f t="shared" si="15"/>
        <v>0</v>
      </c>
      <c r="AY94" s="164">
        <f t="shared" ref="AY94:BB107" si="23">IF(AI94,$W94,"")</f>
        <v>0</v>
      </c>
      <c r="AZ94" s="164">
        <f t="shared" si="23"/>
        <v>0</v>
      </c>
      <c r="BA94" s="164">
        <f t="shared" si="23"/>
        <v>0</v>
      </c>
      <c r="BB94" s="164">
        <f t="shared" si="23"/>
        <v>0</v>
      </c>
      <c r="BC94" s="164">
        <f t="shared" si="13"/>
        <v>0</v>
      </c>
    </row>
    <row r="95" spans="1:55" s="164" customFormat="1" ht="19.899999999999999" hidden="1" customHeight="1">
      <c r="A95" s="9"/>
      <c r="B95" s="7"/>
      <c r="C95" s="2"/>
      <c r="D95" s="4"/>
      <c r="E95" s="18"/>
      <c r="F95" s="19"/>
      <c r="G95" s="19"/>
      <c r="H95" s="4"/>
      <c r="I95" s="15"/>
      <c r="J95" s="47"/>
      <c r="K95" s="699"/>
      <c r="L95" s="700"/>
      <c r="M95" s="701"/>
      <c r="N95" s="40"/>
      <c r="O95" s="41"/>
      <c r="P95" s="41"/>
      <c r="Q95" s="41"/>
      <c r="R95" s="41"/>
      <c r="S95" s="41"/>
      <c r="T95" s="42"/>
      <c r="U95" s="49"/>
      <c r="V95" s="710"/>
      <c r="W95" s="711"/>
      <c r="X95" s="56"/>
      <c r="Y95" s="56"/>
      <c r="Z95" s="57"/>
      <c r="AA95" s="67"/>
      <c r="AB95" s="57"/>
      <c r="AC95" s="58"/>
      <c r="AD95" s="56"/>
      <c r="AE95" s="49"/>
      <c r="AF95" s="164">
        <f t="shared" si="21"/>
        <v>-1</v>
      </c>
      <c r="AG95" s="164">
        <f t="shared" si="21"/>
        <v>-1</v>
      </c>
      <c r="AH95" s="164">
        <f t="shared" si="21"/>
        <v>-1</v>
      </c>
      <c r="AI95" s="164">
        <f t="shared" si="21"/>
        <v>-1</v>
      </c>
      <c r="AJ95" s="164">
        <f t="shared" si="21"/>
        <v>-1</v>
      </c>
      <c r="AK95" s="164">
        <f t="shared" si="21"/>
        <v>-1</v>
      </c>
      <c r="AL95" s="164">
        <f t="shared" si="21"/>
        <v>-1</v>
      </c>
      <c r="AM95" s="164">
        <f t="shared" si="21"/>
        <v>-1</v>
      </c>
      <c r="AN95" s="164">
        <f t="shared" ref="AN95:AP107" si="24">IF(AF95,$V95,"")</f>
        <v>0</v>
      </c>
      <c r="AO95" s="164">
        <f t="shared" si="24"/>
        <v>0</v>
      </c>
      <c r="AP95" s="164">
        <f t="shared" si="24"/>
        <v>0</v>
      </c>
      <c r="AQ95" s="164">
        <f t="shared" si="22"/>
        <v>0</v>
      </c>
      <c r="AR95" s="164">
        <f t="shared" si="22"/>
        <v>0</v>
      </c>
      <c r="AS95" s="164">
        <f t="shared" si="22"/>
        <v>0</v>
      </c>
      <c r="AT95" s="164">
        <f t="shared" si="22"/>
        <v>0</v>
      </c>
      <c r="AU95" s="164">
        <f t="shared" si="12"/>
        <v>0</v>
      </c>
      <c r="AV95" s="164">
        <f t="shared" ref="AV95:AX107" si="25">IF(AF95,$W95,"")</f>
        <v>0</v>
      </c>
      <c r="AW95" s="164">
        <f t="shared" si="25"/>
        <v>0</v>
      </c>
      <c r="AX95" s="164">
        <f t="shared" si="25"/>
        <v>0</v>
      </c>
      <c r="AY95" s="164">
        <f t="shared" si="23"/>
        <v>0</v>
      </c>
      <c r="AZ95" s="164">
        <f t="shared" si="23"/>
        <v>0</v>
      </c>
      <c r="BA95" s="164">
        <f t="shared" si="23"/>
        <v>0</v>
      </c>
      <c r="BB95" s="164">
        <f t="shared" si="23"/>
        <v>0</v>
      </c>
      <c r="BC95" s="164">
        <f t="shared" si="13"/>
        <v>0</v>
      </c>
    </row>
    <row r="96" spans="1:55" s="164" customFormat="1" ht="19.899999999999999" hidden="1" customHeight="1">
      <c r="A96" s="9"/>
      <c r="B96" s="7"/>
      <c r="C96" s="2"/>
      <c r="D96" s="4"/>
      <c r="E96" s="18"/>
      <c r="F96" s="19"/>
      <c r="G96" s="19"/>
      <c r="H96" s="4"/>
      <c r="I96" s="15"/>
      <c r="J96" s="47"/>
      <c r="K96" s="699"/>
      <c r="L96" s="700"/>
      <c r="M96" s="701"/>
      <c r="N96" s="40"/>
      <c r="O96" s="41"/>
      <c r="P96" s="41"/>
      <c r="Q96" s="41"/>
      <c r="R96" s="41"/>
      <c r="S96" s="41"/>
      <c r="T96" s="42"/>
      <c r="U96" s="49"/>
      <c r="V96" s="710"/>
      <c r="W96" s="711"/>
      <c r="X96" s="56"/>
      <c r="Y96" s="56"/>
      <c r="Z96" s="57"/>
      <c r="AA96" s="67"/>
      <c r="AB96" s="57"/>
      <c r="AC96" s="58"/>
      <c r="AD96" s="56"/>
      <c r="AE96" s="49"/>
      <c r="AF96" s="164">
        <f t="shared" si="21"/>
        <v>-1</v>
      </c>
      <c r="AG96" s="164">
        <f t="shared" si="21"/>
        <v>-1</v>
      </c>
      <c r="AH96" s="164">
        <f t="shared" si="21"/>
        <v>-1</v>
      </c>
      <c r="AI96" s="164">
        <f t="shared" si="21"/>
        <v>-1</v>
      </c>
      <c r="AJ96" s="164">
        <f t="shared" si="21"/>
        <v>-1</v>
      </c>
      <c r="AK96" s="164">
        <f t="shared" si="21"/>
        <v>-1</v>
      </c>
      <c r="AL96" s="164">
        <f t="shared" si="21"/>
        <v>-1</v>
      </c>
      <c r="AM96" s="164">
        <f t="shared" si="21"/>
        <v>-1</v>
      </c>
      <c r="AN96" s="164">
        <f t="shared" si="24"/>
        <v>0</v>
      </c>
      <c r="AO96" s="164">
        <f t="shared" si="24"/>
        <v>0</v>
      </c>
      <c r="AP96" s="164">
        <f t="shared" si="24"/>
        <v>0</v>
      </c>
      <c r="AQ96" s="164">
        <f t="shared" si="22"/>
        <v>0</v>
      </c>
      <c r="AR96" s="164">
        <f t="shared" si="22"/>
        <v>0</v>
      </c>
      <c r="AS96" s="164">
        <f t="shared" si="22"/>
        <v>0</v>
      </c>
      <c r="AT96" s="164">
        <f t="shared" si="22"/>
        <v>0</v>
      </c>
      <c r="AU96" s="164">
        <f t="shared" si="12"/>
        <v>0</v>
      </c>
      <c r="AV96" s="164">
        <f t="shared" si="25"/>
        <v>0</v>
      </c>
      <c r="AW96" s="164">
        <f t="shared" si="25"/>
        <v>0</v>
      </c>
      <c r="AX96" s="164">
        <f t="shared" si="25"/>
        <v>0</v>
      </c>
      <c r="AY96" s="164">
        <f t="shared" si="23"/>
        <v>0</v>
      </c>
      <c r="AZ96" s="164">
        <f t="shared" si="23"/>
        <v>0</v>
      </c>
      <c r="BA96" s="164">
        <f t="shared" si="23"/>
        <v>0</v>
      </c>
      <c r="BB96" s="164">
        <f t="shared" si="23"/>
        <v>0</v>
      </c>
      <c r="BC96" s="164">
        <f t="shared" si="13"/>
        <v>0</v>
      </c>
    </row>
    <row r="97" spans="1:55" s="164" customFormat="1" ht="19.899999999999999" hidden="1" customHeight="1">
      <c r="A97" s="9"/>
      <c r="B97" s="7"/>
      <c r="C97" s="2"/>
      <c r="D97" s="4"/>
      <c r="E97" s="18"/>
      <c r="F97" s="19"/>
      <c r="G97" s="19"/>
      <c r="H97" s="4"/>
      <c r="I97" s="15"/>
      <c r="J97" s="47"/>
      <c r="K97" s="699"/>
      <c r="L97" s="700"/>
      <c r="M97" s="701"/>
      <c r="N97" s="40"/>
      <c r="O97" s="41"/>
      <c r="P97" s="41"/>
      <c r="Q97" s="41"/>
      <c r="R97" s="41"/>
      <c r="S97" s="41"/>
      <c r="T97" s="42"/>
      <c r="U97" s="49"/>
      <c r="V97" s="710"/>
      <c r="W97" s="711"/>
      <c r="X97" s="56"/>
      <c r="Y97" s="56"/>
      <c r="Z97" s="57"/>
      <c r="AA97" s="67"/>
      <c r="AB97" s="57"/>
      <c r="AC97" s="58"/>
      <c r="AD97" s="56"/>
      <c r="AE97" s="49"/>
      <c r="AF97" s="164">
        <f t="shared" si="21"/>
        <v>-1</v>
      </c>
      <c r="AG97" s="164">
        <f t="shared" si="21"/>
        <v>-1</v>
      </c>
      <c r="AH97" s="164">
        <f t="shared" si="21"/>
        <v>-1</v>
      </c>
      <c r="AI97" s="164">
        <f t="shared" si="21"/>
        <v>-1</v>
      </c>
      <c r="AJ97" s="164">
        <f t="shared" si="21"/>
        <v>-1</v>
      </c>
      <c r="AK97" s="164">
        <f t="shared" si="21"/>
        <v>-1</v>
      </c>
      <c r="AL97" s="164">
        <f t="shared" si="21"/>
        <v>-1</v>
      </c>
      <c r="AM97" s="164">
        <f t="shared" si="21"/>
        <v>-1</v>
      </c>
      <c r="AN97" s="164">
        <f t="shared" si="24"/>
        <v>0</v>
      </c>
      <c r="AO97" s="164">
        <f t="shared" si="24"/>
        <v>0</v>
      </c>
      <c r="AP97" s="164">
        <f t="shared" si="24"/>
        <v>0</v>
      </c>
      <c r="AQ97" s="164">
        <f t="shared" si="22"/>
        <v>0</v>
      </c>
      <c r="AR97" s="164">
        <f t="shared" si="22"/>
        <v>0</v>
      </c>
      <c r="AS97" s="164">
        <f t="shared" si="22"/>
        <v>0</v>
      </c>
      <c r="AT97" s="164">
        <f t="shared" si="22"/>
        <v>0</v>
      </c>
      <c r="AU97" s="164">
        <f t="shared" si="12"/>
        <v>0</v>
      </c>
      <c r="AV97" s="164">
        <f t="shared" si="25"/>
        <v>0</v>
      </c>
      <c r="AW97" s="164">
        <f t="shared" si="25"/>
        <v>0</v>
      </c>
      <c r="AX97" s="164">
        <f t="shared" si="25"/>
        <v>0</v>
      </c>
      <c r="AY97" s="164">
        <f t="shared" si="23"/>
        <v>0</v>
      </c>
      <c r="AZ97" s="164">
        <f t="shared" si="23"/>
        <v>0</v>
      </c>
      <c r="BA97" s="164">
        <f t="shared" si="23"/>
        <v>0</v>
      </c>
      <c r="BB97" s="164">
        <f t="shared" si="23"/>
        <v>0</v>
      </c>
      <c r="BC97" s="164">
        <f t="shared" si="13"/>
        <v>0</v>
      </c>
    </row>
    <row r="98" spans="1:55" s="164" customFormat="1" ht="19.899999999999999" hidden="1" customHeight="1">
      <c r="A98" s="9"/>
      <c r="B98" s="7"/>
      <c r="C98" s="2"/>
      <c r="D98" s="4"/>
      <c r="E98" s="18"/>
      <c r="F98" s="19"/>
      <c r="G98" s="19"/>
      <c r="H98" s="4"/>
      <c r="I98" s="15"/>
      <c r="J98" s="47"/>
      <c r="K98" s="699"/>
      <c r="L98" s="700"/>
      <c r="M98" s="701"/>
      <c r="N98" s="40"/>
      <c r="O98" s="41"/>
      <c r="P98" s="41"/>
      <c r="Q98" s="41"/>
      <c r="R98" s="41"/>
      <c r="S98" s="41"/>
      <c r="T98" s="42"/>
      <c r="U98" s="49"/>
      <c r="V98" s="710"/>
      <c r="W98" s="711"/>
      <c r="X98" s="56"/>
      <c r="Y98" s="56"/>
      <c r="Z98" s="57"/>
      <c r="AA98" s="67"/>
      <c r="AB98" s="57"/>
      <c r="AC98" s="58"/>
      <c r="AD98" s="56"/>
      <c r="AE98" s="49"/>
      <c r="AF98" s="164">
        <f t="shared" si="21"/>
        <v>-1</v>
      </c>
      <c r="AG98" s="164">
        <f t="shared" si="21"/>
        <v>-1</v>
      </c>
      <c r="AH98" s="164">
        <f t="shared" si="21"/>
        <v>-1</v>
      </c>
      <c r="AI98" s="164">
        <f t="shared" si="21"/>
        <v>-1</v>
      </c>
      <c r="AJ98" s="164">
        <f t="shared" si="21"/>
        <v>-1</v>
      </c>
      <c r="AK98" s="164">
        <f t="shared" si="21"/>
        <v>-1</v>
      </c>
      <c r="AL98" s="164">
        <f t="shared" si="21"/>
        <v>-1</v>
      </c>
      <c r="AM98" s="164">
        <f t="shared" si="21"/>
        <v>-1</v>
      </c>
      <c r="AN98" s="164">
        <f t="shared" si="24"/>
        <v>0</v>
      </c>
      <c r="AO98" s="164">
        <f t="shared" si="24"/>
        <v>0</v>
      </c>
      <c r="AP98" s="164">
        <f t="shared" si="24"/>
        <v>0</v>
      </c>
      <c r="AQ98" s="164">
        <f t="shared" si="22"/>
        <v>0</v>
      </c>
      <c r="AR98" s="164">
        <f t="shared" si="22"/>
        <v>0</v>
      </c>
      <c r="AS98" s="164">
        <f t="shared" si="22"/>
        <v>0</v>
      </c>
      <c r="AT98" s="164">
        <f t="shared" si="22"/>
        <v>0</v>
      </c>
      <c r="AU98" s="164">
        <f t="shared" si="12"/>
        <v>0</v>
      </c>
      <c r="AV98" s="164">
        <f t="shared" si="25"/>
        <v>0</v>
      </c>
      <c r="AW98" s="164">
        <f t="shared" si="25"/>
        <v>0</v>
      </c>
      <c r="AX98" s="164">
        <f t="shared" si="25"/>
        <v>0</v>
      </c>
      <c r="AY98" s="164">
        <f t="shared" si="23"/>
        <v>0</v>
      </c>
      <c r="AZ98" s="164">
        <f t="shared" si="23"/>
        <v>0</v>
      </c>
      <c r="BA98" s="164">
        <f t="shared" si="23"/>
        <v>0</v>
      </c>
      <c r="BB98" s="164">
        <f t="shared" si="23"/>
        <v>0</v>
      </c>
      <c r="BC98" s="164">
        <f t="shared" si="13"/>
        <v>0</v>
      </c>
    </row>
    <row r="99" spans="1:55" s="164" customFormat="1" ht="19.899999999999999" hidden="1" customHeight="1">
      <c r="A99" s="9"/>
      <c r="B99" s="7"/>
      <c r="C99" s="2"/>
      <c r="D99" s="4"/>
      <c r="E99" s="18"/>
      <c r="F99" s="19"/>
      <c r="G99" s="19"/>
      <c r="H99" s="4"/>
      <c r="I99" s="15"/>
      <c r="J99" s="47"/>
      <c r="K99" s="699"/>
      <c r="L99" s="700"/>
      <c r="M99" s="701"/>
      <c r="N99" s="40"/>
      <c r="O99" s="41"/>
      <c r="P99" s="41"/>
      <c r="Q99" s="41"/>
      <c r="R99" s="41"/>
      <c r="S99" s="41"/>
      <c r="T99" s="42"/>
      <c r="U99" s="49"/>
      <c r="V99" s="710"/>
      <c r="W99" s="711"/>
      <c r="X99" s="56"/>
      <c r="Y99" s="56"/>
      <c r="Z99" s="57"/>
      <c r="AA99" s="67"/>
      <c r="AB99" s="57"/>
      <c r="AC99" s="58"/>
      <c r="AD99" s="56"/>
      <c r="AE99" s="49"/>
      <c r="AF99" s="164">
        <f t="shared" si="21"/>
        <v>-1</v>
      </c>
      <c r="AG99" s="164">
        <f t="shared" si="21"/>
        <v>-1</v>
      </c>
      <c r="AH99" s="164">
        <f t="shared" si="21"/>
        <v>-1</v>
      </c>
      <c r="AI99" s="164">
        <f t="shared" si="21"/>
        <v>-1</v>
      </c>
      <c r="AJ99" s="164">
        <f t="shared" si="21"/>
        <v>-1</v>
      </c>
      <c r="AK99" s="164">
        <f t="shared" si="21"/>
        <v>-1</v>
      </c>
      <c r="AL99" s="164">
        <f t="shared" si="21"/>
        <v>-1</v>
      </c>
      <c r="AM99" s="164">
        <f t="shared" si="21"/>
        <v>-1</v>
      </c>
      <c r="AN99" s="164">
        <f t="shared" si="24"/>
        <v>0</v>
      </c>
      <c r="AO99" s="164">
        <f t="shared" si="24"/>
        <v>0</v>
      </c>
      <c r="AP99" s="164">
        <f t="shared" si="24"/>
        <v>0</v>
      </c>
      <c r="AQ99" s="164">
        <f t="shared" si="22"/>
        <v>0</v>
      </c>
      <c r="AR99" s="164">
        <f t="shared" si="22"/>
        <v>0</v>
      </c>
      <c r="AS99" s="164">
        <f t="shared" si="22"/>
        <v>0</v>
      </c>
      <c r="AT99" s="164">
        <f t="shared" si="22"/>
        <v>0</v>
      </c>
      <c r="AU99" s="164">
        <f t="shared" si="12"/>
        <v>0</v>
      </c>
      <c r="AV99" s="164">
        <f t="shared" si="25"/>
        <v>0</v>
      </c>
      <c r="AW99" s="164">
        <f t="shared" si="25"/>
        <v>0</v>
      </c>
      <c r="AX99" s="164">
        <f t="shared" si="25"/>
        <v>0</v>
      </c>
      <c r="AY99" s="164">
        <f t="shared" si="23"/>
        <v>0</v>
      </c>
      <c r="AZ99" s="164">
        <f t="shared" si="23"/>
        <v>0</v>
      </c>
      <c r="BA99" s="164">
        <f t="shared" si="23"/>
        <v>0</v>
      </c>
      <c r="BB99" s="164">
        <f t="shared" si="23"/>
        <v>0</v>
      </c>
      <c r="BC99" s="164">
        <f t="shared" si="13"/>
        <v>0</v>
      </c>
    </row>
    <row r="100" spans="1:55" s="164" customFormat="1" ht="19.899999999999999" hidden="1" customHeight="1">
      <c r="A100" s="9"/>
      <c r="B100" s="7"/>
      <c r="C100" s="2"/>
      <c r="D100" s="4"/>
      <c r="E100" s="18"/>
      <c r="F100" s="19"/>
      <c r="G100" s="19"/>
      <c r="H100" s="4"/>
      <c r="I100" s="15"/>
      <c r="J100" s="47"/>
      <c r="K100" s="699"/>
      <c r="L100" s="700"/>
      <c r="M100" s="701"/>
      <c r="N100" s="40"/>
      <c r="O100" s="41"/>
      <c r="P100" s="41"/>
      <c r="Q100" s="41"/>
      <c r="R100" s="41"/>
      <c r="S100" s="41"/>
      <c r="T100" s="42"/>
      <c r="U100" s="49"/>
      <c r="V100" s="710"/>
      <c r="W100" s="711"/>
      <c r="X100" s="56"/>
      <c r="Y100" s="56"/>
      <c r="Z100" s="57"/>
      <c r="AA100" s="67"/>
      <c r="AB100" s="57"/>
      <c r="AC100" s="58"/>
      <c r="AD100" s="56"/>
      <c r="AE100" s="49"/>
      <c r="AF100" s="164">
        <f t="shared" si="21"/>
        <v>-1</v>
      </c>
      <c r="AG100" s="164">
        <f t="shared" si="21"/>
        <v>-1</v>
      </c>
      <c r="AH100" s="164">
        <f t="shared" si="21"/>
        <v>-1</v>
      </c>
      <c r="AI100" s="164">
        <f t="shared" si="21"/>
        <v>-1</v>
      </c>
      <c r="AJ100" s="164">
        <f t="shared" si="21"/>
        <v>-1</v>
      </c>
      <c r="AK100" s="164">
        <f t="shared" si="21"/>
        <v>-1</v>
      </c>
      <c r="AL100" s="164">
        <f t="shared" si="21"/>
        <v>-1</v>
      </c>
      <c r="AM100" s="164">
        <f t="shared" si="21"/>
        <v>-1</v>
      </c>
      <c r="AN100" s="164">
        <f t="shared" si="24"/>
        <v>0</v>
      </c>
      <c r="AO100" s="164">
        <f t="shared" si="24"/>
        <v>0</v>
      </c>
      <c r="AP100" s="164">
        <f t="shared" si="24"/>
        <v>0</v>
      </c>
      <c r="AQ100" s="164">
        <f t="shared" si="22"/>
        <v>0</v>
      </c>
      <c r="AR100" s="164">
        <f t="shared" si="22"/>
        <v>0</v>
      </c>
      <c r="AS100" s="164">
        <f t="shared" si="22"/>
        <v>0</v>
      </c>
      <c r="AT100" s="164">
        <f t="shared" si="22"/>
        <v>0</v>
      </c>
      <c r="AU100" s="164">
        <f t="shared" si="12"/>
        <v>0</v>
      </c>
      <c r="AV100" s="164">
        <f t="shared" si="25"/>
        <v>0</v>
      </c>
      <c r="AW100" s="164">
        <f t="shared" si="25"/>
        <v>0</v>
      </c>
      <c r="AX100" s="164">
        <f t="shared" si="25"/>
        <v>0</v>
      </c>
      <c r="AY100" s="164">
        <f t="shared" si="23"/>
        <v>0</v>
      </c>
      <c r="AZ100" s="164">
        <f t="shared" si="23"/>
        <v>0</v>
      </c>
      <c r="BA100" s="164">
        <f t="shared" si="23"/>
        <v>0</v>
      </c>
      <c r="BB100" s="164">
        <f t="shared" si="23"/>
        <v>0</v>
      </c>
      <c r="BC100" s="164">
        <f t="shared" si="13"/>
        <v>0</v>
      </c>
    </row>
    <row r="101" spans="1:55" s="164" customFormat="1" ht="19.899999999999999" hidden="1" customHeight="1">
      <c r="A101" s="9"/>
      <c r="B101" s="7"/>
      <c r="C101" s="2"/>
      <c r="D101" s="4"/>
      <c r="E101" s="18"/>
      <c r="F101" s="19"/>
      <c r="G101" s="19"/>
      <c r="H101" s="4"/>
      <c r="I101" s="15"/>
      <c r="J101" s="47"/>
      <c r="K101" s="699"/>
      <c r="L101" s="700"/>
      <c r="M101" s="701"/>
      <c r="N101" s="40"/>
      <c r="O101" s="41"/>
      <c r="P101" s="41"/>
      <c r="Q101" s="41"/>
      <c r="R101" s="41"/>
      <c r="S101" s="41"/>
      <c r="T101" s="42"/>
      <c r="U101" s="49"/>
      <c r="V101" s="710"/>
      <c r="W101" s="711"/>
      <c r="X101" s="56"/>
      <c r="Y101" s="56"/>
      <c r="Z101" s="57"/>
      <c r="AA101" s="67"/>
      <c r="AB101" s="57"/>
      <c r="AC101" s="58"/>
      <c r="AD101" s="56"/>
      <c r="AE101" s="49"/>
      <c r="AF101" s="164">
        <f t="shared" si="21"/>
        <v>-1</v>
      </c>
      <c r="AG101" s="164">
        <f t="shared" si="21"/>
        <v>-1</v>
      </c>
      <c r="AH101" s="164">
        <f t="shared" si="21"/>
        <v>-1</v>
      </c>
      <c r="AI101" s="164">
        <f t="shared" si="21"/>
        <v>-1</v>
      </c>
      <c r="AJ101" s="164">
        <f t="shared" si="21"/>
        <v>-1</v>
      </c>
      <c r="AK101" s="164">
        <f t="shared" si="21"/>
        <v>-1</v>
      </c>
      <c r="AL101" s="164">
        <f t="shared" si="21"/>
        <v>-1</v>
      </c>
      <c r="AM101" s="164">
        <f t="shared" si="21"/>
        <v>-1</v>
      </c>
      <c r="AN101" s="164">
        <f t="shared" si="24"/>
        <v>0</v>
      </c>
      <c r="AO101" s="164">
        <f t="shared" si="24"/>
        <v>0</v>
      </c>
      <c r="AP101" s="164">
        <f t="shared" si="24"/>
        <v>0</v>
      </c>
      <c r="AQ101" s="164">
        <f t="shared" si="22"/>
        <v>0</v>
      </c>
      <c r="AR101" s="164">
        <f t="shared" si="22"/>
        <v>0</v>
      </c>
      <c r="AS101" s="164">
        <f t="shared" si="22"/>
        <v>0</v>
      </c>
      <c r="AT101" s="164">
        <f t="shared" si="22"/>
        <v>0</v>
      </c>
      <c r="AU101" s="164">
        <f t="shared" si="12"/>
        <v>0</v>
      </c>
      <c r="AV101" s="164">
        <f t="shared" si="25"/>
        <v>0</v>
      </c>
      <c r="AW101" s="164">
        <f t="shared" si="25"/>
        <v>0</v>
      </c>
      <c r="AX101" s="164">
        <f t="shared" si="25"/>
        <v>0</v>
      </c>
      <c r="AY101" s="164">
        <f t="shared" si="23"/>
        <v>0</v>
      </c>
      <c r="AZ101" s="164">
        <f t="shared" si="23"/>
        <v>0</v>
      </c>
      <c r="BA101" s="164">
        <f t="shared" si="23"/>
        <v>0</v>
      </c>
      <c r="BB101" s="164">
        <f t="shared" si="23"/>
        <v>0</v>
      </c>
      <c r="BC101" s="164">
        <f t="shared" si="13"/>
        <v>0</v>
      </c>
    </row>
    <row r="102" spans="1:55" s="164" customFormat="1" ht="19.899999999999999" hidden="1" customHeight="1">
      <c r="A102" s="9"/>
      <c r="B102" s="7"/>
      <c r="C102" s="2"/>
      <c r="D102" s="4"/>
      <c r="E102" s="18"/>
      <c r="F102" s="19"/>
      <c r="G102" s="19"/>
      <c r="H102" s="4"/>
      <c r="I102" s="15"/>
      <c r="J102" s="47"/>
      <c r="K102" s="699"/>
      <c r="L102" s="700"/>
      <c r="M102" s="701"/>
      <c r="N102" s="40"/>
      <c r="O102" s="41"/>
      <c r="P102" s="41"/>
      <c r="Q102" s="41"/>
      <c r="R102" s="41"/>
      <c r="S102" s="41"/>
      <c r="T102" s="42"/>
      <c r="U102" s="49"/>
      <c r="V102" s="710"/>
      <c r="W102" s="711"/>
      <c r="X102" s="56"/>
      <c r="Y102" s="56"/>
      <c r="Z102" s="57"/>
      <c r="AA102" s="67"/>
      <c r="AB102" s="57"/>
      <c r="AC102" s="58"/>
      <c r="AD102" s="56"/>
      <c r="AE102" s="49"/>
      <c r="AF102" s="164">
        <f t="shared" si="21"/>
        <v>-1</v>
      </c>
      <c r="AG102" s="164">
        <f t="shared" si="21"/>
        <v>-1</v>
      </c>
      <c r="AH102" s="164">
        <f t="shared" si="21"/>
        <v>-1</v>
      </c>
      <c r="AI102" s="164">
        <f t="shared" si="21"/>
        <v>-1</v>
      </c>
      <c r="AJ102" s="164">
        <f t="shared" si="21"/>
        <v>-1</v>
      </c>
      <c r="AK102" s="164">
        <f t="shared" si="21"/>
        <v>-1</v>
      </c>
      <c r="AL102" s="164">
        <f t="shared" si="21"/>
        <v>-1</v>
      </c>
      <c r="AM102" s="164">
        <f t="shared" si="21"/>
        <v>-1</v>
      </c>
      <c r="AN102" s="164">
        <f t="shared" si="24"/>
        <v>0</v>
      </c>
      <c r="AO102" s="164">
        <f t="shared" si="24"/>
        <v>0</v>
      </c>
      <c r="AP102" s="164">
        <f t="shared" si="24"/>
        <v>0</v>
      </c>
      <c r="AQ102" s="164">
        <f t="shared" si="22"/>
        <v>0</v>
      </c>
      <c r="AR102" s="164">
        <f t="shared" si="22"/>
        <v>0</v>
      </c>
      <c r="AS102" s="164">
        <f t="shared" si="22"/>
        <v>0</v>
      </c>
      <c r="AT102" s="164">
        <f t="shared" si="22"/>
        <v>0</v>
      </c>
      <c r="AU102" s="164">
        <f t="shared" si="12"/>
        <v>0</v>
      </c>
      <c r="AV102" s="164">
        <f t="shared" si="25"/>
        <v>0</v>
      </c>
      <c r="AW102" s="164">
        <f t="shared" si="25"/>
        <v>0</v>
      </c>
      <c r="AX102" s="164">
        <f t="shared" si="25"/>
        <v>0</v>
      </c>
      <c r="AY102" s="164">
        <f t="shared" si="23"/>
        <v>0</v>
      </c>
      <c r="AZ102" s="164">
        <f t="shared" si="23"/>
        <v>0</v>
      </c>
      <c r="BA102" s="164">
        <f t="shared" si="23"/>
        <v>0</v>
      </c>
      <c r="BB102" s="164">
        <f t="shared" si="23"/>
        <v>0</v>
      </c>
      <c r="BC102" s="164">
        <f t="shared" si="13"/>
        <v>0</v>
      </c>
    </row>
    <row r="103" spans="1:55" s="164" customFormat="1" ht="19.899999999999999" hidden="1" customHeight="1">
      <c r="A103" s="9"/>
      <c r="B103" s="7"/>
      <c r="C103" s="2"/>
      <c r="D103" s="4"/>
      <c r="E103" s="18"/>
      <c r="F103" s="19"/>
      <c r="G103" s="19"/>
      <c r="H103" s="4"/>
      <c r="I103" s="15"/>
      <c r="J103" s="47"/>
      <c r="K103" s="699"/>
      <c r="L103" s="700"/>
      <c r="M103" s="701"/>
      <c r="N103" s="40"/>
      <c r="O103" s="41"/>
      <c r="P103" s="41"/>
      <c r="Q103" s="41"/>
      <c r="R103" s="41"/>
      <c r="S103" s="41"/>
      <c r="T103" s="42"/>
      <c r="U103" s="49"/>
      <c r="V103" s="710"/>
      <c r="W103" s="711"/>
      <c r="X103" s="56"/>
      <c r="Y103" s="56"/>
      <c r="Z103" s="57"/>
      <c r="AA103" s="67"/>
      <c r="AB103" s="57"/>
      <c r="AC103" s="58"/>
      <c r="AD103" s="56"/>
      <c r="AE103" s="49"/>
      <c r="AF103" s="164">
        <f t="shared" si="21"/>
        <v>-1</v>
      </c>
      <c r="AG103" s="164">
        <f t="shared" si="21"/>
        <v>-1</v>
      </c>
      <c r="AH103" s="164">
        <f t="shared" si="21"/>
        <v>-1</v>
      </c>
      <c r="AI103" s="164">
        <f t="shared" si="21"/>
        <v>-1</v>
      </c>
      <c r="AJ103" s="164">
        <f t="shared" si="21"/>
        <v>-1</v>
      </c>
      <c r="AK103" s="164">
        <f t="shared" si="21"/>
        <v>-1</v>
      </c>
      <c r="AL103" s="164">
        <f t="shared" si="21"/>
        <v>-1</v>
      </c>
      <c r="AM103" s="164">
        <f t="shared" si="21"/>
        <v>-1</v>
      </c>
      <c r="AN103" s="164">
        <f t="shared" si="24"/>
        <v>0</v>
      </c>
      <c r="AO103" s="164">
        <f t="shared" si="24"/>
        <v>0</v>
      </c>
      <c r="AP103" s="164">
        <f t="shared" si="24"/>
        <v>0</v>
      </c>
      <c r="AQ103" s="164">
        <f t="shared" si="22"/>
        <v>0</v>
      </c>
      <c r="AR103" s="164">
        <f t="shared" si="22"/>
        <v>0</v>
      </c>
      <c r="AS103" s="164">
        <f t="shared" si="22"/>
        <v>0</v>
      </c>
      <c r="AT103" s="164">
        <f t="shared" si="22"/>
        <v>0</v>
      </c>
      <c r="AU103" s="164">
        <f t="shared" si="12"/>
        <v>0</v>
      </c>
      <c r="AV103" s="164">
        <f t="shared" si="25"/>
        <v>0</v>
      </c>
      <c r="AW103" s="164">
        <f t="shared" si="25"/>
        <v>0</v>
      </c>
      <c r="AX103" s="164">
        <f t="shared" si="25"/>
        <v>0</v>
      </c>
      <c r="AY103" s="164">
        <f t="shared" si="23"/>
        <v>0</v>
      </c>
      <c r="AZ103" s="164">
        <f t="shared" si="23"/>
        <v>0</v>
      </c>
      <c r="BA103" s="164">
        <f t="shared" si="23"/>
        <v>0</v>
      </c>
      <c r="BB103" s="164">
        <f t="shared" si="23"/>
        <v>0</v>
      </c>
      <c r="BC103" s="164">
        <f t="shared" si="13"/>
        <v>0</v>
      </c>
    </row>
    <row r="104" spans="1:55" s="164" customFormat="1" ht="19.899999999999999" hidden="1" customHeight="1">
      <c r="A104" s="9"/>
      <c r="B104" s="7"/>
      <c r="C104" s="2"/>
      <c r="D104" s="4"/>
      <c r="E104" s="18"/>
      <c r="F104" s="19"/>
      <c r="G104" s="19"/>
      <c r="H104" s="4"/>
      <c r="I104" s="15"/>
      <c r="J104" s="47"/>
      <c r="K104" s="699"/>
      <c r="L104" s="700"/>
      <c r="M104" s="701"/>
      <c r="N104" s="40"/>
      <c r="O104" s="41"/>
      <c r="P104" s="41"/>
      <c r="Q104" s="41"/>
      <c r="R104" s="41"/>
      <c r="S104" s="41"/>
      <c r="T104" s="42"/>
      <c r="U104" s="49"/>
      <c r="V104" s="710"/>
      <c r="W104" s="711"/>
      <c r="X104" s="56"/>
      <c r="Y104" s="56"/>
      <c r="Z104" s="57"/>
      <c r="AA104" s="67"/>
      <c r="AB104" s="57"/>
      <c r="AC104" s="58"/>
      <c r="AD104" s="56"/>
      <c r="AE104" s="49"/>
      <c r="AF104" s="164">
        <f t="shared" ref="AF104:AM107" si="26">AF103</f>
        <v>-1</v>
      </c>
      <c r="AG104" s="164">
        <f t="shared" si="26"/>
        <v>-1</v>
      </c>
      <c r="AH104" s="164">
        <f t="shared" si="26"/>
        <v>-1</v>
      </c>
      <c r="AI104" s="164">
        <f t="shared" si="26"/>
        <v>-1</v>
      </c>
      <c r="AJ104" s="164">
        <f t="shared" si="26"/>
        <v>-1</v>
      </c>
      <c r="AK104" s="164">
        <f t="shared" si="26"/>
        <v>-1</v>
      </c>
      <c r="AL104" s="164">
        <f t="shared" si="26"/>
        <v>-1</v>
      </c>
      <c r="AM104" s="164">
        <f t="shared" si="26"/>
        <v>-1</v>
      </c>
      <c r="AN104" s="164">
        <f t="shared" si="24"/>
        <v>0</v>
      </c>
      <c r="AO104" s="164">
        <f t="shared" si="24"/>
        <v>0</v>
      </c>
      <c r="AP104" s="164">
        <f t="shared" si="24"/>
        <v>0</v>
      </c>
      <c r="AQ104" s="164">
        <f t="shared" si="22"/>
        <v>0</v>
      </c>
      <c r="AR104" s="164">
        <f t="shared" si="22"/>
        <v>0</v>
      </c>
      <c r="AS104" s="164">
        <f t="shared" si="22"/>
        <v>0</v>
      </c>
      <c r="AT104" s="164">
        <f t="shared" si="22"/>
        <v>0</v>
      </c>
      <c r="AU104" s="164">
        <f t="shared" si="12"/>
        <v>0</v>
      </c>
      <c r="AV104" s="164">
        <f t="shared" si="25"/>
        <v>0</v>
      </c>
      <c r="AW104" s="164">
        <f t="shared" si="25"/>
        <v>0</v>
      </c>
      <c r="AX104" s="164">
        <f t="shared" si="25"/>
        <v>0</v>
      </c>
      <c r="AY104" s="164">
        <f t="shared" si="23"/>
        <v>0</v>
      </c>
      <c r="AZ104" s="164">
        <f t="shared" si="23"/>
        <v>0</v>
      </c>
      <c r="BA104" s="164">
        <f t="shared" si="23"/>
        <v>0</v>
      </c>
      <c r="BB104" s="164">
        <f t="shared" si="23"/>
        <v>0</v>
      </c>
      <c r="BC104" s="164">
        <f t="shared" si="13"/>
        <v>0</v>
      </c>
    </row>
    <row r="105" spans="1:55" s="164" customFormat="1" ht="19.899999999999999" hidden="1" customHeight="1">
      <c r="A105" s="9"/>
      <c r="B105" s="7"/>
      <c r="C105" s="2"/>
      <c r="D105" s="4"/>
      <c r="E105" s="18"/>
      <c r="F105" s="19"/>
      <c r="G105" s="19"/>
      <c r="H105" s="4"/>
      <c r="I105" s="15"/>
      <c r="J105" s="47"/>
      <c r="K105" s="699"/>
      <c r="L105" s="700"/>
      <c r="M105" s="701"/>
      <c r="N105" s="40"/>
      <c r="O105" s="41"/>
      <c r="P105" s="41"/>
      <c r="Q105" s="41"/>
      <c r="R105" s="41"/>
      <c r="S105" s="41"/>
      <c r="T105" s="42"/>
      <c r="U105" s="49"/>
      <c r="V105" s="710"/>
      <c r="W105" s="711"/>
      <c r="X105" s="56"/>
      <c r="Y105" s="56"/>
      <c r="Z105" s="57"/>
      <c r="AA105" s="67"/>
      <c r="AB105" s="57"/>
      <c r="AC105" s="58"/>
      <c r="AD105" s="56"/>
      <c r="AE105" s="49"/>
      <c r="AF105" s="164">
        <f t="shared" si="26"/>
        <v>-1</v>
      </c>
      <c r="AG105" s="164">
        <f t="shared" si="26"/>
        <v>-1</v>
      </c>
      <c r="AH105" s="164">
        <f t="shared" si="26"/>
        <v>-1</v>
      </c>
      <c r="AI105" s="164">
        <f t="shared" si="26"/>
        <v>-1</v>
      </c>
      <c r="AJ105" s="164">
        <f t="shared" si="26"/>
        <v>-1</v>
      </c>
      <c r="AK105" s="164">
        <f t="shared" si="26"/>
        <v>-1</v>
      </c>
      <c r="AL105" s="164">
        <f t="shared" si="26"/>
        <v>-1</v>
      </c>
      <c r="AM105" s="164">
        <f t="shared" si="26"/>
        <v>-1</v>
      </c>
      <c r="AN105" s="164">
        <f t="shared" si="24"/>
        <v>0</v>
      </c>
      <c r="AO105" s="164">
        <f t="shared" si="24"/>
        <v>0</v>
      </c>
      <c r="AP105" s="164">
        <f t="shared" si="24"/>
        <v>0</v>
      </c>
      <c r="AQ105" s="164">
        <f t="shared" si="22"/>
        <v>0</v>
      </c>
      <c r="AR105" s="164">
        <f t="shared" si="22"/>
        <v>0</v>
      </c>
      <c r="AS105" s="164">
        <f t="shared" si="22"/>
        <v>0</v>
      </c>
      <c r="AT105" s="164">
        <f t="shared" si="22"/>
        <v>0</v>
      </c>
      <c r="AU105" s="164">
        <f t="shared" si="12"/>
        <v>0</v>
      </c>
      <c r="AV105" s="164">
        <f t="shared" si="25"/>
        <v>0</v>
      </c>
      <c r="AW105" s="164">
        <f t="shared" si="25"/>
        <v>0</v>
      </c>
      <c r="AX105" s="164">
        <f t="shared" si="25"/>
        <v>0</v>
      </c>
      <c r="AY105" s="164">
        <f t="shared" si="23"/>
        <v>0</v>
      </c>
      <c r="AZ105" s="164">
        <f t="shared" si="23"/>
        <v>0</v>
      </c>
      <c r="BA105" s="164">
        <f t="shared" si="23"/>
        <v>0</v>
      </c>
      <c r="BB105" s="164">
        <f t="shared" si="23"/>
        <v>0</v>
      </c>
      <c r="BC105" s="164">
        <f t="shared" si="13"/>
        <v>0</v>
      </c>
    </row>
    <row r="106" spans="1:55" s="164" customFormat="1" ht="19.899999999999999" hidden="1" customHeight="1">
      <c r="A106" s="9"/>
      <c r="B106" s="7"/>
      <c r="C106" s="2"/>
      <c r="D106" s="4"/>
      <c r="E106" s="18"/>
      <c r="F106" s="19"/>
      <c r="G106" s="19"/>
      <c r="H106" s="4"/>
      <c r="I106" s="15"/>
      <c r="J106" s="47"/>
      <c r="K106" s="699"/>
      <c r="L106" s="700"/>
      <c r="M106" s="701"/>
      <c r="N106" s="40"/>
      <c r="O106" s="41"/>
      <c r="P106" s="41"/>
      <c r="Q106" s="41"/>
      <c r="R106" s="41"/>
      <c r="S106" s="41"/>
      <c r="T106" s="42"/>
      <c r="U106" s="49"/>
      <c r="V106" s="710"/>
      <c r="W106" s="711"/>
      <c r="X106" s="56"/>
      <c r="Y106" s="56"/>
      <c r="Z106" s="57"/>
      <c r="AA106" s="67"/>
      <c r="AB106" s="57"/>
      <c r="AC106" s="58"/>
      <c r="AD106" s="56"/>
      <c r="AE106" s="49"/>
      <c r="AF106" s="164">
        <f t="shared" si="26"/>
        <v>-1</v>
      </c>
      <c r="AG106" s="164">
        <f t="shared" si="26"/>
        <v>-1</v>
      </c>
      <c r="AH106" s="164">
        <f t="shared" si="26"/>
        <v>-1</v>
      </c>
      <c r="AI106" s="164">
        <f t="shared" si="26"/>
        <v>-1</v>
      </c>
      <c r="AJ106" s="164">
        <f t="shared" si="26"/>
        <v>-1</v>
      </c>
      <c r="AK106" s="164">
        <f t="shared" si="26"/>
        <v>-1</v>
      </c>
      <c r="AL106" s="164">
        <f t="shared" si="26"/>
        <v>-1</v>
      </c>
      <c r="AM106" s="164">
        <f t="shared" si="26"/>
        <v>-1</v>
      </c>
      <c r="AN106" s="164">
        <f t="shared" si="24"/>
        <v>0</v>
      </c>
      <c r="AO106" s="164">
        <f t="shared" si="24"/>
        <v>0</v>
      </c>
      <c r="AP106" s="164">
        <f t="shared" si="24"/>
        <v>0</v>
      </c>
      <c r="AQ106" s="164">
        <f t="shared" si="22"/>
        <v>0</v>
      </c>
      <c r="AR106" s="164">
        <f t="shared" si="22"/>
        <v>0</v>
      </c>
      <c r="AS106" s="164">
        <f t="shared" si="22"/>
        <v>0</v>
      </c>
      <c r="AT106" s="164">
        <f t="shared" si="22"/>
        <v>0</v>
      </c>
      <c r="AU106" s="164">
        <f t="shared" si="12"/>
        <v>0</v>
      </c>
      <c r="AV106" s="164">
        <f t="shared" si="25"/>
        <v>0</v>
      </c>
      <c r="AW106" s="164">
        <f t="shared" si="25"/>
        <v>0</v>
      </c>
      <c r="AX106" s="164">
        <f t="shared" si="25"/>
        <v>0</v>
      </c>
      <c r="AY106" s="164">
        <f t="shared" si="23"/>
        <v>0</v>
      </c>
      <c r="AZ106" s="164">
        <f t="shared" si="23"/>
        <v>0</v>
      </c>
      <c r="BA106" s="164">
        <f t="shared" si="23"/>
        <v>0</v>
      </c>
      <c r="BB106" s="164">
        <f t="shared" si="23"/>
        <v>0</v>
      </c>
      <c r="BC106" s="164">
        <f t="shared" si="13"/>
        <v>0</v>
      </c>
    </row>
    <row r="107" spans="1:55" s="164" customFormat="1" ht="19.899999999999999" hidden="1" customHeight="1" thickBot="1">
      <c r="A107" s="9"/>
      <c r="B107" s="7"/>
      <c r="C107" s="2"/>
      <c r="D107" s="4"/>
      <c r="E107" s="18"/>
      <c r="F107" s="19"/>
      <c r="G107" s="19"/>
      <c r="H107" s="4"/>
      <c r="I107" s="15"/>
      <c r="J107" s="47"/>
      <c r="K107" s="699"/>
      <c r="L107" s="700"/>
      <c r="M107" s="701"/>
      <c r="N107" s="40"/>
      <c r="O107" s="41"/>
      <c r="P107" s="41"/>
      <c r="Q107" s="41"/>
      <c r="R107" s="41"/>
      <c r="S107" s="41"/>
      <c r="T107" s="42"/>
      <c r="U107" s="49"/>
      <c r="V107" s="710"/>
      <c r="W107" s="711"/>
      <c r="X107" s="56"/>
      <c r="Y107" s="56"/>
      <c r="Z107" s="57"/>
      <c r="AA107" s="67"/>
      <c r="AB107" s="57"/>
      <c r="AC107" s="58"/>
      <c r="AD107" s="56"/>
      <c r="AE107" s="49"/>
      <c r="AF107" s="164">
        <f t="shared" si="26"/>
        <v>-1</v>
      </c>
      <c r="AG107" s="164">
        <f t="shared" si="26"/>
        <v>-1</v>
      </c>
      <c r="AH107" s="164">
        <f t="shared" si="26"/>
        <v>-1</v>
      </c>
      <c r="AI107" s="164">
        <f t="shared" si="26"/>
        <v>-1</v>
      </c>
      <c r="AJ107" s="164">
        <f t="shared" si="26"/>
        <v>-1</v>
      </c>
      <c r="AK107" s="164">
        <f t="shared" si="26"/>
        <v>-1</v>
      </c>
      <c r="AL107" s="164">
        <f t="shared" si="26"/>
        <v>-1</v>
      </c>
      <c r="AM107" s="164">
        <f t="shared" si="26"/>
        <v>-1</v>
      </c>
      <c r="AN107" s="164">
        <f t="shared" si="24"/>
        <v>0</v>
      </c>
      <c r="AO107" s="164">
        <f t="shared" si="24"/>
        <v>0</v>
      </c>
      <c r="AP107" s="164">
        <f t="shared" si="24"/>
        <v>0</v>
      </c>
      <c r="AQ107" s="164">
        <f t="shared" si="22"/>
        <v>0</v>
      </c>
      <c r="AR107" s="164">
        <f t="shared" si="22"/>
        <v>0</v>
      </c>
      <c r="AS107" s="164">
        <f t="shared" si="22"/>
        <v>0</v>
      </c>
      <c r="AT107" s="164">
        <f t="shared" si="22"/>
        <v>0</v>
      </c>
      <c r="AU107" s="164">
        <f t="shared" si="12"/>
        <v>0</v>
      </c>
      <c r="AV107" s="164">
        <f t="shared" si="25"/>
        <v>0</v>
      </c>
      <c r="AW107" s="164">
        <f t="shared" si="25"/>
        <v>0</v>
      </c>
      <c r="AX107" s="164">
        <f t="shared" si="25"/>
        <v>0</v>
      </c>
      <c r="AY107" s="164">
        <f t="shared" si="23"/>
        <v>0</v>
      </c>
      <c r="AZ107" s="164">
        <f t="shared" si="23"/>
        <v>0</v>
      </c>
      <c r="BA107" s="164">
        <f t="shared" si="23"/>
        <v>0</v>
      </c>
      <c r="BB107" s="164">
        <f t="shared" si="23"/>
        <v>0</v>
      </c>
      <c r="BC107" s="164">
        <f t="shared" si="13"/>
        <v>0</v>
      </c>
    </row>
    <row r="108" spans="1:55" s="147" customFormat="1" ht="27" customHeight="1" thickBot="1">
      <c r="A108" s="702" t="s">
        <v>105</v>
      </c>
      <c r="B108" s="703"/>
      <c r="C108" s="704"/>
      <c r="D108" s="165" t="s">
        <v>7</v>
      </c>
      <c r="E108" s="170" t="s">
        <v>5</v>
      </c>
      <c r="F108" s="764" t="s">
        <v>8</v>
      </c>
      <c r="G108" s="765"/>
      <c r="H108" s="144" t="s">
        <v>38</v>
      </c>
      <c r="I108" s="145" t="s">
        <v>38</v>
      </c>
      <c r="J108" s="755" t="s">
        <v>5</v>
      </c>
      <c r="K108" s="756"/>
      <c r="L108" s="756"/>
      <c r="M108" s="757"/>
      <c r="N108" s="755" t="s">
        <v>11</v>
      </c>
      <c r="O108" s="756"/>
      <c r="P108" s="756"/>
      <c r="Q108" s="756"/>
      <c r="R108" s="756"/>
      <c r="S108" s="756"/>
      <c r="T108" s="756"/>
      <c r="U108" s="757"/>
      <c r="V108" s="660" t="s">
        <v>18</v>
      </c>
      <c r="W108" s="661"/>
      <c r="X108" s="661"/>
      <c r="Y108" s="661"/>
      <c r="Z108" s="661"/>
      <c r="AA108" s="722" t="s">
        <v>39</v>
      </c>
      <c r="AB108" s="723"/>
      <c r="AC108" s="729" t="s">
        <v>293</v>
      </c>
      <c r="AD108" s="730"/>
      <c r="AE108" s="731"/>
      <c r="AF108" s="146" t="s">
        <v>69</v>
      </c>
      <c r="AG108" s="146"/>
      <c r="AH108" s="146"/>
      <c r="AI108" s="146"/>
      <c r="AJ108" s="146"/>
      <c r="AK108" s="146"/>
      <c r="AL108" s="146"/>
      <c r="AM108" s="146"/>
      <c r="AN108" s="146" t="s">
        <v>78</v>
      </c>
      <c r="AO108" s="146"/>
      <c r="AP108" s="146"/>
      <c r="AQ108" s="146"/>
      <c r="AR108" s="146"/>
      <c r="AS108" s="146"/>
      <c r="AT108" s="146"/>
      <c r="AU108" s="146"/>
      <c r="AV108" s="146" t="s">
        <v>79</v>
      </c>
      <c r="AW108" s="146"/>
      <c r="AX108" s="146"/>
      <c r="AY108" s="146"/>
      <c r="AZ108" s="146"/>
      <c r="BA108" s="146"/>
      <c r="BB108" s="146"/>
      <c r="BC108" s="146"/>
    </row>
    <row r="109" spans="1:55" s="147" customFormat="1" ht="125.45" customHeight="1" thickBot="1">
      <c r="A109" s="148" t="s">
        <v>110</v>
      </c>
      <c r="B109" s="149" t="s">
        <v>3</v>
      </c>
      <c r="C109" s="150" t="s">
        <v>4</v>
      </c>
      <c r="D109" s="153" t="s">
        <v>2</v>
      </c>
      <c r="E109" s="149" t="s">
        <v>6</v>
      </c>
      <c r="F109" s="171" t="s">
        <v>12</v>
      </c>
      <c r="G109" s="171" t="s">
        <v>9</v>
      </c>
      <c r="H109" s="153" t="s">
        <v>518</v>
      </c>
      <c r="I109" s="154" t="s">
        <v>519</v>
      </c>
      <c r="J109" s="172" t="s">
        <v>115</v>
      </c>
      <c r="K109" s="173" t="s">
        <v>47</v>
      </c>
      <c r="L109" s="173" t="s">
        <v>101</v>
      </c>
      <c r="M109" s="163" t="s">
        <v>46</v>
      </c>
      <c r="N109" s="155" t="s">
        <v>102</v>
      </c>
      <c r="O109" s="156" t="s">
        <v>48</v>
      </c>
      <c r="P109" s="156" t="s">
        <v>49</v>
      </c>
      <c r="Q109" s="156" t="s">
        <v>36</v>
      </c>
      <c r="R109" s="156" t="s">
        <v>44</v>
      </c>
      <c r="S109" s="156" t="s">
        <v>43</v>
      </c>
      <c r="T109" s="174" t="s">
        <v>116</v>
      </c>
      <c r="U109" s="175" t="s">
        <v>99</v>
      </c>
      <c r="V109" s="176" t="s">
        <v>117</v>
      </c>
      <c r="W109" s="177" t="s">
        <v>118</v>
      </c>
      <c r="X109" s="158" t="s">
        <v>40</v>
      </c>
      <c r="Y109" s="159" t="s">
        <v>108</v>
      </c>
      <c r="Z109" s="159" t="s">
        <v>109</v>
      </c>
      <c r="AA109" s="160" t="s">
        <v>113</v>
      </c>
      <c r="AB109" s="178" t="s">
        <v>119</v>
      </c>
      <c r="AC109" s="167" t="str">
        <f>"Auditor requests additional evidence" &amp; CHAR(10) &amp; "Total: " &amp; COUNTIF(AC110:AC288,"Yes") &amp; " requests"</f>
        <v>Auditor requests additional evidence
Total: 0 requests</v>
      </c>
      <c r="AD109" s="168" t="s">
        <v>294</v>
      </c>
      <c r="AE109" s="169" t="s">
        <v>295</v>
      </c>
      <c r="AF109" s="146" t="str">
        <f t="shared" ref="AF109:BC109" si="27">AF6</f>
        <v>CB</v>
      </c>
      <c r="AG109" s="146" t="str">
        <f t="shared" si="27"/>
        <v>ilCB</v>
      </c>
      <c r="AH109" s="146" t="str">
        <f t="shared" si="27"/>
        <v>Product 3</v>
      </c>
      <c r="AI109" s="146" t="str">
        <f t="shared" si="27"/>
        <v>Product 4</v>
      </c>
      <c r="AJ109" s="146" t="str">
        <f t="shared" si="27"/>
        <v>Product 5</v>
      </c>
      <c r="AK109" s="146" t="str">
        <f t="shared" si="27"/>
        <v>Product 6</v>
      </c>
      <c r="AL109" s="146" t="str">
        <f t="shared" si="27"/>
        <v>Product 7</v>
      </c>
      <c r="AM109" s="146" t="str">
        <f t="shared" si="27"/>
        <v>Product 8</v>
      </c>
      <c r="AN109" s="146" t="str">
        <f t="shared" si="27"/>
        <v>CB</v>
      </c>
      <c r="AO109" s="146" t="str">
        <f t="shared" si="27"/>
        <v>ilCB</v>
      </c>
      <c r="AP109" s="146" t="str">
        <f t="shared" si="27"/>
        <v>Product 3</v>
      </c>
      <c r="AQ109" s="146" t="str">
        <f t="shared" si="27"/>
        <v>Product 4</v>
      </c>
      <c r="AR109" s="146" t="str">
        <f t="shared" si="27"/>
        <v>Product 5</v>
      </c>
      <c r="AS109" s="146" t="str">
        <f t="shared" si="27"/>
        <v>Product 6</v>
      </c>
      <c r="AT109" s="146" t="str">
        <f t="shared" si="27"/>
        <v>Product 7</v>
      </c>
      <c r="AU109" s="146" t="str">
        <f t="shared" si="27"/>
        <v>Product 8</v>
      </c>
      <c r="AV109" s="146" t="str">
        <f t="shared" si="27"/>
        <v>CB</v>
      </c>
      <c r="AW109" s="146" t="str">
        <f t="shared" si="27"/>
        <v>ilCB</v>
      </c>
      <c r="AX109" s="146" t="str">
        <f t="shared" si="27"/>
        <v>Product 3</v>
      </c>
      <c r="AY109" s="146" t="str">
        <f t="shared" si="27"/>
        <v>Product 4</v>
      </c>
      <c r="AZ109" s="146" t="str">
        <f t="shared" si="27"/>
        <v>Product 5</v>
      </c>
      <c r="BA109" s="146" t="str">
        <f t="shared" si="27"/>
        <v>Product 6</v>
      </c>
      <c r="BB109" s="146" t="str">
        <f t="shared" si="27"/>
        <v>Product 7</v>
      </c>
      <c r="BC109" s="146" t="str">
        <f t="shared" si="27"/>
        <v>Product 8</v>
      </c>
    </row>
    <row r="110" spans="1:55" s="164" customFormat="1" ht="19.899999999999999" customHeight="1">
      <c r="A110" s="758" t="s">
        <v>1106</v>
      </c>
      <c r="B110" s="759"/>
      <c r="C110" s="759"/>
      <c r="D110" s="759"/>
      <c r="E110" s="759"/>
      <c r="F110" s="759"/>
      <c r="G110" s="759"/>
      <c r="H110" s="759"/>
      <c r="I110" s="760"/>
      <c r="J110" s="482"/>
      <c r="K110" s="483"/>
      <c r="L110" s="483"/>
      <c r="M110" s="484"/>
      <c r="N110" s="485"/>
      <c r="O110" s="486"/>
      <c r="P110" s="486"/>
      <c r="Q110" s="486"/>
      <c r="R110" s="486"/>
      <c r="S110" s="486"/>
      <c r="T110" s="487"/>
      <c r="U110" s="488"/>
      <c r="V110" s="485"/>
      <c r="W110" s="489"/>
      <c r="X110" s="486"/>
      <c r="Y110" s="487"/>
      <c r="Z110" s="487"/>
      <c r="AA110" s="490"/>
      <c r="AB110" s="488"/>
      <c r="AC110" s="482"/>
      <c r="AD110" s="483"/>
      <c r="AE110" s="484"/>
      <c r="AF110" s="164">
        <v>-1</v>
      </c>
      <c r="AG110" s="164">
        <v>-1</v>
      </c>
      <c r="AH110" s="164">
        <v>0</v>
      </c>
      <c r="AI110" s="164">
        <v>0</v>
      </c>
      <c r="AJ110" s="164">
        <v>0</v>
      </c>
      <c r="AK110" s="164">
        <v>0</v>
      </c>
      <c r="AL110" s="164">
        <v>0</v>
      </c>
      <c r="AM110" s="164">
        <v>0</v>
      </c>
      <c r="AN110" s="164">
        <f t="shared" ref="AN110:AU141" si="28">IF(AF110,$V110,"")</f>
        <v>0</v>
      </c>
      <c r="AO110" s="164">
        <f t="shared" si="28"/>
        <v>0</v>
      </c>
      <c r="AP110" s="164" t="str">
        <f t="shared" si="28"/>
        <v/>
      </c>
      <c r="AQ110" s="164" t="str">
        <f t="shared" si="28"/>
        <v/>
      </c>
      <c r="AR110" s="164" t="str">
        <f t="shared" si="28"/>
        <v/>
      </c>
      <c r="AS110" s="164" t="str">
        <f t="shared" si="28"/>
        <v/>
      </c>
      <c r="AT110" s="164" t="str">
        <f t="shared" si="28"/>
        <v/>
      </c>
      <c r="AU110" s="164" t="str">
        <f t="shared" si="28"/>
        <v/>
      </c>
      <c r="AV110" s="164">
        <f t="shared" ref="AV110:BC141" si="29">IF(AF110,$W110,"")</f>
        <v>0</v>
      </c>
      <c r="AW110" s="164">
        <f t="shared" si="29"/>
        <v>0</v>
      </c>
      <c r="AX110" s="164" t="str">
        <f t="shared" si="29"/>
        <v/>
      </c>
      <c r="AY110" s="164" t="str">
        <f t="shared" si="29"/>
        <v/>
      </c>
      <c r="AZ110" s="164" t="str">
        <f t="shared" si="29"/>
        <v/>
      </c>
      <c r="BA110" s="164" t="str">
        <f t="shared" si="29"/>
        <v/>
      </c>
      <c r="BB110" s="164" t="str">
        <f t="shared" si="29"/>
        <v/>
      </c>
      <c r="BC110" s="164" t="str">
        <f t="shared" si="29"/>
        <v/>
      </c>
    </row>
    <row r="111" spans="1:55" s="164" customFormat="1" ht="19.899999999999999" customHeight="1">
      <c r="A111" s="7" t="s">
        <v>1107</v>
      </c>
      <c r="B111" s="7" t="s">
        <v>1108</v>
      </c>
      <c r="C111" s="2" t="s">
        <v>1109</v>
      </c>
      <c r="D111" s="4" t="s">
        <v>851</v>
      </c>
      <c r="E111" s="4" t="s">
        <v>811</v>
      </c>
      <c r="F111" s="491" t="s">
        <v>812</v>
      </c>
      <c r="G111" s="491" t="s">
        <v>812</v>
      </c>
      <c r="H111" s="4"/>
      <c r="I111" s="15"/>
      <c r="J111" s="47" t="s">
        <v>86</v>
      </c>
      <c r="K111" s="48"/>
      <c r="L111" s="48"/>
      <c r="M111" s="49"/>
      <c r="N111" s="492" t="s">
        <v>812</v>
      </c>
      <c r="O111" s="493" t="s">
        <v>812</v>
      </c>
      <c r="P111" s="493" t="s">
        <v>812</v>
      </c>
      <c r="Q111" s="493" t="s">
        <v>812</v>
      </c>
      <c r="R111" s="493" t="s">
        <v>812</v>
      </c>
      <c r="S111" s="493" t="s">
        <v>812</v>
      </c>
      <c r="T111" s="494" t="s">
        <v>812</v>
      </c>
      <c r="U111" s="49"/>
      <c r="V111" s="58" t="s">
        <v>86</v>
      </c>
      <c r="W111" s="495" t="s">
        <v>812</v>
      </c>
      <c r="X111" s="56"/>
      <c r="Y111" s="68"/>
      <c r="Z111" s="68"/>
      <c r="AA111" s="67"/>
      <c r="AB111" s="57"/>
      <c r="AC111" s="58" t="s">
        <v>744</v>
      </c>
      <c r="AD111" s="56"/>
      <c r="AE111" s="49"/>
      <c r="AF111" s="164">
        <f t="shared" ref="AF111:AM126" si="30">AF110</f>
        <v>-1</v>
      </c>
      <c r="AG111" s="164">
        <f t="shared" si="30"/>
        <v>-1</v>
      </c>
      <c r="AH111" s="164">
        <f t="shared" si="30"/>
        <v>0</v>
      </c>
      <c r="AI111" s="164">
        <f t="shared" si="30"/>
        <v>0</v>
      </c>
      <c r="AJ111" s="164">
        <f t="shared" si="30"/>
        <v>0</v>
      </c>
      <c r="AK111" s="164">
        <f t="shared" si="30"/>
        <v>0</v>
      </c>
      <c r="AL111" s="164">
        <f t="shared" si="30"/>
        <v>0</v>
      </c>
      <c r="AM111" s="164">
        <f t="shared" si="30"/>
        <v>0</v>
      </c>
      <c r="AN111" s="164" t="str">
        <f t="shared" si="28"/>
        <v>tbd</v>
      </c>
      <c r="AO111" s="164" t="str">
        <f t="shared" si="28"/>
        <v>tbd</v>
      </c>
      <c r="AP111" s="164" t="str">
        <f t="shared" si="28"/>
        <v/>
      </c>
      <c r="AQ111" s="164" t="str">
        <f t="shared" si="28"/>
        <v/>
      </c>
      <c r="AR111" s="164" t="str">
        <f t="shared" si="28"/>
        <v/>
      </c>
      <c r="AS111" s="164" t="str">
        <f t="shared" si="28"/>
        <v/>
      </c>
      <c r="AT111" s="164" t="str">
        <f t="shared" si="28"/>
        <v/>
      </c>
      <c r="AU111" s="164" t="str">
        <f t="shared" si="28"/>
        <v/>
      </c>
      <c r="AV111" s="164" t="str">
        <f t="shared" si="29"/>
        <v>not req'ed</v>
      </c>
      <c r="AW111" s="164" t="str">
        <f t="shared" si="29"/>
        <v>not req'ed</v>
      </c>
      <c r="AX111" s="164" t="str">
        <f t="shared" si="29"/>
        <v/>
      </c>
      <c r="AY111" s="164" t="str">
        <f t="shared" si="29"/>
        <v/>
      </c>
      <c r="AZ111" s="164" t="str">
        <f t="shared" si="29"/>
        <v/>
      </c>
      <c r="BA111" s="164" t="str">
        <f t="shared" si="29"/>
        <v/>
      </c>
      <c r="BB111" s="164" t="str">
        <f t="shared" si="29"/>
        <v/>
      </c>
      <c r="BC111" s="164" t="str">
        <f t="shared" si="29"/>
        <v/>
      </c>
    </row>
    <row r="112" spans="1:55" s="164" customFormat="1" ht="19.899999999999999" customHeight="1">
      <c r="A112" s="9" t="s">
        <v>1110</v>
      </c>
      <c r="B112" s="7" t="s">
        <v>1111</v>
      </c>
      <c r="C112" s="2" t="s">
        <v>1112</v>
      </c>
      <c r="D112" s="4" t="s">
        <v>1113</v>
      </c>
      <c r="E112" s="4">
        <v>8</v>
      </c>
      <c r="F112" s="4" t="s">
        <v>1114</v>
      </c>
      <c r="G112" s="491" t="s">
        <v>812</v>
      </c>
      <c r="H112" s="4"/>
      <c r="I112" s="15"/>
      <c r="J112" s="47" t="s">
        <v>86</v>
      </c>
      <c r="K112" s="48"/>
      <c r="L112" s="48"/>
      <c r="M112" s="49"/>
      <c r="N112" s="47" t="s">
        <v>86</v>
      </c>
      <c r="O112" s="48"/>
      <c r="P112" s="48"/>
      <c r="Q112" s="48"/>
      <c r="R112" s="48"/>
      <c r="S112" s="48"/>
      <c r="T112" s="64"/>
      <c r="U112" s="49"/>
      <c r="V112" s="58" t="s">
        <v>86</v>
      </c>
      <c r="W112" s="124" t="s">
        <v>86</v>
      </c>
      <c r="X112" s="56"/>
      <c r="Y112" s="68"/>
      <c r="Z112" s="68"/>
      <c r="AA112" s="67"/>
      <c r="AB112" s="57"/>
      <c r="AC112" s="58" t="s">
        <v>744</v>
      </c>
      <c r="AD112" s="56"/>
      <c r="AE112" s="49"/>
      <c r="AF112" s="164">
        <f t="shared" si="30"/>
        <v>-1</v>
      </c>
      <c r="AG112" s="164">
        <f t="shared" si="30"/>
        <v>-1</v>
      </c>
      <c r="AH112" s="164">
        <f t="shared" si="30"/>
        <v>0</v>
      </c>
      <c r="AI112" s="164">
        <f t="shared" si="30"/>
        <v>0</v>
      </c>
      <c r="AJ112" s="164">
        <f t="shared" si="30"/>
        <v>0</v>
      </c>
      <c r="AK112" s="164">
        <f t="shared" si="30"/>
        <v>0</v>
      </c>
      <c r="AL112" s="164">
        <f t="shared" si="30"/>
        <v>0</v>
      </c>
      <c r="AM112" s="164">
        <f t="shared" si="30"/>
        <v>0</v>
      </c>
      <c r="AN112" s="164" t="str">
        <f t="shared" si="28"/>
        <v>tbd</v>
      </c>
      <c r="AO112" s="164" t="str">
        <f t="shared" si="28"/>
        <v>tbd</v>
      </c>
      <c r="AP112" s="164" t="str">
        <f t="shared" si="28"/>
        <v/>
      </c>
      <c r="AQ112" s="164" t="str">
        <f t="shared" si="28"/>
        <v/>
      </c>
      <c r="AR112" s="164" t="str">
        <f t="shared" si="28"/>
        <v/>
      </c>
      <c r="AS112" s="164" t="str">
        <f t="shared" si="28"/>
        <v/>
      </c>
      <c r="AT112" s="164" t="str">
        <f t="shared" si="28"/>
        <v/>
      </c>
      <c r="AU112" s="164" t="str">
        <f t="shared" si="28"/>
        <v/>
      </c>
      <c r="AV112" s="164" t="str">
        <f t="shared" si="29"/>
        <v>tbd</v>
      </c>
      <c r="AW112" s="164" t="str">
        <f t="shared" si="29"/>
        <v>tbd</v>
      </c>
      <c r="AX112" s="164" t="str">
        <f t="shared" si="29"/>
        <v/>
      </c>
      <c r="AY112" s="164" t="str">
        <f t="shared" si="29"/>
        <v/>
      </c>
      <c r="AZ112" s="164" t="str">
        <f t="shared" si="29"/>
        <v/>
      </c>
      <c r="BA112" s="164" t="str">
        <f t="shared" si="29"/>
        <v/>
      </c>
      <c r="BB112" s="164" t="str">
        <f t="shared" si="29"/>
        <v/>
      </c>
      <c r="BC112" s="164" t="str">
        <f t="shared" si="29"/>
        <v/>
      </c>
    </row>
    <row r="113" spans="1:55" s="164" customFormat="1" ht="19.899999999999999" customHeight="1">
      <c r="A113" s="9" t="s">
        <v>1115</v>
      </c>
      <c r="B113" s="7" t="s">
        <v>1116</v>
      </c>
      <c r="C113" s="2" t="s">
        <v>1117</v>
      </c>
      <c r="D113" s="4" t="s">
        <v>1118</v>
      </c>
      <c r="E113" s="4">
        <v>8</v>
      </c>
      <c r="F113" s="4" t="s">
        <v>847</v>
      </c>
      <c r="G113" s="491" t="s">
        <v>812</v>
      </c>
      <c r="H113" s="4"/>
      <c r="I113" s="15"/>
      <c r="J113" s="47" t="s">
        <v>86</v>
      </c>
      <c r="K113" s="48"/>
      <c r="L113" s="48"/>
      <c r="M113" s="49"/>
      <c r="N113" s="47" t="s">
        <v>86</v>
      </c>
      <c r="O113" s="48"/>
      <c r="P113" s="48"/>
      <c r="Q113" s="48"/>
      <c r="R113" s="48"/>
      <c r="S113" s="48"/>
      <c r="T113" s="64"/>
      <c r="U113" s="49"/>
      <c r="V113" s="58" t="s">
        <v>86</v>
      </c>
      <c r="W113" s="124" t="s">
        <v>86</v>
      </c>
      <c r="X113" s="56"/>
      <c r="Y113" s="68"/>
      <c r="Z113" s="68"/>
      <c r="AA113" s="67"/>
      <c r="AB113" s="57"/>
      <c r="AC113" s="58" t="s">
        <v>744</v>
      </c>
      <c r="AD113" s="56"/>
      <c r="AE113" s="49"/>
      <c r="AF113" s="164">
        <f t="shared" si="30"/>
        <v>-1</v>
      </c>
      <c r="AG113" s="164">
        <f t="shared" si="30"/>
        <v>-1</v>
      </c>
      <c r="AH113" s="164">
        <f t="shared" si="30"/>
        <v>0</v>
      </c>
      <c r="AI113" s="164">
        <f t="shared" si="30"/>
        <v>0</v>
      </c>
      <c r="AJ113" s="164">
        <f t="shared" si="30"/>
        <v>0</v>
      </c>
      <c r="AK113" s="164">
        <f t="shared" si="30"/>
        <v>0</v>
      </c>
      <c r="AL113" s="164">
        <f t="shared" si="30"/>
        <v>0</v>
      </c>
      <c r="AM113" s="164">
        <f t="shared" si="30"/>
        <v>0</v>
      </c>
      <c r="AN113" s="164" t="str">
        <f t="shared" si="28"/>
        <v>tbd</v>
      </c>
      <c r="AO113" s="164" t="str">
        <f t="shared" si="28"/>
        <v>tbd</v>
      </c>
      <c r="AP113" s="164" t="str">
        <f t="shared" si="28"/>
        <v/>
      </c>
      <c r="AQ113" s="164" t="str">
        <f t="shared" si="28"/>
        <v/>
      </c>
      <c r="AR113" s="164" t="str">
        <f t="shared" si="28"/>
        <v/>
      </c>
      <c r="AS113" s="164" t="str">
        <f t="shared" si="28"/>
        <v/>
      </c>
      <c r="AT113" s="164" t="str">
        <f t="shared" si="28"/>
        <v/>
      </c>
      <c r="AU113" s="164" t="str">
        <f t="shared" si="28"/>
        <v/>
      </c>
      <c r="AV113" s="164" t="str">
        <f t="shared" si="29"/>
        <v>tbd</v>
      </c>
      <c r="AW113" s="164" t="str">
        <f t="shared" si="29"/>
        <v>tbd</v>
      </c>
      <c r="AX113" s="164" t="str">
        <f t="shared" si="29"/>
        <v/>
      </c>
      <c r="AY113" s="164" t="str">
        <f t="shared" si="29"/>
        <v/>
      </c>
      <c r="AZ113" s="164" t="str">
        <f t="shared" si="29"/>
        <v/>
      </c>
      <c r="BA113" s="164" t="str">
        <f t="shared" si="29"/>
        <v/>
      </c>
      <c r="BB113" s="164" t="str">
        <f t="shared" si="29"/>
        <v/>
      </c>
      <c r="BC113" s="164" t="str">
        <f t="shared" si="29"/>
        <v/>
      </c>
    </row>
    <row r="114" spans="1:55" s="164" customFormat="1" ht="19.899999999999999" customHeight="1">
      <c r="A114" s="9" t="s">
        <v>1119</v>
      </c>
      <c r="B114" s="7" t="s">
        <v>1120</v>
      </c>
      <c r="C114" s="2" t="s">
        <v>1121</v>
      </c>
      <c r="D114" s="4" t="s">
        <v>1122</v>
      </c>
      <c r="E114" s="7">
        <v>8</v>
      </c>
      <c r="F114" s="4" t="s">
        <v>821</v>
      </c>
      <c r="G114" s="491" t="s">
        <v>812</v>
      </c>
      <c r="H114" s="4"/>
      <c r="I114" s="15"/>
      <c r="J114" s="47" t="s">
        <v>86</v>
      </c>
      <c r="K114" s="48"/>
      <c r="L114" s="48"/>
      <c r="M114" s="49"/>
      <c r="N114" s="47" t="s">
        <v>86</v>
      </c>
      <c r="O114" s="48"/>
      <c r="P114" s="48"/>
      <c r="Q114" s="48"/>
      <c r="R114" s="48"/>
      <c r="S114" s="48"/>
      <c r="T114" s="64"/>
      <c r="U114" s="49"/>
      <c r="V114" s="58" t="s">
        <v>86</v>
      </c>
      <c r="W114" s="124" t="s">
        <v>86</v>
      </c>
      <c r="X114" s="56"/>
      <c r="Y114" s="68"/>
      <c r="Z114" s="68"/>
      <c r="AA114" s="67"/>
      <c r="AB114" s="57"/>
      <c r="AC114" s="58" t="s">
        <v>744</v>
      </c>
      <c r="AD114" s="56"/>
      <c r="AE114" s="49"/>
      <c r="AF114" s="164">
        <f t="shared" si="30"/>
        <v>-1</v>
      </c>
      <c r="AG114" s="164">
        <f t="shared" si="30"/>
        <v>-1</v>
      </c>
      <c r="AH114" s="164">
        <f t="shared" si="30"/>
        <v>0</v>
      </c>
      <c r="AI114" s="164">
        <f t="shared" si="30"/>
        <v>0</v>
      </c>
      <c r="AJ114" s="164">
        <f t="shared" si="30"/>
        <v>0</v>
      </c>
      <c r="AK114" s="164">
        <f t="shared" si="30"/>
        <v>0</v>
      </c>
      <c r="AL114" s="164">
        <f t="shared" si="30"/>
        <v>0</v>
      </c>
      <c r="AM114" s="164">
        <f t="shared" si="30"/>
        <v>0</v>
      </c>
      <c r="AN114" s="164" t="str">
        <f t="shared" si="28"/>
        <v>tbd</v>
      </c>
      <c r="AO114" s="164" t="str">
        <f t="shared" si="28"/>
        <v>tbd</v>
      </c>
      <c r="AP114" s="164" t="str">
        <f t="shared" si="28"/>
        <v/>
      </c>
      <c r="AQ114" s="164" t="str">
        <f t="shared" si="28"/>
        <v/>
      </c>
      <c r="AR114" s="164" t="str">
        <f t="shared" si="28"/>
        <v/>
      </c>
      <c r="AS114" s="164" t="str">
        <f t="shared" si="28"/>
        <v/>
      </c>
      <c r="AT114" s="164" t="str">
        <f t="shared" si="28"/>
        <v/>
      </c>
      <c r="AU114" s="164" t="str">
        <f t="shared" si="28"/>
        <v/>
      </c>
      <c r="AV114" s="164" t="str">
        <f t="shared" si="29"/>
        <v>tbd</v>
      </c>
      <c r="AW114" s="164" t="str">
        <f t="shared" si="29"/>
        <v>tbd</v>
      </c>
      <c r="AX114" s="164" t="str">
        <f t="shared" si="29"/>
        <v/>
      </c>
      <c r="AY114" s="164" t="str">
        <f t="shared" si="29"/>
        <v/>
      </c>
      <c r="AZ114" s="164" t="str">
        <f t="shared" si="29"/>
        <v/>
      </c>
      <c r="BA114" s="164" t="str">
        <f t="shared" si="29"/>
        <v/>
      </c>
      <c r="BB114" s="164" t="str">
        <f t="shared" si="29"/>
        <v/>
      </c>
      <c r="BC114" s="164" t="str">
        <f t="shared" si="29"/>
        <v/>
      </c>
    </row>
    <row r="115" spans="1:55" s="164" customFormat="1" ht="19.899999999999999" customHeight="1">
      <c r="A115" s="9" t="s">
        <v>1123</v>
      </c>
      <c r="B115" s="7" t="s">
        <v>1124</v>
      </c>
      <c r="C115" s="2" t="s">
        <v>1125</v>
      </c>
      <c r="D115" s="4" t="s">
        <v>1126</v>
      </c>
      <c r="E115" s="7">
        <v>8</v>
      </c>
      <c r="F115" s="4" t="s">
        <v>1127</v>
      </c>
      <c r="G115" s="491" t="s">
        <v>812</v>
      </c>
      <c r="H115" s="4"/>
      <c r="I115" s="15"/>
      <c r="J115" s="47" t="s">
        <v>86</v>
      </c>
      <c r="K115" s="48"/>
      <c r="L115" s="48"/>
      <c r="M115" s="49"/>
      <c r="N115" s="47" t="s">
        <v>86</v>
      </c>
      <c r="O115" s="48"/>
      <c r="P115" s="48"/>
      <c r="Q115" s="48"/>
      <c r="R115" s="48"/>
      <c r="S115" s="48"/>
      <c r="T115" s="64"/>
      <c r="U115" s="49"/>
      <c r="V115" s="58" t="s">
        <v>86</v>
      </c>
      <c r="W115" s="124" t="s">
        <v>86</v>
      </c>
      <c r="X115" s="56"/>
      <c r="Y115" s="68"/>
      <c r="Z115" s="68"/>
      <c r="AA115" s="67"/>
      <c r="AB115" s="57"/>
      <c r="AC115" s="58" t="s">
        <v>744</v>
      </c>
      <c r="AD115" s="56"/>
      <c r="AE115" s="49"/>
      <c r="AF115" s="164">
        <f t="shared" si="30"/>
        <v>-1</v>
      </c>
      <c r="AG115" s="164">
        <f t="shared" si="30"/>
        <v>-1</v>
      </c>
      <c r="AH115" s="164">
        <f t="shared" si="30"/>
        <v>0</v>
      </c>
      <c r="AI115" s="164">
        <f t="shared" si="30"/>
        <v>0</v>
      </c>
      <c r="AJ115" s="164">
        <f t="shared" si="30"/>
        <v>0</v>
      </c>
      <c r="AK115" s="164">
        <f t="shared" si="30"/>
        <v>0</v>
      </c>
      <c r="AL115" s="164">
        <f t="shared" si="30"/>
        <v>0</v>
      </c>
      <c r="AM115" s="164">
        <f t="shared" si="30"/>
        <v>0</v>
      </c>
      <c r="AN115" s="164" t="str">
        <f t="shared" si="28"/>
        <v>tbd</v>
      </c>
      <c r="AO115" s="164" t="str">
        <f t="shared" si="28"/>
        <v>tbd</v>
      </c>
      <c r="AP115" s="164" t="str">
        <f t="shared" si="28"/>
        <v/>
      </c>
      <c r="AQ115" s="164" t="str">
        <f t="shared" si="28"/>
        <v/>
      </c>
      <c r="AR115" s="164" t="str">
        <f t="shared" si="28"/>
        <v/>
      </c>
      <c r="AS115" s="164" t="str">
        <f t="shared" si="28"/>
        <v/>
      </c>
      <c r="AT115" s="164" t="str">
        <f t="shared" si="28"/>
        <v/>
      </c>
      <c r="AU115" s="164" t="str">
        <f t="shared" si="28"/>
        <v/>
      </c>
      <c r="AV115" s="164" t="str">
        <f t="shared" si="29"/>
        <v>tbd</v>
      </c>
      <c r="AW115" s="164" t="str">
        <f t="shared" si="29"/>
        <v>tbd</v>
      </c>
      <c r="AX115" s="164" t="str">
        <f t="shared" si="29"/>
        <v/>
      </c>
      <c r="AY115" s="164" t="str">
        <f t="shared" si="29"/>
        <v/>
      </c>
      <c r="AZ115" s="164" t="str">
        <f t="shared" si="29"/>
        <v/>
      </c>
      <c r="BA115" s="164" t="str">
        <f t="shared" si="29"/>
        <v/>
      </c>
      <c r="BB115" s="164" t="str">
        <f t="shared" si="29"/>
        <v/>
      </c>
      <c r="BC115" s="164" t="str">
        <f t="shared" si="29"/>
        <v/>
      </c>
    </row>
    <row r="116" spans="1:55" s="164" customFormat="1" ht="19.899999999999999" customHeight="1">
      <c r="A116" s="9" t="s">
        <v>1128</v>
      </c>
      <c r="B116" s="7" t="s">
        <v>1129</v>
      </c>
      <c r="C116" s="2" t="s">
        <v>1130</v>
      </c>
      <c r="D116" s="4" t="s">
        <v>1131</v>
      </c>
      <c r="E116" s="4">
        <v>20</v>
      </c>
      <c r="F116" s="4" t="s">
        <v>1114</v>
      </c>
      <c r="G116" s="4">
        <v>10000</v>
      </c>
      <c r="H116" s="4"/>
      <c r="I116" s="15"/>
      <c r="J116" s="47" t="s">
        <v>86</v>
      </c>
      <c r="K116" s="48"/>
      <c r="L116" s="48"/>
      <c r="M116" s="49"/>
      <c r="N116" s="47" t="s">
        <v>86</v>
      </c>
      <c r="O116" s="48"/>
      <c r="P116" s="48"/>
      <c r="Q116" s="48"/>
      <c r="R116" s="48"/>
      <c r="S116" s="48"/>
      <c r="T116" s="64"/>
      <c r="U116" s="49"/>
      <c r="V116" s="58" t="s">
        <v>86</v>
      </c>
      <c r="W116" s="124" t="s">
        <v>86</v>
      </c>
      <c r="X116" s="56"/>
      <c r="Y116" s="68"/>
      <c r="Z116" s="68"/>
      <c r="AA116" s="67"/>
      <c r="AB116" s="57"/>
      <c r="AC116" s="58" t="s">
        <v>744</v>
      </c>
      <c r="AD116" s="56"/>
      <c r="AE116" s="49"/>
      <c r="AF116" s="164">
        <f t="shared" si="30"/>
        <v>-1</v>
      </c>
      <c r="AG116" s="164">
        <f t="shared" si="30"/>
        <v>-1</v>
      </c>
      <c r="AH116" s="164">
        <f t="shared" si="30"/>
        <v>0</v>
      </c>
      <c r="AI116" s="164">
        <f t="shared" si="30"/>
        <v>0</v>
      </c>
      <c r="AJ116" s="164">
        <f t="shared" si="30"/>
        <v>0</v>
      </c>
      <c r="AK116" s="164">
        <f t="shared" si="30"/>
        <v>0</v>
      </c>
      <c r="AL116" s="164">
        <f t="shared" si="30"/>
        <v>0</v>
      </c>
      <c r="AM116" s="164">
        <f t="shared" si="30"/>
        <v>0</v>
      </c>
      <c r="AN116" s="164" t="str">
        <f t="shared" si="28"/>
        <v>tbd</v>
      </c>
      <c r="AO116" s="164" t="str">
        <f t="shared" si="28"/>
        <v>tbd</v>
      </c>
      <c r="AP116" s="164" t="str">
        <f t="shared" si="28"/>
        <v/>
      </c>
      <c r="AQ116" s="164" t="str">
        <f t="shared" si="28"/>
        <v/>
      </c>
      <c r="AR116" s="164" t="str">
        <f t="shared" si="28"/>
        <v/>
      </c>
      <c r="AS116" s="164" t="str">
        <f t="shared" si="28"/>
        <v/>
      </c>
      <c r="AT116" s="164" t="str">
        <f t="shared" si="28"/>
        <v/>
      </c>
      <c r="AU116" s="164" t="str">
        <f t="shared" si="28"/>
        <v/>
      </c>
      <c r="AV116" s="164" t="str">
        <f t="shared" si="29"/>
        <v>tbd</v>
      </c>
      <c r="AW116" s="164" t="str">
        <f t="shared" si="29"/>
        <v>tbd</v>
      </c>
      <c r="AX116" s="164" t="str">
        <f t="shared" si="29"/>
        <v/>
      </c>
      <c r="AY116" s="164" t="str">
        <f t="shared" si="29"/>
        <v/>
      </c>
      <c r="AZ116" s="164" t="str">
        <f t="shared" si="29"/>
        <v/>
      </c>
      <c r="BA116" s="164" t="str">
        <f t="shared" si="29"/>
        <v/>
      </c>
      <c r="BB116" s="164" t="str">
        <f t="shared" si="29"/>
        <v/>
      </c>
      <c r="BC116" s="164" t="str">
        <f t="shared" si="29"/>
        <v/>
      </c>
    </row>
    <row r="117" spans="1:55" s="164" customFormat="1" ht="19.899999999999999" customHeight="1">
      <c r="A117" s="9" t="s">
        <v>1132</v>
      </c>
      <c r="B117" s="7" t="s">
        <v>1133</v>
      </c>
      <c r="C117" s="2" t="s">
        <v>1134</v>
      </c>
      <c r="D117" s="4" t="s">
        <v>1135</v>
      </c>
      <c r="E117" s="4">
        <v>8</v>
      </c>
      <c r="F117" s="4" t="s">
        <v>1073</v>
      </c>
      <c r="G117" s="491" t="s">
        <v>812</v>
      </c>
      <c r="H117" s="4"/>
      <c r="I117" s="15"/>
      <c r="J117" s="47" t="s">
        <v>86</v>
      </c>
      <c r="K117" s="48"/>
      <c r="L117" s="48"/>
      <c r="M117" s="49"/>
      <c r="N117" s="47" t="s">
        <v>86</v>
      </c>
      <c r="O117" s="48"/>
      <c r="P117" s="48"/>
      <c r="Q117" s="48"/>
      <c r="R117" s="48"/>
      <c r="S117" s="48"/>
      <c r="T117" s="64"/>
      <c r="U117" s="49"/>
      <c r="V117" s="58" t="s">
        <v>86</v>
      </c>
      <c r="W117" s="124" t="s">
        <v>86</v>
      </c>
      <c r="X117" s="56"/>
      <c r="Y117" s="68"/>
      <c r="Z117" s="68"/>
      <c r="AA117" s="67"/>
      <c r="AB117" s="57"/>
      <c r="AC117" s="58" t="s">
        <v>744</v>
      </c>
      <c r="AD117" s="56"/>
      <c r="AE117" s="49"/>
      <c r="AF117" s="164">
        <f t="shared" si="30"/>
        <v>-1</v>
      </c>
      <c r="AG117" s="164">
        <f t="shared" si="30"/>
        <v>-1</v>
      </c>
      <c r="AH117" s="164">
        <f t="shared" si="30"/>
        <v>0</v>
      </c>
      <c r="AI117" s="164">
        <f t="shared" si="30"/>
        <v>0</v>
      </c>
      <c r="AJ117" s="164">
        <f t="shared" si="30"/>
        <v>0</v>
      </c>
      <c r="AK117" s="164">
        <f t="shared" si="30"/>
        <v>0</v>
      </c>
      <c r="AL117" s="164">
        <f t="shared" si="30"/>
        <v>0</v>
      </c>
      <c r="AM117" s="164">
        <f t="shared" si="30"/>
        <v>0</v>
      </c>
      <c r="AN117" s="164" t="str">
        <f t="shared" si="28"/>
        <v>tbd</v>
      </c>
      <c r="AO117" s="164" t="str">
        <f t="shared" si="28"/>
        <v>tbd</v>
      </c>
      <c r="AP117" s="164" t="str">
        <f t="shared" si="28"/>
        <v/>
      </c>
      <c r="AQ117" s="164" t="str">
        <f t="shared" si="28"/>
        <v/>
      </c>
      <c r="AR117" s="164" t="str">
        <f t="shared" si="28"/>
        <v/>
      </c>
      <c r="AS117" s="164" t="str">
        <f t="shared" si="28"/>
        <v/>
      </c>
      <c r="AT117" s="164" t="str">
        <f t="shared" si="28"/>
        <v/>
      </c>
      <c r="AU117" s="164" t="str">
        <f t="shared" si="28"/>
        <v/>
      </c>
      <c r="AV117" s="164" t="str">
        <f t="shared" si="29"/>
        <v>tbd</v>
      </c>
      <c r="AW117" s="164" t="str">
        <f t="shared" si="29"/>
        <v>tbd</v>
      </c>
      <c r="AX117" s="164" t="str">
        <f t="shared" si="29"/>
        <v/>
      </c>
      <c r="AY117" s="164" t="str">
        <f t="shared" si="29"/>
        <v/>
      </c>
      <c r="AZ117" s="164" t="str">
        <f t="shared" si="29"/>
        <v/>
      </c>
      <c r="BA117" s="164" t="str">
        <f t="shared" si="29"/>
        <v/>
      </c>
      <c r="BB117" s="164" t="str">
        <f t="shared" si="29"/>
        <v/>
      </c>
      <c r="BC117" s="164" t="str">
        <f t="shared" si="29"/>
        <v/>
      </c>
    </row>
    <row r="118" spans="1:55" s="164" customFormat="1" ht="19.899999999999999" customHeight="1">
      <c r="A118" s="9" t="s">
        <v>1136</v>
      </c>
      <c r="B118" s="7" t="s">
        <v>1137</v>
      </c>
      <c r="C118" s="2" t="s">
        <v>1138</v>
      </c>
      <c r="D118" s="5" t="s">
        <v>1139</v>
      </c>
      <c r="E118" s="4">
        <v>1</v>
      </c>
      <c r="F118" s="491" t="s">
        <v>812</v>
      </c>
      <c r="G118" s="491" t="s">
        <v>812</v>
      </c>
      <c r="H118" s="5"/>
      <c r="I118" s="16"/>
      <c r="J118" s="47" t="s">
        <v>86</v>
      </c>
      <c r="K118" s="48"/>
      <c r="L118" s="48"/>
      <c r="M118" s="49"/>
      <c r="N118" s="492" t="s">
        <v>812</v>
      </c>
      <c r="O118" s="493" t="s">
        <v>812</v>
      </c>
      <c r="P118" s="493" t="s">
        <v>812</v>
      </c>
      <c r="Q118" s="493" t="s">
        <v>812</v>
      </c>
      <c r="R118" s="493" t="s">
        <v>812</v>
      </c>
      <c r="S118" s="493" t="s">
        <v>812</v>
      </c>
      <c r="T118" s="494" t="s">
        <v>812</v>
      </c>
      <c r="U118" s="49"/>
      <c r="V118" s="58" t="s">
        <v>86</v>
      </c>
      <c r="W118" s="495" t="s">
        <v>812</v>
      </c>
      <c r="X118" s="56"/>
      <c r="Y118" s="68"/>
      <c r="Z118" s="68"/>
      <c r="AA118" s="67"/>
      <c r="AB118" s="57"/>
      <c r="AC118" s="58" t="s">
        <v>744</v>
      </c>
      <c r="AD118" s="56"/>
      <c r="AE118" s="49"/>
      <c r="AF118" s="164">
        <f t="shared" si="30"/>
        <v>-1</v>
      </c>
      <c r="AG118" s="164">
        <f t="shared" si="30"/>
        <v>-1</v>
      </c>
      <c r="AH118" s="164">
        <f t="shared" si="30"/>
        <v>0</v>
      </c>
      <c r="AI118" s="164">
        <f t="shared" si="30"/>
        <v>0</v>
      </c>
      <c r="AJ118" s="164">
        <f t="shared" si="30"/>
        <v>0</v>
      </c>
      <c r="AK118" s="164">
        <f t="shared" si="30"/>
        <v>0</v>
      </c>
      <c r="AL118" s="164">
        <f t="shared" si="30"/>
        <v>0</v>
      </c>
      <c r="AM118" s="164">
        <f t="shared" si="30"/>
        <v>0</v>
      </c>
      <c r="AN118" s="164" t="str">
        <f t="shared" si="28"/>
        <v>tbd</v>
      </c>
      <c r="AO118" s="164" t="str">
        <f t="shared" si="28"/>
        <v>tbd</v>
      </c>
      <c r="AP118" s="164" t="str">
        <f t="shared" si="28"/>
        <v/>
      </c>
      <c r="AQ118" s="164" t="str">
        <f t="shared" si="28"/>
        <v/>
      </c>
      <c r="AR118" s="164" t="str">
        <f t="shared" si="28"/>
        <v/>
      </c>
      <c r="AS118" s="164" t="str">
        <f t="shared" si="28"/>
        <v/>
      </c>
      <c r="AT118" s="164" t="str">
        <f t="shared" si="28"/>
        <v/>
      </c>
      <c r="AU118" s="164" t="str">
        <f t="shared" si="28"/>
        <v/>
      </c>
      <c r="AV118" s="164" t="str">
        <f t="shared" si="29"/>
        <v>not req'ed</v>
      </c>
      <c r="AW118" s="164" t="str">
        <f t="shared" si="29"/>
        <v>not req'ed</v>
      </c>
      <c r="AX118" s="164" t="str">
        <f t="shared" si="29"/>
        <v/>
      </c>
      <c r="AY118" s="164" t="str">
        <f t="shared" si="29"/>
        <v/>
      </c>
      <c r="AZ118" s="164" t="str">
        <f t="shared" si="29"/>
        <v/>
      </c>
      <c r="BA118" s="164" t="str">
        <f t="shared" si="29"/>
        <v/>
      </c>
      <c r="BB118" s="164" t="str">
        <f t="shared" si="29"/>
        <v/>
      </c>
      <c r="BC118" s="164" t="str">
        <f t="shared" si="29"/>
        <v/>
      </c>
    </row>
    <row r="119" spans="1:55" s="164" customFormat="1" ht="19.899999999999999" customHeight="1">
      <c r="A119" s="9" t="s">
        <v>1140</v>
      </c>
      <c r="B119" s="7" t="s">
        <v>1141</v>
      </c>
      <c r="C119" s="2" t="s">
        <v>1142</v>
      </c>
      <c r="D119" s="5" t="s">
        <v>1139</v>
      </c>
      <c r="E119" s="4">
        <v>1</v>
      </c>
      <c r="F119" s="4" t="s">
        <v>847</v>
      </c>
      <c r="G119" s="491" t="s">
        <v>812</v>
      </c>
      <c r="H119" s="5"/>
      <c r="I119" s="16" t="s">
        <v>715</v>
      </c>
      <c r="J119" s="47" t="s">
        <v>86</v>
      </c>
      <c r="K119" s="48"/>
      <c r="L119" s="48"/>
      <c r="M119" s="49"/>
      <c r="N119" s="47" t="s">
        <v>86</v>
      </c>
      <c r="O119" s="48"/>
      <c r="P119" s="48"/>
      <c r="Q119" s="48"/>
      <c r="R119" s="48"/>
      <c r="S119" s="48"/>
      <c r="T119" s="64"/>
      <c r="U119" s="49"/>
      <c r="V119" s="58" t="s">
        <v>86</v>
      </c>
      <c r="W119" s="124" t="s">
        <v>86</v>
      </c>
      <c r="X119" s="56"/>
      <c r="Y119" s="68"/>
      <c r="Z119" s="68"/>
      <c r="AA119" s="67"/>
      <c r="AB119" s="57"/>
      <c r="AC119" s="58" t="s">
        <v>744</v>
      </c>
      <c r="AD119" s="56"/>
      <c r="AE119" s="49"/>
      <c r="AF119" s="164">
        <f t="shared" si="30"/>
        <v>-1</v>
      </c>
      <c r="AG119" s="164">
        <f t="shared" si="30"/>
        <v>-1</v>
      </c>
      <c r="AH119" s="164">
        <f t="shared" si="30"/>
        <v>0</v>
      </c>
      <c r="AI119" s="164">
        <f t="shared" si="30"/>
        <v>0</v>
      </c>
      <c r="AJ119" s="164">
        <f t="shared" si="30"/>
        <v>0</v>
      </c>
      <c r="AK119" s="164">
        <f t="shared" si="30"/>
        <v>0</v>
      </c>
      <c r="AL119" s="164">
        <f t="shared" si="30"/>
        <v>0</v>
      </c>
      <c r="AM119" s="164">
        <f t="shared" si="30"/>
        <v>0</v>
      </c>
      <c r="AN119" s="164" t="str">
        <f t="shared" si="28"/>
        <v>tbd</v>
      </c>
      <c r="AO119" s="164" t="str">
        <f t="shared" si="28"/>
        <v>tbd</v>
      </c>
      <c r="AP119" s="164" t="str">
        <f t="shared" si="28"/>
        <v/>
      </c>
      <c r="AQ119" s="164" t="str">
        <f t="shared" si="28"/>
        <v/>
      </c>
      <c r="AR119" s="164" t="str">
        <f t="shared" si="28"/>
        <v/>
      </c>
      <c r="AS119" s="164" t="str">
        <f t="shared" si="28"/>
        <v/>
      </c>
      <c r="AT119" s="164" t="str">
        <f t="shared" si="28"/>
        <v/>
      </c>
      <c r="AU119" s="164" t="str">
        <f t="shared" si="28"/>
        <v/>
      </c>
      <c r="AV119" s="164" t="str">
        <f t="shared" si="29"/>
        <v>tbd</v>
      </c>
      <c r="AW119" s="164" t="str">
        <f t="shared" si="29"/>
        <v>tbd</v>
      </c>
      <c r="AX119" s="164" t="str">
        <f t="shared" si="29"/>
        <v/>
      </c>
      <c r="AY119" s="164" t="str">
        <f t="shared" si="29"/>
        <v/>
      </c>
      <c r="AZ119" s="164" t="str">
        <f t="shared" si="29"/>
        <v/>
      </c>
      <c r="BA119" s="164" t="str">
        <f t="shared" si="29"/>
        <v/>
      </c>
      <c r="BB119" s="164" t="str">
        <f t="shared" si="29"/>
        <v/>
      </c>
      <c r="BC119" s="164" t="str">
        <f t="shared" si="29"/>
        <v/>
      </c>
    </row>
    <row r="120" spans="1:55" s="164" customFormat="1" ht="19.899999999999999" customHeight="1">
      <c r="A120" s="9" t="s">
        <v>1143</v>
      </c>
      <c r="B120" s="7" t="s">
        <v>1144</v>
      </c>
      <c r="C120" s="2" t="s">
        <v>1145</v>
      </c>
      <c r="D120" s="5" t="s">
        <v>851</v>
      </c>
      <c r="E120" s="7" t="s">
        <v>811</v>
      </c>
      <c r="F120" s="491" t="s">
        <v>812</v>
      </c>
      <c r="G120" s="491" t="s">
        <v>812</v>
      </c>
      <c r="H120" s="5"/>
      <c r="I120" s="16"/>
      <c r="J120" s="47" t="s">
        <v>86</v>
      </c>
      <c r="K120" s="48"/>
      <c r="L120" s="48"/>
      <c r="M120" s="49"/>
      <c r="N120" s="492" t="s">
        <v>812</v>
      </c>
      <c r="O120" s="493" t="s">
        <v>812</v>
      </c>
      <c r="P120" s="493" t="s">
        <v>812</v>
      </c>
      <c r="Q120" s="493" t="s">
        <v>812</v>
      </c>
      <c r="R120" s="493" t="s">
        <v>812</v>
      </c>
      <c r="S120" s="493" t="s">
        <v>812</v>
      </c>
      <c r="T120" s="494" t="s">
        <v>812</v>
      </c>
      <c r="U120" s="49"/>
      <c r="V120" s="58" t="s">
        <v>86</v>
      </c>
      <c r="W120" s="495" t="s">
        <v>812</v>
      </c>
      <c r="X120" s="56"/>
      <c r="Y120" s="68"/>
      <c r="Z120" s="68"/>
      <c r="AA120" s="67"/>
      <c r="AB120" s="57"/>
      <c r="AC120" s="58" t="s">
        <v>744</v>
      </c>
      <c r="AD120" s="56"/>
      <c r="AE120" s="49"/>
      <c r="AF120" s="164">
        <f t="shared" si="30"/>
        <v>-1</v>
      </c>
      <c r="AG120" s="164">
        <f t="shared" si="30"/>
        <v>-1</v>
      </c>
      <c r="AH120" s="164">
        <f t="shared" si="30"/>
        <v>0</v>
      </c>
      <c r="AI120" s="164">
        <f t="shared" si="30"/>
        <v>0</v>
      </c>
      <c r="AJ120" s="164">
        <f t="shared" si="30"/>
        <v>0</v>
      </c>
      <c r="AK120" s="164">
        <f t="shared" si="30"/>
        <v>0</v>
      </c>
      <c r="AL120" s="164">
        <f t="shared" si="30"/>
        <v>0</v>
      </c>
      <c r="AM120" s="164">
        <f t="shared" si="30"/>
        <v>0</v>
      </c>
      <c r="AN120" s="164" t="str">
        <f t="shared" si="28"/>
        <v>tbd</v>
      </c>
      <c r="AO120" s="164" t="str">
        <f t="shared" si="28"/>
        <v>tbd</v>
      </c>
      <c r="AP120" s="164" t="str">
        <f t="shared" si="28"/>
        <v/>
      </c>
      <c r="AQ120" s="164" t="str">
        <f t="shared" si="28"/>
        <v/>
      </c>
      <c r="AR120" s="164" t="str">
        <f t="shared" si="28"/>
        <v/>
      </c>
      <c r="AS120" s="164" t="str">
        <f t="shared" si="28"/>
        <v/>
      </c>
      <c r="AT120" s="164" t="str">
        <f t="shared" si="28"/>
        <v/>
      </c>
      <c r="AU120" s="164" t="str">
        <f t="shared" si="28"/>
        <v/>
      </c>
      <c r="AV120" s="164" t="str">
        <f t="shared" si="29"/>
        <v>not req'ed</v>
      </c>
      <c r="AW120" s="164" t="str">
        <f t="shared" si="29"/>
        <v>not req'ed</v>
      </c>
      <c r="AX120" s="164" t="str">
        <f t="shared" si="29"/>
        <v/>
      </c>
      <c r="AY120" s="164" t="str">
        <f t="shared" si="29"/>
        <v/>
      </c>
      <c r="AZ120" s="164" t="str">
        <f t="shared" si="29"/>
        <v/>
      </c>
      <c r="BA120" s="164" t="str">
        <f t="shared" si="29"/>
        <v/>
      </c>
      <c r="BB120" s="164" t="str">
        <f t="shared" si="29"/>
        <v/>
      </c>
      <c r="BC120" s="164" t="str">
        <f t="shared" si="29"/>
        <v/>
      </c>
    </row>
    <row r="121" spans="1:55" s="164" customFormat="1" ht="19.899999999999999" customHeight="1">
      <c r="A121" s="9" t="s">
        <v>1146</v>
      </c>
      <c r="B121" s="7" t="s">
        <v>1147</v>
      </c>
      <c r="C121" s="2" t="s">
        <v>1148</v>
      </c>
      <c r="D121" s="5" t="s">
        <v>842</v>
      </c>
      <c r="E121" s="7">
        <v>50</v>
      </c>
      <c r="F121" s="4" t="s">
        <v>1149</v>
      </c>
      <c r="G121" s="491" t="s">
        <v>812</v>
      </c>
      <c r="H121" s="5"/>
      <c r="I121" s="16"/>
      <c r="J121" s="47" t="s">
        <v>86</v>
      </c>
      <c r="K121" s="48"/>
      <c r="L121" s="48"/>
      <c r="M121" s="49"/>
      <c r="N121" s="47" t="s">
        <v>86</v>
      </c>
      <c r="O121" s="48"/>
      <c r="P121" s="48"/>
      <c r="Q121" s="48"/>
      <c r="R121" s="48"/>
      <c r="S121" s="48"/>
      <c r="T121" s="64"/>
      <c r="U121" s="49"/>
      <c r="V121" s="58" t="s">
        <v>86</v>
      </c>
      <c r="W121" s="124" t="s">
        <v>86</v>
      </c>
      <c r="X121" s="56"/>
      <c r="Y121" s="68"/>
      <c r="Z121" s="68"/>
      <c r="AA121" s="67"/>
      <c r="AB121" s="57"/>
      <c r="AC121" s="58" t="s">
        <v>744</v>
      </c>
      <c r="AD121" s="56"/>
      <c r="AE121" s="49"/>
      <c r="AF121" s="164">
        <f t="shared" si="30"/>
        <v>-1</v>
      </c>
      <c r="AG121" s="164">
        <f t="shared" si="30"/>
        <v>-1</v>
      </c>
      <c r="AH121" s="164">
        <f t="shared" si="30"/>
        <v>0</v>
      </c>
      <c r="AI121" s="164">
        <f t="shared" si="30"/>
        <v>0</v>
      </c>
      <c r="AJ121" s="164">
        <f t="shared" si="30"/>
        <v>0</v>
      </c>
      <c r="AK121" s="164">
        <f t="shared" si="30"/>
        <v>0</v>
      </c>
      <c r="AL121" s="164">
        <f t="shared" si="30"/>
        <v>0</v>
      </c>
      <c r="AM121" s="164">
        <f t="shared" si="30"/>
        <v>0</v>
      </c>
      <c r="AN121" s="164" t="str">
        <f t="shared" si="28"/>
        <v>tbd</v>
      </c>
      <c r="AO121" s="164" t="str">
        <f t="shared" si="28"/>
        <v>tbd</v>
      </c>
      <c r="AP121" s="164" t="str">
        <f t="shared" si="28"/>
        <v/>
      </c>
      <c r="AQ121" s="164" t="str">
        <f t="shared" si="28"/>
        <v/>
      </c>
      <c r="AR121" s="164" t="str">
        <f t="shared" si="28"/>
        <v/>
      </c>
      <c r="AS121" s="164" t="str">
        <f t="shared" si="28"/>
        <v/>
      </c>
      <c r="AT121" s="164" t="str">
        <f t="shared" si="28"/>
        <v/>
      </c>
      <c r="AU121" s="164" t="str">
        <f t="shared" si="28"/>
        <v/>
      </c>
      <c r="AV121" s="164" t="str">
        <f t="shared" si="29"/>
        <v>tbd</v>
      </c>
      <c r="AW121" s="164" t="str">
        <f t="shared" si="29"/>
        <v>tbd</v>
      </c>
      <c r="AX121" s="164" t="str">
        <f t="shared" si="29"/>
        <v/>
      </c>
      <c r="AY121" s="164" t="str">
        <f t="shared" si="29"/>
        <v/>
      </c>
      <c r="AZ121" s="164" t="str">
        <f t="shared" si="29"/>
        <v/>
      </c>
      <c r="BA121" s="164" t="str">
        <f t="shared" si="29"/>
        <v/>
      </c>
      <c r="BB121" s="164" t="str">
        <f t="shared" si="29"/>
        <v/>
      </c>
      <c r="BC121" s="164" t="str">
        <f t="shared" si="29"/>
        <v/>
      </c>
    </row>
    <row r="122" spans="1:55" s="164" customFormat="1" ht="19.899999999999999" customHeight="1">
      <c r="A122" s="9" t="s">
        <v>1150</v>
      </c>
      <c r="B122" s="7" t="s">
        <v>1151</v>
      </c>
      <c r="C122" s="2" t="s">
        <v>1152</v>
      </c>
      <c r="D122" s="5" t="s">
        <v>1153</v>
      </c>
      <c r="E122" s="7">
        <v>1</v>
      </c>
      <c r="F122" s="491" t="s">
        <v>812</v>
      </c>
      <c r="G122" s="491" t="s">
        <v>812</v>
      </c>
      <c r="H122" s="5"/>
      <c r="I122" s="16"/>
      <c r="J122" s="47" t="s">
        <v>86</v>
      </c>
      <c r="K122" s="48"/>
      <c r="L122" s="48"/>
      <c r="M122" s="49"/>
      <c r="N122" s="492" t="s">
        <v>812</v>
      </c>
      <c r="O122" s="493" t="s">
        <v>812</v>
      </c>
      <c r="P122" s="493" t="s">
        <v>812</v>
      </c>
      <c r="Q122" s="493" t="s">
        <v>812</v>
      </c>
      <c r="R122" s="493" t="s">
        <v>812</v>
      </c>
      <c r="S122" s="493" t="s">
        <v>812</v>
      </c>
      <c r="T122" s="494" t="s">
        <v>812</v>
      </c>
      <c r="U122" s="49"/>
      <c r="V122" s="58" t="s">
        <v>86</v>
      </c>
      <c r="W122" s="495" t="s">
        <v>812</v>
      </c>
      <c r="X122" s="56"/>
      <c r="Y122" s="68"/>
      <c r="Z122" s="68"/>
      <c r="AA122" s="67"/>
      <c r="AB122" s="57"/>
      <c r="AC122" s="58" t="s">
        <v>744</v>
      </c>
      <c r="AD122" s="56"/>
      <c r="AE122" s="49"/>
      <c r="AF122" s="164">
        <f t="shared" si="30"/>
        <v>-1</v>
      </c>
      <c r="AG122" s="164">
        <f t="shared" si="30"/>
        <v>-1</v>
      </c>
      <c r="AH122" s="164">
        <f t="shared" si="30"/>
        <v>0</v>
      </c>
      <c r="AI122" s="164">
        <f t="shared" si="30"/>
        <v>0</v>
      </c>
      <c r="AJ122" s="164">
        <f t="shared" si="30"/>
        <v>0</v>
      </c>
      <c r="AK122" s="164">
        <f t="shared" si="30"/>
        <v>0</v>
      </c>
      <c r="AL122" s="164">
        <f t="shared" si="30"/>
        <v>0</v>
      </c>
      <c r="AM122" s="164">
        <f t="shared" si="30"/>
        <v>0</v>
      </c>
      <c r="AN122" s="164" t="str">
        <f t="shared" si="28"/>
        <v>tbd</v>
      </c>
      <c r="AO122" s="164" t="str">
        <f t="shared" si="28"/>
        <v>tbd</v>
      </c>
      <c r="AP122" s="164" t="str">
        <f t="shared" si="28"/>
        <v/>
      </c>
      <c r="AQ122" s="164" t="str">
        <f t="shared" si="28"/>
        <v/>
      </c>
      <c r="AR122" s="164" t="str">
        <f t="shared" si="28"/>
        <v/>
      </c>
      <c r="AS122" s="164" t="str">
        <f t="shared" si="28"/>
        <v/>
      </c>
      <c r="AT122" s="164" t="str">
        <f t="shared" si="28"/>
        <v/>
      </c>
      <c r="AU122" s="164" t="str">
        <f t="shared" si="28"/>
        <v/>
      </c>
      <c r="AV122" s="164" t="str">
        <f t="shared" si="29"/>
        <v>not req'ed</v>
      </c>
      <c r="AW122" s="164" t="str">
        <f t="shared" si="29"/>
        <v>not req'ed</v>
      </c>
      <c r="AX122" s="164" t="str">
        <f t="shared" si="29"/>
        <v/>
      </c>
      <c r="AY122" s="164" t="str">
        <f t="shared" si="29"/>
        <v/>
      </c>
      <c r="AZ122" s="164" t="str">
        <f t="shared" si="29"/>
        <v/>
      </c>
      <c r="BA122" s="164" t="str">
        <f t="shared" si="29"/>
        <v/>
      </c>
      <c r="BB122" s="164" t="str">
        <f t="shared" si="29"/>
        <v/>
      </c>
      <c r="BC122" s="164" t="str">
        <f t="shared" si="29"/>
        <v/>
      </c>
    </row>
    <row r="123" spans="1:55" s="164" customFormat="1" ht="19.899999999999999" customHeight="1">
      <c r="A123" s="9" t="s">
        <v>1154</v>
      </c>
      <c r="B123" s="7" t="s">
        <v>1155</v>
      </c>
      <c r="C123" s="2" t="s">
        <v>1156</v>
      </c>
      <c r="D123" s="5" t="s">
        <v>842</v>
      </c>
      <c r="E123" s="7">
        <v>8</v>
      </c>
      <c r="F123" s="4" t="s">
        <v>1149</v>
      </c>
      <c r="G123" s="491" t="s">
        <v>812</v>
      </c>
      <c r="H123" s="5"/>
      <c r="I123" s="16"/>
      <c r="J123" s="47" t="s">
        <v>86</v>
      </c>
      <c r="K123" s="48"/>
      <c r="L123" s="48"/>
      <c r="M123" s="49"/>
      <c r="N123" s="47" t="s">
        <v>86</v>
      </c>
      <c r="O123" s="48"/>
      <c r="P123" s="48"/>
      <c r="Q123" s="48"/>
      <c r="R123" s="48"/>
      <c r="S123" s="48"/>
      <c r="T123" s="64"/>
      <c r="U123" s="49"/>
      <c r="V123" s="58" t="s">
        <v>86</v>
      </c>
      <c r="W123" s="124" t="s">
        <v>86</v>
      </c>
      <c r="X123" s="56"/>
      <c r="Y123" s="68"/>
      <c r="Z123" s="68"/>
      <c r="AA123" s="67"/>
      <c r="AB123" s="57"/>
      <c r="AC123" s="58" t="s">
        <v>744</v>
      </c>
      <c r="AD123" s="56"/>
      <c r="AE123" s="49"/>
      <c r="AF123" s="164">
        <f t="shared" si="30"/>
        <v>-1</v>
      </c>
      <c r="AG123" s="164">
        <f t="shared" si="30"/>
        <v>-1</v>
      </c>
      <c r="AH123" s="164">
        <f t="shared" si="30"/>
        <v>0</v>
      </c>
      <c r="AI123" s="164">
        <f t="shared" si="30"/>
        <v>0</v>
      </c>
      <c r="AJ123" s="164">
        <f t="shared" si="30"/>
        <v>0</v>
      </c>
      <c r="AK123" s="164">
        <f t="shared" si="30"/>
        <v>0</v>
      </c>
      <c r="AL123" s="164">
        <f t="shared" si="30"/>
        <v>0</v>
      </c>
      <c r="AM123" s="164">
        <f t="shared" si="30"/>
        <v>0</v>
      </c>
      <c r="AN123" s="164" t="str">
        <f t="shared" si="28"/>
        <v>tbd</v>
      </c>
      <c r="AO123" s="164" t="str">
        <f t="shared" si="28"/>
        <v>tbd</v>
      </c>
      <c r="AP123" s="164" t="str">
        <f t="shared" si="28"/>
        <v/>
      </c>
      <c r="AQ123" s="164" t="str">
        <f t="shared" si="28"/>
        <v/>
      </c>
      <c r="AR123" s="164" t="str">
        <f t="shared" si="28"/>
        <v/>
      </c>
      <c r="AS123" s="164" t="str">
        <f t="shared" si="28"/>
        <v/>
      </c>
      <c r="AT123" s="164" t="str">
        <f t="shared" si="28"/>
        <v/>
      </c>
      <c r="AU123" s="164" t="str">
        <f t="shared" si="28"/>
        <v/>
      </c>
      <c r="AV123" s="164" t="str">
        <f t="shared" si="29"/>
        <v>tbd</v>
      </c>
      <c r="AW123" s="164" t="str">
        <f t="shared" si="29"/>
        <v>tbd</v>
      </c>
      <c r="AX123" s="164" t="str">
        <f t="shared" si="29"/>
        <v/>
      </c>
      <c r="AY123" s="164" t="str">
        <f t="shared" si="29"/>
        <v/>
      </c>
      <c r="AZ123" s="164" t="str">
        <f t="shared" si="29"/>
        <v/>
      </c>
      <c r="BA123" s="164" t="str">
        <f t="shared" si="29"/>
        <v/>
      </c>
      <c r="BB123" s="164" t="str">
        <f t="shared" si="29"/>
        <v/>
      </c>
      <c r="BC123" s="164" t="str">
        <f t="shared" si="29"/>
        <v/>
      </c>
    </row>
    <row r="124" spans="1:55" s="164" customFormat="1" ht="19.899999999999999" customHeight="1">
      <c r="A124" s="9" t="s">
        <v>1157</v>
      </c>
      <c r="B124" s="7" t="s">
        <v>1158</v>
      </c>
      <c r="C124" s="2" t="s">
        <v>1159</v>
      </c>
      <c r="D124" s="5" t="s">
        <v>1153</v>
      </c>
      <c r="E124" s="7">
        <v>1</v>
      </c>
      <c r="F124" s="491" t="s">
        <v>812</v>
      </c>
      <c r="G124" s="491" t="s">
        <v>812</v>
      </c>
      <c r="H124" s="5"/>
      <c r="I124" s="16"/>
      <c r="J124" s="47" t="s">
        <v>86</v>
      </c>
      <c r="K124" s="48"/>
      <c r="L124" s="48"/>
      <c r="M124" s="49"/>
      <c r="N124" s="492" t="s">
        <v>812</v>
      </c>
      <c r="O124" s="493" t="s">
        <v>812</v>
      </c>
      <c r="P124" s="493" t="s">
        <v>812</v>
      </c>
      <c r="Q124" s="493" t="s">
        <v>812</v>
      </c>
      <c r="R124" s="493" t="s">
        <v>812</v>
      </c>
      <c r="S124" s="493" t="s">
        <v>812</v>
      </c>
      <c r="T124" s="494" t="s">
        <v>812</v>
      </c>
      <c r="U124" s="49"/>
      <c r="V124" s="58" t="s">
        <v>86</v>
      </c>
      <c r="W124" s="495" t="s">
        <v>812</v>
      </c>
      <c r="X124" s="56"/>
      <c r="Y124" s="68"/>
      <c r="Z124" s="68"/>
      <c r="AA124" s="67"/>
      <c r="AB124" s="57"/>
      <c r="AC124" s="58" t="s">
        <v>744</v>
      </c>
      <c r="AD124" s="56"/>
      <c r="AE124" s="49"/>
      <c r="AF124" s="164">
        <f t="shared" si="30"/>
        <v>-1</v>
      </c>
      <c r="AG124" s="164">
        <f t="shared" si="30"/>
        <v>-1</v>
      </c>
      <c r="AH124" s="164">
        <f t="shared" si="30"/>
        <v>0</v>
      </c>
      <c r="AI124" s="164">
        <f t="shared" si="30"/>
        <v>0</v>
      </c>
      <c r="AJ124" s="164">
        <f t="shared" si="30"/>
        <v>0</v>
      </c>
      <c r="AK124" s="164">
        <f t="shared" si="30"/>
        <v>0</v>
      </c>
      <c r="AL124" s="164">
        <f t="shared" si="30"/>
        <v>0</v>
      </c>
      <c r="AM124" s="164">
        <f t="shared" si="30"/>
        <v>0</v>
      </c>
      <c r="AN124" s="164" t="str">
        <f t="shared" si="28"/>
        <v>tbd</v>
      </c>
      <c r="AO124" s="164" t="str">
        <f t="shared" si="28"/>
        <v>tbd</v>
      </c>
      <c r="AP124" s="164" t="str">
        <f t="shared" si="28"/>
        <v/>
      </c>
      <c r="AQ124" s="164" t="str">
        <f t="shared" si="28"/>
        <v/>
      </c>
      <c r="AR124" s="164" t="str">
        <f t="shared" si="28"/>
        <v/>
      </c>
      <c r="AS124" s="164" t="str">
        <f t="shared" si="28"/>
        <v/>
      </c>
      <c r="AT124" s="164" t="str">
        <f t="shared" si="28"/>
        <v/>
      </c>
      <c r="AU124" s="164" t="str">
        <f t="shared" si="28"/>
        <v/>
      </c>
      <c r="AV124" s="164" t="str">
        <f t="shared" si="29"/>
        <v>not req'ed</v>
      </c>
      <c r="AW124" s="164" t="str">
        <f t="shared" si="29"/>
        <v>not req'ed</v>
      </c>
      <c r="AX124" s="164" t="str">
        <f t="shared" si="29"/>
        <v/>
      </c>
      <c r="AY124" s="164" t="str">
        <f t="shared" si="29"/>
        <v/>
      </c>
      <c r="AZ124" s="164" t="str">
        <f t="shared" si="29"/>
        <v/>
      </c>
      <c r="BA124" s="164" t="str">
        <f t="shared" si="29"/>
        <v/>
      </c>
      <c r="BB124" s="164" t="str">
        <f t="shared" si="29"/>
        <v/>
      </c>
      <c r="BC124" s="164" t="str">
        <f t="shared" si="29"/>
        <v/>
      </c>
    </row>
    <row r="125" spans="1:55" s="164" customFormat="1" ht="19.899999999999999" customHeight="1">
      <c r="A125" s="9" t="s">
        <v>1160</v>
      </c>
      <c r="B125" s="7" t="s">
        <v>1161</v>
      </c>
      <c r="C125" s="2" t="s">
        <v>1162</v>
      </c>
      <c r="D125" s="5" t="s">
        <v>1153</v>
      </c>
      <c r="E125" s="7">
        <v>8</v>
      </c>
      <c r="F125" s="4" t="s">
        <v>821</v>
      </c>
      <c r="G125" s="491" t="s">
        <v>812</v>
      </c>
      <c r="H125" s="5"/>
      <c r="I125" s="16"/>
      <c r="J125" s="47" t="s">
        <v>86</v>
      </c>
      <c r="K125" s="48"/>
      <c r="L125" s="48"/>
      <c r="M125" s="49"/>
      <c r="N125" s="47" t="s">
        <v>86</v>
      </c>
      <c r="O125" s="48"/>
      <c r="P125" s="48"/>
      <c r="Q125" s="48"/>
      <c r="R125" s="48"/>
      <c r="S125" s="48"/>
      <c r="T125" s="64"/>
      <c r="U125" s="49"/>
      <c r="V125" s="58" t="s">
        <v>86</v>
      </c>
      <c r="W125" s="124" t="s">
        <v>86</v>
      </c>
      <c r="X125" s="56"/>
      <c r="Y125" s="68"/>
      <c r="Z125" s="68"/>
      <c r="AA125" s="67"/>
      <c r="AB125" s="57"/>
      <c r="AC125" s="58" t="s">
        <v>744</v>
      </c>
      <c r="AD125" s="56"/>
      <c r="AE125" s="49"/>
      <c r="AF125" s="164">
        <f t="shared" si="30"/>
        <v>-1</v>
      </c>
      <c r="AG125" s="164">
        <f t="shared" si="30"/>
        <v>-1</v>
      </c>
      <c r="AH125" s="164">
        <f t="shared" si="30"/>
        <v>0</v>
      </c>
      <c r="AI125" s="164">
        <f t="shared" si="30"/>
        <v>0</v>
      </c>
      <c r="AJ125" s="164">
        <f t="shared" si="30"/>
        <v>0</v>
      </c>
      <c r="AK125" s="164">
        <f t="shared" si="30"/>
        <v>0</v>
      </c>
      <c r="AL125" s="164">
        <f t="shared" si="30"/>
        <v>0</v>
      </c>
      <c r="AM125" s="164">
        <f t="shared" si="30"/>
        <v>0</v>
      </c>
      <c r="AN125" s="164" t="str">
        <f t="shared" si="28"/>
        <v>tbd</v>
      </c>
      <c r="AO125" s="164" t="str">
        <f t="shared" si="28"/>
        <v>tbd</v>
      </c>
      <c r="AP125" s="164" t="str">
        <f t="shared" si="28"/>
        <v/>
      </c>
      <c r="AQ125" s="164" t="str">
        <f t="shared" si="28"/>
        <v/>
      </c>
      <c r="AR125" s="164" t="str">
        <f t="shared" si="28"/>
        <v/>
      </c>
      <c r="AS125" s="164" t="str">
        <f t="shared" si="28"/>
        <v/>
      </c>
      <c r="AT125" s="164" t="str">
        <f t="shared" si="28"/>
        <v/>
      </c>
      <c r="AU125" s="164" t="str">
        <f t="shared" si="28"/>
        <v/>
      </c>
      <c r="AV125" s="164" t="str">
        <f t="shared" si="29"/>
        <v>tbd</v>
      </c>
      <c r="AW125" s="164" t="str">
        <f t="shared" si="29"/>
        <v>tbd</v>
      </c>
      <c r="AX125" s="164" t="str">
        <f t="shared" si="29"/>
        <v/>
      </c>
      <c r="AY125" s="164" t="str">
        <f t="shared" si="29"/>
        <v/>
      </c>
      <c r="AZ125" s="164" t="str">
        <f t="shared" si="29"/>
        <v/>
      </c>
      <c r="BA125" s="164" t="str">
        <f t="shared" si="29"/>
        <v/>
      </c>
      <c r="BB125" s="164" t="str">
        <f t="shared" si="29"/>
        <v/>
      </c>
      <c r="BC125" s="164" t="str">
        <f t="shared" si="29"/>
        <v/>
      </c>
    </row>
    <row r="126" spans="1:55" s="164" customFormat="1" ht="19.899999999999999" customHeight="1">
      <c r="A126" s="9" t="s">
        <v>1163</v>
      </c>
      <c r="B126" s="7" t="s">
        <v>1164</v>
      </c>
      <c r="C126" s="2" t="s">
        <v>1165</v>
      </c>
      <c r="D126" s="5" t="s">
        <v>1153</v>
      </c>
      <c r="E126" s="7">
        <v>1</v>
      </c>
      <c r="F126" s="491" t="s">
        <v>812</v>
      </c>
      <c r="G126" s="491" t="s">
        <v>812</v>
      </c>
      <c r="H126" s="5"/>
      <c r="I126" s="16"/>
      <c r="J126" s="47" t="s">
        <v>86</v>
      </c>
      <c r="K126" s="48"/>
      <c r="L126" s="48"/>
      <c r="M126" s="49"/>
      <c r="N126" s="492" t="s">
        <v>812</v>
      </c>
      <c r="O126" s="493" t="s">
        <v>812</v>
      </c>
      <c r="P126" s="493" t="s">
        <v>812</v>
      </c>
      <c r="Q126" s="493" t="s">
        <v>812</v>
      </c>
      <c r="R126" s="493" t="s">
        <v>812</v>
      </c>
      <c r="S126" s="493" t="s">
        <v>812</v>
      </c>
      <c r="T126" s="494" t="s">
        <v>812</v>
      </c>
      <c r="U126" s="49"/>
      <c r="V126" s="58" t="s">
        <v>86</v>
      </c>
      <c r="W126" s="495" t="s">
        <v>812</v>
      </c>
      <c r="X126" s="56"/>
      <c r="Y126" s="68"/>
      <c r="Z126" s="68"/>
      <c r="AA126" s="67"/>
      <c r="AB126" s="57"/>
      <c r="AC126" s="58" t="s">
        <v>744</v>
      </c>
      <c r="AD126" s="56"/>
      <c r="AE126" s="49"/>
      <c r="AF126" s="164">
        <f t="shared" si="30"/>
        <v>-1</v>
      </c>
      <c r="AG126" s="164">
        <f t="shared" si="30"/>
        <v>-1</v>
      </c>
      <c r="AH126" s="164">
        <f t="shared" si="30"/>
        <v>0</v>
      </c>
      <c r="AI126" s="164">
        <f t="shared" si="30"/>
        <v>0</v>
      </c>
      <c r="AJ126" s="164">
        <f t="shared" si="30"/>
        <v>0</v>
      </c>
      <c r="AK126" s="164">
        <f t="shared" si="30"/>
        <v>0</v>
      </c>
      <c r="AL126" s="164">
        <f t="shared" si="30"/>
        <v>0</v>
      </c>
      <c r="AM126" s="164">
        <f t="shared" si="30"/>
        <v>0</v>
      </c>
      <c r="AN126" s="164" t="str">
        <f t="shared" si="28"/>
        <v>tbd</v>
      </c>
      <c r="AO126" s="164" t="str">
        <f t="shared" si="28"/>
        <v>tbd</v>
      </c>
      <c r="AP126" s="164" t="str">
        <f t="shared" si="28"/>
        <v/>
      </c>
      <c r="AQ126" s="164" t="str">
        <f t="shared" si="28"/>
        <v/>
      </c>
      <c r="AR126" s="164" t="str">
        <f t="shared" si="28"/>
        <v/>
      </c>
      <c r="AS126" s="164" t="str">
        <f t="shared" si="28"/>
        <v/>
      </c>
      <c r="AT126" s="164" t="str">
        <f t="shared" si="28"/>
        <v/>
      </c>
      <c r="AU126" s="164" t="str">
        <f t="shared" si="28"/>
        <v/>
      </c>
      <c r="AV126" s="164" t="str">
        <f t="shared" si="29"/>
        <v>not req'ed</v>
      </c>
      <c r="AW126" s="164" t="str">
        <f t="shared" si="29"/>
        <v>not req'ed</v>
      </c>
      <c r="AX126" s="164" t="str">
        <f t="shared" si="29"/>
        <v/>
      </c>
      <c r="AY126" s="164" t="str">
        <f t="shared" si="29"/>
        <v/>
      </c>
      <c r="AZ126" s="164" t="str">
        <f t="shared" si="29"/>
        <v/>
      </c>
      <c r="BA126" s="164" t="str">
        <f t="shared" si="29"/>
        <v/>
      </c>
      <c r="BB126" s="164" t="str">
        <f t="shared" si="29"/>
        <v/>
      </c>
      <c r="BC126" s="164" t="str">
        <f t="shared" si="29"/>
        <v/>
      </c>
    </row>
    <row r="127" spans="1:55" s="164" customFormat="1" ht="19.899999999999999" customHeight="1">
      <c r="A127" s="9" t="s">
        <v>1166</v>
      </c>
      <c r="B127" s="7" t="s">
        <v>1167</v>
      </c>
      <c r="C127" s="2" t="s">
        <v>1168</v>
      </c>
      <c r="D127" s="5" t="s">
        <v>1153</v>
      </c>
      <c r="E127" s="4">
        <v>3</v>
      </c>
      <c r="F127" s="4" t="s">
        <v>1169</v>
      </c>
      <c r="G127" s="491" t="s">
        <v>812</v>
      </c>
      <c r="H127" s="5"/>
      <c r="I127" s="16" t="s">
        <v>769</v>
      </c>
      <c r="J127" s="47" t="s">
        <v>86</v>
      </c>
      <c r="K127" s="48"/>
      <c r="L127" s="48"/>
      <c r="M127" s="49"/>
      <c r="N127" s="47" t="s">
        <v>86</v>
      </c>
      <c r="O127" s="48"/>
      <c r="P127" s="48"/>
      <c r="Q127" s="48"/>
      <c r="R127" s="48"/>
      <c r="S127" s="48"/>
      <c r="T127" s="64"/>
      <c r="U127" s="49"/>
      <c r="V127" s="58" t="s">
        <v>86</v>
      </c>
      <c r="W127" s="124" t="s">
        <v>86</v>
      </c>
      <c r="X127" s="56"/>
      <c r="Y127" s="68"/>
      <c r="Z127" s="68"/>
      <c r="AA127" s="67"/>
      <c r="AB127" s="57"/>
      <c r="AC127" s="58" t="s">
        <v>744</v>
      </c>
      <c r="AD127" s="56"/>
      <c r="AE127" s="49"/>
      <c r="AF127" s="164">
        <f t="shared" ref="AF127:AM142" si="31">AF126</f>
        <v>-1</v>
      </c>
      <c r="AG127" s="164">
        <f t="shared" si="31"/>
        <v>-1</v>
      </c>
      <c r="AH127" s="164">
        <f t="shared" si="31"/>
        <v>0</v>
      </c>
      <c r="AI127" s="164">
        <f t="shared" si="31"/>
        <v>0</v>
      </c>
      <c r="AJ127" s="164">
        <f t="shared" si="31"/>
        <v>0</v>
      </c>
      <c r="AK127" s="164">
        <f t="shared" si="31"/>
        <v>0</v>
      </c>
      <c r="AL127" s="164">
        <f t="shared" si="31"/>
        <v>0</v>
      </c>
      <c r="AM127" s="164">
        <f t="shared" si="31"/>
        <v>0</v>
      </c>
      <c r="AN127" s="164" t="str">
        <f t="shared" si="28"/>
        <v>tbd</v>
      </c>
      <c r="AO127" s="164" t="str">
        <f t="shared" si="28"/>
        <v>tbd</v>
      </c>
      <c r="AP127" s="164" t="str">
        <f t="shared" si="28"/>
        <v/>
      </c>
      <c r="AQ127" s="164" t="str">
        <f t="shared" si="28"/>
        <v/>
      </c>
      <c r="AR127" s="164" t="str">
        <f t="shared" si="28"/>
        <v/>
      </c>
      <c r="AS127" s="164" t="str">
        <f t="shared" si="28"/>
        <v/>
      </c>
      <c r="AT127" s="164" t="str">
        <f t="shared" si="28"/>
        <v/>
      </c>
      <c r="AU127" s="164" t="str">
        <f t="shared" si="28"/>
        <v/>
      </c>
      <c r="AV127" s="164" t="str">
        <f t="shared" si="29"/>
        <v>tbd</v>
      </c>
      <c r="AW127" s="164" t="str">
        <f t="shared" si="29"/>
        <v>tbd</v>
      </c>
      <c r="AX127" s="164" t="str">
        <f t="shared" si="29"/>
        <v/>
      </c>
      <c r="AY127" s="164" t="str">
        <f t="shared" si="29"/>
        <v/>
      </c>
      <c r="AZ127" s="164" t="str">
        <f t="shared" si="29"/>
        <v/>
      </c>
      <c r="BA127" s="164" t="str">
        <f t="shared" si="29"/>
        <v/>
      </c>
      <c r="BB127" s="164" t="str">
        <f t="shared" si="29"/>
        <v/>
      </c>
      <c r="BC127" s="164" t="str">
        <f t="shared" si="29"/>
        <v/>
      </c>
    </row>
    <row r="128" spans="1:55" s="164" customFormat="1" ht="19.899999999999999" customHeight="1">
      <c r="A128" s="9" t="s">
        <v>1170</v>
      </c>
      <c r="B128" s="7" t="s">
        <v>1171</v>
      </c>
      <c r="C128" s="2" t="s">
        <v>1172</v>
      </c>
      <c r="D128" s="5" t="s">
        <v>1173</v>
      </c>
      <c r="E128" s="4">
        <v>1</v>
      </c>
      <c r="F128" s="4" t="s">
        <v>847</v>
      </c>
      <c r="G128" s="491" t="s">
        <v>812</v>
      </c>
      <c r="H128" s="5"/>
      <c r="I128" s="16" t="s">
        <v>769</v>
      </c>
      <c r="J128" s="47" t="s">
        <v>86</v>
      </c>
      <c r="K128" s="48"/>
      <c r="L128" s="48"/>
      <c r="M128" s="49"/>
      <c r="N128" s="47" t="s">
        <v>86</v>
      </c>
      <c r="O128" s="48"/>
      <c r="P128" s="48"/>
      <c r="Q128" s="48"/>
      <c r="R128" s="48"/>
      <c r="S128" s="48"/>
      <c r="T128" s="64"/>
      <c r="U128" s="49"/>
      <c r="V128" s="58" t="s">
        <v>86</v>
      </c>
      <c r="W128" s="124" t="s">
        <v>86</v>
      </c>
      <c r="X128" s="56"/>
      <c r="Y128" s="68"/>
      <c r="Z128" s="68"/>
      <c r="AA128" s="67"/>
      <c r="AB128" s="57"/>
      <c r="AC128" s="58" t="s">
        <v>744</v>
      </c>
      <c r="AD128" s="56"/>
      <c r="AE128" s="49"/>
      <c r="AF128" s="164">
        <f t="shared" si="31"/>
        <v>-1</v>
      </c>
      <c r="AG128" s="164">
        <f t="shared" si="31"/>
        <v>-1</v>
      </c>
      <c r="AH128" s="164">
        <f t="shared" si="31"/>
        <v>0</v>
      </c>
      <c r="AI128" s="164">
        <f t="shared" si="31"/>
        <v>0</v>
      </c>
      <c r="AJ128" s="164">
        <f t="shared" si="31"/>
        <v>0</v>
      </c>
      <c r="AK128" s="164">
        <f t="shared" si="31"/>
        <v>0</v>
      </c>
      <c r="AL128" s="164">
        <f t="shared" si="31"/>
        <v>0</v>
      </c>
      <c r="AM128" s="164">
        <f t="shared" si="31"/>
        <v>0</v>
      </c>
      <c r="AN128" s="164" t="str">
        <f t="shared" si="28"/>
        <v>tbd</v>
      </c>
      <c r="AO128" s="164" t="str">
        <f t="shared" si="28"/>
        <v>tbd</v>
      </c>
      <c r="AP128" s="164" t="str">
        <f t="shared" si="28"/>
        <v/>
      </c>
      <c r="AQ128" s="164" t="str">
        <f t="shared" si="28"/>
        <v/>
      </c>
      <c r="AR128" s="164" t="str">
        <f t="shared" si="28"/>
        <v/>
      </c>
      <c r="AS128" s="164" t="str">
        <f t="shared" si="28"/>
        <v/>
      </c>
      <c r="AT128" s="164" t="str">
        <f t="shared" si="28"/>
        <v/>
      </c>
      <c r="AU128" s="164" t="str">
        <f t="shared" si="28"/>
        <v/>
      </c>
      <c r="AV128" s="164" t="str">
        <f t="shared" si="29"/>
        <v>tbd</v>
      </c>
      <c r="AW128" s="164" t="str">
        <f t="shared" si="29"/>
        <v>tbd</v>
      </c>
      <c r="AX128" s="164" t="str">
        <f t="shared" si="29"/>
        <v/>
      </c>
      <c r="AY128" s="164" t="str">
        <f t="shared" si="29"/>
        <v/>
      </c>
      <c r="AZ128" s="164" t="str">
        <f t="shared" si="29"/>
        <v/>
      </c>
      <c r="BA128" s="164" t="str">
        <f t="shared" si="29"/>
        <v/>
      </c>
      <c r="BB128" s="164" t="str">
        <f t="shared" si="29"/>
        <v/>
      </c>
      <c r="BC128" s="164" t="str">
        <f t="shared" si="29"/>
        <v/>
      </c>
    </row>
    <row r="129" spans="1:55" s="164" customFormat="1" ht="19.899999999999999" customHeight="1">
      <c r="A129" s="9" t="s">
        <v>1174</v>
      </c>
      <c r="B129" s="7" t="s">
        <v>1175</v>
      </c>
      <c r="C129" s="2" t="s">
        <v>1176</v>
      </c>
      <c r="D129" s="5" t="s">
        <v>1173</v>
      </c>
      <c r="E129" s="7">
        <v>1</v>
      </c>
      <c r="F129" s="4" t="s">
        <v>1177</v>
      </c>
      <c r="G129" s="491" t="s">
        <v>812</v>
      </c>
      <c r="H129" s="5"/>
      <c r="I129" s="16" t="s">
        <v>769</v>
      </c>
      <c r="J129" s="47" t="s">
        <v>86</v>
      </c>
      <c r="K129" s="48"/>
      <c r="L129" s="48"/>
      <c r="M129" s="49"/>
      <c r="N129" s="47" t="s">
        <v>86</v>
      </c>
      <c r="O129" s="48"/>
      <c r="P129" s="48"/>
      <c r="Q129" s="48"/>
      <c r="R129" s="48"/>
      <c r="S129" s="48"/>
      <c r="T129" s="64"/>
      <c r="U129" s="49"/>
      <c r="V129" s="58" t="s">
        <v>86</v>
      </c>
      <c r="W129" s="124" t="s">
        <v>86</v>
      </c>
      <c r="X129" s="56"/>
      <c r="Y129" s="68"/>
      <c r="Z129" s="68"/>
      <c r="AA129" s="67"/>
      <c r="AB129" s="57"/>
      <c r="AC129" s="58" t="s">
        <v>744</v>
      </c>
      <c r="AD129" s="56"/>
      <c r="AE129" s="49"/>
      <c r="AF129" s="164">
        <f t="shared" si="31"/>
        <v>-1</v>
      </c>
      <c r="AG129" s="164">
        <f t="shared" si="31"/>
        <v>-1</v>
      </c>
      <c r="AH129" s="164">
        <f t="shared" si="31"/>
        <v>0</v>
      </c>
      <c r="AI129" s="164">
        <f t="shared" si="31"/>
        <v>0</v>
      </c>
      <c r="AJ129" s="164">
        <f t="shared" si="31"/>
        <v>0</v>
      </c>
      <c r="AK129" s="164">
        <f t="shared" si="31"/>
        <v>0</v>
      </c>
      <c r="AL129" s="164">
        <f t="shared" si="31"/>
        <v>0</v>
      </c>
      <c r="AM129" s="164">
        <f t="shared" si="31"/>
        <v>0</v>
      </c>
      <c r="AN129" s="164" t="str">
        <f t="shared" si="28"/>
        <v>tbd</v>
      </c>
      <c r="AO129" s="164" t="str">
        <f t="shared" si="28"/>
        <v>tbd</v>
      </c>
      <c r="AP129" s="164" t="str">
        <f t="shared" si="28"/>
        <v/>
      </c>
      <c r="AQ129" s="164" t="str">
        <f t="shared" si="28"/>
        <v/>
      </c>
      <c r="AR129" s="164" t="str">
        <f t="shared" si="28"/>
        <v/>
      </c>
      <c r="AS129" s="164" t="str">
        <f t="shared" si="28"/>
        <v/>
      </c>
      <c r="AT129" s="164" t="str">
        <f t="shared" si="28"/>
        <v/>
      </c>
      <c r="AU129" s="164" t="str">
        <f t="shared" si="28"/>
        <v/>
      </c>
      <c r="AV129" s="164" t="str">
        <f t="shared" si="29"/>
        <v>tbd</v>
      </c>
      <c r="AW129" s="164" t="str">
        <f t="shared" si="29"/>
        <v>tbd</v>
      </c>
      <c r="AX129" s="164" t="str">
        <f t="shared" si="29"/>
        <v/>
      </c>
      <c r="AY129" s="164" t="str">
        <f t="shared" si="29"/>
        <v/>
      </c>
      <c r="AZ129" s="164" t="str">
        <f t="shared" si="29"/>
        <v/>
      </c>
      <c r="BA129" s="164" t="str">
        <f t="shared" si="29"/>
        <v/>
      </c>
      <c r="BB129" s="164" t="str">
        <f t="shared" si="29"/>
        <v/>
      </c>
      <c r="BC129" s="164" t="str">
        <f t="shared" si="29"/>
        <v/>
      </c>
    </row>
    <row r="130" spans="1:55" s="164" customFormat="1" ht="19.899999999999999" customHeight="1">
      <c r="A130" s="9" t="s">
        <v>1178</v>
      </c>
      <c r="B130" s="7" t="s">
        <v>1179</v>
      </c>
      <c r="C130" s="2" t="s">
        <v>1180</v>
      </c>
      <c r="D130" s="5" t="s">
        <v>1181</v>
      </c>
      <c r="E130" s="4">
        <v>1</v>
      </c>
      <c r="F130" s="4" t="s">
        <v>1177</v>
      </c>
      <c r="G130" s="491" t="s">
        <v>812</v>
      </c>
      <c r="H130" s="5"/>
      <c r="I130" s="16"/>
      <c r="J130" s="47" t="s">
        <v>86</v>
      </c>
      <c r="K130" s="48"/>
      <c r="L130" s="48"/>
      <c r="M130" s="49"/>
      <c r="N130" s="47" t="s">
        <v>86</v>
      </c>
      <c r="O130" s="48"/>
      <c r="P130" s="48"/>
      <c r="Q130" s="48"/>
      <c r="R130" s="48"/>
      <c r="S130" s="48"/>
      <c r="T130" s="64"/>
      <c r="U130" s="49"/>
      <c r="V130" s="58" t="s">
        <v>86</v>
      </c>
      <c r="W130" s="124" t="s">
        <v>86</v>
      </c>
      <c r="X130" s="56"/>
      <c r="Y130" s="68"/>
      <c r="Z130" s="68"/>
      <c r="AA130" s="67"/>
      <c r="AB130" s="57"/>
      <c r="AC130" s="58" t="s">
        <v>744</v>
      </c>
      <c r="AD130" s="56"/>
      <c r="AE130" s="49"/>
      <c r="AF130" s="164">
        <f t="shared" si="31"/>
        <v>-1</v>
      </c>
      <c r="AG130" s="164">
        <f t="shared" si="31"/>
        <v>-1</v>
      </c>
      <c r="AH130" s="164">
        <f t="shared" si="31"/>
        <v>0</v>
      </c>
      <c r="AI130" s="164">
        <f t="shared" si="31"/>
        <v>0</v>
      </c>
      <c r="AJ130" s="164">
        <f t="shared" si="31"/>
        <v>0</v>
      </c>
      <c r="AK130" s="164">
        <f t="shared" si="31"/>
        <v>0</v>
      </c>
      <c r="AL130" s="164">
        <f t="shared" si="31"/>
        <v>0</v>
      </c>
      <c r="AM130" s="164">
        <f t="shared" si="31"/>
        <v>0</v>
      </c>
      <c r="AN130" s="164" t="str">
        <f t="shared" si="28"/>
        <v>tbd</v>
      </c>
      <c r="AO130" s="164" t="str">
        <f t="shared" si="28"/>
        <v>tbd</v>
      </c>
      <c r="AP130" s="164" t="str">
        <f t="shared" si="28"/>
        <v/>
      </c>
      <c r="AQ130" s="164" t="str">
        <f t="shared" si="28"/>
        <v/>
      </c>
      <c r="AR130" s="164" t="str">
        <f t="shared" si="28"/>
        <v/>
      </c>
      <c r="AS130" s="164" t="str">
        <f t="shared" si="28"/>
        <v/>
      </c>
      <c r="AT130" s="164" t="str">
        <f t="shared" si="28"/>
        <v/>
      </c>
      <c r="AU130" s="164" t="str">
        <f t="shared" si="28"/>
        <v/>
      </c>
      <c r="AV130" s="164" t="str">
        <f t="shared" si="29"/>
        <v>tbd</v>
      </c>
      <c r="AW130" s="164" t="str">
        <f t="shared" si="29"/>
        <v>tbd</v>
      </c>
      <c r="AX130" s="164" t="str">
        <f t="shared" si="29"/>
        <v/>
      </c>
      <c r="AY130" s="164" t="str">
        <f t="shared" si="29"/>
        <v/>
      </c>
      <c r="AZ130" s="164" t="str">
        <f t="shared" si="29"/>
        <v/>
      </c>
      <c r="BA130" s="164" t="str">
        <f t="shared" si="29"/>
        <v/>
      </c>
      <c r="BB130" s="164" t="str">
        <f t="shared" si="29"/>
        <v/>
      </c>
      <c r="BC130" s="164" t="str">
        <f t="shared" si="29"/>
        <v/>
      </c>
    </row>
    <row r="131" spans="1:55" s="164" customFormat="1" ht="19.899999999999999" customHeight="1">
      <c r="A131" s="9" t="s">
        <v>1182</v>
      </c>
      <c r="B131" s="7" t="s">
        <v>1183</v>
      </c>
      <c r="C131" s="2" t="s">
        <v>1184</v>
      </c>
      <c r="D131" s="5" t="s">
        <v>1185</v>
      </c>
      <c r="E131" s="7">
        <v>3</v>
      </c>
      <c r="F131" s="4" t="s">
        <v>1177</v>
      </c>
      <c r="G131" s="491" t="s">
        <v>812</v>
      </c>
      <c r="H131" s="5"/>
      <c r="I131" s="16"/>
      <c r="J131" s="47" t="s">
        <v>86</v>
      </c>
      <c r="K131" s="48"/>
      <c r="L131" s="48"/>
      <c r="M131" s="49"/>
      <c r="N131" s="47" t="s">
        <v>86</v>
      </c>
      <c r="O131" s="48"/>
      <c r="P131" s="48"/>
      <c r="Q131" s="48"/>
      <c r="R131" s="48"/>
      <c r="S131" s="48"/>
      <c r="T131" s="64"/>
      <c r="U131" s="49"/>
      <c r="V131" s="58" t="s">
        <v>86</v>
      </c>
      <c r="W131" s="124" t="s">
        <v>86</v>
      </c>
      <c r="X131" s="56"/>
      <c r="Y131" s="68"/>
      <c r="Z131" s="68"/>
      <c r="AA131" s="67"/>
      <c r="AB131" s="57"/>
      <c r="AC131" s="58" t="s">
        <v>744</v>
      </c>
      <c r="AD131" s="56"/>
      <c r="AE131" s="49"/>
      <c r="AF131" s="164">
        <f t="shared" si="31"/>
        <v>-1</v>
      </c>
      <c r="AG131" s="164">
        <f t="shared" si="31"/>
        <v>-1</v>
      </c>
      <c r="AH131" s="164">
        <f t="shared" si="31"/>
        <v>0</v>
      </c>
      <c r="AI131" s="164">
        <f t="shared" si="31"/>
        <v>0</v>
      </c>
      <c r="AJ131" s="164">
        <f t="shared" si="31"/>
        <v>0</v>
      </c>
      <c r="AK131" s="164">
        <f t="shared" si="31"/>
        <v>0</v>
      </c>
      <c r="AL131" s="164">
        <f t="shared" si="31"/>
        <v>0</v>
      </c>
      <c r="AM131" s="164">
        <f t="shared" si="31"/>
        <v>0</v>
      </c>
      <c r="AN131" s="164" t="str">
        <f t="shared" si="28"/>
        <v>tbd</v>
      </c>
      <c r="AO131" s="164" t="str">
        <f t="shared" si="28"/>
        <v>tbd</v>
      </c>
      <c r="AP131" s="164" t="str">
        <f t="shared" si="28"/>
        <v/>
      </c>
      <c r="AQ131" s="164" t="str">
        <f t="shared" si="28"/>
        <v/>
      </c>
      <c r="AR131" s="164" t="str">
        <f t="shared" si="28"/>
        <v/>
      </c>
      <c r="AS131" s="164" t="str">
        <f t="shared" si="28"/>
        <v/>
      </c>
      <c r="AT131" s="164" t="str">
        <f t="shared" si="28"/>
        <v/>
      </c>
      <c r="AU131" s="164" t="str">
        <f t="shared" si="28"/>
        <v/>
      </c>
      <c r="AV131" s="164" t="str">
        <f t="shared" si="29"/>
        <v>tbd</v>
      </c>
      <c r="AW131" s="164" t="str">
        <f t="shared" si="29"/>
        <v>tbd</v>
      </c>
      <c r="AX131" s="164" t="str">
        <f t="shared" si="29"/>
        <v/>
      </c>
      <c r="AY131" s="164" t="str">
        <f t="shared" si="29"/>
        <v/>
      </c>
      <c r="AZ131" s="164" t="str">
        <f t="shared" si="29"/>
        <v/>
      </c>
      <c r="BA131" s="164" t="str">
        <f t="shared" si="29"/>
        <v/>
      </c>
      <c r="BB131" s="164" t="str">
        <f t="shared" si="29"/>
        <v/>
      </c>
      <c r="BC131" s="164" t="str">
        <f t="shared" si="29"/>
        <v/>
      </c>
    </row>
    <row r="132" spans="1:55" s="164" customFormat="1" ht="19.899999999999999" customHeight="1">
      <c r="A132" s="9" t="s">
        <v>1186</v>
      </c>
      <c r="B132" s="7" t="s">
        <v>1187</v>
      </c>
      <c r="C132" s="2" t="s">
        <v>1188</v>
      </c>
      <c r="D132" s="5" t="s">
        <v>1189</v>
      </c>
      <c r="E132" s="7">
        <v>8</v>
      </c>
      <c r="F132" s="4" t="s">
        <v>1177</v>
      </c>
      <c r="G132" s="491" t="s">
        <v>812</v>
      </c>
      <c r="H132" s="5"/>
      <c r="I132" s="16"/>
      <c r="J132" s="47" t="s">
        <v>86</v>
      </c>
      <c r="K132" s="48"/>
      <c r="L132" s="48"/>
      <c r="M132" s="49"/>
      <c r="N132" s="47" t="s">
        <v>86</v>
      </c>
      <c r="O132" s="48"/>
      <c r="P132" s="48"/>
      <c r="Q132" s="48"/>
      <c r="R132" s="48"/>
      <c r="S132" s="48"/>
      <c r="T132" s="64"/>
      <c r="U132" s="49"/>
      <c r="V132" s="58" t="s">
        <v>86</v>
      </c>
      <c r="W132" s="124" t="s">
        <v>86</v>
      </c>
      <c r="X132" s="56"/>
      <c r="Y132" s="68"/>
      <c r="Z132" s="68"/>
      <c r="AA132" s="67"/>
      <c r="AB132" s="57"/>
      <c r="AC132" s="58" t="s">
        <v>744</v>
      </c>
      <c r="AD132" s="56"/>
      <c r="AE132" s="49"/>
      <c r="AF132" s="164">
        <f t="shared" si="31"/>
        <v>-1</v>
      </c>
      <c r="AG132" s="164">
        <f t="shared" si="31"/>
        <v>-1</v>
      </c>
      <c r="AH132" s="164">
        <f t="shared" si="31"/>
        <v>0</v>
      </c>
      <c r="AI132" s="164">
        <f t="shared" si="31"/>
        <v>0</v>
      </c>
      <c r="AJ132" s="164">
        <f t="shared" si="31"/>
        <v>0</v>
      </c>
      <c r="AK132" s="164">
        <f t="shared" si="31"/>
        <v>0</v>
      </c>
      <c r="AL132" s="164">
        <f t="shared" si="31"/>
        <v>0</v>
      </c>
      <c r="AM132" s="164">
        <f t="shared" si="31"/>
        <v>0</v>
      </c>
      <c r="AN132" s="164" t="str">
        <f t="shared" si="28"/>
        <v>tbd</v>
      </c>
      <c r="AO132" s="164" t="str">
        <f t="shared" si="28"/>
        <v>tbd</v>
      </c>
      <c r="AP132" s="164" t="str">
        <f t="shared" si="28"/>
        <v/>
      </c>
      <c r="AQ132" s="164" t="str">
        <f t="shared" si="28"/>
        <v/>
      </c>
      <c r="AR132" s="164" t="str">
        <f t="shared" si="28"/>
        <v/>
      </c>
      <c r="AS132" s="164" t="str">
        <f t="shared" si="28"/>
        <v/>
      </c>
      <c r="AT132" s="164" t="str">
        <f t="shared" si="28"/>
        <v/>
      </c>
      <c r="AU132" s="164" t="str">
        <f t="shared" si="28"/>
        <v/>
      </c>
      <c r="AV132" s="164" t="str">
        <f t="shared" si="29"/>
        <v>tbd</v>
      </c>
      <c r="AW132" s="164" t="str">
        <f t="shared" si="29"/>
        <v>tbd</v>
      </c>
      <c r="AX132" s="164" t="str">
        <f t="shared" si="29"/>
        <v/>
      </c>
      <c r="AY132" s="164" t="str">
        <f t="shared" si="29"/>
        <v/>
      </c>
      <c r="AZ132" s="164" t="str">
        <f t="shared" si="29"/>
        <v/>
      </c>
      <c r="BA132" s="164" t="str">
        <f t="shared" si="29"/>
        <v/>
      </c>
      <c r="BB132" s="164" t="str">
        <f t="shared" si="29"/>
        <v/>
      </c>
      <c r="BC132" s="164" t="str">
        <f t="shared" si="29"/>
        <v/>
      </c>
    </row>
    <row r="133" spans="1:55" s="164" customFormat="1" ht="19.899999999999999" customHeight="1">
      <c r="A133" s="9" t="s">
        <v>1190</v>
      </c>
      <c r="B133" s="7" t="s">
        <v>1191</v>
      </c>
      <c r="C133" s="2" t="s">
        <v>1192</v>
      </c>
      <c r="D133" s="5" t="s">
        <v>1193</v>
      </c>
      <c r="E133" s="7">
        <v>5</v>
      </c>
      <c r="F133" s="491" t="s">
        <v>812</v>
      </c>
      <c r="G133" s="491" t="s">
        <v>812</v>
      </c>
      <c r="H133" s="5"/>
      <c r="I133" s="16" t="s">
        <v>715</v>
      </c>
      <c r="J133" s="47" t="s">
        <v>86</v>
      </c>
      <c r="K133" s="48"/>
      <c r="L133" s="48"/>
      <c r="M133" s="49"/>
      <c r="N133" s="492" t="s">
        <v>812</v>
      </c>
      <c r="O133" s="493" t="s">
        <v>812</v>
      </c>
      <c r="P133" s="493" t="s">
        <v>812</v>
      </c>
      <c r="Q133" s="493" t="s">
        <v>812</v>
      </c>
      <c r="R133" s="493" t="s">
        <v>812</v>
      </c>
      <c r="S133" s="493" t="s">
        <v>812</v>
      </c>
      <c r="T133" s="494" t="s">
        <v>812</v>
      </c>
      <c r="U133" s="49"/>
      <c r="V133" s="58" t="s">
        <v>86</v>
      </c>
      <c r="W133" s="495" t="s">
        <v>812</v>
      </c>
      <c r="X133" s="56"/>
      <c r="Y133" s="68"/>
      <c r="Z133" s="68"/>
      <c r="AA133" s="67"/>
      <c r="AB133" s="57"/>
      <c r="AC133" s="58" t="s">
        <v>744</v>
      </c>
      <c r="AD133" s="56"/>
      <c r="AE133" s="49"/>
      <c r="AF133" s="164">
        <f t="shared" si="31"/>
        <v>-1</v>
      </c>
      <c r="AG133" s="164">
        <f t="shared" si="31"/>
        <v>-1</v>
      </c>
      <c r="AH133" s="164">
        <f t="shared" si="31"/>
        <v>0</v>
      </c>
      <c r="AI133" s="164">
        <f t="shared" si="31"/>
        <v>0</v>
      </c>
      <c r="AJ133" s="164">
        <f t="shared" si="31"/>
        <v>0</v>
      </c>
      <c r="AK133" s="164">
        <f t="shared" si="31"/>
        <v>0</v>
      </c>
      <c r="AL133" s="164">
        <f t="shared" si="31"/>
        <v>0</v>
      </c>
      <c r="AM133" s="164">
        <f t="shared" si="31"/>
        <v>0</v>
      </c>
      <c r="AN133" s="164" t="str">
        <f t="shared" si="28"/>
        <v>tbd</v>
      </c>
      <c r="AO133" s="164" t="str">
        <f t="shared" si="28"/>
        <v>tbd</v>
      </c>
      <c r="AP133" s="164" t="str">
        <f t="shared" si="28"/>
        <v/>
      </c>
      <c r="AQ133" s="164" t="str">
        <f t="shared" si="28"/>
        <v/>
      </c>
      <c r="AR133" s="164" t="str">
        <f t="shared" si="28"/>
        <v/>
      </c>
      <c r="AS133" s="164" t="str">
        <f t="shared" si="28"/>
        <v/>
      </c>
      <c r="AT133" s="164" t="str">
        <f t="shared" si="28"/>
        <v/>
      </c>
      <c r="AU133" s="164" t="str">
        <f t="shared" si="28"/>
        <v/>
      </c>
      <c r="AV133" s="164" t="str">
        <f t="shared" si="29"/>
        <v>not req'ed</v>
      </c>
      <c r="AW133" s="164" t="str">
        <f t="shared" si="29"/>
        <v>not req'ed</v>
      </c>
      <c r="AX133" s="164" t="str">
        <f t="shared" si="29"/>
        <v/>
      </c>
      <c r="AY133" s="164" t="str">
        <f t="shared" si="29"/>
        <v/>
      </c>
      <c r="AZ133" s="164" t="str">
        <f t="shared" si="29"/>
        <v/>
      </c>
      <c r="BA133" s="164" t="str">
        <f t="shared" si="29"/>
        <v/>
      </c>
      <c r="BB133" s="164" t="str">
        <f t="shared" si="29"/>
        <v/>
      </c>
      <c r="BC133" s="164" t="str">
        <f t="shared" si="29"/>
        <v/>
      </c>
    </row>
    <row r="134" spans="1:55" s="164" customFormat="1" ht="19.899999999999999" customHeight="1">
      <c r="A134" s="9" t="s">
        <v>1194</v>
      </c>
      <c r="B134" s="7" t="s">
        <v>1195</v>
      </c>
      <c r="C134" s="2" t="s">
        <v>1196</v>
      </c>
      <c r="D134" s="5" t="s">
        <v>842</v>
      </c>
      <c r="E134" s="7">
        <v>1</v>
      </c>
      <c r="F134" s="4" t="s">
        <v>847</v>
      </c>
      <c r="G134" s="491" t="s">
        <v>812</v>
      </c>
      <c r="H134" s="5"/>
      <c r="I134" s="16"/>
      <c r="J134" s="47" t="s">
        <v>86</v>
      </c>
      <c r="K134" s="48"/>
      <c r="L134" s="48"/>
      <c r="M134" s="49"/>
      <c r="N134" s="47" t="s">
        <v>86</v>
      </c>
      <c r="O134" s="48"/>
      <c r="P134" s="48"/>
      <c r="Q134" s="48"/>
      <c r="R134" s="48"/>
      <c r="S134" s="48"/>
      <c r="T134" s="64"/>
      <c r="U134" s="49"/>
      <c r="V134" s="58" t="s">
        <v>86</v>
      </c>
      <c r="W134" s="124" t="s">
        <v>86</v>
      </c>
      <c r="X134" s="56"/>
      <c r="Y134" s="68"/>
      <c r="Z134" s="68"/>
      <c r="AA134" s="67"/>
      <c r="AB134" s="57"/>
      <c r="AC134" s="58" t="s">
        <v>744</v>
      </c>
      <c r="AD134" s="56"/>
      <c r="AE134" s="49"/>
      <c r="AF134" s="164">
        <f t="shared" si="31"/>
        <v>-1</v>
      </c>
      <c r="AG134" s="164">
        <f t="shared" si="31"/>
        <v>-1</v>
      </c>
      <c r="AH134" s="164">
        <f t="shared" si="31"/>
        <v>0</v>
      </c>
      <c r="AI134" s="164">
        <f t="shared" si="31"/>
        <v>0</v>
      </c>
      <c r="AJ134" s="164">
        <f t="shared" si="31"/>
        <v>0</v>
      </c>
      <c r="AK134" s="164">
        <f t="shared" si="31"/>
        <v>0</v>
      </c>
      <c r="AL134" s="164">
        <f t="shared" si="31"/>
        <v>0</v>
      </c>
      <c r="AM134" s="164">
        <f t="shared" si="31"/>
        <v>0</v>
      </c>
      <c r="AN134" s="164" t="str">
        <f t="shared" si="28"/>
        <v>tbd</v>
      </c>
      <c r="AO134" s="164" t="str">
        <f t="shared" si="28"/>
        <v>tbd</v>
      </c>
      <c r="AP134" s="164" t="str">
        <f t="shared" si="28"/>
        <v/>
      </c>
      <c r="AQ134" s="164" t="str">
        <f t="shared" si="28"/>
        <v/>
      </c>
      <c r="AR134" s="164" t="str">
        <f t="shared" si="28"/>
        <v/>
      </c>
      <c r="AS134" s="164" t="str">
        <f t="shared" si="28"/>
        <v/>
      </c>
      <c r="AT134" s="164" t="str">
        <f t="shared" si="28"/>
        <v/>
      </c>
      <c r="AU134" s="164" t="str">
        <f t="shared" si="28"/>
        <v/>
      </c>
      <c r="AV134" s="164" t="str">
        <f t="shared" si="29"/>
        <v>tbd</v>
      </c>
      <c r="AW134" s="164" t="str">
        <f t="shared" si="29"/>
        <v>tbd</v>
      </c>
      <c r="AX134" s="164" t="str">
        <f t="shared" si="29"/>
        <v/>
      </c>
      <c r="AY134" s="164" t="str">
        <f t="shared" si="29"/>
        <v/>
      </c>
      <c r="AZ134" s="164" t="str">
        <f t="shared" si="29"/>
        <v/>
      </c>
      <c r="BA134" s="164" t="str">
        <f t="shared" si="29"/>
        <v/>
      </c>
      <c r="BB134" s="164" t="str">
        <f t="shared" si="29"/>
        <v/>
      </c>
      <c r="BC134" s="164" t="str">
        <f t="shared" si="29"/>
        <v/>
      </c>
    </row>
    <row r="135" spans="1:55" s="164" customFormat="1" ht="19.899999999999999" customHeight="1">
      <c r="A135" s="9" t="s">
        <v>1197</v>
      </c>
      <c r="B135" s="7" t="s">
        <v>1198</v>
      </c>
      <c r="C135" s="2" t="s">
        <v>1199</v>
      </c>
      <c r="D135" s="5" t="s">
        <v>1200</v>
      </c>
      <c r="E135" s="7">
        <v>1</v>
      </c>
      <c r="F135" s="4" t="s">
        <v>847</v>
      </c>
      <c r="G135" s="491" t="s">
        <v>812</v>
      </c>
      <c r="H135" s="5"/>
      <c r="I135" s="16"/>
      <c r="J135" s="47" t="s">
        <v>86</v>
      </c>
      <c r="K135" s="48"/>
      <c r="L135" s="48"/>
      <c r="M135" s="49"/>
      <c r="N135" s="47" t="s">
        <v>86</v>
      </c>
      <c r="O135" s="48"/>
      <c r="P135" s="48"/>
      <c r="Q135" s="48"/>
      <c r="R135" s="48"/>
      <c r="S135" s="48"/>
      <c r="T135" s="64"/>
      <c r="U135" s="49"/>
      <c r="V135" s="58" t="s">
        <v>86</v>
      </c>
      <c r="W135" s="124" t="s">
        <v>86</v>
      </c>
      <c r="X135" s="56"/>
      <c r="Y135" s="68"/>
      <c r="Z135" s="68"/>
      <c r="AA135" s="67"/>
      <c r="AB135" s="57"/>
      <c r="AC135" s="58" t="s">
        <v>744</v>
      </c>
      <c r="AD135" s="56"/>
      <c r="AE135" s="49"/>
      <c r="AF135" s="164">
        <f t="shared" si="31"/>
        <v>-1</v>
      </c>
      <c r="AG135" s="164">
        <f t="shared" si="31"/>
        <v>-1</v>
      </c>
      <c r="AH135" s="164">
        <f t="shared" si="31"/>
        <v>0</v>
      </c>
      <c r="AI135" s="164">
        <f t="shared" si="31"/>
        <v>0</v>
      </c>
      <c r="AJ135" s="164">
        <f t="shared" si="31"/>
        <v>0</v>
      </c>
      <c r="AK135" s="164">
        <f t="shared" si="31"/>
        <v>0</v>
      </c>
      <c r="AL135" s="164">
        <f t="shared" si="31"/>
        <v>0</v>
      </c>
      <c r="AM135" s="164">
        <f t="shared" si="31"/>
        <v>0</v>
      </c>
      <c r="AN135" s="164" t="str">
        <f t="shared" si="28"/>
        <v>tbd</v>
      </c>
      <c r="AO135" s="164" t="str">
        <f t="shared" si="28"/>
        <v>tbd</v>
      </c>
      <c r="AP135" s="164" t="str">
        <f t="shared" si="28"/>
        <v/>
      </c>
      <c r="AQ135" s="164" t="str">
        <f t="shared" si="28"/>
        <v/>
      </c>
      <c r="AR135" s="164" t="str">
        <f t="shared" si="28"/>
        <v/>
      </c>
      <c r="AS135" s="164" t="str">
        <f t="shared" si="28"/>
        <v/>
      </c>
      <c r="AT135" s="164" t="str">
        <f t="shared" si="28"/>
        <v/>
      </c>
      <c r="AU135" s="164" t="str">
        <f t="shared" si="28"/>
        <v/>
      </c>
      <c r="AV135" s="164" t="str">
        <f t="shared" si="29"/>
        <v>tbd</v>
      </c>
      <c r="AW135" s="164" t="str">
        <f t="shared" si="29"/>
        <v>tbd</v>
      </c>
      <c r="AX135" s="164" t="str">
        <f t="shared" si="29"/>
        <v/>
      </c>
      <c r="AY135" s="164" t="str">
        <f t="shared" si="29"/>
        <v/>
      </c>
      <c r="AZ135" s="164" t="str">
        <f t="shared" si="29"/>
        <v/>
      </c>
      <c r="BA135" s="164" t="str">
        <f t="shared" si="29"/>
        <v/>
      </c>
      <c r="BB135" s="164" t="str">
        <f t="shared" si="29"/>
        <v/>
      </c>
      <c r="BC135" s="164" t="str">
        <f t="shared" si="29"/>
        <v/>
      </c>
    </row>
    <row r="136" spans="1:55" s="164" customFormat="1" ht="19.899999999999999" customHeight="1">
      <c r="A136" s="9" t="s">
        <v>1201</v>
      </c>
      <c r="B136" s="7" t="s">
        <v>1202</v>
      </c>
      <c r="C136" s="2" t="s">
        <v>1203</v>
      </c>
      <c r="D136" s="5" t="s">
        <v>1204</v>
      </c>
      <c r="E136" s="7">
        <v>1</v>
      </c>
      <c r="F136" s="4" t="s">
        <v>847</v>
      </c>
      <c r="G136" s="491" t="s">
        <v>812</v>
      </c>
      <c r="H136" s="5"/>
      <c r="I136" s="16" t="s">
        <v>715</v>
      </c>
      <c r="J136" s="47" t="s">
        <v>86</v>
      </c>
      <c r="K136" s="48"/>
      <c r="L136" s="48"/>
      <c r="M136" s="49"/>
      <c r="N136" s="47" t="s">
        <v>86</v>
      </c>
      <c r="O136" s="48"/>
      <c r="P136" s="48"/>
      <c r="Q136" s="48"/>
      <c r="R136" s="48"/>
      <c r="S136" s="48"/>
      <c r="T136" s="64"/>
      <c r="U136" s="49"/>
      <c r="V136" s="58" t="s">
        <v>86</v>
      </c>
      <c r="W136" s="124" t="s">
        <v>86</v>
      </c>
      <c r="X136" s="56"/>
      <c r="Y136" s="68"/>
      <c r="Z136" s="68"/>
      <c r="AA136" s="67"/>
      <c r="AB136" s="57"/>
      <c r="AC136" s="58" t="s">
        <v>744</v>
      </c>
      <c r="AD136" s="56"/>
      <c r="AE136" s="49"/>
      <c r="AF136" s="164">
        <f t="shared" si="31"/>
        <v>-1</v>
      </c>
      <c r="AG136" s="164">
        <f t="shared" si="31"/>
        <v>-1</v>
      </c>
      <c r="AH136" s="164">
        <f t="shared" si="31"/>
        <v>0</v>
      </c>
      <c r="AI136" s="164">
        <f t="shared" si="31"/>
        <v>0</v>
      </c>
      <c r="AJ136" s="164">
        <f t="shared" si="31"/>
        <v>0</v>
      </c>
      <c r="AK136" s="164">
        <f t="shared" si="31"/>
        <v>0</v>
      </c>
      <c r="AL136" s="164">
        <f t="shared" si="31"/>
        <v>0</v>
      </c>
      <c r="AM136" s="164">
        <f t="shared" si="31"/>
        <v>0</v>
      </c>
      <c r="AN136" s="164" t="str">
        <f t="shared" si="28"/>
        <v>tbd</v>
      </c>
      <c r="AO136" s="164" t="str">
        <f t="shared" si="28"/>
        <v>tbd</v>
      </c>
      <c r="AP136" s="164" t="str">
        <f t="shared" si="28"/>
        <v/>
      </c>
      <c r="AQ136" s="164" t="str">
        <f t="shared" si="28"/>
        <v/>
      </c>
      <c r="AR136" s="164" t="str">
        <f t="shared" si="28"/>
        <v/>
      </c>
      <c r="AS136" s="164" t="str">
        <f t="shared" si="28"/>
        <v/>
      </c>
      <c r="AT136" s="164" t="str">
        <f t="shared" si="28"/>
        <v/>
      </c>
      <c r="AU136" s="164" t="str">
        <f t="shared" si="28"/>
        <v/>
      </c>
      <c r="AV136" s="164" t="str">
        <f t="shared" si="29"/>
        <v>tbd</v>
      </c>
      <c r="AW136" s="164" t="str">
        <f t="shared" si="29"/>
        <v>tbd</v>
      </c>
      <c r="AX136" s="164" t="str">
        <f t="shared" si="29"/>
        <v/>
      </c>
      <c r="AY136" s="164" t="str">
        <f t="shared" si="29"/>
        <v/>
      </c>
      <c r="AZ136" s="164" t="str">
        <f t="shared" si="29"/>
        <v/>
      </c>
      <c r="BA136" s="164" t="str">
        <f t="shared" si="29"/>
        <v/>
      </c>
      <c r="BB136" s="164" t="str">
        <f t="shared" si="29"/>
        <v/>
      </c>
      <c r="BC136" s="164" t="str">
        <f t="shared" si="29"/>
        <v/>
      </c>
    </row>
    <row r="137" spans="1:55" s="164" customFormat="1" ht="19.899999999999999" customHeight="1">
      <c r="A137" s="9" t="s">
        <v>1205</v>
      </c>
      <c r="B137" s="7" t="s">
        <v>1206</v>
      </c>
      <c r="C137" s="2" t="s">
        <v>1207</v>
      </c>
      <c r="D137" s="5" t="s">
        <v>1208</v>
      </c>
      <c r="E137" s="7">
        <v>8</v>
      </c>
      <c r="F137" s="4" t="s">
        <v>847</v>
      </c>
      <c r="G137" s="4">
        <v>100</v>
      </c>
      <c r="H137" s="5"/>
      <c r="I137" s="16"/>
      <c r="J137" s="47" t="s">
        <v>86</v>
      </c>
      <c r="K137" s="48"/>
      <c r="L137" s="48"/>
      <c r="M137" s="49"/>
      <c r="N137" s="47" t="s">
        <v>86</v>
      </c>
      <c r="O137" s="48"/>
      <c r="P137" s="48"/>
      <c r="Q137" s="48"/>
      <c r="R137" s="48"/>
      <c r="S137" s="48"/>
      <c r="T137" s="64"/>
      <c r="U137" s="49"/>
      <c r="V137" s="58" t="s">
        <v>86</v>
      </c>
      <c r="W137" s="124" t="s">
        <v>86</v>
      </c>
      <c r="X137" s="56"/>
      <c r="Y137" s="68"/>
      <c r="Z137" s="68"/>
      <c r="AA137" s="67"/>
      <c r="AB137" s="57"/>
      <c r="AC137" s="58" t="s">
        <v>744</v>
      </c>
      <c r="AD137" s="56"/>
      <c r="AE137" s="49"/>
      <c r="AF137" s="164">
        <f t="shared" si="31"/>
        <v>-1</v>
      </c>
      <c r="AG137" s="164">
        <f t="shared" si="31"/>
        <v>-1</v>
      </c>
      <c r="AH137" s="164">
        <f t="shared" si="31"/>
        <v>0</v>
      </c>
      <c r="AI137" s="164">
        <f t="shared" si="31"/>
        <v>0</v>
      </c>
      <c r="AJ137" s="164">
        <f t="shared" si="31"/>
        <v>0</v>
      </c>
      <c r="AK137" s="164">
        <f t="shared" si="31"/>
        <v>0</v>
      </c>
      <c r="AL137" s="164">
        <f t="shared" si="31"/>
        <v>0</v>
      </c>
      <c r="AM137" s="164">
        <f t="shared" si="31"/>
        <v>0</v>
      </c>
      <c r="AN137" s="164" t="str">
        <f t="shared" si="28"/>
        <v>tbd</v>
      </c>
      <c r="AO137" s="164" t="str">
        <f t="shared" si="28"/>
        <v>tbd</v>
      </c>
      <c r="AP137" s="164" t="str">
        <f t="shared" si="28"/>
        <v/>
      </c>
      <c r="AQ137" s="164" t="str">
        <f t="shared" si="28"/>
        <v/>
      </c>
      <c r="AR137" s="164" t="str">
        <f t="shared" si="28"/>
        <v/>
      </c>
      <c r="AS137" s="164" t="str">
        <f t="shared" si="28"/>
        <v/>
      </c>
      <c r="AT137" s="164" t="str">
        <f t="shared" si="28"/>
        <v/>
      </c>
      <c r="AU137" s="164" t="str">
        <f t="shared" si="28"/>
        <v/>
      </c>
      <c r="AV137" s="164" t="str">
        <f t="shared" si="29"/>
        <v>tbd</v>
      </c>
      <c r="AW137" s="164" t="str">
        <f t="shared" si="29"/>
        <v>tbd</v>
      </c>
      <c r="AX137" s="164" t="str">
        <f t="shared" si="29"/>
        <v/>
      </c>
      <c r="AY137" s="164" t="str">
        <f t="shared" si="29"/>
        <v/>
      </c>
      <c r="AZ137" s="164" t="str">
        <f t="shared" si="29"/>
        <v/>
      </c>
      <c r="BA137" s="164" t="str">
        <f t="shared" si="29"/>
        <v/>
      </c>
      <c r="BB137" s="164" t="str">
        <f t="shared" si="29"/>
        <v/>
      </c>
      <c r="BC137" s="164" t="str">
        <f t="shared" si="29"/>
        <v/>
      </c>
    </row>
    <row r="138" spans="1:55" s="164" customFormat="1" ht="19.899999999999999" customHeight="1">
      <c r="A138" s="9" t="s">
        <v>1209</v>
      </c>
      <c r="B138" s="7" t="s">
        <v>1210</v>
      </c>
      <c r="C138" s="2" t="s">
        <v>1211</v>
      </c>
      <c r="D138" s="5" t="s">
        <v>1212</v>
      </c>
      <c r="E138" s="4">
        <v>8</v>
      </c>
      <c r="F138" s="4" t="s">
        <v>847</v>
      </c>
      <c r="G138" s="4">
        <v>1000</v>
      </c>
      <c r="H138" s="5"/>
      <c r="I138" s="16"/>
      <c r="J138" s="47" t="s">
        <v>86</v>
      </c>
      <c r="K138" s="48"/>
      <c r="L138" s="48"/>
      <c r="M138" s="49"/>
      <c r="N138" s="47" t="s">
        <v>86</v>
      </c>
      <c r="O138" s="48"/>
      <c r="P138" s="48"/>
      <c r="Q138" s="48"/>
      <c r="R138" s="48"/>
      <c r="S138" s="48"/>
      <c r="T138" s="64"/>
      <c r="U138" s="49"/>
      <c r="V138" s="58" t="s">
        <v>86</v>
      </c>
      <c r="W138" s="124" t="s">
        <v>86</v>
      </c>
      <c r="X138" s="56"/>
      <c r="Y138" s="68"/>
      <c r="Z138" s="68"/>
      <c r="AA138" s="67"/>
      <c r="AB138" s="57"/>
      <c r="AC138" s="58" t="s">
        <v>744</v>
      </c>
      <c r="AD138" s="56"/>
      <c r="AE138" s="49"/>
      <c r="AF138" s="164">
        <f t="shared" si="31"/>
        <v>-1</v>
      </c>
      <c r="AG138" s="164">
        <f t="shared" si="31"/>
        <v>-1</v>
      </c>
      <c r="AH138" s="164">
        <f t="shared" si="31"/>
        <v>0</v>
      </c>
      <c r="AI138" s="164">
        <f t="shared" si="31"/>
        <v>0</v>
      </c>
      <c r="AJ138" s="164">
        <f t="shared" si="31"/>
        <v>0</v>
      </c>
      <c r="AK138" s="164">
        <f t="shared" si="31"/>
        <v>0</v>
      </c>
      <c r="AL138" s="164">
        <f t="shared" si="31"/>
        <v>0</v>
      </c>
      <c r="AM138" s="164">
        <f t="shared" si="31"/>
        <v>0</v>
      </c>
      <c r="AN138" s="164" t="str">
        <f t="shared" si="28"/>
        <v>tbd</v>
      </c>
      <c r="AO138" s="164" t="str">
        <f t="shared" si="28"/>
        <v>tbd</v>
      </c>
      <c r="AP138" s="164" t="str">
        <f t="shared" si="28"/>
        <v/>
      </c>
      <c r="AQ138" s="164" t="str">
        <f t="shared" si="28"/>
        <v/>
      </c>
      <c r="AR138" s="164" t="str">
        <f t="shared" si="28"/>
        <v/>
      </c>
      <c r="AS138" s="164" t="str">
        <f t="shared" si="28"/>
        <v/>
      </c>
      <c r="AT138" s="164" t="str">
        <f t="shared" si="28"/>
        <v/>
      </c>
      <c r="AU138" s="164" t="str">
        <f t="shared" si="28"/>
        <v/>
      </c>
      <c r="AV138" s="164" t="str">
        <f t="shared" si="29"/>
        <v>tbd</v>
      </c>
      <c r="AW138" s="164" t="str">
        <f t="shared" si="29"/>
        <v>tbd</v>
      </c>
      <c r="AX138" s="164" t="str">
        <f t="shared" si="29"/>
        <v/>
      </c>
      <c r="AY138" s="164" t="str">
        <f t="shared" si="29"/>
        <v/>
      </c>
      <c r="AZ138" s="164" t="str">
        <f t="shared" si="29"/>
        <v/>
      </c>
      <c r="BA138" s="164" t="str">
        <f t="shared" si="29"/>
        <v/>
      </c>
      <c r="BB138" s="164" t="str">
        <f t="shared" si="29"/>
        <v/>
      </c>
      <c r="BC138" s="164" t="str">
        <f t="shared" si="29"/>
        <v/>
      </c>
    </row>
    <row r="139" spans="1:55" s="164" customFormat="1" ht="19.899999999999999" customHeight="1">
      <c r="A139" s="9" t="s">
        <v>1213</v>
      </c>
      <c r="B139" s="7" t="s">
        <v>1214</v>
      </c>
      <c r="C139" s="2" t="s">
        <v>1215</v>
      </c>
      <c r="D139" s="5" t="s">
        <v>1216</v>
      </c>
      <c r="E139" s="4">
        <v>8</v>
      </c>
      <c r="F139" s="4" t="s">
        <v>847</v>
      </c>
      <c r="G139" s="4">
        <v>10000</v>
      </c>
      <c r="H139" s="5"/>
      <c r="I139" s="16" t="s">
        <v>715</v>
      </c>
      <c r="J139" s="47" t="s">
        <v>86</v>
      </c>
      <c r="K139" s="48"/>
      <c r="L139" s="48"/>
      <c r="M139" s="49"/>
      <c r="N139" s="47" t="s">
        <v>86</v>
      </c>
      <c r="O139" s="48"/>
      <c r="P139" s="48"/>
      <c r="Q139" s="48"/>
      <c r="R139" s="48"/>
      <c r="S139" s="48"/>
      <c r="T139" s="64"/>
      <c r="U139" s="49"/>
      <c r="V139" s="58" t="s">
        <v>86</v>
      </c>
      <c r="W139" s="124" t="s">
        <v>86</v>
      </c>
      <c r="X139" s="56"/>
      <c r="Y139" s="68"/>
      <c r="Z139" s="68"/>
      <c r="AA139" s="67"/>
      <c r="AB139" s="57"/>
      <c r="AC139" s="58" t="s">
        <v>744</v>
      </c>
      <c r="AD139" s="56"/>
      <c r="AE139" s="49"/>
      <c r="AF139" s="164">
        <f t="shared" si="31"/>
        <v>-1</v>
      </c>
      <c r="AG139" s="164">
        <f t="shared" si="31"/>
        <v>-1</v>
      </c>
      <c r="AH139" s="164">
        <f t="shared" si="31"/>
        <v>0</v>
      </c>
      <c r="AI139" s="164">
        <f t="shared" si="31"/>
        <v>0</v>
      </c>
      <c r="AJ139" s="164">
        <f t="shared" si="31"/>
        <v>0</v>
      </c>
      <c r="AK139" s="164">
        <f t="shared" si="31"/>
        <v>0</v>
      </c>
      <c r="AL139" s="164">
        <f t="shared" si="31"/>
        <v>0</v>
      </c>
      <c r="AM139" s="164">
        <f t="shared" si="31"/>
        <v>0</v>
      </c>
      <c r="AN139" s="164" t="str">
        <f t="shared" si="28"/>
        <v>tbd</v>
      </c>
      <c r="AO139" s="164" t="str">
        <f t="shared" si="28"/>
        <v>tbd</v>
      </c>
      <c r="AP139" s="164" t="str">
        <f t="shared" si="28"/>
        <v/>
      </c>
      <c r="AQ139" s="164" t="str">
        <f t="shared" si="28"/>
        <v/>
      </c>
      <c r="AR139" s="164" t="str">
        <f t="shared" si="28"/>
        <v/>
      </c>
      <c r="AS139" s="164" t="str">
        <f t="shared" si="28"/>
        <v/>
      </c>
      <c r="AT139" s="164" t="str">
        <f t="shared" si="28"/>
        <v/>
      </c>
      <c r="AU139" s="164" t="str">
        <f t="shared" si="28"/>
        <v/>
      </c>
      <c r="AV139" s="164" t="str">
        <f t="shared" si="29"/>
        <v>tbd</v>
      </c>
      <c r="AW139" s="164" t="str">
        <f t="shared" si="29"/>
        <v>tbd</v>
      </c>
      <c r="AX139" s="164" t="str">
        <f t="shared" si="29"/>
        <v/>
      </c>
      <c r="AY139" s="164" t="str">
        <f t="shared" si="29"/>
        <v/>
      </c>
      <c r="AZ139" s="164" t="str">
        <f t="shared" si="29"/>
        <v/>
      </c>
      <c r="BA139" s="164" t="str">
        <f t="shared" si="29"/>
        <v/>
      </c>
      <c r="BB139" s="164" t="str">
        <f t="shared" si="29"/>
        <v/>
      </c>
      <c r="BC139" s="164" t="str">
        <f t="shared" si="29"/>
        <v/>
      </c>
    </row>
    <row r="140" spans="1:55" s="164" customFormat="1" ht="19.899999999999999" customHeight="1">
      <c r="A140" s="9" t="s">
        <v>1217</v>
      </c>
      <c r="B140" s="7" t="s">
        <v>1218</v>
      </c>
      <c r="C140" s="2" t="s">
        <v>1219</v>
      </c>
      <c r="D140" s="5" t="s">
        <v>1220</v>
      </c>
      <c r="E140" s="4" t="s">
        <v>811</v>
      </c>
      <c r="F140" s="491" t="s">
        <v>812</v>
      </c>
      <c r="G140" s="491" t="s">
        <v>812</v>
      </c>
      <c r="H140" s="5"/>
      <c r="I140" s="16"/>
      <c r="J140" s="47" t="s">
        <v>86</v>
      </c>
      <c r="K140" s="48"/>
      <c r="L140" s="48"/>
      <c r="M140" s="49"/>
      <c r="N140" s="492" t="s">
        <v>812</v>
      </c>
      <c r="O140" s="493" t="s">
        <v>812</v>
      </c>
      <c r="P140" s="493" t="s">
        <v>812</v>
      </c>
      <c r="Q140" s="493" t="s">
        <v>812</v>
      </c>
      <c r="R140" s="493" t="s">
        <v>812</v>
      </c>
      <c r="S140" s="493" t="s">
        <v>812</v>
      </c>
      <c r="T140" s="494" t="s">
        <v>812</v>
      </c>
      <c r="U140" s="49"/>
      <c r="V140" s="58" t="s">
        <v>86</v>
      </c>
      <c r="W140" s="495" t="s">
        <v>812</v>
      </c>
      <c r="X140" s="56"/>
      <c r="Y140" s="68"/>
      <c r="Z140" s="68"/>
      <c r="AA140" s="67"/>
      <c r="AB140" s="57"/>
      <c r="AC140" s="58" t="s">
        <v>744</v>
      </c>
      <c r="AD140" s="56"/>
      <c r="AE140" s="49"/>
      <c r="AF140" s="164">
        <f t="shared" si="31"/>
        <v>-1</v>
      </c>
      <c r="AG140" s="164">
        <f t="shared" si="31"/>
        <v>-1</v>
      </c>
      <c r="AH140" s="164">
        <f t="shared" si="31"/>
        <v>0</v>
      </c>
      <c r="AI140" s="164">
        <f t="shared" si="31"/>
        <v>0</v>
      </c>
      <c r="AJ140" s="164">
        <f t="shared" si="31"/>
        <v>0</v>
      </c>
      <c r="AK140" s="164">
        <f t="shared" si="31"/>
        <v>0</v>
      </c>
      <c r="AL140" s="164">
        <f t="shared" si="31"/>
        <v>0</v>
      </c>
      <c r="AM140" s="164">
        <f t="shared" si="31"/>
        <v>0</v>
      </c>
      <c r="AN140" s="164" t="str">
        <f t="shared" si="28"/>
        <v>tbd</v>
      </c>
      <c r="AO140" s="164" t="str">
        <f t="shared" si="28"/>
        <v>tbd</v>
      </c>
      <c r="AP140" s="164" t="str">
        <f t="shared" si="28"/>
        <v/>
      </c>
      <c r="AQ140" s="164" t="str">
        <f t="shared" si="28"/>
        <v/>
      </c>
      <c r="AR140" s="164" t="str">
        <f t="shared" si="28"/>
        <v/>
      </c>
      <c r="AS140" s="164" t="str">
        <f t="shared" si="28"/>
        <v/>
      </c>
      <c r="AT140" s="164" t="str">
        <f t="shared" si="28"/>
        <v/>
      </c>
      <c r="AU140" s="164" t="str">
        <f t="shared" si="28"/>
        <v/>
      </c>
      <c r="AV140" s="164" t="str">
        <f t="shared" si="29"/>
        <v>not req'ed</v>
      </c>
      <c r="AW140" s="164" t="str">
        <f t="shared" si="29"/>
        <v>not req'ed</v>
      </c>
      <c r="AX140" s="164" t="str">
        <f t="shared" si="29"/>
        <v/>
      </c>
      <c r="AY140" s="164" t="str">
        <f t="shared" si="29"/>
        <v/>
      </c>
      <c r="AZ140" s="164" t="str">
        <f t="shared" si="29"/>
        <v/>
      </c>
      <c r="BA140" s="164" t="str">
        <f t="shared" si="29"/>
        <v/>
      </c>
      <c r="BB140" s="164" t="str">
        <f t="shared" si="29"/>
        <v/>
      </c>
      <c r="BC140" s="164" t="str">
        <f t="shared" si="29"/>
        <v/>
      </c>
    </row>
    <row r="141" spans="1:55" s="164" customFormat="1" ht="19.899999999999999" customHeight="1">
      <c r="A141" s="9" t="s">
        <v>1221</v>
      </c>
      <c r="B141" s="7" t="s">
        <v>1222</v>
      </c>
      <c r="C141" s="2" t="s">
        <v>1223</v>
      </c>
      <c r="D141" s="5" t="s">
        <v>1224</v>
      </c>
      <c r="E141" s="7">
        <v>8</v>
      </c>
      <c r="F141" s="4" t="s">
        <v>821</v>
      </c>
      <c r="G141" s="4">
        <v>1000</v>
      </c>
      <c r="H141" s="5"/>
      <c r="I141" s="16"/>
      <c r="J141" s="47" t="s">
        <v>86</v>
      </c>
      <c r="K141" s="48"/>
      <c r="L141" s="48"/>
      <c r="M141" s="49"/>
      <c r="N141" s="47" t="s">
        <v>86</v>
      </c>
      <c r="O141" s="48"/>
      <c r="P141" s="48"/>
      <c r="Q141" s="48"/>
      <c r="R141" s="48"/>
      <c r="S141" s="48"/>
      <c r="T141" s="64"/>
      <c r="U141" s="49"/>
      <c r="V141" s="58" t="s">
        <v>86</v>
      </c>
      <c r="W141" s="124" t="s">
        <v>86</v>
      </c>
      <c r="X141" s="56"/>
      <c r="Y141" s="68"/>
      <c r="Z141" s="68"/>
      <c r="AA141" s="67"/>
      <c r="AB141" s="57"/>
      <c r="AC141" s="58" t="s">
        <v>744</v>
      </c>
      <c r="AD141" s="56"/>
      <c r="AE141" s="49"/>
      <c r="AF141" s="164">
        <f t="shared" si="31"/>
        <v>-1</v>
      </c>
      <c r="AG141" s="164">
        <f t="shared" si="31"/>
        <v>-1</v>
      </c>
      <c r="AH141" s="164">
        <f t="shared" si="31"/>
        <v>0</v>
      </c>
      <c r="AI141" s="164">
        <f t="shared" si="31"/>
        <v>0</v>
      </c>
      <c r="AJ141" s="164">
        <f t="shared" si="31"/>
        <v>0</v>
      </c>
      <c r="AK141" s="164">
        <f t="shared" si="31"/>
        <v>0</v>
      </c>
      <c r="AL141" s="164">
        <f t="shared" si="31"/>
        <v>0</v>
      </c>
      <c r="AM141" s="164">
        <f t="shared" si="31"/>
        <v>0</v>
      </c>
      <c r="AN141" s="164" t="str">
        <f t="shared" si="28"/>
        <v>tbd</v>
      </c>
      <c r="AO141" s="164" t="str">
        <f t="shared" si="28"/>
        <v>tbd</v>
      </c>
      <c r="AP141" s="164" t="str">
        <f t="shared" si="28"/>
        <v/>
      </c>
      <c r="AQ141" s="164" t="str">
        <f t="shared" si="28"/>
        <v/>
      </c>
      <c r="AR141" s="164" t="str">
        <f t="shared" si="28"/>
        <v/>
      </c>
      <c r="AS141" s="164" t="str">
        <f t="shared" si="28"/>
        <v/>
      </c>
      <c r="AT141" s="164" t="str">
        <f t="shared" si="28"/>
        <v/>
      </c>
      <c r="AU141" s="164" t="str">
        <f t="shared" ref="AU141:AU204" si="32">IF(AM141,$V141,"")</f>
        <v/>
      </c>
      <c r="AV141" s="164" t="str">
        <f t="shared" si="29"/>
        <v>tbd</v>
      </c>
      <c r="AW141" s="164" t="str">
        <f t="shared" si="29"/>
        <v>tbd</v>
      </c>
      <c r="AX141" s="164" t="str">
        <f t="shared" si="29"/>
        <v/>
      </c>
      <c r="AY141" s="164" t="str">
        <f t="shared" si="29"/>
        <v/>
      </c>
      <c r="AZ141" s="164" t="str">
        <f t="shared" si="29"/>
        <v/>
      </c>
      <c r="BA141" s="164" t="str">
        <f t="shared" si="29"/>
        <v/>
      </c>
      <c r="BB141" s="164" t="str">
        <f t="shared" si="29"/>
        <v/>
      </c>
      <c r="BC141" s="164" t="str">
        <f t="shared" ref="BC141:BC288" si="33">IF(AM141,$W141,"")</f>
        <v/>
      </c>
    </row>
    <row r="142" spans="1:55" s="164" customFormat="1" ht="19.899999999999999" customHeight="1">
      <c r="A142" s="9" t="s">
        <v>1225</v>
      </c>
      <c r="B142" s="7" t="s">
        <v>1226</v>
      </c>
      <c r="C142" s="2" t="s">
        <v>1227</v>
      </c>
      <c r="D142" s="5" t="s">
        <v>1224</v>
      </c>
      <c r="E142" s="4">
        <v>1</v>
      </c>
      <c r="F142" s="4" t="s">
        <v>821</v>
      </c>
      <c r="G142" s="4">
        <v>1000</v>
      </c>
      <c r="H142" s="5"/>
      <c r="I142" s="16"/>
      <c r="J142" s="47" t="s">
        <v>86</v>
      </c>
      <c r="K142" s="48"/>
      <c r="L142" s="48"/>
      <c r="M142" s="49"/>
      <c r="N142" s="47" t="s">
        <v>86</v>
      </c>
      <c r="O142" s="48"/>
      <c r="P142" s="48"/>
      <c r="Q142" s="48"/>
      <c r="R142" s="48"/>
      <c r="S142" s="48"/>
      <c r="T142" s="64"/>
      <c r="U142" s="49"/>
      <c r="V142" s="58" t="s">
        <v>86</v>
      </c>
      <c r="W142" s="124" t="s">
        <v>86</v>
      </c>
      <c r="X142" s="56"/>
      <c r="Y142" s="68"/>
      <c r="Z142" s="68"/>
      <c r="AA142" s="67"/>
      <c r="AB142" s="57"/>
      <c r="AC142" s="58" t="s">
        <v>744</v>
      </c>
      <c r="AD142" s="56"/>
      <c r="AE142" s="49"/>
      <c r="AF142" s="164">
        <f t="shared" si="31"/>
        <v>-1</v>
      </c>
      <c r="AG142" s="164">
        <f t="shared" si="31"/>
        <v>-1</v>
      </c>
      <c r="AH142" s="164">
        <f t="shared" si="31"/>
        <v>0</v>
      </c>
      <c r="AI142" s="164">
        <f t="shared" si="31"/>
        <v>0</v>
      </c>
      <c r="AJ142" s="164">
        <f t="shared" si="31"/>
        <v>0</v>
      </c>
      <c r="AK142" s="164">
        <f t="shared" si="31"/>
        <v>0</v>
      </c>
      <c r="AL142" s="164">
        <f t="shared" si="31"/>
        <v>0</v>
      </c>
      <c r="AM142" s="164">
        <f t="shared" si="31"/>
        <v>0</v>
      </c>
      <c r="AN142" s="164" t="str">
        <f t="shared" ref="AN142:AT178" si="34">IF(AF142,$V142,"")</f>
        <v>tbd</v>
      </c>
      <c r="AO142" s="164" t="str">
        <f t="shared" si="34"/>
        <v>tbd</v>
      </c>
      <c r="AP142" s="164" t="str">
        <f t="shared" si="34"/>
        <v/>
      </c>
      <c r="AQ142" s="164" t="str">
        <f t="shared" si="34"/>
        <v/>
      </c>
      <c r="AR142" s="164" t="str">
        <f t="shared" si="34"/>
        <v/>
      </c>
      <c r="AS142" s="164" t="str">
        <f t="shared" si="34"/>
        <v/>
      </c>
      <c r="AT142" s="164" t="str">
        <f t="shared" si="34"/>
        <v/>
      </c>
      <c r="AU142" s="164" t="str">
        <f t="shared" si="32"/>
        <v/>
      </c>
      <c r="AV142" s="164" t="str">
        <f t="shared" ref="AV142:BB178" si="35">IF(AF142,$W142,"")</f>
        <v>tbd</v>
      </c>
      <c r="AW142" s="164" t="str">
        <f t="shared" si="35"/>
        <v>tbd</v>
      </c>
      <c r="AX142" s="164" t="str">
        <f t="shared" si="35"/>
        <v/>
      </c>
      <c r="AY142" s="164" t="str">
        <f t="shared" si="35"/>
        <v/>
      </c>
      <c r="AZ142" s="164" t="str">
        <f t="shared" si="35"/>
        <v/>
      </c>
      <c r="BA142" s="164" t="str">
        <f t="shared" si="35"/>
        <v/>
      </c>
      <c r="BB142" s="164" t="str">
        <f t="shared" si="35"/>
        <v/>
      </c>
      <c r="BC142" s="164" t="str">
        <f t="shared" si="33"/>
        <v/>
      </c>
    </row>
    <row r="143" spans="1:55" s="164" customFormat="1" ht="19.899999999999999" customHeight="1">
      <c r="A143" s="9" t="s">
        <v>1228</v>
      </c>
      <c r="B143" s="7" t="s">
        <v>1229</v>
      </c>
      <c r="C143" s="2" t="s">
        <v>1230</v>
      </c>
      <c r="D143" s="5" t="s">
        <v>1231</v>
      </c>
      <c r="E143" s="4">
        <v>8</v>
      </c>
      <c r="F143" s="491" t="s">
        <v>812</v>
      </c>
      <c r="G143" s="491" t="s">
        <v>812</v>
      </c>
      <c r="H143" s="5"/>
      <c r="I143" s="16" t="s">
        <v>715</v>
      </c>
      <c r="J143" s="47" t="s">
        <v>86</v>
      </c>
      <c r="K143" s="48"/>
      <c r="L143" s="48"/>
      <c r="M143" s="49"/>
      <c r="N143" s="492" t="s">
        <v>812</v>
      </c>
      <c r="O143" s="493" t="s">
        <v>812</v>
      </c>
      <c r="P143" s="493" t="s">
        <v>812</v>
      </c>
      <c r="Q143" s="493" t="s">
        <v>812</v>
      </c>
      <c r="R143" s="493" t="s">
        <v>812</v>
      </c>
      <c r="S143" s="493" t="s">
        <v>812</v>
      </c>
      <c r="T143" s="494" t="s">
        <v>812</v>
      </c>
      <c r="U143" s="49"/>
      <c r="V143" s="58" t="s">
        <v>86</v>
      </c>
      <c r="W143" s="495" t="s">
        <v>812</v>
      </c>
      <c r="X143" s="56"/>
      <c r="Y143" s="68"/>
      <c r="Z143" s="68"/>
      <c r="AA143" s="67"/>
      <c r="AB143" s="57"/>
      <c r="AC143" s="58" t="s">
        <v>744</v>
      </c>
      <c r="AD143" s="56"/>
      <c r="AE143" s="49"/>
      <c r="AF143" s="164">
        <f t="shared" ref="AF143:AM158" si="36">AF142</f>
        <v>-1</v>
      </c>
      <c r="AG143" s="164">
        <f t="shared" si="36"/>
        <v>-1</v>
      </c>
      <c r="AH143" s="164">
        <f t="shared" si="36"/>
        <v>0</v>
      </c>
      <c r="AI143" s="164">
        <f t="shared" si="36"/>
        <v>0</v>
      </c>
      <c r="AJ143" s="164">
        <f t="shared" si="36"/>
        <v>0</v>
      </c>
      <c r="AK143" s="164">
        <f t="shared" si="36"/>
        <v>0</v>
      </c>
      <c r="AL143" s="164">
        <f t="shared" si="36"/>
        <v>0</v>
      </c>
      <c r="AM143" s="164">
        <f t="shared" si="36"/>
        <v>0</v>
      </c>
      <c r="AN143" s="164" t="str">
        <f t="shared" si="34"/>
        <v>tbd</v>
      </c>
      <c r="AO143" s="164" t="str">
        <f t="shared" si="34"/>
        <v>tbd</v>
      </c>
      <c r="AP143" s="164" t="str">
        <f t="shared" si="34"/>
        <v/>
      </c>
      <c r="AQ143" s="164" t="str">
        <f t="shared" si="34"/>
        <v/>
      </c>
      <c r="AR143" s="164" t="str">
        <f t="shared" si="34"/>
        <v/>
      </c>
      <c r="AS143" s="164" t="str">
        <f t="shared" si="34"/>
        <v/>
      </c>
      <c r="AT143" s="164" t="str">
        <f t="shared" si="34"/>
        <v/>
      </c>
      <c r="AU143" s="164" t="str">
        <f t="shared" si="32"/>
        <v/>
      </c>
      <c r="AV143" s="164" t="str">
        <f t="shared" si="35"/>
        <v>not req'ed</v>
      </c>
      <c r="AW143" s="164" t="str">
        <f t="shared" si="35"/>
        <v>not req'ed</v>
      </c>
      <c r="AX143" s="164" t="str">
        <f t="shared" si="35"/>
        <v/>
      </c>
      <c r="AY143" s="164" t="str">
        <f t="shared" si="35"/>
        <v/>
      </c>
      <c r="AZ143" s="164" t="str">
        <f t="shared" si="35"/>
        <v/>
      </c>
      <c r="BA143" s="164" t="str">
        <f t="shared" si="35"/>
        <v/>
      </c>
      <c r="BB143" s="164" t="str">
        <f t="shared" si="35"/>
        <v/>
      </c>
      <c r="BC143" s="164" t="str">
        <f t="shared" si="33"/>
        <v/>
      </c>
    </row>
    <row r="144" spans="1:55" s="164" customFormat="1" ht="19.899999999999999" customHeight="1">
      <c r="A144" s="9" t="s">
        <v>1232</v>
      </c>
      <c r="B144" s="7" t="s">
        <v>1233</v>
      </c>
      <c r="C144" s="2" t="s">
        <v>1234</v>
      </c>
      <c r="D144" s="5" t="s">
        <v>1235</v>
      </c>
      <c r="E144" s="7">
        <v>8</v>
      </c>
      <c r="F144" s="4" t="s">
        <v>1236</v>
      </c>
      <c r="G144" s="491" t="s">
        <v>812</v>
      </c>
      <c r="H144" s="5"/>
      <c r="I144" s="16" t="s">
        <v>769</v>
      </c>
      <c r="J144" s="47" t="s">
        <v>86</v>
      </c>
      <c r="K144" s="48"/>
      <c r="L144" s="48"/>
      <c r="M144" s="49"/>
      <c r="N144" s="47" t="s">
        <v>86</v>
      </c>
      <c r="O144" s="48"/>
      <c r="P144" s="48"/>
      <c r="Q144" s="48"/>
      <c r="R144" s="48"/>
      <c r="S144" s="48"/>
      <c r="T144" s="64"/>
      <c r="U144" s="49"/>
      <c r="V144" s="58" t="s">
        <v>86</v>
      </c>
      <c r="W144" s="124" t="s">
        <v>86</v>
      </c>
      <c r="X144" s="56"/>
      <c r="Y144" s="68"/>
      <c r="Z144" s="68"/>
      <c r="AA144" s="67"/>
      <c r="AB144" s="57"/>
      <c r="AC144" s="58" t="s">
        <v>744</v>
      </c>
      <c r="AD144" s="56"/>
      <c r="AE144" s="49"/>
      <c r="AF144" s="164">
        <f t="shared" si="36"/>
        <v>-1</v>
      </c>
      <c r="AG144" s="164">
        <f t="shared" si="36"/>
        <v>-1</v>
      </c>
      <c r="AH144" s="164">
        <f t="shared" si="36"/>
        <v>0</v>
      </c>
      <c r="AI144" s="164">
        <f t="shared" si="36"/>
        <v>0</v>
      </c>
      <c r="AJ144" s="164">
        <f t="shared" si="36"/>
        <v>0</v>
      </c>
      <c r="AK144" s="164">
        <f t="shared" si="36"/>
        <v>0</v>
      </c>
      <c r="AL144" s="164">
        <f t="shared" si="36"/>
        <v>0</v>
      </c>
      <c r="AM144" s="164">
        <f t="shared" si="36"/>
        <v>0</v>
      </c>
      <c r="AN144" s="164" t="str">
        <f t="shared" si="34"/>
        <v>tbd</v>
      </c>
      <c r="AO144" s="164" t="str">
        <f t="shared" si="34"/>
        <v>tbd</v>
      </c>
      <c r="AP144" s="164" t="str">
        <f t="shared" si="34"/>
        <v/>
      </c>
      <c r="AQ144" s="164" t="str">
        <f t="shared" si="34"/>
        <v/>
      </c>
      <c r="AR144" s="164" t="str">
        <f t="shared" si="34"/>
        <v/>
      </c>
      <c r="AS144" s="164" t="str">
        <f t="shared" si="34"/>
        <v/>
      </c>
      <c r="AT144" s="164" t="str">
        <f t="shared" si="34"/>
        <v/>
      </c>
      <c r="AU144" s="164" t="str">
        <f t="shared" si="32"/>
        <v/>
      </c>
      <c r="AV144" s="164" t="str">
        <f t="shared" si="35"/>
        <v>tbd</v>
      </c>
      <c r="AW144" s="164" t="str">
        <f t="shared" si="35"/>
        <v>tbd</v>
      </c>
      <c r="AX144" s="164" t="str">
        <f t="shared" si="35"/>
        <v/>
      </c>
      <c r="AY144" s="164" t="str">
        <f t="shared" si="35"/>
        <v/>
      </c>
      <c r="AZ144" s="164" t="str">
        <f t="shared" si="35"/>
        <v/>
      </c>
      <c r="BA144" s="164" t="str">
        <f t="shared" si="35"/>
        <v/>
      </c>
      <c r="BB144" s="164" t="str">
        <f t="shared" si="35"/>
        <v/>
      </c>
      <c r="BC144" s="164" t="str">
        <f t="shared" si="33"/>
        <v/>
      </c>
    </row>
    <row r="145" spans="1:55" s="164" customFormat="1" ht="19.899999999999999" customHeight="1">
      <c r="A145" s="9" t="s">
        <v>1237</v>
      </c>
      <c r="B145" s="7" t="s">
        <v>1238</v>
      </c>
      <c r="C145" s="2" t="s">
        <v>1239</v>
      </c>
      <c r="D145" s="5" t="s">
        <v>1240</v>
      </c>
      <c r="E145" s="4">
        <v>8</v>
      </c>
      <c r="F145" s="4" t="s">
        <v>1241</v>
      </c>
      <c r="G145" s="491" t="s">
        <v>812</v>
      </c>
      <c r="H145" s="5"/>
      <c r="I145" s="16"/>
      <c r="J145" s="47" t="s">
        <v>86</v>
      </c>
      <c r="K145" s="48"/>
      <c r="L145" s="48"/>
      <c r="M145" s="49"/>
      <c r="N145" s="47" t="s">
        <v>86</v>
      </c>
      <c r="O145" s="48"/>
      <c r="P145" s="48"/>
      <c r="Q145" s="48"/>
      <c r="R145" s="48"/>
      <c r="S145" s="48"/>
      <c r="T145" s="64"/>
      <c r="U145" s="49"/>
      <c r="V145" s="58" t="s">
        <v>86</v>
      </c>
      <c r="W145" s="124" t="s">
        <v>86</v>
      </c>
      <c r="X145" s="56"/>
      <c r="Y145" s="68"/>
      <c r="Z145" s="68"/>
      <c r="AA145" s="67"/>
      <c r="AB145" s="57"/>
      <c r="AC145" s="58" t="s">
        <v>744</v>
      </c>
      <c r="AD145" s="56"/>
      <c r="AE145" s="49"/>
      <c r="AF145" s="164">
        <f t="shared" si="36"/>
        <v>-1</v>
      </c>
      <c r="AG145" s="164">
        <f t="shared" si="36"/>
        <v>-1</v>
      </c>
      <c r="AH145" s="164">
        <f t="shared" si="36"/>
        <v>0</v>
      </c>
      <c r="AI145" s="164">
        <f t="shared" si="36"/>
        <v>0</v>
      </c>
      <c r="AJ145" s="164">
        <f t="shared" si="36"/>
        <v>0</v>
      </c>
      <c r="AK145" s="164">
        <f t="shared" si="36"/>
        <v>0</v>
      </c>
      <c r="AL145" s="164">
        <f t="shared" si="36"/>
        <v>0</v>
      </c>
      <c r="AM145" s="164">
        <f t="shared" si="36"/>
        <v>0</v>
      </c>
      <c r="AN145" s="164" t="str">
        <f t="shared" si="34"/>
        <v>tbd</v>
      </c>
      <c r="AO145" s="164" t="str">
        <f t="shared" si="34"/>
        <v>tbd</v>
      </c>
      <c r="AP145" s="164" t="str">
        <f t="shared" si="34"/>
        <v/>
      </c>
      <c r="AQ145" s="164" t="str">
        <f t="shared" si="34"/>
        <v/>
      </c>
      <c r="AR145" s="164" t="str">
        <f t="shared" si="34"/>
        <v/>
      </c>
      <c r="AS145" s="164" t="str">
        <f t="shared" si="34"/>
        <v/>
      </c>
      <c r="AT145" s="164" t="str">
        <f t="shared" si="34"/>
        <v/>
      </c>
      <c r="AU145" s="164" t="str">
        <f t="shared" si="32"/>
        <v/>
      </c>
      <c r="AV145" s="164" t="str">
        <f t="shared" si="35"/>
        <v>tbd</v>
      </c>
      <c r="AW145" s="164" t="str">
        <f t="shared" si="35"/>
        <v>tbd</v>
      </c>
      <c r="AX145" s="164" t="str">
        <f t="shared" si="35"/>
        <v/>
      </c>
      <c r="AY145" s="164" t="str">
        <f t="shared" si="35"/>
        <v/>
      </c>
      <c r="AZ145" s="164" t="str">
        <f t="shared" si="35"/>
        <v/>
      </c>
      <c r="BA145" s="164" t="str">
        <f t="shared" si="35"/>
        <v/>
      </c>
      <c r="BB145" s="164" t="str">
        <f t="shared" si="35"/>
        <v/>
      </c>
      <c r="BC145" s="164" t="str">
        <f t="shared" si="33"/>
        <v/>
      </c>
    </row>
    <row r="146" spans="1:55" s="164" customFormat="1" ht="19.899999999999999" customHeight="1">
      <c r="A146" s="9" t="s">
        <v>1242</v>
      </c>
      <c r="B146" s="7" t="s">
        <v>1243</v>
      </c>
      <c r="C146" s="2" t="s">
        <v>1244</v>
      </c>
      <c r="D146" s="5" t="s">
        <v>1245</v>
      </c>
      <c r="E146" s="4">
        <v>3</v>
      </c>
      <c r="F146" s="491" t="s">
        <v>812</v>
      </c>
      <c r="G146" s="491" t="s">
        <v>812</v>
      </c>
      <c r="H146" s="5"/>
      <c r="I146" s="16" t="s">
        <v>769</v>
      </c>
      <c r="J146" s="47" t="s">
        <v>86</v>
      </c>
      <c r="K146" s="48"/>
      <c r="L146" s="48"/>
      <c r="M146" s="49"/>
      <c r="N146" s="492" t="s">
        <v>812</v>
      </c>
      <c r="O146" s="493" t="s">
        <v>812</v>
      </c>
      <c r="P146" s="493" t="s">
        <v>812</v>
      </c>
      <c r="Q146" s="493" t="s">
        <v>812</v>
      </c>
      <c r="R146" s="493" t="s">
        <v>812</v>
      </c>
      <c r="S146" s="493" t="s">
        <v>812</v>
      </c>
      <c r="T146" s="494" t="s">
        <v>812</v>
      </c>
      <c r="U146" s="49"/>
      <c r="V146" s="58" t="s">
        <v>86</v>
      </c>
      <c r="W146" s="495" t="s">
        <v>812</v>
      </c>
      <c r="X146" s="56"/>
      <c r="Y146" s="68"/>
      <c r="Z146" s="68"/>
      <c r="AA146" s="67"/>
      <c r="AB146" s="57"/>
      <c r="AC146" s="58" t="s">
        <v>744</v>
      </c>
      <c r="AD146" s="56"/>
      <c r="AE146" s="49"/>
      <c r="AF146" s="164">
        <f t="shared" si="36"/>
        <v>-1</v>
      </c>
      <c r="AG146" s="164">
        <f t="shared" si="36"/>
        <v>-1</v>
      </c>
      <c r="AH146" s="164">
        <f t="shared" si="36"/>
        <v>0</v>
      </c>
      <c r="AI146" s="164">
        <f t="shared" si="36"/>
        <v>0</v>
      </c>
      <c r="AJ146" s="164">
        <f t="shared" si="36"/>
        <v>0</v>
      </c>
      <c r="AK146" s="164">
        <f t="shared" si="36"/>
        <v>0</v>
      </c>
      <c r="AL146" s="164">
        <f t="shared" si="36"/>
        <v>0</v>
      </c>
      <c r="AM146" s="164">
        <f t="shared" si="36"/>
        <v>0</v>
      </c>
      <c r="AN146" s="164" t="str">
        <f t="shared" si="34"/>
        <v>tbd</v>
      </c>
      <c r="AO146" s="164" t="str">
        <f t="shared" si="34"/>
        <v>tbd</v>
      </c>
      <c r="AP146" s="164" t="str">
        <f t="shared" si="34"/>
        <v/>
      </c>
      <c r="AQ146" s="164" t="str">
        <f t="shared" si="34"/>
        <v/>
      </c>
      <c r="AR146" s="164" t="str">
        <f t="shared" si="34"/>
        <v/>
      </c>
      <c r="AS146" s="164" t="str">
        <f t="shared" si="34"/>
        <v/>
      </c>
      <c r="AT146" s="164" t="str">
        <f t="shared" si="34"/>
        <v/>
      </c>
      <c r="AU146" s="164" t="str">
        <f t="shared" si="32"/>
        <v/>
      </c>
      <c r="AV146" s="164" t="str">
        <f t="shared" si="35"/>
        <v>not req'ed</v>
      </c>
      <c r="AW146" s="164" t="str">
        <f t="shared" si="35"/>
        <v>not req'ed</v>
      </c>
      <c r="AX146" s="164" t="str">
        <f t="shared" si="35"/>
        <v/>
      </c>
      <c r="AY146" s="164" t="str">
        <f t="shared" si="35"/>
        <v/>
      </c>
      <c r="AZ146" s="164" t="str">
        <f t="shared" si="35"/>
        <v/>
      </c>
      <c r="BA146" s="164" t="str">
        <f t="shared" si="35"/>
        <v/>
      </c>
      <c r="BB146" s="164" t="str">
        <f t="shared" si="35"/>
        <v/>
      </c>
      <c r="BC146" s="164" t="str">
        <f t="shared" si="33"/>
        <v/>
      </c>
    </row>
    <row r="147" spans="1:55" s="164" customFormat="1" ht="19.899999999999999" customHeight="1">
      <c r="A147" s="9" t="s">
        <v>1246</v>
      </c>
      <c r="B147" s="7" t="s">
        <v>1247</v>
      </c>
      <c r="C147" s="2" t="s">
        <v>1248</v>
      </c>
      <c r="D147" s="5" t="s">
        <v>1249</v>
      </c>
      <c r="E147" s="4">
        <v>3</v>
      </c>
      <c r="F147" s="491" t="s">
        <v>812</v>
      </c>
      <c r="G147" s="491" t="s">
        <v>812</v>
      </c>
      <c r="H147" s="5"/>
      <c r="I147" s="16" t="s">
        <v>769</v>
      </c>
      <c r="J147" s="47" t="s">
        <v>86</v>
      </c>
      <c r="K147" s="48"/>
      <c r="L147" s="48"/>
      <c r="M147" s="49"/>
      <c r="N147" s="492" t="s">
        <v>812</v>
      </c>
      <c r="O147" s="493" t="s">
        <v>812</v>
      </c>
      <c r="P147" s="493" t="s">
        <v>812</v>
      </c>
      <c r="Q147" s="493" t="s">
        <v>812</v>
      </c>
      <c r="R147" s="493" t="s">
        <v>812</v>
      </c>
      <c r="S147" s="493" t="s">
        <v>812</v>
      </c>
      <c r="T147" s="494" t="s">
        <v>812</v>
      </c>
      <c r="U147" s="49"/>
      <c r="V147" s="58" t="s">
        <v>86</v>
      </c>
      <c r="W147" s="495" t="s">
        <v>812</v>
      </c>
      <c r="X147" s="56"/>
      <c r="Y147" s="68"/>
      <c r="Z147" s="68"/>
      <c r="AA147" s="67"/>
      <c r="AB147" s="57"/>
      <c r="AC147" s="58" t="s">
        <v>744</v>
      </c>
      <c r="AD147" s="56"/>
      <c r="AE147" s="49"/>
      <c r="AF147" s="164">
        <f t="shared" si="36"/>
        <v>-1</v>
      </c>
      <c r="AG147" s="164">
        <f t="shared" si="36"/>
        <v>-1</v>
      </c>
      <c r="AH147" s="164">
        <f t="shared" si="36"/>
        <v>0</v>
      </c>
      <c r="AI147" s="164">
        <f t="shared" si="36"/>
        <v>0</v>
      </c>
      <c r="AJ147" s="164">
        <f t="shared" si="36"/>
        <v>0</v>
      </c>
      <c r="AK147" s="164">
        <f t="shared" si="36"/>
        <v>0</v>
      </c>
      <c r="AL147" s="164">
        <f t="shared" si="36"/>
        <v>0</v>
      </c>
      <c r="AM147" s="164">
        <f t="shared" si="36"/>
        <v>0</v>
      </c>
      <c r="AN147" s="164" t="str">
        <f t="shared" si="34"/>
        <v>tbd</v>
      </c>
      <c r="AO147" s="164" t="str">
        <f t="shared" si="34"/>
        <v>tbd</v>
      </c>
      <c r="AP147" s="164" t="str">
        <f t="shared" si="34"/>
        <v/>
      </c>
      <c r="AQ147" s="164" t="str">
        <f t="shared" si="34"/>
        <v/>
      </c>
      <c r="AR147" s="164" t="str">
        <f t="shared" si="34"/>
        <v/>
      </c>
      <c r="AS147" s="164" t="str">
        <f t="shared" si="34"/>
        <v/>
      </c>
      <c r="AT147" s="164" t="str">
        <f t="shared" si="34"/>
        <v/>
      </c>
      <c r="AU147" s="164" t="str">
        <f t="shared" si="32"/>
        <v/>
      </c>
      <c r="AV147" s="164" t="str">
        <f t="shared" si="35"/>
        <v>not req'ed</v>
      </c>
      <c r="AW147" s="164" t="str">
        <f t="shared" si="35"/>
        <v>not req'ed</v>
      </c>
      <c r="AX147" s="164" t="str">
        <f t="shared" si="35"/>
        <v/>
      </c>
      <c r="AY147" s="164" t="str">
        <f t="shared" si="35"/>
        <v/>
      </c>
      <c r="AZ147" s="164" t="str">
        <f t="shared" si="35"/>
        <v/>
      </c>
      <c r="BA147" s="164" t="str">
        <f t="shared" si="35"/>
        <v/>
      </c>
      <c r="BB147" s="164" t="str">
        <f t="shared" si="35"/>
        <v/>
      </c>
      <c r="BC147" s="164" t="str">
        <f t="shared" si="33"/>
        <v/>
      </c>
    </row>
    <row r="148" spans="1:55" s="164" customFormat="1" ht="19.899999999999999" customHeight="1">
      <c r="A148" s="9" t="s">
        <v>1250</v>
      </c>
      <c r="B148" s="7" t="s">
        <v>1251</v>
      </c>
      <c r="C148" s="2" t="s">
        <v>1252</v>
      </c>
      <c r="D148" s="5" t="s">
        <v>1253</v>
      </c>
      <c r="E148" s="4">
        <v>1</v>
      </c>
      <c r="F148" s="491" t="s">
        <v>812</v>
      </c>
      <c r="G148" s="491" t="s">
        <v>812</v>
      </c>
      <c r="H148" s="5"/>
      <c r="I148" s="16" t="s">
        <v>769</v>
      </c>
      <c r="J148" s="47" t="s">
        <v>86</v>
      </c>
      <c r="K148" s="48"/>
      <c r="L148" s="48"/>
      <c r="M148" s="49"/>
      <c r="N148" s="492" t="s">
        <v>812</v>
      </c>
      <c r="O148" s="493" t="s">
        <v>812</v>
      </c>
      <c r="P148" s="493" t="s">
        <v>812</v>
      </c>
      <c r="Q148" s="493" t="s">
        <v>812</v>
      </c>
      <c r="R148" s="493" t="s">
        <v>812</v>
      </c>
      <c r="S148" s="493" t="s">
        <v>812</v>
      </c>
      <c r="T148" s="494" t="s">
        <v>812</v>
      </c>
      <c r="U148" s="49"/>
      <c r="V148" s="58" t="s">
        <v>86</v>
      </c>
      <c r="W148" s="495" t="s">
        <v>812</v>
      </c>
      <c r="X148" s="56"/>
      <c r="Y148" s="68"/>
      <c r="Z148" s="68"/>
      <c r="AA148" s="67"/>
      <c r="AB148" s="57"/>
      <c r="AC148" s="58" t="s">
        <v>744</v>
      </c>
      <c r="AD148" s="56"/>
      <c r="AE148" s="49"/>
      <c r="AF148" s="164">
        <f t="shared" si="36"/>
        <v>-1</v>
      </c>
      <c r="AG148" s="164">
        <f t="shared" si="36"/>
        <v>-1</v>
      </c>
      <c r="AH148" s="164">
        <f t="shared" si="36"/>
        <v>0</v>
      </c>
      <c r="AI148" s="164">
        <f t="shared" si="36"/>
        <v>0</v>
      </c>
      <c r="AJ148" s="164">
        <f t="shared" si="36"/>
        <v>0</v>
      </c>
      <c r="AK148" s="164">
        <f t="shared" si="36"/>
        <v>0</v>
      </c>
      <c r="AL148" s="164">
        <f t="shared" si="36"/>
        <v>0</v>
      </c>
      <c r="AM148" s="164">
        <f t="shared" si="36"/>
        <v>0</v>
      </c>
      <c r="AN148" s="164" t="str">
        <f t="shared" si="34"/>
        <v>tbd</v>
      </c>
      <c r="AO148" s="164" t="str">
        <f t="shared" si="34"/>
        <v>tbd</v>
      </c>
      <c r="AP148" s="164" t="str">
        <f t="shared" si="34"/>
        <v/>
      </c>
      <c r="AQ148" s="164" t="str">
        <f t="shared" si="34"/>
        <v/>
      </c>
      <c r="AR148" s="164" t="str">
        <f t="shared" si="34"/>
        <v/>
      </c>
      <c r="AS148" s="164" t="str">
        <f t="shared" si="34"/>
        <v/>
      </c>
      <c r="AT148" s="164" t="str">
        <f t="shared" si="34"/>
        <v/>
      </c>
      <c r="AU148" s="164" t="str">
        <f t="shared" si="32"/>
        <v/>
      </c>
      <c r="AV148" s="164" t="str">
        <f t="shared" si="35"/>
        <v>not req'ed</v>
      </c>
      <c r="AW148" s="164" t="str">
        <f t="shared" si="35"/>
        <v>not req'ed</v>
      </c>
      <c r="AX148" s="164" t="str">
        <f t="shared" si="35"/>
        <v/>
      </c>
      <c r="AY148" s="164" t="str">
        <f t="shared" si="35"/>
        <v/>
      </c>
      <c r="AZ148" s="164" t="str">
        <f t="shared" si="35"/>
        <v/>
      </c>
      <c r="BA148" s="164" t="str">
        <f t="shared" si="35"/>
        <v/>
      </c>
      <c r="BB148" s="164" t="str">
        <f t="shared" si="35"/>
        <v/>
      </c>
      <c r="BC148" s="164" t="str">
        <f t="shared" si="33"/>
        <v/>
      </c>
    </row>
    <row r="149" spans="1:55" s="164" customFormat="1" ht="19.899999999999999" customHeight="1">
      <c r="A149" s="9" t="s">
        <v>1254</v>
      </c>
      <c r="B149" s="7" t="s">
        <v>1255</v>
      </c>
      <c r="C149" s="2" t="s">
        <v>1256</v>
      </c>
      <c r="D149" s="5" t="s">
        <v>851</v>
      </c>
      <c r="E149" s="4" t="s">
        <v>811</v>
      </c>
      <c r="F149" s="491" t="s">
        <v>812</v>
      </c>
      <c r="G149" s="491" t="s">
        <v>812</v>
      </c>
      <c r="H149" s="5"/>
      <c r="I149" s="16"/>
      <c r="J149" s="47" t="s">
        <v>86</v>
      </c>
      <c r="K149" s="48"/>
      <c r="L149" s="48"/>
      <c r="M149" s="49"/>
      <c r="N149" s="492" t="s">
        <v>812</v>
      </c>
      <c r="O149" s="493" t="s">
        <v>812</v>
      </c>
      <c r="P149" s="493" t="s">
        <v>812</v>
      </c>
      <c r="Q149" s="493" t="s">
        <v>812</v>
      </c>
      <c r="R149" s="493" t="s">
        <v>812</v>
      </c>
      <c r="S149" s="493" t="s">
        <v>812</v>
      </c>
      <c r="T149" s="494" t="s">
        <v>812</v>
      </c>
      <c r="U149" s="49"/>
      <c r="V149" s="58" t="s">
        <v>86</v>
      </c>
      <c r="W149" s="495" t="s">
        <v>812</v>
      </c>
      <c r="X149" s="56"/>
      <c r="Y149" s="68"/>
      <c r="Z149" s="68"/>
      <c r="AA149" s="67"/>
      <c r="AB149" s="57"/>
      <c r="AC149" s="58" t="s">
        <v>744</v>
      </c>
      <c r="AD149" s="56"/>
      <c r="AE149" s="49"/>
      <c r="AF149" s="164">
        <f t="shared" si="36"/>
        <v>-1</v>
      </c>
      <c r="AG149" s="164">
        <f t="shared" si="36"/>
        <v>-1</v>
      </c>
      <c r="AH149" s="164">
        <f t="shared" si="36"/>
        <v>0</v>
      </c>
      <c r="AI149" s="164">
        <f t="shared" si="36"/>
        <v>0</v>
      </c>
      <c r="AJ149" s="164">
        <f t="shared" si="36"/>
        <v>0</v>
      </c>
      <c r="AK149" s="164">
        <f t="shared" si="36"/>
        <v>0</v>
      </c>
      <c r="AL149" s="164">
        <f t="shared" si="36"/>
        <v>0</v>
      </c>
      <c r="AM149" s="164">
        <f t="shared" si="36"/>
        <v>0</v>
      </c>
      <c r="AN149" s="164" t="str">
        <f t="shared" si="34"/>
        <v>tbd</v>
      </c>
      <c r="AO149" s="164" t="str">
        <f t="shared" si="34"/>
        <v>tbd</v>
      </c>
      <c r="AP149" s="164" t="str">
        <f t="shared" si="34"/>
        <v/>
      </c>
      <c r="AQ149" s="164" t="str">
        <f t="shared" si="34"/>
        <v/>
      </c>
      <c r="AR149" s="164" t="str">
        <f t="shared" si="34"/>
        <v/>
      </c>
      <c r="AS149" s="164" t="str">
        <f t="shared" si="34"/>
        <v/>
      </c>
      <c r="AT149" s="164" t="str">
        <f t="shared" si="34"/>
        <v/>
      </c>
      <c r="AU149" s="164" t="str">
        <f t="shared" si="32"/>
        <v/>
      </c>
      <c r="AV149" s="164" t="str">
        <f t="shared" si="35"/>
        <v>not req'ed</v>
      </c>
      <c r="AW149" s="164" t="str">
        <f t="shared" si="35"/>
        <v>not req'ed</v>
      </c>
      <c r="AX149" s="164" t="str">
        <f t="shared" si="35"/>
        <v/>
      </c>
      <c r="AY149" s="164" t="str">
        <f t="shared" si="35"/>
        <v/>
      </c>
      <c r="AZ149" s="164" t="str">
        <f t="shared" si="35"/>
        <v/>
      </c>
      <c r="BA149" s="164" t="str">
        <f t="shared" si="35"/>
        <v/>
      </c>
      <c r="BB149" s="164" t="str">
        <f t="shared" si="35"/>
        <v/>
      </c>
      <c r="BC149" s="164" t="str">
        <f t="shared" si="33"/>
        <v/>
      </c>
    </row>
    <row r="150" spans="1:55" s="164" customFormat="1" ht="19.899999999999999" customHeight="1">
      <c r="A150" s="9" t="s">
        <v>848</v>
      </c>
      <c r="B150" s="7" t="s">
        <v>849</v>
      </c>
      <c r="C150" s="2" t="s">
        <v>850</v>
      </c>
      <c r="D150" s="5" t="s">
        <v>851</v>
      </c>
      <c r="E150" s="4" t="s">
        <v>811</v>
      </c>
      <c r="F150" s="491" t="s">
        <v>812</v>
      </c>
      <c r="G150" s="491" t="s">
        <v>812</v>
      </c>
      <c r="H150" s="5"/>
      <c r="I150" s="16"/>
      <c r="J150" s="47" t="s">
        <v>86</v>
      </c>
      <c r="K150" s="48"/>
      <c r="L150" s="48"/>
      <c r="M150" s="49"/>
      <c r="N150" s="492" t="s">
        <v>812</v>
      </c>
      <c r="O150" s="493" t="s">
        <v>812</v>
      </c>
      <c r="P150" s="493" t="s">
        <v>812</v>
      </c>
      <c r="Q150" s="493" t="s">
        <v>812</v>
      </c>
      <c r="R150" s="493" t="s">
        <v>812</v>
      </c>
      <c r="S150" s="493" t="s">
        <v>812</v>
      </c>
      <c r="T150" s="494" t="s">
        <v>812</v>
      </c>
      <c r="U150" s="49"/>
      <c r="V150" s="58" t="s">
        <v>86</v>
      </c>
      <c r="W150" s="495" t="s">
        <v>812</v>
      </c>
      <c r="X150" s="56"/>
      <c r="Y150" s="68"/>
      <c r="Z150" s="68"/>
      <c r="AA150" s="67"/>
      <c r="AB150" s="57"/>
      <c r="AC150" s="58" t="s">
        <v>744</v>
      </c>
      <c r="AD150" s="56"/>
      <c r="AE150" s="49"/>
      <c r="AF150" s="164">
        <f t="shared" si="36"/>
        <v>-1</v>
      </c>
      <c r="AG150" s="164">
        <f t="shared" si="36"/>
        <v>-1</v>
      </c>
      <c r="AH150" s="164">
        <f t="shared" si="36"/>
        <v>0</v>
      </c>
      <c r="AI150" s="164">
        <f t="shared" si="36"/>
        <v>0</v>
      </c>
      <c r="AJ150" s="164">
        <f t="shared" si="36"/>
        <v>0</v>
      </c>
      <c r="AK150" s="164">
        <f t="shared" si="36"/>
        <v>0</v>
      </c>
      <c r="AL150" s="164">
        <f t="shared" si="36"/>
        <v>0</v>
      </c>
      <c r="AM150" s="164">
        <f t="shared" si="36"/>
        <v>0</v>
      </c>
      <c r="AN150" s="164" t="str">
        <f t="shared" si="34"/>
        <v>tbd</v>
      </c>
      <c r="AO150" s="164" t="str">
        <f t="shared" si="34"/>
        <v>tbd</v>
      </c>
      <c r="AP150" s="164" t="str">
        <f t="shared" si="34"/>
        <v/>
      </c>
      <c r="AQ150" s="164" t="str">
        <f t="shared" si="34"/>
        <v/>
      </c>
      <c r="AR150" s="164" t="str">
        <f t="shared" si="34"/>
        <v/>
      </c>
      <c r="AS150" s="164" t="str">
        <f t="shared" si="34"/>
        <v/>
      </c>
      <c r="AT150" s="164" t="str">
        <f t="shared" si="34"/>
        <v/>
      </c>
      <c r="AU150" s="164" t="str">
        <f t="shared" si="32"/>
        <v/>
      </c>
      <c r="AV150" s="164" t="str">
        <f t="shared" si="35"/>
        <v>not req'ed</v>
      </c>
      <c r="AW150" s="164" t="str">
        <f t="shared" si="35"/>
        <v>not req'ed</v>
      </c>
      <c r="AX150" s="164" t="str">
        <f t="shared" si="35"/>
        <v/>
      </c>
      <c r="AY150" s="164" t="str">
        <f t="shared" si="35"/>
        <v/>
      </c>
      <c r="AZ150" s="164" t="str">
        <f t="shared" si="35"/>
        <v/>
      </c>
      <c r="BA150" s="164" t="str">
        <f t="shared" si="35"/>
        <v/>
      </c>
      <c r="BB150" s="164" t="str">
        <f t="shared" si="35"/>
        <v/>
      </c>
      <c r="BC150" s="164" t="str">
        <f t="shared" si="33"/>
        <v/>
      </c>
    </row>
    <row r="151" spans="1:55" s="164" customFormat="1" ht="19.899999999999999" customHeight="1">
      <c r="A151" s="9" t="s">
        <v>1257</v>
      </c>
      <c r="B151" s="7" t="s">
        <v>1258</v>
      </c>
      <c r="C151" s="2" t="s">
        <v>1259</v>
      </c>
      <c r="D151" s="5" t="s">
        <v>1260</v>
      </c>
      <c r="E151" s="4">
        <v>5</v>
      </c>
      <c r="F151" s="491" t="s">
        <v>812</v>
      </c>
      <c r="G151" s="491" t="s">
        <v>812</v>
      </c>
      <c r="H151" s="5"/>
      <c r="I151" s="16"/>
      <c r="J151" s="47" t="s">
        <v>86</v>
      </c>
      <c r="K151" s="48"/>
      <c r="L151" s="48"/>
      <c r="M151" s="49"/>
      <c r="N151" s="492" t="s">
        <v>812</v>
      </c>
      <c r="O151" s="493" t="s">
        <v>812</v>
      </c>
      <c r="P151" s="493" t="s">
        <v>812</v>
      </c>
      <c r="Q151" s="493" t="s">
        <v>812</v>
      </c>
      <c r="R151" s="493" t="s">
        <v>812</v>
      </c>
      <c r="S151" s="493" t="s">
        <v>812</v>
      </c>
      <c r="T151" s="494" t="s">
        <v>812</v>
      </c>
      <c r="U151" s="49"/>
      <c r="V151" s="58" t="s">
        <v>86</v>
      </c>
      <c r="W151" s="495" t="s">
        <v>812</v>
      </c>
      <c r="X151" s="56"/>
      <c r="Y151" s="68"/>
      <c r="Z151" s="68"/>
      <c r="AA151" s="67"/>
      <c r="AB151" s="57"/>
      <c r="AC151" s="58" t="s">
        <v>744</v>
      </c>
      <c r="AD151" s="56"/>
      <c r="AE151" s="49"/>
      <c r="AF151" s="164">
        <f t="shared" si="36"/>
        <v>-1</v>
      </c>
      <c r="AG151" s="164">
        <f t="shared" si="36"/>
        <v>-1</v>
      </c>
      <c r="AH151" s="164">
        <f t="shared" si="36"/>
        <v>0</v>
      </c>
      <c r="AI151" s="164">
        <f t="shared" si="36"/>
        <v>0</v>
      </c>
      <c r="AJ151" s="164">
        <f t="shared" si="36"/>
        <v>0</v>
      </c>
      <c r="AK151" s="164">
        <f t="shared" si="36"/>
        <v>0</v>
      </c>
      <c r="AL151" s="164">
        <f t="shared" si="36"/>
        <v>0</v>
      </c>
      <c r="AM151" s="164">
        <f t="shared" si="36"/>
        <v>0</v>
      </c>
      <c r="AN151" s="164" t="str">
        <f t="shared" si="34"/>
        <v>tbd</v>
      </c>
      <c r="AO151" s="164" t="str">
        <f t="shared" si="34"/>
        <v>tbd</v>
      </c>
      <c r="AP151" s="164" t="str">
        <f t="shared" si="34"/>
        <v/>
      </c>
      <c r="AQ151" s="164" t="str">
        <f t="shared" si="34"/>
        <v/>
      </c>
      <c r="AR151" s="164" t="str">
        <f t="shared" si="34"/>
        <v/>
      </c>
      <c r="AS151" s="164" t="str">
        <f t="shared" si="34"/>
        <v/>
      </c>
      <c r="AT151" s="164" t="str">
        <f t="shared" si="34"/>
        <v/>
      </c>
      <c r="AU151" s="164" t="str">
        <f t="shared" si="32"/>
        <v/>
      </c>
      <c r="AV151" s="164" t="str">
        <f t="shared" si="35"/>
        <v>not req'ed</v>
      </c>
      <c r="AW151" s="164" t="str">
        <f t="shared" si="35"/>
        <v>not req'ed</v>
      </c>
      <c r="AX151" s="164" t="str">
        <f t="shared" si="35"/>
        <v/>
      </c>
      <c r="AY151" s="164" t="str">
        <f t="shared" si="35"/>
        <v/>
      </c>
      <c r="AZ151" s="164" t="str">
        <f t="shared" si="35"/>
        <v/>
      </c>
      <c r="BA151" s="164" t="str">
        <f t="shared" si="35"/>
        <v/>
      </c>
      <c r="BB151" s="164" t="str">
        <f t="shared" si="35"/>
        <v/>
      </c>
      <c r="BC151" s="164" t="str">
        <f t="shared" si="33"/>
        <v/>
      </c>
    </row>
    <row r="152" spans="1:55" s="164" customFormat="1" ht="19.899999999999999" customHeight="1">
      <c r="A152" s="9" t="s">
        <v>1038</v>
      </c>
      <c r="B152" s="7" t="s">
        <v>1039</v>
      </c>
      <c r="C152" s="2" t="s">
        <v>1040</v>
      </c>
      <c r="D152" s="5" t="s">
        <v>851</v>
      </c>
      <c r="E152" s="4" t="s">
        <v>811</v>
      </c>
      <c r="F152" s="491" t="s">
        <v>812</v>
      </c>
      <c r="G152" s="491" t="s">
        <v>812</v>
      </c>
      <c r="H152" s="5"/>
      <c r="I152" s="16" t="s">
        <v>1041</v>
      </c>
      <c r="J152" s="47" t="s">
        <v>86</v>
      </c>
      <c r="K152" s="48"/>
      <c r="L152" s="48"/>
      <c r="M152" s="49"/>
      <c r="N152" s="492" t="s">
        <v>812</v>
      </c>
      <c r="O152" s="493" t="s">
        <v>812</v>
      </c>
      <c r="P152" s="493" t="s">
        <v>812</v>
      </c>
      <c r="Q152" s="493" t="s">
        <v>812</v>
      </c>
      <c r="R152" s="493" t="s">
        <v>812</v>
      </c>
      <c r="S152" s="493" t="s">
        <v>812</v>
      </c>
      <c r="T152" s="494" t="s">
        <v>812</v>
      </c>
      <c r="U152" s="49"/>
      <c r="V152" s="58" t="s">
        <v>86</v>
      </c>
      <c r="W152" s="495" t="s">
        <v>812</v>
      </c>
      <c r="X152" s="56"/>
      <c r="Y152" s="68"/>
      <c r="Z152" s="68"/>
      <c r="AA152" s="67"/>
      <c r="AB152" s="57"/>
      <c r="AC152" s="58" t="s">
        <v>744</v>
      </c>
      <c r="AD152" s="56"/>
      <c r="AE152" s="49"/>
      <c r="AF152" s="164">
        <f t="shared" si="36"/>
        <v>-1</v>
      </c>
      <c r="AG152" s="164">
        <f t="shared" si="36"/>
        <v>-1</v>
      </c>
      <c r="AH152" s="164">
        <f t="shared" si="36"/>
        <v>0</v>
      </c>
      <c r="AI152" s="164">
        <f t="shared" si="36"/>
        <v>0</v>
      </c>
      <c r="AJ152" s="164">
        <f t="shared" si="36"/>
        <v>0</v>
      </c>
      <c r="AK152" s="164">
        <f t="shared" si="36"/>
        <v>0</v>
      </c>
      <c r="AL152" s="164">
        <f t="shared" si="36"/>
        <v>0</v>
      </c>
      <c r="AM152" s="164">
        <f t="shared" si="36"/>
        <v>0</v>
      </c>
      <c r="AN152" s="164" t="str">
        <f t="shared" si="34"/>
        <v>tbd</v>
      </c>
      <c r="AO152" s="164" t="str">
        <f t="shared" si="34"/>
        <v>tbd</v>
      </c>
      <c r="AP152" s="164" t="str">
        <f t="shared" si="34"/>
        <v/>
      </c>
      <c r="AQ152" s="164" t="str">
        <f t="shared" si="34"/>
        <v/>
      </c>
      <c r="AR152" s="164" t="str">
        <f t="shared" si="34"/>
        <v/>
      </c>
      <c r="AS152" s="164" t="str">
        <f t="shared" si="34"/>
        <v/>
      </c>
      <c r="AT152" s="164" t="str">
        <f t="shared" si="34"/>
        <v/>
      </c>
      <c r="AU152" s="164" t="str">
        <f t="shared" si="32"/>
        <v/>
      </c>
      <c r="AV152" s="164" t="str">
        <f t="shared" si="35"/>
        <v>not req'ed</v>
      </c>
      <c r="AW152" s="164" t="str">
        <f t="shared" si="35"/>
        <v>not req'ed</v>
      </c>
      <c r="AX152" s="164" t="str">
        <f t="shared" si="35"/>
        <v/>
      </c>
      <c r="AY152" s="164" t="str">
        <f t="shared" si="35"/>
        <v/>
      </c>
      <c r="AZ152" s="164" t="str">
        <f t="shared" si="35"/>
        <v/>
      </c>
      <c r="BA152" s="164" t="str">
        <f t="shared" si="35"/>
        <v/>
      </c>
      <c r="BB152" s="164" t="str">
        <f t="shared" si="35"/>
        <v/>
      </c>
      <c r="BC152" s="164" t="str">
        <f t="shared" si="33"/>
        <v/>
      </c>
    </row>
    <row r="153" spans="1:55" s="164" customFormat="1" ht="19.899999999999999" customHeight="1">
      <c r="A153" s="9" t="s">
        <v>1261</v>
      </c>
      <c r="B153" s="7" t="s">
        <v>1262</v>
      </c>
      <c r="C153" s="2" t="s">
        <v>1263</v>
      </c>
      <c r="D153" s="5" t="s">
        <v>851</v>
      </c>
      <c r="E153" s="4" t="s">
        <v>811</v>
      </c>
      <c r="F153" s="491" t="s">
        <v>812</v>
      </c>
      <c r="G153" s="491" t="s">
        <v>812</v>
      </c>
      <c r="H153" s="5"/>
      <c r="I153" s="16" t="s">
        <v>769</v>
      </c>
      <c r="J153" s="47" t="s">
        <v>86</v>
      </c>
      <c r="K153" s="48"/>
      <c r="L153" s="48"/>
      <c r="M153" s="49"/>
      <c r="N153" s="492" t="s">
        <v>812</v>
      </c>
      <c r="O153" s="493" t="s">
        <v>812</v>
      </c>
      <c r="P153" s="493" t="s">
        <v>812</v>
      </c>
      <c r="Q153" s="493" t="s">
        <v>812</v>
      </c>
      <c r="R153" s="493" t="s">
        <v>812</v>
      </c>
      <c r="S153" s="493" t="s">
        <v>812</v>
      </c>
      <c r="T153" s="494" t="s">
        <v>812</v>
      </c>
      <c r="U153" s="49"/>
      <c r="V153" s="58" t="s">
        <v>86</v>
      </c>
      <c r="W153" s="495" t="s">
        <v>812</v>
      </c>
      <c r="X153" s="56"/>
      <c r="Y153" s="68"/>
      <c r="Z153" s="68"/>
      <c r="AA153" s="67"/>
      <c r="AB153" s="57"/>
      <c r="AC153" s="58" t="s">
        <v>744</v>
      </c>
      <c r="AD153" s="56"/>
      <c r="AE153" s="49"/>
      <c r="AF153" s="164">
        <f t="shared" si="36"/>
        <v>-1</v>
      </c>
      <c r="AG153" s="164">
        <f t="shared" si="36"/>
        <v>-1</v>
      </c>
      <c r="AH153" s="164">
        <f t="shared" si="36"/>
        <v>0</v>
      </c>
      <c r="AI153" s="164">
        <f t="shared" si="36"/>
        <v>0</v>
      </c>
      <c r="AJ153" s="164">
        <f t="shared" si="36"/>
        <v>0</v>
      </c>
      <c r="AK153" s="164">
        <f t="shared" si="36"/>
        <v>0</v>
      </c>
      <c r="AL153" s="164">
        <f t="shared" si="36"/>
        <v>0</v>
      </c>
      <c r="AM153" s="164">
        <f t="shared" si="36"/>
        <v>0</v>
      </c>
      <c r="AN153" s="164" t="str">
        <f t="shared" si="34"/>
        <v>tbd</v>
      </c>
      <c r="AO153" s="164" t="str">
        <f t="shared" si="34"/>
        <v>tbd</v>
      </c>
      <c r="AP153" s="164" t="str">
        <f t="shared" si="34"/>
        <v/>
      </c>
      <c r="AQ153" s="164" t="str">
        <f t="shared" si="34"/>
        <v/>
      </c>
      <c r="AR153" s="164" t="str">
        <f t="shared" si="34"/>
        <v/>
      </c>
      <c r="AS153" s="164" t="str">
        <f t="shared" si="34"/>
        <v/>
      </c>
      <c r="AT153" s="164" t="str">
        <f t="shared" si="34"/>
        <v/>
      </c>
      <c r="AU153" s="164" t="str">
        <f t="shared" si="32"/>
        <v/>
      </c>
      <c r="AV153" s="164" t="str">
        <f t="shared" si="35"/>
        <v>not req'ed</v>
      </c>
      <c r="AW153" s="164" t="str">
        <f t="shared" si="35"/>
        <v>not req'ed</v>
      </c>
      <c r="AX153" s="164" t="str">
        <f t="shared" si="35"/>
        <v/>
      </c>
      <c r="AY153" s="164" t="str">
        <f t="shared" si="35"/>
        <v/>
      </c>
      <c r="AZ153" s="164" t="str">
        <f t="shared" si="35"/>
        <v/>
      </c>
      <c r="BA153" s="164" t="str">
        <f t="shared" si="35"/>
        <v/>
      </c>
      <c r="BB153" s="164" t="str">
        <f t="shared" si="35"/>
        <v/>
      </c>
      <c r="BC153" s="164" t="str">
        <f t="shared" si="33"/>
        <v/>
      </c>
    </row>
    <row r="154" spans="1:55" s="164" customFormat="1" ht="19.899999999999999" customHeight="1">
      <c r="A154" s="9" t="s">
        <v>1264</v>
      </c>
      <c r="B154" s="7" t="s">
        <v>1265</v>
      </c>
      <c r="C154" s="2" t="s">
        <v>1266</v>
      </c>
      <c r="D154" s="5" t="s">
        <v>842</v>
      </c>
      <c r="E154" s="4">
        <v>1</v>
      </c>
      <c r="F154" s="491" t="s">
        <v>812</v>
      </c>
      <c r="G154" s="491" t="s">
        <v>812</v>
      </c>
      <c r="H154" s="5"/>
      <c r="I154" s="16"/>
      <c r="J154" s="47" t="s">
        <v>86</v>
      </c>
      <c r="K154" s="48"/>
      <c r="L154" s="48"/>
      <c r="M154" s="49"/>
      <c r="N154" s="492" t="s">
        <v>812</v>
      </c>
      <c r="O154" s="493" t="s">
        <v>812</v>
      </c>
      <c r="P154" s="493" t="s">
        <v>812</v>
      </c>
      <c r="Q154" s="493" t="s">
        <v>812</v>
      </c>
      <c r="R154" s="493" t="s">
        <v>812</v>
      </c>
      <c r="S154" s="493" t="s">
        <v>812</v>
      </c>
      <c r="T154" s="494" t="s">
        <v>812</v>
      </c>
      <c r="U154" s="49"/>
      <c r="V154" s="58" t="s">
        <v>86</v>
      </c>
      <c r="W154" s="495" t="s">
        <v>812</v>
      </c>
      <c r="X154" s="56"/>
      <c r="Y154" s="68"/>
      <c r="Z154" s="68"/>
      <c r="AA154" s="67"/>
      <c r="AB154" s="57"/>
      <c r="AC154" s="58" t="s">
        <v>744</v>
      </c>
      <c r="AD154" s="56"/>
      <c r="AE154" s="49"/>
      <c r="AF154" s="164">
        <f t="shared" si="36"/>
        <v>-1</v>
      </c>
      <c r="AG154" s="164">
        <f t="shared" si="36"/>
        <v>-1</v>
      </c>
      <c r="AH154" s="164">
        <f t="shared" si="36"/>
        <v>0</v>
      </c>
      <c r="AI154" s="164">
        <f t="shared" si="36"/>
        <v>0</v>
      </c>
      <c r="AJ154" s="164">
        <f t="shared" si="36"/>
        <v>0</v>
      </c>
      <c r="AK154" s="164">
        <f t="shared" si="36"/>
        <v>0</v>
      </c>
      <c r="AL154" s="164">
        <f t="shared" si="36"/>
        <v>0</v>
      </c>
      <c r="AM154" s="164">
        <f t="shared" si="36"/>
        <v>0</v>
      </c>
      <c r="AN154" s="164" t="str">
        <f t="shared" si="34"/>
        <v>tbd</v>
      </c>
      <c r="AO154" s="164" t="str">
        <f t="shared" si="34"/>
        <v>tbd</v>
      </c>
      <c r="AP154" s="164" t="str">
        <f t="shared" si="34"/>
        <v/>
      </c>
      <c r="AQ154" s="164" t="str">
        <f t="shared" si="34"/>
        <v/>
      </c>
      <c r="AR154" s="164" t="str">
        <f t="shared" si="34"/>
        <v/>
      </c>
      <c r="AS154" s="164" t="str">
        <f t="shared" si="34"/>
        <v/>
      </c>
      <c r="AT154" s="164" t="str">
        <f t="shared" si="34"/>
        <v/>
      </c>
      <c r="AU154" s="164" t="str">
        <f t="shared" si="32"/>
        <v/>
      </c>
      <c r="AV154" s="164" t="str">
        <f t="shared" si="35"/>
        <v>not req'ed</v>
      </c>
      <c r="AW154" s="164" t="str">
        <f t="shared" si="35"/>
        <v>not req'ed</v>
      </c>
      <c r="AX154" s="164" t="str">
        <f t="shared" si="35"/>
        <v/>
      </c>
      <c r="AY154" s="164" t="str">
        <f t="shared" si="35"/>
        <v/>
      </c>
      <c r="AZ154" s="164" t="str">
        <f t="shared" si="35"/>
        <v/>
      </c>
      <c r="BA154" s="164" t="str">
        <f t="shared" si="35"/>
        <v/>
      </c>
      <c r="BB154" s="164" t="str">
        <f t="shared" si="35"/>
        <v/>
      </c>
      <c r="BC154" s="164" t="str">
        <f t="shared" si="33"/>
        <v/>
      </c>
    </row>
    <row r="155" spans="1:55" s="164" customFormat="1" ht="19.899999999999999" customHeight="1">
      <c r="A155" s="761" t="s">
        <v>1267</v>
      </c>
      <c r="B155" s="762"/>
      <c r="C155" s="762"/>
      <c r="D155" s="762"/>
      <c r="E155" s="762"/>
      <c r="F155" s="762"/>
      <c r="G155" s="762"/>
      <c r="H155" s="762"/>
      <c r="I155" s="763"/>
      <c r="J155" s="496"/>
      <c r="K155" s="497"/>
      <c r="L155" s="497"/>
      <c r="M155" s="498"/>
      <c r="N155" s="496"/>
      <c r="O155" s="497"/>
      <c r="P155" s="497"/>
      <c r="Q155" s="497"/>
      <c r="R155" s="497"/>
      <c r="S155" s="497"/>
      <c r="T155" s="499"/>
      <c r="U155" s="498"/>
      <c r="V155" s="496"/>
      <c r="W155" s="500"/>
      <c r="X155" s="497"/>
      <c r="Y155" s="499"/>
      <c r="Z155" s="499"/>
      <c r="AA155" s="501"/>
      <c r="AB155" s="498"/>
      <c r="AC155" s="496"/>
      <c r="AD155" s="497"/>
      <c r="AE155" s="498"/>
      <c r="AF155" s="164">
        <v>0</v>
      </c>
      <c r="AG155" s="164">
        <v>-1</v>
      </c>
      <c r="AH155" s="164">
        <v>0</v>
      </c>
      <c r="AI155" s="164">
        <v>0</v>
      </c>
      <c r="AJ155" s="164">
        <v>0</v>
      </c>
      <c r="AK155" s="164">
        <v>0</v>
      </c>
      <c r="AL155" s="164">
        <v>0</v>
      </c>
      <c r="AM155" s="164">
        <v>0</v>
      </c>
      <c r="AN155" s="164" t="str">
        <f t="shared" si="34"/>
        <v/>
      </c>
      <c r="AO155" s="164">
        <f t="shared" si="34"/>
        <v>0</v>
      </c>
      <c r="AP155" s="164" t="str">
        <f t="shared" si="34"/>
        <v/>
      </c>
      <c r="AQ155" s="164" t="str">
        <f t="shared" si="34"/>
        <v/>
      </c>
      <c r="AR155" s="164" t="str">
        <f t="shared" si="34"/>
        <v/>
      </c>
      <c r="AS155" s="164" t="str">
        <f t="shared" si="34"/>
        <v/>
      </c>
      <c r="AT155" s="164" t="str">
        <f t="shared" si="34"/>
        <v/>
      </c>
      <c r="AU155" s="164" t="str">
        <f t="shared" si="32"/>
        <v/>
      </c>
      <c r="AV155" s="164" t="str">
        <f t="shared" si="35"/>
        <v/>
      </c>
      <c r="AW155" s="164">
        <f t="shared" si="35"/>
        <v>0</v>
      </c>
      <c r="AX155" s="164" t="str">
        <f t="shared" si="35"/>
        <v/>
      </c>
      <c r="AY155" s="164" t="str">
        <f t="shared" si="35"/>
        <v/>
      </c>
      <c r="AZ155" s="164" t="str">
        <f t="shared" si="35"/>
        <v/>
      </c>
      <c r="BA155" s="164" t="str">
        <f t="shared" si="35"/>
        <v/>
      </c>
      <c r="BB155" s="164" t="str">
        <f t="shared" si="35"/>
        <v/>
      </c>
      <c r="BC155" s="164" t="str">
        <f t="shared" si="33"/>
        <v/>
      </c>
    </row>
    <row r="156" spans="1:55" s="164" customFormat="1" ht="19.899999999999999" customHeight="1">
      <c r="A156" s="9" t="s">
        <v>1268</v>
      </c>
      <c r="B156" s="7" t="s">
        <v>1269</v>
      </c>
      <c r="C156" s="2" t="s">
        <v>1270</v>
      </c>
      <c r="D156" s="5" t="s">
        <v>1271</v>
      </c>
      <c r="E156" s="4">
        <v>8</v>
      </c>
      <c r="F156" s="4" t="s">
        <v>1054</v>
      </c>
      <c r="G156" s="491" t="s">
        <v>812</v>
      </c>
      <c r="H156" s="5" t="s">
        <v>769</v>
      </c>
      <c r="I156" s="16"/>
      <c r="J156" s="47" t="s">
        <v>86</v>
      </c>
      <c r="K156" s="48"/>
      <c r="L156" s="48"/>
      <c r="M156" s="49"/>
      <c r="N156" s="47" t="s">
        <v>86</v>
      </c>
      <c r="O156" s="48"/>
      <c r="P156" s="48"/>
      <c r="Q156" s="48"/>
      <c r="R156" s="48"/>
      <c r="S156" s="48"/>
      <c r="T156" s="64"/>
      <c r="U156" s="49"/>
      <c r="V156" s="58" t="s">
        <v>86</v>
      </c>
      <c r="W156" s="124" t="s">
        <v>86</v>
      </c>
      <c r="X156" s="56"/>
      <c r="Y156" s="68"/>
      <c r="Z156" s="68"/>
      <c r="AA156" s="67"/>
      <c r="AB156" s="57"/>
      <c r="AC156" s="58" t="s">
        <v>744</v>
      </c>
      <c r="AD156" s="56"/>
      <c r="AE156" s="49"/>
      <c r="AF156" s="164">
        <f t="shared" si="36"/>
        <v>0</v>
      </c>
      <c r="AG156" s="164">
        <f t="shared" si="36"/>
        <v>-1</v>
      </c>
      <c r="AH156" s="164">
        <f t="shared" si="36"/>
        <v>0</v>
      </c>
      <c r="AI156" s="164">
        <f t="shared" si="36"/>
        <v>0</v>
      </c>
      <c r="AJ156" s="164">
        <f t="shared" si="36"/>
        <v>0</v>
      </c>
      <c r="AK156" s="164">
        <f t="shared" si="36"/>
        <v>0</v>
      </c>
      <c r="AL156" s="164">
        <f t="shared" si="36"/>
        <v>0</v>
      </c>
      <c r="AM156" s="164">
        <f t="shared" si="36"/>
        <v>0</v>
      </c>
      <c r="AN156" s="164" t="str">
        <f t="shared" si="34"/>
        <v/>
      </c>
      <c r="AO156" s="164" t="str">
        <f t="shared" si="34"/>
        <v>tbd</v>
      </c>
      <c r="AP156" s="164" t="str">
        <f t="shared" si="34"/>
        <v/>
      </c>
      <c r="AQ156" s="164" t="str">
        <f t="shared" si="34"/>
        <v/>
      </c>
      <c r="AR156" s="164" t="str">
        <f t="shared" si="34"/>
        <v/>
      </c>
      <c r="AS156" s="164" t="str">
        <f t="shared" si="34"/>
        <v/>
      </c>
      <c r="AT156" s="164" t="str">
        <f t="shared" si="34"/>
        <v/>
      </c>
      <c r="AU156" s="164" t="str">
        <f t="shared" si="32"/>
        <v/>
      </c>
      <c r="AV156" s="164" t="str">
        <f t="shared" si="35"/>
        <v/>
      </c>
      <c r="AW156" s="164" t="str">
        <f t="shared" si="35"/>
        <v>tbd</v>
      </c>
      <c r="AX156" s="164" t="str">
        <f t="shared" si="35"/>
        <v/>
      </c>
      <c r="AY156" s="164" t="str">
        <f t="shared" si="35"/>
        <v/>
      </c>
      <c r="AZ156" s="164" t="str">
        <f t="shared" si="35"/>
        <v/>
      </c>
      <c r="BA156" s="164" t="str">
        <f t="shared" si="35"/>
        <v/>
      </c>
      <c r="BB156" s="164" t="str">
        <f t="shared" si="35"/>
        <v/>
      </c>
      <c r="BC156" s="164" t="str">
        <f t="shared" si="33"/>
        <v/>
      </c>
    </row>
    <row r="157" spans="1:55" s="164" customFormat="1" ht="19.899999999999999" customHeight="1">
      <c r="A157" s="9" t="s">
        <v>1272</v>
      </c>
      <c r="B157" s="7" t="s">
        <v>1273</v>
      </c>
      <c r="C157" s="2" t="s">
        <v>1274</v>
      </c>
      <c r="D157" s="5" t="s">
        <v>842</v>
      </c>
      <c r="E157" s="4">
        <v>1</v>
      </c>
      <c r="F157" s="491" t="s">
        <v>812</v>
      </c>
      <c r="G157" s="491" t="s">
        <v>812</v>
      </c>
      <c r="H157" s="5"/>
      <c r="I157" s="16"/>
      <c r="J157" s="47" t="s">
        <v>86</v>
      </c>
      <c r="K157" s="48"/>
      <c r="L157" s="48"/>
      <c r="M157" s="49"/>
      <c r="N157" s="492" t="s">
        <v>812</v>
      </c>
      <c r="O157" s="493" t="s">
        <v>812</v>
      </c>
      <c r="P157" s="493" t="s">
        <v>812</v>
      </c>
      <c r="Q157" s="493" t="s">
        <v>812</v>
      </c>
      <c r="R157" s="493" t="s">
        <v>812</v>
      </c>
      <c r="S157" s="493" t="s">
        <v>812</v>
      </c>
      <c r="T157" s="494" t="s">
        <v>812</v>
      </c>
      <c r="U157" s="49"/>
      <c r="V157" s="58" t="s">
        <v>86</v>
      </c>
      <c r="W157" s="495" t="s">
        <v>812</v>
      </c>
      <c r="X157" s="56"/>
      <c r="Y157" s="68"/>
      <c r="Z157" s="68"/>
      <c r="AA157" s="67"/>
      <c r="AB157" s="57"/>
      <c r="AC157" s="58" t="s">
        <v>744</v>
      </c>
      <c r="AD157" s="56"/>
      <c r="AE157" s="49"/>
      <c r="AF157" s="164">
        <f t="shared" si="36"/>
        <v>0</v>
      </c>
      <c r="AG157" s="164">
        <f t="shared" si="36"/>
        <v>-1</v>
      </c>
      <c r="AH157" s="164">
        <f t="shared" si="36"/>
        <v>0</v>
      </c>
      <c r="AI157" s="164">
        <f t="shared" si="36"/>
        <v>0</v>
      </c>
      <c r="AJ157" s="164">
        <f t="shared" si="36"/>
        <v>0</v>
      </c>
      <c r="AK157" s="164">
        <f t="shared" si="36"/>
        <v>0</v>
      </c>
      <c r="AL157" s="164">
        <f t="shared" si="36"/>
        <v>0</v>
      </c>
      <c r="AM157" s="164">
        <f t="shared" si="36"/>
        <v>0</v>
      </c>
      <c r="AN157" s="164" t="str">
        <f t="shared" si="34"/>
        <v/>
      </c>
      <c r="AO157" s="164" t="str">
        <f t="shared" si="34"/>
        <v>tbd</v>
      </c>
      <c r="AP157" s="164" t="str">
        <f t="shared" si="34"/>
        <v/>
      </c>
      <c r="AQ157" s="164" t="str">
        <f t="shared" si="34"/>
        <v/>
      </c>
      <c r="AR157" s="164" t="str">
        <f t="shared" si="34"/>
        <v/>
      </c>
      <c r="AS157" s="164" t="str">
        <f t="shared" si="34"/>
        <v/>
      </c>
      <c r="AT157" s="164" t="str">
        <f t="shared" si="34"/>
        <v/>
      </c>
      <c r="AU157" s="164" t="str">
        <f t="shared" si="32"/>
        <v/>
      </c>
      <c r="AV157" s="164" t="str">
        <f t="shared" si="35"/>
        <v/>
      </c>
      <c r="AW157" s="164" t="str">
        <f t="shared" si="35"/>
        <v>not req'ed</v>
      </c>
      <c r="AX157" s="164" t="str">
        <f t="shared" si="35"/>
        <v/>
      </c>
      <c r="AY157" s="164" t="str">
        <f t="shared" si="35"/>
        <v/>
      </c>
      <c r="AZ157" s="164" t="str">
        <f t="shared" si="35"/>
        <v/>
      </c>
      <c r="BA157" s="164" t="str">
        <f t="shared" si="35"/>
        <v/>
      </c>
      <c r="BB157" s="164" t="str">
        <f t="shared" si="35"/>
        <v/>
      </c>
      <c r="BC157" s="164" t="str">
        <f t="shared" si="33"/>
        <v/>
      </c>
    </row>
    <row r="158" spans="1:55" s="164" customFormat="1" ht="19.899999999999999" customHeight="1">
      <c r="A158" s="9" t="s">
        <v>1275</v>
      </c>
      <c r="B158" s="7" t="s">
        <v>1276</v>
      </c>
      <c r="C158" s="2" t="s">
        <v>1277</v>
      </c>
      <c r="D158" s="5" t="s">
        <v>842</v>
      </c>
      <c r="E158" s="4">
        <v>1</v>
      </c>
      <c r="F158" s="4" t="s">
        <v>847</v>
      </c>
      <c r="G158" s="4">
        <v>1000</v>
      </c>
      <c r="H158" s="5"/>
      <c r="I158" s="16"/>
      <c r="J158" s="47" t="s">
        <v>86</v>
      </c>
      <c r="K158" s="48"/>
      <c r="L158" s="48"/>
      <c r="M158" s="49"/>
      <c r="N158" s="47" t="s">
        <v>86</v>
      </c>
      <c r="O158" s="48"/>
      <c r="P158" s="48"/>
      <c r="Q158" s="48"/>
      <c r="R158" s="48"/>
      <c r="S158" s="48"/>
      <c r="T158" s="64"/>
      <c r="U158" s="49"/>
      <c r="V158" s="58" t="s">
        <v>86</v>
      </c>
      <c r="W158" s="124" t="s">
        <v>86</v>
      </c>
      <c r="X158" s="56"/>
      <c r="Y158" s="68"/>
      <c r="Z158" s="68"/>
      <c r="AA158" s="67"/>
      <c r="AB158" s="57"/>
      <c r="AC158" s="58" t="s">
        <v>744</v>
      </c>
      <c r="AD158" s="56"/>
      <c r="AE158" s="49"/>
      <c r="AF158" s="164">
        <f t="shared" si="36"/>
        <v>0</v>
      </c>
      <c r="AG158" s="164">
        <f t="shared" si="36"/>
        <v>-1</v>
      </c>
      <c r="AH158" s="164">
        <f t="shared" si="36"/>
        <v>0</v>
      </c>
      <c r="AI158" s="164">
        <f t="shared" si="36"/>
        <v>0</v>
      </c>
      <c r="AJ158" s="164">
        <f t="shared" si="36"/>
        <v>0</v>
      </c>
      <c r="AK158" s="164">
        <f t="shared" si="36"/>
        <v>0</v>
      </c>
      <c r="AL158" s="164">
        <f t="shared" si="36"/>
        <v>0</v>
      </c>
      <c r="AM158" s="164">
        <f t="shared" si="36"/>
        <v>0</v>
      </c>
      <c r="AN158" s="164" t="str">
        <f t="shared" si="34"/>
        <v/>
      </c>
      <c r="AO158" s="164" t="str">
        <f t="shared" si="34"/>
        <v>tbd</v>
      </c>
      <c r="AP158" s="164" t="str">
        <f t="shared" si="34"/>
        <v/>
      </c>
      <c r="AQ158" s="164" t="str">
        <f t="shared" si="34"/>
        <v/>
      </c>
      <c r="AR158" s="164" t="str">
        <f t="shared" si="34"/>
        <v/>
      </c>
      <c r="AS158" s="164" t="str">
        <f t="shared" si="34"/>
        <v/>
      </c>
      <c r="AT158" s="164" t="str">
        <f t="shared" si="34"/>
        <v/>
      </c>
      <c r="AU158" s="164" t="str">
        <f t="shared" si="32"/>
        <v/>
      </c>
      <c r="AV158" s="164" t="str">
        <f t="shared" si="35"/>
        <v/>
      </c>
      <c r="AW158" s="164" t="str">
        <f t="shared" si="35"/>
        <v>tbd</v>
      </c>
      <c r="AX158" s="164" t="str">
        <f t="shared" si="35"/>
        <v/>
      </c>
      <c r="AY158" s="164" t="str">
        <f t="shared" si="35"/>
        <v/>
      </c>
      <c r="AZ158" s="164" t="str">
        <f t="shared" si="35"/>
        <v/>
      </c>
      <c r="BA158" s="164" t="str">
        <f t="shared" si="35"/>
        <v/>
      </c>
      <c r="BB158" s="164" t="str">
        <f t="shared" si="35"/>
        <v/>
      </c>
      <c r="BC158" s="164" t="str">
        <f t="shared" si="33"/>
        <v/>
      </c>
    </row>
    <row r="159" spans="1:55" s="164" customFormat="1" ht="19.899999999999999" customHeight="1">
      <c r="A159" s="9" t="s">
        <v>1035</v>
      </c>
      <c r="B159" s="7" t="s">
        <v>1036</v>
      </c>
      <c r="C159" s="2" t="s">
        <v>1037</v>
      </c>
      <c r="D159" s="5" t="s">
        <v>842</v>
      </c>
      <c r="E159" s="4">
        <v>1</v>
      </c>
      <c r="F159" s="491" t="s">
        <v>812</v>
      </c>
      <c r="G159" s="491" t="s">
        <v>812</v>
      </c>
      <c r="H159" s="5"/>
      <c r="I159" s="16"/>
      <c r="J159" s="47" t="s">
        <v>86</v>
      </c>
      <c r="K159" s="48"/>
      <c r="L159" s="48"/>
      <c r="M159" s="49"/>
      <c r="N159" s="492" t="s">
        <v>812</v>
      </c>
      <c r="O159" s="493" t="s">
        <v>812</v>
      </c>
      <c r="P159" s="493" t="s">
        <v>812</v>
      </c>
      <c r="Q159" s="493" t="s">
        <v>812</v>
      </c>
      <c r="R159" s="493" t="s">
        <v>812</v>
      </c>
      <c r="S159" s="493" t="s">
        <v>812</v>
      </c>
      <c r="T159" s="494" t="s">
        <v>812</v>
      </c>
      <c r="U159" s="49"/>
      <c r="V159" s="58" t="s">
        <v>86</v>
      </c>
      <c r="W159" s="495" t="s">
        <v>812</v>
      </c>
      <c r="X159" s="56"/>
      <c r="Y159" s="68"/>
      <c r="Z159" s="68"/>
      <c r="AA159" s="67"/>
      <c r="AB159" s="57"/>
      <c r="AC159" s="58" t="s">
        <v>744</v>
      </c>
      <c r="AD159" s="56"/>
      <c r="AE159" s="49"/>
      <c r="AF159" s="164">
        <f t="shared" ref="AF159:AM174" si="37">AF158</f>
        <v>0</v>
      </c>
      <c r="AG159" s="164">
        <f t="shared" si="37"/>
        <v>-1</v>
      </c>
      <c r="AH159" s="164">
        <f t="shared" si="37"/>
        <v>0</v>
      </c>
      <c r="AI159" s="164">
        <f t="shared" si="37"/>
        <v>0</v>
      </c>
      <c r="AJ159" s="164">
        <f t="shared" si="37"/>
        <v>0</v>
      </c>
      <c r="AK159" s="164">
        <f t="shared" si="37"/>
        <v>0</v>
      </c>
      <c r="AL159" s="164">
        <f t="shared" si="37"/>
        <v>0</v>
      </c>
      <c r="AM159" s="164">
        <f t="shared" si="37"/>
        <v>0</v>
      </c>
      <c r="AN159" s="164" t="str">
        <f t="shared" si="34"/>
        <v/>
      </c>
      <c r="AO159" s="164" t="str">
        <f t="shared" si="34"/>
        <v>tbd</v>
      </c>
      <c r="AP159" s="164" t="str">
        <f t="shared" si="34"/>
        <v/>
      </c>
      <c r="AQ159" s="164" t="str">
        <f t="shared" si="34"/>
        <v/>
      </c>
      <c r="AR159" s="164" t="str">
        <f t="shared" si="34"/>
        <v/>
      </c>
      <c r="AS159" s="164" t="str">
        <f t="shared" si="34"/>
        <v/>
      </c>
      <c r="AT159" s="164" t="str">
        <f t="shared" si="34"/>
        <v/>
      </c>
      <c r="AU159" s="164" t="str">
        <f t="shared" si="32"/>
        <v/>
      </c>
      <c r="AV159" s="164" t="str">
        <f t="shared" si="35"/>
        <v/>
      </c>
      <c r="AW159" s="164" t="str">
        <f t="shared" si="35"/>
        <v>not req'ed</v>
      </c>
      <c r="AX159" s="164" t="str">
        <f t="shared" si="35"/>
        <v/>
      </c>
      <c r="AY159" s="164" t="str">
        <f t="shared" si="35"/>
        <v/>
      </c>
      <c r="AZ159" s="164" t="str">
        <f t="shared" si="35"/>
        <v/>
      </c>
      <c r="BA159" s="164" t="str">
        <f t="shared" si="35"/>
        <v/>
      </c>
      <c r="BB159" s="164" t="str">
        <f t="shared" si="35"/>
        <v/>
      </c>
      <c r="BC159" s="164" t="str">
        <f t="shared" si="33"/>
        <v/>
      </c>
    </row>
    <row r="160" spans="1:55" s="164" customFormat="1" ht="19.899999999999999" customHeight="1">
      <c r="A160" s="9" t="s">
        <v>1278</v>
      </c>
      <c r="B160" s="7" t="s">
        <v>1279</v>
      </c>
      <c r="C160" s="2" t="s">
        <v>1280</v>
      </c>
      <c r="D160" s="5" t="s">
        <v>851</v>
      </c>
      <c r="E160" s="4" t="s">
        <v>811</v>
      </c>
      <c r="F160" s="491" t="s">
        <v>812</v>
      </c>
      <c r="G160" s="491" t="s">
        <v>812</v>
      </c>
      <c r="H160" s="5"/>
      <c r="I160" s="16"/>
      <c r="J160" s="47" t="s">
        <v>86</v>
      </c>
      <c r="K160" s="48"/>
      <c r="L160" s="48"/>
      <c r="M160" s="49"/>
      <c r="N160" s="492" t="s">
        <v>812</v>
      </c>
      <c r="O160" s="493" t="s">
        <v>812</v>
      </c>
      <c r="P160" s="493" t="s">
        <v>812</v>
      </c>
      <c r="Q160" s="493" t="s">
        <v>812</v>
      </c>
      <c r="R160" s="493" t="s">
        <v>812</v>
      </c>
      <c r="S160" s="493" t="s">
        <v>812</v>
      </c>
      <c r="T160" s="494" t="s">
        <v>812</v>
      </c>
      <c r="U160" s="49"/>
      <c r="V160" s="58" t="s">
        <v>86</v>
      </c>
      <c r="W160" s="495" t="s">
        <v>812</v>
      </c>
      <c r="X160" s="56"/>
      <c r="Y160" s="68"/>
      <c r="Z160" s="68"/>
      <c r="AA160" s="67"/>
      <c r="AB160" s="57"/>
      <c r="AC160" s="58" t="s">
        <v>744</v>
      </c>
      <c r="AD160" s="56"/>
      <c r="AE160" s="49"/>
      <c r="AF160" s="164">
        <f t="shared" si="37"/>
        <v>0</v>
      </c>
      <c r="AG160" s="164">
        <f t="shared" si="37"/>
        <v>-1</v>
      </c>
      <c r="AH160" s="164">
        <f t="shared" si="37"/>
        <v>0</v>
      </c>
      <c r="AI160" s="164">
        <f t="shared" si="37"/>
        <v>0</v>
      </c>
      <c r="AJ160" s="164">
        <f t="shared" si="37"/>
        <v>0</v>
      </c>
      <c r="AK160" s="164">
        <f t="shared" si="37"/>
        <v>0</v>
      </c>
      <c r="AL160" s="164">
        <f t="shared" si="37"/>
        <v>0</v>
      </c>
      <c r="AM160" s="164">
        <f t="shared" si="37"/>
        <v>0</v>
      </c>
      <c r="AN160" s="164" t="str">
        <f t="shared" si="34"/>
        <v/>
      </c>
      <c r="AO160" s="164" t="str">
        <f t="shared" si="34"/>
        <v>tbd</v>
      </c>
      <c r="AP160" s="164" t="str">
        <f t="shared" si="34"/>
        <v/>
      </c>
      <c r="AQ160" s="164" t="str">
        <f t="shared" si="34"/>
        <v/>
      </c>
      <c r="AR160" s="164" t="str">
        <f t="shared" si="34"/>
        <v/>
      </c>
      <c r="AS160" s="164" t="str">
        <f t="shared" si="34"/>
        <v/>
      </c>
      <c r="AT160" s="164" t="str">
        <f t="shared" si="34"/>
        <v/>
      </c>
      <c r="AU160" s="164" t="str">
        <f t="shared" si="32"/>
        <v/>
      </c>
      <c r="AV160" s="164" t="str">
        <f t="shared" si="35"/>
        <v/>
      </c>
      <c r="AW160" s="164" t="str">
        <f t="shared" si="35"/>
        <v>not req'ed</v>
      </c>
      <c r="AX160" s="164" t="str">
        <f t="shared" si="35"/>
        <v/>
      </c>
      <c r="AY160" s="164" t="str">
        <f t="shared" si="35"/>
        <v/>
      </c>
      <c r="AZ160" s="164" t="str">
        <f t="shared" si="35"/>
        <v/>
      </c>
      <c r="BA160" s="164" t="str">
        <f t="shared" si="35"/>
        <v/>
      </c>
      <c r="BB160" s="164" t="str">
        <f t="shared" si="35"/>
        <v/>
      </c>
      <c r="BC160" s="164" t="str">
        <f t="shared" si="33"/>
        <v/>
      </c>
    </row>
    <row r="161" spans="1:55" s="164" customFormat="1" ht="19.899999999999999" customHeight="1">
      <c r="A161" s="9" t="s">
        <v>1084</v>
      </c>
      <c r="B161" s="7" t="s">
        <v>1085</v>
      </c>
      <c r="C161" s="2" t="s">
        <v>1086</v>
      </c>
      <c r="D161" s="5" t="s">
        <v>851</v>
      </c>
      <c r="E161" s="4" t="s">
        <v>811</v>
      </c>
      <c r="F161" s="491" t="s">
        <v>812</v>
      </c>
      <c r="G161" s="491" t="s">
        <v>812</v>
      </c>
      <c r="H161" s="5"/>
      <c r="I161" s="16"/>
      <c r="J161" s="47" t="s">
        <v>86</v>
      </c>
      <c r="K161" s="48"/>
      <c r="L161" s="48"/>
      <c r="M161" s="49"/>
      <c r="N161" s="492" t="s">
        <v>812</v>
      </c>
      <c r="O161" s="493" t="s">
        <v>812</v>
      </c>
      <c r="P161" s="493" t="s">
        <v>812</v>
      </c>
      <c r="Q161" s="493" t="s">
        <v>812</v>
      </c>
      <c r="R161" s="493" t="s">
        <v>812</v>
      </c>
      <c r="S161" s="493" t="s">
        <v>812</v>
      </c>
      <c r="T161" s="494" t="s">
        <v>812</v>
      </c>
      <c r="U161" s="49"/>
      <c r="V161" s="58" t="s">
        <v>86</v>
      </c>
      <c r="W161" s="495" t="s">
        <v>812</v>
      </c>
      <c r="X161" s="56"/>
      <c r="Y161" s="68"/>
      <c r="Z161" s="68"/>
      <c r="AA161" s="67"/>
      <c r="AB161" s="57"/>
      <c r="AC161" s="58" t="s">
        <v>744</v>
      </c>
      <c r="AD161" s="56"/>
      <c r="AE161" s="49"/>
      <c r="AF161" s="164">
        <f t="shared" si="37"/>
        <v>0</v>
      </c>
      <c r="AG161" s="164">
        <f t="shared" si="37"/>
        <v>-1</v>
      </c>
      <c r="AH161" s="164">
        <f t="shared" si="37"/>
        <v>0</v>
      </c>
      <c r="AI161" s="164">
        <f t="shared" si="37"/>
        <v>0</v>
      </c>
      <c r="AJ161" s="164">
        <f t="shared" si="37"/>
        <v>0</v>
      </c>
      <c r="AK161" s="164">
        <f t="shared" si="37"/>
        <v>0</v>
      </c>
      <c r="AL161" s="164">
        <f t="shared" si="37"/>
        <v>0</v>
      </c>
      <c r="AM161" s="164">
        <f t="shared" si="37"/>
        <v>0</v>
      </c>
      <c r="AN161" s="164" t="str">
        <f t="shared" si="34"/>
        <v/>
      </c>
      <c r="AO161" s="164" t="str">
        <f t="shared" si="34"/>
        <v>tbd</v>
      </c>
      <c r="AP161" s="164" t="str">
        <f t="shared" si="34"/>
        <v/>
      </c>
      <c r="AQ161" s="164" t="str">
        <f t="shared" si="34"/>
        <v/>
      </c>
      <c r="AR161" s="164" t="str">
        <f t="shared" si="34"/>
        <v/>
      </c>
      <c r="AS161" s="164" t="str">
        <f t="shared" si="34"/>
        <v/>
      </c>
      <c r="AT161" s="164" t="str">
        <f t="shared" si="34"/>
        <v/>
      </c>
      <c r="AU161" s="164" t="str">
        <f t="shared" si="32"/>
        <v/>
      </c>
      <c r="AV161" s="164" t="str">
        <f t="shared" si="35"/>
        <v/>
      </c>
      <c r="AW161" s="164" t="str">
        <f t="shared" si="35"/>
        <v>not req'ed</v>
      </c>
      <c r="AX161" s="164" t="str">
        <f t="shared" si="35"/>
        <v/>
      </c>
      <c r="AY161" s="164" t="str">
        <f t="shared" si="35"/>
        <v/>
      </c>
      <c r="AZ161" s="164" t="str">
        <f t="shared" si="35"/>
        <v/>
      </c>
      <c r="BA161" s="164" t="str">
        <f t="shared" si="35"/>
        <v/>
      </c>
      <c r="BB161" s="164" t="str">
        <f t="shared" si="35"/>
        <v/>
      </c>
      <c r="BC161" s="164" t="str">
        <f t="shared" si="33"/>
        <v/>
      </c>
    </row>
    <row r="162" spans="1:55" s="164" customFormat="1" ht="19.899999999999999" hidden="1" customHeight="1">
      <c r="A162" s="9"/>
      <c r="B162" s="7"/>
      <c r="C162" s="2"/>
      <c r="D162" s="5"/>
      <c r="E162" s="4"/>
      <c r="F162" s="4"/>
      <c r="G162" s="4"/>
      <c r="H162" s="5"/>
      <c r="I162" s="16"/>
      <c r="J162" s="47"/>
      <c r="K162" s="48"/>
      <c r="L162" s="48"/>
      <c r="M162" s="49"/>
      <c r="N162" s="47"/>
      <c r="O162" s="48"/>
      <c r="P162" s="48"/>
      <c r="Q162" s="48"/>
      <c r="R162" s="48"/>
      <c r="S162" s="48"/>
      <c r="T162" s="64"/>
      <c r="U162" s="49"/>
      <c r="V162" s="58"/>
      <c r="W162" s="124"/>
      <c r="X162" s="56"/>
      <c r="Y162" s="68"/>
      <c r="Z162" s="68"/>
      <c r="AA162" s="67"/>
      <c r="AB162" s="57"/>
      <c r="AC162" s="58"/>
      <c r="AD162" s="56"/>
      <c r="AE162" s="49"/>
      <c r="AF162" s="164">
        <f t="shared" si="37"/>
        <v>0</v>
      </c>
      <c r="AG162" s="164">
        <f t="shared" si="37"/>
        <v>-1</v>
      </c>
      <c r="AH162" s="164">
        <f t="shared" si="37"/>
        <v>0</v>
      </c>
      <c r="AI162" s="164">
        <f t="shared" si="37"/>
        <v>0</v>
      </c>
      <c r="AJ162" s="164">
        <f t="shared" si="37"/>
        <v>0</v>
      </c>
      <c r="AK162" s="164">
        <f t="shared" si="37"/>
        <v>0</v>
      </c>
      <c r="AL162" s="164">
        <f t="shared" si="37"/>
        <v>0</v>
      </c>
      <c r="AM162" s="164">
        <f t="shared" si="37"/>
        <v>0</v>
      </c>
      <c r="AN162" s="164" t="str">
        <f t="shared" si="34"/>
        <v/>
      </c>
      <c r="AO162" s="164">
        <f t="shared" si="34"/>
        <v>0</v>
      </c>
      <c r="AP162" s="164" t="str">
        <f t="shared" si="34"/>
        <v/>
      </c>
      <c r="AQ162" s="164" t="str">
        <f t="shared" si="34"/>
        <v/>
      </c>
      <c r="AR162" s="164" t="str">
        <f t="shared" si="34"/>
        <v/>
      </c>
      <c r="AS162" s="164" t="str">
        <f t="shared" si="34"/>
        <v/>
      </c>
      <c r="AT162" s="164" t="str">
        <f t="shared" si="34"/>
        <v/>
      </c>
      <c r="AU162" s="164" t="str">
        <f t="shared" si="32"/>
        <v/>
      </c>
      <c r="AV162" s="164" t="str">
        <f t="shared" si="35"/>
        <v/>
      </c>
      <c r="AW162" s="164">
        <f t="shared" si="35"/>
        <v>0</v>
      </c>
      <c r="AX162" s="164" t="str">
        <f t="shared" si="35"/>
        <v/>
      </c>
      <c r="AY162" s="164" t="str">
        <f t="shared" si="35"/>
        <v/>
      </c>
      <c r="AZ162" s="164" t="str">
        <f t="shared" si="35"/>
        <v/>
      </c>
      <c r="BA162" s="164" t="str">
        <f t="shared" si="35"/>
        <v/>
      </c>
      <c r="BB162" s="164" t="str">
        <f t="shared" si="35"/>
        <v/>
      </c>
      <c r="BC162" s="164" t="str">
        <f t="shared" si="33"/>
        <v/>
      </c>
    </row>
    <row r="163" spans="1:55" s="164" customFormat="1" ht="19.899999999999999" hidden="1" customHeight="1">
      <c r="A163" s="9"/>
      <c r="B163" s="7"/>
      <c r="C163" s="2"/>
      <c r="D163" s="5"/>
      <c r="E163" s="4"/>
      <c r="F163" s="4"/>
      <c r="G163" s="4"/>
      <c r="H163" s="5"/>
      <c r="I163" s="16"/>
      <c r="J163" s="47"/>
      <c r="K163" s="48"/>
      <c r="L163" s="48"/>
      <c r="M163" s="49"/>
      <c r="N163" s="47"/>
      <c r="O163" s="48"/>
      <c r="P163" s="48"/>
      <c r="Q163" s="48"/>
      <c r="R163" s="48"/>
      <c r="S163" s="48"/>
      <c r="T163" s="64"/>
      <c r="U163" s="49"/>
      <c r="V163" s="58"/>
      <c r="W163" s="124"/>
      <c r="X163" s="56"/>
      <c r="Y163" s="68"/>
      <c r="Z163" s="68"/>
      <c r="AA163" s="67"/>
      <c r="AB163" s="57"/>
      <c r="AC163" s="58"/>
      <c r="AD163" s="56"/>
      <c r="AE163" s="49"/>
      <c r="AF163" s="164">
        <f t="shared" si="37"/>
        <v>0</v>
      </c>
      <c r="AG163" s="164">
        <f t="shared" si="37"/>
        <v>-1</v>
      </c>
      <c r="AH163" s="164">
        <f t="shared" si="37"/>
        <v>0</v>
      </c>
      <c r="AI163" s="164">
        <f t="shared" si="37"/>
        <v>0</v>
      </c>
      <c r="AJ163" s="164">
        <f t="shared" si="37"/>
        <v>0</v>
      </c>
      <c r="AK163" s="164">
        <f t="shared" si="37"/>
        <v>0</v>
      </c>
      <c r="AL163" s="164">
        <f t="shared" si="37"/>
        <v>0</v>
      </c>
      <c r="AM163" s="164">
        <f t="shared" si="37"/>
        <v>0</v>
      </c>
      <c r="AN163" s="164" t="str">
        <f t="shared" si="34"/>
        <v/>
      </c>
      <c r="AO163" s="164">
        <f t="shared" si="34"/>
        <v>0</v>
      </c>
      <c r="AP163" s="164" t="str">
        <f t="shared" si="34"/>
        <v/>
      </c>
      <c r="AQ163" s="164" t="str">
        <f t="shared" si="34"/>
        <v/>
      </c>
      <c r="AR163" s="164" t="str">
        <f t="shared" si="34"/>
        <v/>
      </c>
      <c r="AS163" s="164" t="str">
        <f t="shared" si="34"/>
        <v/>
      </c>
      <c r="AT163" s="164" t="str">
        <f t="shared" si="34"/>
        <v/>
      </c>
      <c r="AU163" s="164" t="str">
        <f t="shared" si="32"/>
        <v/>
      </c>
      <c r="AV163" s="164" t="str">
        <f t="shared" si="35"/>
        <v/>
      </c>
      <c r="AW163" s="164">
        <f t="shared" si="35"/>
        <v>0</v>
      </c>
      <c r="AX163" s="164" t="str">
        <f t="shared" si="35"/>
        <v/>
      </c>
      <c r="AY163" s="164" t="str">
        <f t="shared" si="35"/>
        <v/>
      </c>
      <c r="AZ163" s="164" t="str">
        <f t="shared" si="35"/>
        <v/>
      </c>
      <c r="BA163" s="164" t="str">
        <f t="shared" si="35"/>
        <v/>
      </c>
      <c r="BB163" s="164" t="str">
        <f t="shared" si="35"/>
        <v/>
      </c>
      <c r="BC163" s="164" t="str">
        <f t="shared" si="33"/>
        <v/>
      </c>
    </row>
    <row r="164" spans="1:55" s="164" customFormat="1" ht="19.899999999999999" hidden="1" customHeight="1">
      <c r="A164" s="9"/>
      <c r="B164" s="7"/>
      <c r="C164" s="2"/>
      <c r="D164" s="5"/>
      <c r="E164" s="4"/>
      <c r="F164" s="4"/>
      <c r="G164" s="4"/>
      <c r="H164" s="5"/>
      <c r="I164" s="16"/>
      <c r="J164" s="47"/>
      <c r="K164" s="48"/>
      <c r="L164" s="48"/>
      <c r="M164" s="49"/>
      <c r="N164" s="47"/>
      <c r="O164" s="48"/>
      <c r="P164" s="48"/>
      <c r="Q164" s="48"/>
      <c r="R164" s="48"/>
      <c r="S164" s="48"/>
      <c r="T164" s="64"/>
      <c r="U164" s="49"/>
      <c r="V164" s="58"/>
      <c r="W164" s="124"/>
      <c r="X164" s="56"/>
      <c r="Y164" s="68"/>
      <c r="Z164" s="68"/>
      <c r="AA164" s="67"/>
      <c r="AB164" s="57"/>
      <c r="AC164" s="58"/>
      <c r="AD164" s="56"/>
      <c r="AE164" s="49"/>
      <c r="AF164" s="164">
        <f t="shared" si="37"/>
        <v>0</v>
      </c>
      <c r="AG164" s="164">
        <f t="shared" si="37"/>
        <v>-1</v>
      </c>
      <c r="AH164" s="164">
        <f t="shared" si="37"/>
        <v>0</v>
      </c>
      <c r="AI164" s="164">
        <f t="shared" si="37"/>
        <v>0</v>
      </c>
      <c r="AJ164" s="164">
        <f t="shared" si="37"/>
        <v>0</v>
      </c>
      <c r="AK164" s="164">
        <f t="shared" si="37"/>
        <v>0</v>
      </c>
      <c r="AL164" s="164">
        <f t="shared" si="37"/>
        <v>0</v>
      </c>
      <c r="AM164" s="164">
        <f t="shared" si="37"/>
        <v>0</v>
      </c>
      <c r="AN164" s="164" t="str">
        <f t="shared" si="34"/>
        <v/>
      </c>
      <c r="AO164" s="164">
        <f t="shared" si="34"/>
        <v>0</v>
      </c>
      <c r="AP164" s="164" t="str">
        <f t="shared" si="34"/>
        <v/>
      </c>
      <c r="AQ164" s="164" t="str">
        <f t="shared" si="34"/>
        <v/>
      </c>
      <c r="AR164" s="164" t="str">
        <f t="shared" si="34"/>
        <v/>
      </c>
      <c r="AS164" s="164" t="str">
        <f t="shared" si="34"/>
        <v/>
      </c>
      <c r="AT164" s="164" t="str">
        <f t="shared" si="34"/>
        <v/>
      </c>
      <c r="AU164" s="164" t="str">
        <f t="shared" si="32"/>
        <v/>
      </c>
      <c r="AV164" s="164" t="str">
        <f t="shared" si="35"/>
        <v/>
      </c>
      <c r="AW164" s="164">
        <f t="shared" si="35"/>
        <v>0</v>
      </c>
      <c r="AX164" s="164" t="str">
        <f t="shared" si="35"/>
        <v/>
      </c>
      <c r="AY164" s="164" t="str">
        <f t="shared" si="35"/>
        <v/>
      </c>
      <c r="AZ164" s="164" t="str">
        <f t="shared" si="35"/>
        <v/>
      </c>
      <c r="BA164" s="164" t="str">
        <f t="shared" si="35"/>
        <v/>
      </c>
      <c r="BB164" s="164" t="str">
        <f t="shared" si="35"/>
        <v/>
      </c>
      <c r="BC164" s="164" t="str">
        <f t="shared" si="33"/>
        <v/>
      </c>
    </row>
    <row r="165" spans="1:55" s="164" customFormat="1" ht="19.899999999999999" hidden="1" customHeight="1">
      <c r="A165" s="9"/>
      <c r="B165" s="7"/>
      <c r="C165" s="2"/>
      <c r="D165" s="5"/>
      <c r="E165" s="4"/>
      <c r="F165" s="4"/>
      <c r="G165" s="4"/>
      <c r="H165" s="5"/>
      <c r="I165" s="16"/>
      <c r="J165" s="47"/>
      <c r="K165" s="48"/>
      <c r="L165" s="48"/>
      <c r="M165" s="49"/>
      <c r="N165" s="47"/>
      <c r="O165" s="48"/>
      <c r="P165" s="48"/>
      <c r="Q165" s="48"/>
      <c r="R165" s="48"/>
      <c r="S165" s="48"/>
      <c r="T165" s="64"/>
      <c r="U165" s="49"/>
      <c r="V165" s="58"/>
      <c r="W165" s="124"/>
      <c r="X165" s="56"/>
      <c r="Y165" s="68"/>
      <c r="Z165" s="68"/>
      <c r="AA165" s="67"/>
      <c r="AB165" s="57"/>
      <c r="AC165" s="58"/>
      <c r="AD165" s="56"/>
      <c r="AE165" s="49"/>
      <c r="AF165" s="164">
        <f t="shared" si="37"/>
        <v>0</v>
      </c>
      <c r="AG165" s="164">
        <f t="shared" si="37"/>
        <v>-1</v>
      </c>
      <c r="AH165" s="164">
        <f t="shared" si="37"/>
        <v>0</v>
      </c>
      <c r="AI165" s="164">
        <f t="shared" si="37"/>
        <v>0</v>
      </c>
      <c r="AJ165" s="164">
        <f t="shared" si="37"/>
        <v>0</v>
      </c>
      <c r="AK165" s="164">
        <f t="shared" si="37"/>
        <v>0</v>
      </c>
      <c r="AL165" s="164">
        <f t="shared" si="37"/>
        <v>0</v>
      </c>
      <c r="AM165" s="164">
        <f t="shared" si="37"/>
        <v>0</v>
      </c>
      <c r="AN165" s="164" t="str">
        <f t="shared" si="34"/>
        <v/>
      </c>
      <c r="AO165" s="164">
        <f t="shared" si="34"/>
        <v>0</v>
      </c>
      <c r="AP165" s="164" t="str">
        <f t="shared" si="34"/>
        <v/>
      </c>
      <c r="AQ165" s="164" t="str">
        <f t="shared" si="34"/>
        <v/>
      </c>
      <c r="AR165" s="164" t="str">
        <f t="shared" si="34"/>
        <v/>
      </c>
      <c r="AS165" s="164" t="str">
        <f t="shared" si="34"/>
        <v/>
      </c>
      <c r="AT165" s="164" t="str">
        <f t="shared" si="34"/>
        <v/>
      </c>
      <c r="AU165" s="164" t="str">
        <f t="shared" si="32"/>
        <v/>
      </c>
      <c r="AV165" s="164" t="str">
        <f t="shared" si="35"/>
        <v/>
      </c>
      <c r="AW165" s="164">
        <f t="shared" si="35"/>
        <v>0</v>
      </c>
      <c r="AX165" s="164" t="str">
        <f t="shared" si="35"/>
        <v/>
      </c>
      <c r="AY165" s="164" t="str">
        <f t="shared" si="35"/>
        <v/>
      </c>
      <c r="AZ165" s="164" t="str">
        <f t="shared" si="35"/>
        <v/>
      </c>
      <c r="BA165" s="164" t="str">
        <f t="shared" si="35"/>
        <v/>
      </c>
      <c r="BB165" s="164" t="str">
        <f t="shared" si="35"/>
        <v/>
      </c>
      <c r="BC165" s="164" t="str">
        <f t="shared" si="33"/>
        <v/>
      </c>
    </row>
    <row r="166" spans="1:55" s="164" customFormat="1" ht="19.899999999999999" hidden="1" customHeight="1">
      <c r="A166" s="9"/>
      <c r="B166" s="7"/>
      <c r="C166" s="2"/>
      <c r="D166" s="5"/>
      <c r="E166" s="4"/>
      <c r="F166" s="4"/>
      <c r="G166" s="4"/>
      <c r="H166" s="5"/>
      <c r="I166" s="16"/>
      <c r="J166" s="47"/>
      <c r="K166" s="48"/>
      <c r="L166" s="48"/>
      <c r="M166" s="49"/>
      <c r="N166" s="47"/>
      <c r="O166" s="48"/>
      <c r="P166" s="48"/>
      <c r="Q166" s="48"/>
      <c r="R166" s="48"/>
      <c r="S166" s="48"/>
      <c r="T166" s="64"/>
      <c r="U166" s="49"/>
      <c r="V166" s="58"/>
      <c r="W166" s="124"/>
      <c r="X166" s="56"/>
      <c r="Y166" s="68"/>
      <c r="Z166" s="68"/>
      <c r="AA166" s="67"/>
      <c r="AB166" s="57"/>
      <c r="AC166" s="58"/>
      <c r="AD166" s="56"/>
      <c r="AE166" s="49"/>
      <c r="AF166" s="164">
        <f t="shared" si="37"/>
        <v>0</v>
      </c>
      <c r="AG166" s="164">
        <f t="shared" si="37"/>
        <v>-1</v>
      </c>
      <c r="AH166" s="164">
        <f t="shared" si="37"/>
        <v>0</v>
      </c>
      <c r="AI166" s="164">
        <f t="shared" si="37"/>
        <v>0</v>
      </c>
      <c r="AJ166" s="164">
        <f t="shared" si="37"/>
        <v>0</v>
      </c>
      <c r="AK166" s="164">
        <f t="shared" si="37"/>
        <v>0</v>
      </c>
      <c r="AL166" s="164">
        <f t="shared" si="37"/>
        <v>0</v>
      </c>
      <c r="AM166" s="164">
        <f t="shared" si="37"/>
        <v>0</v>
      </c>
      <c r="AN166" s="164" t="str">
        <f t="shared" si="34"/>
        <v/>
      </c>
      <c r="AO166" s="164">
        <f t="shared" si="34"/>
        <v>0</v>
      </c>
      <c r="AP166" s="164" t="str">
        <f t="shared" si="34"/>
        <v/>
      </c>
      <c r="AQ166" s="164" t="str">
        <f t="shared" si="34"/>
        <v/>
      </c>
      <c r="AR166" s="164" t="str">
        <f t="shared" si="34"/>
        <v/>
      </c>
      <c r="AS166" s="164" t="str">
        <f t="shared" si="34"/>
        <v/>
      </c>
      <c r="AT166" s="164" t="str">
        <f t="shared" si="34"/>
        <v/>
      </c>
      <c r="AU166" s="164" t="str">
        <f t="shared" si="32"/>
        <v/>
      </c>
      <c r="AV166" s="164" t="str">
        <f t="shared" si="35"/>
        <v/>
      </c>
      <c r="AW166" s="164">
        <f t="shared" si="35"/>
        <v>0</v>
      </c>
      <c r="AX166" s="164" t="str">
        <f t="shared" si="35"/>
        <v/>
      </c>
      <c r="AY166" s="164" t="str">
        <f t="shared" si="35"/>
        <v/>
      </c>
      <c r="AZ166" s="164" t="str">
        <f t="shared" si="35"/>
        <v/>
      </c>
      <c r="BA166" s="164" t="str">
        <f t="shared" si="35"/>
        <v/>
      </c>
      <c r="BB166" s="164" t="str">
        <f t="shared" si="35"/>
        <v/>
      </c>
      <c r="BC166" s="164" t="str">
        <f t="shared" si="33"/>
        <v/>
      </c>
    </row>
    <row r="167" spans="1:55" s="164" customFormat="1" ht="19.899999999999999" hidden="1" customHeight="1">
      <c r="A167" s="9"/>
      <c r="B167" s="7"/>
      <c r="C167" s="2"/>
      <c r="D167" s="5"/>
      <c r="E167" s="4"/>
      <c r="F167" s="4"/>
      <c r="G167" s="4"/>
      <c r="H167" s="5"/>
      <c r="I167" s="16"/>
      <c r="J167" s="47"/>
      <c r="K167" s="48"/>
      <c r="L167" s="48"/>
      <c r="M167" s="49"/>
      <c r="N167" s="47"/>
      <c r="O167" s="48"/>
      <c r="P167" s="48"/>
      <c r="Q167" s="48"/>
      <c r="R167" s="48"/>
      <c r="S167" s="48"/>
      <c r="T167" s="64"/>
      <c r="U167" s="49"/>
      <c r="V167" s="58"/>
      <c r="W167" s="124"/>
      <c r="X167" s="56"/>
      <c r="Y167" s="68"/>
      <c r="Z167" s="68"/>
      <c r="AA167" s="67"/>
      <c r="AB167" s="57"/>
      <c r="AC167" s="58"/>
      <c r="AD167" s="56"/>
      <c r="AE167" s="49"/>
      <c r="AF167" s="164">
        <f t="shared" si="37"/>
        <v>0</v>
      </c>
      <c r="AG167" s="164">
        <f t="shared" si="37"/>
        <v>-1</v>
      </c>
      <c r="AH167" s="164">
        <f t="shared" si="37"/>
        <v>0</v>
      </c>
      <c r="AI167" s="164">
        <f t="shared" si="37"/>
        <v>0</v>
      </c>
      <c r="AJ167" s="164">
        <f t="shared" si="37"/>
        <v>0</v>
      </c>
      <c r="AK167" s="164">
        <f t="shared" si="37"/>
        <v>0</v>
      </c>
      <c r="AL167" s="164">
        <f t="shared" si="37"/>
        <v>0</v>
      </c>
      <c r="AM167" s="164">
        <f t="shared" si="37"/>
        <v>0</v>
      </c>
      <c r="AN167" s="164" t="str">
        <f t="shared" si="34"/>
        <v/>
      </c>
      <c r="AO167" s="164">
        <f t="shared" si="34"/>
        <v>0</v>
      </c>
      <c r="AP167" s="164" t="str">
        <f t="shared" si="34"/>
        <v/>
      </c>
      <c r="AQ167" s="164" t="str">
        <f t="shared" si="34"/>
        <v/>
      </c>
      <c r="AR167" s="164" t="str">
        <f t="shared" si="34"/>
        <v/>
      </c>
      <c r="AS167" s="164" t="str">
        <f t="shared" si="34"/>
        <v/>
      </c>
      <c r="AT167" s="164" t="str">
        <f t="shared" si="34"/>
        <v/>
      </c>
      <c r="AU167" s="164" t="str">
        <f t="shared" si="32"/>
        <v/>
      </c>
      <c r="AV167" s="164" t="str">
        <f t="shared" si="35"/>
        <v/>
      </c>
      <c r="AW167" s="164">
        <f t="shared" si="35"/>
        <v>0</v>
      </c>
      <c r="AX167" s="164" t="str">
        <f t="shared" si="35"/>
        <v/>
      </c>
      <c r="AY167" s="164" t="str">
        <f t="shared" si="35"/>
        <v/>
      </c>
      <c r="AZ167" s="164" t="str">
        <f t="shared" si="35"/>
        <v/>
      </c>
      <c r="BA167" s="164" t="str">
        <f t="shared" si="35"/>
        <v/>
      </c>
      <c r="BB167" s="164" t="str">
        <f t="shared" si="35"/>
        <v/>
      </c>
      <c r="BC167" s="164" t="str">
        <f t="shared" si="33"/>
        <v/>
      </c>
    </row>
    <row r="168" spans="1:55" s="164" customFormat="1" ht="19.899999999999999" hidden="1" customHeight="1">
      <c r="A168" s="9"/>
      <c r="B168" s="7"/>
      <c r="C168" s="2"/>
      <c r="D168" s="5"/>
      <c r="E168" s="4"/>
      <c r="F168" s="4"/>
      <c r="G168" s="4"/>
      <c r="H168" s="5"/>
      <c r="I168" s="16"/>
      <c r="J168" s="47"/>
      <c r="K168" s="48"/>
      <c r="L168" s="48"/>
      <c r="M168" s="49"/>
      <c r="N168" s="47"/>
      <c r="O168" s="48"/>
      <c r="P168" s="48"/>
      <c r="Q168" s="48"/>
      <c r="R168" s="48"/>
      <c r="S168" s="48"/>
      <c r="T168" s="64"/>
      <c r="U168" s="49"/>
      <c r="V168" s="58"/>
      <c r="W168" s="124"/>
      <c r="X168" s="56"/>
      <c r="Y168" s="68"/>
      <c r="Z168" s="68"/>
      <c r="AA168" s="67"/>
      <c r="AB168" s="57"/>
      <c r="AC168" s="58"/>
      <c r="AD168" s="56"/>
      <c r="AE168" s="49"/>
      <c r="AF168" s="164">
        <f t="shared" si="37"/>
        <v>0</v>
      </c>
      <c r="AG168" s="164">
        <f t="shared" si="37"/>
        <v>-1</v>
      </c>
      <c r="AH168" s="164">
        <f t="shared" si="37"/>
        <v>0</v>
      </c>
      <c r="AI168" s="164">
        <f t="shared" si="37"/>
        <v>0</v>
      </c>
      <c r="AJ168" s="164">
        <f t="shared" si="37"/>
        <v>0</v>
      </c>
      <c r="AK168" s="164">
        <f t="shared" si="37"/>
        <v>0</v>
      </c>
      <c r="AL168" s="164">
        <f t="shared" si="37"/>
        <v>0</v>
      </c>
      <c r="AM168" s="164">
        <f t="shared" si="37"/>
        <v>0</v>
      </c>
      <c r="AN168" s="164" t="str">
        <f t="shared" si="34"/>
        <v/>
      </c>
      <c r="AO168" s="164">
        <f t="shared" si="34"/>
        <v>0</v>
      </c>
      <c r="AP168" s="164" t="str">
        <f t="shared" si="34"/>
        <v/>
      </c>
      <c r="AQ168" s="164" t="str">
        <f t="shared" si="34"/>
        <v/>
      </c>
      <c r="AR168" s="164" t="str">
        <f t="shared" si="34"/>
        <v/>
      </c>
      <c r="AS168" s="164" t="str">
        <f t="shared" si="34"/>
        <v/>
      </c>
      <c r="AT168" s="164" t="str">
        <f t="shared" si="34"/>
        <v/>
      </c>
      <c r="AU168" s="164" t="str">
        <f t="shared" si="32"/>
        <v/>
      </c>
      <c r="AV168" s="164" t="str">
        <f t="shared" si="35"/>
        <v/>
      </c>
      <c r="AW168" s="164">
        <f t="shared" si="35"/>
        <v>0</v>
      </c>
      <c r="AX168" s="164" t="str">
        <f t="shared" si="35"/>
        <v/>
      </c>
      <c r="AY168" s="164" t="str">
        <f t="shared" si="35"/>
        <v/>
      </c>
      <c r="AZ168" s="164" t="str">
        <f t="shared" si="35"/>
        <v/>
      </c>
      <c r="BA168" s="164" t="str">
        <f t="shared" si="35"/>
        <v/>
      </c>
      <c r="BB168" s="164" t="str">
        <f t="shared" si="35"/>
        <v/>
      </c>
      <c r="BC168" s="164" t="str">
        <f t="shared" si="33"/>
        <v/>
      </c>
    </row>
    <row r="169" spans="1:55" s="164" customFormat="1" ht="19.899999999999999" hidden="1" customHeight="1">
      <c r="A169" s="9"/>
      <c r="B169" s="7"/>
      <c r="C169" s="2"/>
      <c r="D169" s="5"/>
      <c r="E169" s="4"/>
      <c r="F169" s="4"/>
      <c r="G169" s="4"/>
      <c r="H169" s="5"/>
      <c r="I169" s="16"/>
      <c r="J169" s="47"/>
      <c r="K169" s="48"/>
      <c r="L169" s="48"/>
      <c r="M169" s="49"/>
      <c r="N169" s="47"/>
      <c r="O169" s="48"/>
      <c r="P169" s="48"/>
      <c r="Q169" s="48"/>
      <c r="R169" s="48"/>
      <c r="S169" s="48"/>
      <c r="T169" s="64"/>
      <c r="U169" s="49"/>
      <c r="V169" s="58"/>
      <c r="W169" s="124"/>
      <c r="X169" s="56"/>
      <c r="Y169" s="68"/>
      <c r="Z169" s="68"/>
      <c r="AA169" s="67"/>
      <c r="AB169" s="57"/>
      <c r="AC169" s="58"/>
      <c r="AD169" s="56"/>
      <c r="AE169" s="49"/>
      <c r="AF169" s="164">
        <f t="shared" si="37"/>
        <v>0</v>
      </c>
      <c r="AG169" s="164">
        <f t="shared" si="37"/>
        <v>-1</v>
      </c>
      <c r="AH169" s="164">
        <f t="shared" si="37"/>
        <v>0</v>
      </c>
      <c r="AI169" s="164">
        <f t="shared" si="37"/>
        <v>0</v>
      </c>
      <c r="AJ169" s="164">
        <f t="shared" si="37"/>
        <v>0</v>
      </c>
      <c r="AK169" s="164">
        <f t="shared" si="37"/>
        <v>0</v>
      </c>
      <c r="AL169" s="164">
        <f t="shared" si="37"/>
        <v>0</v>
      </c>
      <c r="AM169" s="164">
        <f t="shared" si="37"/>
        <v>0</v>
      </c>
      <c r="AN169" s="164" t="str">
        <f t="shared" si="34"/>
        <v/>
      </c>
      <c r="AO169" s="164">
        <f t="shared" si="34"/>
        <v>0</v>
      </c>
      <c r="AP169" s="164" t="str">
        <f t="shared" si="34"/>
        <v/>
      </c>
      <c r="AQ169" s="164" t="str">
        <f t="shared" si="34"/>
        <v/>
      </c>
      <c r="AR169" s="164" t="str">
        <f t="shared" si="34"/>
        <v/>
      </c>
      <c r="AS169" s="164" t="str">
        <f t="shared" si="34"/>
        <v/>
      </c>
      <c r="AT169" s="164" t="str">
        <f t="shared" si="34"/>
        <v/>
      </c>
      <c r="AU169" s="164" t="str">
        <f t="shared" si="32"/>
        <v/>
      </c>
      <c r="AV169" s="164" t="str">
        <f t="shared" si="35"/>
        <v/>
      </c>
      <c r="AW169" s="164">
        <f t="shared" si="35"/>
        <v>0</v>
      </c>
      <c r="AX169" s="164" t="str">
        <f t="shared" si="35"/>
        <v/>
      </c>
      <c r="AY169" s="164" t="str">
        <f t="shared" si="35"/>
        <v/>
      </c>
      <c r="AZ169" s="164" t="str">
        <f t="shared" si="35"/>
        <v/>
      </c>
      <c r="BA169" s="164" t="str">
        <f t="shared" si="35"/>
        <v/>
      </c>
      <c r="BB169" s="164" t="str">
        <f t="shared" si="35"/>
        <v/>
      </c>
      <c r="BC169" s="164" t="str">
        <f t="shared" si="33"/>
        <v/>
      </c>
    </row>
    <row r="170" spans="1:55" s="164" customFormat="1" ht="19.899999999999999" hidden="1" customHeight="1">
      <c r="A170" s="9"/>
      <c r="B170" s="7"/>
      <c r="C170" s="2"/>
      <c r="D170" s="5"/>
      <c r="E170" s="4"/>
      <c r="F170" s="4"/>
      <c r="G170" s="4"/>
      <c r="H170" s="5"/>
      <c r="I170" s="16"/>
      <c r="J170" s="47"/>
      <c r="K170" s="48"/>
      <c r="L170" s="48"/>
      <c r="M170" s="49"/>
      <c r="N170" s="47"/>
      <c r="O170" s="48"/>
      <c r="P170" s="48"/>
      <c r="Q170" s="48"/>
      <c r="R170" s="48"/>
      <c r="S170" s="48"/>
      <c r="T170" s="64"/>
      <c r="U170" s="49"/>
      <c r="V170" s="58"/>
      <c r="W170" s="124"/>
      <c r="X170" s="56"/>
      <c r="Y170" s="68"/>
      <c r="Z170" s="68"/>
      <c r="AA170" s="67"/>
      <c r="AB170" s="57"/>
      <c r="AC170" s="58"/>
      <c r="AD170" s="56"/>
      <c r="AE170" s="49"/>
      <c r="AF170" s="164">
        <f t="shared" si="37"/>
        <v>0</v>
      </c>
      <c r="AG170" s="164">
        <f t="shared" si="37"/>
        <v>-1</v>
      </c>
      <c r="AH170" s="164">
        <f t="shared" si="37"/>
        <v>0</v>
      </c>
      <c r="AI170" s="164">
        <f t="shared" si="37"/>
        <v>0</v>
      </c>
      <c r="AJ170" s="164">
        <f t="shared" si="37"/>
        <v>0</v>
      </c>
      <c r="AK170" s="164">
        <f t="shared" si="37"/>
        <v>0</v>
      </c>
      <c r="AL170" s="164">
        <f t="shared" si="37"/>
        <v>0</v>
      </c>
      <c r="AM170" s="164">
        <f t="shared" si="37"/>
        <v>0</v>
      </c>
      <c r="AN170" s="164" t="str">
        <f t="shared" si="34"/>
        <v/>
      </c>
      <c r="AO170" s="164">
        <f t="shared" si="34"/>
        <v>0</v>
      </c>
      <c r="AP170" s="164" t="str">
        <f t="shared" si="34"/>
        <v/>
      </c>
      <c r="AQ170" s="164" t="str">
        <f t="shared" si="34"/>
        <v/>
      </c>
      <c r="AR170" s="164" t="str">
        <f t="shared" si="34"/>
        <v/>
      </c>
      <c r="AS170" s="164" t="str">
        <f t="shared" si="34"/>
        <v/>
      </c>
      <c r="AT170" s="164" t="str">
        <f t="shared" si="34"/>
        <v/>
      </c>
      <c r="AU170" s="164" t="str">
        <f t="shared" si="32"/>
        <v/>
      </c>
      <c r="AV170" s="164" t="str">
        <f t="shared" si="35"/>
        <v/>
      </c>
      <c r="AW170" s="164">
        <f t="shared" si="35"/>
        <v>0</v>
      </c>
      <c r="AX170" s="164" t="str">
        <f t="shared" si="35"/>
        <v/>
      </c>
      <c r="AY170" s="164" t="str">
        <f t="shared" si="35"/>
        <v/>
      </c>
      <c r="AZ170" s="164" t="str">
        <f t="shared" si="35"/>
        <v/>
      </c>
      <c r="BA170" s="164" t="str">
        <f t="shared" si="35"/>
        <v/>
      </c>
      <c r="BB170" s="164" t="str">
        <f t="shared" si="35"/>
        <v/>
      </c>
      <c r="BC170" s="164" t="str">
        <f t="shared" si="33"/>
        <v/>
      </c>
    </row>
    <row r="171" spans="1:55" s="164" customFormat="1" ht="19.899999999999999" hidden="1" customHeight="1">
      <c r="A171" s="9"/>
      <c r="B171" s="7"/>
      <c r="C171" s="2"/>
      <c r="D171" s="5"/>
      <c r="E171" s="4"/>
      <c r="F171" s="4"/>
      <c r="G171" s="4"/>
      <c r="H171" s="5"/>
      <c r="I171" s="16"/>
      <c r="J171" s="47"/>
      <c r="K171" s="48"/>
      <c r="L171" s="48"/>
      <c r="M171" s="49"/>
      <c r="N171" s="47"/>
      <c r="O171" s="48"/>
      <c r="P171" s="48"/>
      <c r="Q171" s="48"/>
      <c r="R171" s="48"/>
      <c r="S171" s="48"/>
      <c r="T171" s="64"/>
      <c r="U171" s="49"/>
      <c r="V171" s="58"/>
      <c r="W171" s="124"/>
      <c r="X171" s="56"/>
      <c r="Y171" s="68"/>
      <c r="Z171" s="68"/>
      <c r="AA171" s="67"/>
      <c r="AB171" s="57"/>
      <c r="AC171" s="58"/>
      <c r="AD171" s="56"/>
      <c r="AE171" s="49"/>
      <c r="AF171" s="164">
        <f t="shared" si="37"/>
        <v>0</v>
      </c>
      <c r="AG171" s="164">
        <f t="shared" si="37"/>
        <v>-1</v>
      </c>
      <c r="AH171" s="164">
        <f t="shared" si="37"/>
        <v>0</v>
      </c>
      <c r="AI171" s="164">
        <f t="shared" si="37"/>
        <v>0</v>
      </c>
      <c r="AJ171" s="164">
        <f t="shared" si="37"/>
        <v>0</v>
      </c>
      <c r="AK171" s="164">
        <f t="shared" si="37"/>
        <v>0</v>
      </c>
      <c r="AL171" s="164">
        <f t="shared" si="37"/>
        <v>0</v>
      </c>
      <c r="AM171" s="164">
        <f t="shared" si="37"/>
        <v>0</v>
      </c>
      <c r="AN171" s="164" t="str">
        <f t="shared" si="34"/>
        <v/>
      </c>
      <c r="AO171" s="164">
        <f t="shared" si="34"/>
        <v>0</v>
      </c>
      <c r="AP171" s="164" t="str">
        <f t="shared" si="34"/>
        <v/>
      </c>
      <c r="AQ171" s="164" t="str">
        <f t="shared" si="34"/>
        <v/>
      </c>
      <c r="AR171" s="164" t="str">
        <f t="shared" si="34"/>
        <v/>
      </c>
      <c r="AS171" s="164" t="str">
        <f t="shared" si="34"/>
        <v/>
      </c>
      <c r="AT171" s="164" t="str">
        <f t="shared" si="34"/>
        <v/>
      </c>
      <c r="AU171" s="164" t="str">
        <f t="shared" si="32"/>
        <v/>
      </c>
      <c r="AV171" s="164" t="str">
        <f t="shared" si="35"/>
        <v/>
      </c>
      <c r="AW171" s="164">
        <f t="shared" si="35"/>
        <v>0</v>
      </c>
      <c r="AX171" s="164" t="str">
        <f t="shared" si="35"/>
        <v/>
      </c>
      <c r="AY171" s="164" t="str">
        <f t="shared" si="35"/>
        <v/>
      </c>
      <c r="AZ171" s="164" t="str">
        <f t="shared" si="35"/>
        <v/>
      </c>
      <c r="BA171" s="164" t="str">
        <f t="shared" si="35"/>
        <v/>
      </c>
      <c r="BB171" s="164" t="str">
        <f t="shared" si="35"/>
        <v/>
      </c>
      <c r="BC171" s="164" t="str">
        <f t="shared" si="33"/>
        <v/>
      </c>
    </row>
    <row r="172" spans="1:55" s="164" customFormat="1" ht="19.899999999999999" hidden="1" customHeight="1">
      <c r="A172" s="9"/>
      <c r="B172" s="7"/>
      <c r="C172" s="2"/>
      <c r="D172" s="5"/>
      <c r="E172" s="4"/>
      <c r="F172" s="4"/>
      <c r="G172" s="4"/>
      <c r="H172" s="5"/>
      <c r="I172" s="16"/>
      <c r="J172" s="47"/>
      <c r="K172" s="48"/>
      <c r="L172" s="48"/>
      <c r="M172" s="49"/>
      <c r="N172" s="47"/>
      <c r="O172" s="48"/>
      <c r="P172" s="48"/>
      <c r="Q172" s="48"/>
      <c r="R172" s="48"/>
      <c r="S172" s="48"/>
      <c r="T172" s="64"/>
      <c r="U172" s="49"/>
      <c r="V172" s="58"/>
      <c r="W172" s="124"/>
      <c r="X172" s="56"/>
      <c r="Y172" s="68"/>
      <c r="Z172" s="68"/>
      <c r="AA172" s="67"/>
      <c r="AB172" s="57"/>
      <c r="AC172" s="58"/>
      <c r="AD172" s="56"/>
      <c r="AE172" s="49"/>
      <c r="AF172" s="164">
        <f t="shared" si="37"/>
        <v>0</v>
      </c>
      <c r="AG172" s="164">
        <f t="shared" si="37"/>
        <v>-1</v>
      </c>
      <c r="AH172" s="164">
        <f t="shared" si="37"/>
        <v>0</v>
      </c>
      <c r="AI172" s="164">
        <f t="shared" si="37"/>
        <v>0</v>
      </c>
      <c r="AJ172" s="164">
        <f t="shared" si="37"/>
        <v>0</v>
      </c>
      <c r="AK172" s="164">
        <f t="shared" si="37"/>
        <v>0</v>
      </c>
      <c r="AL172" s="164">
        <f t="shared" si="37"/>
        <v>0</v>
      </c>
      <c r="AM172" s="164">
        <f t="shared" si="37"/>
        <v>0</v>
      </c>
      <c r="AN172" s="164" t="str">
        <f t="shared" si="34"/>
        <v/>
      </c>
      <c r="AO172" s="164">
        <f t="shared" si="34"/>
        <v>0</v>
      </c>
      <c r="AP172" s="164" t="str">
        <f t="shared" si="34"/>
        <v/>
      </c>
      <c r="AQ172" s="164" t="str">
        <f t="shared" si="34"/>
        <v/>
      </c>
      <c r="AR172" s="164" t="str">
        <f t="shared" si="34"/>
        <v/>
      </c>
      <c r="AS172" s="164" t="str">
        <f t="shared" si="34"/>
        <v/>
      </c>
      <c r="AT172" s="164" t="str">
        <f t="shared" si="34"/>
        <v/>
      </c>
      <c r="AU172" s="164" t="str">
        <f t="shared" si="32"/>
        <v/>
      </c>
      <c r="AV172" s="164" t="str">
        <f t="shared" si="35"/>
        <v/>
      </c>
      <c r="AW172" s="164">
        <f t="shared" si="35"/>
        <v>0</v>
      </c>
      <c r="AX172" s="164" t="str">
        <f t="shared" si="35"/>
        <v/>
      </c>
      <c r="AY172" s="164" t="str">
        <f t="shared" si="35"/>
        <v/>
      </c>
      <c r="AZ172" s="164" t="str">
        <f t="shared" si="35"/>
        <v/>
      </c>
      <c r="BA172" s="164" t="str">
        <f t="shared" si="35"/>
        <v/>
      </c>
      <c r="BB172" s="164" t="str">
        <f t="shared" si="35"/>
        <v/>
      </c>
      <c r="BC172" s="164" t="str">
        <f t="shared" si="33"/>
        <v/>
      </c>
    </row>
    <row r="173" spans="1:55" s="164" customFormat="1" ht="19.899999999999999" hidden="1" customHeight="1">
      <c r="A173" s="9"/>
      <c r="B173" s="7"/>
      <c r="C173" s="2"/>
      <c r="D173" s="5"/>
      <c r="E173" s="4"/>
      <c r="F173" s="4"/>
      <c r="G173" s="4"/>
      <c r="H173" s="5"/>
      <c r="I173" s="16"/>
      <c r="J173" s="47"/>
      <c r="K173" s="48"/>
      <c r="L173" s="48"/>
      <c r="M173" s="49"/>
      <c r="N173" s="47"/>
      <c r="O173" s="48"/>
      <c r="P173" s="48"/>
      <c r="Q173" s="48"/>
      <c r="R173" s="48"/>
      <c r="S173" s="48"/>
      <c r="T173" s="64"/>
      <c r="U173" s="49"/>
      <c r="V173" s="58"/>
      <c r="W173" s="124"/>
      <c r="X173" s="56"/>
      <c r="Y173" s="68"/>
      <c r="Z173" s="68"/>
      <c r="AA173" s="67"/>
      <c r="AB173" s="57"/>
      <c r="AC173" s="58"/>
      <c r="AD173" s="56"/>
      <c r="AE173" s="49"/>
      <c r="AF173" s="164">
        <f t="shared" si="37"/>
        <v>0</v>
      </c>
      <c r="AG173" s="164">
        <f t="shared" si="37"/>
        <v>-1</v>
      </c>
      <c r="AH173" s="164">
        <f t="shared" si="37"/>
        <v>0</v>
      </c>
      <c r="AI173" s="164">
        <f t="shared" si="37"/>
        <v>0</v>
      </c>
      <c r="AJ173" s="164">
        <f t="shared" si="37"/>
        <v>0</v>
      </c>
      <c r="AK173" s="164">
        <f t="shared" si="37"/>
        <v>0</v>
      </c>
      <c r="AL173" s="164">
        <f t="shared" si="37"/>
        <v>0</v>
      </c>
      <c r="AM173" s="164">
        <f t="shared" si="37"/>
        <v>0</v>
      </c>
      <c r="AN173" s="164" t="str">
        <f t="shared" si="34"/>
        <v/>
      </c>
      <c r="AO173" s="164">
        <f t="shared" si="34"/>
        <v>0</v>
      </c>
      <c r="AP173" s="164" t="str">
        <f t="shared" si="34"/>
        <v/>
      </c>
      <c r="AQ173" s="164" t="str">
        <f t="shared" si="34"/>
        <v/>
      </c>
      <c r="AR173" s="164" t="str">
        <f t="shared" si="34"/>
        <v/>
      </c>
      <c r="AS173" s="164" t="str">
        <f t="shared" si="34"/>
        <v/>
      </c>
      <c r="AT173" s="164" t="str">
        <f t="shared" si="34"/>
        <v/>
      </c>
      <c r="AU173" s="164" t="str">
        <f t="shared" si="32"/>
        <v/>
      </c>
      <c r="AV173" s="164" t="str">
        <f t="shared" si="35"/>
        <v/>
      </c>
      <c r="AW173" s="164">
        <f t="shared" si="35"/>
        <v>0</v>
      </c>
      <c r="AX173" s="164" t="str">
        <f t="shared" si="35"/>
        <v/>
      </c>
      <c r="AY173" s="164" t="str">
        <f t="shared" si="35"/>
        <v/>
      </c>
      <c r="AZ173" s="164" t="str">
        <f t="shared" si="35"/>
        <v/>
      </c>
      <c r="BA173" s="164" t="str">
        <f t="shared" si="35"/>
        <v/>
      </c>
      <c r="BB173" s="164" t="str">
        <f t="shared" si="35"/>
        <v/>
      </c>
      <c r="BC173" s="164" t="str">
        <f t="shared" si="33"/>
        <v/>
      </c>
    </row>
    <row r="174" spans="1:55" s="164" customFormat="1" ht="19.899999999999999" hidden="1" customHeight="1">
      <c r="A174" s="9"/>
      <c r="B174" s="7"/>
      <c r="C174" s="2"/>
      <c r="D174" s="5"/>
      <c r="E174" s="4"/>
      <c r="F174" s="4"/>
      <c r="G174" s="4"/>
      <c r="H174" s="5"/>
      <c r="I174" s="16"/>
      <c r="J174" s="47"/>
      <c r="K174" s="48"/>
      <c r="L174" s="48"/>
      <c r="M174" s="49"/>
      <c r="N174" s="47"/>
      <c r="O174" s="48"/>
      <c r="P174" s="48"/>
      <c r="Q174" s="48"/>
      <c r="R174" s="48"/>
      <c r="S174" s="48"/>
      <c r="T174" s="64"/>
      <c r="U174" s="49"/>
      <c r="V174" s="58"/>
      <c r="W174" s="124"/>
      <c r="X174" s="56"/>
      <c r="Y174" s="68"/>
      <c r="Z174" s="68"/>
      <c r="AA174" s="67"/>
      <c r="AB174" s="57"/>
      <c r="AC174" s="58"/>
      <c r="AD174" s="56"/>
      <c r="AE174" s="49"/>
      <c r="AF174" s="164">
        <f t="shared" si="37"/>
        <v>0</v>
      </c>
      <c r="AG174" s="164">
        <f t="shared" si="37"/>
        <v>-1</v>
      </c>
      <c r="AH174" s="164">
        <f t="shared" si="37"/>
        <v>0</v>
      </c>
      <c r="AI174" s="164">
        <f t="shared" si="37"/>
        <v>0</v>
      </c>
      <c r="AJ174" s="164">
        <f t="shared" si="37"/>
        <v>0</v>
      </c>
      <c r="AK174" s="164">
        <f t="shared" si="37"/>
        <v>0</v>
      </c>
      <c r="AL174" s="164">
        <f t="shared" si="37"/>
        <v>0</v>
      </c>
      <c r="AM174" s="164">
        <f t="shared" si="37"/>
        <v>0</v>
      </c>
      <c r="AN174" s="164" t="str">
        <f t="shared" si="34"/>
        <v/>
      </c>
      <c r="AO174" s="164">
        <f t="shared" si="34"/>
        <v>0</v>
      </c>
      <c r="AP174" s="164" t="str">
        <f t="shared" si="34"/>
        <v/>
      </c>
      <c r="AQ174" s="164" t="str">
        <f t="shared" si="34"/>
        <v/>
      </c>
      <c r="AR174" s="164" t="str">
        <f t="shared" si="34"/>
        <v/>
      </c>
      <c r="AS174" s="164" t="str">
        <f t="shared" si="34"/>
        <v/>
      </c>
      <c r="AT174" s="164" t="str">
        <f t="shared" si="34"/>
        <v/>
      </c>
      <c r="AU174" s="164" t="str">
        <f t="shared" si="32"/>
        <v/>
      </c>
      <c r="AV174" s="164" t="str">
        <f t="shared" si="35"/>
        <v/>
      </c>
      <c r="AW174" s="164">
        <f t="shared" si="35"/>
        <v>0</v>
      </c>
      <c r="AX174" s="164" t="str">
        <f t="shared" si="35"/>
        <v/>
      </c>
      <c r="AY174" s="164" t="str">
        <f t="shared" si="35"/>
        <v/>
      </c>
      <c r="AZ174" s="164" t="str">
        <f t="shared" si="35"/>
        <v/>
      </c>
      <c r="BA174" s="164" t="str">
        <f t="shared" si="35"/>
        <v/>
      </c>
      <c r="BB174" s="164" t="str">
        <f t="shared" si="35"/>
        <v/>
      </c>
      <c r="BC174" s="164" t="str">
        <f t="shared" si="33"/>
        <v/>
      </c>
    </row>
    <row r="175" spans="1:55" s="164" customFormat="1" ht="19.899999999999999" hidden="1" customHeight="1">
      <c r="A175" s="9"/>
      <c r="B175" s="7"/>
      <c r="C175" s="2"/>
      <c r="D175" s="5"/>
      <c r="E175" s="4"/>
      <c r="F175" s="4"/>
      <c r="G175" s="4"/>
      <c r="H175" s="5"/>
      <c r="I175" s="16"/>
      <c r="J175" s="47"/>
      <c r="K175" s="48"/>
      <c r="L175" s="48"/>
      <c r="M175" s="49"/>
      <c r="N175" s="47"/>
      <c r="O175" s="48"/>
      <c r="P175" s="48"/>
      <c r="Q175" s="48"/>
      <c r="R175" s="48"/>
      <c r="S175" s="48"/>
      <c r="T175" s="64"/>
      <c r="U175" s="49"/>
      <c r="V175" s="58"/>
      <c r="W175" s="124"/>
      <c r="X175" s="56"/>
      <c r="Y175" s="68"/>
      <c r="Z175" s="68"/>
      <c r="AA175" s="67"/>
      <c r="AB175" s="57"/>
      <c r="AC175" s="58"/>
      <c r="AD175" s="56"/>
      <c r="AE175" s="49"/>
      <c r="AF175" s="164">
        <f t="shared" ref="AF175:AM190" si="38">AF174</f>
        <v>0</v>
      </c>
      <c r="AG175" s="164">
        <f t="shared" si="38"/>
        <v>-1</v>
      </c>
      <c r="AH175" s="164">
        <f t="shared" si="38"/>
        <v>0</v>
      </c>
      <c r="AI175" s="164">
        <f t="shared" si="38"/>
        <v>0</v>
      </c>
      <c r="AJ175" s="164">
        <f t="shared" si="38"/>
        <v>0</v>
      </c>
      <c r="AK175" s="164">
        <f t="shared" si="38"/>
        <v>0</v>
      </c>
      <c r="AL175" s="164">
        <f t="shared" si="38"/>
        <v>0</v>
      </c>
      <c r="AM175" s="164">
        <f t="shared" si="38"/>
        <v>0</v>
      </c>
      <c r="AN175" s="164" t="str">
        <f t="shared" si="34"/>
        <v/>
      </c>
      <c r="AO175" s="164">
        <f t="shared" si="34"/>
        <v>0</v>
      </c>
      <c r="AP175" s="164" t="str">
        <f t="shared" si="34"/>
        <v/>
      </c>
      <c r="AQ175" s="164" t="str">
        <f t="shared" si="34"/>
        <v/>
      </c>
      <c r="AR175" s="164" t="str">
        <f t="shared" si="34"/>
        <v/>
      </c>
      <c r="AS175" s="164" t="str">
        <f t="shared" si="34"/>
        <v/>
      </c>
      <c r="AT175" s="164" t="str">
        <f t="shared" si="34"/>
        <v/>
      </c>
      <c r="AU175" s="164" t="str">
        <f t="shared" si="32"/>
        <v/>
      </c>
      <c r="AV175" s="164" t="str">
        <f t="shared" si="35"/>
        <v/>
      </c>
      <c r="AW175" s="164">
        <f t="shared" si="35"/>
        <v>0</v>
      </c>
      <c r="AX175" s="164" t="str">
        <f t="shared" si="35"/>
        <v/>
      </c>
      <c r="AY175" s="164" t="str">
        <f t="shared" si="35"/>
        <v/>
      </c>
      <c r="AZ175" s="164" t="str">
        <f t="shared" si="35"/>
        <v/>
      </c>
      <c r="BA175" s="164" t="str">
        <f t="shared" si="35"/>
        <v/>
      </c>
      <c r="BB175" s="164" t="str">
        <f t="shared" si="35"/>
        <v/>
      </c>
      <c r="BC175" s="164" t="str">
        <f t="shared" si="33"/>
        <v/>
      </c>
    </row>
    <row r="176" spans="1:55" s="164" customFormat="1" ht="19.899999999999999" hidden="1" customHeight="1">
      <c r="A176" s="9"/>
      <c r="B176" s="7"/>
      <c r="C176" s="2"/>
      <c r="D176" s="5"/>
      <c r="E176" s="4"/>
      <c r="F176" s="4"/>
      <c r="G176" s="4"/>
      <c r="H176" s="5"/>
      <c r="I176" s="16"/>
      <c r="J176" s="47"/>
      <c r="K176" s="48"/>
      <c r="L176" s="48"/>
      <c r="M176" s="49"/>
      <c r="N176" s="47"/>
      <c r="O176" s="48"/>
      <c r="P176" s="48"/>
      <c r="Q176" s="48"/>
      <c r="R176" s="48"/>
      <c r="S176" s="48"/>
      <c r="T176" s="64"/>
      <c r="U176" s="49"/>
      <c r="V176" s="58"/>
      <c r="W176" s="124"/>
      <c r="X176" s="56"/>
      <c r="Y176" s="68"/>
      <c r="Z176" s="68"/>
      <c r="AA176" s="67"/>
      <c r="AB176" s="57"/>
      <c r="AC176" s="58"/>
      <c r="AD176" s="56"/>
      <c r="AE176" s="49"/>
      <c r="AF176" s="164">
        <f t="shared" si="38"/>
        <v>0</v>
      </c>
      <c r="AG176" s="164">
        <f t="shared" si="38"/>
        <v>-1</v>
      </c>
      <c r="AH176" s="164">
        <f t="shared" si="38"/>
        <v>0</v>
      </c>
      <c r="AI176" s="164">
        <f t="shared" si="38"/>
        <v>0</v>
      </c>
      <c r="AJ176" s="164">
        <f t="shared" si="38"/>
        <v>0</v>
      </c>
      <c r="AK176" s="164">
        <f t="shared" si="38"/>
        <v>0</v>
      </c>
      <c r="AL176" s="164">
        <f t="shared" si="38"/>
        <v>0</v>
      </c>
      <c r="AM176" s="164">
        <f t="shared" si="38"/>
        <v>0</v>
      </c>
      <c r="AN176" s="164" t="str">
        <f t="shared" si="34"/>
        <v/>
      </c>
      <c r="AO176" s="164">
        <f t="shared" si="34"/>
        <v>0</v>
      </c>
      <c r="AP176" s="164" t="str">
        <f t="shared" si="34"/>
        <v/>
      </c>
      <c r="AQ176" s="164" t="str">
        <f t="shared" si="34"/>
        <v/>
      </c>
      <c r="AR176" s="164" t="str">
        <f t="shared" si="34"/>
        <v/>
      </c>
      <c r="AS176" s="164" t="str">
        <f t="shared" si="34"/>
        <v/>
      </c>
      <c r="AT176" s="164" t="str">
        <f t="shared" si="34"/>
        <v/>
      </c>
      <c r="AU176" s="164" t="str">
        <f t="shared" si="32"/>
        <v/>
      </c>
      <c r="AV176" s="164" t="str">
        <f t="shared" si="35"/>
        <v/>
      </c>
      <c r="AW176" s="164">
        <f t="shared" si="35"/>
        <v>0</v>
      </c>
      <c r="AX176" s="164" t="str">
        <f t="shared" si="35"/>
        <v/>
      </c>
      <c r="AY176" s="164" t="str">
        <f t="shared" si="35"/>
        <v/>
      </c>
      <c r="AZ176" s="164" t="str">
        <f t="shared" si="35"/>
        <v/>
      </c>
      <c r="BA176" s="164" t="str">
        <f t="shared" si="35"/>
        <v/>
      </c>
      <c r="BB176" s="164" t="str">
        <f t="shared" si="35"/>
        <v/>
      </c>
      <c r="BC176" s="164" t="str">
        <f t="shared" si="33"/>
        <v/>
      </c>
    </row>
    <row r="177" spans="1:55" s="164" customFormat="1" ht="19.899999999999999" hidden="1" customHeight="1">
      <c r="A177" s="9"/>
      <c r="B177" s="7"/>
      <c r="C177" s="2"/>
      <c r="D177" s="5"/>
      <c r="E177" s="4"/>
      <c r="F177" s="4"/>
      <c r="G177" s="4"/>
      <c r="H177" s="5"/>
      <c r="I177" s="16"/>
      <c r="J177" s="47"/>
      <c r="K177" s="48"/>
      <c r="L177" s="48"/>
      <c r="M177" s="49"/>
      <c r="N177" s="47"/>
      <c r="O177" s="48"/>
      <c r="P177" s="48"/>
      <c r="Q177" s="48"/>
      <c r="R177" s="48"/>
      <c r="S177" s="48"/>
      <c r="T177" s="64"/>
      <c r="U177" s="49"/>
      <c r="V177" s="58"/>
      <c r="W177" s="124"/>
      <c r="X177" s="56"/>
      <c r="Y177" s="68"/>
      <c r="Z177" s="68"/>
      <c r="AA177" s="67"/>
      <c r="AB177" s="57"/>
      <c r="AC177" s="58"/>
      <c r="AD177" s="56"/>
      <c r="AE177" s="49"/>
      <c r="AF177" s="164">
        <f t="shared" si="38"/>
        <v>0</v>
      </c>
      <c r="AG177" s="164">
        <f t="shared" si="38"/>
        <v>-1</v>
      </c>
      <c r="AH177" s="164">
        <f t="shared" si="38"/>
        <v>0</v>
      </c>
      <c r="AI177" s="164">
        <f t="shared" si="38"/>
        <v>0</v>
      </c>
      <c r="AJ177" s="164">
        <f t="shared" si="38"/>
        <v>0</v>
      </c>
      <c r="AK177" s="164">
        <f t="shared" si="38"/>
        <v>0</v>
      </c>
      <c r="AL177" s="164">
        <f t="shared" si="38"/>
        <v>0</v>
      </c>
      <c r="AM177" s="164">
        <f t="shared" si="38"/>
        <v>0</v>
      </c>
      <c r="AN177" s="164" t="str">
        <f t="shared" si="34"/>
        <v/>
      </c>
      <c r="AO177" s="164">
        <f t="shared" si="34"/>
        <v>0</v>
      </c>
      <c r="AP177" s="164" t="str">
        <f t="shared" si="34"/>
        <v/>
      </c>
      <c r="AQ177" s="164" t="str">
        <f t="shared" si="34"/>
        <v/>
      </c>
      <c r="AR177" s="164" t="str">
        <f t="shared" si="34"/>
        <v/>
      </c>
      <c r="AS177" s="164" t="str">
        <f t="shared" si="34"/>
        <v/>
      </c>
      <c r="AT177" s="164" t="str">
        <f t="shared" si="34"/>
        <v/>
      </c>
      <c r="AU177" s="164" t="str">
        <f t="shared" si="32"/>
        <v/>
      </c>
      <c r="AV177" s="164" t="str">
        <f t="shared" si="35"/>
        <v/>
      </c>
      <c r="AW177" s="164">
        <f t="shared" si="35"/>
        <v>0</v>
      </c>
      <c r="AX177" s="164" t="str">
        <f t="shared" si="35"/>
        <v/>
      </c>
      <c r="AY177" s="164" t="str">
        <f t="shared" si="35"/>
        <v/>
      </c>
      <c r="AZ177" s="164" t="str">
        <f t="shared" si="35"/>
        <v/>
      </c>
      <c r="BA177" s="164" t="str">
        <f t="shared" si="35"/>
        <v/>
      </c>
      <c r="BB177" s="164" t="str">
        <f t="shared" si="35"/>
        <v/>
      </c>
      <c r="BC177" s="164" t="str">
        <f t="shared" si="33"/>
        <v/>
      </c>
    </row>
    <row r="178" spans="1:55" s="164" customFormat="1" ht="19.899999999999999" hidden="1" customHeight="1">
      <c r="A178" s="9"/>
      <c r="B178" s="7"/>
      <c r="C178" s="2"/>
      <c r="D178" s="5"/>
      <c r="E178" s="4"/>
      <c r="F178" s="4"/>
      <c r="G178" s="4"/>
      <c r="H178" s="5"/>
      <c r="I178" s="16"/>
      <c r="J178" s="47"/>
      <c r="K178" s="48"/>
      <c r="L178" s="48"/>
      <c r="M178" s="49"/>
      <c r="N178" s="47"/>
      <c r="O178" s="48"/>
      <c r="P178" s="48"/>
      <c r="Q178" s="48"/>
      <c r="R178" s="48"/>
      <c r="S178" s="48"/>
      <c r="T178" s="64"/>
      <c r="U178" s="49"/>
      <c r="V178" s="58"/>
      <c r="W178" s="124"/>
      <c r="X178" s="56"/>
      <c r="Y178" s="68"/>
      <c r="Z178" s="68"/>
      <c r="AA178" s="67"/>
      <c r="AB178" s="57"/>
      <c r="AC178" s="58"/>
      <c r="AD178" s="56"/>
      <c r="AE178" s="49"/>
      <c r="AF178" s="164">
        <f t="shared" si="38"/>
        <v>0</v>
      </c>
      <c r="AG178" s="164">
        <f t="shared" si="38"/>
        <v>-1</v>
      </c>
      <c r="AH178" s="164">
        <f t="shared" si="38"/>
        <v>0</v>
      </c>
      <c r="AI178" s="164">
        <f t="shared" si="38"/>
        <v>0</v>
      </c>
      <c r="AJ178" s="164">
        <f t="shared" si="38"/>
        <v>0</v>
      </c>
      <c r="AK178" s="164">
        <f t="shared" si="38"/>
        <v>0</v>
      </c>
      <c r="AL178" s="164">
        <f t="shared" si="38"/>
        <v>0</v>
      </c>
      <c r="AM178" s="164">
        <f t="shared" si="38"/>
        <v>0</v>
      </c>
      <c r="AN178" s="164" t="str">
        <f t="shared" si="34"/>
        <v/>
      </c>
      <c r="AO178" s="164">
        <f t="shared" si="34"/>
        <v>0</v>
      </c>
      <c r="AP178" s="164" t="str">
        <f t="shared" si="34"/>
        <v/>
      </c>
      <c r="AQ178" s="164" t="str">
        <f t="shared" ref="AQ178:AU234" si="39">IF(AI178,$V178,"")</f>
        <v/>
      </c>
      <c r="AR178" s="164" t="str">
        <f t="shared" si="39"/>
        <v/>
      </c>
      <c r="AS178" s="164" t="str">
        <f t="shared" si="39"/>
        <v/>
      </c>
      <c r="AT178" s="164" t="str">
        <f t="shared" si="39"/>
        <v/>
      </c>
      <c r="AU178" s="164" t="str">
        <f t="shared" si="32"/>
        <v/>
      </c>
      <c r="AV178" s="164" t="str">
        <f t="shared" si="35"/>
        <v/>
      </c>
      <c r="AW178" s="164">
        <f t="shared" si="35"/>
        <v>0</v>
      </c>
      <c r="AX178" s="164" t="str">
        <f t="shared" si="35"/>
        <v/>
      </c>
      <c r="AY178" s="164" t="str">
        <f t="shared" ref="AY178:BB241" si="40">IF(AI178,$W178,"")</f>
        <v/>
      </c>
      <c r="AZ178" s="164" t="str">
        <f t="shared" si="40"/>
        <v/>
      </c>
      <c r="BA178" s="164" t="str">
        <f t="shared" si="40"/>
        <v/>
      </c>
      <c r="BB178" s="164" t="str">
        <f t="shared" si="40"/>
        <v/>
      </c>
      <c r="BC178" s="164" t="str">
        <f t="shared" si="33"/>
        <v/>
      </c>
    </row>
    <row r="179" spans="1:55" s="164" customFormat="1" ht="19.899999999999999" hidden="1" customHeight="1">
      <c r="A179" s="9"/>
      <c r="B179" s="7"/>
      <c r="C179" s="2"/>
      <c r="D179" s="5"/>
      <c r="E179" s="4"/>
      <c r="F179" s="4"/>
      <c r="G179" s="4"/>
      <c r="H179" s="5"/>
      <c r="I179" s="16"/>
      <c r="J179" s="47"/>
      <c r="K179" s="48"/>
      <c r="L179" s="48"/>
      <c r="M179" s="49"/>
      <c r="N179" s="47"/>
      <c r="O179" s="48"/>
      <c r="P179" s="48"/>
      <c r="Q179" s="48"/>
      <c r="R179" s="48"/>
      <c r="S179" s="48"/>
      <c r="T179" s="64"/>
      <c r="U179" s="49"/>
      <c r="V179" s="58"/>
      <c r="W179" s="124"/>
      <c r="X179" s="56"/>
      <c r="Y179" s="68"/>
      <c r="Z179" s="68"/>
      <c r="AA179" s="67"/>
      <c r="AB179" s="57"/>
      <c r="AC179" s="58"/>
      <c r="AD179" s="56"/>
      <c r="AE179" s="49"/>
      <c r="AF179" s="164">
        <f t="shared" si="38"/>
        <v>0</v>
      </c>
      <c r="AG179" s="164">
        <f t="shared" si="38"/>
        <v>-1</v>
      </c>
      <c r="AH179" s="164">
        <f t="shared" si="38"/>
        <v>0</v>
      </c>
      <c r="AI179" s="164">
        <f t="shared" si="38"/>
        <v>0</v>
      </c>
      <c r="AJ179" s="164">
        <f t="shared" si="38"/>
        <v>0</v>
      </c>
      <c r="AK179" s="164">
        <f t="shared" si="38"/>
        <v>0</v>
      </c>
      <c r="AL179" s="164">
        <f t="shared" si="38"/>
        <v>0</v>
      </c>
      <c r="AM179" s="164">
        <f t="shared" si="38"/>
        <v>0</v>
      </c>
      <c r="AN179" s="164" t="str">
        <f t="shared" ref="AN179:AR242" si="41">IF(AF179,$V179,"")</f>
        <v/>
      </c>
      <c r="AO179" s="164">
        <f t="shared" si="41"/>
        <v>0</v>
      </c>
      <c r="AP179" s="164" t="str">
        <f t="shared" si="41"/>
        <v/>
      </c>
      <c r="AQ179" s="164" t="str">
        <f t="shared" si="39"/>
        <v/>
      </c>
      <c r="AR179" s="164" t="str">
        <f t="shared" si="39"/>
        <v/>
      </c>
      <c r="AS179" s="164" t="str">
        <f t="shared" si="39"/>
        <v/>
      </c>
      <c r="AT179" s="164" t="str">
        <f t="shared" si="39"/>
        <v/>
      </c>
      <c r="AU179" s="164" t="str">
        <f t="shared" si="32"/>
        <v/>
      </c>
      <c r="AV179" s="164" t="str">
        <f t="shared" ref="AV179:BA242" si="42">IF(AF179,$W179,"")</f>
        <v/>
      </c>
      <c r="AW179" s="164">
        <f t="shared" si="42"/>
        <v>0</v>
      </c>
      <c r="AX179" s="164" t="str">
        <f t="shared" si="42"/>
        <v/>
      </c>
      <c r="AY179" s="164" t="str">
        <f t="shared" si="40"/>
        <v/>
      </c>
      <c r="AZ179" s="164" t="str">
        <f t="shared" si="40"/>
        <v/>
      </c>
      <c r="BA179" s="164" t="str">
        <f t="shared" si="40"/>
        <v/>
      </c>
      <c r="BB179" s="164" t="str">
        <f t="shared" si="40"/>
        <v/>
      </c>
      <c r="BC179" s="164" t="str">
        <f t="shared" si="33"/>
        <v/>
      </c>
    </row>
    <row r="180" spans="1:55" s="164" customFormat="1" ht="19.899999999999999" hidden="1" customHeight="1">
      <c r="A180" s="9"/>
      <c r="B180" s="7"/>
      <c r="C180" s="2"/>
      <c r="D180" s="5"/>
      <c r="E180" s="4"/>
      <c r="F180" s="4"/>
      <c r="G180" s="4"/>
      <c r="H180" s="5"/>
      <c r="I180" s="16"/>
      <c r="J180" s="47"/>
      <c r="K180" s="48"/>
      <c r="L180" s="48"/>
      <c r="M180" s="49"/>
      <c r="N180" s="47"/>
      <c r="O180" s="48"/>
      <c r="P180" s="48"/>
      <c r="Q180" s="48"/>
      <c r="R180" s="48"/>
      <c r="S180" s="48"/>
      <c r="T180" s="64"/>
      <c r="U180" s="49"/>
      <c r="V180" s="58"/>
      <c r="W180" s="124"/>
      <c r="X180" s="56"/>
      <c r="Y180" s="68"/>
      <c r="Z180" s="68"/>
      <c r="AA180" s="67"/>
      <c r="AB180" s="57"/>
      <c r="AC180" s="58"/>
      <c r="AD180" s="56"/>
      <c r="AE180" s="49"/>
      <c r="AF180" s="164">
        <f t="shared" si="38"/>
        <v>0</v>
      </c>
      <c r="AG180" s="164">
        <f t="shared" si="38"/>
        <v>-1</v>
      </c>
      <c r="AH180" s="164">
        <f t="shared" si="38"/>
        <v>0</v>
      </c>
      <c r="AI180" s="164">
        <f t="shared" si="38"/>
        <v>0</v>
      </c>
      <c r="AJ180" s="164">
        <f t="shared" si="38"/>
        <v>0</v>
      </c>
      <c r="AK180" s="164">
        <f t="shared" si="38"/>
        <v>0</v>
      </c>
      <c r="AL180" s="164">
        <f t="shared" si="38"/>
        <v>0</v>
      </c>
      <c r="AM180" s="164">
        <f t="shared" si="38"/>
        <v>0</v>
      </c>
      <c r="AN180" s="164" t="str">
        <f t="shared" si="41"/>
        <v/>
      </c>
      <c r="AO180" s="164">
        <f t="shared" si="41"/>
        <v>0</v>
      </c>
      <c r="AP180" s="164" t="str">
        <f t="shared" si="41"/>
        <v/>
      </c>
      <c r="AQ180" s="164" t="str">
        <f t="shared" si="39"/>
        <v/>
      </c>
      <c r="AR180" s="164" t="str">
        <f t="shared" si="39"/>
        <v/>
      </c>
      <c r="AS180" s="164" t="str">
        <f t="shared" si="39"/>
        <v/>
      </c>
      <c r="AT180" s="164" t="str">
        <f t="shared" si="39"/>
        <v/>
      </c>
      <c r="AU180" s="164" t="str">
        <f t="shared" si="32"/>
        <v/>
      </c>
      <c r="AV180" s="164" t="str">
        <f t="shared" si="42"/>
        <v/>
      </c>
      <c r="AW180" s="164">
        <f t="shared" si="42"/>
        <v>0</v>
      </c>
      <c r="AX180" s="164" t="str">
        <f t="shared" si="42"/>
        <v/>
      </c>
      <c r="AY180" s="164" t="str">
        <f t="shared" si="40"/>
        <v/>
      </c>
      <c r="AZ180" s="164" t="str">
        <f t="shared" si="40"/>
        <v/>
      </c>
      <c r="BA180" s="164" t="str">
        <f t="shared" si="40"/>
        <v/>
      </c>
      <c r="BB180" s="164" t="str">
        <f t="shared" si="40"/>
        <v/>
      </c>
      <c r="BC180" s="164" t="str">
        <f t="shared" si="33"/>
        <v/>
      </c>
    </row>
    <row r="181" spans="1:55" s="164" customFormat="1" ht="19.899999999999999" hidden="1" customHeight="1">
      <c r="A181" s="9"/>
      <c r="B181" s="7"/>
      <c r="C181" s="2"/>
      <c r="D181" s="5"/>
      <c r="E181" s="4"/>
      <c r="F181" s="4"/>
      <c r="G181" s="4"/>
      <c r="H181" s="5"/>
      <c r="I181" s="16"/>
      <c r="J181" s="47"/>
      <c r="K181" s="48"/>
      <c r="L181" s="48"/>
      <c r="M181" s="49"/>
      <c r="N181" s="47"/>
      <c r="O181" s="48"/>
      <c r="P181" s="48"/>
      <c r="Q181" s="48"/>
      <c r="R181" s="48"/>
      <c r="S181" s="48"/>
      <c r="T181" s="64"/>
      <c r="U181" s="49"/>
      <c r="V181" s="58"/>
      <c r="W181" s="124"/>
      <c r="X181" s="56"/>
      <c r="Y181" s="68"/>
      <c r="Z181" s="68"/>
      <c r="AA181" s="67"/>
      <c r="AB181" s="57"/>
      <c r="AC181" s="58"/>
      <c r="AD181" s="56"/>
      <c r="AE181" s="49"/>
      <c r="AF181" s="164">
        <f t="shared" si="38"/>
        <v>0</v>
      </c>
      <c r="AG181" s="164">
        <f t="shared" si="38"/>
        <v>-1</v>
      </c>
      <c r="AH181" s="164">
        <f t="shared" si="38"/>
        <v>0</v>
      </c>
      <c r="AI181" s="164">
        <f t="shared" si="38"/>
        <v>0</v>
      </c>
      <c r="AJ181" s="164">
        <f t="shared" si="38"/>
        <v>0</v>
      </c>
      <c r="AK181" s="164">
        <f t="shared" si="38"/>
        <v>0</v>
      </c>
      <c r="AL181" s="164">
        <f t="shared" si="38"/>
        <v>0</v>
      </c>
      <c r="AM181" s="164">
        <f t="shared" si="38"/>
        <v>0</v>
      </c>
      <c r="AN181" s="164" t="str">
        <f t="shared" si="41"/>
        <v/>
      </c>
      <c r="AO181" s="164">
        <f t="shared" si="41"/>
        <v>0</v>
      </c>
      <c r="AP181" s="164" t="str">
        <f t="shared" si="41"/>
        <v/>
      </c>
      <c r="AQ181" s="164" t="str">
        <f t="shared" si="39"/>
        <v/>
      </c>
      <c r="AR181" s="164" t="str">
        <f t="shared" si="39"/>
        <v/>
      </c>
      <c r="AS181" s="164" t="str">
        <f t="shared" si="39"/>
        <v/>
      </c>
      <c r="AT181" s="164" t="str">
        <f t="shared" si="39"/>
        <v/>
      </c>
      <c r="AU181" s="164" t="str">
        <f t="shared" si="32"/>
        <v/>
      </c>
      <c r="AV181" s="164" t="str">
        <f t="shared" si="42"/>
        <v/>
      </c>
      <c r="AW181" s="164">
        <f t="shared" si="42"/>
        <v>0</v>
      </c>
      <c r="AX181" s="164" t="str">
        <f t="shared" si="42"/>
        <v/>
      </c>
      <c r="AY181" s="164" t="str">
        <f t="shared" si="40"/>
        <v/>
      </c>
      <c r="AZ181" s="164" t="str">
        <f t="shared" si="40"/>
        <v/>
      </c>
      <c r="BA181" s="164" t="str">
        <f t="shared" si="40"/>
        <v/>
      </c>
      <c r="BB181" s="164" t="str">
        <f t="shared" si="40"/>
        <v/>
      </c>
      <c r="BC181" s="164" t="str">
        <f t="shared" si="33"/>
        <v/>
      </c>
    </row>
    <row r="182" spans="1:55" s="164" customFormat="1" ht="19.899999999999999" hidden="1" customHeight="1">
      <c r="A182" s="9"/>
      <c r="B182" s="7"/>
      <c r="C182" s="2"/>
      <c r="D182" s="5"/>
      <c r="E182" s="4"/>
      <c r="F182" s="4"/>
      <c r="G182" s="4"/>
      <c r="H182" s="5"/>
      <c r="I182" s="16"/>
      <c r="J182" s="47"/>
      <c r="K182" s="48"/>
      <c r="L182" s="48"/>
      <c r="M182" s="49"/>
      <c r="N182" s="47"/>
      <c r="O182" s="48"/>
      <c r="P182" s="48"/>
      <c r="Q182" s="48"/>
      <c r="R182" s="48"/>
      <c r="S182" s="48"/>
      <c r="T182" s="64"/>
      <c r="U182" s="49"/>
      <c r="V182" s="58"/>
      <c r="W182" s="124"/>
      <c r="X182" s="56"/>
      <c r="Y182" s="68"/>
      <c r="Z182" s="68"/>
      <c r="AA182" s="67"/>
      <c r="AB182" s="57"/>
      <c r="AC182" s="58"/>
      <c r="AD182" s="56"/>
      <c r="AE182" s="49"/>
      <c r="AF182" s="164">
        <f t="shared" si="38"/>
        <v>0</v>
      </c>
      <c r="AG182" s="164">
        <f t="shared" si="38"/>
        <v>-1</v>
      </c>
      <c r="AH182" s="164">
        <f t="shared" si="38"/>
        <v>0</v>
      </c>
      <c r="AI182" s="164">
        <f t="shared" si="38"/>
        <v>0</v>
      </c>
      <c r="AJ182" s="164">
        <f t="shared" si="38"/>
        <v>0</v>
      </c>
      <c r="AK182" s="164">
        <f t="shared" si="38"/>
        <v>0</v>
      </c>
      <c r="AL182" s="164">
        <f t="shared" si="38"/>
        <v>0</v>
      </c>
      <c r="AM182" s="164">
        <f t="shared" si="38"/>
        <v>0</v>
      </c>
      <c r="AN182" s="164" t="str">
        <f t="shared" si="41"/>
        <v/>
      </c>
      <c r="AO182" s="164">
        <f t="shared" si="41"/>
        <v>0</v>
      </c>
      <c r="AP182" s="164" t="str">
        <f t="shared" si="41"/>
        <v/>
      </c>
      <c r="AQ182" s="164" t="str">
        <f t="shared" si="39"/>
        <v/>
      </c>
      <c r="AR182" s="164" t="str">
        <f t="shared" si="39"/>
        <v/>
      </c>
      <c r="AS182" s="164" t="str">
        <f t="shared" si="39"/>
        <v/>
      </c>
      <c r="AT182" s="164" t="str">
        <f t="shared" si="39"/>
        <v/>
      </c>
      <c r="AU182" s="164" t="str">
        <f t="shared" si="32"/>
        <v/>
      </c>
      <c r="AV182" s="164" t="str">
        <f t="shared" si="42"/>
        <v/>
      </c>
      <c r="AW182" s="164">
        <f t="shared" si="42"/>
        <v>0</v>
      </c>
      <c r="AX182" s="164" t="str">
        <f t="shared" si="42"/>
        <v/>
      </c>
      <c r="AY182" s="164" t="str">
        <f t="shared" si="40"/>
        <v/>
      </c>
      <c r="AZ182" s="164" t="str">
        <f t="shared" si="40"/>
        <v/>
      </c>
      <c r="BA182" s="164" t="str">
        <f t="shared" si="40"/>
        <v/>
      </c>
      <c r="BB182" s="164" t="str">
        <f t="shared" si="40"/>
        <v/>
      </c>
      <c r="BC182" s="164" t="str">
        <f t="shared" si="33"/>
        <v/>
      </c>
    </row>
    <row r="183" spans="1:55" s="164" customFormat="1" ht="19.899999999999999" hidden="1" customHeight="1">
      <c r="A183" s="9"/>
      <c r="B183" s="7"/>
      <c r="C183" s="2"/>
      <c r="D183" s="5"/>
      <c r="E183" s="4"/>
      <c r="F183" s="4"/>
      <c r="G183" s="4"/>
      <c r="H183" s="5"/>
      <c r="I183" s="16"/>
      <c r="J183" s="47"/>
      <c r="K183" s="48"/>
      <c r="L183" s="48"/>
      <c r="M183" s="49"/>
      <c r="N183" s="47"/>
      <c r="O183" s="48"/>
      <c r="P183" s="48"/>
      <c r="Q183" s="48"/>
      <c r="R183" s="48"/>
      <c r="S183" s="48"/>
      <c r="T183" s="64"/>
      <c r="U183" s="49"/>
      <c r="V183" s="58"/>
      <c r="W183" s="124"/>
      <c r="X183" s="56"/>
      <c r="Y183" s="68"/>
      <c r="Z183" s="68"/>
      <c r="AA183" s="67"/>
      <c r="AB183" s="57"/>
      <c r="AC183" s="58"/>
      <c r="AD183" s="56"/>
      <c r="AE183" s="49"/>
      <c r="AF183" s="164">
        <f t="shared" si="38"/>
        <v>0</v>
      </c>
      <c r="AG183" s="164">
        <f t="shared" si="38"/>
        <v>-1</v>
      </c>
      <c r="AH183" s="164">
        <f t="shared" si="38"/>
        <v>0</v>
      </c>
      <c r="AI183" s="164">
        <f t="shared" si="38"/>
        <v>0</v>
      </c>
      <c r="AJ183" s="164">
        <f t="shared" si="38"/>
        <v>0</v>
      </c>
      <c r="AK183" s="164">
        <f t="shared" si="38"/>
        <v>0</v>
      </c>
      <c r="AL183" s="164">
        <f t="shared" si="38"/>
        <v>0</v>
      </c>
      <c r="AM183" s="164">
        <f t="shared" si="38"/>
        <v>0</v>
      </c>
      <c r="AN183" s="164" t="str">
        <f t="shared" si="41"/>
        <v/>
      </c>
      <c r="AO183" s="164">
        <f t="shared" si="41"/>
        <v>0</v>
      </c>
      <c r="AP183" s="164" t="str">
        <f t="shared" si="41"/>
        <v/>
      </c>
      <c r="AQ183" s="164" t="str">
        <f t="shared" si="39"/>
        <v/>
      </c>
      <c r="AR183" s="164" t="str">
        <f t="shared" si="39"/>
        <v/>
      </c>
      <c r="AS183" s="164" t="str">
        <f t="shared" si="39"/>
        <v/>
      </c>
      <c r="AT183" s="164" t="str">
        <f t="shared" si="39"/>
        <v/>
      </c>
      <c r="AU183" s="164" t="str">
        <f t="shared" si="32"/>
        <v/>
      </c>
      <c r="AV183" s="164" t="str">
        <f t="shared" si="42"/>
        <v/>
      </c>
      <c r="AW183" s="164">
        <f t="shared" si="42"/>
        <v>0</v>
      </c>
      <c r="AX183" s="164" t="str">
        <f t="shared" si="42"/>
        <v/>
      </c>
      <c r="AY183" s="164" t="str">
        <f t="shared" si="40"/>
        <v/>
      </c>
      <c r="AZ183" s="164" t="str">
        <f t="shared" si="40"/>
        <v/>
      </c>
      <c r="BA183" s="164" t="str">
        <f t="shared" si="40"/>
        <v/>
      </c>
      <c r="BB183" s="164" t="str">
        <f t="shared" si="40"/>
        <v/>
      </c>
      <c r="BC183" s="164" t="str">
        <f t="shared" si="33"/>
        <v/>
      </c>
    </row>
    <row r="184" spans="1:55" s="164" customFormat="1" ht="19.899999999999999" hidden="1" customHeight="1">
      <c r="A184" s="9"/>
      <c r="B184" s="7"/>
      <c r="C184" s="2"/>
      <c r="D184" s="5"/>
      <c r="E184" s="4"/>
      <c r="F184" s="4"/>
      <c r="G184" s="4"/>
      <c r="H184" s="5"/>
      <c r="I184" s="16"/>
      <c r="J184" s="47"/>
      <c r="K184" s="48"/>
      <c r="L184" s="48"/>
      <c r="M184" s="49"/>
      <c r="N184" s="47"/>
      <c r="O184" s="48"/>
      <c r="P184" s="48"/>
      <c r="Q184" s="48"/>
      <c r="R184" s="48"/>
      <c r="S184" s="48"/>
      <c r="T184" s="64"/>
      <c r="U184" s="49"/>
      <c r="V184" s="58"/>
      <c r="W184" s="124"/>
      <c r="X184" s="56"/>
      <c r="Y184" s="68"/>
      <c r="Z184" s="68"/>
      <c r="AA184" s="67"/>
      <c r="AB184" s="57"/>
      <c r="AC184" s="58"/>
      <c r="AD184" s="56"/>
      <c r="AE184" s="49"/>
      <c r="AF184" s="164">
        <f t="shared" si="38"/>
        <v>0</v>
      </c>
      <c r="AG184" s="164">
        <f t="shared" si="38"/>
        <v>-1</v>
      </c>
      <c r="AH184" s="164">
        <f t="shared" si="38"/>
        <v>0</v>
      </c>
      <c r="AI184" s="164">
        <f t="shared" si="38"/>
        <v>0</v>
      </c>
      <c r="AJ184" s="164">
        <f t="shared" si="38"/>
        <v>0</v>
      </c>
      <c r="AK184" s="164">
        <f t="shared" si="38"/>
        <v>0</v>
      </c>
      <c r="AL184" s="164">
        <f t="shared" si="38"/>
        <v>0</v>
      </c>
      <c r="AM184" s="164">
        <f t="shared" si="38"/>
        <v>0</v>
      </c>
      <c r="AN184" s="164" t="str">
        <f t="shared" si="41"/>
        <v/>
      </c>
      <c r="AO184" s="164">
        <f t="shared" si="41"/>
        <v>0</v>
      </c>
      <c r="AP184" s="164" t="str">
        <f t="shared" si="41"/>
        <v/>
      </c>
      <c r="AQ184" s="164" t="str">
        <f t="shared" si="39"/>
        <v/>
      </c>
      <c r="AR184" s="164" t="str">
        <f t="shared" si="39"/>
        <v/>
      </c>
      <c r="AS184" s="164" t="str">
        <f t="shared" si="39"/>
        <v/>
      </c>
      <c r="AT184" s="164" t="str">
        <f t="shared" si="39"/>
        <v/>
      </c>
      <c r="AU184" s="164" t="str">
        <f t="shared" si="32"/>
        <v/>
      </c>
      <c r="AV184" s="164" t="str">
        <f t="shared" si="42"/>
        <v/>
      </c>
      <c r="AW184" s="164">
        <f t="shared" si="42"/>
        <v>0</v>
      </c>
      <c r="AX184" s="164" t="str">
        <f t="shared" si="42"/>
        <v/>
      </c>
      <c r="AY184" s="164" t="str">
        <f t="shared" si="40"/>
        <v/>
      </c>
      <c r="AZ184" s="164" t="str">
        <f t="shared" si="40"/>
        <v/>
      </c>
      <c r="BA184" s="164" t="str">
        <f t="shared" si="40"/>
        <v/>
      </c>
      <c r="BB184" s="164" t="str">
        <f t="shared" si="40"/>
        <v/>
      </c>
      <c r="BC184" s="164" t="str">
        <f t="shared" si="33"/>
        <v/>
      </c>
    </row>
    <row r="185" spans="1:55" s="164" customFormat="1" ht="19.899999999999999" hidden="1" customHeight="1">
      <c r="A185" s="9"/>
      <c r="B185" s="7"/>
      <c r="C185" s="2"/>
      <c r="D185" s="5"/>
      <c r="E185" s="4"/>
      <c r="F185" s="4"/>
      <c r="G185" s="4"/>
      <c r="H185" s="5"/>
      <c r="I185" s="16"/>
      <c r="J185" s="47"/>
      <c r="K185" s="48"/>
      <c r="L185" s="48"/>
      <c r="M185" s="49"/>
      <c r="N185" s="47"/>
      <c r="O185" s="48"/>
      <c r="P185" s="48"/>
      <c r="Q185" s="48"/>
      <c r="R185" s="48"/>
      <c r="S185" s="48"/>
      <c r="T185" s="64"/>
      <c r="U185" s="49"/>
      <c r="V185" s="58"/>
      <c r="W185" s="124"/>
      <c r="X185" s="56"/>
      <c r="Y185" s="68"/>
      <c r="Z185" s="68"/>
      <c r="AA185" s="67"/>
      <c r="AB185" s="57"/>
      <c r="AC185" s="58"/>
      <c r="AD185" s="56"/>
      <c r="AE185" s="49"/>
      <c r="AF185" s="164">
        <f t="shared" si="38"/>
        <v>0</v>
      </c>
      <c r="AG185" s="164">
        <f t="shared" si="38"/>
        <v>-1</v>
      </c>
      <c r="AH185" s="164">
        <f t="shared" si="38"/>
        <v>0</v>
      </c>
      <c r="AI185" s="164">
        <f t="shared" si="38"/>
        <v>0</v>
      </c>
      <c r="AJ185" s="164">
        <f t="shared" si="38"/>
        <v>0</v>
      </c>
      <c r="AK185" s="164">
        <f t="shared" si="38"/>
        <v>0</v>
      </c>
      <c r="AL185" s="164">
        <f t="shared" si="38"/>
        <v>0</v>
      </c>
      <c r="AM185" s="164">
        <f t="shared" si="38"/>
        <v>0</v>
      </c>
      <c r="AN185" s="164" t="str">
        <f t="shared" si="41"/>
        <v/>
      </c>
      <c r="AO185" s="164">
        <f t="shared" si="41"/>
        <v>0</v>
      </c>
      <c r="AP185" s="164" t="str">
        <f t="shared" si="41"/>
        <v/>
      </c>
      <c r="AQ185" s="164" t="str">
        <f t="shared" si="39"/>
        <v/>
      </c>
      <c r="AR185" s="164" t="str">
        <f t="shared" si="39"/>
        <v/>
      </c>
      <c r="AS185" s="164" t="str">
        <f t="shared" si="39"/>
        <v/>
      </c>
      <c r="AT185" s="164" t="str">
        <f t="shared" si="39"/>
        <v/>
      </c>
      <c r="AU185" s="164" t="str">
        <f t="shared" si="32"/>
        <v/>
      </c>
      <c r="AV185" s="164" t="str">
        <f t="shared" si="42"/>
        <v/>
      </c>
      <c r="AW185" s="164">
        <f t="shared" si="42"/>
        <v>0</v>
      </c>
      <c r="AX185" s="164" t="str">
        <f t="shared" si="42"/>
        <v/>
      </c>
      <c r="AY185" s="164" t="str">
        <f t="shared" si="40"/>
        <v/>
      </c>
      <c r="AZ185" s="164" t="str">
        <f t="shared" si="40"/>
        <v/>
      </c>
      <c r="BA185" s="164" t="str">
        <f t="shared" si="40"/>
        <v/>
      </c>
      <c r="BB185" s="164" t="str">
        <f t="shared" si="40"/>
        <v/>
      </c>
      <c r="BC185" s="164" t="str">
        <f t="shared" si="33"/>
        <v/>
      </c>
    </row>
    <row r="186" spans="1:55" s="164" customFormat="1" ht="19.899999999999999" hidden="1" customHeight="1">
      <c r="A186" s="9"/>
      <c r="B186" s="7"/>
      <c r="C186" s="2"/>
      <c r="D186" s="5"/>
      <c r="E186" s="4"/>
      <c r="F186" s="4"/>
      <c r="G186" s="4"/>
      <c r="H186" s="5"/>
      <c r="I186" s="16"/>
      <c r="J186" s="47"/>
      <c r="K186" s="48"/>
      <c r="L186" s="48"/>
      <c r="M186" s="49"/>
      <c r="N186" s="47"/>
      <c r="O186" s="48"/>
      <c r="P186" s="48"/>
      <c r="Q186" s="48"/>
      <c r="R186" s="48"/>
      <c r="S186" s="48"/>
      <c r="T186" s="64"/>
      <c r="U186" s="49"/>
      <c r="V186" s="58"/>
      <c r="W186" s="124"/>
      <c r="X186" s="56"/>
      <c r="Y186" s="68"/>
      <c r="Z186" s="68"/>
      <c r="AA186" s="67"/>
      <c r="AB186" s="57"/>
      <c r="AC186" s="58"/>
      <c r="AD186" s="56"/>
      <c r="AE186" s="49"/>
      <c r="AF186" s="164">
        <f t="shared" si="38"/>
        <v>0</v>
      </c>
      <c r="AG186" s="164">
        <f t="shared" si="38"/>
        <v>-1</v>
      </c>
      <c r="AH186" s="164">
        <f t="shared" si="38"/>
        <v>0</v>
      </c>
      <c r="AI186" s="164">
        <f t="shared" si="38"/>
        <v>0</v>
      </c>
      <c r="AJ186" s="164">
        <f t="shared" si="38"/>
        <v>0</v>
      </c>
      <c r="AK186" s="164">
        <f t="shared" si="38"/>
        <v>0</v>
      </c>
      <c r="AL186" s="164">
        <f t="shared" si="38"/>
        <v>0</v>
      </c>
      <c r="AM186" s="164">
        <f t="shared" si="38"/>
        <v>0</v>
      </c>
      <c r="AN186" s="164" t="str">
        <f t="shared" si="41"/>
        <v/>
      </c>
      <c r="AO186" s="164">
        <f t="shared" si="41"/>
        <v>0</v>
      </c>
      <c r="AP186" s="164" t="str">
        <f t="shared" si="41"/>
        <v/>
      </c>
      <c r="AQ186" s="164" t="str">
        <f t="shared" si="39"/>
        <v/>
      </c>
      <c r="AR186" s="164" t="str">
        <f t="shared" si="39"/>
        <v/>
      </c>
      <c r="AS186" s="164" t="str">
        <f t="shared" si="39"/>
        <v/>
      </c>
      <c r="AT186" s="164" t="str">
        <f t="shared" si="39"/>
        <v/>
      </c>
      <c r="AU186" s="164" t="str">
        <f t="shared" si="32"/>
        <v/>
      </c>
      <c r="AV186" s="164" t="str">
        <f t="shared" si="42"/>
        <v/>
      </c>
      <c r="AW186" s="164">
        <f t="shared" si="42"/>
        <v>0</v>
      </c>
      <c r="AX186" s="164" t="str">
        <f t="shared" si="42"/>
        <v/>
      </c>
      <c r="AY186" s="164" t="str">
        <f t="shared" si="40"/>
        <v/>
      </c>
      <c r="AZ186" s="164" t="str">
        <f t="shared" si="40"/>
        <v/>
      </c>
      <c r="BA186" s="164" t="str">
        <f t="shared" si="40"/>
        <v/>
      </c>
      <c r="BB186" s="164" t="str">
        <f t="shared" si="40"/>
        <v/>
      </c>
      <c r="BC186" s="164" t="str">
        <f t="shared" si="33"/>
        <v/>
      </c>
    </row>
    <row r="187" spans="1:55" s="164" customFormat="1" ht="19.899999999999999" hidden="1" customHeight="1">
      <c r="A187" s="9"/>
      <c r="B187" s="7"/>
      <c r="C187" s="2"/>
      <c r="D187" s="5"/>
      <c r="E187" s="4"/>
      <c r="F187" s="4"/>
      <c r="G187" s="4"/>
      <c r="H187" s="5"/>
      <c r="I187" s="16"/>
      <c r="J187" s="47"/>
      <c r="K187" s="48"/>
      <c r="L187" s="48"/>
      <c r="M187" s="49"/>
      <c r="N187" s="47"/>
      <c r="O187" s="48"/>
      <c r="P187" s="48"/>
      <c r="Q187" s="48"/>
      <c r="R187" s="48"/>
      <c r="S187" s="48"/>
      <c r="T187" s="64"/>
      <c r="U187" s="49"/>
      <c r="V187" s="58"/>
      <c r="W187" s="124"/>
      <c r="X187" s="56"/>
      <c r="Y187" s="68"/>
      <c r="Z187" s="68"/>
      <c r="AA187" s="67"/>
      <c r="AB187" s="57"/>
      <c r="AC187" s="58"/>
      <c r="AD187" s="56"/>
      <c r="AE187" s="49"/>
      <c r="AF187" s="164">
        <f t="shared" si="38"/>
        <v>0</v>
      </c>
      <c r="AG187" s="164">
        <f t="shared" si="38"/>
        <v>-1</v>
      </c>
      <c r="AH187" s="164">
        <f t="shared" si="38"/>
        <v>0</v>
      </c>
      <c r="AI187" s="164">
        <f t="shared" si="38"/>
        <v>0</v>
      </c>
      <c r="AJ187" s="164">
        <f t="shared" si="38"/>
        <v>0</v>
      </c>
      <c r="AK187" s="164">
        <f t="shared" si="38"/>
        <v>0</v>
      </c>
      <c r="AL187" s="164">
        <f t="shared" si="38"/>
        <v>0</v>
      </c>
      <c r="AM187" s="164">
        <f t="shared" si="38"/>
        <v>0</v>
      </c>
      <c r="AN187" s="164" t="str">
        <f t="shared" si="41"/>
        <v/>
      </c>
      <c r="AO187" s="164">
        <f t="shared" si="41"/>
        <v>0</v>
      </c>
      <c r="AP187" s="164" t="str">
        <f t="shared" si="41"/>
        <v/>
      </c>
      <c r="AQ187" s="164" t="str">
        <f t="shared" si="39"/>
        <v/>
      </c>
      <c r="AR187" s="164" t="str">
        <f t="shared" si="39"/>
        <v/>
      </c>
      <c r="AS187" s="164" t="str">
        <f t="shared" si="39"/>
        <v/>
      </c>
      <c r="AT187" s="164" t="str">
        <f t="shared" si="39"/>
        <v/>
      </c>
      <c r="AU187" s="164" t="str">
        <f t="shared" si="32"/>
        <v/>
      </c>
      <c r="AV187" s="164" t="str">
        <f t="shared" si="42"/>
        <v/>
      </c>
      <c r="AW187" s="164">
        <f t="shared" si="42"/>
        <v>0</v>
      </c>
      <c r="AX187" s="164" t="str">
        <f t="shared" si="42"/>
        <v/>
      </c>
      <c r="AY187" s="164" t="str">
        <f t="shared" si="40"/>
        <v/>
      </c>
      <c r="AZ187" s="164" t="str">
        <f t="shared" si="40"/>
        <v/>
      </c>
      <c r="BA187" s="164" t="str">
        <f t="shared" si="40"/>
        <v/>
      </c>
      <c r="BB187" s="164" t="str">
        <f t="shared" si="40"/>
        <v/>
      </c>
      <c r="BC187" s="164" t="str">
        <f t="shared" si="33"/>
        <v/>
      </c>
    </row>
    <row r="188" spans="1:55" s="164" customFormat="1" ht="19.899999999999999" hidden="1" customHeight="1">
      <c r="A188" s="9"/>
      <c r="B188" s="7"/>
      <c r="C188" s="2"/>
      <c r="D188" s="5"/>
      <c r="E188" s="4"/>
      <c r="F188" s="4"/>
      <c r="G188" s="4"/>
      <c r="H188" s="5"/>
      <c r="I188" s="16"/>
      <c r="J188" s="47"/>
      <c r="K188" s="48"/>
      <c r="L188" s="48"/>
      <c r="M188" s="49"/>
      <c r="N188" s="47"/>
      <c r="O188" s="48"/>
      <c r="P188" s="48"/>
      <c r="Q188" s="48"/>
      <c r="R188" s="48"/>
      <c r="S188" s="48"/>
      <c r="T188" s="64"/>
      <c r="U188" s="49"/>
      <c r="V188" s="58"/>
      <c r="W188" s="124"/>
      <c r="X188" s="56"/>
      <c r="Y188" s="68"/>
      <c r="Z188" s="68"/>
      <c r="AA188" s="67"/>
      <c r="AB188" s="57"/>
      <c r="AC188" s="58"/>
      <c r="AD188" s="56"/>
      <c r="AE188" s="49"/>
      <c r="AF188" s="164">
        <f t="shared" si="38"/>
        <v>0</v>
      </c>
      <c r="AG188" s="164">
        <f t="shared" si="38"/>
        <v>-1</v>
      </c>
      <c r="AH188" s="164">
        <f t="shared" si="38"/>
        <v>0</v>
      </c>
      <c r="AI188" s="164">
        <f t="shared" si="38"/>
        <v>0</v>
      </c>
      <c r="AJ188" s="164">
        <f t="shared" si="38"/>
        <v>0</v>
      </c>
      <c r="AK188" s="164">
        <f t="shared" si="38"/>
        <v>0</v>
      </c>
      <c r="AL188" s="164">
        <f t="shared" si="38"/>
        <v>0</v>
      </c>
      <c r="AM188" s="164">
        <f t="shared" si="38"/>
        <v>0</v>
      </c>
      <c r="AN188" s="164" t="str">
        <f t="shared" si="41"/>
        <v/>
      </c>
      <c r="AO188" s="164">
        <f t="shared" si="41"/>
        <v>0</v>
      </c>
      <c r="AP188" s="164" t="str">
        <f t="shared" si="41"/>
        <v/>
      </c>
      <c r="AQ188" s="164" t="str">
        <f t="shared" si="39"/>
        <v/>
      </c>
      <c r="AR188" s="164" t="str">
        <f t="shared" si="39"/>
        <v/>
      </c>
      <c r="AS188" s="164" t="str">
        <f t="shared" si="39"/>
        <v/>
      </c>
      <c r="AT188" s="164" t="str">
        <f t="shared" si="39"/>
        <v/>
      </c>
      <c r="AU188" s="164" t="str">
        <f t="shared" si="32"/>
        <v/>
      </c>
      <c r="AV188" s="164" t="str">
        <f t="shared" si="42"/>
        <v/>
      </c>
      <c r="AW188" s="164">
        <f t="shared" si="42"/>
        <v>0</v>
      </c>
      <c r="AX188" s="164" t="str">
        <f t="shared" si="42"/>
        <v/>
      </c>
      <c r="AY188" s="164" t="str">
        <f t="shared" si="40"/>
        <v/>
      </c>
      <c r="AZ188" s="164" t="str">
        <f t="shared" si="40"/>
        <v/>
      </c>
      <c r="BA188" s="164" t="str">
        <f t="shared" si="40"/>
        <v/>
      </c>
      <c r="BB188" s="164" t="str">
        <f t="shared" si="40"/>
        <v/>
      </c>
      <c r="BC188" s="164" t="str">
        <f t="shared" si="33"/>
        <v/>
      </c>
    </row>
    <row r="189" spans="1:55" s="164" customFormat="1" ht="17.25" hidden="1" customHeight="1">
      <c r="A189" s="9"/>
      <c r="B189" s="7"/>
      <c r="C189" s="2"/>
      <c r="D189" s="5"/>
      <c r="E189" s="4"/>
      <c r="F189" s="4"/>
      <c r="G189" s="4"/>
      <c r="H189" s="5"/>
      <c r="I189" s="16"/>
      <c r="J189" s="47"/>
      <c r="K189" s="48"/>
      <c r="L189" s="48"/>
      <c r="M189" s="49"/>
      <c r="N189" s="47"/>
      <c r="O189" s="48"/>
      <c r="P189" s="48"/>
      <c r="Q189" s="48"/>
      <c r="R189" s="48"/>
      <c r="S189" s="48"/>
      <c r="T189" s="64"/>
      <c r="U189" s="49"/>
      <c r="V189" s="58"/>
      <c r="W189" s="124"/>
      <c r="X189" s="56"/>
      <c r="Y189" s="68"/>
      <c r="Z189" s="68"/>
      <c r="AA189" s="67"/>
      <c r="AB189" s="57"/>
      <c r="AC189" s="58"/>
      <c r="AD189" s="56"/>
      <c r="AE189" s="49"/>
      <c r="AF189" s="164">
        <f t="shared" si="38"/>
        <v>0</v>
      </c>
      <c r="AG189" s="164">
        <f t="shared" si="38"/>
        <v>-1</v>
      </c>
      <c r="AH189" s="164">
        <f t="shared" si="38"/>
        <v>0</v>
      </c>
      <c r="AI189" s="164">
        <f t="shared" si="38"/>
        <v>0</v>
      </c>
      <c r="AJ189" s="164">
        <f t="shared" si="38"/>
        <v>0</v>
      </c>
      <c r="AK189" s="164">
        <f t="shared" si="38"/>
        <v>0</v>
      </c>
      <c r="AL189" s="164">
        <f t="shared" si="38"/>
        <v>0</v>
      </c>
      <c r="AM189" s="164">
        <f t="shared" si="38"/>
        <v>0</v>
      </c>
      <c r="AN189" s="164" t="str">
        <f t="shared" si="41"/>
        <v/>
      </c>
      <c r="AO189" s="164">
        <f t="shared" si="41"/>
        <v>0</v>
      </c>
      <c r="AP189" s="164" t="str">
        <f t="shared" si="41"/>
        <v/>
      </c>
      <c r="AQ189" s="164" t="str">
        <f t="shared" si="39"/>
        <v/>
      </c>
      <c r="AR189" s="164" t="str">
        <f t="shared" si="39"/>
        <v/>
      </c>
      <c r="AS189" s="164" t="str">
        <f t="shared" si="39"/>
        <v/>
      </c>
      <c r="AT189" s="164" t="str">
        <f t="shared" si="39"/>
        <v/>
      </c>
      <c r="AU189" s="164" t="str">
        <f t="shared" si="32"/>
        <v/>
      </c>
      <c r="AV189" s="164" t="str">
        <f t="shared" si="42"/>
        <v/>
      </c>
      <c r="AW189" s="164">
        <f t="shared" si="42"/>
        <v>0</v>
      </c>
      <c r="AX189" s="164" t="str">
        <f t="shared" si="42"/>
        <v/>
      </c>
      <c r="AY189" s="164" t="str">
        <f t="shared" si="40"/>
        <v/>
      </c>
      <c r="AZ189" s="164" t="str">
        <f t="shared" si="40"/>
        <v/>
      </c>
      <c r="BA189" s="164" t="str">
        <f t="shared" si="40"/>
        <v/>
      </c>
      <c r="BB189" s="164" t="str">
        <f t="shared" si="40"/>
        <v/>
      </c>
      <c r="BC189" s="164" t="str">
        <f t="shared" si="33"/>
        <v/>
      </c>
    </row>
    <row r="190" spans="1:55" s="164" customFormat="1" ht="17.25" hidden="1" customHeight="1">
      <c r="A190" s="9"/>
      <c r="B190" s="7"/>
      <c r="C190" s="2"/>
      <c r="D190" s="5"/>
      <c r="E190" s="4"/>
      <c r="F190" s="4"/>
      <c r="G190" s="4"/>
      <c r="H190" s="5"/>
      <c r="I190" s="16"/>
      <c r="J190" s="47"/>
      <c r="K190" s="48"/>
      <c r="L190" s="48"/>
      <c r="M190" s="49"/>
      <c r="N190" s="47"/>
      <c r="O190" s="48"/>
      <c r="P190" s="48"/>
      <c r="Q190" s="48"/>
      <c r="R190" s="48"/>
      <c r="S190" s="48"/>
      <c r="T190" s="64"/>
      <c r="U190" s="49"/>
      <c r="V190" s="58"/>
      <c r="W190" s="124"/>
      <c r="X190" s="56"/>
      <c r="Y190" s="68"/>
      <c r="Z190" s="68"/>
      <c r="AA190" s="67"/>
      <c r="AB190" s="57"/>
      <c r="AC190" s="58"/>
      <c r="AD190" s="56"/>
      <c r="AE190" s="49"/>
      <c r="AF190" s="164">
        <f t="shared" si="38"/>
        <v>0</v>
      </c>
      <c r="AG190" s="164">
        <f t="shared" si="38"/>
        <v>-1</v>
      </c>
      <c r="AH190" s="164">
        <f t="shared" si="38"/>
        <v>0</v>
      </c>
      <c r="AI190" s="164">
        <f t="shared" si="38"/>
        <v>0</v>
      </c>
      <c r="AJ190" s="164">
        <f t="shared" si="38"/>
        <v>0</v>
      </c>
      <c r="AK190" s="164">
        <f t="shared" si="38"/>
        <v>0</v>
      </c>
      <c r="AL190" s="164">
        <f t="shared" si="38"/>
        <v>0</v>
      </c>
      <c r="AM190" s="164">
        <f t="shared" si="38"/>
        <v>0</v>
      </c>
      <c r="AN190" s="164" t="str">
        <f t="shared" si="41"/>
        <v/>
      </c>
      <c r="AO190" s="164">
        <f t="shared" si="41"/>
        <v>0</v>
      </c>
      <c r="AP190" s="164" t="str">
        <f t="shared" si="41"/>
        <v/>
      </c>
      <c r="AQ190" s="164" t="str">
        <f t="shared" si="39"/>
        <v/>
      </c>
      <c r="AR190" s="164" t="str">
        <f t="shared" si="39"/>
        <v/>
      </c>
      <c r="AS190" s="164" t="str">
        <f t="shared" si="39"/>
        <v/>
      </c>
      <c r="AT190" s="164" t="str">
        <f t="shared" si="39"/>
        <v/>
      </c>
      <c r="AU190" s="164" t="str">
        <f t="shared" si="32"/>
        <v/>
      </c>
      <c r="AV190" s="164" t="str">
        <f t="shared" si="42"/>
        <v/>
      </c>
      <c r="AW190" s="164">
        <f t="shared" si="42"/>
        <v>0</v>
      </c>
      <c r="AX190" s="164" t="str">
        <f t="shared" si="42"/>
        <v/>
      </c>
      <c r="AY190" s="164" t="str">
        <f t="shared" si="40"/>
        <v/>
      </c>
      <c r="AZ190" s="164" t="str">
        <f t="shared" si="40"/>
        <v/>
      </c>
      <c r="BA190" s="164" t="str">
        <f t="shared" si="40"/>
        <v/>
      </c>
      <c r="BB190" s="164" t="str">
        <f t="shared" si="40"/>
        <v/>
      </c>
      <c r="BC190" s="164" t="str">
        <f t="shared" si="33"/>
        <v/>
      </c>
    </row>
    <row r="191" spans="1:55" s="164" customFormat="1" ht="17.25" hidden="1" customHeight="1">
      <c r="A191" s="9"/>
      <c r="B191" s="7"/>
      <c r="C191" s="2"/>
      <c r="D191" s="5"/>
      <c r="E191" s="4"/>
      <c r="F191" s="4"/>
      <c r="G191" s="4"/>
      <c r="H191" s="5"/>
      <c r="I191" s="16"/>
      <c r="J191" s="47"/>
      <c r="K191" s="48"/>
      <c r="L191" s="48"/>
      <c r="M191" s="49"/>
      <c r="N191" s="47"/>
      <c r="O191" s="48"/>
      <c r="P191" s="48"/>
      <c r="Q191" s="48"/>
      <c r="R191" s="48"/>
      <c r="S191" s="48"/>
      <c r="T191" s="64"/>
      <c r="U191" s="49"/>
      <c r="V191" s="58"/>
      <c r="W191" s="124"/>
      <c r="X191" s="56"/>
      <c r="Y191" s="68"/>
      <c r="Z191" s="68"/>
      <c r="AA191" s="67"/>
      <c r="AB191" s="57"/>
      <c r="AC191" s="58"/>
      <c r="AD191" s="56"/>
      <c r="AE191" s="49"/>
      <c r="AF191" s="164">
        <f t="shared" ref="AF191:AM206" si="43">AF190</f>
        <v>0</v>
      </c>
      <c r="AG191" s="164">
        <f t="shared" si="43"/>
        <v>-1</v>
      </c>
      <c r="AH191" s="164">
        <f t="shared" si="43"/>
        <v>0</v>
      </c>
      <c r="AI191" s="164">
        <f t="shared" si="43"/>
        <v>0</v>
      </c>
      <c r="AJ191" s="164">
        <f t="shared" si="43"/>
        <v>0</v>
      </c>
      <c r="AK191" s="164">
        <f t="shared" si="43"/>
        <v>0</v>
      </c>
      <c r="AL191" s="164">
        <f t="shared" si="43"/>
        <v>0</v>
      </c>
      <c r="AM191" s="164">
        <f t="shared" si="43"/>
        <v>0</v>
      </c>
      <c r="AN191" s="164" t="str">
        <f t="shared" si="41"/>
        <v/>
      </c>
      <c r="AO191" s="164">
        <f t="shared" si="41"/>
        <v>0</v>
      </c>
      <c r="AP191" s="164" t="str">
        <f t="shared" si="41"/>
        <v/>
      </c>
      <c r="AQ191" s="164" t="str">
        <f t="shared" si="39"/>
        <v/>
      </c>
      <c r="AR191" s="164" t="str">
        <f t="shared" si="39"/>
        <v/>
      </c>
      <c r="AS191" s="164" t="str">
        <f t="shared" si="39"/>
        <v/>
      </c>
      <c r="AT191" s="164" t="str">
        <f t="shared" si="39"/>
        <v/>
      </c>
      <c r="AU191" s="164" t="str">
        <f t="shared" si="32"/>
        <v/>
      </c>
      <c r="AV191" s="164" t="str">
        <f t="shared" si="42"/>
        <v/>
      </c>
      <c r="AW191" s="164">
        <f t="shared" si="42"/>
        <v>0</v>
      </c>
      <c r="AX191" s="164" t="str">
        <f t="shared" si="42"/>
        <v/>
      </c>
      <c r="AY191" s="164" t="str">
        <f t="shared" si="40"/>
        <v/>
      </c>
      <c r="AZ191" s="164" t="str">
        <f t="shared" si="40"/>
        <v/>
      </c>
      <c r="BA191" s="164" t="str">
        <f t="shared" si="40"/>
        <v/>
      </c>
      <c r="BB191" s="164" t="str">
        <f t="shared" si="40"/>
        <v/>
      </c>
      <c r="BC191" s="164" t="str">
        <f t="shared" si="33"/>
        <v/>
      </c>
    </row>
    <row r="192" spans="1:55" s="164" customFormat="1" ht="17.25" hidden="1" customHeight="1">
      <c r="A192" s="9"/>
      <c r="B192" s="7"/>
      <c r="C192" s="2"/>
      <c r="D192" s="5"/>
      <c r="E192" s="4"/>
      <c r="F192" s="4"/>
      <c r="G192" s="4"/>
      <c r="H192" s="5"/>
      <c r="I192" s="16"/>
      <c r="J192" s="47"/>
      <c r="K192" s="48"/>
      <c r="L192" s="48"/>
      <c r="M192" s="49"/>
      <c r="N192" s="47"/>
      <c r="O192" s="48"/>
      <c r="P192" s="48"/>
      <c r="Q192" s="48"/>
      <c r="R192" s="48"/>
      <c r="S192" s="48"/>
      <c r="T192" s="64"/>
      <c r="U192" s="49"/>
      <c r="V192" s="58"/>
      <c r="W192" s="124"/>
      <c r="X192" s="56"/>
      <c r="Y192" s="68"/>
      <c r="Z192" s="68"/>
      <c r="AA192" s="67"/>
      <c r="AB192" s="57"/>
      <c r="AC192" s="58"/>
      <c r="AD192" s="56"/>
      <c r="AE192" s="49"/>
      <c r="AF192" s="164">
        <f t="shared" si="43"/>
        <v>0</v>
      </c>
      <c r="AG192" s="164">
        <f t="shared" si="43"/>
        <v>-1</v>
      </c>
      <c r="AH192" s="164">
        <f t="shared" si="43"/>
        <v>0</v>
      </c>
      <c r="AI192" s="164">
        <f t="shared" si="43"/>
        <v>0</v>
      </c>
      <c r="AJ192" s="164">
        <f t="shared" si="43"/>
        <v>0</v>
      </c>
      <c r="AK192" s="164">
        <f t="shared" si="43"/>
        <v>0</v>
      </c>
      <c r="AL192" s="164">
        <f t="shared" si="43"/>
        <v>0</v>
      </c>
      <c r="AM192" s="164">
        <f t="shared" si="43"/>
        <v>0</v>
      </c>
      <c r="AN192" s="164" t="str">
        <f t="shared" si="41"/>
        <v/>
      </c>
      <c r="AO192" s="164">
        <f t="shared" si="41"/>
        <v>0</v>
      </c>
      <c r="AP192" s="164" t="str">
        <f t="shared" si="41"/>
        <v/>
      </c>
      <c r="AQ192" s="164" t="str">
        <f t="shared" si="39"/>
        <v/>
      </c>
      <c r="AR192" s="164" t="str">
        <f t="shared" si="39"/>
        <v/>
      </c>
      <c r="AS192" s="164" t="str">
        <f t="shared" si="39"/>
        <v/>
      </c>
      <c r="AT192" s="164" t="str">
        <f t="shared" si="39"/>
        <v/>
      </c>
      <c r="AU192" s="164" t="str">
        <f t="shared" si="32"/>
        <v/>
      </c>
      <c r="AV192" s="164" t="str">
        <f t="shared" si="42"/>
        <v/>
      </c>
      <c r="AW192" s="164">
        <f t="shared" si="42"/>
        <v>0</v>
      </c>
      <c r="AX192" s="164" t="str">
        <f t="shared" si="42"/>
        <v/>
      </c>
      <c r="AY192" s="164" t="str">
        <f t="shared" si="40"/>
        <v/>
      </c>
      <c r="AZ192" s="164" t="str">
        <f t="shared" si="40"/>
        <v/>
      </c>
      <c r="BA192" s="164" t="str">
        <f t="shared" si="40"/>
        <v/>
      </c>
      <c r="BB192" s="164" t="str">
        <f t="shared" si="40"/>
        <v/>
      </c>
      <c r="BC192" s="164" t="str">
        <f t="shared" si="33"/>
        <v/>
      </c>
    </row>
    <row r="193" spans="1:55" s="164" customFormat="1" ht="17.25" hidden="1" customHeight="1">
      <c r="A193" s="9"/>
      <c r="B193" s="7"/>
      <c r="C193" s="2"/>
      <c r="D193" s="5"/>
      <c r="E193" s="4"/>
      <c r="F193" s="4"/>
      <c r="G193" s="4"/>
      <c r="H193" s="5"/>
      <c r="I193" s="16"/>
      <c r="J193" s="47"/>
      <c r="K193" s="48"/>
      <c r="L193" s="48"/>
      <c r="M193" s="49"/>
      <c r="N193" s="47"/>
      <c r="O193" s="48"/>
      <c r="P193" s="48"/>
      <c r="Q193" s="48"/>
      <c r="R193" s="48"/>
      <c r="S193" s="48"/>
      <c r="T193" s="64"/>
      <c r="U193" s="49"/>
      <c r="V193" s="58"/>
      <c r="W193" s="124"/>
      <c r="X193" s="56"/>
      <c r="Y193" s="68"/>
      <c r="Z193" s="68"/>
      <c r="AA193" s="67"/>
      <c r="AB193" s="57"/>
      <c r="AC193" s="58"/>
      <c r="AD193" s="56"/>
      <c r="AE193" s="49"/>
      <c r="AF193" s="164">
        <f t="shared" si="43"/>
        <v>0</v>
      </c>
      <c r="AG193" s="164">
        <f t="shared" si="43"/>
        <v>-1</v>
      </c>
      <c r="AH193" s="164">
        <f t="shared" si="43"/>
        <v>0</v>
      </c>
      <c r="AI193" s="164">
        <f t="shared" si="43"/>
        <v>0</v>
      </c>
      <c r="AJ193" s="164">
        <f t="shared" si="43"/>
        <v>0</v>
      </c>
      <c r="AK193" s="164">
        <f t="shared" si="43"/>
        <v>0</v>
      </c>
      <c r="AL193" s="164">
        <f t="shared" si="43"/>
        <v>0</v>
      </c>
      <c r="AM193" s="164">
        <f t="shared" si="43"/>
        <v>0</v>
      </c>
      <c r="AN193" s="164" t="str">
        <f t="shared" si="41"/>
        <v/>
      </c>
      <c r="AO193" s="164">
        <f t="shared" si="41"/>
        <v>0</v>
      </c>
      <c r="AP193" s="164" t="str">
        <f t="shared" si="41"/>
        <v/>
      </c>
      <c r="AQ193" s="164" t="str">
        <f t="shared" si="39"/>
        <v/>
      </c>
      <c r="AR193" s="164" t="str">
        <f t="shared" si="39"/>
        <v/>
      </c>
      <c r="AS193" s="164" t="str">
        <f t="shared" si="39"/>
        <v/>
      </c>
      <c r="AT193" s="164" t="str">
        <f t="shared" si="39"/>
        <v/>
      </c>
      <c r="AU193" s="164" t="str">
        <f t="shared" si="32"/>
        <v/>
      </c>
      <c r="AV193" s="164" t="str">
        <f t="shared" si="42"/>
        <v/>
      </c>
      <c r="AW193" s="164">
        <f t="shared" si="42"/>
        <v>0</v>
      </c>
      <c r="AX193" s="164" t="str">
        <f t="shared" si="42"/>
        <v/>
      </c>
      <c r="AY193" s="164" t="str">
        <f t="shared" si="40"/>
        <v/>
      </c>
      <c r="AZ193" s="164" t="str">
        <f t="shared" si="40"/>
        <v/>
      </c>
      <c r="BA193" s="164" t="str">
        <f t="shared" si="40"/>
        <v/>
      </c>
      <c r="BB193" s="164" t="str">
        <f t="shared" si="40"/>
        <v/>
      </c>
      <c r="BC193" s="164" t="str">
        <f t="shared" si="33"/>
        <v/>
      </c>
    </row>
    <row r="194" spans="1:55" s="164" customFormat="1" ht="17.25" hidden="1" customHeight="1">
      <c r="A194" s="9"/>
      <c r="B194" s="7"/>
      <c r="C194" s="2"/>
      <c r="D194" s="5"/>
      <c r="E194" s="4"/>
      <c r="F194" s="4"/>
      <c r="G194" s="4"/>
      <c r="H194" s="5"/>
      <c r="I194" s="16"/>
      <c r="J194" s="47"/>
      <c r="K194" s="48"/>
      <c r="L194" s="48"/>
      <c r="M194" s="49"/>
      <c r="N194" s="47"/>
      <c r="O194" s="48"/>
      <c r="P194" s="48"/>
      <c r="Q194" s="48"/>
      <c r="R194" s="48"/>
      <c r="S194" s="48"/>
      <c r="T194" s="64"/>
      <c r="U194" s="49"/>
      <c r="V194" s="58"/>
      <c r="W194" s="124"/>
      <c r="X194" s="56"/>
      <c r="Y194" s="68"/>
      <c r="Z194" s="68"/>
      <c r="AA194" s="67"/>
      <c r="AB194" s="57"/>
      <c r="AC194" s="58"/>
      <c r="AD194" s="56"/>
      <c r="AE194" s="49"/>
      <c r="AF194" s="164">
        <f t="shared" si="43"/>
        <v>0</v>
      </c>
      <c r="AG194" s="164">
        <f t="shared" si="43"/>
        <v>-1</v>
      </c>
      <c r="AH194" s="164">
        <f t="shared" si="43"/>
        <v>0</v>
      </c>
      <c r="AI194" s="164">
        <f t="shared" si="43"/>
        <v>0</v>
      </c>
      <c r="AJ194" s="164">
        <f t="shared" si="43"/>
        <v>0</v>
      </c>
      <c r="AK194" s="164">
        <f t="shared" si="43"/>
        <v>0</v>
      </c>
      <c r="AL194" s="164">
        <f t="shared" si="43"/>
        <v>0</v>
      </c>
      <c r="AM194" s="164">
        <f t="shared" si="43"/>
        <v>0</v>
      </c>
      <c r="AN194" s="164" t="str">
        <f t="shared" si="41"/>
        <v/>
      </c>
      <c r="AO194" s="164">
        <f t="shared" si="41"/>
        <v>0</v>
      </c>
      <c r="AP194" s="164" t="str">
        <f t="shared" si="41"/>
        <v/>
      </c>
      <c r="AQ194" s="164" t="str">
        <f t="shared" si="39"/>
        <v/>
      </c>
      <c r="AR194" s="164" t="str">
        <f t="shared" si="39"/>
        <v/>
      </c>
      <c r="AS194" s="164" t="str">
        <f t="shared" si="39"/>
        <v/>
      </c>
      <c r="AT194" s="164" t="str">
        <f t="shared" si="39"/>
        <v/>
      </c>
      <c r="AU194" s="164" t="str">
        <f t="shared" si="32"/>
        <v/>
      </c>
      <c r="AV194" s="164" t="str">
        <f t="shared" si="42"/>
        <v/>
      </c>
      <c r="AW194" s="164">
        <f t="shared" si="42"/>
        <v>0</v>
      </c>
      <c r="AX194" s="164" t="str">
        <f t="shared" si="42"/>
        <v/>
      </c>
      <c r="AY194" s="164" t="str">
        <f t="shared" si="40"/>
        <v/>
      </c>
      <c r="AZ194" s="164" t="str">
        <f t="shared" si="40"/>
        <v/>
      </c>
      <c r="BA194" s="164" t="str">
        <f t="shared" si="40"/>
        <v/>
      </c>
      <c r="BB194" s="164" t="str">
        <f t="shared" si="40"/>
        <v/>
      </c>
      <c r="BC194" s="164" t="str">
        <f t="shared" si="33"/>
        <v/>
      </c>
    </row>
    <row r="195" spans="1:55" s="164" customFormat="1" ht="17.25" hidden="1" customHeight="1">
      <c r="A195" s="9"/>
      <c r="B195" s="7"/>
      <c r="C195" s="2"/>
      <c r="D195" s="5"/>
      <c r="E195" s="4"/>
      <c r="F195" s="4"/>
      <c r="G195" s="4"/>
      <c r="H195" s="5"/>
      <c r="I195" s="16"/>
      <c r="J195" s="47"/>
      <c r="K195" s="48"/>
      <c r="L195" s="48"/>
      <c r="M195" s="49"/>
      <c r="N195" s="47"/>
      <c r="O195" s="48"/>
      <c r="P195" s="48"/>
      <c r="Q195" s="48"/>
      <c r="R195" s="48"/>
      <c r="S195" s="48"/>
      <c r="T195" s="64"/>
      <c r="U195" s="49"/>
      <c r="V195" s="58"/>
      <c r="W195" s="124"/>
      <c r="X195" s="56"/>
      <c r="Y195" s="68"/>
      <c r="Z195" s="68"/>
      <c r="AA195" s="67"/>
      <c r="AB195" s="57"/>
      <c r="AC195" s="58"/>
      <c r="AD195" s="56"/>
      <c r="AE195" s="49"/>
      <c r="AF195" s="164">
        <f t="shared" si="43"/>
        <v>0</v>
      </c>
      <c r="AG195" s="164">
        <f t="shared" si="43"/>
        <v>-1</v>
      </c>
      <c r="AH195" s="164">
        <f t="shared" si="43"/>
        <v>0</v>
      </c>
      <c r="AI195" s="164">
        <f t="shared" si="43"/>
        <v>0</v>
      </c>
      <c r="AJ195" s="164">
        <f t="shared" si="43"/>
        <v>0</v>
      </c>
      <c r="AK195" s="164">
        <f t="shared" si="43"/>
        <v>0</v>
      </c>
      <c r="AL195" s="164">
        <f t="shared" si="43"/>
        <v>0</v>
      </c>
      <c r="AM195" s="164">
        <f t="shared" si="43"/>
        <v>0</v>
      </c>
      <c r="AN195" s="164" t="str">
        <f t="shared" si="41"/>
        <v/>
      </c>
      <c r="AO195" s="164">
        <f t="shared" si="41"/>
        <v>0</v>
      </c>
      <c r="AP195" s="164" t="str">
        <f t="shared" si="41"/>
        <v/>
      </c>
      <c r="AQ195" s="164" t="str">
        <f t="shared" si="39"/>
        <v/>
      </c>
      <c r="AR195" s="164" t="str">
        <f t="shared" si="39"/>
        <v/>
      </c>
      <c r="AS195" s="164" t="str">
        <f t="shared" si="39"/>
        <v/>
      </c>
      <c r="AT195" s="164" t="str">
        <f t="shared" si="39"/>
        <v/>
      </c>
      <c r="AU195" s="164" t="str">
        <f t="shared" si="32"/>
        <v/>
      </c>
      <c r="AV195" s="164" t="str">
        <f t="shared" si="42"/>
        <v/>
      </c>
      <c r="AW195" s="164">
        <f t="shared" si="42"/>
        <v>0</v>
      </c>
      <c r="AX195" s="164" t="str">
        <f t="shared" si="42"/>
        <v/>
      </c>
      <c r="AY195" s="164" t="str">
        <f t="shared" si="40"/>
        <v/>
      </c>
      <c r="AZ195" s="164" t="str">
        <f t="shared" si="40"/>
        <v/>
      </c>
      <c r="BA195" s="164" t="str">
        <f t="shared" si="40"/>
        <v/>
      </c>
      <c r="BB195" s="164" t="str">
        <f t="shared" si="40"/>
        <v/>
      </c>
      <c r="BC195" s="164" t="str">
        <f t="shared" si="33"/>
        <v/>
      </c>
    </row>
    <row r="196" spans="1:55" s="164" customFormat="1" ht="17.25" hidden="1" customHeight="1">
      <c r="A196" s="9"/>
      <c r="B196" s="7"/>
      <c r="C196" s="2"/>
      <c r="D196" s="5"/>
      <c r="E196" s="4"/>
      <c r="F196" s="4"/>
      <c r="G196" s="4"/>
      <c r="H196" s="5"/>
      <c r="I196" s="16"/>
      <c r="J196" s="47"/>
      <c r="K196" s="48"/>
      <c r="L196" s="48"/>
      <c r="M196" s="49"/>
      <c r="N196" s="47"/>
      <c r="O196" s="48"/>
      <c r="P196" s="48"/>
      <c r="Q196" s="48"/>
      <c r="R196" s="48"/>
      <c r="S196" s="48"/>
      <c r="T196" s="64"/>
      <c r="U196" s="49"/>
      <c r="V196" s="58"/>
      <c r="W196" s="124"/>
      <c r="X196" s="56"/>
      <c r="Y196" s="68"/>
      <c r="Z196" s="68"/>
      <c r="AA196" s="67"/>
      <c r="AB196" s="57"/>
      <c r="AC196" s="58"/>
      <c r="AD196" s="56"/>
      <c r="AE196" s="49"/>
      <c r="AF196" s="164">
        <f t="shared" si="43"/>
        <v>0</v>
      </c>
      <c r="AG196" s="164">
        <f t="shared" si="43"/>
        <v>-1</v>
      </c>
      <c r="AH196" s="164">
        <f t="shared" si="43"/>
        <v>0</v>
      </c>
      <c r="AI196" s="164">
        <f t="shared" si="43"/>
        <v>0</v>
      </c>
      <c r="AJ196" s="164">
        <f t="shared" si="43"/>
        <v>0</v>
      </c>
      <c r="AK196" s="164">
        <f t="shared" si="43"/>
        <v>0</v>
      </c>
      <c r="AL196" s="164">
        <f t="shared" si="43"/>
        <v>0</v>
      </c>
      <c r="AM196" s="164">
        <f t="shared" si="43"/>
        <v>0</v>
      </c>
      <c r="AN196" s="164" t="str">
        <f t="shared" si="41"/>
        <v/>
      </c>
      <c r="AO196" s="164">
        <f t="shared" si="41"/>
        <v>0</v>
      </c>
      <c r="AP196" s="164" t="str">
        <f t="shared" si="41"/>
        <v/>
      </c>
      <c r="AQ196" s="164" t="str">
        <f t="shared" si="39"/>
        <v/>
      </c>
      <c r="AR196" s="164" t="str">
        <f t="shared" si="39"/>
        <v/>
      </c>
      <c r="AS196" s="164" t="str">
        <f t="shared" si="39"/>
        <v/>
      </c>
      <c r="AT196" s="164" t="str">
        <f t="shared" si="39"/>
        <v/>
      </c>
      <c r="AU196" s="164" t="str">
        <f t="shared" si="32"/>
        <v/>
      </c>
      <c r="AV196" s="164" t="str">
        <f t="shared" si="42"/>
        <v/>
      </c>
      <c r="AW196" s="164">
        <f t="shared" si="42"/>
        <v>0</v>
      </c>
      <c r="AX196" s="164" t="str">
        <f t="shared" si="42"/>
        <v/>
      </c>
      <c r="AY196" s="164" t="str">
        <f t="shared" si="40"/>
        <v/>
      </c>
      <c r="AZ196" s="164" t="str">
        <f t="shared" si="40"/>
        <v/>
      </c>
      <c r="BA196" s="164" t="str">
        <f t="shared" si="40"/>
        <v/>
      </c>
      <c r="BB196" s="164" t="str">
        <f t="shared" si="40"/>
        <v/>
      </c>
      <c r="BC196" s="164" t="str">
        <f t="shared" si="33"/>
        <v/>
      </c>
    </row>
    <row r="197" spans="1:55" s="164" customFormat="1" ht="17.25" hidden="1" customHeight="1">
      <c r="A197" s="9"/>
      <c r="B197" s="7"/>
      <c r="C197" s="2"/>
      <c r="D197" s="5"/>
      <c r="E197" s="4"/>
      <c r="F197" s="4"/>
      <c r="G197" s="4"/>
      <c r="H197" s="5"/>
      <c r="I197" s="16"/>
      <c r="J197" s="47"/>
      <c r="K197" s="48"/>
      <c r="L197" s="48"/>
      <c r="M197" s="49"/>
      <c r="N197" s="47"/>
      <c r="O197" s="48"/>
      <c r="P197" s="48"/>
      <c r="Q197" s="48"/>
      <c r="R197" s="48"/>
      <c r="S197" s="48"/>
      <c r="T197" s="64"/>
      <c r="U197" s="49"/>
      <c r="V197" s="58"/>
      <c r="W197" s="124"/>
      <c r="X197" s="56"/>
      <c r="Y197" s="68"/>
      <c r="Z197" s="68"/>
      <c r="AA197" s="67"/>
      <c r="AB197" s="57"/>
      <c r="AC197" s="58"/>
      <c r="AD197" s="56"/>
      <c r="AE197" s="49"/>
      <c r="AF197" s="164">
        <f t="shared" si="43"/>
        <v>0</v>
      </c>
      <c r="AG197" s="164">
        <f t="shared" si="43"/>
        <v>-1</v>
      </c>
      <c r="AH197" s="164">
        <f t="shared" si="43"/>
        <v>0</v>
      </c>
      <c r="AI197" s="164">
        <f t="shared" si="43"/>
        <v>0</v>
      </c>
      <c r="AJ197" s="164">
        <f t="shared" si="43"/>
        <v>0</v>
      </c>
      <c r="AK197" s="164">
        <f t="shared" si="43"/>
        <v>0</v>
      </c>
      <c r="AL197" s="164">
        <f t="shared" si="43"/>
        <v>0</v>
      </c>
      <c r="AM197" s="164">
        <f t="shared" si="43"/>
        <v>0</v>
      </c>
      <c r="AN197" s="164" t="str">
        <f t="shared" si="41"/>
        <v/>
      </c>
      <c r="AO197" s="164">
        <f t="shared" si="41"/>
        <v>0</v>
      </c>
      <c r="AP197" s="164" t="str">
        <f t="shared" si="41"/>
        <v/>
      </c>
      <c r="AQ197" s="164" t="str">
        <f t="shared" si="39"/>
        <v/>
      </c>
      <c r="AR197" s="164" t="str">
        <f t="shared" si="39"/>
        <v/>
      </c>
      <c r="AS197" s="164" t="str">
        <f t="shared" si="39"/>
        <v/>
      </c>
      <c r="AT197" s="164" t="str">
        <f t="shared" si="39"/>
        <v/>
      </c>
      <c r="AU197" s="164" t="str">
        <f t="shared" si="32"/>
        <v/>
      </c>
      <c r="AV197" s="164" t="str">
        <f t="shared" si="42"/>
        <v/>
      </c>
      <c r="AW197" s="164">
        <f t="shared" si="42"/>
        <v>0</v>
      </c>
      <c r="AX197" s="164" t="str">
        <f t="shared" si="42"/>
        <v/>
      </c>
      <c r="AY197" s="164" t="str">
        <f t="shared" si="40"/>
        <v/>
      </c>
      <c r="AZ197" s="164" t="str">
        <f t="shared" si="40"/>
        <v/>
      </c>
      <c r="BA197" s="164" t="str">
        <f t="shared" si="40"/>
        <v/>
      </c>
      <c r="BB197" s="164" t="str">
        <f t="shared" si="40"/>
        <v/>
      </c>
      <c r="BC197" s="164" t="str">
        <f t="shared" si="33"/>
        <v/>
      </c>
    </row>
    <row r="198" spans="1:55" s="164" customFormat="1" ht="17.25" hidden="1" customHeight="1">
      <c r="A198" s="9"/>
      <c r="B198" s="7"/>
      <c r="C198" s="2"/>
      <c r="D198" s="5"/>
      <c r="E198" s="4"/>
      <c r="F198" s="4"/>
      <c r="G198" s="4"/>
      <c r="H198" s="5"/>
      <c r="I198" s="16"/>
      <c r="J198" s="47"/>
      <c r="K198" s="48"/>
      <c r="L198" s="48"/>
      <c r="M198" s="49"/>
      <c r="N198" s="47"/>
      <c r="O198" s="48"/>
      <c r="P198" s="48"/>
      <c r="Q198" s="48"/>
      <c r="R198" s="48"/>
      <c r="S198" s="48"/>
      <c r="T198" s="64"/>
      <c r="U198" s="49"/>
      <c r="V198" s="58"/>
      <c r="W198" s="124"/>
      <c r="X198" s="56"/>
      <c r="Y198" s="68"/>
      <c r="Z198" s="68"/>
      <c r="AA198" s="67"/>
      <c r="AB198" s="57"/>
      <c r="AC198" s="58"/>
      <c r="AD198" s="56"/>
      <c r="AE198" s="49"/>
      <c r="AF198" s="164">
        <f t="shared" si="43"/>
        <v>0</v>
      </c>
      <c r="AG198" s="164">
        <f t="shared" si="43"/>
        <v>-1</v>
      </c>
      <c r="AH198" s="164">
        <f t="shared" si="43"/>
        <v>0</v>
      </c>
      <c r="AI198" s="164">
        <f t="shared" si="43"/>
        <v>0</v>
      </c>
      <c r="AJ198" s="164">
        <f t="shared" si="43"/>
        <v>0</v>
      </c>
      <c r="AK198" s="164">
        <f t="shared" si="43"/>
        <v>0</v>
      </c>
      <c r="AL198" s="164">
        <f t="shared" si="43"/>
        <v>0</v>
      </c>
      <c r="AM198" s="164">
        <f t="shared" si="43"/>
        <v>0</v>
      </c>
      <c r="AN198" s="164" t="str">
        <f t="shared" si="41"/>
        <v/>
      </c>
      <c r="AO198" s="164">
        <f t="shared" si="41"/>
        <v>0</v>
      </c>
      <c r="AP198" s="164" t="str">
        <f t="shared" si="41"/>
        <v/>
      </c>
      <c r="AQ198" s="164" t="str">
        <f t="shared" si="39"/>
        <v/>
      </c>
      <c r="AR198" s="164" t="str">
        <f t="shared" si="39"/>
        <v/>
      </c>
      <c r="AS198" s="164" t="str">
        <f t="shared" si="39"/>
        <v/>
      </c>
      <c r="AT198" s="164" t="str">
        <f t="shared" si="39"/>
        <v/>
      </c>
      <c r="AU198" s="164" t="str">
        <f t="shared" si="32"/>
        <v/>
      </c>
      <c r="AV198" s="164" t="str">
        <f t="shared" si="42"/>
        <v/>
      </c>
      <c r="AW198" s="164">
        <f t="shared" si="42"/>
        <v>0</v>
      </c>
      <c r="AX198" s="164" t="str">
        <f t="shared" si="42"/>
        <v/>
      </c>
      <c r="AY198" s="164" t="str">
        <f t="shared" si="40"/>
        <v/>
      </c>
      <c r="AZ198" s="164" t="str">
        <f t="shared" si="40"/>
        <v/>
      </c>
      <c r="BA198" s="164" t="str">
        <f t="shared" si="40"/>
        <v/>
      </c>
      <c r="BB198" s="164" t="str">
        <f t="shared" si="40"/>
        <v/>
      </c>
      <c r="BC198" s="164" t="str">
        <f t="shared" si="33"/>
        <v/>
      </c>
    </row>
    <row r="199" spans="1:55" s="164" customFormat="1" ht="17.25" hidden="1" customHeight="1">
      <c r="A199" s="9"/>
      <c r="B199" s="7"/>
      <c r="C199" s="2"/>
      <c r="D199" s="5"/>
      <c r="E199" s="4"/>
      <c r="F199" s="4"/>
      <c r="G199" s="4"/>
      <c r="H199" s="5"/>
      <c r="I199" s="16"/>
      <c r="J199" s="47"/>
      <c r="K199" s="48"/>
      <c r="L199" s="48"/>
      <c r="M199" s="49"/>
      <c r="N199" s="47"/>
      <c r="O199" s="48"/>
      <c r="P199" s="48"/>
      <c r="Q199" s="48"/>
      <c r="R199" s="48"/>
      <c r="S199" s="48"/>
      <c r="T199" s="64"/>
      <c r="U199" s="49"/>
      <c r="V199" s="58"/>
      <c r="W199" s="124"/>
      <c r="X199" s="56"/>
      <c r="Y199" s="68"/>
      <c r="Z199" s="68"/>
      <c r="AA199" s="67"/>
      <c r="AB199" s="57"/>
      <c r="AC199" s="58"/>
      <c r="AD199" s="56"/>
      <c r="AE199" s="49"/>
      <c r="AF199" s="164">
        <f t="shared" si="43"/>
        <v>0</v>
      </c>
      <c r="AG199" s="164">
        <f t="shared" si="43"/>
        <v>-1</v>
      </c>
      <c r="AH199" s="164">
        <f t="shared" si="43"/>
        <v>0</v>
      </c>
      <c r="AI199" s="164">
        <f t="shared" si="43"/>
        <v>0</v>
      </c>
      <c r="AJ199" s="164">
        <f t="shared" si="43"/>
        <v>0</v>
      </c>
      <c r="AK199" s="164">
        <f t="shared" si="43"/>
        <v>0</v>
      </c>
      <c r="AL199" s="164">
        <f t="shared" si="43"/>
        <v>0</v>
      </c>
      <c r="AM199" s="164">
        <f t="shared" si="43"/>
        <v>0</v>
      </c>
      <c r="AN199" s="164" t="str">
        <f t="shared" si="41"/>
        <v/>
      </c>
      <c r="AO199" s="164">
        <f t="shared" si="41"/>
        <v>0</v>
      </c>
      <c r="AP199" s="164" t="str">
        <f t="shared" si="41"/>
        <v/>
      </c>
      <c r="AQ199" s="164" t="str">
        <f t="shared" si="39"/>
        <v/>
      </c>
      <c r="AR199" s="164" t="str">
        <f t="shared" si="39"/>
        <v/>
      </c>
      <c r="AS199" s="164" t="str">
        <f t="shared" si="39"/>
        <v/>
      </c>
      <c r="AT199" s="164" t="str">
        <f t="shared" si="39"/>
        <v/>
      </c>
      <c r="AU199" s="164" t="str">
        <f t="shared" si="32"/>
        <v/>
      </c>
      <c r="AV199" s="164" t="str">
        <f t="shared" si="42"/>
        <v/>
      </c>
      <c r="AW199" s="164">
        <f t="shared" si="42"/>
        <v>0</v>
      </c>
      <c r="AX199" s="164" t="str">
        <f t="shared" si="42"/>
        <v/>
      </c>
      <c r="AY199" s="164" t="str">
        <f t="shared" si="40"/>
        <v/>
      </c>
      <c r="AZ199" s="164" t="str">
        <f t="shared" si="40"/>
        <v/>
      </c>
      <c r="BA199" s="164" t="str">
        <f t="shared" si="40"/>
        <v/>
      </c>
      <c r="BB199" s="164" t="str">
        <f t="shared" si="40"/>
        <v/>
      </c>
      <c r="BC199" s="164" t="str">
        <f t="shared" si="33"/>
        <v/>
      </c>
    </row>
    <row r="200" spans="1:55" s="164" customFormat="1" ht="17.25" hidden="1" customHeight="1">
      <c r="A200" s="9"/>
      <c r="B200" s="7"/>
      <c r="C200" s="2"/>
      <c r="D200" s="5"/>
      <c r="E200" s="4"/>
      <c r="F200" s="4"/>
      <c r="G200" s="4"/>
      <c r="H200" s="5"/>
      <c r="I200" s="16"/>
      <c r="J200" s="47"/>
      <c r="K200" s="48"/>
      <c r="L200" s="48"/>
      <c r="M200" s="49"/>
      <c r="N200" s="47"/>
      <c r="O200" s="48"/>
      <c r="P200" s="48"/>
      <c r="Q200" s="48"/>
      <c r="R200" s="48"/>
      <c r="S200" s="48"/>
      <c r="T200" s="64"/>
      <c r="U200" s="49"/>
      <c r="V200" s="58"/>
      <c r="W200" s="124"/>
      <c r="X200" s="56"/>
      <c r="Y200" s="68"/>
      <c r="Z200" s="68"/>
      <c r="AA200" s="67"/>
      <c r="AB200" s="57"/>
      <c r="AC200" s="58"/>
      <c r="AD200" s="56"/>
      <c r="AE200" s="49"/>
      <c r="AF200" s="164">
        <f t="shared" si="43"/>
        <v>0</v>
      </c>
      <c r="AG200" s="164">
        <f t="shared" si="43"/>
        <v>-1</v>
      </c>
      <c r="AH200" s="164">
        <f t="shared" si="43"/>
        <v>0</v>
      </c>
      <c r="AI200" s="164">
        <f t="shared" si="43"/>
        <v>0</v>
      </c>
      <c r="AJ200" s="164">
        <f t="shared" si="43"/>
        <v>0</v>
      </c>
      <c r="AK200" s="164">
        <f t="shared" si="43"/>
        <v>0</v>
      </c>
      <c r="AL200" s="164">
        <f t="shared" si="43"/>
        <v>0</v>
      </c>
      <c r="AM200" s="164">
        <f t="shared" si="43"/>
        <v>0</v>
      </c>
      <c r="AN200" s="164" t="str">
        <f t="shared" si="41"/>
        <v/>
      </c>
      <c r="AO200" s="164">
        <f t="shared" si="41"/>
        <v>0</v>
      </c>
      <c r="AP200" s="164" t="str">
        <f t="shared" si="41"/>
        <v/>
      </c>
      <c r="AQ200" s="164" t="str">
        <f t="shared" si="39"/>
        <v/>
      </c>
      <c r="AR200" s="164" t="str">
        <f t="shared" si="39"/>
        <v/>
      </c>
      <c r="AS200" s="164" t="str">
        <f t="shared" si="39"/>
        <v/>
      </c>
      <c r="AT200" s="164" t="str">
        <f t="shared" si="39"/>
        <v/>
      </c>
      <c r="AU200" s="164" t="str">
        <f t="shared" si="32"/>
        <v/>
      </c>
      <c r="AV200" s="164" t="str">
        <f t="shared" si="42"/>
        <v/>
      </c>
      <c r="AW200" s="164">
        <f t="shared" si="42"/>
        <v>0</v>
      </c>
      <c r="AX200" s="164" t="str">
        <f t="shared" si="42"/>
        <v/>
      </c>
      <c r="AY200" s="164" t="str">
        <f t="shared" si="40"/>
        <v/>
      </c>
      <c r="AZ200" s="164" t="str">
        <f t="shared" si="40"/>
        <v/>
      </c>
      <c r="BA200" s="164" t="str">
        <f t="shared" si="40"/>
        <v/>
      </c>
      <c r="BB200" s="164" t="str">
        <f t="shared" si="40"/>
        <v/>
      </c>
      <c r="BC200" s="164" t="str">
        <f t="shared" si="33"/>
        <v/>
      </c>
    </row>
    <row r="201" spans="1:55" s="164" customFormat="1" ht="17.25" hidden="1" customHeight="1">
      <c r="A201" s="9"/>
      <c r="B201" s="7"/>
      <c r="C201" s="2"/>
      <c r="D201" s="5"/>
      <c r="E201" s="4"/>
      <c r="F201" s="4"/>
      <c r="G201" s="4"/>
      <c r="H201" s="5"/>
      <c r="I201" s="16"/>
      <c r="J201" s="47"/>
      <c r="K201" s="48"/>
      <c r="L201" s="48"/>
      <c r="M201" s="49"/>
      <c r="N201" s="47"/>
      <c r="O201" s="48"/>
      <c r="P201" s="48"/>
      <c r="Q201" s="48"/>
      <c r="R201" s="48"/>
      <c r="S201" s="48"/>
      <c r="T201" s="64"/>
      <c r="U201" s="49"/>
      <c r="V201" s="58"/>
      <c r="W201" s="124"/>
      <c r="X201" s="56"/>
      <c r="Y201" s="68"/>
      <c r="Z201" s="68"/>
      <c r="AA201" s="67"/>
      <c r="AB201" s="57"/>
      <c r="AC201" s="58"/>
      <c r="AD201" s="56"/>
      <c r="AE201" s="49"/>
      <c r="AF201" s="164">
        <f t="shared" si="43"/>
        <v>0</v>
      </c>
      <c r="AG201" s="164">
        <f t="shared" si="43"/>
        <v>-1</v>
      </c>
      <c r="AH201" s="164">
        <f t="shared" si="43"/>
        <v>0</v>
      </c>
      <c r="AI201" s="164">
        <f t="shared" si="43"/>
        <v>0</v>
      </c>
      <c r="AJ201" s="164">
        <f t="shared" si="43"/>
        <v>0</v>
      </c>
      <c r="AK201" s="164">
        <f t="shared" si="43"/>
        <v>0</v>
      </c>
      <c r="AL201" s="164">
        <f t="shared" si="43"/>
        <v>0</v>
      </c>
      <c r="AM201" s="164">
        <f t="shared" si="43"/>
        <v>0</v>
      </c>
      <c r="AN201" s="164" t="str">
        <f t="shared" si="41"/>
        <v/>
      </c>
      <c r="AO201" s="164">
        <f t="shared" si="41"/>
        <v>0</v>
      </c>
      <c r="AP201" s="164" t="str">
        <f t="shared" si="41"/>
        <v/>
      </c>
      <c r="AQ201" s="164" t="str">
        <f t="shared" si="39"/>
        <v/>
      </c>
      <c r="AR201" s="164" t="str">
        <f t="shared" si="39"/>
        <v/>
      </c>
      <c r="AS201" s="164" t="str">
        <f t="shared" si="39"/>
        <v/>
      </c>
      <c r="AT201" s="164" t="str">
        <f t="shared" si="39"/>
        <v/>
      </c>
      <c r="AU201" s="164" t="str">
        <f t="shared" si="32"/>
        <v/>
      </c>
      <c r="AV201" s="164" t="str">
        <f t="shared" si="42"/>
        <v/>
      </c>
      <c r="AW201" s="164">
        <f t="shared" si="42"/>
        <v>0</v>
      </c>
      <c r="AX201" s="164" t="str">
        <f t="shared" si="42"/>
        <v/>
      </c>
      <c r="AY201" s="164" t="str">
        <f t="shared" si="40"/>
        <v/>
      </c>
      <c r="AZ201" s="164" t="str">
        <f t="shared" si="40"/>
        <v/>
      </c>
      <c r="BA201" s="164" t="str">
        <f t="shared" si="40"/>
        <v/>
      </c>
      <c r="BB201" s="164" t="str">
        <f t="shared" si="40"/>
        <v/>
      </c>
      <c r="BC201" s="164" t="str">
        <f t="shared" si="33"/>
        <v/>
      </c>
    </row>
    <row r="202" spans="1:55" s="164" customFormat="1" ht="17.25" hidden="1" customHeight="1">
      <c r="A202" s="9"/>
      <c r="B202" s="7"/>
      <c r="C202" s="2"/>
      <c r="D202" s="5"/>
      <c r="E202" s="4"/>
      <c r="F202" s="4"/>
      <c r="G202" s="4"/>
      <c r="H202" s="5"/>
      <c r="I202" s="16"/>
      <c r="J202" s="47"/>
      <c r="K202" s="48"/>
      <c r="L202" s="48"/>
      <c r="M202" s="49"/>
      <c r="N202" s="47"/>
      <c r="O202" s="48"/>
      <c r="P202" s="48"/>
      <c r="Q202" s="48"/>
      <c r="R202" s="48"/>
      <c r="S202" s="48"/>
      <c r="T202" s="64"/>
      <c r="U202" s="49"/>
      <c r="V202" s="58"/>
      <c r="W202" s="124"/>
      <c r="X202" s="56"/>
      <c r="Y202" s="68"/>
      <c r="Z202" s="68"/>
      <c r="AA202" s="67"/>
      <c r="AB202" s="57"/>
      <c r="AC202" s="58"/>
      <c r="AD202" s="56"/>
      <c r="AE202" s="49"/>
      <c r="AF202" s="164">
        <f t="shared" si="43"/>
        <v>0</v>
      </c>
      <c r="AG202" s="164">
        <f t="shared" si="43"/>
        <v>-1</v>
      </c>
      <c r="AH202" s="164">
        <f t="shared" si="43"/>
        <v>0</v>
      </c>
      <c r="AI202" s="164">
        <f t="shared" si="43"/>
        <v>0</v>
      </c>
      <c r="AJ202" s="164">
        <f t="shared" si="43"/>
        <v>0</v>
      </c>
      <c r="AK202" s="164">
        <f t="shared" si="43"/>
        <v>0</v>
      </c>
      <c r="AL202" s="164">
        <f t="shared" si="43"/>
        <v>0</v>
      </c>
      <c r="AM202" s="164">
        <f t="shared" si="43"/>
        <v>0</v>
      </c>
      <c r="AN202" s="164" t="str">
        <f t="shared" si="41"/>
        <v/>
      </c>
      <c r="AO202" s="164">
        <f t="shared" si="41"/>
        <v>0</v>
      </c>
      <c r="AP202" s="164" t="str">
        <f t="shared" si="41"/>
        <v/>
      </c>
      <c r="AQ202" s="164" t="str">
        <f t="shared" si="39"/>
        <v/>
      </c>
      <c r="AR202" s="164" t="str">
        <f t="shared" si="39"/>
        <v/>
      </c>
      <c r="AS202" s="164" t="str">
        <f t="shared" si="39"/>
        <v/>
      </c>
      <c r="AT202" s="164" t="str">
        <f t="shared" si="39"/>
        <v/>
      </c>
      <c r="AU202" s="164" t="str">
        <f t="shared" si="32"/>
        <v/>
      </c>
      <c r="AV202" s="164" t="str">
        <f t="shared" si="42"/>
        <v/>
      </c>
      <c r="AW202" s="164">
        <f t="shared" si="42"/>
        <v>0</v>
      </c>
      <c r="AX202" s="164" t="str">
        <f t="shared" si="42"/>
        <v/>
      </c>
      <c r="AY202" s="164" t="str">
        <f t="shared" si="40"/>
        <v/>
      </c>
      <c r="AZ202" s="164" t="str">
        <f t="shared" si="40"/>
        <v/>
      </c>
      <c r="BA202" s="164" t="str">
        <f t="shared" si="40"/>
        <v/>
      </c>
      <c r="BB202" s="164" t="str">
        <f t="shared" si="40"/>
        <v/>
      </c>
      <c r="BC202" s="164" t="str">
        <f t="shared" si="33"/>
        <v/>
      </c>
    </row>
    <row r="203" spans="1:55" s="164" customFormat="1" ht="17.25" hidden="1" customHeight="1">
      <c r="A203" s="9"/>
      <c r="B203" s="7"/>
      <c r="C203" s="2"/>
      <c r="D203" s="5"/>
      <c r="E203" s="4"/>
      <c r="F203" s="4"/>
      <c r="G203" s="4"/>
      <c r="H203" s="5"/>
      <c r="I203" s="16"/>
      <c r="J203" s="47"/>
      <c r="K203" s="48"/>
      <c r="L203" s="48"/>
      <c r="M203" s="49"/>
      <c r="N203" s="47"/>
      <c r="O203" s="48"/>
      <c r="P203" s="48"/>
      <c r="Q203" s="48"/>
      <c r="R203" s="48"/>
      <c r="S203" s="48"/>
      <c r="T203" s="64"/>
      <c r="U203" s="49"/>
      <c r="V203" s="58"/>
      <c r="W203" s="124"/>
      <c r="X203" s="56"/>
      <c r="Y203" s="68"/>
      <c r="Z203" s="68"/>
      <c r="AA203" s="67"/>
      <c r="AB203" s="57"/>
      <c r="AC203" s="58"/>
      <c r="AD203" s="56"/>
      <c r="AE203" s="49"/>
      <c r="AF203" s="164">
        <f t="shared" si="43"/>
        <v>0</v>
      </c>
      <c r="AG203" s="164">
        <f t="shared" si="43"/>
        <v>-1</v>
      </c>
      <c r="AH203" s="164">
        <f t="shared" si="43"/>
        <v>0</v>
      </c>
      <c r="AI203" s="164">
        <f t="shared" si="43"/>
        <v>0</v>
      </c>
      <c r="AJ203" s="164">
        <f t="shared" si="43"/>
        <v>0</v>
      </c>
      <c r="AK203" s="164">
        <f t="shared" si="43"/>
        <v>0</v>
      </c>
      <c r="AL203" s="164">
        <f t="shared" si="43"/>
        <v>0</v>
      </c>
      <c r="AM203" s="164">
        <f t="shared" si="43"/>
        <v>0</v>
      </c>
      <c r="AN203" s="164" t="str">
        <f t="shared" si="41"/>
        <v/>
      </c>
      <c r="AO203" s="164">
        <f t="shared" si="41"/>
        <v>0</v>
      </c>
      <c r="AP203" s="164" t="str">
        <f t="shared" si="41"/>
        <v/>
      </c>
      <c r="AQ203" s="164" t="str">
        <f t="shared" si="39"/>
        <v/>
      </c>
      <c r="AR203" s="164" t="str">
        <f t="shared" si="39"/>
        <v/>
      </c>
      <c r="AS203" s="164" t="str">
        <f t="shared" si="39"/>
        <v/>
      </c>
      <c r="AT203" s="164" t="str">
        <f t="shared" si="39"/>
        <v/>
      </c>
      <c r="AU203" s="164" t="str">
        <f t="shared" si="32"/>
        <v/>
      </c>
      <c r="AV203" s="164" t="str">
        <f t="shared" si="42"/>
        <v/>
      </c>
      <c r="AW203" s="164">
        <f t="shared" si="42"/>
        <v>0</v>
      </c>
      <c r="AX203" s="164" t="str">
        <f t="shared" si="42"/>
        <v/>
      </c>
      <c r="AY203" s="164" t="str">
        <f t="shared" si="40"/>
        <v/>
      </c>
      <c r="AZ203" s="164" t="str">
        <f t="shared" si="40"/>
        <v/>
      </c>
      <c r="BA203" s="164" t="str">
        <f t="shared" si="40"/>
        <v/>
      </c>
      <c r="BB203" s="164" t="str">
        <f t="shared" si="40"/>
        <v/>
      </c>
      <c r="BC203" s="164" t="str">
        <f t="shared" si="33"/>
        <v/>
      </c>
    </row>
    <row r="204" spans="1:55" s="164" customFormat="1" ht="17.25" hidden="1" customHeight="1">
      <c r="A204" s="9"/>
      <c r="B204" s="7"/>
      <c r="C204" s="2"/>
      <c r="D204" s="5"/>
      <c r="E204" s="4"/>
      <c r="F204" s="4"/>
      <c r="G204" s="4"/>
      <c r="H204" s="5"/>
      <c r="I204" s="16"/>
      <c r="J204" s="47"/>
      <c r="K204" s="48"/>
      <c r="L204" s="48"/>
      <c r="M204" s="49"/>
      <c r="N204" s="47"/>
      <c r="O204" s="48"/>
      <c r="P204" s="48"/>
      <c r="Q204" s="48"/>
      <c r="R204" s="48"/>
      <c r="S204" s="48"/>
      <c r="T204" s="64"/>
      <c r="U204" s="49"/>
      <c r="V204" s="58"/>
      <c r="W204" s="124"/>
      <c r="X204" s="56"/>
      <c r="Y204" s="68"/>
      <c r="Z204" s="68"/>
      <c r="AA204" s="67"/>
      <c r="AB204" s="57"/>
      <c r="AC204" s="58"/>
      <c r="AD204" s="56"/>
      <c r="AE204" s="49"/>
      <c r="AF204" s="164">
        <f t="shared" si="43"/>
        <v>0</v>
      </c>
      <c r="AG204" s="164">
        <f t="shared" si="43"/>
        <v>-1</v>
      </c>
      <c r="AH204" s="164">
        <f t="shared" si="43"/>
        <v>0</v>
      </c>
      <c r="AI204" s="164">
        <f t="shared" si="43"/>
        <v>0</v>
      </c>
      <c r="AJ204" s="164">
        <f t="shared" si="43"/>
        <v>0</v>
      </c>
      <c r="AK204" s="164">
        <f t="shared" si="43"/>
        <v>0</v>
      </c>
      <c r="AL204" s="164">
        <f t="shared" si="43"/>
        <v>0</v>
      </c>
      <c r="AM204" s="164">
        <f t="shared" si="43"/>
        <v>0</v>
      </c>
      <c r="AN204" s="164" t="str">
        <f t="shared" si="41"/>
        <v/>
      </c>
      <c r="AO204" s="164">
        <f t="shared" si="41"/>
        <v>0</v>
      </c>
      <c r="AP204" s="164" t="str">
        <f t="shared" si="41"/>
        <v/>
      </c>
      <c r="AQ204" s="164" t="str">
        <f t="shared" si="39"/>
        <v/>
      </c>
      <c r="AR204" s="164" t="str">
        <f t="shared" si="39"/>
        <v/>
      </c>
      <c r="AS204" s="164" t="str">
        <f t="shared" si="39"/>
        <v/>
      </c>
      <c r="AT204" s="164" t="str">
        <f t="shared" si="39"/>
        <v/>
      </c>
      <c r="AU204" s="164" t="str">
        <f t="shared" si="32"/>
        <v/>
      </c>
      <c r="AV204" s="164" t="str">
        <f t="shared" si="42"/>
        <v/>
      </c>
      <c r="AW204" s="164">
        <f t="shared" si="42"/>
        <v>0</v>
      </c>
      <c r="AX204" s="164" t="str">
        <f t="shared" si="42"/>
        <v/>
      </c>
      <c r="AY204" s="164" t="str">
        <f t="shared" si="40"/>
        <v/>
      </c>
      <c r="AZ204" s="164" t="str">
        <f t="shared" si="40"/>
        <v/>
      </c>
      <c r="BA204" s="164" t="str">
        <f t="shared" si="40"/>
        <v/>
      </c>
      <c r="BB204" s="164" t="str">
        <f t="shared" si="40"/>
        <v/>
      </c>
      <c r="BC204" s="164" t="str">
        <f t="shared" si="33"/>
        <v/>
      </c>
    </row>
    <row r="205" spans="1:55" s="164" customFormat="1" ht="17.25" hidden="1" customHeight="1">
      <c r="A205" s="9"/>
      <c r="B205" s="7"/>
      <c r="C205" s="2"/>
      <c r="D205" s="5"/>
      <c r="E205" s="4"/>
      <c r="F205" s="4"/>
      <c r="G205" s="4"/>
      <c r="H205" s="5"/>
      <c r="I205" s="16"/>
      <c r="J205" s="47"/>
      <c r="K205" s="48"/>
      <c r="L205" s="48"/>
      <c r="M205" s="49"/>
      <c r="N205" s="47"/>
      <c r="O205" s="48"/>
      <c r="P205" s="48"/>
      <c r="Q205" s="48"/>
      <c r="R205" s="48"/>
      <c r="S205" s="48"/>
      <c r="T205" s="64"/>
      <c r="U205" s="49"/>
      <c r="V205" s="58"/>
      <c r="W205" s="124"/>
      <c r="X205" s="56"/>
      <c r="Y205" s="68"/>
      <c r="Z205" s="68"/>
      <c r="AA205" s="67"/>
      <c r="AB205" s="57"/>
      <c r="AC205" s="58"/>
      <c r="AD205" s="56"/>
      <c r="AE205" s="49"/>
      <c r="AF205" s="164">
        <f t="shared" si="43"/>
        <v>0</v>
      </c>
      <c r="AG205" s="164">
        <f t="shared" si="43"/>
        <v>-1</v>
      </c>
      <c r="AH205" s="164">
        <f t="shared" si="43"/>
        <v>0</v>
      </c>
      <c r="AI205" s="164">
        <f t="shared" si="43"/>
        <v>0</v>
      </c>
      <c r="AJ205" s="164">
        <f t="shared" si="43"/>
        <v>0</v>
      </c>
      <c r="AK205" s="164">
        <f t="shared" si="43"/>
        <v>0</v>
      </c>
      <c r="AL205" s="164">
        <f t="shared" si="43"/>
        <v>0</v>
      </c>
      <c r="AM205" s="164">
        <f t="shared" si="43"/>
        <v>0</v>
      </c>
      <c r="AN205" s="164" t="str">
        <f t="shared" si="41"/>
        <v/>
      </c>
      <c r="AO205" s="164">
        <f t="shared" si="41"/>
        <v>0</v>
      </c>
      <c r="AP205" s="164" t="str">
        <f t="shared" si="41"/>
        <v/>
      </c>
      <c r="AQ205" s="164" t="str">
        <f t="shared" si="39"/>
        <v/>
      </c>
      <c r="AR205" s="164" t="str">
        <f t="shared" si="39"/>
        <v/>
      </c>
      <c r="AS205" s="164" t="str">
        <f t="shared" si="39"/>
        <v/>
      </c>
      <c r="AT205" s="164" t="str">
        <f t="shared" si="39"/>
        <v/>
      </c>
      <c r="AU205" s="164" t="str">
        <f t="shared" si="39"/>
        <v/>
      </c>
      <c r="AV205" s="164" t="str">
        <f t="shared" si="42"/>
        <v/>
      </c>
      <c r="AW205" s="164">
        <f t="shared" si="42"/>
        <v>0</v>
      </c>
      <c r="AX205" s="164" t="str">
        <f t="shared" si="42"/>
        <v/>
      </c>
      <c r="AY205" s="164" t="str">
        <f t="shared" si="40"/>
        <v/>
      </c>
      <c r="AZ205" s="164" t="str">
        <f t="shared" si="40"/>
        <v/>
      </c>
      <c r="BA205" s="164" t="str">
        <f t="shared" si="40"/>
        <v/>
      </c>
      <c r="BB205" s="164" t="str">
        <f t="shared" si="40"/>
        <v/>
      </c>
      <c r="BC205" s="164" t="str">
        <f t="shared" si="33"/>
        <v/>
      </c>
    </row>
    <row r="206" spans="1:55" s="164" customFormat="1" ht="17.25" hidden="1" customHeight="1">
      <c r="A206" s="9"/>
      <c r="B206" s="7"/>
      <c r="C206" s="2"/>
      <c r="D206" s="5"/>
      <c r="E206" s="4"/>
      <c r="F206" s="4"/>
      <c r="G206" s="4"/>
      <c r="H206" s="5"/>
      <c r="I206" s="16"/>
      <c r="J206" s="47"/>
      <c r="K206" s="48"/>
      <c r="L206" s="48"/>
      <c r="M206" s="49"/>
      <c r="N206" s="47"/>
      <c r="O206" s="48"/>
      <c r="P206" s="48"/>
      <c r="Q206" s="48"/>
      <c r="R206" s="48"/>
      <c r="S206" s="48"/>
      <c r="T206" s="64"/>
      <c r="U206" s="49"/>
      <c r="V206" s="58"/>
      <c r="W206" s="124"/>
      <c r="X206" s="56"/>
      <c r="Y206" s="68"/>
      <c r="Z206" s="68"/>
      <c r="AA206" s="67"/>
      <c r="AB206" s="57"/>
      <c r="AC206" s="58"/>
      <c r="AD206" s="56"/>
      <c r="AE206" s="49"/>
      <c r="AF206" s="164">
        <f t="shared" si="43"/>
        <v>0</v>
      </c>
      <c r="AG206" s="164">
        <f t="shared" si="43"/>
        <v>-1</v>
      </c>
      <c r="AH206" s="164">
        <f t="shared" si="43"/>
        <v>0</v>
      </c>
      <c r="AI206" s="164">
        <f t="shared" si="43"/>
        <v>0</v>
      </c>
      <c r="AJ206" s="164">
        <f t="shared" si="43"/>
        <v>0</v>
      </c>
      <c r="AK206" s="164">
        <f t="shared" si="43"/>
        <v>0</v>
      </c>
      <c r="AL206" s="164">
        <f t="shared" si="43"/>
        <v>0</v>
      </c>
      <c r="AM206" s="164">
        <f t="shared" si="43"/>
        <v>0</v>
      </c>
      <c r="AN206" s="164" t="str">
        <f t="shared" si="41"/>
        <v/>
      </c>
      <c r="AO206" s="164">
        <f t="shared" si="41"/>
        <v>0</v>
      </c>
      <c r="AP206" s="164" t="str">
        <f t="shared" si="41"/>
        <v/>
      </c>
      <c r="AQ206" s="164" t="str">
        <f t="shared" si="39"/>
        <v/>
      </c>
      <c r="AR206" s="164" t="str">
        <f t="shared" si="39"/>
        <v/>
      </c>
      <c r="AS206" s="164" t="str">
        <f t="shared" si="39"/>
        <v/>
      </c>
      <c r="AT206" s="164" t="str">
        <f t="shared" si="39"/>
        <v/>
      </c>
      <c r="AU206" s="164" t="str">
        <f t="shared" si="39"/>
        <v/>
      </c>
      <c r="AV206" s="164" t="str">
        <f t="shared" si="42"/>
        <v/>
      </c>
      <c r="AW206" s="164">
        <f t="shared" si="42"/>
        <v>0</v>
      </c>
      <c r="AX206" s="164" t="str">
        <f t="shared" si="42"/>
        <v/>
      </c>
      <c r="AY206" s="164" t="str">
        <f t="shared" si="40"/>
        <v/>
      </c>
      <c r="AZ206" s="164" t="str">
        <f t="shared" si="40"/>
        <v/>
      </c>
      <c r="BA206" s="164" t="str">
        <f t="shared" si="40"/>
        <v/>
      </c>
      <c r="BB206" s="164" t="str">
        <f t="shared" si="40"/>
        <v/>
      </c>
      <c r="BC206" s="164" t="str">
        <f t="shared" si="33"/>
        <v/>
      </c>
    </row>
    <row r="207" spans="1:55" s="164" customFormat="1" ht="17.25" hidden="1" customHeight="1">
      <c r="A207" s="9"/>
      <c r="B207" s="7"/>
      <c r="C207" s="2"/>
      <c r="D207" s="5"/>
      <c r="E207" s="4"/>
      <c r="F207" s="4"/>
      <c r="G207" s="4"/>
      <c r="H207" s="5"/>
      <c r="I207" s="16"/>
      <c r="J207" s="47"/>
      <c r="K207" s="48"/>
      <c r="L207" s="48"/>
      <c r="M207" s="49"/>
      <c r="N207" s="47"/>
      <c r="O207" s="48"/>
      <c r="P207" s="48"/>
      <c r="Q207" s="48"/>
      <c r="R207" s="48"/>
      <c r="S207" s="48"/>
      <c r="T207" s="64"/>
      <c r="U207" s="49"/>
      <c r="V207" s="58"/>
      <c r="W207" s="124"/>
      <c r="X207" s="56"/>
      <c r="Y207" s="68"/>
      <c r="Z207" s="68"/>
      <c r="AA207" s="67"/>
      <c r="AB207" s="57"/>
      <c r="AC207" s="58"/>
      <c r="AD207" s="56"/>
      <c r="AE207" s="49"/>
      <c r="AF207" s="164">
        <f t="shared" ref="AF207:AM222" si="44">AF206</f>
        <v>0</v>
      </c>
      <c r="AG207" s="164">
        <f t="shared" si="44"/>
        <v>-1</v>
      </c>
      <c r="AH207" s="164">
        <f t="shared" si="44"/>
        <v>0</v>
      </c>
      <c r="AI207" s="164">
        <f t="shared" si="44"/>
        <v>0</v>
      </c>
      <c r="AJ207" s="164">
        <f t="shared" si="44"/>
        <v>0</v>
      </c>
      <c r="AK207" s="164">
        <f t="shared" si="44"/>
        <v>0</v>
      </c>
      <c r="AL207" s="164">
        <f t="shared" si="44"/>
        <v>0</v>
      </c>
      <c r="AM207" s="164">
        <f t="shared" si="44"/>
        <v>0</v>
      </c>
      <c r="AN207" s="164" t="str">
        <f t="shared" si="41"/>
        <v/>
      </c>
      <c r="AO207" s="164">
        <f t="shared" si="41"/>
        <v>0</v>
      </c>
      <c r="AP207" s="164" t="str">
        <f t="shared" si="41"/>
        <v/>
      </c>
      <c r="AQ207" s="164" t="str">
        <f t="shared" si="39"/>
        <v/>
      </c>
      <c r="AR207" s="164" t="str">
        <f t="shared" si="39"/>
        <v/>
      </c>
      <c r="AS207" s="164" t="str">
        <f t="shared" si="39"/>
        <v/>
      </c>
      <c r="AT207" s="164" t="str">
        <f t="shared" si="39"/>
        <v/>
      </c>
      <c r="AU207" s="164" t="str">
        <f t="shared" si="39"/>
        <v/>
      </c>
      <c r="AV207" s="164" t="str">
        <f t="shared" si="42"/>
        <v/>
      </c>
      <c r="AW207" s="164">
        <f t="shared" si="42"/>
        <v>0</v>
      </c>
      <c r="AX207" s="164" t="str">
        <f t="shared" si="42"/>
        <v/>
      </c>
      <c r="AY207" s="164" t="str">
        <f t="shared" si="40"/>
        <v/>
      </c>
      <c r="AZ207" s="164" t="str">
        <f t="shared" si="40"/>
        <v/>
      </c>
      <c r="BA207" s="164" t="str">
        <f t="shared" si="40"/>
        <v/>
      </c>
      <c r="BB207" s="164" t="str">
        <f t="shared" si="40"/>
        <v/>
      </c>
      <c r="BC207" s="164" t="str">
        <f t="shared" si="33"/>
        <v/>
      </c>
    </row>
    <row r="208" spans="1:55" s="164" customFormat="1" ht="17.25" hidden="1" customHeight="1">
      <c r="A208" s="9"/>
      <c r="B208" s="7"/>
      <c r="C208" s="2"/>
      <c r="D208" s="5"/>
      <c r="E208" s="4"/>
      <c r="F208" s="4"/>
      <c r="G208" s="4"/>
      <c r="H208" s="5"/>
      <c r="I208" s="16"/>
      <c r="J208" s="47"/>
      <c r="K208" s="48"/>
      <c r="L208" s="48"/>
      <c r="M208" s="49"/>
      <c r="N208" s="47"/>
      <c r="O208" s="48"/>
      <c r="P208" s="48"/>
      <c r="Q208" s="48"/>
      <c r="R208" s="48"/>
      <c r="S208" s="48"/>
      <c r="T208" s="64"/>
      <c r="U208" s="49"/>
      <c r="V208" s="58"/>
      <c r="W208" s="124"/>
      <c r="X208" s="56"/>
      <c r="Y208" s="68"/>
      <c r="Z208" s="68"/>
      <c r="AA208" s="67"/>
      <c r="AB208" s="57"/>
      <c r="AC208" s="58"/>
      <c r="AD208" s="56"/>
      <c r="AE208" s="49"/>
      <c r="AF208" s="164">
        <f t="shared" si="44"/>
        <v>0</v>
      </c>
      <c r="AG208" s="164">
        <f t="shared" si="44"/>
        <v>-1</v>
      </c>
      <c r="AH208" s="164">
        <f t="shared" si="44"/>
        <v>0</v>
      </c>
      <c r="AI208" s="164">
        <f t="shared" si="44"/>
        <v>0</v>
      </c>
      <c r="AJ208" s="164">
        <f t="shared" si="44"/>
        <v>0</v>
      </c>
      <c r="AK208" s="164">
        <f t="shared" si="44"/>
        <v>0</v>
      </c>
      <c r="AL208" s="164">
        <f t="shared" si="44"/>
        <v>0</v>
      </c>
      <c r="AM208" s="164">
        <f t="shared" si="44"/>
        <v>0</v>
      </c>
      <c r="AN208" s="164" t="str">
        <f t="shared" si="41"/>
        <v/>
      </c>
      <c r="AO208" s="164">
        <f t="shared" si="41"/>
        <v>0</v>
      </c>
      <c r="AP208" s="164" t="str">
        <f t="shared" si="41"/>
        <v/>
      </c>
      <c r="AQ208" s="164" t="str">
        <f t="shared" si="39"/>
        <v/>
      </c>
      <c r="AR208" s="164" t="str">
        <f t="shared" si="39"/>
        <v/>
      </c>
      <c r="AS208" s="164" t="str">
        <f t="shared" si="39"/>
        <v/>
      </c>
      <c r="AT208" s="164" t="str">
        <f t="shared" si="39"/>
        <v/>
      </c>
      <c r="AU208" s="164" t="str">
        <f t="shared" si="39"/>
        <v/>
      </c>
      <c r="AV208" s="164" t="str">
        <f t="shared" si="42"/>
        <v/>
      </c>
      <c r="AW208" s="164">
        <f t="shared" si="42"/>
        <v>0</v>
      </c>
      <c r="AX208" s="164" t="str">
        <f t="shared" si="42"/>
        <v/>
      </c>
      <c r="AY208" s="164" t="str">
        <f t="shared" si="40"/>
        <v/>
      </c>
      <c r="AZ208" s="164" t="str">
        <f t="shared" si="40"/>
        <v/>
      </c>
      <c r="BA208" s="164" t="str">
        <f t="shared" si="40"/>
        <v/>
      </c>
      <c r="BB208" s="164" t="str">
        <f t="shared" si="40"/>
        <v/>
      </c>
      <c r="BC208" s="164" t="str">
        <f t="shared" si="33"/>
        <v/>
      </c>
    </row>
    <row r="209" spans="1:55" s="164" customFormat="1" ht="17.25" hidden="1" customHeight="1">
      <c r="A209" s="9"/>
      <c r="B209" s="7"/>
      <c r="C209" s="2"/>
      <c r="D209" s="5"/>
      <c r="E209" s="4"/>
      <c r="F209" s="4"/>
      <c r="G209" s="4"/>
      <c r="H209" s="5"/>
      <c r="I209" s="16"/>
      <c r="J209" s="47"/>
      <c r="K209" s="48"/>
      <c r="L209" s="48"/>
      <c r="M209" s="49"/>
      <c r="N209" s="47"/>
      <c r="O209" s="48"/>
      <c r="P209" s="48"/>
      <c r="Q209" s="48"/>
      <c r="R209" s="48"/>
      <c r="S209" s="48"/>
      <c r="T209" s="64"/>
      <c r="U209" s="49"/>
      <c r="V209" s="58"/>
      <c r="W209" s="124"/>
      <c r="X209" s="56"/>
      <c r="Y209" s="68"/>
      <c r="Z209" s="68"/>
      <c r="AA209" s="67"/>
      <c r="AB209" s="57"/>
      <c r="AC209" s="58"/>
      <c r="AD209" s="56"/>
      <c r="AE209" s="49"/>
      <c r="AF209" s="164">
        <f t="shared" si="44"/>
        <v>0</v>
      </c>
      <c r="AG209" s="164">
        <f t="shared" si="44"/>
        <v>-1</v>
      </c>
      <c r="AH209" s="164">
        <f t="shared" si="44"/>
        <v>0</v>
      </c>
      <c r="AI209" s="164">
        <f t="shared" si="44"/>
        <v>0</v>
      </c>
      <c r="AJ209" s="164">
        <f t="shared" si="44"/>
        <v>0</v>
      </c>
      <c r="AK209" s="164">
        <f t="shared" si="44"/>
        <v>0</v>
      </c>
      <c r="AL209" s="164">
        <f t="shared" si="44"/>
        <v>0</v>
      </c>
      <c r="AM209" s="164">
        <f t="shared" si="44"/>
        <v>0</v>
      </c>
      <c r="AN209" s="164" t="str">
        <f t="shared" si="41"/>
        <v/>
      </c>
      <c r="AO209" s="164">
        <f t="shared" si="41"/>
        <v>0</v>
      </c>
      <c r="AP209" s="164" t="str">
        <f t="shared" si="41"/>
        <v/>
      </c>
      <c r="AQ209" s="164" t="str">
        <f t="shared" si="39"/>
        <v/>
      </c>
      <c r="AR209" s="164" t="str">
        <f t="shared" si="39"/>
        <v/>
      </c>
      <c r="AS209" s="164" t="str">
        <f t="shared" si="39"/>
        <v/>
      </c>
      <c r="AT209" s="164" t="str">
        <f t="shared" si="39"/>
        <v/>
      </c>
      <c r="AU209" s="164" t="str">
        <f t="shared" si="39"/>
        <v/>
      </c>
      <c r="AV209" s="164" t="str">
        <f t="shared" si="42"/>
        <v/>
      </c>
      <c r="AW209" s="164">
        <f t="shared" si="42"/>
        <v>0</v>
      </c>
      <c r="AX209" s="164" t="str">
        <f t="shared" si="42"/>
        <v/>
      </c>
      <c r="AY209" s="164" t="str">
        <f t="shared" si="40"/>
        <v/>
      </c>
      <c r="AZ209" s="164" t="str">
        <f t="shared" si="40"/>
        <v/>
      </c>
      <c r="BA209" s="164" t="str">
        <f t="shared" si="40"/>
        <v/>
      </c>
      <c r="BB209" s="164" t="str">
        <f t="shared" si="40"/>
        <v/>
      </c>
      <c r="BC209" s="164" t="str">
        <f t="shared" si="33"/>
        <v/>
      </c>
    </row>
    <row r="210" spans="1:55" s="164" customFormat="1" ht="17.25" hidden="1" customHeight="1">
      <c r="A210" s="9"/>
      <c r="B210" s="7"/>
      <c r="C210" s="2"/>
      <c r="D210" s="5"/>
      <c r="E210" s="4"/>
      <c r="F210" s="4"/>
      <c r="G210" s="4"/>
      <c r="H210" s="5"/>
      <c r="I210" s="16"/>
      <c r="J210" s="47"/>
      <c r="K210" s="48"/>
      <c r="L210" s="48"/>
      <c r="M210" s="49"/>
      <c r="N210" s="47"/>
      <c r="O210" s="48"/>
      <c r="P210" s="48"/>
      <c r="Q210" s="48"/>
      <c r="R210" s="48"/>
      <c r="S210" s="48"/>
      <c r="T210" s="64"/>
      <c r="U210" s="49"/>
      <c r="V210" s="58"/>
      <c r="W210" s="124"/>
      <c r="X210" s="56"/>
      <c r="Y210" s="68"/>
      <c r="Z210" s="68"/>
      <c r="AA210" s="67"/>
      <c r="AB210" s="57"/>
      <c r="AC210" s="58"/>
      <c r="AD210" s="56"/>
      <c r="AE210" s="49"/>
      <c r="AF210" s="164">
        <f t="shared" si="44"/>
        <v>0</v>
      </c>
      <c r="AG210" s="164">
        <f t="shared" si="44"/>
        <v>-1</v>
      </c>
      <c r="AH210" s="164">
        <f t="shared" si="44"/>
        <v>0</v>
      </c>
      <c r="AI210" s="164">
        <f t="shared" si="44"/>
        <v>0</v>
      </c>
      <c r="AJ210" s="164">
        <f t="shared" si="44"/>
        <v>0</v>
      </c>
      <c r="AK210" s="164">
        <f t="shared" si="44"/>
        <v>0</v>
      </c>
      <c r="AL210" s="164">
        <f t="shared" si="44"/>
        <v>0</v>
      </c>
      <c r="AM210" s="164">
        <f t="shared" si="44"/>
        <v>0</v>
      </c>
      <c r="AN210" s="164" t="str">
        <f t="shared" si="41"/>
        <v/>
      </c>
      <c r="AO210" s="164">
        <f t="shared" si="41"/>
        <v>0</v>
      </c>
      <c r="AP210" s="164" t="str">
        <f t="shared" si="41"/>
        <v/>
      </c>
      <c r="AQ210" s="164" t="str">
        <f t="shared" si="39"/>
        <v/>
      </c>
      <c r="AR210" s="164" t="str">
        <f t="shared" si="39"/>
        <v/>
      </c>
      <c r="AS210" s="164" t="str">
        <f t="shared" si="39"/>
        <v/>
      </c>
      <c r="AT210" s="164" t="str">
        <f t="shared" si="39"/>
        <v/>
      </c>
      <c r="AU210" s="164" t="str">
        <f t="shared" si="39"/>
        <v/>
      </c>
      <c r="AV210" s="164" t="str">
        <f t="shared" si="42"/>
        <v/>
      </c>
      <c r="AW210" s="164">
        <f t="shared" si="42"/>
        <v>0</v>
      </c>
      <c r="AX210" s="164" t="str">
        <f t="shared" si="42"/>
        <v/>
      </c>
      <c r="AY210" s="164" t="str">
        <f t="shared" si="40"/>
        <v/>
      </c>
      <c r="AZ210" s="164" t="str">
        <f t="shared" si="40"/>
        <v/>
      </c>
      <c r="BA210" s="164" t="str">
        <f t="shared" si="40"/>
        <v/>
      </c>
      <c r="BB210" s="164" t="str">
        <f t="shared" si="40"/>
        <v/>
      </c>
      <c r="BC210" s="164" t="str">
        <f t="shared" si="33"/>
        <v/>
      </c>
    </row>
    <row r="211" spans="1:55" s="164" customFormat="1" ht="17.25" hidden="1" customHeight="1">
      <c r="A211" s="9"/>
      <c r="B211" s="7"/>
      <c r="C211" s="2"/>
      <c r="D211" s="5"/>
      <c r="E211" s="4"/>
      <c r="F211" s="4"/>
      <c r="G211" s="4"/>
      <c r="H211" s="5"/>
      <c r="I211" s="16"/>
      <c r="J211" s="47"/>
      <c r="K211" s="48"/>
      <c r="L211" s="48"/>
      <c r="M211" s="49"/>
      <c r="N211" s="47"/>
      <c r="O211" s="48"/>
      <c r="P211" s="48"/>
      <c r="Q211" s="48"/>
      <c r="R211" s="48"/>
      <c r="S211" s="48"/>
      <c r="T211" s="64"/>
      <c r="U211" s="49"/>
      <c r="V211" s="58"/>
      <c r="W211" s="124"/>
      <c r="X211" s="56"/>
      <c r="Y211" s="68"/>
      <c r="Z211" s="68"/>
      <c r="AA211" s="67"/>
      <c r="AB211" s="57"/>
      <c r="AC211" s="58"/>
      <c r="AD211" s="56"/>
      <c r="AE211" s="49"/>
      <c r="AF211" s="164">
        <f t="shared" si="44"/>
        <v>0</v>
      </c>
      <c r="AG211" s="164">
        <f t="shared" si="44"/>
        <v>-1</v>
      </c>
      <c r="AH211" s="164">
        <f t="shared" si="44"/>
        <v>0</v>
      </c>
      <c r="AI211" s="164">
        <f t="shared" si="44"/>
        <v>0</v>
      </c>
      <c r="AJ211" s="164">
        <f t="shared" si="44"/>
        <v>0</v>
      </c>
      <c r="AK211" s="164">
        <f t="shared" si="44"/>
        <v>0</v>
      </c>
      <c r="AL211" s="164">
        <f t="shared" si="44"/>
        <v>0</v>
      </c>
      <c r="AM211" s="164">
        <f t="shared" si="44"/>
        <v>0</v>
      </c>
      <c r="AN211" s="164" t="str">
        <f t="shared" si="41"/>
        <v/>
      </c>
      <c r="AO211" s="164">
        <f t="shared" si="41"/>
        <v>0</v>
      </c>
      <c r="AP211" s="164" t="str">
        <f t="shared" si="41"/>
        <v/>
      </c>
      <c r="AQ211" s="164" t="str">
        <f t="shared" si="39"/>
        <v/>
      </c>
      <c r="AR211" s="164" t="str">
        <f t="shared" si="39"/>
        <v/>
      </c>
      <c r="AS211" s="164" t="str">
        <f t="shared" si="39"/>
        <v/>
      </c>
      <c r="AT211" s="164" t="str">
        <f t="shared" si="39"/>
        <v/>
      </c>
      <c r="AU211" s="164" t="str">
        <f t="shared" si="39"/>
        <v/>
      </c>
      <c r="AV211" s="164" t="str">
        <f t="shared" si="42"/>
        <v/>
      </c>
      <c r="AW211" s="164">
        <f t="shared" si="42"/>
        <v>0</v>
      </c>
      <c r="AX211" s="164" t="str">
        <f t="shared" si="42"/>
        <v/>
      </c>
      <c r="AY211" s="164" t="str">
        <f t="shared" si="40"/>
        <v/>
      </c>
      <c r="AZ211" s="164" t="str">
        <f t="shared" si="40"/>
        <v/>
      </c>
      <c r="BA211" s="164" t="str">
        <f t="shared" si="40"/>
        <v/>
      </c>
      <c r="BB211" s="164" t="str">
        <f t="shared" si="40"/>
        <v/>
      </c>
      <c r="BC211" s="164" t="str">
        <f t="shared" si="33"/>
        <v/>
      </c>
    </row>
    <row r="212" spans="1:55" s="164" customFormat="1" ht="17.25" hidden="1" customHeight="1">
      <c r="A212" s="9"/>
      <c r="B212" s="7"/>
      <c r="C212" s="2"/>
      <c r="D212" s="5"/>
      <c r="E212" s="4"/>
      <c r="F212" s="4"/>
      <c r="G212" s="4"/>
      <c r="H212" s="5"/>
      <c r="I212" s="16"/>
      <c r="J212" s="47"/>
      <c r="K212" s="48"/>
      <c r="L212" s="48"/>
      <c r="M212" s="49"/>
      <c r="N212" s="47"/>
      <c r="O212" s="48"/>
      <c r="P212" s="48"/>
      <c r="Q212" s="48"/>
      <c r="R212" s="48"/>
      <c r="S212" s="48"/>
      <c r="T212" s="64"/>
      <c r="U212" s="49"/>
      <c r="V212" s="58"/>
      <c r="W212" s="124"/>
      <c r="X212" s="56"/>
      <c r="Y212" s="68"/>
      <c r="Z212" s="68"/>
      <c r="AA212" s="67"/>
      <c r="AB212" s="57"/>
      <c r="AC212" s="58"/>
      <c r="AD212" s="56"/>
      <c r="AE212" s="49"/>
      <c r="AF212" s="164">
        <f t="shared" si="44"/>
        <v>0</v>
      </c>
      <c r="AG212" s="164">
        <f t="shared" si="44"/>
        <v>-1</v>
      </c>
      <c r="AH212" s="164">
        <f t="shared" si="44"/>
        <v>0</v>
      </c>
      <c r="AI212" s="164">
        <f t="shared" si="44"/>
        <v>0</v>
      </c>
      <c r="AJ212" s="164">
        <f t="shared" si="44"/>
        <v>0</v>
      </c>
      <c r="AK212" s="164">
        <f t="shared" si="44"/>
        <v>0</v>
      </c>
      <c r="AL212" s="164">
        <f t="shared" si="44"/>
        <v>0</v>
      </c>
      <c r="AM212" s="164">
        <f t="shared" si="44"/>
        <v>0</v>
      </c>
      <c r="AN212" s="164" t="str">
        <f t="shared" si="41"/>
        <v/>
      </c>
      <c r="AO212" s="164">
        <f t="shared" si="41"/>
        <v>0</v>
      </c>
      <c r="AP212" s="164" t="str">
        <f t="shared" si="41"/>
        <v/>
      </c>
      <c r="AQ212" s="164" t="str">
        <f t="shared" si="39"/>
        <v/>
      </c>
      <c r="AR212" s="164" t="str">
        <f t="shared" si="39"/>
        <v/>
      </c>
      <c r="AS212" s="164" t="str">
        <f t="shared" si="39"/>
        <v/>
      </c>
      <c r="AT212" s="164" t="str">
        <f t="shared" si="39"/>
        <v/>
      </c>
      <c r="AU212" s="164" t="str">
        <f t="shared" si="39"/>
        <v/>
      </c>
      <c r="AV212" s="164" t="str">
        <f t="shared" si="42"/>
        <v/>
      </c>
      <c r="AW212" s="164">
        <f t="shared" si="42"/>
        <v>0</v>
      </c>
      <c r="AX212" s="164" t="str">
        <f t="shared" si="42"/>
        <v/>
      </c>
      <c r="AY212" s="164" t="str">
        <f t="shared" si="40"/>
        <v/>
      </c>
      <c r="AZ212" s="164" t="str">
        <f t="shared" si="40"/>
        <v/>
      </c>
      <c r="BA212" s="164" t="str">
        <f t="shared" si="40"/>
        <v/>
      </c>
      <c r="BB212" s="164" t="str">
        <f t="shared" si="40"/>
        <v/>
      </c>
      <c r="BC212" s="164" t="str">
        <f t="shared" si="33"/>
        <v/>
      </c>
    </row>
    <row r="213" spans="1:55" s="164" customFormat="1" ht="17.25" hidden="1" customHeight="1">
      <c r="A213" s="9"/>
      <c r="B213" s="7"/>
      <c r="C213" s="2"/>
      <c r="D213" s="5"/>
      <c r="E213" s="4"/>
      <c r="F213" s="4"/>
      <c r="G213" s="4"/>
      <c r="H213" s="5"/>
      <c r="I213" s="16"/>
      <c r="J213" s="47"/>
      <c r="K213" s="48"/>
      <c r="L213" s="48"/>
      <c r="M213" s="49"/>
      <c r="N213" s="47"/>
      <c r="O213" s="48"/>
      <c r="P213" s="48"/>
      <c r="Q213" s="48"/>
      <c r="R213" s="48"/>
      <c r="S213" s="48"/>
      <c r="T213" s="64"/>
      <c r="U213" s="49"/>
      <c r="V213" s="58"/>
      <c r="W213" s="124"/>
      <c r="X213" s="56"/>
      <c r="Y213" s="68"/>
      <c r="Z213" s="68"/>
      <c r="AA213" s="67"/>
      <c r="AB213" s="57"/>
      <c r="AC213" s="58"/>
      <c r="AD213" s="56"/>
      <c r="AE213" s="49"/>
      <c r="AF213" s="164">
        <f t="shared" si="44"/>
        <v>0</v>
      </c>
      <c r="AG213" s="164">
        <f t="shared" si="44"/>
        <v>-1</v>
      </c>
      <c r="AH213" s="164">
        <f t="shared" si="44"/>
        <v>0</v>
      </c>
      <c r="AI213" s="164">
        <f t="shared" si="44"/>
        <v>0</v>
      </c>
      <c r="AJ213" s="164">
        <f t="shared" si="44"/>
        <v>0</v>
      </c>
      <c r="AK213" s="164">
        <f t="shared" si="44"/>
        <v>0</v>
      </c>
      <c r="AL213" s="164">
        <f t="shared" si="44"/>
        <v>0</v>
      </c>
      <c r="AM213" s="164">
        <f t="shared" si="44"/>
        <v>0</v>
      </c>
      <c r="AN213" s="164" t="str">
        <f t="shared" si="41"/>
        <v/>
      </c>
      <c r="AO213" s="164">
        <f t="shared" si="41"/>
        <v>0</v>
      </c>
      <c r="AP213" s="164" t="str">
        <f t="shared" si="41"/>
        <v/>
      </c>
      <c r="AQ213" s="164" t="str">
        <f t="shared" si="39"/>
        <v/>
      </c>
      <c r="AR213" s="164" t="str">
        <f t="shared" si="39"/>
        <v/>
      </c>
      <c r="AS213" s="164" t="str">
        <f t="shared" si="39"/>
        <v/>
      </c>
      <c r="AT213" s="164" t="str">
        <f t="shared" si="39"/>
        <v/>
      </c>
      <c r="AU213" s="164" t="str">
        <f t="shared" si="39"/>
        <v/>
      </c>
      <c r="AV213" s="164" t="str">
        <f t="shared" si="42"/>
        <v/>
      </c>
      <c r="AW213" s="164">
        <f t="shared" si="42"/>
        <v>0</v>
      </c>
      <c r="AX213" s="164" t="str">
        <f t="shared" si="42"/>
        <v/>
      </c>
      <c r="AY213" s="164" t="str">
        <f t="shared" si="40"/>
        <v/>
      </c>
      <c r="AZ213" s="164" t="str">
        <f t="shared" si="40"/>
        <v/>
      </c>
      <c r="BA213" s="164" t="str">
        <f t="shared" si="40"/>
        <v/>
      </c>
      <c r="BB213" s="164" t="str">
        <f t="shared" si="40"/>
        <v/>
      </c>
      <c r="BC213" s="164" t="str">
        <f t="shared" si="33"/>
        <v/>
      </c>
    </row>
    <row r="214" spans="1:55" s="164" customFormat="1" ht="17.25" hidden="1" customHeight="1">
      <c r="A214" s="9"/>
      <c r="B214" s="7"/>
      <c r="C214" s="2"/>
      <c r="D214" s="5"/>
      <c r="E214" s="4"/>
      <c r="F214" s="4"/>
      <c r="G214" s="4"/>
      <c r="H214" s="5"/>
      <c r="I214" s="16"/>
      <c r="J214" s="47"/>
      <c r="K214" s="48"/>
      <c r="L214" s="48"/>
      <c r="M214" s="49"/>
      <c r="N214" s="47"/>
      <c r="O214" s="48"/>
      <c r="P214" s="48"/>
      <c r="Q214" s="48"/>
      <c r="R214" s="48"/>
      <c r="S214" s="48"/>
      <c r="T214" s="64"/>
      <c r="U214" s="49"/>
      <c r="V214" s="58"/>
      <c r="W214" s="124"/>
      <c r="X214" s="56"/>
      <c r="Y214" s="68"/>
      <c r="Z214" s="68"/>
      <c r="AA214" s="67"/>
      <c r="AB214" s="57"/>
      <c r="AC214" s="58"/>
      <c r="AD214" s="56"/>
      <c r="AE214" s="49"/>
      <c r="AF214" s="164">
        <f t="shared" si="44"/>
        <v>0</v>
      </c>
      <c r="AG214" s="164">
        <f t="shared" si="44"/>
        <v>-1</v>
      </c>
      <c r="AH214" s="164">
        <f t="shared" si="44"/>
        <v>0</v>
      </c>
      <c r="AI214" s="164">
        <f t="shared" si="44"/>
        <v>0</v>
      </c>
      <c r="AJ214" s="164">
        <f t="shared" si="44"/>
        <v>0</v>
      </c>
      <c r="AK214" s="164">
        <f t="shared" si="44"/>
        <v>0</v>
      </c>
      <c r="AL214" s="164">
        <f t="shared" si="44"/>
        <v>0</v>
      </c>
      <c r="AM214" s="164">
        <f t="shared" si="44"/>
        <v>0</v>
      </c>
      <c r="AN214" s="164" t="str">
        <f t="shared" si="41"/>
        <v/>
      </c>
      <c r="AO214" s="164">
        <f t="shared" si="41"/>
        <v>0</v>
      </c>
      <c r="AP214" s="164" t="str">
        <f t="shared" si="41"/>
        <v/>
      </c>
      <c r="AQ214" s="164" t="str">
        <f t="shared" si="39"/>
        <v/>
      </c>
      <c r="AR214" s="164" t="str">
        <f t="shared" si="39"/>
        <v/>
      </c>
      <c r="AS214" s="164" t="str">
        <f t="shared" si="39"/>
        <v/>
      </c>
      <c r="AT214" s="164" t="str">
        <f t="shared" si="39"/>
        <v/>
      </c>
      <c r="AU214" s="164" t="str">
        <f t="shared" si="39"/>
        <v/>
      </c>
      <c r="AV214" s="164" t="str">
        <f t="shared" si="42"/>
        <v/>
      </c>
      <c r="AW214" s="164">
        <f t="shared" si="42"/>
        <v>0</v>
      </c>
      <c r="AX214" s="164" t="str">
        <f t="shared" si="42"/>
        <v/>
      </c>
      <c r="AY214" s="164" t="str">
        <f t="shared" si="40"/>
        <v/>
      </c>
      <c r="AZ214" s="164" t="str">
        <f t="shared" si="40"/>
        <v/>
      </c>
      <c r="BA214" s="164" t="str">
        <f t="shared" si="40"/>
        <v/>
      </c>
      <c r="BB214" s="164" t="str">
        <f t="shared" si="40"/>
        <v/>
      </c>
      <c r="BC214" s="164" t="str">
        <f t="shared" si="33"/>
        <v/>
      </c>
    </row>
    <row r="215" spans="1:55" s="164" customFormat="1" ht="17.25" hidden="1" customHeight="1">
      <c r="A215" s="9"/>
      <c r="B215" s="7"/>
      <c r="C215" s="2"/>
      <c r="D215" s="5"/>
      <c r="E215" s="4"/>
      <c r="F215" s="4"/>
      <c r="G215" s="4"/>
      <c r="H215" s="5"/>
      <c r="I215" s="16"/>
      <c r="J215" s="47"/>
      <c r="K215" s="48"/>
      <c r="L215" s="48"/>
      <c r="M215" s="49"/>
      <c r="N215" s="47"/>
      <c r="O215" s="48"/>
      <c r="P215" s="48"/>
      <c r="Q215" s="48"/>
      <c r="R215" s="48"/>
      <c r="S215" s="48"/>
      <c r="T215" s="64"/>
      <c r="U215" s="49"/>
      <c r="V215" s="58"/>
      <c r="W215" s="124"/>
      <c r="X215" s="56"/>
      <c r="Y215" s="68"/>
      <c r="Z215" s="68"/>
      <c r="AA215" s="67"/>
      <c r="AB215" s="57"/>
      <c r="AC215" s="58"/>
      <c r="AD215" s="56"/>
      <c r="AE215" s="49"/>
      <c r="AF215" s="164">
        <f t="shared" si="44"/>
        <v>0</v>
      </c>
      <c r="AG215" s="164">
        <f t="shared" si="44"/>
        <v>-1</v>
      </c>
      <c r="AH215" s="164">
        <f t="shared" si="44"/>
        <v>0</v>
      </c>
      <c r="AI215" s="164">
        <f t="shared" si="44"/>
        <v>0</v>
      </c>
      <c r="AJ215" s="164">
        <f t="shared" si="44"/>
        <v>0</v>
      </c>
      <c r="AK215" s="164">
        <f t="shared" si="44"/>
        <v>0</v>
      </c>
      <c r="AL215" s="164">
        <f t="shared" si="44"/>
        <v>0</v>
      </c>
      <c r="AM215" s="164">
        <f t="shared" si="44"/>
        <v>0</v>
      </c>
      <c r="AN215" s="164" t="str">
        <f t="shared" si="41"/>
        <v/>
      </c>
      <c r="AO215" s="164">
        <f t="shared" si="41"/>
        <v>0</v>
      </c>
      <c r="AP215" s="164" t="str">
        <f t="shared" si="41"/>
        <v/>
      </c>
      <c r="AQ215" s="164" t="str">
        <f t="shared" si="39"/>
        <v/>
      </c>
      <c r="AR215" s="164" t="str">
        <f t="shared" si="39"/>
        <v/>
      </c>
      <c r="AS215" s="164" t="str">
        <f t="shared" si="39"/>
        <v/>
      </c>
      <c r="AT215" s="164" t="str">
        <f t="shared" si="39"/>
        <v/>
      </c>
      <c r="AU215" s="164" t="str">
        <f t="shared" si="39"/>
        <v/>
      </c>
      <c r="AV215" s="164" t="str">
        <f t="shared" si="42"/>
        <v/>
      </c>
      <c r="AW215" s="164">
        <f t="shared" si="42"/>
        <v>0</v>
      </c>
      <c r="AX215" s="164" t="str">
        <f t="shared" si="42"/>
        <v/>
      </c>
      <c r="AY215" s="164" t="str">
        <f t="shared" si="40"/>
        <v/>
      </c>
      <c r="AZ215" s="164" t="str">
        <f t="shared" si="40"/>
        <v/>
      </c>
      <c r="BA215" s="164" t="str">
        <f t="shared" si="40"/>
        <v/>
      </c>
      <c r="BB215" s="164" t="str">
        <f t="shared" si="40"/>
        <v/>
      </c>
      <c r="BC215" s="164" t="str">
        <f t="shared" si="33"/>
        <v/>
      </c>
    </row>
    <row r="216" spans="1:55" s="164" customFormat="1" ht="17.25" hidden="1" customHeight="1">
      <c r="A216" s="9"/>
      <c r="B216" s="7"/>
      <c r="C216" s="2"/>
      <c r="D216" s="5"/>
      <c r="E216" s="4"/>
      <c r="F216" s="4"/>
      <c r="G216" s="4"/>
      <c r="H216" s="5"/>
      <c r="I216" s="16"/>
      <c r="J216" s="47"/>
      <c r="K216" s="48"/>
      <c r="L216" s="48"/>
      <c r="M216" s="49"/>
      <c r="N216" s="47"/>
      <c r="O216" s="48"/>
      <c r="P216" s="48"/>
      <c r="Q216" s="48"/>
      <c r="R216" s="48"/>
      <c r="S216" s="48"/>
      <c r="T216" s="64"/>
      <c r="U216" s="49"/>
      <c r="V216" s="58"/>
      <c r="W216" s="124"/>
      <c r="X216" s="56"/>
      <c r="Y216" s="68"/>
      <c r="Z216" s="68"/>
      <c r="AA216" s="67"/>
      <c r="AB216" s="57"/>
      <c r="AC216" s="58"/>
      <c r="AD216" s="56"/>
      <c r="AE216" s="49"/>
      <c r="AF216" s="164">
        <f t="shared" si="44"/>
        <v>0</v>
      </c>
      <c r="AG216" s="164">
        <f t="shared" si="44"/>
        <v>-1</v>
      </c>
      <c r="AH216" s="164">
        <f t="shared" si="44"/>
        <v>0</v>
      </c>
      <c r="AI216" s="164">
        <f t="shared" si="44"/>
        <v>0</v>
      </c>
      <c r="AJ216" s="164">
        <f t="shared" si="44"/>
        <v>0</v>
      </c>
      <c r="AK216" s="164">
        <f t="shared" si="44"/>
        <v>0</v>
      </c>
      <c r="AL216" s="164">
        <f t="shared" si="44"/>
        <v>0</v>
      </c>
      <c r="AM216" s="164">
        <f t="shared" si="44"/>
        <v>0</v>
      </c>
      <c r="AN216" s="164" t="str">
        <f t="shared" si="41"/>
        <v/>
      </c>
      <c r="AO216" s="164">
        <f t="shared" si="41"/>
        <v>0</v>
      </c>
      <c r="AP216" s="164" t="str">
        <f t="shared" si="41"/>
        <v/>
      </c>
      <c r="AQ216" s="164" t="str">
        <f t="shared" si="39"/>
        <v/>
      </c>
      <c r="AR216" s="164" t="str">
        <f t="shared" si="39"/>
        <v/>
      </c>
      <c r="AS216" s="164" t="str">
        <f t="shared" si="39"/>
        <v/>
      </c>
      <c r="AT216" s="164" t="str">
        <f t="shared" si="39"/>
        <v/>
      </c>
      <c r="AU216" s="164" t="str">
        <f t="shared" si="39"/>
        <v/>
      </c>
      <c r="AV216" s="164" t="str">
        <f t="shared" si="42"/>
        <v/>
      </c>
      <c r="AW216" s="164">
        <f t="shared" si="42"/>
        <v>0</v>
      </c>
      <c r="AX216" s="164" t="str">
        <f t="shared" si="42"/>
        <v/>
      </c>
      <c r="AY216" s="164" t="str">
        <f t="shared" si="40"/>
        <v/>
      </c>
      <c r="AZ216" s="164" t="str">
        <f t="shared" si="40"/>
        <v/>
      </c>
      <c r="BA216" s="164" t="str">
        <f t="shared" si="40"/>
        <v/>
      </c>
      <c r="BB216" s="164" t="str">
        <f t="shared" si="40"/>
        <v/>
      </c>
      <c r="BC216" s="164" t="str">
        <f t="shared" si="33"/>
        <v/>
      </c>
    </row>
    <row r="217" spans="1:55" s="164" customFormat="1" ht="17.25" hidden="1" customHeight="1">
      <c r="A217" s="9"/>
      <c r="B217" s="7"/>
      <c r="C217" s="2"/>
      <c r="D217" s="5"/>
      <c r="E217" s="4"/>
      <c r="F217" s="4"/>
      <c r="G217" s="4"/>
      <c r="H217" s="5"/>
      <c r="I217" s="16"/>
      <c r="J217" s="47"/>
      <c r="K217" s="48"/>
      <c r="L217" s="48"/>
      <c r="M217" s="49"/>
      <c r="N217" s="47"/>
      <c r="O217" s="48"/>
      <c r="P217" s="48"/>
      <c r="Q217" s="48"/>
      <c r="R217" s="48"/>
      <c r="S217" s="48"/>
      <c r="T217" s="64"/>
      <c r="U217" s="49"/>
      <c r="V217" s="58"/>
      <c r="W217" s="124"/>
      <c r="X217" s="56"/>
      <c r="Y217" s="68"/>
      <c r="Z217" s="68"/>
      <c r="AA217" s="67"/>
      <c r="AB217" s="57"/>
      <c r="AC217" s="58"/>
      <c r="AD217" s="56"/>
      <c r="AE217" s="49"/>
      <c r="AF217" s="164">
        <f t="shared" si="44"/>
        <v>0</v>
      </c>
      <c r="AG217" s="164">
        <f t="shared" si="44"/>
        <v>-1</v>
      </c>
      <c r="AH217" s="164">
        <f t="shared" si="44"/>
        <v>0</v>
      </c>
      <c r="AI217" s="164">
        <f t="shared" si="44"/>
        <v>0</v>
      </c>
      <c r="AJ217" s="164">
        <f t="shared" si="44"/>
        <v>0</v>
      </c>
      <c r="AK217" s="164">
        <f t="shared" si="44"/>
        <v>0</v>
      </c>
      <c r="AL217" s="164">
        <f t="shared" si="44"/>
        <v>0</v>
      </c>
      <c r="AM217" s="164">
        <f t="shared" si="44"/>
        <v>0</v>
      </c>
      <c r="AN217" s="164" t="str">
        <f t="shared" si="41"/>
        <v/>
      </c>
      <c r="AO217" s="164">
        <f t="shared" si="41"/>
        <v>0</v>
      </c>
      <c r="AP217" s="164" t="str">
        <f t="shared" si="41"/>
        <v/>
      </c>
      <c r="AQ217" s="164" t="str">
        <f t="shared" si="39"/>
        <v/>
      </c>
      <c r="AR217" s="164" t="str">
        <f t="shared" si="39"/>
        <v/>
      </c>
      <c r="AS217" s="164" t="str">
        <f t="shared" si="39"/>
        <v/>
      </c>
      <c r="AT217" s="164" t="str">
        <f t="shared" si="39"/>
        <v/>
      </c>
      <c r="AU217" s="164" t="str">
        <f t="shared" si="39"/>
        <v/>
      </c>
      <c r="AV217" s="164" t="str">
        <f t="shared" si="42"/>
        <v/>
      </c>
      <c r="AW217" s="164">
        <f t="shared" si="42"/>
        <v>0</v>
      </c>
      <c r="AX217" s="164" t="str">
        <f t="shared" si="42"/>
        <v/>
      </c>
      <c r="AY217" s="164" t="str">
        <f t="shared" si="40"/>
        <v/>
      </c>
      <c r="AZ217" s="164" t="str">
        <f t="shared" si="40"/>
        <v/>
      </c>
      <c r="BA217" s="164" t="str">
        <f t="shared" si="40"/>
        <v/>
      </c>
      <c r="BB217" s="164" t="str">
        <f t="shared" si="40"/>
        <v/>
      </c>
      <c r="BC217" s="164" t="str">
        <f t="shared" si="33"/>
        <v/>
      </c>
    </row>
    <row r="218" spans="1:55" s="164" customFormat="1" ht="17.25" hidden="1" customHeight="1">
      <c r="A218" s="9"/>
      <c r="B218" s="7"/>
      <c r="C218" s="2"/>
      <c r="D218" s="5"/>
      <c r="E218" s="4"/>
      <c r="F218" s="4"/>
      <c r="G218" s="4"/>
      <c r="H218" s="5"/>
      <c r="I218" s="16"/>
      <c r="J218" s="47"/>
      <c r="K218" s="48"/>
      <c r="L218" s="48"/>
      <c r="M218" s="49"/>
      <c r="N218" s="47"/>
      <c r="O218" s="48"/>
      <c r="P218" s="48"/>
      <c r="Q218" s="48"/>
      <c r="R218" s="48"/>
      <c r="S218" s="48"/>
      <c r="T218" s="64"/>
      <c r="U218" s="49"/>
      <c r="V218" s="58"/>
      <c r="W218" s="124"/>
      <c r="X218" s="56"/>
      <c r="Y218" s="68"/>
      <c r="Z218" s="68"/>
      <c r="AA218" s="67"/>
      <c r="AB218" s="57"/>
      <c r="AC218" s="58"/>
      <c r="AD218" s="56"/>
      <c r="AE218" s="49"/>
      <c r="AF218" s="164">
        <f t="shared" si="44"/>
        <v>0</v>
      </c>
      <c r="AG218" s="164">
        <f t="shared" si="44"/>
        <v>-1</v>
      </c>
      <c r="AH218" s="164">
        <f t="shared" si="44"/>
        <v>0</v>
      </c>
      <c r="AI218" s="164">
        <f t="shared" si="44"/>
        <v>0</v>
      </c>
      <c r="AJ218" s="164">
        <f t="shared" si="44"/>
        <v>0</v>
      </c>
      <c r="AK218" s="164">
        <f t="shared" si="44"/>
        <v>0</v>
      </c>
      <c r="AL218" s="164">
        <f t="shared" si="44"/>
        <v>0</v>
      </c>
      <c r="AM218" s="164">
        <f t="shared" si="44"/>
        <v>0</v>
      </c>
      <c r="AN218" s="164" t="str">
        <f t="shared" si="41"/>
        <v/>
      </c>
      <c r="AO218" s="164">
        <f t="shared" si="41"/>
        <v>0</v>
      </c>
      <c r="AP218" s="164" t="str">
        <f t="shared" si="41"/>
        <v/>
      </c>
      <c r="AQ218" s="164" t="str">
        <f t="shared" si="39"/>
        <v/>
      </c>
      <c r="AR218" s="164" t="str">
        <f t="shared" si="39"/>
        <v/>
      </c>
      <c r="AS218" s="164" t="str">
        <f t="shared" si="39"/>
        <v/>
      </c>
      <c r="AT218" s="164" t="str">
        <f t="shared" si="39"/>
        <v/>
      </c>
      <c r="AU218" s="164" t="str">
        <f t="shared" si="39"/>
        <v/>
      </c>
      <c r="AV218" s="164" t="str">
        <f t="shared" si="42"/>
        <v/>
      </c>
      <c r="AW218" s="164">
        <f t="shared" si="42"/>
        <v>0</v>
      </c>
      <c r="AX218" s="164" t="str">
        <f t="shared" si="42"/>
        <v/>
      </c>
      <c r="AY218" s="164" t="str">
        <f t="shared" si="40"/>
        <v/>
      </c>
      <c r="AZ218" s="164" t="str">
        <f t="shared" si="40"/>
        <v/>
      </c>
      <c r="BA218" s="164" t="str">
        <f t="shared" si="40"/>
        <v/>
      </c>
      <c r="BB218" s="164" t="str">
        <f t="shared" si="40"/>
        <v/>
      </c>
      <c r="BC218" s="164" t="str">
        <f t="shared" si="33"/>
        <v/>
      </c>
    </row>
    <row r="219" spans="1:55" s="164" customFormat="1" ht="17.25" hidden="1" customHeight="1">
      <c r="A219" s="9"/>
      <c r="B219" s="7"/>
      <c r="C219" s="2"/>
      <c r="D219" s="5"/>
      <c r="E219" s="4"/>
      <c r="F219" s="4"/>
      <c r="G219" s="4"/>
      <c r="H219" s="5"/>
      <c r="I219" s="16"/>
      <c r="J219" s="47"/>
      <c r="K219" s="48"/>
      <c r="L219" s="48"/>
      <c r="M219" s="49"/>
      <c r="N219" s="47"/>
      <c r="O219" s="48"/>
      <c r="P219" s="48"/>
      <c r="Q219" s="48"/>
      <c r="R219" s="48"/>
      <c r="S219" s="48"/>
      <c r="T219" s="64"/>
      <c r="U219" s="49"/>
      <c r="V219" s="58"/>
      <c r="W219" s="124"/>
      <c r="X219" s="56"/>
      <c r="Y219" s="68"/>
      <c r="Z219" s="68"/>
      <c r="AA219" s="67"/>
      <c r="AB219" s="57"/>
      <c r="AC219" s="58"/>
      <c r="AD219" s="56"/>
      <c r="AE219" s="49"/>
      <c r="AF219" s="164">
        <f t="shared" si="44"/>
        <v>0</v>
      </c>
      <c r="AG219" s="164">
        <f t="shared" si="44"/>
        <v>-1</v>
      </c>
      <c r="AH219" s="164">
        <f t="shared" si="44"/>
        <v>0</v>
      </c>
      <c r="AI219" s="164">
        <f t="shared" si="44"/>
        <v>0</v>
      </c>
      <c r="AJ219" s="164">
        <f t="shared" si="44"/>
        <v>0</v>
      </c>
      <c r="AK219" s="164">
        <f t="shared" si="44"/>
        <v>0</v>
      </c>
      <c r="AL219" s="164">
        <f t="shared" si="44"/>
        <v>0</v>
      </c>
      <c r="AM219" s="164">
        <f t="shared" si="44"/>
        <v>0</v>
      </c>
      <c r="AN219" s="164" t="str">
        <f t="shared" si="41"/>
        <v/>
      </c>
      <c r="AO219" s="164">
        <f t="shared" si="41"/>
        <v>0</v>
      </c>
      <c r="AP219" s="164" t="str">
        <f t="shared" si="41"/>
        <v/>
      </c>
      <c r="AQ219" s="164" t="str">
        <f t="shared" si="39"/>
        <v/>
      </c>
      <c r="AR219" s="164" t="str">
        <f t="shared" si="39"/>
        <v/>
      </c>
      <c r="AS219" s="164" t="str">
        <f t="shared" si="39"/>
        <v/>
      </c>
      <c r="AT219" s="164" t="str">
        <f t="shared" si="39"/>
        <v/>
      </c>
      <c r="AU219" s="164" t="str">
        <f t="shared" si="39"/>
        <v/>
      </c>
      <c r="AV219" s="164" t="str">
        <f t="shared" si="42"/>
        <v/>
      </c>
      <c r="AW219" s="164">
        <f t="shared" si="42"/>
        <v>0</v>
      </c>
      <c r="AX219" s="164" t="str">
        <f t="shared" si="42"/>
        <v/>
      </c>
      <c r="AY219" s="164" t="str">
        <f t="shared" si="40"/>
        <v/>
      </c>
      <c r="AZ219" s="164" t="str">
        <f t="shared" si="40"/>
        <v/>
      </c>
      <c r="BA219" s="164" t="str">
        <f t="shared" si="40"/>
        <v/>
      </c>
      <c r="BB219" s="164" t="str">
        <f t="shared" si="40"/>
        <v/>
      </c>
      <c r="BC219" s="164" t="str">
        <f t="shared" si="33"/>
        <v/>
      </c>
    </row>
    <row r="220" spans="1:55" s="164" customFormat="1" ht="17.25" hidden="1" customHeight="1">
      <c r="A220" s="9"/>
      <c r="B220" s="7"/>
      <c r="C220" s="2"/>
      <c r="D220" s="5"/>
      <c r="E220" s="4"/>
      <c r="F220" s="4"/>
      <c r="G220" s="4"/>
      <c r="H220" s="5"/>
      <c r="I220" s="16"/>
      <c r="J220" s="47"/>
      <c r="K220" s="48"/>
      <c r="L220" s="48"/>
      <c r="M220" s="49"/>
      <c r="N220" s="47"/>
      <c r="O220" s="48"/>
      <c r="P220" s="48"/>
      <c r="Q220" s="48"/>
      <c r="R220" s="48"/>
      <c r="S220" s="48"/>
      <c r="T220" s="64"/>
      <c r="U220" s="49"/>
      <c r="V220" s="58"/>
      <c r="W220" s="124"/>
      <c r="X220" s="56"/>
      <c r="Y220" s="68"/>
      <c r="Z220" s="68"/>
      <c r="AA220" s="67"/>
      <c r="AB220" s="57"/>
      <c r="AC220" s="58"/>
      <c r="AD220" s="56"/>
      <c r="AE220" s="49"/>
      <c r="AF220" s="164">
        <f t="shared" si="44"/>
        <v>0</v>
      </c>
      <c r="AG220" s="164">
        <f t="shared" si="44"/>
        <v>-1</v>
      </c>
      <c r="AH220" s="164">
        <f t="shared" si="44"/>
        <v>0</v>
      </c>
      <c r="AI220" s="164">
        <f t="shared" si="44"/>
        <v>0</v>
      </c>
      <c r="AJ220" s="164">
        <f t="shared" si="44"/>
        <v>0</v>
      </c>
      <c r="AK220" s="164">
        <f t="shared" si="44"/>
        <v>0</v>
      </c>
      <c r="AL220" s="164">
        <f t="shared" si="44"/>
        <v>0</v>
      </c>
      <c r="AM220" s="164">
        <f t="shared" si="44"/>
        <v>0</v>
      </c>
      <c r="AN220" s="164" t="str">
        <f t="shared" si="41"/>
        <v/>
      </c>
      <c r="AO220" s="164">
        <f t="shared" si="41"/>
        <v>0</v>
      </c>
      <c r="AP220" s="164" t="str">
        <f t="shared" si="41"/>
        <v/>
      </c>
      <c r="AQ220" s="164" t="str">
        <f t="shared" si="39"/>
        <v/>
      </c>
      <c r="AR220" s="164" t="str">
        <f t="shared" si="39"/>
        <v/>
      </c>
      <c r="AS220" s="164" t="str">
        <f t="shared" si="39"/>
        <v/>
      </c>
      <c r="AT220" s="164" t="str">
        <f t="shared" si="39"/>
        <v/>
      </c>
      <c r="AU220" s="164" t="str">
        <f t="shared" si="39"/>
        <v/>
      </c>
      <c r="AV220" s="164" t="str">
        <f t="shared" si="42"/>
        <v/>
      </c>
      <c r="AW220" s="164">
        <f t="shared" si="42"/>
        <v>0</v>
      </c>
      <c r="AX220" s="164" t="str">
        <f t="shared" si="42"/>
        <v/>
      </c>
      <c r="AY220" s="164" t="str">
        <f t="shared" si="40"/>
        <v/>
      </c>
      <c r="AZ220" s="164" t="str">
        <f t="shared" si="40"/>
        <v/>
      </c>
      <c r="BA220" s="164" t="str">
        <f t="shared" si="40"/>
        <v/>
      </c>
      <c r="BB220" s="164" t="str">
        <f t="shared" si="40"/>
        <v/>
      </c>
      <c r="BC220" s="164" t="str">
        <f t="shared" si="33"/>
        <v/>
      </c>
    </row>
    <row r="221" spans="1:55" s="164" customFormat="1" ht="17.25" hidden="1" customHeight="1">
      <c r="A221" s="9"/>
      <c r="B221" s="7"/>
      <c r="C221" s="2"/>
      <c r="D221" s="5"/>
      <c r="E221" s="4"/>
      <c r="F221" s="4"/>
      <c r="G221" s="4"/>
      <c r="H221" s="5"/>
      <c r="I221" s="16"/>
      <c r="J221" s="47"/>
      <c r="K221" s="48"/>
      <c r="L221" s="48"/>
      <c r="M221" s="49"/>
      <c r="N221" s="47"/>
      <c r="O221" s="48"/>
      <c r="P221" s="48"/>
      <c r="Q221" s="48"/>
      <c r="R221" s="48"/>
      <c r="S221" s="48"/>
      <c r="T221" s="64"/>
      <c r="U221" s="49"/>
      <c r="V221" s="58"/>
      <c r="W221" s="124"/>
      <c r="X221" s="56"/>
      <c r="Y221" s="68"/>
      <c r="Z221" s="68"/>
      <c r="AA221" s="67"/>
      <c r="AB221" s="57"/>
      <c r="AC221" s="58"/>
      <c r="AD221" s="56"/>
      <c r="AE221" s="49"/>
      <c r="AF221" s="164">
        <f t="shared" si="44"/>
        <v>0</v>
      </c>
      <c r="AG221" s="164">
        <f t="shared" si="44"/>
        <v>-1</v>
      </c>
      <c r="AH221" s="164">
        <f t="shared" si="44"/>
        <v>0</v>
      </c>
      <c r="AI221" s="164">
        <f t="shared" si="44"/>
        <v>0</v>
      </c>
      <c r="AJ221" s="164">
        <f t="shared" si="44"/>
        <v>0</v>
      </c>
      <c r="AK221" s="164">
        <f t="shared" si="44"/>
        <v>0</v>
      </c>
      <c r="AL221" s="164">
        <f t="shared" si="44"/>
        <v>0</v>
      </c>
      <c r="AM221" s="164">
        <f t="shared" si="44"/>
        <v>0</v>
      </c>
      <c r="AN221" s="164" t="str">
        <f t="shared" si="41"/>
        <v/>
      </c>
      <c r="AO221" s="164">
        <f t="shared" si="41"/>
        <v>0</v>
      </c>
      <c r="AP221" s="164" t="str">
        <f t="shared" si="41"/>
        <v/>
      </c>
      <c r="AQ221" s="164" t="str">
        <f t="shared" si="39"/>
        <v/>
      </c>
      <c r="AR221" s="164" t="str">
        <f t="shared" si="39"/>
        <v/>
      </c>
      <c r="AS221" s="164" t="str">
        <f t="shared" si="39"/>
        <v/>
      </c>
      <c r="AT221" s="164" t="str">
        <f t="shared" si="39"/>
        <v/>
      </c>
      <c r="AU221" s="164" t="str">
        <f t="shared" si="39"/>
        <v/>
      </c>
      <c r="AV221" s="164" t="str">
        <f t="shared" si="42"/>
        <v/>
      </c>
      <c r="AW221" s="164">
        <f t="shared" si="42"/>
        <v>0</v>
      </c>
      <c r="AX221" s="164" t="str">
        <f t="shared" si="42"/>
        <v/>
      </c>
      <c r="AY221" s="164" t="str">
        <f t="shared" si="40"/>
        <v/>
      </c>
      <c r="AZ221" s="164" t="str">
        <f t="shared" si="40"/>
        <v/>
      </c>
      <c r="BA221" s="164" t="str">
        <f t="shared" si="40"/>
        <v/>
      </c>
      <c r="BB221" s="164" t="str">
        <f t="shared" si="40"/>
        <v/>
      </c>
      <c r="BC221" s="164" t="str">
        <f t="shared" si="33"/>
        <v/>
      </c>
    </row>
    <row r="222" spans="1:55" s="164" customFormat="1" ht="17.25" hidden="1" customHeight="1">
      <c r="A222" s="9"/>
      <c r="B222" s="7"/>
      <c r="C222" s="2"/>
      <c r="D222" s="5"/>
      <c r="E222" s="4"/>
      <c r="F222" s="4"/>
      <c r="G222" s="4"/>
      <c r="H222" s="5"/>
      <c r="I222" s="16"/>
      <c r="J222" s="47"/>
      <c r="K222" s="48"/>
      <c r="L222" s="48"/>
      <c r="M222" s="49"/>
      <c r="N222" s="47"/>
      <c r="O222" s="48"/>
      <c r="P222" s="48"/>
      <c r="Q222" s="48"/>
      <c r="R222" s="48"/>
      <c r="S222" s="48"/>
      <c r="T222" s="64"/>
      <c r="U222" s="49"/>
      <c r="V222" s="58"/>
      <c r="W222" s="124"/>
      <c r="X222" s="56"/>
      <c r="Y222" s="68"/>
      <c r="Z222" s="68"/>
      <c r="AA222" s="67"/>
      <c r="AB222" s="57"/>
      <c r="AC222" s="58"/>
      <c r="AD222" s="56"/>
      <c r="AE222" s="49"/>
      <c r="AF222" s="164">
        <f t="shared" si="44"/>
        <v>0</v>
      </c>
      <c r="AG222" s="164">
        <f t="shared" si="44"/>
        <v>-1</v>
      </c>
      <c r="AH222" s="164">
        <f t="shared" si="44"/>
        <v>0</v>
      </c>
      <c r="AI222" s="164">
        <f t="shared" si="44"/>
        <v>0</v>
      </c>
      <c r="AJ222" s="164">
        <f t="shared" si="44"/>
        <v>0</v>
      </c>
      <c r="AK222" s="164">
        <f t="shared" si="44"/>
        <v>0</v>
      </c>
      <c r="AL222" s="164">
        <f t="shared" si="44"/>
        <v>0</v>
      </c>
      <c r="AM222" s="164">
        <f t="shared" si="44"/>
        <v>0</v>
      </c>
      <c r="AN222" s="164" t="str">
        <f t="shared" si="41"/>
        <v/>
      </c>
      <c r="AO222" s="164">
        <f t="shared" si="41"/>
        <v>0</v>
      </c>
      <c r="AP222" s="164" t="str">
        <f t="shared" si="41"/>
        <v/>
      </c>
      <c r="AQ222" s="164" t="str">
        <f t="shared" si="39"/>
        <v/>
      </c>
      <c r="AR222" s="164" t="str">
        <f t="shared" si="39"/>
        <v/>
      </c>
      <c r="AS222" s="164" t="str">
        <f t="shared" si="39"/>
        <v/>
      </c>
      <c r="AT222" s="164" t="str">
        <f t="shared" si="39"/>
        <v/>
      </c>
      <c r="AU222" s="164" t="str">
        <f t="shared" si="39"/>
        <v/>
      </c>
      <c r="AV222" s="164" t="str">
        <f t="shared" si="42"/>
        <v/>
      </c>
      <c r="AW222" s="164">
        <f t="shared" si="42"/>
        <v>0</v>
      </c>
      <c r="AX222" s="164" t="str">
        <f t="shared" si="42"/>
        <v/>
      </c>
      <c r="AY222" s="164" t="str">
        <f t="shared" si="40"/>
        <v/>
      </c>
      <c r="AZ222" s="164" t="str">
        <f t="shared" si="40"/>
        <v/>
      </c>
      <c r="BA222" s="164" t="str">
        <f t="shared" si="40"/>
        <v/>
      </c>
      <c r="BB222" s="164" t="str">
        <f t="shared" si="40"/>
        <v/>
      </c>
      <c r="BC222" s="164" t="str">
        <f t="shared" si="33"/>
        <v/>
      </c>
    </row>
    <row r="223" spans="1:55" s="164" customFormat="1" ht="17.25" hidden="1" customHeight="1">
      <c r="A223" s="9"/>
      <c r="B223" s="7"/>
      <c r="C223" s="2"/>
      <c r="D223" s="5"/>
      <c r="E223" s="4"/>
      <c r="F223" s="4"/>
      <c r="G223" s="4"/>
      <c r="H223" s="5"/>
      <c r="I223" s="16"/>
      <c r="J223" s="47"/>
      <c r="K223" s="48"/>
      <c r="L223" s="48"/>
      <c r="M223" s="49"/>
      <c r="N223" s="47"/>
      <c r="O223" s="48"/>
      <c r="P223" s="48"/>
      <c r="Q223" s="48"/>
      <c r="R223" s="48"/>
      <c r="S223" s="48"/>
      <c r="T223" s="64"/>
      <c r="U223" s="49"/>
      <c r="V223" s="58"/>
      <c r="W223" s="124"/>
      <c r="X223" s="56"/>
      <c r="Y223" s="68"/>
      <c r="Z223" s="68"/>
      <c r="AA223" s="67"/>
      <c r="AB223" s="57"/>
      <c r="AC223" s="58"/>
      <c r="AD223" s="56"/>
      <c r="AE223" s="49"/>
      <c r="AF223" s="164">
        <f t="shared" ref="AF223:AM238" si="45">AF222</f>
        <v>0</v>
      </c>
      <c r="AG223" s="164">
        <f t="shared" si="45"/>
        <v>-1</v>
      </c>
      <c r="AH223" s="164">
        <f t="shared" si="45"/>
        <v>0</v>
      </c>
      <c r="AI223" s="164">
        <f t="shared" si="45"/>
        <v>0</v>
      </c>
      <c r="AJ223" s="164">
        <f t="shared" si="45"/>
        <v>0</v>
      </c>
      <c r="AK223" s="164">
        <f t="shared" si="45"/>
        <v>0</v>
      </c>
      <c r="AL223" s="164">
        <f t="shared" si="45"/>
        <v>0</v>
      </c>
      <c r="AM223" s="164">
        <f t="shared" si="45"/>
        <v>0</v>
      </c>
      <c r="AN223" s="164" t="str">
        <f t="shared" si="41"/>
        <v/>
      </c>
      <c r="AO223" s="164">
        <f t="shared" si="41"/>
        <v>0</v>
      </c>
      <c r="AP223" s="164" t="str">
        <f t="shared" si="41"/>
        <v/>
      </c>
      <c r="AQ223" s="164" t="str">
        <f t="shared" si="39"/>
        <v/>
      </c>
      <c r="AR223" s="164" t="str">
        <f t="shared" si="39"/>
        <v/>
      </c>
      <c r="AS223" s="164" t="str">
        <f t="shared" si="39"/>
        <v/>
      </c>
      <c r="AT223" s="164" t="str">
        <f t="shared" si="39"/>
        <v/>
      </c>
      <c r="AU223" s="164" t="str">
        <f t="shared" si="39"/>
        <v/>
      </c>
      <c r="AV223" s="164" t="str">
        <f t="shared" si="42"/>
        <v/>
      </c>
      <c r="AW223" s="164">
        <f t="shared" si="42"/>
        <v>0</v>
      </c>
      <c r="AX223" s="164" t="str">
        <f t="shared" si="42"/>
        <v/>
      </c>
      <c r="AY223" s="164" t="str">
        <f t="shared" si="40"/>
        <v/>
      </c>
      <c r="AZ223" s="164" t="str">
        <f t="shared" si="40"/>
        <v/>
      </c>
      <c r="BA223" s="164" t="str">
        <f t="shared" si="40"/>
        <v/>
      </c>
      <c r="BB223" s="164" t="str">
        <f t="shared" si="40"/>
        <v/>
      </c>
      <c r="BC223" s="164" t="str">
        <f t="shared" si="33"/>
        <v/>
      </c>
    </row>
    <row r="224" spans="1:55" s="164" customFormat="1" ht="17.25" hidden="1" customHeight="1">
      <c r="A224" s="9"/>
      <c r="B224" s="7"/>
      <c r="C224" s="2"/>
      <c r="D224" s="5"/>
      <c r="E224" s="4"/>
      <c r="F224" s="4"/>
      <c r="G224" s="4"/>
      <c r="H224" s="5"/>
      <c r="I224" s="16"/>
      <c r="J224" s="47"/>
      <c r="K224" s="48"/>
      <c r="L224" s="48"/>
      <c r="M224" s="49"/>
      <c r="N224" s="47"/>
      <c r="O224" s="48"/>
      <c r="P224" s="48"/>
      <c r="Q224" s="48"/>
      <c r="R224" s="48"/>
      <c r="S224" s="48"/>
      <c r="T224" s="64"/>
      <c r="U224" s="49"/>
      <c r="V224" s="58"/>
      <c r="W224" s="124"/>
      <c r="X224" s="56"/>
      <c r="Y224" s="68"/>
      <c r="Z224" s="68"/>
      <c r="AA224" s="67"/>
      <c r="AB224" s="57"/>
      <c r="AC224" s="58"/>
      <c r="AD224" s="56"/>
      <c r="AE224" s="49"/>
      <c r="AF224" s="164">
        <f t="shared" si="45"/>
        <v>0</v>
      </c>
      <c r="AG224" s="164">
        <f t="shared" si="45"/>
        <v>-1</v>
      </c>
      <c r="AH224" s="164">
        <f t="shared" si="45"/>
        <v>0</v>
      </c>
      <c r="AI224" s="164">
        <f t="shared" si="45"/>
        <v>0</v>
      </c>
      <c r="AJ224" s="164">
        <f t="shared" si="45"/>
        <v>0</v>
      </c>
      <c r="AK224" s="164">
        <f t="shared" si="45"/>
        <v>0</v>
      </c>
      <c r="AL224" s="164">
        <f t="shared" si="45"/>
        <v>0</v>
      </c>
      <c r="AM224" s="164">
        <f t="shared" si="45"/>
        <v>0</v>
      </c>
      <c r="AN224" s="164" t="str">
        <f t="shared" si="41"/>
        <v/>
      </c>
      <c r="AO224" s="164">
        <f t="shared" si="41"/>
        <v>0</v>
      </c>
      <c r="AP224" s="164" t="str">
        <f t="shared" si="41"/>
        <v/>
      </c>
      <c r="AQ224" s="164" t="str">
        <f t="shared" si="39"/>
        <v/>
      </c>
      <c r="AR224" s="164" t="str">
        <f t="shared" si="39"/>
        <v/>
      </c>
      <c r="AS224" s="164" t="str">
        <f t="shared" si="39"/>
        <v/>
      </c>
      <c r="AT224" s="164" t="str">
        <f t="shared" si="39"/>
        <v/>
      </c>
      <c r="AU224" s="164" t="str">
        <f t="shared" si="39"/>
        <v/>
      </c>
      <c r="AV224" s="164" t="str">
        <f t="shared" si="42"/>
        <v/>
      </c>
      <c r="AW224" s="164">
        <f t="shared" si="42"/>
        <v>0</v>
      </c>
      <c r="AX224" s="164" t="str">
        <f t="shared" si="42"/>
        <v/>
      </c>
      <c r="AY224" s="164" t="str">
        <f t="shared" si="40"/>
        <v/>
      </c>
      <c r="AZ224" s="164" t="str">
        <f t="shared" si="40"/>
        <v/>
      </c>
      <c r="BA224" s="164" t="str">
        <f t="shared" si="40"/>
        <v/>
      </c>
      <c r="BB224" s="164" t="str">
        <f t="shared" si="40"/>
        <v/>
      </c>
      <c r="BC224" s="164" t="str">
        <f t="shared" si="33"/>
        <v/>
      </c>
    </row>
    <row r="225" spans="1:55" s="164" customFormat="1" ht="17.25" hidden="1" customHeight="1">
      <c r="A225" s="9"/>
      <c r="B225" s="7"/>
      <c r="C225" s="2"/>
      <c r="D225" s="5"/>
      <c r="E225" s="4"/>
      <c r="F225" s="4"/>
      <c r="G225" s="4"/>
      <c r="H225" s="5"/>
      <c r="I225" s="16"/>
      <c r="J225" s="47"/>
      <c r="K225" s="48"/>
      <c r="L225" s="48"/>
      <c r="M225" s="49"/>
      <c r="N225" s="47"/>
      <c r="O225" s="48"/>
      <c r="P225" s="48"/>
      <c r="Q225" s="48"/>
      <c r="R225" s="48"/>
      <c r="S225" s="48"/>
      <c r="T225" s="64"/>
      <c r="U225" s="49"/>
      <c r="V225" s="58"/>
      <c r="W225" s="124"/>
      <c r="X225" s="56"/>
      <c r="Y225" s="68"/>
      <c r="Z225" s="68"/>
      <c r="AA225" s="67"/>
      <c r="AB225" s="57"/>
      <c r="AC225" s="58"/>
      <c r="AD225" s="56"/>
      <c r="AE225" s="49"/>
      <c r="AF225" s="164">
        <f t="shared" si="45"/>
        <v>0</v>
      </c>
      <c r="AG225" s="164">
        <f t="shared" si="45"/>
        <v>-1</v>
      </c>
      <c r="AH225" s="164">
        <f t="shared" si="45"/>
        <v>0</v>
      </c>
      <c r="AI225" s="164">
        <f t="shared" si="45"/>
        <v>0</v>
      </c>
      <c r="AJ225" s="164">
        <f t="shared" si="45"/>
        <v>0</v>
      </c>
      <c r="AK225" s="164">
        <f t="shared" si="45"/>
        <v>0</v>
      </c>
      <c r="AL225" s="164">
        <f t="shared" si="45"/>
        <v>0</v>
      </c>
      <c r="AM225" s="164">
        <f t="shared" si="45"/>
        <v>0</v>
      </c>
      <c r="AN225" s="164" t="str">
        <f t="shared" si="41"/>
        <v/>
      </c>
      <c r="AO225" s="164">
        <f t="shared" si="41"/>
        <v>0</v>
      </c>
      <c r="AP225" s="164" t="str">
        <f t="shared" si="41"/>
        <v/>
      </c>
      <c r="AQ225" s="164" t="str">
        <f t="shared" si="39"/>
        <v/>
      </c>
      <c r="AR225" s="164" t="str">
        <f t="shared" si="39"/>
        <v/>
      </c>
      <c r="AS225" s="164" t="str">
        <f t="shared" si="39"/>
        <v/>
      </c>
      <c r="AT225" s="164" t="str">
        <f t="shared" si="39"/>
        <v/>
      </c>
      <c r="AU225" s="164" t="str">
        <f t="shared" si="39"/>
        <v/>
      </c>
      <c r="AV225" s="164" t="str">
        <f t="shared" si="42"/>
        <v/>
      </c>
      <c r="AW225" s="164">
        <f t="shared" si="42"/>
        <v>0</v>
      </c>
      <c r="AX225" s="164" t="str">
        <f t="shared" si="42"/>
        <v/>
      </c>
      <c r="AY225" s="164" t="str">
        <f t="shared" si="40"/>
        <v/>
      </c>
      <c r="AZ225" s="164" t="str">
        <f t="shared" si="40"/>
        <v/>
      </c>
      <c r="BA225" s="164" t="str">
        <f t="shared" si="40"/>
        <v/>
      </c>
      <c r="BB225" s="164" t="str">
        <f t="shared" si="40"/>
        <v/>
      </c>
      <c r="BC225" s="164" t="str">
        <f t="shared" si="33"/>
        <v/>
      </c>
    </row>
    <row r="226" spans="1:55" s="164" customFormat="1" ht="17.25" hidden="1" customHeight="1">
      <c r="A226" s="9"/>
      <c r="B226" s="7"/>
      <c r="C226" s="2"/>
      <c r="D226" s="5"/>
      <c r="E226" s="4"/>
      <c r="F226" s="4"/>
      <c r="G226" s="4"/>
      <c r="H226" s="5"/>
      <c r="I226" s="16"/>
      <c r="J226" s="47"/>
      <c r="K226" s="48"/>
      <c r="L226" s="48"/>
      <c r="M226" s="49"/>
      <c r="N226" s="47"/>
      <c r="O226" s="48"/>
      <c r="P226" s="48"/>
      <c r="Q226" s="48"/>
      <c r="R226" s="48"/>
      <c r="S226" s="48"/>
      <c r="T226" s="64"/>
      <c r="U226" s="49"/>
      <c r="V226" s="58"/>
      <c r="W226" s="124"/>
      <c r="X226" s="56"/>
      <c r="Y226" s="68"/>
      <c r="Z226" s="68"/>
      <c r="AA226" s="67"/>
      <c r="AB226" s="57"/>
      <c r="AC226" s="58"/>
      <c r="AD226" s="56"/>
      <c r="AE226" s="49"/>
      <c r="AF226" s="164">
        <f t="shared" si="45"/>
        <v>0</v>
      </c>
      <c r="AG226" s="164">
        <f t="shared" si="45"/>
        <v>-1</v>
      </c>
      <c r="AH226" s="164">
        <f t="shared" si="45"/>
        <v>0</v>
      </c>
      <c r="AI226" s="164">
        <f t="shared" si="45"/>
        <v>0</v>
      </c>
      <c r="AJ226" s="164">
        <f t="shared" si="45"/>
        <v>0</v>
      </c>
      <c r="AK226" s="164">
        <f t="shared" si="45"/>
        <v>0</v>
      </c>
      <c r="AL226" s="164">
        <f t="shared" si="45"/>
        <v>0</v>
      </c>
      <c r="AM226" s="164">
        <f t="shared" si="45"/>
        <v>0</v>
      </c>
      <c r="AN226" s="164" t="str">
        <f t="shared" si="41"/>
        <v/>
      </c>
      <c r="AO226" s="164">
        <f t="shared" si="41"/>
        <v>0</v>
      </c>
      <c r="AP226" s="164" t="str">
        <f t="shared" si="41"/>
        <v/>
      </c>
      <c r="AQ226" s="164" t="str">
        <f t="shared" si="39"/>
        <v/>
      </c>
      <c r="AR226" s="164" t="str">
        <f t="shared" si="39"/>
        <v/>
      </c>
      <c r="AS226" s="164" t="str">
        <f t="shared" si="39"/>
        <v/>
      </c>
      <c r="AT226" s="164" t="str">
        <f t="shared" si="39"/>
        <v/>
      </c>
      <c r="AU226" s="164" t="str">
        <f t="shared" si="39"/>
        <v/>
      </c>
      <c r="AV226" s="164" t="str">
        <f t="shared" si="42"/>
        <v/>
      </c>
      <c r="AW226" s="164">
        <f t="shared" si="42"/>
        <v>0</v>
      </c>
      <c r="AX226" s="164" t="str">
        <f t="shared" si="42"/>
        <v/>
      </c>
      <c r="AY226" s="164" t="str">
        <f t="shared" si="40"/>
        <v/>
      </c>
      <c r="AZ226" s="164" t="str">
        <f t="shared" si="40"/>
        <v/>
      </c>
      <c r="BA226" s="164" t="str">
        <f t="shared" si="40"/>
        <v/>
      </c>
      <c r="BB226" s="164" t="str">
        <f t="shared" si="40"/>
        <v/>
      </c>
      <c r="BC226" s="164" t="str">
        <f t="shared" si="33"/>
        <v/>
      </c>
    </row>
    <row r="227" spans="1:55" s="164" customFormat="1" ht="17.25" hidden="1" customHeight="1">
      <c r="A227" s="9"/>
      <c r="B227" s="7"/>
      <c r="C227" s="2"/>
      <c r="D227" s="5"/>
      <c r="E227" s="4"/>
      <c r="F227" s="4"/>
      <c r="G227" s="4"/>
      <c r="H227" s="5"/>
      <c r="I227" s="16"/>
      <c r="J227" s="47"/>
      <c r="K227" s="48"/>
      <c r="L227" s="48"/>
      <c r="M227" s="49"/>
      <c r="N227" s="47"/>
      <c r="O227" s="48"/>
      <c r="P227" s="48"/>
      <c r="Q227" s="48"/>
      <c r="R227" s="48"/>
      <c r="S227" s="48"/>
      <c r="T227" s="64"/>
      <c r="U227" s="49"/>
      <c r="V227" s="58"/>
      <c r="W227" s="124"/>
      <c r="X227" s="56"/>
      <c r="Y227" s="68"/>
      <c r="Z227" s="68"/>
      <c r="AA227" s="67"/>
      <c r="AB227" s="57"/>
      <c r="AC227" s="58"/>
      <c r="AD227" s="56"/>
      <c r="AE227" s="49"/>
      <c r="AF227" s="164">
        <f t="shared" si="45"/>
        <v>0</v>
      </c>
      <c r="AG227" s="164">
        <f t="shared" si="45"/>
        <v>-1</v>
      </c>
      <c r="AH227" s="164">
        <f t="shared" si="45"/>
        <v>0</v>
      </c>
      <c r="AI227" s="164">
        <f t="shared" si="45"/>
        <v>0</v>
      </c>
      <c r="AJ227" s="164">
        <f t="shared" si="45"/>
        <v>0</v>
      </c>
      <c r="AK227" s="164">
        <f t="shared" si="45"/>
        <v>0</v>
      </c>
      <c r="AL227" s="164">
        <f t="shared" si="45"/>
        <v>0</v>
      </c>
      <c r="AM227" s="164">
        <f t="shared" si="45"/>
        <v>0</v>
      </c>
      <c r="AN227" s="164" t="str">
        <f t="shared" si="41"/>
        <v/>
      </c>
      <c r="AO227" s="164">
        <f t="shared" si="41"/>
        <v>0</v>
      </c>
      <c r="AP227" s="164" t="str">
        <f t="shared" si="41"/>
        <v/>
      </c>
      <c r="AQ227" s="164" t="str">
        <f t="shared" si="39"/>
        <v/>
      </c>
      <c r="AR227" s="164" t="str">
        <f t="shared" si="39"/>
        <v/>
      </c>
      <c r="AS227" s="164" t="str">
        <f t="shared" si="39"/>
        <v/>
      </c>
      <c r="AT227" s="164" t="str">
        <f t="shared" si="39"/>
        <v/>
      </c>
      <c r="AU227" s="164" t="str">
        <f t="shared" si="39"/>
        <v/>
      </c>
      <c r="AV227" s="164" t="str">
        <f t="shared" si="42"/>
        <v/>
      </c>
      <c r="AW227" s="164">
        <f t="shared" si="42"/>
        <v>0</v>
      </c>
      <c r="AX227" s="164" t="str">
        <f t="shared" si="42"/>
        <v/>
      </c>
      <c r="AY227" s="164" t="str">
        <f t="shared" si="40"/>
        <v/>
      </c>
      <c r="AZ227" s="164" t="str">
        <f t="shared" si="40"/>
        <v/>
      </c>
      <c r="BA227" s="164" t="str">
        <f t="shared" si="40"/>
        <v/>
      </c>
      <c r="BB227" s="164" t="str">
        <f t="shared" si="40"/>
        <v/>
      </c>
      <c r="BC227" s="164" t="str">
        <f t="shared" si="33"/>
        <v/>
      </c>
    </row>
    <row r="228" spans="1:55" s="164" customFormat="1" ht="17.25" hidden="1" customHeight="1">
      <c r="A228" s="9"/>
      <c r="B228" s="7"/>
      <c r="C228" s="2"/>
      <c r="D228" s="5"/>
      <c r="E228" s="4"/>
      <c r="F228" s="4"/>
      <c r="G228" s="4"/>
      <c r="H228" s="5"/>
      <c r="I228" s="16"/>
      <c r="J228" s="47"/>
      <c r="K228" s="48"/>
      <c r="L228" s="48"/>
      <c r="M228" s="49"/>
      <c r="N228" s="47"/>
      <c r="O228" s="48"/>
      <c r="P228" s="48"/>
      <c r="Q228" s="48"/>
      <c r="R228" s="48"/>
      <c r="S228" s="48"/>
      <c r="T228" s="64"/>
      <c r="U228" s="49"/>
      <c r="V228" s="58"/>
      <c r="W228" s="124"/>
      <c r="X228" s="56"/>
      <c r="Y228" s="68"/>
      <c r="Z228" s="68"/>
      <c r="AA228" s="67"/>
      <c r="AB228" s="57"/>
      <c r="AC228" s="58"/>
      <c r="AD228" s="56"/>
      <c r="AE228" s="49"/>
      <c r="AF228" s="164">
        <f t="shared" si="45"/>
        <v>0</v>
      </c>
      <c r="AG228" s="164">
        <f t="shared" si="45"/>
        <v>-1</v>
      </c>
      <c r="AH228" s="164">
        <f t="shared" si="45"/>
        <v>0</v>
      </c>
      <c r="AI228" s="164">
        <f t="shared" si="45"/>
        <v>0</v>
      </c>
      <c r="AJ228" s="164">
        <f t="shared" si="45"/>
        <v>0</v>
      </c>
      <c r="AK228" s="164">
        <f t="shared" si="45"/>
        <v>0</v>
      </c>
      <c r="AL228" s="164">
        <f t="shared" si="45"/>
        <v>0</v>
      </c>
      <c r="AM228" s="164">
        <f t="shared" si="45"/>
        <v>0</v>
      </c>
      <c r="AN228" s="164" t="str">
        <f t="shared" si="41"/>
        <v/>
      </c>
      <c r="AO228" s="164">
        <f t="shared" si="41"/>
        <v>0</v>
      </c>
      <c r="AP228" s="164" t="str">
        <f t="shared" si="41"/>
        <v/>
      </c>
      <c r="AQ228" s="164" t="str">
        <f t="shared" si="39"/>
        <v/>
      </c>
      <c r="AR228" s="164" t="str">
        <f t="shared" si="39"/>
        <v/>
      </c>
      <c r="AS228" s="164" t="str">
        <f t="shared" si="39"/>
        <v/>
      </c>
      <c r="AT228" s="164" t="str">
        <f t="shared" si="39"/>
        <v/>
      </c>
      <c r="AU228" s="164" t="str">
        <f t="shared" si="39"/>
        <v/>
      </c>
      <c r="AV228" s="164" t="str">
        <f t="shared" si="42"/>
        <v/>
      </c>
      <c r="AW228" s="164">
        <f t="shared" si="42"/>
        <v>0</v>
      </c>
      <c r="AX228" s="164" t="str">
        <f t="shared" si="42"/>
        <v/>
      </c>
      <c r="AY228" s="164" t="str">
        <f t="shared" si="40"/>
        <v/>
      </c>
      <c r="AZ228" s="164" t="str">
        <f t="shared" si="40"/>
        <v/>
      </c>
      <c r="BA228" s="164" t="str">
        <f t="shared" si="40"/>
        <v/>
      </c>
      <c r="BB228" s="164" t="str">
        <f t="shared" si="40"/>
        <v/>
      </c>
      <c r="BC228" s="164" t="str">
        <f t="shared" si="33"/>
        <v/>
      </c>
    </row>
    <row r="229" spans="1:55" s="164" customFormat="1" ht="17.25" hidden="1" customHeight="1">
      <c r="A229" s="9"/>
      <c r="B229" s="7"/>
      <c r="C229" s="2"/>
      <c r="D229" s="5"/>
      <c r="E229" s="4"/>
      <c r="F229" s="4"/>
      <c r="G229" s="4"/>
      <c r="H229" s="5"/>
      <c r="I229" s="16"/>
      <c r="J229" s="47"/>
      <c r="K229" s="48"/>
      <c r="L229" s="48"/>
      <c r="M229" s="49"/>
      <c r="N229" s="47"/>
      <c r="O229" s="48"/>
      <c r="P229" s="48"/>
      <c r="Q229" s="48"/>
      <c r="R229" s="48"/>
      <c r="S229" s="48"/>
      <c r="T229" s="64"/>
      <c r="U229" s="49"/>
      <c r="V229" s="58"/>
      <c r="W229" s="124"/>
      <c r="X229" s="56"/>
      <c r="Y229" s="68"/>
      <c r="Z229" s="68"/>
      <c r="AA229" s="67"/>
      <c r="AB229" s="57"/>
      <c r="AC229" s="58"/>
      <c r="AD229" s="56"/>
      <c r="AE229" s="49"/>
      <c r="AF229" s="164">
        <f t="shared" si="45"/>
        <v>0</v>
      </c>
      <c r="AG229" s="164">
        <f t="shared" si="45"/>
        <v>-1</v>
      </c>
      <c r="AH229" s="164">
        <f t="shared" si="45"/>
        <v>0</v>
      </c>
      <c r="AI229" s="164">
        <f t="shared" si="45"/>
        <v>0</v>
      </c>
      <c r="AJ229" s="164">
        <f t="shared" si="45"/>
        <v>0</v>
      </c>
      <c r="AK229" s="164">
        <f t="shared" si="45"/>
        <v>0</v>
      </c>
      <c r="AL229" s="164">
        <f t="shared" si="45"/>
        <v>0</v>
      </c>
      <c r="AM229" s="164">
        <f t="shared" si="45"/>
        <v>0</v>
      </c>
      <c r="AN229" s="164" t="str">
        <f t="shared" si="41"/>
        <v/>
      </c>
      <c r="AO229" s="164">
        <f t="shared" si="41"/>
        <v>0</v>
      </c>
      <c r="AP229" s="164" t="str">
        <f t="shared" si="41"/>
        <v/>
      </c>
      <c r="AQ229" s="164" t="str">
        <f t="shared" si="39"/>
        <v/>
      </c>
      <c r="AR229" s="164" t="str">
        <f t="shared" si="39"/>
        <v/>
      </c>
      <c r="AS229" s="164" t="str">
        <f t="shared" si="39"/>
        <v/>
      </c>
      <c r="AT229" s="164" t="str">
        <f t="shared" si="39"/>
        <v/>
      </c>
      <c r="AU229" s="164" t="str">
        <f t="shared" si="39"/>
        <v/>
      </c>
      <c r="AV229" s="164" t="str">
        <f t="shared" si="42"/>
        <v/>
      </c>
      <c r="AW229" s="164">
        <f t="shared" si="42"/>
        <v>0</v>
      </c>
      <c r="AX229" s="164" t="str">
        <f t="shared" si="42"/>
        <v/>
      </c>
      <c r="AY229" s="164" t="str">
        <f t="shared" si="40"/>
        <v/>
      </c>
      <c r="AZ229" s="164" t="str">
        <f t="shared" si="40"/>
        <v/>
      </c>
      <c r="BA229" s="164" t="str">
        <f t="shared" si="40"/>
        <v/>
      </c>
      <c r="BB229" s="164" t="str">
        <f t="shared" si="40"/>
        <v/>
      </c>
      <c r="BC229" s="164" t="str">
        <f t="shared" si="33"/>
        <v/>
      </c>
    </row>
    <row r="230" spans="1:55" s="164" customFormat="1" ht="17.25" hidden="1" customHeight="1">
      <c r="A230" s="9"/>
      <c r="B230" s="7"/>
      <c r="C230" s="2"/>
      <c r="D230" s="5"/>
      <c r="E230" s="4"/>
      <c r="F230" s="4"/>
      <c r="G230" s="4"/>
      <c r="H230" s="5"/>
      <c r="I230" s="16"/>
      <c r="J230" s="47"/>
      <c r="K230" s="48"/>
      <c r="L230" s="48"/>
      <c r="M230" s="49"/>
      <c r="N230" s="47"/>
      <c r="O230" s="48"/>
      <c r="P230" s="48"/>
      <c r="Q230" s="48"/>
      <c r="R230" s="48"/>
      <c r="S230" s="48"/>
      <c r="T230" s="64"/>
      <c r="U230" s="49"/>
      <c r="V230" s="58"/>
      <c r="W230" s="124"/>
      <c r="X230" s="56"/>
      <c r="Y230" s="68"/>
      <c r="Z230" s="68"/>
      <c r="AA230" s="67"/>
      <c r="AB230" s="57"/>
      <c r="AC230" s="58"/>
      <c r="AD230" s="56"/>
      <c r="AE230" s="49"/>
      <c r="AF230" s="164">
        <f t="shared" si="45"/>
        <v>0</v>
      </c>
      <c r="AG230" s="164">
        <f t="shared" si="45"/>
        <v>-1</v>
      </c>
      <c r="AH230" s="164">
        <f t="shared" si="45"/>
        <v>0</v>
      </c>
      <c r="AI230" s="164">
        <f t="shared" si="45"/>
        <v>0</v>
      </c>
      <c r="AJ230" s="164">
        <f t="shared" si="45"/>
        <v>0</v>
      </c>
      <c r="AK230" s="164">
        <f t="shared" si="45"/>
        <v>0</v>
      </c>
      <c r="AL230" s="164">
        <f t="shared" si="45"/>
        <v>0</v>
      </c>
      <c r="AM230" s="164">
        <f t="shared" si="45"/>
        <v>0</v>
      </c>
      <c r="AN230" s="164" t="str">
        <f t="shared" si="41"/>
        <v/>
      </c>
      <c r="AO230" s="164">
        <f t="shared" si="41"/>
        <v>0</v>
      </c>
      <c r="AP230" s="164" t="str">
        <f t="shared" si="41"/>
        <v/>
      </c>
      <c r="AQ230" s="164" t="str">
        <f t="shared" si="39"/>
        <v/>
      </c>
      <c r="AR230" s="164" t="str">
        <f t="shared" si="39"/>
        <v/>
      </c>
      <c r="AS230" s="164" t="str">
        <f t="shared" si="39"/>
        <v/>
      </c>
      <c r="AT230" s="164" t="str">
        <f t="shared" si="39"/>
        <v/>
      </c>
      <c r="AU230" s="164" t="str">
        <f t="shared" si="39"/>
        <v/>
      </c>
      <c r="AV230" s="164" t="str">
        <f t="shared" si="42"/>
        <v/>
      </c>
      <c r="AW230" s="164">
        <f t="shared" si="42"/>
        <v>0</v>
      </c>
      <c r="AX230" s="164" t="str">
        <f t="shared" si="42"/>
        <v/>
      </c>
      <c r="AY230" s="164" t="str">
        <f t="shared" si="40"/>
        <v/>
      </c>
      <c r="AZ230" s="164" t="str">
        <f t="shared" si="40"/>
        <v/>
      </c>
      <c r="BA230" s="164" t="str">
        <f t="shared" si="40"/>
        <v/>
      </c>
      <c r="BB230" s="164" t="str">
        <f t="shared" si="40"/>
        <v/>
      </c>
      <c r="BC230" s="164" t="str">
        <f t="shared" si="33"/>
        <v/>
      </c>
    </row>
    <row r="231" spans="1:55" s="164" customFormat="1" ht="17.25" hidden="1" customHeight="1">
      <c r="A231" s="9"/>
      <c r="B231" s="7"/>
      <c r="C231" s="2"/>
      <c r="D231" s="5"/>
      <c r="E231" s="4"/>
      <c r="F231" s="4"/>
      <c r="G231" s="4"/>
      <c r="H231" s="5"/>
      <c r="I231" s="16"/>
      <c r="J231" s="47"/>
      <c r="K231" s="48"/>
      <c r="L231" s="48"/>
      <c r="M231" s="49"/>
      <c r="N231" s="47"/>
      <c r="O231" s="48"/>
      <c r="P231" s="48"/>
      <c r="Q231" s="48"/>
      <c r="R231" s="48"/>
      <c r="S231" s="48"/>
      <c r="T231" s="64"/>
      <c r="U231" s="49"/>
      <c r="V231" s="58"/>
      <c r="W231" s="124"/>
      <c r="X231" s="56"/>
      <c r="Y231" s="68"/>
      <c r="Z231" s="68"/>
      <c r="AA231" s="67"/>
      <c r="AB231" s="57"/>
      <c r="AC231" s="58"/>
      <c r="AD231" s="56"/>
      <c r="AE231" s="49"/>
      <c r="AF231" s="164">
        <f t="shared" si="45"/>
        <v>0</v>
      </c>
      <c r="AG231" s="164">
        <f t="shared" si="45"/>
        <v>-1</v>
      </c>
      <c r="AH231" s="164">
        <f t="shared" si="45"/>
        <v>0</v>
      </c>
      <c r="AI231" s="164">
        <f t="shared" si="45"/>
        <v>0</v>
      </c>
      <c r="AJ231" s="164">
        <f t="shared" si="45"/>
        <v>0</v>
      </c>
      <c r="AK231" s="164">
        <f t="shared" si="45"/>
        <v>0</v>
      </c>
      <c r="AL231" s="164">
        <f t="shared" si="45"/>
        <v>0</v>
      </c>
      <c r="AM231" s="164">
        <f t="shared" si="45"/>
        <v>0</v>
      </c>
      <c r="AN231" s="164" t="str">
        <f t="shared" si="41"/>
        <v/>
      </c>
      <c r="AO231" s="164">
        <f t="shared" si="41"/>
        <v>0</v>
      </c>
      <c r="AP231" s="164" t="str">
        <f t="shared" si="41"/>
        <v/>
      </c>
      <c r="AQ231" s="164" t="str">
        <f t="shared" si="39"/>
        <v/>
      </c>
      <c r="AR231" s="164" t="str">
        <f t="shared" si="39"/>
        <v/>
      </c>
      <c r="AS231" s="164" t="str">
        <f t="shared" si="39"/>
        <v/>
      </c>
      <c r="AT231" s="164" t="str">
        <f t="shared" si="39"/>
        <v/>
      </c>
      <c r="AU231" s="164" t="str">
        <f t="shared" si="39"/>
        <v/>
      </c>
      <c r="AV231" s="164" t="str">
        <f t="shared" si="42"/>
        <v/>
      </c>
      <c r="AW231" s="164">
        <f t="shared" si="42"/>
        <v>0</v>
      </c>
      <c r="AX231" s="164" t="str">
        <f t="shared" si="42"/>
        <v/>
      </c>
      <c r="AY231" s="164" t="str">
        <f t="shared" si="40"/>
        <v/>
      </c>
      <c r="AZ231" s="164" t="str">
        <f t="shared" si="40"/>
        <v/>
      </c>
      <c r="BA231" s="164" t="str">
        <f t="shared" si="40"/>
        <v/>
      </c>
      <c r="BB231" s="164" t="str">
        <f t="shared" si="40"/>
        <v/>
      </c>
      <c r="BC231" s="164" t="str">
        <f t="shared" si="33"/>
        <v/>
      </c>
    </row>
    <row r="232" spans="1:55" s="164" customFormat="1" ht="17.25" hidden="1" customHeight="1">
      <c r="A232" s="9"/>
      <c r="B232" s="7"/>
      <c r="C232" s="2"/>
      <c r="D232" s="5"/>
      <c r="E232" s="4"/>
      <c r="F232" s="4"/>
      <c r="G232" s="4"/>
      <c r="H232" s="5"/>
      <c r="I232" s="16"/>
      <c r="J232" s="47"/>
      <c r="K232" s="48"/>
      <c r="L232" s="48"/>
      <c r="M232" s="49"/>
      <c r="N232" s="47"/>
      <c r="O232" s="48"/>
      <c r="P232" s="48"/>
      <c r="Q232" s="48"/>
      <c r="R232" s="48"/>
      <c r="S232" s="48"/>
      <c r="T232" s="64"/>
      <c r="U232" s="49"/>
      <c r="V232" s="58"/>
      <c r="W232" s="124"/>
      <c r="X232" s="56"/>
      <c r="Y232" s="68"/>
      <c r="Z232" s="68"/>
      <c r="AA232" s="67"/>
      <c r="AB232" s="57"/>
      <c r="AC232" s="58"/>
      <c r="AD232" s="56"/>
      <c r="AE232" s="49"/>
      <c r="AF232" s="164">
        <f t="shared" si="45"/>
        <v>0</v>
      </c>
      <c r="AG232" s="164">
        <f t="shared" si="45"/>
        <v>-1</v>
      </c>
      <c r="AH232" s="164">
        <f t="shared" si="45"/>
        <v>0</v>
      </c>
      <c r="AI232" s="164">
        <f t="shared" si="45"/>
        <v>0</v>
      </c>
      <c r="AJ232" s="164">
        <f t="shared" si="45"/>
        <v>0</v>
      </c>
      <c r="AK232" s="164">
        <f t="shared" si="45"/>
        <v>0</v>
      </c>
      <c r="AL232" s="164">
        <f t="shared" si="45"/>
        <v>0</v>
      </c>
      <c r="AM232" s="164">
        <f t="shared" si="45"/>
        <v>0</v>
      </c>
      <c r="AN232" s="164" t="str">
        <f t="shared" si="41"/>
        <v/>
      </c>
      <c r="AO232" s="164">
        <f t="shared" si="41"/>
        <v>0</v>
      </c>
      <c r="AP232" s="164" t="str">
        <f t="shared" si="41"/>
        <v/>
      </c>
      <c r="AQ232" s="164" t="str">
        <f t="shared" si="39"/>
        <v/>
      </c>
      <c r="AR232" s="164" t="str">
        <f t="shared" si="39"/>
        <v/>
      </c>
      <c r="AS232" s="164" t="str">
        <f t="shared" si="39"/>
        <v/>
      </c>
      <c r="AT232" s="164" t="str">
        <f t="shared" si="39"/>
        <v/>
      </c>
      <c r="AU232" s="164" t="str">
        <f t="shared" si="39"/>
        <v/>
      </c>
      <c r="AV232" s="164" t="str">
        <f t="shared" si="42"/>
        <v/>
      </c>
      <c r="AW232" s="164">
        <f t="shared" si="42"/>
        <v>0</v>
      </c>
      <c r="AX232" s="164" t="str">
        <f t="shared" si="42"/>
        <v/>
      </c>
      <c r="AY232" s="164" t="str">
        <f t="shared" si="40"/>
        <v/>
      </c>
      <c r="AZ232" s="164" t="str">
        <f t="shared" si="40"/>
        <v/>
      </c>
      <c r="BA232" s="164" t="str">
        <f t="shared" si="40"/>
        <v/>
      </c>
      <c r="BB232" s="164" t="str">
        <f t="shared" si="40"/>
        <v/>
      </c>
      <c r="BC232" s="164" t="str">
        <f t="shared" si="33"/>
        <v/>
      </c>
    </row>
    <row r="233" spans="1:55" s="164" customFormat="1" ht="17.25" hidden="1" customHeight="1">
      <c r="A233" s="9"/>
      <c r="B233" s="7"/>
      <c r="C233" s="2"/>
      <c r="D233" s="5"/>
      <c r="E233" s="4"/>
      <c r="F233" s="4"/>
      <c r="G233" s="4"/>
      <c r="H233" s="5"/>
      <c r="I233" s="16"/>
      <c r="J233" s="47"/>
      <c r="K233" s="48"/>
      <c r="L233" s="48"/>
      <c r="M233" s="49"/>
      <c r="N233" s="47"/>
      <c r="O233" s="48"/>
      <c r="P233" s="48"/>
      <c r="Q233" s="48"/>
      <c r="R233" s="48"/>
      <c r="S233" s="48"/>
      <c r="T233" s="64"/>
      <c r="U233" s="49"/>
      <c r="V233" s="58"/>
      <c r="W233" s="124"/>
      <c r="X233" s="56"/>
      <c r="Y233" s="68"/>
      <c r="Z233" s="68"/>
      <c r="AA233" s="67"/>
      <c r="AB233" s="57"/>
      <c r="AC233" s="58"/>
      <c r="AD233" s="56"/>
      <c r="AE233" s="49"/>
      <c r="AF233" s="164">
        <f t="shared" si="45"/>
        <v>0</v>
      </c>
      <c r="AG233" s="164">
        <f t="shared" si="45"/>
        <v>-1</v>
      </c>
      <c r="AH233" s="164">
        <f t="shared" si="45"/>
        <v>0</v>
      </c>
      <c r="AI233" s="164">
        <f t="shared" si="45"/>
        <v>0</v>
      </c>
      <c r="AJ233" s="164">
        <f t="shared" si="45"/>
        <v>0</v>
      </c>
      <c r="AK233" s="164">
        <f t="shared" si="45"/>
        <v>0</v>
      </c>
      <c r="AL233" s="164">
        <f t="shared" si="45"/>
        <v>0</v>
      </c>
      <c r="AM233" s="164">
        <f t="shared" si="45"/>
        <v>0</v>
      </c>
      <c r="AN233" s="164" t="str">
        <f t="shared" si="41"/>
        <v/>
      </c>
      <c r="AO233" s="164">
        <f t="shared" si="41"/>
        <v>0</v>
      </c>
      <c r="AP233" s="164" t="str">
        <f t="shared" si="41"/>
        <v/>
      </c>
      <c r="AQ233" s="164" t="str">
        <f t="shared" si="39"/>
        <v/>
      </c>
      <c r="AR233" s="164" t="str">
        <f t="shared" si="39"/>
        <v/>
      </c>
      <c r="AS233" s="164" t="str">
        <f t="shared" si="39"/>
        <v/>
      </c>
      <c r="AT233" s="164" t="str">
        <f t="shared" si="39"/>
        <v/>
      </c>
      <c r="AU233" s="164" t="str">
        <f t="shared" si="39"/>
        <v/>
      </c>
      <c r="AV233" s="164" t="str">
        <f t="shared" si="42"/>
        <v/>
      </c>
      <c r="AW233" s="164">
        <f t="shared" si="42"/>
        <v>0</v>
      </c>
      <c r="AX233" s="164" t="str">
        <f t="shared" si="42"/>
        <v/>
      </c>
      <c r="AY233" s="164" t="str">
        <f t="shared" si="40"/>
        <v/>
      </c>
      <c r="AZ233" s="164" t="str">
        <f t="shared" si="40"/>
        <v/>
      </c>
      <c r="BA233" s="164" t="str">
        <f t="shared" si="40"/>
        <v/>
      </c>
      <c r="BB233" s="164" t="str">
        <f t="shared" si="40"/>
        <v/>
      </c>
      <c r="BC233" s="164" t="str">
        <f t="shared" si="33"/>
        <v/>
      </c>
    </row>
    <row r="234" spans="1:55" s="164" customFormat="1" ht="17.25" hidden="1" customHeight="1">
      <c r="A234" s="9"/>
      <c r="B234" s="7"/>
      <c r="C234" s="2"/>
      <c r="D234" s="5"/>
      <c r="E234" s="4"/>
      <c r="F234" s="4"/>
      <c r="G234" s="4"/>
      <c r="H234" s="5"/>
      <c r="I234" s="16"/>
      <c r="J234" s="47"/>
      <c r="K234" s="48"/>
      <c r="L234" s="48"/>
      <c r="M234" s="49"/>
      <c r="N234" s="47"/>
      <c r="O234" s="48"/>
      <c r="P234" s="48"/>
      <c r="Q234" s="48"/>
      <c r="R234" s="48"/>
      <c r="S234" s="48"/>
      <c r="T234" s="64"/>
      <c r="U234" s="49"/>
      <c r="V234" s="58"/>
      <c r="W234" s="124"/>
      <c r="X234" s="56"/>
      <c r="Y234" s="68"/>
      <c r="Z234" s="68"/>
      <c r="AA234" s="67"/>
      <c r="AB234" s="57"/>
      <c r="AC234" s="58"/>
      <c r="AD234" s="56"/>
      <c r="AE234" s="49"/>
      <c r="AF234" s="164">
        <f t="shared" si="45"/>
        <v>0</v>
      </c>
      <c r="AG234" s="164">
        <f t="shared" si="45"/>
        <v>-1</v>
      </c>
      <c r="AH234" s="164">
        <f t="shared" si="45"/>
        <v>0</v>
      </c>
      <c r="AI234" s="164">
        <f t="shared" si="45"/>
        <v>0</v>
      </c>
      <c r="AJ234" s="164">
        <f t="shared" si="45"/>
        <v>0</v>
      </c>
      <c r="AK234" s="164">
        <f t="shared" si="45"/>
        <v>0</v>
      </c>
      <c r="AL234" s="164">
        <f t="shared" si="45"/>
        <v>0</v>
      </c>
      <c r="AM234" s="164">
        <f t="shared" si="45"/>
        <v>0</v>
      </c>
      <c r="AN234" s="164" t="str">
        <f t="shared" si="41"/>
        <v/>
      </c>
      <c r="AO234" s="164">
        <f t="shared" si="41"/>
        <v>0</v>
      </c>
      <c r="AP234" s="164" t="str">
        <f t="shared" si="41"/>
        <v/>
      </c>
      <c r="AQ234" s="164" t="str">
        <f t="shared" si="39"/>
        <v/>
      </c>
      <c r="AR234" s="164" t="str">
        <f t="shared" si="39"/>
        <v/>
      </c>
      <c r="AS234" s="164" t="str">
        <f t="shared" ref="AS234:AU288" si="46">IF(AK234,$V234,"")</f>
        <v/>
      </c>
      <c r="AT234" s="164" t="str">
        <f t="shared" si="46"/>
        <v/>
      </c>
      <c r="AU234" s="164" t="str">
        <f t="shared" si="46"/>
        <v/>
      </c>
      <c r="AV234" s="164" t="str">
        <f t="shared" si="42"/>
        <v/>
      </c>
      <c r="AW234" s="164">
        <f t="shared" si="42"/>
        <v>0</v>
      </c>
      <c r="AX234" s="164" t="str">
        <f t="shared" si="42"/>
        <v/>
      </c>
      <c r="AY234" s="164" t="str">
        <f t="shared" si="40"/>
        <v/>
      </c>
      <c r="AZ234" s="164" t="str">
        <f t="shared" si="40"/>
        <v/>
      </c>
      <c r="BA234" s="164" t="str">
        <f t="shared" si="40"/>
        <v/>
      </c>
      <c r="BB234" s="164" t="str">
        <f t="shared" si="40"/>
        <v/>
      </c>
      <c r="BC234" s="164" t="str">
        <f t="shared" si="33"/>
        <v/>
      </c>
    </row>
    <row r="235" spans="1:55" s="164" customFormat="1" ht="17.25" hidden="1" customHeight="1">
      <c r="A235" s="9"/>
      <c r="B235" s="7"/>
      <c r="C235" s="2"/>
      <c r="D235" s="5"/>
      <c r="E235" s="4"/>
      <c r="F235" s="4"/>
      <c r="G235" s="4"/>
      <c r="H235" s="5"/>
      <c r="I235" s="16"/>
      <c r="J235" s="47"/>
      <c r="K235" s="48"/>
      <c r="L235" s="48"/>
      <c r="M235" s="49"/>
      <c r="N235" s="47"/>
      <c r="O235" s="48"/>
      <c r="P235" s="48"/>
      <c r="Q235" s="48"/>
      <c r="R235" s="48"/>
      <c r="S235" s="48"/>
      <c r="T235" s="64"/>
      <c r="U235" s="49"/>
      <c r="V235" s="58"/>
      <c r="W235" s="124"/>
      <c r="X235" s="56"/>
      <c r="Y235" s="68"/>
      <c r="Z235" s="68"/>
      <c r="AA235" s="67"/>
      <c r="AB235" s="57"/>
      <c r="AC235" s="58"/>
      <c r="AD235" s="56"/>
      <c r="AE235" s="49"/>
      <c r="AF235" s="164">
        <f t="shared" si="45"/>
        <v>0</v>
      </c>
      <c r="AG235" s="164">
        <f t="shared" si="45"/>
        <v>-1</v>
      </c>
      <c r="AH235" s="164">
        <f t="shared" si="45"/>
        <v>0</v>
      </c>
      <c r="AI235" s="164">
        <f t="shared" si="45"/>
        <v>0</v>
      </c>
      <c r="AJ235" s="164">
        <f t="shared" si="45"/>
        <v>0</v>
      </c>
      <c r="AK235" s="164">
        <f t="shared" si="45"/>
        <v>0</v>
      </c>
      <c r="AL235" s="164">
        <f t="shared" si="45"/>
        <v>0</v>
      </c>
      <c r="AM235" s="164">
        <f t="shared" si="45"/>
        <v>0</v>
      </c>
      <c r="AN235" s="164" t="str">
        <f t="shared" si="41"/>
        <v/>
      </c>
      <c r="AO235" s="164">
        <f t="shared" si="41"/>
        <v>0</v>
      </c>
      <c r="AP235" s="164" t="str">
        <f t="shared" si="41"/>
        <v/>
      </c>
      <c r="AQ235" s="164" t="str">
        <f t="shared" si="41"/>
        <v/>
      </c>
      <c r="AR235" s="164" t="str">
        <f t="shared" si="41"/>
        <v/>
      </c>
      <c r="AS235" s="164" t="str">
        <f t="shared" si="46"/>
        <v/>
      </c>
      <c r="AT235" s="164" t="str">
        <f t="shared" si="46"/>
        <v/>
      </c>
      <c r="AU235" s="164" t="str">
        <f t="shared" si="46"/>
        <v/>
      </c>
      <c r="AV235" s="164" t="str">
        <f t="shared" si="42"/>
        <v/>
      </c>
      <c r="AW235" s="164">
        <f t="shared" si="42"/>
        <v>0</v>
      </c>
      <c r="AX235" s="164" t="str">
        <f t="shared" si="42"/>
        <v/>
      </c>
      <c r="AY235" s="164" t="str">
        <f t="shared" si="40"/>
        <v/>
      </c>
      <c r="AZ235" s="164" t="str">
        <f t="shared" si="40"/>
        <v/>
      </c>
      <c r="BA235" s="164" t="str">
        <f t="shared" si="40"/>
        <v/>
      </c>
      <c r="BB235" s="164" t="str">
        <f t="shared" si="40"/>
        <v/>
      </c>
      <c r="BC235" s="164" t="str">
        <f t="shared" si="33"/>
        <v/>
      </c>
    </row>
    <row r="236" spans="1:55" s="164" customFormat="1" ht="17.25" hidden="1" customHeight="1">
      <c r="A236" s="9"/>
      <c r="B236" s="7"/>
      <c r="C236" s="2"/>
      <c r="D236" s="5"/>
      <c r="E236" s="4"/>
      <c r="F236" s="4"/>
      <c r="G236" s="4"/>
      <c r="H236" s="5"/>
      <c r="I236" s="16"/>
      <c r="J236" s="47"/>
      <c r="K236" s="48"/>
      <c r="L236" s="48"/>
      <c r="M236" s="49"/>
      <c r="N236" s="47"/>
      <c r="O236" s="48"/>
      <c r="P236" s="48"/>
      <c r="Q236" s="48"/>
      <c r="R236" s="48"/>
      <c r="S236" s="48"/>
      <c r="T236" s="64"/>
      <c r="U236" s="49"/>
      <c r="V236" s="58"/>
      <c r="W236" s="124"/>
      <c r="X236" s="56"/>
      <c r="Y236" s="68"/>
      <c r="Z236" s="68"/>
      <c r="AA236" s="67"/>
      <c r="AB236" s="57"/>
      <c r="AC236" s="58"/>
      <c r="AD236" s="56"/>
      <c r="AE236" s="49"/>
      <c r="AF236" s="164">
        <f t="shared" si="45"/>
        <v>0</v>
      </c>
      <c r="AG236" s="164">
        <f t="shared" si="45"/>
        <v>-1</v>
      </c>
      <c r="AH236" s="164">
        <f t="shared" si="45"/>
        <v>0</v>
      </c>
      <c r="AI236" s="164">
        <f t="shared" si="45"/>
        <v>0</v>
      </c>
      <c r="AJ236" s="164">
        <f t="shared" si="45"/>
        <v>0</v>
      </c>
      <c r="AK236" s="164">
        <f t="shared" si="45"/>
        <v>0</v>
      </c>
      <c r="AL236" s="164">
        <f t="shared" si="45"/>
        <v>0</v>
      </c>
      <c r="AM236" s="164">
        <f t="shared" si="45"/>
        <v>0</v>
      </c>
      <c r="AN236" s="164" t="str">
        <f t="shared" si="41"/>
        <v/>
      </c>
      <c r="AO236" s="164">
        <f t="shared" si="41"/>
        <v>0</v>
      </c>
      <c r="AP236" s="164" t="str">
        <f t="shared" si="41"/>
        <v/>
      </c>
      <c r="AQ236" s="164" t="str">
        <f t="shared" si="41"/>
        <v/>
      </c>
      <c r="AR236" s="164" t="str">
        <f t="shared" si="41"/>
        <v/>
      </c>
      <c r="AS236" s="164" t="str">
        <f t="shared" si="46"/>
        <v/>
      </c>
      <c r="AT236" s="164" t="str">
        <f t="shared" si="46"/>
        <v/>
      </c>
      <c r="AU236" s="164" t="str">
        <f t="shared" si="46"/>
        <v/>
      </c>
      <c r="AV236" s="164" t="str">
        <f t="shared" si="42"/>
        <v/>
      </c>
      <c r="AW236" s="164">
        <f t="shared" si="42"/>
        <v>0</v>
      </c>
      <c r="AX236" s="164" t="str">
        <f t="shared" si="42"/>
        <v/>
      </c>
      <c r="AY236" s="164" t="str">
        <f t="shared" si="40"/>
        <v/>
      </c>
      <c r="AZ236" s="164" t="str">
        <f t="shared" si="40"/>
        <v/>
      </c>
      <c r="BA236" s="164" t="str">
        <f t="shared" si="40"/>
        <v/>
      </c>
      <c r="BB236" s="164" t="str">
        <f t="shared" si="40"/>
        <v/>
      </c>
      <c r="BC236" s="164" t="str">
        <f t="shared" si="33"/>
        <v/>
      </c>
    </row>
    <row r="237" spans="1:55" s="164" customFormat="1" ht="17.25" hidden="1" customHeight="1">
      <c r="A237" s="9"/>
      <c r="B237" s="7"/>
      <c r="C237" s="2"/>
      <c r="D237" s="5"/>
      <c r="E237" s="4"/>
      <c r="F237" s="4"/>
      <c r="G237" s="4"/>
      <c r="H237" s="5"/>
      <c r="I237" s="16"/>
      <c r="J237" s="47"/>
      <c r="K237" s="48"/>
      <c r="L237" s="48"/>
      <c r="M237" s="49"/>
      <c r="N237" s="47"/>
      <c r="O237" s="48"/>
      <c r="P237" s="48"/>
      <c r="Q237" s="48"/>
      <c r="R237" s="48"/>
      <c r="S237" s="48"/>
      <c r="T237" s="64"/>
      <c r="U237" s="49"/>
      <c r="V237" s="58"/>
      <c r="W237" s="124"/>
      <c r="X237" s="56"/>
      <c r="Y237" s="68"/>
      <c r="Z237" s="68"/>
      <c r="AA237" s="67"/>
      <c r="AB237" s="57"/>
      <c r="AC237" s="58"/>
      <c r="AD237" s="56"/>
      <c r="AE237" s="49"/>
      <c r="AF237" s="164">
        <f t="shared" si="45"/>
        <v>0</v>
      </c>
      <c r="AG237" s="164">
        <f t="shared" si="45"/>
        <v>-1</v>
      </c>
      <c r="AH237" s="164">
        <f t="shared" si="45"/>
        <v>0</v>
      </c>
      <c r="AI237" s="164">
        <f t="shared" si="45"/>
        <v>0</v>
      </c>
      <c r="AJ237" s="164">
        <f t="shared" si="45"/>
        <v>0</v>
      </c>
      <c r="AK237" s="164">
        <f t="shared" si="45"/>
        <v>0</v>
      </c>
      <c r="AL237" s="164">
        <f t="shared" si="45"/>
        <v>0</v>
      </c>
      <c r="AM237" s="164">
        <f t="shared" si="45"/>
        <v>0</v>
      </c>
      <c r="AN237" s="164" t="str">
        <f t="shared" si="41"/>
        <v/>
      </c>
      <c r="AO237" s="164">
        <f t="shared" si="41"/>
        <v>0</v>
      </c>
      <c r="AP237" s="164" t="str">
        <f t="shared" si="41"/>
        <v/>
      </c>
      <c r="AQ237" s="164" t="str">
        <f t="shared" si="41"/>
        <v/>
      </c>
      <c r="AR237" s="164" t="str">
        <f t="shared" si="41"/>
        <v/>
      </c>
      <c r="AS237" s="164" t="str">
        <f t="shared" si="46"/>
        <v/>
      </c>
      <c r="AT237" s="164" t="str">
        <f t="shared" si="46"/>
        <v/>
      </c>
      <c r="AU237" s="164" t="str">
        <f t="shared" si="46"/>
        <v/>
      </c>
      <c r="AV237" s="164" t="str">
        <f t="shared" si="42"/>
        <v/>
      </c>
      <c r="AW237" s="164">
        <f t="shared" si="42"/>
        <v>0</v>
      </c>
      <c r="AX237" s="164" t="str">
        <f t="shared" si="42"/>
        <v/>
      </c>
      <c r="AY237" s="164" t="str">
        <f t="shared" si="40"/>
        <v/>
      </c>
      <c r="AZ237" s="164" t="str">
        <f t="shared" si="40"/>
        <v/>
      </c>
      <c r="BA237" s="164" t="str">
        <f t="shared" si="40"/>
        <v/>
      </c>
      <c r="BB237" s="164" t="str">
        <f t="shared" si="40"/>
        <v/>
      </c>
      <c r="BC237" s="164" t="str">
        <f t="shared" si="33"/>
        <v/>
      </c>
    </row>
    <row r="238" spans="1:55" s="164" customFormat="1" ht="17.25" hidden="1" customHeight="1">
      <c r="A238" s="9"/>
      <c r="B238" s="7"/>
      <c r="C238" s="2"/>
      <c r="D238" s="5"/>
      <c r="E238" s="4"/>
      <c r="F238" s="4"/>
      <c r="G238" s="4"/>
      <c r="H238" s="5"/>
      <c r="I238" s="16"/>
      <c r="J238" s="47"/>
      <c r="K238" s="48"/>
      <c r="L238" s="48"/>
      <c r="M238" s="49"/>
      <c r="N238" s="47"/>
      <c r="O238" s="48"/>
      <c r="P238" s="48"/>
      <c r="Q238" s="48"/>
      <c r="R238" s="48"/>
      <c r="S238" s="48"/>
      <c r="T238" s="64"/>
      <c r="U238" s="49"/>
      <c r="V238" s="58"/>
      <c r="W238" s="124"/>
      <c r="X238" s="56"/>
      <c r="Y238" s="68"/>
      <c r="Z238" s="68"/>
      <c r="AA238" s="67"/>
      <c r="AB238" s="57"/>
      <c r="AC238" s="58"/>
      <c r="AD238" s="56"/>
      <c r="AE238" s="49"/>
      <c r="AF238" s="164">
        <f t="shared" si="45"/>
        <v>0</v>
      </c>
      <c r="AG238" s="164">
        <f t="shared" si="45"/>
        <v>-1</v>
      </c>
      <c r="AH238" s="164">
        <f t="shared" si="45"/>
        <v>0</v>
      </c>
      <c r="AI238" s="164">
        <f t="shared" si="45"/>
        <v>0</v>
      </c>
      <c r="AJ238" s="164">
        <f t="shared" si="45"/>
        <v>0</v>
      </c>
      <c r="AK238" s="164">
        <f t="shared" si="45"/>
        <v>0</v>
      </c>
      <c r="AL238" s="164">
        <f t="shared" si="45"/>
        <v>0</v>
      </c>
      <c r="AM238" s="164">
        <f t="shared" si="45"/>
        <v>0</v>
      </c>
      <c r="AN238" s="164" t="str">
        <f t="shared" si="41"/>
        <v/>
      </c>
      <c r="AO238" s="164">
        <f t="shared" si="41"/>
        <v>0</v>
      </c>
      <c r="AP238" s="164" t="str">
        <f t="shared" si="41"/>
        <v/>
      </c>
      <c r="AQ238" s="164" t="str">
        <f t="shared" si="41"/>
        <v/>
      </c>
      <c r="AR238" s="164" t="str">
        <f t="shared" si="41"/>
        <v/>
      </c>
      <c r="AS238" s="164" t="str">
        <f t="shared" si="46"/>
        <v/>
      </c>
      <c r="AT238" s="164" t="str">
        <f t="shared" si="46"/>
        <v/>
      </c>
      <c r="AU238" s="164" t="str">
        <f t="shared" si="46"/>
        <v/>
      </c>
      <c r="AV238" s="164" t="str">
        <f t="shared" si="42"/>
        <v/>
      </c>
      <c r="AW238" s="164">
        <f t="shared" si="42"/>
        <v>0</v>
      </c>
      <c r="AX238" s="164" t="str">
        <f t="shared" si="42"/>
        <v/>
      </c>
      <c r="AY238" s="164" t="str">
        <f t="shared" si="40"/>
        <v/>
      </c>
      <c r="AZ238" s="164" t="str">
        <f t="shared" si="40"/>
        <v/>
      </c>
      <c r="BA238" s="164" t="str">
        <f t="shared" si="40"/>
        <v/>
      </c>
      <c r="BB238" s="164" t="str">
        <f t="shared" si="40"/>
        <v/>
      </c>
      <c r="BC238" s="164" t="str">
        <f t="shared" si="33"/>
        <v/>
      </c>
    </row>
    <row r="239" spans="1:55" s="164" customFormat="1" ht="17.25" hidden="1" customHeight="1">
      <c r="A239" s="9"/>
      <c r="B239" s="7"/>
      <c r="C239" s="2"/>
      <c r="D239" s="5"/>
      <c r="E239" s="4"/>
      <c r="F239" s="4"/>
      <c r="G239" s="4"/>
      <c r="H239" s="5"/>
      <c r="I239" s="16"/>
      <c r="J239" s="47"/>
      <c r="K239" s="48"/>
      <c r="L239" s="48"/>
      <c r="M239" s="49"/>
      <c r="N239" s="47"/>
      <c r="O239" s="48"/>
      <c r="P239" s="48"/>
      <c r="Q239" s="48"/>
      <c r="R239" s="48"/>
      <c r="S239" s="48"/>
      <c r="T239" s="64"/>
      <c r="U239" s="49"/>
      <c r="V239" s="58"/>
      <c r="W239" s="124"/>
      <c r="X239" s="56"/>
      <c r="Y239" s="68"/>
      <c r="Z239" s="68"/>
      <c r="AA239" s="67"/>
      <c r="AB239" s="57"/>
      <c r="AC239" s="58"/>
      <c r="AD239" s="56"/>
      <c r="AE239" s="49"/>
      <c r="AF239" s="164">
        <f t="shared" ref="AF239:AM254" si="47">AF238</f>
        <v>0</v>
      </c>
      <c r="AG239" s="164">
        <f t="shared" si="47"/>
        <v>-1</v>
      </c>
      <c r="AH239" s="164">
        <f t="shared" si="47"/>
        <v>0</v>
      </c>
      <c r="AI239" s="164">
        <f t="shared" si="47"/>
        <v>0</v>
      </c>
      <c r="AJ239" s="164">
        <f t="shared" si="47"/>
        <v>0</v>
      </c>
      <c r="AK239" s="164">
        <f t="shared" si="47"/>
        <v>0</v>
      </c>
      <c r="AL239" s="164">
        <f t="shared" si="47"/>
        <v>0</v>
      </c>
      <c r="AM239" s="164">
        <f t="shared" si="47"/>
        <v>0</v>
      </c>
      <c r="AN239" s="164" t="str">
        <f t="shared" si="41"/>
        <v/>
      </c>
      <c r="AO239" s="164">
        <f t="shared" si="41"/>
        <v>0</v>
      </c>
      <c r="AP239" s="164" t="str">
        <f t="shared" si="41"/>
        <v/>
      </c>
      <c r="AQ239" s="164" t="str">
        <f t="shared" si="41"/>
        <v/>
      </c>
      <c r="AR239" s="164" t="str">
        <f t="shared" si="41"/>
        <v/>
      </c>
      <c r="AS239" s="164" t="str">
        <f t="shared" si="46"/>
        <v/>
      </c>
      <c r="AT239" s="164" t="str">
        <f t="shared" si="46"/>
        <v/>
      </c>
      <c r="AU239" s="164" t="str">
        <f t="shared" si="46"/>
        <v/>
      </c>
      <c r="AV239" s="164" t="str">
        <f t="shared" si="42"/>
        <v/>
      </c>
      <c r="AW239" s="164">
        <f t="shared" si="42"/>
        <v>0</v>
      </c>
      <c r="AX239" s="164" t="str">
        <f t="shared" si="42"/>
        <v/>
      </c>
      <c r="AY239" s="164" t="str">
        <f t="shared" si="40"/>
        <v/>
      </c>
      <c r="AZ239" s="164" t="str">
        <f t="shared" si="40"/>
        <v/>
      </c>
      <c r="BA239" s="164" t="str">
        <f t="shared" si="40"/>
        <v/>
      </c>
      <c r="BB239" s="164" t="str">
        <f t="shared" si="40"/>
        <v/>
      </c>
      <c r="BC239" s="164" t="str">
        <f t="shared" si="33"/>
        <v/>
      </c>
    </row>
    <row r="240" spans="1:55" s="164" customFormat="1" ht="17.25" hidden="1" customHeight="1">
      <c r="A240" s="9"/>
      <c r="B240" s="7"/>
      <c r="C240" s="2"/>
      <c r="D240" s="5"/>
      <c r="E240" s="4"/>
      <c r="F240" s="4"/>
      <c r="G240" s="4"/>
      <c r="H240" s="5"/>
      <c r="I240" s="16"/>
      <c r="J240" s="47"/>
      <c r="K240" s="48"/>
      <c r="L240" s="48"/>
      <c r="M240" s="49"/>
      <c r="N240" s="47"/>
      <c r="O240" s="48"/>
      <c r="P240" s="48"/>
      <c r="Q240" s="48"/>
      <c r="R240" s="48"/>
      <c r="S240" s="48"/>
      <c r="T240" s="64"/>
      <c r="U240" s="49"/>
      <c r="V240" s="58"/>
      <c r="W240" s="124"/>
      <c r="X240" s="56"/>
      <c r="Y240" s="68"/>
      <c r="Z240" s="68"/>
      <c r="AA240" s="67"/>
      <c r="AB240" s="57"/>
      <c r="AC240" s="58"/>
      <c r="AD240" s="56"/>
      <c r="AE240" s="49"/>
      <c r="AF240" s="164">
        <f t="shared" si="47"/>
        <v>0</v>
      </c>
      <c r="AG240" s="164">
        <f t="shared" si="47"/>
        <v>-1</v>
      </c>
      <c r="AH240" s="164">
        <f t="shared" si="47"/>
        <v>0</v>
      </c>
      <c r="AI240" s="164">
        <f t="shared" si="47"/>
        <v>0</v>
      </c>
      <c r="AJ240" s="164">
        <f t="shared" si="47"/>
        <v>0</v>
      </c>
      <c r="AK240" s="164">
        <f t="shared" si="47"/>
        <v>0</v>
      </c>
      <c r="AL240" s="164">
        <f t="shared" si="47"/>
        <v>0</v>
      </c>
      <c r="AM240" s="164">
        <f t="shared" si="47"/>
        <v>0</v>
      </c>
      <c r="AN240" s="164" t="str">
        <f t="shared" si="41"/>
        <v/>
      </c>
      <c r="AO240" s="164">
        <f t="shared" si="41"/>
        <v>0</v>
      </c>
      <c r="AP240" s="164" t="str">
        <f t="shared" si="41"/>
        <v/>
      </c>
      <c r="AQ240" s="164" t="str">
        <f t="shared" si="41"/>
        <v/>
      </c>
      <c r="AR240" s="164" t="str">
        <f t="shared" si="41"/>
        <v/>
      </c>
      <c r="AS240" s="164" t="str">
        <f t="shared" si="46"/>
        <v/>
      </c>
      <c r="AT240" s="164" t="str">
        <f t="shared" si="46"/>
        <v/>
      </c>
      <c r="AU240" s="164" t="str">
        <f t="shared" si="46"/>
        <v/>
      </c>
      <c r="AV240" s="164" t="str">
        <f t="shared" si="42"/>
        <v/>
      </c>
      <c r="AW240" s="164">
        <f t="shared" si="42"/>
        <v>0</v>
      </c>
      <c r="AX240" s="164" t="str">
        <f t="shared" si="42"/>
        <v/>
      </c>
      <c r="AY240" s="164" t="str">
        <f t="shared" si="40"/>
        <v/>
      </c>
      <c r="AZ240" s="164" t="str">
        <f t="shared" si="40"/>
        <v/>
      </c>
      <c r="BA240" s="164" t="str">
        <f t="shared" si="40"/>
        <v/>
      </c>
      <c r="BB240" s="164" t="str">
        <f t="shared" si="40"/>
        <v/>
      </c>
      <c r="BC240" s="164" t="str">
        <f t="shared" si="33"/>
        <v/>
      </c>
    </row>
    <row r="241" spans="1:55" s="164" customFormat="1" ht="17.25" hidden="1" customHeight="1">
      <c r="A241" s="9"/>
      <c r="B241" s="7"/>
      <c r="C241" s="2"/>
      <c r="D241" s="5"/>
      <c r="E241" s="4"/>
      <c r="F241" s="4"/>
      <c r="G241" s="4"/>
      <c r="H241" s="5"/>
      <c r="I241" s="16"/>
      <c r="J241" s="47"/>
      <c r="K241" s="48"/>
      <c r="L241" s="48"/>
      <c r="M241" s="49"/>
      <c r="N241" s="47"/>
      <c r="O241" s="48"/>
      <c r="P241" s="48"/>
      <c r="Q241" s="48"/>
      <c r="R241" s="48"/>
      <c r="S241" s="48"/>
      <c r="T241" s="64"/>
      <c r="U241" s="49"/>
      <c r="V241" s="58"/>
      <c r="W241" s="124"/>
      <c r="X241" s="56"/>
      <c r="Y241" s="68"/>
      <c r="Z241" s="68"/>
      <c r="AA241" s="67"/>
      <c r="AB241" s="57"/>
      <c r="AC241" s="58"/>
      <c r="AD241" s="56"/>
      <c r="AE241" s="49"/>
      <c r="AF241" s="164">
        <f t="shared" si="47"/>
        <v>0</v>
      </c>
      <c r="AG241" s="164">
        <f t="shared" si="47"/>
        <v>-1</v>
      </c>
      <c r="AH241" s="164">
        <f t="shared" si="47"/>
        <v>0</v>
      </c>
      <c r="AI241" s="164">
        <f t="shared" si="47"/>
        <v>0</v>
      </c>
      <c r="AJ241" s="164">
        <f t="shared" si="47"/>
        <v>0</v>
      </c>
      <c r="AK241" s="164">
        <f t="shared" si="47"/>
        <v>0</v>
      </c>
      <c r="AL241" s="164">
        <f t="shared" si="47"/>
        <v>0</v>
      </c>
      <c r="AM241" s="164">
        <f t="shared" si="47"/>
        <v>0</v>
      </c>
      <c r="AN241" s="164" t="str">
        <f t="shared" si="41"/>
        <v/>
      </c>
      <c r="AO241" s="164">
        <f t="shared" si="41"/>
        <v>0</v>
      </c>
      <c r="AP241" s="164" t="str">
        <f t="shared" si="41"/>
        <v/>
      </c>
      <c r="AQ241" s="164" t="str">
        <f t="shared" si="41"/>
        <v/>
      </c>
      <c r="AR241" s="164" t="str">
        <f t="shared" si="41"/>
        <v/>
      </c>
      <c r="AS241" s="164" t="str">
        <f t="shared" si="46"/>
        <v/>
      </c>
      <c r="AT241" s="164" t="str">
        <f t="shared" si="46"/>
        <v/>
      </c>
      <c r="AU241" s="164" t="str">
        <f t="shared" si="46"/>
        <v/>
      </c>
      <c r="AV241" s="164" t="str">
        <f t="shared" si="42"/>
        <v/>
      </c>
      <c r="AW241" s="164">
        <f t="shared" si="42"/>
        <v>0</v>
      </c>
      <c r="AX241" s="164" t="str">
        <f t="shared" si="42"/>
        <v/>
      </c>
      <c r="AY241" s="164" t="str">
        <f t="shared" si="40"/>
        <v/>
      </c>
      <c r="AZ241" s="164" t="str">
        <f t="shared" si="40"/>
        <v/>
      </c>
      <c r="BA241" s="164" t="str">
        <f t="shared" si="40"/>
        <v/>
      </c>
      <c r="BB241" s="164" t="str">
        <f t="shared" ref="BB241:BB288" si="48">IF(AL241,$W241,"")</f>
        <v/>
      </c>
      <c r="BC241" s="164" t="str">
        <f t="shared" si="33"/>
        <v/>
      </c>
    </row>
    <row r="242" spans="1:55" s="164" customFormat="1" ht="17.25" hidden="1" customHeight="1">
      <c r="A242" s="9"/>
      <c r="B242" s="7"/>
      <c r="C242" s="2"/>
      <c r="D242" s="5"/>
      <c r="E242" s="4"/>
      <c r="F242" s="4"/>
      <c r="G242" s="4"/>
      <c r="H242" s="5"/>
      <c r="I242" s="16"/>
      <c r="J242" s="47"/>
      <c r="K242" s="48"/>
      <c r="L242" s="48"/>
      <c r="M242" s="49"/>
      <c r="N242" s="47"/>
      <c r="O242" s="48"/>
      <c r="P242" s="48"/>
      <c r="Q242" s="48"/>
      <c r="R242" s="48"/>
      <c r="S242" s="48"/>
      <c r="T242" s="64"/>
      <c r="U242" s="49"/>
      <c r="V242" s="58"/>
      <c r="W242" s="124"/>
      <c r="X242" s="56"/>
      <c r="Y242" s="68"/>
      <c r="Z242" s="68"/>
      <c r="AA242" s="67"/>
      <c r="AB242" s="57"/>
      <c r="AC242" s="58"/>
      <c r="AD242" s="56"/>
      <c r="AE242" s="49"/>
      <c r="AF242" s="164">
        <f t="shared" si="47"/>
        <v>0</v>
      </c>
      <c r="AG242" s="164">
        <f t="shared" si="47"/>
        <v>-1</v>
      </c>
      <c r="AH242" s="164">
        <f t="shared" si="47"/>
        <v>0</v>
      </c>
      <c r="AI242" s="164">
        <f t="shared" si="47"/>
        <v>0</v>
      </c>
      <c r="AJ242" s="164">
        <f t="shared" si="47"/>
        <v>0</v>
      </c>
      <c r="AK242" s="164">
        <f t="shared" si="47"/>
        <v>0</v>
      </c>
      <c r="AL242" s="164">
        <f t="shared" si="47"/>
        <v>0</v>
      </c>
      <c r="AM242" s="164">
        <f t="shared" si="47"/>
        <v>0</v>
      </c>
      <c r="AN242" s="164" t="str">
        <f t="shared" si="41"/>
        <v/>
      </c>
      <c r="AO242" s="164">
        <f t="shared" si="41"/>
        <v>0</v>
      </c>
      <c r="AP242" s="164" t="str">
        <f t="shared" si="41"/>
        <v/>
      </c>
      <c r="AQ242" s="164" t="str">
        <f t="shared" si="41"/>
        <v/>
      </c>
      <c r="AR242" s="164" t="str">
        <f t="shared" si="41"/>
        <v/>
      </c>
      <c r="AS242" s="164" t="str">
        <f t="shared" si="46"/>
        <v/>
      </c>
      <c r="AT242" s="164" t="str">
        <f t="shared" si="46"/>
        <v/>
      </c>
      <c r="AU242" s="164" t="str">
        <f t="shared" si="46"/>
        <v/>
      </c>
      <c r="AV242" s="164" t="str">
        <f t="shared" si="42"/>
        <v/>
      </c>
      <c r="AW242" s="164">
        <f t="shared" si="42"/>
        <v>0</v>
      </c>
      <c r="AX242" s="164" t="str">
        <f t="shared" si="42"/>
        <v/>
      </c>
      <c r="AY242" s="164" t="str">
        <f t="shared" si="42"/>
        <v/>
      </c>
      <c r="AZ242" s="164" t="str">
        <f t="shared" si="42"/>
        <v/>
      </c>
      <c r="BA242" s="164" t="str">
        <f t="shared" si="42"/>
        <v/>
      </c>
      <c r="BB242" s="164" t="str">
        <f t="shared" si="48"/>
        <v/>
      </c>
      <c r="BC242" s="164" t="str">
        <f t="shared" si="33"/>
        <v/>
      </c>
    </row>
    <row r="243" spans="1:55" s="164" customFormat="1" ht="17.25" hidden="1" customHeight="1">
      <c r="A243" s="9"/>
      <c r="B243" s="7"/>
      <c r="C243" s="2"/>
      <c r="D243" s="5"/>
      <c r="E243" s="4"/>
      <c r="F243" s="4"/>
      <c r="G243" s="4"/>
      <c r="H243" s="5"/>
      <c r="I243" s="16"/>
      <c r="J243" s="47"/>
      <c r="K243" s="48"/>
      <c r="L243" s="48"/>
      <c r="M243" s="49"/>
      <c r="N243" s="47"/>
      <c r="O243" s="48"/>
      <c r="P243" s="48"/>
      <c r="Q243" s="48"/>
      <c r="R243" s="48"/>
      <c r="S243" s="48"/>
      <c r="T243" s="64"/>
      <c r="U243" s="49"/>
      <c r="V243" s="58"/>
      <c r="W243" s="124"/>
      <c r="X243" s="56"/>
      <c r="Y243" s="68"/>
      <c r="Z243" s="68"/>
      <c r="AA243" s="67"/>
      <c r="AB243" s="57"/>
      <c r="AC243" s="58"/>
      <c r="AD243" s="56"/>
      <c r="AE243" s="49"/>
      <c r="AF243" s="164">
        <f t="shared" si="47"/>
        <v>0</v>
      </c>
      <c r="AG243" s="164">
        <f t="shared" si="47"/>
        <v>-1</v>
      </c>
      <c r="AH243" s="164">
        <f t="shared" si="47"/>
        <v>0</v>
      </c>
      <c r="AI243" s="164">
        <f t="shared" si="47"/>
        <v>0</v>
      </c>
      <c r="AJ243" s="164">
        <f t="shared" si="47"/>
        <v>0</v>
      </c>
      <c r="AK243" s="164">
        <f t="shared" si="47"/>
        <v>0</v>
      </c>
      <c r="AL243" s="164">
        <f t="shared" si="47"/>
        <v>0</v>
      </c>
      <c r="AM243" s="164">
        <f t="shared" si="47"/>
        <v>0</v>
      </c>
      <c r="AN243" s="164" t="str">
        <f t="shared" ref="AN243:AR288" si="49">IF(AF243,$V243,"")</f>
        <v/>
      </c>
      <c r="AO243" s="164">
        <f t="shared" si="49"/>
        <v>0</v>
      </c>
      <c r="AP243" s="164" t="str">
        <f t="shared" si="49"/>
        <v/>
      </c>
      <c r="AQ243" s="164" t="str">
        <f t="shared" si="49"/>
        <v/>
      </c>
      <c r="AR243" s="164" t="str">
        <f t="shared" si="49"/>
        <v/>
      </c>
      <c r="AS243" s="164" t="str">
        <f t="shared" si="46"/>
        <v/>
      </c>
      <c r="AT243" s="164" t="str">
        <f t="shared" si="46"/>
        <v/>
      </c>
      <c r="AU243" s="164" t="str">
        <f t="shared" si="46"/>
        <v/>
      </c>
      <c r="AV243" s="164" t="str">
        <f t="shared" ref="AV243:BA285" si="50">IF(AF243,$W243,"")</f>
        <v/>
      </c>
      <c r="AW243" s="164">
        <f t="shared" si="50"/>
        <v>0</v>
      </c>
      <c r="AX243" s="164" t="str">
        <f t="shared" si="50"/>
        <v/>
      </c>
      <c r="AY243" s="164" t="str">
        <f t="shared" si="50"/>
        <v/>
      </c>
      <c r="AZ243" s="164" t="str">
        <f t="shared" si="50"/>
        <v/>
      </c>
      <c r="BA243" s="164" t="str">
        <f t="shared" si="50"/>
        <v/>
      </c>
      <c r="BB243" s="164" t="str">
        <f t="shared" si="48"/>
        <v/>
      </c>
      <c r="BC243" s="164" t="str">
        <f t="shared" si="33"/>
        <v/>
      </c>
    </row>
    <row r="244" spans="1:55" s="164" customFormat="1" ht="17.25" hidden="1" customHeight="1">
      <c r="A244" s="9"/>
      <c r="B244" s="7"/>
      <c r="C244" s="2"/>
      <c r="D244" s="5"/>
      <c r="E244" s="4"/>
      <c r="F244" s="4"/>
      <c r="G244" s="4"/>
      <c r="H244" s="5"/>
      <c r="I244" s="16"/>
      <c r="J244" s="47"/>
      <c r="K244" s="48"/>
      <c r="L244" s="48"/>
      <c r="M244" s="49"/>
      <c r="N244" s="47"/>
      <c r="O244" s="48"/>
      <c r="P244" s="48"/>
      <c r="Q244" s="48"/>
      <c r="R244" s="48"/>
      <c r="S244" s="48"/>
      <c r="T244" s="64"/>
      <c r="U244" s="49"/>
      <c r="V244" s="58"/>
      <c r="W244" s="124"/>
      <c r="X244" s="56"/>
      <c r="Y244" s="68"/>
      <c r="Z244" s="68"/>
      <c r="AA244" s="67"/>
      <c r="AB244" s="57"/>
      <c r="AC244" s="58"/>
      <c r="AD244" s="56"/>
      <c r="AE244" s="49"/>
      <c r="AF244" s="164">
        <f t="shared" si="47"/>
        <v>0</v>
      </c>
      <c r="AG244" s="164">
        <f t="shared" si="47"/>
        <v>-1</v>
      </c>
      <c r="AH244" s="164">
        <f t="shared" si="47"/>
        <v>0</v>
      </c>
      <c r="AI244" s="164">
        <f t="shared" si="47"/>
        <v>0</v>
      </c>
      <c r="AJ244" s="164">
        <f t="shared" si="47"/>
        <v>0</v>
      </c>
      <c r="AK244" s="164">
        <f t="shared" si="47"/>
        <v>0</v>
      </c>
      <c r="AL244" s="164">
        <f t="shared" si="47"/>
        <v>0</v>
      </c>
      <c r="AM244" s="164">
        <f t="shared" si="47"/>
        <v>0</v>
      </c>
      <c r="AN244" s="164" t="str">
        <f t="shared" si="49"/>
        <v/>
      </c>
      <c r="AO244" s="164">
        <f t="shared" si="49"/>
        <v>0</v>
      </c>
      <c r="AP244" s="164" t="str">
        <f t="shared" si="49"/>
        <v/>
      </c>
      <c r="AQ244" s="164" t="str">
        <f t="shared" si="49"/>
        <v/>
      </c>
      <c r="AR244" s="164" t="str">
        <f t="shared" si="49"/>
        <v/>
      </c>
      <c r="AS244" s="164" t="str">
        <f t="shared" si="46"/>
        <v/>
      </c>
      <c r="AT244" s="164" t="str">
        <f t="shared" si="46"/>
        <v/>
      </c>
      <c r="AU244" s="164" t="str">
        <f t="shared" si="46"/>
        <v/>
      </c>
      <c r="AV244" s="164" t="str">
        <f t="shared" si="50"/>
        <v/>
      </c>
      <c r="AW244" s="164">
        <f t="shared" si="50"/>
        <v>0</v>
      </c>
      <c r="AX244" s="164" t="str">
        <f t="shared" si="50"/>
        <v/>
      </c>
      <c r="AY244" s="164" t="str">
        <f t="shared" si="50"/>
        <v/>
      </c>
      <c r="AZ244" s="164" t="str">
        <f t="shared" si="50"/>
        <v/>
      </c>
      <c r="BA244" s="164" t="str">
        <f t="shared" si="50"/>
        <v/>
      </c>
      <c r="BB244" s="164" t="str">
        <f t="shared" si="48"/>
        <v/>
      </c>
      <c r="BC244" s="164" t="str">
        <f t="shared" si="33"/>
        <v/>
      </c>
    </row>
    <row r="245" spans="1:55" s="164" customFormat="1" ht="17.25" hidden="1" customHeight="1">
      <c r="A245" s="9"/>
      <c r="B245" s="7"/>
      <c r="C245" s="2"/>
      <c r="D245" s="5"/>
      <c r="E245" s="4"/>
      <c r="F245" s="4"/>
      <c r="G245" s="4"/>
      <c r="H245" s="5"/>
      <c r="I245" s="16"/>
      <c r="J245" s="47"/>
      <c r="K245" s="48"/>
      <c r="L245" s="48"/>
      <c r="M245" s="49"/>
      <c r="N245" s="47"/>
      <c r="O245" s="48"/>
      <c r="P245" s="48"/>
      <c r="Q245" s="48"/>
      <c r="R245" s="48"/>
      <c r="S245" s="48"/>
      <c r="T245" s="64"/>
      <c r="U245" s="49"/>
      <c r="V245" s="58"/>
      <c r="W245" s="124"/>
      <c r="X245" s="56"/>
      <c r="Y245" s="68"/>
      <c r="Z245" s="68"/>
      <c r="AA245" s="67"/>
      <c r="AB245" s="57"/>
      <c r="AC245" s="58"/>
      <c r="AD245" s="56"/>
      <c r="AE245" s="49"/>
      <c r="AF245" s="164">
        <f t="shared" si="47"/>
        <v>0</v>
      </c>
      <c r="AG245" s="164">
        <f t="shared" si="47"/>
        <v>-1</v>
      </c>
      <c r="AH245" s="164">
        <f t="shared" si="47"/>
        <v>0</v>
      </c>
      <c r="AI245" s="164">
        <f t="shared" si="47"/>
        <v>0</v>
      </c>
      <c r="AJ245" s="164">
        <f t="shared" si="47"/>
        <v>0</v>
      </c>
      <c r="AK245" s="164">
        <f t="shared" si="47"/>
        <v>0</v>
      </c>
      <c r="AL245" s="164">
        <f t="shared" si="47"/>
        <v>0</v>
      </c>
      <c r="AM245" s="164">
        <f t="shared" si="47"/>
        <v>0</v>
      </c>
      <c r="AN245" s="164" t="str">
        <f t="shared" si="49"/>
        <v/>
      </c>
      <c r="AO245" s="164">
        <f t="shared" si="49"/>
        <v>0</v>
      </c>
      <c r="AP245" s="164" t="str">
        <f t="shared" si="49"/>
        <v/>
      </c>
      <c r="AQ245" s="164" t="str">
        <f t="shared" si="49"/>
        <v/>
      </c>
      <c r="AR245" s="164" t="str">
        <f t="shared" si="49"/>
        <v/>
      </c>
      <c r="AS245" s="164" t="str">
        <f t="shared" si="46"/>
        <v/>
      </c>
      <c r="AT245" s="164" t="str">
        <f t="shared" si="46"/>
        <v/>
      </c>
      <c r="AU245" s="164" t="str">
        <f t="shared" si="46"/>
        <v/>
      </c>
      <c r="AV245" s="164" t="str">
        <f t="shared" si="50"/>
        <v/>
      </c>
      <c r="AW245" s="164">
        <f t="shared" si="50"/>
        <v>0</v>
      </c>
      <c r="AX245" s="164" t="str">
        <f t="shared" si="50"/>
        <v/>
      </c>
      <c r="AY245" s="164" t="str">
        <f t="shared" si="50"/>
        <v/>
      </c>
      <c r="AZ245" s="164" t="str">
        <f t="shared" si="50"/>
        <v/>
      </c>
      <c r="BA245" s="164" t="str">
        <f t="shared" si="50"/>
        <v/>
      </c>
      <c r="BB245" s="164" t="str">
        <f t="shared" si="48"/>
        <v/>
      </c>
      <c r="BC245" s="164" t="str">
        <f t="shared" si="33"/>
        <v/>
      </c>
    </row>
    <row r="246" spans="1:55" s="164" customFormat="1" ht="17.25" hidden="1" customHeight="1">
      <c r="A246" s="9"/>
      <c r="B246" s="7"/>
      <c r="C246" s="2"/>
      <c r="D246" s="5"/>
      <c r="E246" s="4"/>
      <c r="F246" s="4"/>
      <c r="G246" s="4"/>
      <c r="H246" s="5"/>
      <c r="I246" s="16"/>
      <c r="J246" s="47"/>
      <c r="K246" s="48"/>
      <c r="L246" s="48"/>
      <c r="M246" s="49"/>
      <c r="N246" s="47"/>
      <c r="O246" s="48"/>
      <c r="P246" s="48"/>
      <c r="Q246" s="48"/>
      <c r="R246" s="48"/>
      <c r="S246" s="48"/>
      <c r="T246" s="64"/>
      <c r="U246" s="49"/>
      <c r="V246" s="58"/>
      <c r="W246" s="124"/>
      <c r="X246" s="56"/>
      <c r="Y246" s="68"/>
      <c r="Z246" s="68"/>
      <c r="AA246" s="67"/>
      <c r="AB246" s="57"/>
      <c r="AC246" s="58"/>
      <c r="AD246" s="56"/>
      <c r="AE246" s="49"/>
      <c r="AF246" s="164">
        <f t="shared" si="47"/>
        <v>0</v>
      </c>
      <c r="AG246" s="164">
        <f t="shared" si="47"/>
        <v>-1</v>
      </c>
      <c r="AH246" s="164">
        <f t="shared" si="47"/>
        <v>0</v>
      </c>
      <c r="AI246" s="164">
        <f t="shared" si="47"/>
        <v>0</v>
      </c>
      <c r="AJ246" s="164">
        <f t="shared" si="47"/>
        <v>0</v>
      </c>
      <c r="AK246" s="164">
        <f t="shared" si="47"/>
        <v>0</v>
      </c>
      <c r="AL246" s="164">
        <f t="shared" si="47"/>
        <v>0</v>
      </c>
      <c r="AM246" s="164">
        <f t="shared" si="47"/>
        <v>0</v>
      </c>
      <c r="AN246" s="164" t="str">
        <f t="shared" si="49"/>
        <v/>
      </c>
      <c r="AO246" s="164">
        <f t="shared" si="49"/>
        <v>0</v>
      </c>
      <c r="AP246" s="164" t="str">
        <f t="shared" si="49"/>
        <v/>
      </c>
      <c r="AQ246" s="164" t="str">
        <f t="shared" si="49"/>
        <v/>
      </c>
      <c r="AR246" s="164" t="str">
        <f t="shared" si="49"/>
        <v/>
      </c>
      <c r="AS246" s="164" t="str">
        <f t="shared" si="46"/>
        <v/>
      </c>
      <c r="AT246" s="164" t="str">
        <f t="shared" si="46"/>
        <v/>
      </c>
      <c r="AU246" s="164" t="str">
        <f t="shared" si="46"/>
        <v/>
      </c>
      <c r="AV246" s="164" t="str">
        <f t="shared" si="50"/>
        <v/>
      </c>
      <c r="AW246" s="164">
        <f t="shared" si="50"/>
        <v>0</v>
      </c>
      <c r="AX246" s="164" t="str">
        <f t="shared" si="50"/>
        <v/>
      </c>
      <c r="AY246" s="164" t="str">
        <f t="shared" si="50"/>
        <v/>
      </c>
      <c r="AZ246" s="164" t="str">
        <f t="shared" si="50"/>
        <v/>
      </c>
      <c r="BA246" s="164" t="str">
        <f t="shared" si="50"/>
        <v/>
      </c>
      <c r="BB246" s="164" t="str">
        <f t="shared" si="48"/>
        <v/>
      </c>
      <c r="BC246" s="164" t="str">
        <f t="shared" si="33"/>
        <v/>
      </c>
    </row>
    <row r="247" spans="1:55" s="164" customFormat="1" ht="17.25" hidden="1" customHeight="1">
      <c r="A247" s="9"/>
      <c r="B247" s="7"/>
      <c r="C247" s="2"/>
      <c r="D247" s="5"/>
      <c r="E247" s="4"/>
      <c r="F247" s="4"/>
      <c r="G247" s="4"/>
      <c r="H247" s="5"/>
      <c r="I247" s="16"/>
      <c r="J247" s="47"/>
      <c r="K247" s="48"/>
      <c r="L247" s="48"/>
      <c r="M247" s="49"/>
      <c r="N247" s="47"/>
      <c r="O247" s="48"/>
      <c r="P247" s="48"/>
      <c r="Q247" s="48"/>
      <c r="R247" s="48"/>
      <c r="S247" s="48"/>
      <c r="T247" s="64"/>
      <c r="U247" s="49"/>
      <c r="V247" s="58"/>
      <c r="W247" s="124"/>
      <c r="X247" s="56"/>
      <c r="Y247" s="68"/>
      <c r="Z247" s="68"/>
      <c r="AA247" s="67"/>
      <c r="AB247" s="57"/>
      <c r="AC247" s="58"/>
      <c r="AD247" s="56"/>
      <c r="AE247" s="49"/>
      <c r="AF247" s="164">
        <f t="shared" si="47"/>
        <v>0</v>
      </c>
      <c r="AG247" s="164">
        <f t="shared" si="47"/>
        <v>-1</v>
      </c>
      <c r="AH247" s="164">
        <f t="shared" si="47"/>
        <v>0</v>
      </c>
      <c r="AI247" s="164">
        <f t="shared" si="47"/>
        <v>0</v>
      </c>
      <c r="AJ247" s="164">
        <f t="shared" si="47"/>
        <v>0</v>
      </c>
      <c r="AK247" s="164">
        <f t="shared" si="47"/>
        <v>0</v>
      </c>
      <c r="AL247" s="164">
        <f t="shared" si="47"/>
        <v>0</v>
      </c>
      <c r="AM247" s="164">
        <f t="shared" si="47"/>
        <v>0</v>
      </c>
      <c r="AN247" s="164" t="str">
        <f t="shared" si="49"/>
        <v/>
      </c>
      <c r="AO247" s="164">
        <f t="shared" si="49"/>
        <v>0</v>
      </c>
      <c r="AP247" s="164" t="str">
        <f t="shared" si="49"/>
        <v/>
      </c>
      <c r="AQ247" s="164" t="str">
        <f t="shared" si="49"/>
        <v/>
      </c>
      <c r="AR247" s="164" t="str">
        <f t="shared" si="49"/>
        <v/>
      </c>
      <c r="AS247" s="164" t="str">
        <f t="shared" si="46"/>
        <v/>
      </c>
      <c r="AT247" s="164" t="str">
        <f t="shared" si="46"/>
        <v/>
      </c>
      <c r="AU247" s="164" t="str">
        <f t="shared" si="46"/>
        <v/>
      </c>
      <c r="AV247" s="164" t="str">
        <f t="shared" si="50"/>
        <v/>
      </c>
      <c r="AW247" s="164">
        <f t="shared" si="50"/>
        <v>0</v>
      </c>
      <c r="AX247" s="164" t="str">
        <f t="shared" si="50"/>
        <v/>
      </c>
      <c r="AY247" s="164" t="str">
        <f t="shared" si="50"/>
        <v/>
      </c>
      <c r="AZ247" s="164" t="str">
        <f t="shared" si="50"/>
        <v/>
      </c>
      <c r="BA247" s="164" t="str">
        <f t="shared" si="50"/>
        <v/>
      </c>
      <c r="BB247" s="164" t="str">
        <f t="shared" si="48"/>
        <v/>
      </c>
      <c r="BC247" s="164" t="str">
        <f t="shared" si="33"/>
        <v/>
      </c>
    </row>
    <row r="248" spans="1:55" s="164" customFormat="1" ht="17.25" hidden="1" customHeight="1">
      <c r="A248" s="9"/>
      <c r="B248" s="7"/>
      <c r="C248" s="2"/>
      <c r="D248" s="5"/>
      <c r="E248" s="4"/>
      <c r="F248" s="4"/>
      <c r="G248" s="4"/>
      <c r="H248" s="5"/>
      <c r="I248" s="16"/>
      <c r="J248" s="47"/>
      <c r="K248" s="48"/>
      <c r="L248" s="48"/>
      <c r="M248" s="49"/>
      <c r="N248" s="47"/>
      <c r="O248" s="48"/>
      <c r="P248" s="48"/>
      <c r="Q248" s="48"/>
      <c r="R248" s="48"/>
      <c r="S248" s="48"/>
      <c r="T248" s="64"/>
      <c r="U248" s="49"/>
      <c r="V248" s="58"/>
      <c r="W248" s="124"/>
      <c r="X248" s="56"/>
      <c r="Y248" s="68"/>
      <c r="Z248" s="68"/>
      <c r="AA248" s="67"/>
      <c r="AB248" s="57"/>
      <c r="AC248" s="58"/>
      <c r="AD248" s="56"/>
      <c r="AE248" s="49"/>
      <c r="AF248" s="164">
        <f t="shared" si="47"/>
        <v>0</v>
      </c>
      <c r="AG248" s="164">
        <f t="shared" si="47"/>
        <v>-1</v>
      </c>
      <c r="AH248" s="164">
        <f t="shared" si="47"/>
        <v>0</v>
      </c>
      <c r="AI248" s="164">
        <f t="shared" si="47"/>
        <v>0</v>
      </c>
      <c r="AJ248" s="164">
        <f t="shared" si="47"/>
        <v>0</v>
      </c>
      <c r="AK248" s="164">
        <f t="shared" si="47"/>
        <v>0</v>
      </c>
      <c r="AL248" s="164">
        <f t="shared" si="47"/>
        <v>0</v>
      </c>
      <c r="AM248" s="164">
        <f t="shared" si="47"/>
        <v>0</v>
      </c>
      <c r="AN248" s="164" t="str">
        <f t="shared" si="49"/>
        <v/>
      </c>
      <c r="AO248" s="164">
        <f t="shared" si="49"/>
        <v>0</v>
      </c>
      <c r="AP248" s="164" t="str">
        <f t="shared" si="49"/>
        <v/>
      </c>
      <c r="AQ248" s="164" t="str">
        <f t="shared" si="49"/>
        <v/>
      </c>
      <c r="AR248" s="164" t="str">
        <f t="shared" si="49"/>
        <v/>
      </c>
      <c r="AS248" s="164" t="str">
        <f t="shared" si="46"/>
        <v/>
      </c>
      <c r="AT248" s="164" t="str">
        <f t="shared" si="46"/>
        <v/>
      </c>
      <c r="AU248" s="164" t="str">
        <f t="shared" si="46"/>
        <v/>
      </c>
      <c r="AV248" s="164" t="str">
        <f t="shared" si="50"/>
        <v/>
      </c>
      <c r="AW248" s="164">
        <f t="shared" si="50"/>
        <v>0</v>
      </c>
      <c r="AX248" s="164" t="str">
        <f t="shared" si="50"/>
        <v/>
      </c>
      <c r="AY248" s="164" t="str">
        <f t="shared" si="50"/>
        <v/>
      </c>
      <c r="AZ248" s="164" t="str">
        <f t="shared" si="50"/>
        <v/>
      </c>
      <c r="BA248" s="164" t="str">
        <f t="shared" si="50"/>
        <v/>
      </c>
      <c r="BB248" s="164" t="str">
        <f t="shared" si="48"/>
        <v/>
      </c>
      <c r="BC248" s="164" t="str">
        <f t="shared" si="33"/>
        <v/>
      </c>
    </row>
    <row r="249" spans="1:55" s="164" customFormat="1" ht="17.25" hidden="1" customHeight="1">
      <c r="A249" s="9"/>
      <c r="B249" s="7"/>
      <c r="C249" s="2"/>
      <c r="D249" s="5"/>
      <c r="E249" s="4"/>
      <c r="F249" s="4"/>
      <c r="G249" s="4"/>
      <c r="H249" s="5"/>
      <c r="I249" s="16"/>
      <c r="J249" s="47"/>
      <c r="K249" s="48"/>
      <c r="L249" s="48"/>
      <c r="M249" s="49"/>
      <c r="N249" s="47"/>
      <c r="O249" s="48"/>
      <c r="P249" s="48"/>
      <c r="Q249" s="48"/>
      <c r="R249" s="48"/>
      <c r="S249" s="48"/>
      <c r="T249" s="64"/>
      <c r="U249" s="49"/>
      <c r="V249" s="58"/>
      <c r="W249" s="124"/>
      <c r="X249" s="56"/>
      <c r="Y249" s="68"/>
      <c r="Z249" s="68"/>
      <c r="AA249" s="67"/>
      <c r="AB249" s="57"/>
      <c r="AC249" s="58"/>
      <c r="AD249" s="56"/>
      <c r="AE249" s="49"/>
      <c r="AF249" s="164">
        <f t="shared" si="47"/>
        <v>0</v>
      </c>
      <c r="AG249" s="164">
        <f t="shared" si="47"/>
        <v>-1</v>
      </c>
      <c r="AH249" s="164">
        <f t="shared" si="47"/>
        <v>0</v>
      </c>
      <c r="AI249" s="164">
        <f t="shared" si="47"/>
        <v>0</v>
      </c>
      <c r="AJ249" s="164">
        <f t="shared" si="47"/>
        <v>0</v>
      </c>
      <c r="AK249" s="164">
        <f t="shared" si="47"/>
        <v>0</v>
      </c>
      <c r="AL249" s="164">
        <f t="shared" si="47"/>
        <v>0</v>
      </c>
      <c r="AM249" s="164">
        <f t="shared" si="47"/>
        <v>0</v>
      </c>
      <c r="AN249" s="164" t="str">
        <f t="shared" si="49"/>
        <v/>
      </c>
      <c r="AO249" s="164">
        <f t="shared" si="49"/>
        <v>0</v>
      </c>
      <c r="AP249" s="164" t="str">
        <f t="shared" si="49"/>
        <v/>
      </c>
      <c r="AQ249" s="164" t="str">
        <f t="shared" si="49"/>
        <v/>
      </c>
      <c r="AR249" s="164" t="str">
        <f t="shared" si="49"/>
        <v/>
      </c>
      <c r="AS249" s="164" t="str">
        <f t="shared" si="46"/>
        <v/>
      </c>
      <c r="AT249" s="164" t="str">
        <f t="shared" si="46"/>
        <v/>
      </c>
      <c r="AU249" s="164" t="str">
        <f t="shared" si="46"/>
        <v/>
      </c>
      <c r="AV249" s="164" t="str">
        <f t="shared" si="50"/>
        <v/>
      </c>
      <c r="AW249" s="164">
        <f t="shared" si="50"/>
        <v>0</v>
      </c>
      <c r="AX249" s="164" t="str">
        <f t="shared" si="50"/>
        <v/>
      </c>
      <c r="AY249" s="164" t="str">
        <f t="shared" si="50"/>
        <v/>
      </c>
      <c r="AZ249" s="164" t="str">
        <f t="shared" si="50"/>
        <v/>
      </c>
      <c r="BA249" s="164" t="str">
        <f t="shared" si="50"/>
        <v/>
      </c>
      <c r="BB249" s="164" t="str">
        <f t="shared" si="48"/>
        <v/>
      </c>
      <c r="BC249" s="164" t="str">
        <f t="shared" si="33"/>
        <v/>
      </c>
    </row>
    <row r="250" spans="1:55" s="164" customFormat="1" ht="17.25" hidden="1" customHeight="1">
      <c r="A250" s="9"/>
      <c r="B250" s="7"/>
      <c r="C250" s="2"/>
      <c r="D250" s="5"/>
      <c r="E250" s="4"/>
      <c r="F250" s="4"/>
      <c r="G250" s="4"/>
      <c r="H250" s="5"/>
      <c r="I250" s="16"/>
      <c r="J250" s="47"/>
      <c r="K250" s="48"/>
      <c r="L250" s="48"/>
      <c r="M250" s="49"/>
      <c r="N250" s="47"/>
      <c r="O250" s="48"/>
      <c r="P250" s="48"/>
      <c r="Q250" s="48"/>
      <c r="R250" s="48"/>
      <c r="S250" s="48"/>
      <c r="T250" s="64"/>
      <c r="U250" s="49"/>
      <c r="V250" s="58"/>
      <c r="W250" s="124"/>
      <c r="X250" s="56"/>
      <c r="Y250" s="68"/>
      <c r="Z250" s="68"/>
      <c r="AA250" s="67"/>
      <c r="AB250" s="57"/>
      <c r="AC250" s="58"/>
      <c r="AD250" s="56"/>
      <c r="AE250" s="49"/>
      <c r="AF250" s="164">
        <f t="shared" si="47"/>
        <v>0</v>
      </c>
      <c r="AG250" s="164">
        <f t="shared" si="47"/>
        <v>-1</v>
      </c>
      <c r="AH250" s="164">
        <f t="shared" si="47"/>
        <v>0</v>
      </c>
      <c r="AI250" s="164">
        <f t="shared" si="47"/>
        <v>0</v>
      </c>
      <c r="AJ250" s="164">
        <f t="shared" si="47"/>
        <v>0</v>
      </c>
      <c r="AK250" s="164">
        <f t="shared" si="47"/>
        <v>0</v>
      </c>
      <c r="AL250" s="164">
        <f t="shared" si="47"/>
        <v>0</v>
      </c>
      <c r="AM250" s="164">
        <f t="shared" si="47"/>
        <v>0</v>
      </c>
      <c r="AN250" s="164" t="str">
        <f t="shared" si="49"/>
        <v/>
      </c>
      <c r="AO250" s="164">
        <f t="shared" si="49"/>
        <v>0</v>
      </c>
      <c r="AP250" s="164" t="str">
        <f t="shared" si="49"/>
        <v/>
      </c>
      <c r="AQ250" s="164" t="str">
        <f t="shared" si="49"/>
        <v/>
      </c>
      <c r="AR250" s="164" t="str">
        <f t="shared" si="49"/>
        <v/>
      </c>
      <c r="AS250" s="164" t="str">
        <f t="shared" si="46"/>
        <v/>
      </c>
      <c r="AT250" s="164" t="str">
        <f t="shared" si="46"/>
        <v/>
      </c>
      <c r="AU250" s="164" t="str">
        <f t="shared" si="46"/>
        <v/>
      </c>
      <c r="AV250" s="164" t="str">
        <f t="shared" si="50"/>
        <v/>
      </c>
      <c r="AW250" s="164">
        <f t="shared" si="50"/>
        <v>0</v>
      </c>
      <c r="AX250" s="164" t="str">
        <f t="shared" si="50"/>
        <v/>
      </c>
      <c r="AY250" s="164" t="str">
        <f t="shared" si="50"/>
        <v/>
      </c>
      <c r="AZ250" s="164" t="str">
        <f t="shared" si="50"/>
        <v/>
      </c>
      <c r="BA250" s="164" t="str">
        <f t="shared" si="50"/>
        <v/>
      </c>
      <c r="BB250" s="164" t="str">
        <f t="shared" si="48"/>
        <v/>
      </c>
      <c r="BC250" s="164" t="str">
        <f t="shared" si="33"/>
        <v/>
      </c>
    </row>
    <row r="251" spans="1:55" s="164" customFormat="1" ht="17.25" hidden="1" customHeight="1">
      <c r="A251" s="9"/>
      <c r="B251" s="7"/>
      <c r="C251" s="2"/>
      <c r="D251" s="5"/>
      <c r="E251" s="4"/>
      <c r="F251" s="4"/>
      <c r="G251" s="4"/>
      <c r="H251" s="5"/>
      <c r="I251" s="16"/>
      <c r="J251" s="47"/>
      <c r="K251" s="48"/>
      <c r="L251" s="48"/>
      <c r="M251" s="49"/>
      <c r="N251" s="47"/>
      <c r="O251" s="48"/>
      <c r="P251" s="48"/>
      <c r="Q251" s="48"/>
      <c r="R251" s="48"/>
      <c r="S251" s="48"/>
      <c r="T251" s="64"/>
      <c r="U251" s="49"/>
      <c r="V251" s="58"/>
      <c r="W251" s="124"/>
      <c r="X251" s="56"/>
      <c r="Y251" s="68"/>
      <c r="Z251" s="68"/>
      <c r="AA251" s="67"/>
      <c r="AB251" s="57"/>
      <c r="AC251" s="58"/>
      <c r="AD251" s="56"/>
      <c r="AE251" s="49"/>
      <c r="AF251" s="164">
        <f t="shared" si="47"/>
        <v>0</v>
      </c>
      <c r="AG251" s="164">
        <f t="shared" si="47"/>
        <v>-1</v>
      </c>
      <c r="AH251" s="164">
        <f t="shared" si="47"/>
        <v>0</v>
      </c>
      <c r="AI251" s="164">
        <f t="shared" si="47"/>
        <v>0</v>
      </c>
      <c r="AJ251" s="164">
        <f t="shared" si="47"/>
        <v>0</v>
      </c>
      <c r="AK251" s="164">
        <f t="shared" si="47"/>
        <v>0</v>
      </c>
      <c r="AL251" s="164">
        <f t="shared" si="47"/>
        <v>0</v>
      </c>
      <c r="AM251" s="164">
        <f t="shared" si="47"/>
        <v>0</v>
      </c>
      <c r="AN251" s="164" t="str">
        <f t="shared" si="49"/>
        <v/>
      </c>
      <c r="AO251" s="164">
        <f t="shared" si="49"/>
        <v>0</v>
      </c>
      <c r="AP251" s="164" t="str">
        <f t="shared" si="49"/>
        <v/>
      </c>
      <c r="AQ251" s="164" t="str">
        <f t="shared" si="49"/>
        <v/>
      </c>
      <c r="AR251" s="164" t="str">
        <f t="shared" si="49"/>
        <v/>
      </c>
      <c r="AS251" s="164" t="str">
        <f t="shared" si="46"/>
        <v/>
      </c>
      <c r="AT251" s="164" t="str">
        <f t="shared" si="46"/>
        <v/>
      </c>
      <c r="AU251" s="164" t="str">
        <f t="shared" si="46"/>
        <v/>
      </c>
      <c r="AV251" s="164" t="str">
        <f t="shared" si="50"/>
        <v/>
      </c>
      <c r="AW251" s="164">
        <f t="shared" si="50"/>
        <v>0</v>
      </c>
      <c r="AX251" s="164" t="str">
        <f t="shared" si="50"/>
        <v/>
      </c>
      <c r="AY251" s="164" t="str">
        <f t="shared" si="50"/>
        <v/>
      </c>
      <c r="AZ251" s="164" t="str">
        <f t="shared" si="50"/>
        <v/>
      </c>
      <c r="BA251" s="164" t="str">
        <f t="shared" si="50"/>
        <v/>
      </c>
      <c r="BB251" s="164" t="str">
        <f t="shared" si="48"/>
        <v/>
      </c>
      <c r="BC251" s="164" t="str">
        <f t="shared" si="33"/>
        <v/>
      </c>
    </row>
    <row r="252" spans="1:55" s="164" customFormat="1" ht="17.25" hidden="1" customHeight="1">
      <c r="A252" s="9"/>
      <c r="B252" s="7"/>
      <c r="C252" s="2"/>
      <c r="D252" s="5"/>
      <c r="E252" s="4"/>
      <c r="F252" s="4"/>
      <c r="G252" s="4"/>
      <c r="H252" s="5"/>
      <c r="I252" s="16"/>
      <c r="J252" s="47"/>
      <c r="K252" s="48"/>
      <c r="L252" s="48"/>
      <c r="M252" s="49"/>
      <c r="N252" s="47"/>
      <c r="O252" s="48"/>
      <c r="P252" s="48"/>
      <c r="Q252" s="48"/>
      <c r="R252" s="48"/>
      <c r="S252" s="48"/>
      <c r="T252" s="64"/>
      <c r="U252" s="49"/>
      <c r="V252" s="58"/>
      <c r="W252" s="124"/>
      <c r="X252" s="56"/>
      <c r="Y252" s="68"/>
      <c r="Z252" s="68"/>
      <c r="AA252" s="67"/>
      <c r="AB252" s="57"/>
      <c r="AC252" s="58"/>
      <c r="AD252" s="56"/>
      <c r="AE252" s="49"/>
      <c r="AF252" s="164">
        <f t="shared" si="47"/>
        <v>0</v>
      </c>
      <c r="AG252" s="164">
        <f t="shared" si="47"/>
        <v>-1</v>
      </c>
      <c r="AH252" s="164">
        <f t="shared" si="47"/>
        <v>0</v>
      </c>
      <c r="AI252" s="164">
        <f t="shared" si="47"/>
        <v>0</v>
      </c>
      <c r="AJ252" s="164">
        <f t="shared" si="47"/>
        <v>0</v>
      </c>
      <c r="AK252" s="164">
        <f t="shared" si="47"/>
        <v>0</v>
      </c>
      <c r="AL252" s="164">
        <f t="shared" si="47"/>
        <v>0</v>
      </c>
      <c r="AM252" s="164">
        <f t="shared" si="47"/>
        <v>0</v>
      </c>
      <c r="AN252" s="164" t="str">
        <f t="shared" si="49"/>
        <v/>
      </c>
      <c r="AO252" s="164">
        <f t="shared" si="49"/>
        <v>0</v>
      </c>
      <c r="AP252" s="164" t="str">
        <f t="shared" si="49"/>
        <v/>
      </c>
      <c r="AQ252" s="164" t="str">
        <f t="shared" si="49"/>
        <v/>
      </c>
      <c r="AR252" s="164" t="str">
        <f t="shared" si="49"/>
        <v/>
      </c>
      <c r="AS252" s="164" t="str">
        <f t="shared" si="46"/>
        <v/>
      </c>
      <c r="AT252" s="164" t="str">
        <f t="shared" si="46"/>
        <v/>
      </c>
      <c r="AU252" s="164" t="str">
        <f t="shared" si="46"/>
        <v/>
      </c>
      <c r="AV252" s="164" t="str">
        <f t="shared" si="50"/>
        <v/>
      </c>
      <c r="AW252" s="164">
        <f t="shared" si="50"/>
        <v>0</v>
      </c>
      <c r="AX252" s="164" t="str">
        <f t="shared" si="50"/>
        <v/>
      </c>
      <c r="AY252" s="164" t="str">
        <f t="shared" si="50"/>
        <v/>
      </c>
      <c r="AZ252" s="164" t="str">
        <f t="shared" si="50"/>
        <v/>
      </c>
      <c r="BA252" s="164" t="str">
        <f t="shared" si="50"/>
        <v/>
      </c>
      <c r="BB252" s="164" t="str">
        <f t="shared" si="48"/>
        <v/>
      </c>
      <c r="BC252" s="164" t="str">
        <f t="shared" si="33"/>
        <v/>
      </c>
    </row>
    <row r="253" spans="1:55" s="164" customFormat="1" ht="17.25" hidden="1" customHeight="1">
      <c r="A253" s="9"/>
      <c r="B253" s="7"/>
      <c r="C253" s="2"/>
      <c r="D253" s="5"/>
      <c r="E253" s="4"/>
      <c r="F253" s="4"/>
      <c r="G253" s="4"/>
      <c r="H253" s="5"/>
      <c r="I253" s="16"/>
      <c r="J253" s="47"/>
      <c r="K253" s="48"/>
      <c r="L253" s="48"/>
      <c r="M253" s="49"/>
      <c r="N253" s="47"/>
      <c r="O253" s="48"/>
      <c r="P253" s="48"/>
      <c r="Q253" s="48"/>
      <c r="R253" s="48"/>
      <c r="S253" s="48"/>
      <c r="T253" s="64"/>
      <c r="U253" s="49"/>
      <c r="V253" s="58"/>
      <c r="W253" s="124"/>
      <c r="X253" s="56"/>
      <c r="Y253" s="68"/>
      <c r="Z253" s="68"/>
      <c r="AA253" s="67"/>
      <c r="AB253" s="57"/>
      <c r="AC253" s="58"/>
      <c r="AD253" s="56"/>
      <c r="AE253" s="49"/>
      <c r="AF253" s="164">
        <f t="shared" si="47"/>
        <v>0</v>
      </c>
      <c r="AG253" s="164">
        <f t="shared" si="47"/>
        <v>-1</v>
      </c>
      <c r="AH253" s="164">
        <f t="shared" si="47"/>
        <v>0</v>
      </c>
      <c r="AI253" s="164">
        <f t="shared" si="47"/>
        <v>0</v>
      </c>
      <c r="AJ253" s="164">
        <f t="shared" si="47"/>
        <v>0</v>
      </c>
      <c r="AK253" s="164">
        <f t="shared" si="47"/>
        <v>0</v>
      </c>
      <c r="AL253" s="164">
        <f t="shared" si="47"/>
        <v>0</v>
      </c>
      <c r="AM253" s="164">
        <f t="shared" si="47"/>
        <v>0</v>
      </c>
      <c r="AN253" s="164" t="str">
        <f t="shared" si="49"/>
        <v/>
      </c>
      <c r="AO253" s="164">
        <f t="shared" si="49"/>
        <v>0</v>
      </c>
      <c r="AP253" s="164" t="str">
        <f t="shared" si="49"/>
        <v/>
      </c>
      <c r="AQ253" s="164" t="str">
        <f t="shared" si="49"/>
        <v/>
      </c>
      <c r="AR253" s="164" t="str">
        <f t="shared" si="49"/>
        <v/>
      </c>
      <c r="AS253" s="164" t="str">
        <f t="shared" si="46"/>
        <v/>
      </c>
      <c r="AT253" s="164" t="str">
        <f t="shared" si="46"/>
        <v/>
      </c>
      <c r="AU253" s="164" t="str">
        <f t="shared" si="46"/>
        <v/>
      </c>
      <c r="AV253" s="164" t="str">
        <f t="shared" si="50"/>
        <v/>
      </c>
      <c r="AW253" s="164">
        <f t="shared" si="50"/>
        <v>0</v>
      </c>
      <c r="AX253" s="164" t="str">
        <f t="shared" si="50"/>
        <v/>
      </c>
      <c r="AY253" s="164" t="str">
        <f t="shared" si="50"/>
        <v/>
      </c>
      <c r="AZ253" s="164" t="str">
        <f t="shared" si="50"/>
        <v/>
      </c>
      <c r="BA253" s="164" t="str">
        <f t="shared" si="50"/>
        <v/>
      </c>
      <c r="BB253" s="164" t="str">
        <f t="shared" si="48"/>
        <v/>
      </c>
      <c r="BC253" s="164" t="str">
        <f t="shared" si="33"/>
        <v/>
      </c>
    </row>
    <row r="254" spans="1:55" s="164" customFormat="1" ht="17.25" hidden="1" customHeight="1">
      <c r="A254" s="9"/>
      <c r="B254" s="7"/>
      <c r="C254" s="2"/>
      <c r="D254" s="5"/>
      <c r="E254" s="4"/>
      <c r="F254" s="4"/>
      <c r="G254" s="4"/>
      <c r="H254" s="5"/>
      <c r="I254" s="16"/>
      <c r="J254" s="47"/>
      <c r="K254" s="48"/>
      <c r="L254" s="48"/>
      <c r="M254" s="49"/>
      <c r="N254" s="47"/>
      <c r="O254" s="48"/>
      <c r="P254" s="48"/>
      <c r="Q254" s="48"/>
      <c r="R254" s="48"/>
      <c r="S254" s="48"/>
      <c r="T254" s="64"/>
      <c r="U254" s="49"/>
      <c r="V254" s="58"/>
      <c r="W254" s="124"/>
      <c r="X254" s="56"/>
      <c r="Y254" s="68"/>
      <c r="Z254" s="68"/>
      <c r="AA254" s="67"/>
      <c r="AB254" s="57"/>
      <c r="AC254" s="58"/>
      <c r="AD254" s="56"/>
      <c r="AE254" s="49"/>
      <c r="AF254" s="164">
        <f t="shared" si="47"/>
        <v>0</v>
      </c>
      <c r="AG254" s="164">
        <f t="shared" si="47"/>
        <v>-1</v>
      </c>
      <c r="AH254" s="164">
        <f t="shared" si="47"/>
        <v>0</v>
      </c>
      <c r="AI254" s="164">
        <f t="shared" si="47"/>
        <v>0</v>
      </c>
      <c r="AJ254" s="164">
        <f t="shared" si="47"/>
        <v>0</v>
      </c>
      <c r="AK254" s="164">
        <f t="shared" si="47"/>
        <v>0</v>
      </c>
      <c r="AL254" s="164">
        <f t="shared" si="47"/>
        <v>0</v>
      </c>
      <c r="AM254" s="164">
        <f t="shared" si="47"/>
        <v>0</v>
      </c>
      <c r="AN254" s="164" t="str">
        <f t="shared" si="49"/>
        <v/>
      </c>
      <c r="AO254" s="164">
        <f t="shared" si="49"/>
        <v>0</v>
      </c>
      <c r="AP254" s="164" t="str">
        <f t="shared" si="49"/>
        <v/>
      </c>
      <c r="AQ254" s="164" t="str">
        <f t="shared" si="49"/>
        <v/>
      </c>
      <c r="AR254" s="164" t="str">
        <f t="shared" si="49"/>
        <v/>
      </c>
      <c r="AS254" s="164" t="str">
        <f t="shared" si="46"/>
        <v/>
      </c>
      <c r="AT254" s="164" t="str">
        <f t="shared" si="46"/>
        <v/>
      </c>
      <c r="AU254" s="164" t="str">
        <f t="shared" si="46"/>
        <v/>
      </c>
      <c r="AV254" s="164" t="str">
        <f t="shared" si="50"/>
        <v/>
      </c>
      <c r="AW254" s="164">
        <f t="shared" si="50"/>
        <v>0</v>
      </c>
      <c r="AX254" s="164" t="str">
        <f t="shared" si="50"/>
        <v/>
      </c>
      <c r="AY254" s="164" t="str">
        <f t="shared" si="50"/>
        <v/>
      </c>
      <c r="AZ254" s="164" t="str">
        <f t="shared" si="50"/>
        <v/>
      </c>
      <c r="BA254" s="164" t="str">
        <f t="shared" si="50"/>
        <v/>
      </c>
      <c r="BB254" s="164" t="str">
        <f t="shared" si="48"/>
        <v/>
      </c>
      <c r="BC254" s="164" t="str">
        <f t="shared" si="33"/>
        <v/>
      </c>
    </row>
    <row r="255" spans="1:55" s="164" customFormat="1" ht="17.25" hidden="1" customHeight="1">
      <c r="A255" s="9"/>
      <c r="B255" s="7"/>
      <c r="C255" s="2"/>
      <c r="D255" s="5"/>
      <c r="E255" s="4"/>
      <c r="F255" s="4"/>
      <c r="G255" s="4"/>
      <c r="H255" s="5"/>
      <c r="I255" s="16"/>
      <c r="J255" s="47"/>
      <c r="K255" s="48"/>
      <c r="L255" s="48"/>
      <c r="M255" s="49"/>
      <c r="N255" s="47"/>
      <c r="O255" s="48"/>
      <c r="P255" s="48"/>
      <c r="Q255" s="48"/>
      <c r="R255" s="48"/>
      <c r="S255" s="48"/>
      <c r="T255" s="64"/>
      <c r="U255" s="49"/>
      <c r="V255" s="58"/>
      <c r="W255" s="124"/>
      <c r="X255" s="56"/>
      <c r="Y255" s="68"/>
      <c r="Z255" s="68"/>
      <c r="AA255" s="67"/>
      <c r="AB255" s="57"/>
      <c r="AC255" s="58"/>
      <c r="AD255" s="56"/>
      <c r="AE255" s="49"/>
      <c r="AF255" s="164">
        <f t="shared" ref="AF255:AM270" si="51">AF254</f>
        <v>0</v>
      </c>
      <c r="AG255" s="164">
        <f t="shared" si="51"/>
        <v>-1</v>
      </c>
      <c r="AH255" s="164">
        <f t="shared" si="51"/>
        <v>0</v>
      </c>
      <c r="AI255" s="164">
        <f t="shared" si="51"/>
        <v>0</v>
      </c>
      <c r="AJ255" s="164">
        <f t="shared" si="51"/>
        <v>0</v>
      </c>
      <c r="AK255" s="164">
        <f t="shared" si="51"/>
        <v>0</v>
      </c>
      <c r="AL255" s="164">
        <f t="shared" si="51"/>
        <v>0</v>
      </c>
      <c r="AM255" s="164">
        <f t="shared" si="51"/>
        <v>0</v>
      </c>
      <c r="AN255" s="164" t="str">
        <f t="shared" si="49"/>
        <v/>
      </c>
      <c r="AO255" s="164">
        <f t="shared" si="49"/>
        <v>0</v>
      </c>
      <c r="AP255" s="164" t="str">
        <f t="shared" si="49"/>
        <v/>
      </c>
      <c r="AQ255" s="164" t="str">
        <f t="shared" si="49"/>
        <v/>
      </c>
      <c r="AR255" s="164" t="str">
        <f t="shared" si="49"/>
        <v/>
      </c>
      <c r="AS255" s="164" t="str">
        <f t="shared" si="46"/>
        <v/>
      </c>
      <c r="AT255" s="164" t="str">
        <f t="shared" si="46"/>
        <v/>
      </c>
      <c r="AU255" s="164" t="str">
        <f t="shared" si="46"/>
        <v/>
      </c>
      <c r="AV255" s="164" t="str">
        <f t="shared" si="50"/>
        <v/>
      </c>
      <c r="AW255" s="164">
        <f t="shared" si="50"/>
        <v>0</v>
      </c>
      <c r="AX255" s="164" t="str">
        <f t="shared" si="50"/>
        <v/>
      </c>
      <c r="AY255" s="164" t="str">
        <f t="shared" si="50"/>
        <v/>
      </c>
      <c r="AZ255" s="164" t="str">
        <f t="shared" si="50"/>
        <v/>
      </c>
      <c r="BA255" s="164" t="str">
        <f t="shared" si="50"/>
        <v/>
      </c>
      <c r="BB255" s="164" t="str">
        <f t="shared" si="48"/>
        <v/>
      </c>
      <c r="BC255" s="164" t="str">
        <f t="shared" si="33"/>
        <v/>
      </c>
    </row>
    <row r="256" spans="1:55" s="164" customFormat="1" ht="17.25" hidden="1" customHeight="1">
      <c r="A256" s="9"/>
      <c r="B256" s="7"/>
      <c r="C256" s="2"/>
      <c r="D256" s="5"/>
      <c r="E256" s="4"/>
      <c r="F256" s="4"/>
      <c r="G256" s="4"/>
      <c r="H256" s="5"/>
      <c r="I256" s="16"/>
      <c r="J256" s="47"/>
      <c r="K256" s="48"/>
      <c r="L256" s="48"/>
      <c r="M256" s="49"/>
      <c r="N256" s="47"/>
      <c r="O256" s="48"/>
      <c r="P256" s="48"/>
      <c r="Q256" s="48"/>
      <c r="R256" s="48"/>
      <c r="S256" s="48"/>
      <c r="T256" s="64"/>
      <c r="U256" s="49"/>
      <c r="V256" s="58"/>
      <c r="W256" s="124"/>
      <c r="X256" s="56"/>
      <c r="Y256" s="68"/>
      <c r="Z256" s="68"/>
      <c r="AA256" s="67"/>
      <c r="AB256" s="57"/>
      <c r="AC256" s="58"/>
      <c r="AD256" s="56"/>
      <c r="AE256" s="49"/>
      <c r="AF256" s="164">
        <f t="shared" si="51"/>
        <v>0</v>
      </c>
      <c r="AG256" s="164">
        <f t="shared" si="51"/>
        <v>-1</v>
      </c>
      <c r="AH256" s="164">
        <f t="shared" si="51"/>
        <v>0</v>
      </c>
      <c r="AI256" s="164">
        <f t="shared" si="51"/>
        <v>0</v>
      </c>
      <c r="AJ256" s="164">
        <f t="shared" si="51"/>
        <v>0</v>
      </c>
      <c r="AK256" s="164">
        <f t="shared" si="51"/>
        <v>0</v>
      </c>
      <c r="AL256" s="164">
        <f t="shared" si="51"/>
        <v>0</v>
      </c>
      <c r="AM256" s="164">
        <f t="shared" si="51"/>
        <v>0</v>
      </c>
      <c r="AN256" s="164" t="str">
        <f t="shared" si="49"/>
        <v/>
      </c>
      <c r="AO256" s="164">
        <f t="shared" si="49"/>
        <v>0</v>
      </c>
      <c r="AP256" s="164" t="str">
        <f t="shared" si="49"/>
        <v/>
      </c>
      <c r="AQ256" s="164" t="str">
        <f t="shared" si="49"/>
        <v/>
      </c>
      <c r="AR256" s="164" t="str">
        <f t="shared" si="49"/>
        <v/>
      </c>
      <c r="AS256" s="164" t="str">
        <f t="shared" si="46"/>
        <v/>
      </c>
      <c r="AT256" s="164" t="str">
        <f t="shared" si="46"/>
        <v/>
      </c>
      <c r="AU256" s="164" t="str">
        <f t="shared" si="46"/>
        <v/>
      </c>
      <c r="AV256" s="164" t="str">
        <f t="shared" si="50"/>
        <v/>
      </c>
      <c r="AW256" s="164">
        <f t="shared" si="50"/>
        <v>0</v>
      </c>
      <c r="AX256" s="164" t="str">
        <f t="shared" si="50"/>
        <v/>
      </c>
      <c r="AY256" s="164" t="str">
        <f t="shared" si="50"/>
        <v/>
      </c>
      <c r="AZ256" s="164" t="str">
        <f t="shared" si="50"/>
        <v/>
      </c>
      <c r="BA256" s="164" t="str">
        <f t="shared" si="50"/>
        <v/>
      </c>
      <c r="BB256" s="164" t="str">
        <f t="shared" si="48"/>
        <v/>
      </c>
      <c r="BC256" s="164" t="str">
        <f t="shared" si="33"/>
        <v/>
      </c>
    </row>
    <row r="257" spans="1:55" s="164" customFormat="1" ht="17.25" hidden="1" customHeight="1">
      <c r="A257" s="9"/>
      <c r="B257" s="7"/>
      <c r="C257" s="2"/>
      <c r="D257" s="5"/>
      <c r="E257" s="4"/>
      <c r="F257" s="4"/>
      <c r="G257" s="4"/>
      <c r="H257" s="5"/>
      <c r="I257" s="16"/>
      <c r="J257" s="47"/>
      <c r="K257" s="48"/>
      <c r="L257" s="48"/>
      <c r="M257" s="49"/>
      <c r="N257" s="47"/>
      <c r="O257" s="48"/>
      <c r="P257" s="48"/>
      <c r="Q257" s="48"/>
      <c r="R257" s="48"/>
      <c r="S257" s="48"/>
      <c r="T257" s="64"/>
      <c r="U257" s="49"/>
      <c r="V257" s="58"/>
      <c r="W257" s="124"/>
      <c r="X257" s="56"/>
      <c r="Y257" s="68"/>
      <c r="Z257" s="68"/>
      <c r="AA257" s="67"/>
      <c r="AB257" s="57"/>
      <c r="AC257" s="58"/>
      <c r="AD257" s="56"/>
      <c r="AE257" s="49"/>
      <c r="AF257" s="164">
        <f t="shared" si="51"/>
        <v>0</v>
      </c>
      <c r="AG257" s="164">
        <f t="shared" si="51"/>
        <v>-1</v>
      </c>
      <c r="AH257" s="164">
        <f t="shared" si="51"/>
        <v>0</v>
      </c>
      <c r="AI257" s="164">
        <f t="shared" si="51"/>
        <v>0</v>
      </c>
      <c r="AJ257" s="164">
        <f t="shared" si="51"/>
        <v>0</v>
      </c>
      <c r="AK257" s="164">
        <f t="shared" si="51"/>
        <v>0</v>
      </c>
      <c r="AL257" s="164">
        <f t="shared" si="51"/>
        <v>0</v>
      </c>
      <c r="AM257" s="164">
        <f t="shared" si="51"/>
        <v>0</v>
      </c>
      <c r="AN257" s="164" t="str">
        <f t="shared" si="49"/>
        <v/>
      </c>
      <c r="AO257" s="164">
        <f t="shared" si="49"/>
        <v>0</v>
      </c>
      <c r="AP257" s="164" t="str">
        <f t="shared" si="49"/>
        <v/>
      </c>
      <c r="AQ257" s="164" t="str">
        <f t="shared" si="49"/>
        <v/>
      </c>
      <c r="AR257" s="164" t="str">
        <f t="shared" si="49"/>
        <v/>
      </c>
      <c r="AS257" s="164" t="str">
        <f t="shared" si="46"/>
        <v/>
      </c>
      <c r="AT257" s="164" t="str">
        <f t="shared" si="46"/>
        <v/>
      </c>
      <c r="AU257" s="164" t="str">
        <f t="shared" si="46"/>
        <v/>
      </c>
      <c r="AV257" s="164" t="str">
        <f t="shared" si="50"/>
        <v/>
      </c>
      <c r="AW257" s="164">
        <f t="shared" si="50"/>
        <v>0</v>
      </c>
      <c r="AX257" s="164" t="str">
        <f t="shared" si="50"/>
        <v/>
      </c>
      <c r="AY257" s="164" t="str">
        <f t="shared" si="50"/>
        <v/>
      </c>
      <c r="AZ257" s="164" t="str">
        <f t="shared" si="50"/>
        <v/>
      </c>
      <c r="BA257" s="164" t="str">
        <f t="shared" si="50"/>
        <v/>
      </c>
      <c r="BB257" s="164" t="str">
        <f t="shared" si="48"/>
        <v/>
      </c>
      <c r="BC257" s="164" t="str">
        <f t="shared" si="33"/>
        <v/>
      </c>
    </row>
    <row r="258" spans="1:55" s="164" customFormat="1" ht="17.25" hidden="1" customHeight="1">
      <c r="A258" s="9"/>
      <c r="B258" s="7"/>
      <c r="C258" s="2"/>
      <c r="D258" s="5"/>
      <c r="E258" s="4"/>
      <c r="F258" s="4"/>
      <c r="G258" s="4"/>
      <c r="H258" s="5"/>
      <c r="I258" s="16"/>
      <c r="J258" s="47"/>
      <c r="K258" s="48"/>
      <c r="L258" s="48"/>
      <c r="M258" s="49"/>
      <c r="N258" s="47"/>
      <c r="O258" s="48"/>
      <c r="P258" s="48"/>
      <c r="Q258" s="48"/>
      <c r="R258" s="48"/>
      <c r="S258" s="48"/>
      <c r="T258" s="64"/>
      <c r="U258" s="49"/>
      <c r="V258" s="58"/>
      <c r="W258" s="124"/>
      <c r="X258" s="56"/>
      <c r="Y258" s="68"/>
      <c r="Z258" s="68"/>
      <c r="AA258" s="67"/>
      <c r="AB258" s="57"/>
      <c r="AC258" s="58"/>
      <c r="AD258" s="56"/>
      <c r="AE258" s="49"/>
      <c r="AF258" s="164">
        <f t="shared" si="51"/>
        <v>0</v>
      </c>
      <c r="AG258" s="164">
        <f t="shared" si="51"/>
        <v>-1</v>
      </c>
      <c r="AH258" s="164">
        <f t="shared" si="51"/>
        <v>0</v>
      </c>
      <c r="AI258" s="164">
        <f t="shared" si="51"/>
        <v>0</v>
      </c>
      <c r="AJ258" s="164">
        <f t="shared" si="51"/>
        <v>0</v>
      </c>
      <c r="AK258" s="164">
        <f t="shared" si="51"/>
        <v>0</v>
      </c>
      <c r="AL258" s="164">
        <f t="shared" si="51"/>
        <v>0</v>
      </c>
      <c r="AM258" s="164">
        <f t="shared" si="51"/>
        <v>0</v>
      </c>
      <c r="AN258" s="164" t="str">
        <f t="shared" si="49"/>
        <v/>
      </c>
      <c r="AO258" s="164">
        <f t="shared" si="49"/>
        <v>0</v>
      </c>
      <c r="AP258" s="164" t="str">
        <f t="shared" si="49"/>
        <v/>
      </c>
      <c r="AQ258" s="164" t="str">
        <f t="shared" si="49"/>
        <v/>
      </c>
      <c r="AR258" s="164" t="str">
        <f t="shared" si="49"/>
        <v/>
      </c>
      <c r="AS258" s="164" t="str">
        <f t="shared" si="46"/>
        <v/>
      </c>
      <c r="AT258" s="164" t="str">
        <f t="shared" si="46"/>
        <v/>
      </c>
      <c r="AU258" s="164" t="str">
        <f t="shared" si="46"/>
        <v/>
      </c>
      <c r="AV258" s="164" t="str">
        <f t="shared" si="50"/>
        <v/>
      </c>
      <c r="AW258" s="164">
        <f t="shared" si="50"/>
        <v>0</v>
      </c>
      <c r="AX258" s="164" t="str">
        <f t="shared" si="50"/>
        <v/>
      </c>
      <c r="AY258" s="164" t="str">
        <f t="shared" si="50"/>
        <v/>
      </c>
      <c r="AZ258" s="164" t="str">
        <f t="shared" si="50"/>
        <v/>
      </c>
      <c r="BA258" s="164" t="str">
        <f t="shared" si="50"/>
        <v/>
      </c>
      <c r="BB258" s="164" t="str">
        <f t="shared" si="48"/>
        <v/>
      </c>
      <c r="BC258" s="164" t="str">
        <f t="shared" si="33"/>
        <v/>
      </c>
    </row>
    <row r="259" spans="1:55" s="164" customFormat="1" ht="17.25" hidden="1" customHeight="1">
      <c r="A259" s="9"/>
      <c r="B259" s="7"/>
      <c r="C259" s="2"/>
      <c r="D259" s="5"/>
      <c r="E259" s="4"/>
      <c r="F259" s="4"/>
      <c r="G259" s="4"/>
      <c r="H259" s="5"/>
      <c r="I259" s="16"/>
      <c r="J259" s="47"/>
      <c r="K259" s="48"/>
      <c r="L259" s="48"/>
      <c r="M259" s="49"/>
      <c r="N259" s="47"/>
      <c r="O259" s="48"/>
      <c r="P259" s="48"/>
      <c r="Q259" s="48"/>
      <c r="R259" s="48"/>
      <c r="S259" s="48"/>
      <c r="T259" s="64"/>
      <c r="U259" s="49"/>
      <c r="V259" s="58"/>
      <c r="W259" s="124"/>
      <c r="X259" s="56"/>
      <c r="Y259" s="68"/>
      <c r="Z259" s="68"/>
      <c r="AA259" s="67"/>
      <c r="AB259" s="57"/>
      <c r="AC259" s="58"/>
      <c r="AD259" s="56"/>
      <c r="AE259" s="49"/>
      <c r="AF259" s="164">
        <f t="shared" si="51"/>
        <v>0</v>
      </c>
      <c r="AG259" s="164">
        <f t="shared" si="51"/>
        <v>-1</v>
      </c>
      <c r="AH259" s="164">
        <f t="shared" si="51"/>
        <v>0</v>
      </c>
      <c r="AI259" s="164">
        <f t="shared" si="51"/>
        <v>0</v>
      </c>
      <c r="AJ259" s="164">
        <f t="shared" si="51"/>
        <v>0</v>
      </c>
      <c r="AK259" s="164">
        <f t="shared" si="51"/>
        <v>0</v>
      </c>
      <c r="AL259" s="164">
        <f t="shared" si="51"/>
        <v>0</v>
      </c>
      <c r="AM259" s="164">
        <f t="shared" si="51"/>
        <v>0</v>
      </c>
      <c r="AN259" s="164" t="str">
        <f t="shared" si="49"/>
        <v/>
      </c>
      <c r="AO259" s="164">
        <f t="shared" si="49"/>
        <v>0</v>
      </c>
      <c r="AP259" s="164" t="str">
        <f t="shared" si="49"/>
        <v/>
      </c>
      <c r="AQ259" s="164" t="str">
        <f t="shared" si="49"/>
        <v/>
      </c>
      <c r="AR259" s="164" t="str">
        <f t="shared" si="49"/>
        <v/>
      </c>
      <c r="AS259" s="164" t="str">
        <f t="shared" si="46"/>
        <v/>
      </c>
      <c r="AT259" s="164" t="str">
        <f t="shared" si="46"/>
        <v/>
      </c>
      <c r="AU259" s="164" t="str">
        <f t="shared" si="46"/>
        <v/>
      </c>
      <c r="AV259" s="164" t="str">
        <f t="shared" si="50"/>
        <v/>
      </c>
      <c r="AW259" s="164">
        <f t="shared" si="50"/>
        <v>0</v>
      </c>
      <c r="AX259" s="164" t="str">
        <f t="shared" si="50"/>
        <v/>
      </c>
      <c r="AY259" s="164" t="str">
        <f t="shared" si="50"/>
        <v/>
      </c>
      <c r="AZ259" s="164" t="str">
        <f t="shared" si="50"/>
        <v/>
      </c>
      <c r="BA259" s="164" t="str">
        <f t="shared" si="50"/>
        <v/>
      </c>
      <c r="BB259" s="164" t="str">
        <f t="shared" si="48"/>
        <v/>
      </c>
      <c r="BC259" s="164" t="str">
        <f t="shared" si="33"/>
        <v/>
      </c>
    </row>
    <row r="260" spans="1:55" s="164" customFormat="1" ht="17.25" hidden="1" customHeight="1">
      <c r="A260" s="9"/>
      <c r="B260" s="7"/>
      <c r="C260" s="2"/>
      <c r="D260" s="5"/>
      <c r="E260" s="4"/>
      <c r="F260" s="4"/>
      <c r="G260" s="4"/>
      <c r="H260" s="5"/>
      <c r="I260" s="16"/>
      <c r="J260" s="47"/>
      <c r="K260" s="48"/>
      <c r="L260" s="48"/>
      <c r="M260" s="49"/>
      <c r="N260" s="47"/>
      <c r="O260" s="48"/>
      <c r="P260" s="48"/>
      <c r="Q260" s="48"/>
      <c r="R260" s="48"/>
      <c r="S260" s="48"/>
      <c r="T260" s="64"/>
      <c r="U260" s="49"/>
      <c r="V260" s="58"/>
      <c r="W260" s="124"/>
      <c r="X260" s="56"/>
      <c r="Y260" s="68"/>
      <c r="Z260" s="68"/>
      <c r="AA260" s="67"/>
      <c r="AB260" s="57"/>
      <c r="AC260" s="58"/>
      <c r="AD260" s="56"/>
      <c r="AE260" s="49"/>
      <c r="AF260" s="164">
        <f t="shared" si="51"/>
        <v>0</v>
      </c>
      <c r="AG260" s="164">
        <f t="shared" si="51"/>
        <v>-1</v>
      </c>
      <c r="AH260" s="164">
        <f t="shared" si="51"/>
        <v>0</v>
      </c>
      <c r="AI260" s="164">
        <f t="shared" si="51"/>
        <v>0</v>
      </c>
      <c r="AJ260" s="164">
        <f t="shared" si="51"/>
        <v>0</v>
      </c>
      <c r="AK260" s="164">
        <f t="shared" si="51"/>
        <v>0</v>
      </c>
      <c r="AL260" s="164">
        <f t="shared" si="51"/>
        <v>0</v>
      </c>
      <c r="AM260" s="164">
        <f t="shared" si="51"/>
        <v>0</v>
      </c>
      <c r="AN260" s="164" t="str">
        <f t="shared" si="49"/>
        <v/>
      </c>
      <c r="AO260" s="164">
        <f t="shared" si="49"/>
        <v>0</v>
      </c>
      <c r="AP260" s="164" t="str">
        <f t="shared" si="49"/>
        <v/>
      </c>
      <c r="AQ260" s="164" t="str">
        <f t="shared" si="49"/>
        <v/>
      </c>
      <c r="AR260" s="164" t="str">
        <f t="shared" si="49"/>
        <v/>
      </c>
      <c r="AS260" s="164" t="str">
        <f t="shared" si="46"/>
        <v/>
      </c>
      <c r="AT260" s="164" t="str">
        <f t="shared" si="46"/>
        <v/>
      </c>
      <c r="AU260" s="164" t="str">
        <f t="shared" si="46"/>
        <v/>
      </c>
      <c r="AV260" s="164" t="str">
        <f t="shared" si="50"/>
        <v/>
      </c>
      <c r="AW260" s="164">
        <f t="shared" si="50"/>
        <v>0</v>
      </c>
      <c r="AX260" s="164" t="str">
        <f t="shared" si="50"/>
        <v/>
      </c>
      <c r="AY260" s="164" t="str">
        <f t="shared" si="50"/>
        <v/>
      </c>
      <c r="AZ260" s="164" t="str">
        <f t="shared" si="50"/>
        <v/>
      </c>
      <c r="BA260" s="164" t="str">
        <f t="shared" si="50"/>
        <v/>
      </c>
      <c r="BB260" s="164" t="str">
        <f t="shared" si="48"/>
        <v/>
      </c>
      <c r="BC260" s="164" t="str">
        <f t="shared" si="33"/>
        <v/>
      </c>
    </row>
    <row r="261" spans="1:55" s="164" customFormat="1" ht="17.25" hidden="1" customHeight="1">
      <c r="A261" s="9"/>
      <c r="B261" s="7"/>
      <c r="C261" s="2"/>
      <c r="D261" s="5"/>
      <c r="E261" s="4"/>
      <c r="F261" s="4"/>
      <c r="G261" s="4"/>
      <c r="H261" s="5"/>
      <c r="I261" s="16"/>
      <c r="J261" s="47"/>
      <c r="K261" s="48"/>
      <c r="L261" s="48"/>
      <c r="M261" s="49"/>
      <c r="N261" s="47"/>
      <c r="O261" s="48"/>
      <c r="P261" s="48"/>
      <c r="Q261" s="48"/>
      <c r="R261" s="48"/>
      <c r="S261" s="48"/>
      <c r="T261" s="64"/>
      <c r="U261" s="49"/>
      <c r="V261" s="58"/>
      <c r="W261" s="124"/>
      <c r="X261" s="56"/>
      <c r="Y261" s="68"/>
      <c r="Z261" s="68"/>
      <c r="AA261" s="67"/>
      <c r="AB261" s="57"/>
      <c r="AC261" s="58"/>
      <c r="AD261" s="56"/>
      <c r="AE261" s="49"/>
      <c r="AF261" s="164">
        <f t="shared" si="51"/>
        <v>0</v>
      </c>
      <c r="AG261" s="164">
        <f t="shared" si="51"/>
        <v>-1</v>
      </c>
      <c r="AH261" s="164">
        <f t="shared" si="51"/>
        <v>0</v>
      </c>
      <c r="AI261" s="164">
        <f t="shared" si="51"/>
        <v>0</v>
      </c>
      <c r="AJ261" s="164">
        <f t="shared" si="51"/>
        <v>0</v>
      </c>
      <c r="AK261" s="164">
        <f t="shared" si="51"/>
        <v>0</v>
      </c>
      <c r="AL261" s="164">
        <f t="shared" si="51"/>
        <v>0</v>
      </c>
      <c r="AM261" s="164">
        <f t="shared" si="51"/>
        <v>0</v>
      </c>
      <c r="AN261" s="164" t="str">
        <f t="shared" si="49"/>
        <v/>
      </c>
      <c r="AO261" s="164">
        <f t="shared" si="49"/>
        <v>0</v>
      </c>
      <c r="AP261" s="164" t="str">
        <f t="shared" si="49"/>
        <v/>
      </c>
      <c r="AQ261" s="164" t="str">
        <f t="shared" si="49"/>
        <v/>
      </c>
      <c r="AR261" s="164" t="str">
        <f t="shared" si="49"/>
        <v/>
      </c>
      <c r="AS261" s="164" t="str">
        <f t="shared" si="46"/>
        <v/>
      </c>
      <c r="AT261" s="164" t="str">
        <f t="shared" si="46"/>
        <v/>
      </c>
      <c r="AU261" s="164" t="str">
        <f t="shared" si="46"/>
        <v/>
      </c>
      <c r="AV261" s="164" t="str">
        <f t="shared" si="50"/>
        <v/>
      </c>
      <c r="AW261" s="164">
        <f t="shared" si="50"/>
        <v>0</v>
      </c>
      <c r="AX261" s="164" t="str">
        <f t="shared" si="50"/>
        <v/>
      </c>
      <c r="AY261" s="164" t="str">
        <f t="shared" si="50"/>
        <v/>
      </c>
      <c r="AZ261" s="164" t="str">
        <f t="shared" si="50"/>
        <v/>
      </c>
      <c r="BA261" s="164" t="str">
        <f t="shared" si="50"/>
        <v/>
      </c>
      <c r="BB261" s="164" t="str">
        <f t="shared" si="48"/>
        <v/>
      </c>
      <c r="BC261" s="164" t="str">
        <f t="shared" si="33"/>
        <v/>
      </c>
    </row>
    <row r="262" spans="1:55" s="164" customFormat="1" ht="17.25" hidden="1" customHeight="1">
      <c r="A262" s="9"/>
      <c r="B262" s="7"/>
      <c r="C262" s="2"/>
      <c r="D262" s="5"/>
      <c r="E262" s="4"/>
      <c r="F262" s="4"/>
      <c r="G262" s="4"/>
      <c r="H262" s="5"/>
      <c r="I262" s="16"/>
      <c r="J262" s="47"/>
      <c r="K262" s="48"/>
      <c r="L262" s="48"/>
      <c r="M262" s="49"/>
      <c r="N262" s="47"/>
      <c r="O262" s="48"/>
      <c r="P262" s="48"/>
      <c r="Q262" s="48"/>
      <c r="R262" s="48"/>
      <c r="S262" s="48"/>
      <c r="T262" s="64"/>
      <c r="U262" s="49"/>
      <c r="V262" s="58"/>
      <c r="W262" s="124"/>
      <c r="X262" s="56"/>
      <c r="Y262" s="68"/>
      <c r="Z262" s="68"/>
      <c r="AA262" s="67"/>
      <c r="AB262" s="57"/>
      <c r="AC262" s="58"/>
      <c r="AD262" s="56"/>
      <c r="AE262" s="49"/>
      <c r="AF262" s="164">
        <f t="shared" si="51"/>
        <v>0</v>
      </c>
      <c r="AG262" s="164">
        <f t="shared" si="51"/>
        <v>-1</v>
      </c>
      <c r="AH262" s="164">
        <f t="shared" si="51"/>
        <v>0</v>
      </c>
      <c r="AI262" s="164">
        <f t="shared" si="51"/>
        <v>0</v>
      </c>
      <c r="AJ262" s="164">
        <f t="shared" si="51"/>
        <v>0</v>
      </c>
      <c r="AK262" s="164">
        <f t="shared" si="51"/>
        <v>0</v>
      </c>
      <c r="AL262" s="164">
        <f t="shared" si="51"/>
        <v>0</v>
      </c>
      <c r="AM262" s="164">
        <f t="shared" si="51"/>
        <v>0</v>
      </c>
      <c r="AN262" s="164" t="str">
        <f t="shared" si="49"/>
        <v/>
      </c>
      <c r="AO262" s="164">
        <f t="shared" si="49"/>
        <v>0</v>
      </c>
      <c r="AP262" s="164" t="str">
        <f t="shared" si="49"/>
        <v/>
      </c>
      <c r="AQ262" s="164" t="str">
        <f t="shared" si="49"/>
        <v/>
      </c>
      <c r="AR262" s="164" t="str">
        <f t="shared" si="49"/>
        <v/>
      </c>
      <c r="AS262" s="164" t="str">
        <f t="shared" si="46"/>
        <v/>
      </c>
      <c r="AT262" s="164" t="str">
        <f t="shared" si="46"/>
        <v/>
      </c>
      <c r="AU262" s="164" t="str">
        <f t="shared" si="46"/>
        <v/>
      </c>
      <c r="AV262" s="164" t="str">
        <f t="shared" si="50"/>
        <v/>
      </c>
      <c r="AW262" s="164">
        <f t="shared" si="50"/>
        <v>0</v>
      </c>
      <c r="AX262" s="164" t="str">
        <f t="shared" si="50"/>
        <v/>
      </c>
      <c r="AY262" s="164" t="str">
        <f t="shared" si="50"/>
        <v/>
      </c>
      <c r="AZ262" s="164" t="str">
        <f t="shared" si="50"/>
        <v/>
      </c>
      <c r="BA262" s="164" t="str">
        <f t="shared" si="50"/>
        <v/>
      </c>
      <c r="BB262" s="164" t="str">
        <f t="shared" si="48"/>
        <v/>
      </c>
      <c r="BC262" s="164" t="str">
        <f t="shared" si="33"/>
        <v/>
      </c>
    </row>
    <row r="263" spans="1:55" s="164" customFormat="1" ht="17.25" hidden="1" customHeight="1">
      <c r="A263" s="9"/>
      <c r="B263" s="7"/>
      <c r="C263" s="2"/>
      <c r="D263" s="5"/>
      <c r="E263" s="4"/>
      <c r="F263" s="4"/>
      <c r="G263" s="4"/>
      <c r="H263" s="5"/>
      <c r="I263" s="16"/>
      <c r="J263" s="47"/>
      <c r="K263" s="48"/>
      <c r="L263" s="48"/>
      <c r="M263" s="49"/>
      <c r="N263" s="47"/>
      <c r="O263" s="48"/>
      <c r="P263" s="48"/>
      <c r="Q263" s="48"/>
      <c r="R263" s="48"/>
      <c r="S263" s="48"/>
      <c r="T263" s="64"/>
      <c r="U263" s="49"/>
      <c r="V263" s="58"/>
      <c r="W263" s="124"/>
      <c r="X263" s="56"/>
      <c r="Y263" s="68"/>
      <c r="Z263" s="68"/>
      <c r="AA263" s="67"/>
      <c r="AB263" s="57"/>
      <c r="AC263" s="58"/>
      <c r="AD263" s="56"/>
      <c r="AE263" s="49"/>
      <c r="AF263" s="164">
        <f t="shared" si="51"/>
        <v>0</v>
      </c>
      <c r="AG263" s="164">
        <f t="shared" si="51"/>
        <v>-1</v>
      </c>
      <c r="AH263" s="164">
        <f t="shared" si="51"/>
        <v>0</v>
      </c>
      <c r="AI263" s="164">
        <f t="shared" si="51"/>
        <v>0</v>
      </c>
      <c r="AJ263" s="164">
        <f t="shared" si="51"/>
        <v>0</v>
      </c>
      <c r="AK263" s="164">
        <f t="shared" si="51"/>
        <v>0</v>
      </c>
      <c r="AL263" s="164">
        <f t="shared" si="51"/>
        <v>0</v>
      </c>
      <c r="AM263" s="164">
        <f t="shared" si="51"/>
        <v>0</v>
      </c>
      <c r="AN263" s="164" t="str">
        <f t="shared" si="49"/>
        <v/>
      </c>
      <c r="AO263" s="164">
        <f t="shared" si="49"/>
        <v>0</v>
      </c>
      <c r="AP263" s="164" t="str">
        <f t="shared" si="49"/>
        <v/>
      </c>
      <c r="AQ263" s="164" t="str">
        <f t="shared" si="49"/>
        <v/>
      </c>
      <c r="AR263" s="164" t="str">
        <f t="shared" si="49"/>
        <v/>
      </c>
      <c r="AS263" s="164" t="str">
        <f t="shared" si="46"/>
        <v/>
      </c>
      <c r="AT263" s="164" t="str">
        <f t="shared" si="46"/>
        <v/>
      </c>
      <c r="AU263" s="164" t="str">
        <f t="shared" si="46"/>
        <v/>
      </c>
      <c r="AV263" s="164" t="str">
        <f t="shared" si="50"/>
        <v/>
      </c>
      <c r="AW263" s="164">
        <f t="shared" si="50"/>
        <v>0</v>
      </c>
      <c r="AX263" s="164" t="str">
        <f t="shared" si="50"/>
        <v/>
      </c>
      <c r="AY263" s="164" t="str">
        <f t="shared" si="50"/>
        <v/>
      </c>
      <c r="AZ263" s="164" t="str">
        <f t="shared" si="50"/>
        <v/>
      </c>
      <c r="BA263" s="164" t="str">
        <f t="shared" si="50"/>
        <v/>
      </c>
      <c r="BB263" s="164" t="str">
        <f t="shared" si="48"/>
        <v/>
      </c>
      <c r="BC263" s="164" t="str">
        <f t="shared" si="33"/>
        <v/>
      </c>
    </row>
    <row r="264" spans="1:55" s="164" customFormat="1" ht="17.25" hidden="1" customHeight="1">
      <c r="A264" s="9"/>
      <c r="B264" s="7"/>
      <c r="C264" s="2"/>
      <c r="D264" s="5"/>
      <c r="E264" s="4"/>
      <c r="F264" s="4"/>
      <c r="G264" s="4"/>
      <c r="H264" s="5"/>
      <c r="I264" s="16"/>
      <c r="J264" s="47"/>
      <c r="K264" s="48"/>
      <c r="L264" s="48"/>
      <c r="M264" s="49"/>
      <c r="N264" s="47"/>
      <c r="O264" s="48"/>
      <c r="P264" s="48"/>
      <c r="Q264" s="48"/>
      <c r="R264" s="48"/>
      <c r="S264" s="48"/>
      <c r="T264" s="64"/>
      <c r="U264" s="49"/>
      <c r="V264" s="58"/>
      <c r="W264" s="124"/>
      <c r="X264" s="56"/>
      <c r="Y264" s="68"/>
      <c r="Z264" s="68"/>
      <c r="AA264" s="67"/>
      <c r="AB264" s="57"/>
      <c r="AC264" s="58"/>
      <c r="AD264" s="56"/>
      <c r="AE264" s="49"/>
      <c r="AF264" s="164">
        <f t="shared" si="51"/>
        <v>0</v>
      </c>
      <c r="AG264" s="164">
        <f t="shared" si="51"/>
        <v>-1</v>
      </c>
      <c r="AH264" s="164">
        <f t="shared" si="51"/>
        <v>0</v>
      </c>
      <c r="AI264" s="164">
        <f t="shared" si="51"/>
        <v>0</v>
      </c>
      <c r="AJ264" s="164">
        <f t="shared" si="51"/>
        <v>0</v>
      </c>
      <c r="AK264" s="164">
        <f t="shared" si="51"/>
        <v>0</v>
      </c>
      <c r="AL264" s="164">
        <f t="shared" si="51"/>
        <v>0</v>
      </c>
      <c r="AM264" s="164">
        <f t="shared" si="51"/>
        <v>0</v>
      </c>
      <c r="AN264" s="164" t="str">
        <f t="shared" si="49"/>
        <v/>
      </c>
      <c r="AO264" s="164">
        <f t="shared" si="49"/>
        <v>0</v>
      </c>
      <c r="AP264" s="164" t="str">
        <f t="shared" si="49"/>
        <v/>
      </c>
      <c r="AQ264" s="164" t="str">
        <f t="shared" si="49"/>
        <v/>
      </c>
      <c r="AR264" s="164" t="str">
        <f t="shared" si="49"/>
        <v/>
      </c>
      <c r="AS264" s="164" t="str">
        <f t="shared" si="46"/>
        <v/>
      </c>
      <c r="AT264" s="164" t="str">
        <f t="shared" si="46"/>
        <v/>
      </c>
      <c r="AU264" s="164" t="str">
        <f t="shared" si="46"/>
        <v/>
      </c>
      <c r="AV264" s="164" t="str">
        <f t="shared" si="50"/>
        <v/>
      </c>
      <c r="AW264" s="164">
        <f t="shared" si="50"/>
        <v>0</v>
      </c>
      <c r="AX264" s="164" t="str">
        <f t="shared" si="50"/>
        <v/>
      </c>
      <c r="AY264" s="164" t="str">
        <f t="shared" si="50"/>
        <v/>
      </c>
      <c r="AZ264" s="164" t="str">
        <f t="shared" si="50"/>
        <v/>
      </c>
      <c r="BA264" s="164" t="str">
        <f t="shared" si="50"/>
        <v/>
      </c>
      <c r="BB264" s="164" t="str">
        <f t="shared" si="48"/>
        <v/>
      </c>
      <c r="BC264" s="164" t="str">
        <f t="shared" si="33"/>
        <v/>
      </c>
    </row>
    <row r="265" spans="1:55" s="164" customFormat="1" ht="17.25" hidden="1" customHeight="1">
      <c r="A265" s="9"/>
      <c r="B265" s="7"/>
      <c r="C265" s="2"/>
      <c r="D265" s="5"/>
      <c r="E265" s="4"/>
      <c r="F265" s="4"/>
      <c r="G265" s="4"/>
      <c r="H265" s="5"/>
      <c r="I265" s="16"/>
      <c r="J265" s="47"/>
      <c r="K265" s="48"/>
      <c r="L265" s="48"/>
      <c r="M265" s="49"/>
      <c r="N265" s="47"/>
      <c r="O265" s="48"/>
      <c r="P265" s="48"/>
      <c r="Q265" s="48"/>
      <c r="R265" s="48"/>
      <c r="S265" s="48"/>
      <c r="T265" s="64"/>
      <c r="U265" s="49"/>
      <c r="V265" s="58"/>
      <c r="W265" s="124"/>
      <c r="X265" s="56"/>
      <c r="Y265" s="68"/>
      <c r="Z265" s="68"/>
      <c r="AA265" s="67"/>
      <c r="AB265" s="57"/>
      <c r="AC265" s="58"/>
      <c r="AD265" s="56"/>
      <c r="AE265" s="49"/>
      <c r="AF265" s="164">
        <f t="shared" si="51"/>
        <v>0</v>
      </c>
      <c r="AG265" s="164">
        <f t="shared" si="51"/>
        <v>-1</v>
      </c>
      <c r="AH265" s="164">
        <f t="shared" si="51"/>
        <v>0</v>
      </c>
      <c r="AI265" s="164">
        <f t="shared" si="51"/>
        <v>0</v>
      </c>
      <c r="AJ265" s="164">
        <f t="shared" si="51"/>
        <v>0</v>
      </c>
      <c r="AK265" s="164">
        <f t="shared" si="51"/>
        <v>0</v>
      </c>
      <c r="AL265" s="164">
        <f t="shared" si="51"/>
        <v>0</v>
      </c>
      <c r="AM265" s="164">
        <f t="shared" si="51"/>
        <v>0</v>
      </c>
      <c r="AN265" s="164" t="str">
        <f t="shared" si="49"/>
        <v/>
      </c>
      <c r="AO265" s="164">
        <f t="shared" si="49"/>
        <v>0</v>
      </c>
      <c r="AP265" s="164" t="str">
        <f t="shared" si="49"/>
        <v/>
      </c>
      <c r="AQ265" s="164" t="str">
        <f t="shared" si="49"/>
        <v/>
      </c>
      <c r="AR265" s="164" t="str">
        <f t="shared" si="49"/>
        <v/>
      </c>
      <c r="AS265" s="164" t="str">
        <f t="shared" si="46"/>
        <v/>
      </c>
      <c r="AT265" s="164" t="str">
        <f t="shared" si="46"/>
        <v/>
      </c>
      <c r="AU265" s="164" t="str">
        <f t="shared" si="46"/>
        <v/>
      </c>
      <c r="AV265" s="164" t="str">
        <f t="shared" si="50"/>
        <v/>
      </c>
      <c r="AW265" s="164">
        <f t="shared" si="50"/>
        <v>0</v>
      </c>
      <c r="AX265" s="164" t="str">
        <f t="shared" si="50"/>
        <v/>
      </c>
      <c r="AY265" s="164" t="str">
        <f t="shared" si="50"/>
        <v/>
      </c>
      <c r="AZ265" s="164" t="str">
        <f t="shared" si="50"/>
        <v/>
      </c>
      <c r="BA265" s="164" t="str">
        <f t="shared" si="50"/>
        <v/>
      </c>
      <c r="BB265" s="164" t="str">
        <f t="shared" si="48"/>
        <v/>
      </c>
      <c r="BC265" s="164" t="str">
        <f t="shared" si="33"/>
        <v/>
      </c>
    </row>
    <row r="266" spans="1:55" s="164" customFormat="1" ht="17.25" hidden="1" customHeight="1">
      <c r="A266" s="9"/>
      <c r="B266" s="7"/>
      <c r="C266" s="2"/>
      <c r="D266" s="5"/>
      <c r="E266" s="4"/>
      <c r="F266" s="4"/>
      <c r="G266" s="4"/>
      <c r="H266" s="5"/>
      <c r="I266" s="16"/>
      <c r="J266" s="47"/>
      <c r="K266" s="48"/>
      <c r="L266" s="48"/>
      <c r="M266" s="49"/>
      <c r="N266" s="47"/>
      <c r="O266" s="48"/>
      <c r="P266" s="48"/>
      <c r="Q266" s="48"/>
      <c r="R266" s="48"/>
      <c r="S266" s="48"/>
      <c r="T266" s="64"/>
      <c r="U266" s="49"/>
      <c r="V266" s="58"/>
      <c r="W266" s="124"/>
      <c r="X266" s="56"/>
      <c r="Y266" s="68"/>
      <c r="Z266" s="68"/>
      <c r="AA266" s="67"/>
      <c r="AB266" s="57"/>
      <c r="AC266" s="58"/>
      <c r="AD266" s="56"/>
      <c r="AE266" s="49"/>
      <c r="AF266" s="164">
        <f t="shared" si="51"/>
        <v>0</v>
      </c>
      <c r="AG266" s="164">
        <f t="shared" si="51"/>
        <v>-1</v>
      </c>
      <c r="AH266" s="164">
        <f t="shared" si="51"/>
        <v>0</v>
      </c>
      <c r="AI266" s="164">
        <f t="shared" si="51"/>
        <v>0</v>
      </c>
      <c r="AJ266" s="164">
        <f t="shared" si="51"/>
        <v>0</v>
      </c>
      <c r="AK266" s="164">
        <f t="shared" si="51"/>
        <v>0</v>
      </c>
      <c r="AL266" s="164">
        <f t="shared" si="51"/>
        <v>0</v>
      </c>
      <c r="AM266" s="164">
        <f t="shared" si="51"/>
        <v>0</v>
      </c>
      <c r="AN266" s="164" t="str">
        <f t="shared" si="49"/>
        <v/>
      </c>
      <c r="AO266" s="164">
        <f t="shared" si="49"/>
        <v>0</v>
      </c>
      <c r="AP266" s="164" t="str">
        <f t="shared" si="49"/>
        <v/>
      </c>
      <c r="AQ266" s="164" t="str">
        <f t="shared" si="49"/>
        <v/>
      </c>
      <c r="AR266" s="164" t="str">
        <f t="shared" si="49"/>
        <v/>
      </c>
      <c r="AS266" s="164" t="str">
        <f t="shared" si="46"/>
        <v/>
      </c>
      <c r="AT266" s="164" t="str">
        <f t="shared" si="46"/>
        <v/>
      </c>
      <c r="AU266" s="164" t="str">
        <f t="shared" si="46"/>
        <v/>
      </c>
      <c r="AV266" s="164" t="str">
        <f t="shared" si="50"/>
        <v/>
      </c>
      <c r="AW266" s="164">
        <f t="shared" si="50"/>
        <v>0</v>
      </c>
      <c r="AX266" s="164" t="str">
        <f t="shared" si="50"/>
        <v/>
      </c>
      <c r="AY266" s="164" t="str">
        <f t="shared" si="50"/>
        <v/>
      </c>
      <c r="AZ266" s="164" t="str">
        <f t="shared" si="50"/>
        <v/>
      </c>
      <c r="BA266" s="164" t="str">
        <f t="shared" si="50"/>
        <v/>
      </c>
      <c r="BB266" s="164" t="str">
        <f t="shared" si="48"/>
        <v/>
      </c>
      <c r="BC266" s="164" t="str">
        <f t="shared" si="33"/>
        <v/>
      </c>
    </row>
    <row r="267" spans="1:55" s="164" customFormat="1" ht="17.25" hidden="1" customHeight="1">
      <c r="A267" s="9"/>
      <c r="B267" s="7"/>
      <c r="C267" s="2"/>
      <c r="D267" s="5"/>
      <c r="E267" s="4"/>
      <c r="F267" s="4"/>
      <c r="G267" s="4"/>
      <c r="H267" s="5"/>
      <c r="I267" s="16"/>
      <c r="J267" s="47"/>
      <c r="K267" s="48"/>
      <c r="L267" s="48"/>
      <c r="M267" s="49"/>
      <c r="N267" s="47"/>
      <c r="O267" s="48"/>
      <c r="P267" s="48"/>
      <c r="Q267" s="48"/>
      <c r="R267" s="48"/>
      <c r="S267" s="48"/>
      <c r="T267" s="64"/>
      <c r="U267" s="49"/>
      <c r="V267" s="58"/>
      <c r="W267" s="124"/>
      <c r="X267" s="56"/>
      <c r="Y267" s="68"/>
      <c r="Z267" s="68"/>
      <c r="AA267" s="67"/>
      <c r="AB267" s="57"/>
      <c r="AC267" s="58"/>
      <c r="AD267" s="56"/>
      <c r="AE267" s="49"/>
      <c r="AF267" s="164">
        <f t="shared" si="51"/>
        <v>0</v>
      </c>
      <c r="AG267" s="164">
        <f t="shared" si="51"/>
        <v>-1</v>
      </c>
      <c r="AH267" s="164">
        <f t="shared" si="51"/>
        <v>0</v>
      </c>
      <c r="AI267" s="164">
        <f t="shared" si="51"/>
        <v>0</v>
      </c>
      <c r="AJ267" s="164">
        <f t="shared" si="51"/>
        <v>0</v>
      </c>
      <c r="AK267" s="164">
        <f t="shared" si="51"/>
        <v>0</v>
      </c>
      <c r="AL267" s="164">
        <f t="shared" si="51"/>
        <v>0</v>
      </c>
      <c r="AM267" s="164">
        <f t="shared" si="51"/>
        <v>0</v>
      </c>
      <c r="AN267" s="164" t="str">
        <f t="shared" si="49"/>
        <v/>
      </c>
      <c r="AO267" s="164">
        <f t="shared" si="49"/>
        <v>0</v>
      </c>
      <c r="AP267" s="164" t="str">
        <f t="shared" si="49"/>
        <v/>
      </c>
      <c r="AQ267" s="164" t="str">
        <f t="shared" si="49"/>
        <v/>
      </c>
      <c r="AR267" s="164" t="str">
        <f t="shared" si="49"/>
        <v/>
      </c>
      <c r="AS267" s="164" t="str">
        <f t="shared" si="46"/>
        <v/>
      </c>
      <c r="AT267" s="164" t="str">
        <f t="shared" si="46"/>
        <v/>
      </c>
      <c r="AU267" s="164" t="str">
        <f t="shared" si="46"/>
        <v/>
      </c>
      <c r="AV267" s="164" t="str">
        <f t="shared" si="50"/>
        <v/>
      </c>
      <c r="AW267" s="164">
        <f t="shared" si="50"/>
        <v>0</v>
      </c>
      <c r="AX267" s="164" t="str">
        <f t="shared" si="50"/>
        <v/>
      </c>
      <c r="AY267" s="164" t="str">
        <f t="shared" si="50"/>
        <v/>
      </c>
      <c r="AZ267" s="164" t="str">
        <f t="shared" si="50"/>
        <v/>
      </c>
      <c r="BA267" s="164" t="str">
        <f t="shared" si="50"/>
        <v/>
      </c>
      <c r="BB267" s="164" t="str">
        <f t="shared" si="48"/>
        <v/>
      </c>
      <c r="BC267" s="164" t="str">
        <f t="shared" si="33"/>
        <v/>
      </c>
    </row>
    <row r="268" spans="1:55" s="164" customFormat="1" ht="17.25" hidden="1" customHeight="1">
      <c r="A268" s="9"/>
      <c r="B268" s="7"/>
      <c r="C268" s="2"/>
      <c r="D268" s="5"/>
      <c r="E268" s="4"/>
      <c r="F268" s="4"/>
      <c r="G268" s="4"/>
      <c r="H268" s="5"/>
      <c r="I268" s="16"/>
      <c r="J268" s="47"/>
      <c r="K268" s="48"/>
      <c r="L268" s="48"/>
      <c r="M268" s="49"/>
      <c r="N268" s="47"/>
      <c r="O268" s="48"/>
      <c r="P268" s="48"/>
      <c r="Q268" s="48"/>
      <c r="R268" s="48"/>
      <c r="S268" s="48"/>
      <c r="T268" s="64"/>
      <c r="U268" s="49"/>
      <c r="V268" s="58"/>
      <c r="W268" s="124"/>
      <c r="X268" s="56"/>
      <c r="Y268" s="68"/>
      <c r="Z268" s="68"/>
      <c r="AA268" s="67"/>
      <c r="AB268" s="57"/>
      <c r="AC268" s="58"/>
      <c r="AD268" s="56"/>
      <c r="AE268" s="49"/>
      <c r="AF268" s="164">
        <f t="shared" si="51"/>
        <v>0</v>
      </c>
      <c r="AG268" s="164">
        <f t="shared" si="51"/>
        <v>-1</v>
      </c>
      <c r="AH268" s="164">
        <f t="shared" si="51"/>
        <v>0</v>
      </c>
      <c r="AI268" s="164">
        <f t="shared" si="51"/>
        <v>0</v>
      </c>
      <c r="AJ268" s="164">
        <f t="shared" si="51"/>
        <v>0</v>
      </c>
      <c r="AK268" s="164">
        <f t="shared" si="51"/>
        <v>0</v>
      </c>
      <c r="AL268" s="164">
        <f t="shared" si="51"/>
        <v>0</v>
      </c>
      <c r="AM268" s="164">
        <f t="shared" si="51"/>
        <v>0</v>
      </c>
      <c r="AN268" s="164" t="str">
        <f t="shared" si="49"/>
        <v/>
      </c>
      <c r="AO268" s="164">
        <f t="shared" si="49"/>
        <v>0</v>
      </c>
      <c r="AP268" s="164" t="str">
        <f t="shared" si="49"/>
        <v/>
      </c>
      <c r="AQ268" s="164" t="str">
        <f t="shared" si="49"/>
        <v/>
      </c>
      <c r="AR268" s="164" t="str">
        <f t="shared" si="49"/>
        <v/>
      </c>
      <c r="AS268" s="164" t="str">
        <f t="shared" si="46"/>
        <v/>
      </c>
      <c r="AT268" s="164" t="str">
        <f t="shared" si="46"/>
        <v/>
      </c>
      <c r="AU268" s="164" t="str">
        <f t="shared" si="46"/>
        <v/>
      </c>
      <c r="AV268" s="164" t="str">
        <f t="shared" si="50"/>
        <v/>
      </c>
      <c r="AW268" s="164">
        <f t="shared" si="50"/>
        <v>0</v>
      </c>
      <c r="AX268" s="164" t="str">
        <f t="shared" si="50"/>
        <v/>
      </c>
      <c r="AY268" s="164" t="str">
        <f t="shared" si="50"/>
        <v/>
      </c>
      <c r="AZ268" s="164" t="str">
        <f t="shared" si="50"/>
        <v/>
      </c>
      <c r="BA268" s="164" t="str">
        <f t="shared" si="50"/>
        <v/>
      </c>
      <c r="BB268" s="164" t="str">
        <f t="shared" si="48"/>
        <v/>
      </c>
      <c r="BC268" s="164" t="str">
        <f t="shared" si="33"/>
        <v/>
      </c>
    </row>
    <row r="269" spans="1:55" s="164" customFormat="1" ht="17.25" hidden="1" customHeight="1">
      <c r="A269" s="9"/>
      <c r="B269" s="7"/>
      <c r="C269" s="2"/>
      <c r="D269" s="5"/>
      <c r="E269" s="4"/>
      <c r="F269" s="4"/>
      <c r="G269" s="4"/>
      <c r="H269" s="5"/>
      <c r="I269" s="16"/>
      <c r="J269" s="47"/>
      <c r="K269" s="48"/>
      <c r="L269" s="48"/>
      <c r="M269" s="49"/>
      <c r="N269" s="47"/>
      <c r="O269" s="48"/>
      <c r="P269" s="48"/>
      <c r="Q269" s="48"/>
      <c r="R269" s="48"/>
      <c r="S269" s="48"/>
      <c r="T269" s="64"/>
      <c r="U269" s="49"/>
      <c r="V269" s="58"/>
      <c r="W269" s="124"/>
      <c r="X269" s="56"/>
      <c r="Y269" s="68"/>
      <c r="Z269" s="68"/>
      <c r="AA269" s="67"/>
      <c r="AB269" s="57"/>
      <c r="AC269" s="58"/>
      <c r="AD269" s="56"/>
      <c r="AE269" s="49"/>
      <c r="AF269" s="164">
        <f t="shared" si="51"/>
        <v>0</v>
      </c>
      <c r="AG269" s="164">
        <f t="shared" si="51"/>
        <v>-1</v>
      </c>
      <c r="AH269" s="164">
        <f t="shared" si="51"/>
        <v>0</v>
      </c>
      <c r="AI269" s="164">
        <f t="shared" si="51"/>
        <v>0</v>
      </c>
      <c r="AJ269" s="164">
        <f t="shared" si="51"/>
        <v>0</v>
      </c>
      <c r="AK269" s="164">
        <f t="shared" si="51"/>
        <v>0</v>
      </c>
      <c r="AL269" s="164">
        <f t="shared" si="51"/>
        <v>0</v>
      </c>
      <c r="AM269" s="164">
        <f t="shared" si="51"/>
        <v>0</v>
      </c>
      <c r="AN269" s="164" t="str">
        <f t="shared" si="49"/>
        <v/>
      </c>
      <c r="AO269" s="164">
        <f t="shared" si="49"/>
        <v>0</v>
      </c>
      <c r="AP269" s="164" t="str">
        <f t="shared" si="49"/>
        <v/>
      </c>
      <c r="AQ269" s="164" t="str">
        <f t="shared" si="49"/>
        <v/>
      </c>
      <c r="AR269" s="164" t="str">
        <f t="shared" si="49"/>
        <v/>
      </c>
      <c r="AS269" s="164" t="str">
        <f t="shared" si="46"/>
        <v/>
      </c>
      <c r="AT269" s="164" t="str">
        <f t="shared" si="46"/>
        <v/>
      </c>
      <c r="AU269" s="164" t="str">
        <f t="shared" si="46"/>
        <v/>
      </c>
      <c r="AV269" s="164" t="str">
        <f t="shared" si="50"/>
        <v/>
      </c>
      <c r="AW269" s="164">
        <f t="shared" si="50"/>
        <v>0</v>
      </c>
      <c r="AX269" s="164" t="str">
        <f t="shared" si="50"/>
        <v/>
      </c>
      <c r="AY269" s="164" t="str">
        <f t="shared" si="50"/>
        <v/>
      </c>
      <c r="AZ269" s="164" t="str">
        <f t="shared" si="50"/>
        <v/>
      </c>
      <c r="BA269" s="164" t="str">
        <f t="shared" si="50"/>
        <v/>
      </c>
      <c r="BB269" s="164" t="str">
        <f t="shared" si="48"/>
        <v/>
      </c>
      <c r="BC269" s="164" t="str">
        <f t="shared" si="33"/>
        <v/>
      </c>
    </row>
    <row r="270" spans="1:55" s="164" customFormat="1" ht="17.25" hidden="1" customHeight="1">
      <c r="A270" s="9"/>
      <c r="B270" s="7"/>
      <c r="C270" s="2"/>
      <c r="D270" s="5"/>
      <c r="E270" s="4"/>
      <c r="F270" s="4"/>
      <c r="G270" s="4"/>
      <c r="H270" s="5"/>
      <c r="I270" s="16"/>
      <c r="J270" s="47"/>
      <c r="K270" s="48"/>
      <c r="L270" s="48"/>
      <c r="M270" s="49"/>
      <c r="N270" s="47"/>
      <c r="O270" s="48"/>
      <c r="P270" s="48"/>
      <c r="Q270" s="48"/>
      <c r="R270" s="48"/>
      <c r="S270" s="48"/>
      <c r="T270" s="64"/>
      <c r="U270" s="49"/>
      <c r="V270" s="58"/>
      <c r="W270" s="124"/>
      <c r="X270" s="56"/>
      <c r="Y270" s="68"/>
      <c r="Z270" s="68"/>
      <c r="AA270" s="67"/>
      <c r="AB270" s="57"/>
      <c r="AC270" s="58"/>
      <c r="AD270" s="56"/>
      <c r="AE270" s="49"/>
      <c r="AF270" s="164">
        <f t="shared" si="51"/>
        <v>0</v>
      </c>
      <c r="AG270" s="164">
        <f t="shared" si="51"/>
        <v>-1</v>
      </c>
      <c r="AH270" s="164">
        <f t="shared" si="51"/>
        <v>0</v>
      </c>
      <c r="AI270" s="164">
        <f t="shared" si="51"/>
        <v>0</v>
      </c>
      <c r="AJ270" s="164">
        <f t="shared" si="51"/>
        <v>0</v>
      </c>
      <c r="AK270" s="164">
        <f t="shared" si="51"/>
        <v>0</v>
      </c>
      <c r="AL270" s="164">
        <f t="shared" si="51"/>
        <v>0</v>
      </c>
      <c r="AM270" s="164">
        <f t="shared" si="51"/>
        <v>0</v>
      </c>
      <c r="AN270" s="164" t="str">
        <f t="shared" si="49"/>
        <v/>
      </c>
      <c r="AO270" s="164">
        <f t="shared" si="49"/>
        <v>0</v>
      </c>
      <c r="AP270" s="164" t="str">
        <f t="shared" si="49"/>
        <v/>
      </c>
      <c r="AQ270" s="164" t="str">
        <f t="shared" si="49"/>
        <v/>
      </c>
      <c r="AR270" s="164" t="str">
        <f t="shared" si="49"/>
        <v/>
      </c>
      <c r="AS270" s="164" t="str">
        <f t="shared" si="46"/>
        <v/>
      </c>
      <c r="AT270" s="164" t="str">
        <f t="shared" si="46"/>
        <v/>
      </c>
      <c r="AU270" s="164" t="str">
        <f t="shared" si="46"/>
        <v/>
      </c>
      <c r="AV270" s="164" t="str">
        <f t="shared" si="50"/>
        <v/>
      </c>
      <c r="AW270" s="164">
        <f t="shared" si="50"/>
        <v>0</v>
      </c>
      <c r="AX270" s="164" t="str">
        <f t="shared" si="50"/>
        <v/>
      </c>
      <c r="AY270" s="164" t="str">
        <f t="shared" si="50"/>
        <v/>
      </c>
      <c r="AZ270" s="164" t="str">
        <f t="shared" si="50"/>
        <v/>
      </c>
      <c r="BA270" s="164" t="str">
        <f t="shared" si="50"/>
        <v/>
      </c>
      <c r="BB270" s="164" t="str">
        <f t="shared" si="48"/>
        <v/>
      </c>
      <c r="BC270" s="164" t="str">
        <f t="shared" si="33"/>
        <v/>
      </c>
    </row>
    <row r="271" spans="1:55" s="164" customFormat="1" ht="17.25" hidden="1" customHeight="1">
      <c r="A271" s="9"/>
      <c r="B271" s="7"/>
      <c r="C271" s="2"/>
      <c r="D271" s="5"/>
      <c r="E271" s="4"/>
      <c r="F271" s="4"/>
      <c r="G271" s="4"/>
      <c r="H271" s="5"/>
      <c r="I271" s="16"/>
      <c r="J271" s="47"/>
      <c r="K271" s="48"/>
      <c r="L271" s="48"/>
      <c r="M271" s="49"/>
      <c r="N271" s="47"/>
      <c r="O271" s="48"/>
      <c r="P271" s="48"/>
      <c r="Q271" s="48"/>
      <c r="R271" s="48"/>
      <c r="S271" s="48"/>
      <c r="T271" s="64"/>
      <c r="U271" s="49"/>
      <c r="V271" s="58"/>
      <c r="W271" s="124"/>
      <c r="X271" s="56"/>
      <c r="Y271" s="68"/>
      <c r="Z271" s="68"/>
      <c r="AA271" s="67"/>
      <c r="AB271" s="57"/>
      <c r="AC271" s="58"/>
      <c r="AD271" s="56"/>
      <c r="AE271" s="49"/>
      <c r="AF271" s="164">
        <f t="shared" ref="AF271:AM286" si="52">AF270</f>
        <v>0</v>
      </c>
      <c r="AG271" s="164">
        <f t="shared" si="52"/>
        <v>-1</v>
      </c>
      <c r="AH271" s="164">
        <f t="shared" si="52"/>
        <v>0</v>
      </c>
      <c r="AI271" s="164">
        <f t="shared" si="52"/>
        <v>0</v>
      </c>
      <c r="AJ271" s="164">
        <f t="shared" si="52"/>
        <v>0</v>
      </c>
      <c r="AK271" s="164">
        <f t="shared" si="52"/>
        <v>0</v>
      </c>
      <c r="AL271" s="164">
        <f t="shared" si="52"/>
        <v>0</v>
      </c>
      <c r="AM271" s="164">
        <f t="shared" si="52"/>
        <v>0</v>
      </c>
      <c r="AN271" s="164" t="str">
        <f t="shared" si="49"/>
        <v/>
      </c>
      <c r="AO271" s="164">
        <f t="shared" si="49"/>
        <v>0</v>
      </c>
      <c r="AP271" s="164" t="str">
        <f t="shared" si="49"/>
        <v/>
      </c>
      <c r="AQ271" s="164" t="str">
        <f t="shared" si="49"/>
        <v/>
      </c>
      <c r="AR271" s="164" t="str">
        <f t="shared" si="49"/>
        <v/>
      </c>
      <c r="AS271" s="164" t="str">
        <f t="shared" si="46"/>
        <v/>
      </c>
      <c r="AT271" s="164" t="str">
        <f t="shared" si="46"/>
        <v/>
      </c>
      <c r="AU271" s="164" t="str">
        <f t="shared" si="46"/>
        <v/>
      </c>
      <c r="AV271" s="164" t="str">
        <f t="shared" si="50"/>
        <v/>
      </c>
      <c r="AW271" s="164">
        <f t="shared" si="50"/>
        <v>0</v>
      </c>
      <c r="AX271" s="164" t="str">
        <f t="shared" si="50"/>
        <v/>
      </c>
      <c r="AY271" s="164" t="str">
        <f t="shared" si="50"/>
        <v/>
      </c>
      <c r="AZ271" s="164" t="str">
        <f t="shared" si="50"/>
        <v/>
      </c>
      <c r="BA271" s="164" t="str">
        <f t="shared" si="50"/>
        <v/>
      </c>
      <c r="BB271" s="164" t="str">
        <f t="shared" si="48"/>
        <v/>
      </c>
      <c r="BC271" s="164" t="str">
        <f t="shared" si="33"/>
        <v/>
      </c>
    </row>
    <row r="272" spans="1:55" s="164" customFormat="1" ht="17.25" hidden="1" customHeight="1">
      <c r="A272" s="9"/>
      <c r="B272" s="7"/>
      <c r="C272" s="2"/>
      <c r="D272" s="5"/>
      <c r="E272" s="4"/>
      <c r="F272" s="4"/>
      <c r="G272" s="4"/>
      <c r="H272" s="5"/>
      <c r="I272" s="16"/>
      <c r="J272" s="47"/>
      <c r="K272" s="48"/>
      <c r="L272" s="48"/>
      <c r="M272" s="49"/>
      <c r="N272" s="47"/>
      <c r="O272" s="48"/>
      <c r="P272" s="48"/>
      <c r="Q272" s="48"/>
      <c r="R272" s="48"/>
      <c r="S272" s="48"/>
      <c r="T272" s="64"/>
      <c r="U272" s="49"/>
      <c r="V272" s="58"/>
      <c r="W272" s="124"/>
      <c r="X272" s="56"/>
      <c r="Y272" s="68"/>
      <c r="Z272" s="68"/>
      <c r="AA272" s="67"/>
      <c r="AB272" s="57"/>
      <c r="AC272" s="58"/>
      <c r="AD272" s="56"/>
      <c r="AE272" s="49"/>
      <c r="AF272" s="164">
        <f t="shared" si="52"/>
        <v>0</v>
      </c>
      <c r="AG272" s="164">
        <f t="shared" si="52"/>
        <v>-1</v>
      </c>
      <c r="AH272" s="164">
        <f t="shared" si="52"/>
        <v>0</v>
      </c>
      <c r="AI272" s="164">
        <f t="shared" si="52"/>
        <v>0</v>
      </c>
      <c r="AJ272" s="164">
        <f t="shared" si="52"/>
        <v>0</v>
      </c>
      <c r="AK272" s="164">
        <f t="shared" si="52"/>
        <v>0</v>
      </c>
      <c r="AL272" s="164">
        <f t="shared" si="52"/>
        <v>0</v>
      </c>
      <c r="AM272" s="164">
        <f t="shared" si="52"/>
        <v>0</v>
      </c>
      <c r="AN272" s="164" t="str">
        <f t="shared" si="49"/>
        <v/>
      </c>
      <c r="AO272" s="164">
        <f t="shared" si="49"/>
        <v>0</v>
      </c>
      <c r="AP272" s="164" t="str">
        <f t="shared" si="49"/>
        <v/>
      </c>
      <c r="AQ272" s="164" t="str">
        <f t="shared" si="49"/>
        <v/>
      </c>
      <c r="AR272" s="164" t="str">
        <f t="shared" si="49"/>
        <v/>
      </c>
      <c r="AS272" s="164" t="str">
        <f t="shared" si="46"/>
        <v/>
      </c>
      <c r="AT272" s="164" t="str">
        <f t="shared" si="46"/>
        <v/>
      </c>
      <c r="AU272" s="164" t="str">
        <f t="shared" si="46"/>
        <v/>
      </c>
      <c r="AV272" s="164" t="str">
        <f t="shared" si="50"/>
        <v/>
      </c>
      <c r="AW272" s="164">
        <f t="shared" si="50"/>
        <v>0</v>
      </c>
      <c r="AX272" s="164" t="str">
        <f t="shared" si="50"/>
        <v/>
      </c>
      <c r="AY272" s="164" t="str">
        <f t="shared" si="50"/>
        <v/>
      </c>
      <c r="AZ272" s="164" t="str">
        <f t="shared" si="50"/>
        <v/>
      </c>
      <c r="BA272" s="164" t="str">
        <f t="shared" si="50"/>
        <v/>
      </c>
      <c r="BB272" s="164" t="str">
        <f t="shared" si="48"/>
        <v/>
      </c>
      <c r="BC272" s="164" t="str">
        <f t="shared" si="33"/>
        <v/>
      </c>
    </row>
    <row r="273" spans="1:55" s="164" customFormat="1" ht="17.25" hidden="1" customHeight="1">
      <c r="A273" s="9"/>
      <c r="B273" s="7"/>
      <c r="C273" s="2"/>
      <c r="D273" s="5"/>
      <c r="E273" s="4"/>
      <c r="F273" s="4"/>
      <c r="G273" s="4"/>
      <c r="H273" s="5"/>
      <c r="I273" s="16"/>
      <c r="J273" s="47"/>
      <c r="K273" s="48"/>
      <c r="L273" s="48"/>
      <c r="M273" s="49"/>
      <c r="N273" s="47"/>
      <c r="O273" s="48"/>
      <c r="P273" s="48"/>
      <c r="Q273" s="48"/>
      <c r="R273" s="48"/>
      <c r="S273" s="48"/>
      <c r="T273" s="64"/>
      <c r="U273" s="49"/>
      <c r="V273" s="58"/>
      <c r="W273" s="124"/>
      <c r="X273" s="56"/>
      <c r="Y273" s="68"/>
      <c r="Z273" s="68"/>
      <c r="AA273" s="67"/>
      <c r="AB273" s="57"/>
      <c r="AC273" s="58"/>
      <c r="AD273" s="56"/>
      <c r="AE273" s="49"/>
      <c r="AF273" s="164">
        <f t="shared" si="52"/>
        <v>0</v>
      </c>
      <c r="AG273" s="164">
        <f t="shared" si="52"/>
        <v>-1</v>
      </c>
      <c r="AH273" s="164">
        <f t="shared" si="52"/>
        <v>0</v>
      </c>
      <c r="AI273" s="164">
        <f t="shared" si="52"/>
        <v>0</v>
      </c>
      <c r="AJ273" s="164">
        <f t="shared" si="52"/>
        <v>0</v>
      </c>
      <c r="AK273" s="164">
        <f t="shared" si="52"/>
        <v>0</v>
      </c>
      <c r="AL273" s="164">
        <f t="shared" si="52"/>
        <v>0</v>
      </c>
      <c r="AM273" s="164">
        <f t="shared" si="52"/>
        <v>0</v>
      </c>
      <c r="AN273" s="164" t="str">
        <f t="shared" si="49"/>
        <v/>
      </c>
      <c r="AO273" s="164">
        <f t="shared" si="49"/>
        <v>0</v>
      </c>
      <c r="AP273" s="164" t="str">
        <f t="shared" si="49"/>
        <v/>
      </c>
      <c r="AQ273" s="164" t="str">
        <f t="shared" si="49"/>
        <v/>
      </c>
      <c r="AR273" s="164" t="str">
        <f t="shared" si="49"/>
        <v/>
      </c>
      <c r="AS273" s="164" t="str">
        <f t="shared" si="46"/>
        <v/>
      </c>
      <c r="AT273" s="164" t="str">
        <f t="shared" si="46"/>
        <v/>
      </c>
      <c r="AU273" s="164" t="str">
        <f t="shared" si="46"/>
        <v/>
      </c>
      <c r="AV273" s="164" t="str">
        <f t="shared" si="50"/>
        <v/>
      </c>
      <c r="AW273" s="164">
        <f t="shared" si="50"/>
        <v>0</v>
      </c>
      <c r="AX273" s="164" t="str">
        <f t="shared" si="50"/>
        <v/>
      </c>
      <c r="AY273" s="164" t="str">
        <f t="shared" si="50"/>
        <v/>
      </c>
      <c r="AZ273" s="164" t="str">
        <f t="shared" si="50"/>
        <v/>
      </c>
      <c r="BA273" s="164" t="str">
        <f t="shared" si="50"/>
        <v/>
      </c>
      <c r="BB273" s="164" t="str">
        <f t="shared" si="48"/>
        <v/>
      </c>
      <c r="BC273" s="164" t="str">
        <f t="shared" si="33"/>
        <v/>
      </c>
    </row>
    <row r="274" spans="1:55" s="164" customFormat="1" ht="17.25" hidden="1" customHeight="1">
      <c r="A274" s="9"/>
      <c r="B274" s="7"/>
      <c r="C274" s="2"/>
      <c r="D274" s="5"/>
      <c r="E274" s="4"/>
      <c r="F274" s="4"/>
      <c r="G274" s="4"/>
      <c r="H274" s="5"/>
      <c r="I274" s="16"/>
      <c r="J274" s="47"/>
      <c r="K274" s="48"/>
      <c r="L274" s="48"/>
      <c r="M274" s="49"/>
      <c r="N274" s="47"/>
      <c r="O274" s="48"/>
      <c r="P274" s="48"/>
      <c r="Q274" s="48"/>
      <c r="R274" s="48"/>
      <c r="S274" s="48"/>
      <c r="T274" s="64"/>
      <c r="U274" s="49"/>
      <c r="V274" s="58"/>
      <c r="W274" s="124"/>
      <c r="X274" s="56"/>
      <c r="Y274" s="68"/>
      <c r="Z274" s="68"/>
      <c r="AA274" s="67"/>
      <c r="AB274" s="57"/>
      <c r="AC274" s="58"/>
      <c r="AD274" s="56"/>
      <c r="AE274" s="49"/>
      <c r="AF274" s="164">
        <f t="shared" si="52"/>
        <v>0</v>
      </c>
      <c r="AG274" s="164">
        <f t="shared" si="52"/>
        <v>-1</v>
      </c>
      <c r="AH274" s="164">
        <f t="shared" si="52"/>
        <v>0</v>
      </c>
      <c r="AI274" s="164">
        <f t="shared" si="52"/>
        <v>0</v>
      </c>
      <c r="AJ274" s="164">
        <f t="shared" si="52"/>
        <v>0</v>
      </c>
      <c r="AK274" s="164">
        <f t="shared" si="52"/>
        <v>0</v>
      </c>
      <c r="AL274" s="164">
        <f t="shared" si="52"/>
        <v>0</v>
      </c>
      <c r="AM274" s="164">
        <f t="shared" si="52"/>
        <v>0</v>
      </c>
      <c r="AN274" s="164" t="str">
        <f t="shared" si="49"/>
        <v/>
      </c>
      <c r="AO274" s="164">
        <f t="shared" si="49"/>
        <v>0</v>
      </c>
      <c r="AP274" s="164" t="str">
        <f t="shared" si="49"/>
        <v/>
      </c>
      <c r="AQ274" s="164" t="str">
        <f t="shared" si="49"/>
        <v/>
      </c>
      <c r="AR274" s="164" t="str">
        <f t="shared" si="49"/>
        <v/>
      </c>
      <c r="AS274" s="164" t="str">
        <f t="shared" si="46"/>
        <v/>
      </c>
      <c r="AT274" s="164" t="str">
        <f t="shared" si="46"/>
        <v/>
      </c>
      <c r="AU274" s="164" t="str">
        <f t="shared" si="46"/>
        <v/>
      </c>
      <c r="AV274" s="164" t="str">
        <f t="shared" si="50"/>
        <v/>
      </c>
      <c r="AW274" s="164">
        <f t="shared" si="50"/>
        <v>0</v>
      </c>
      <c r="AX274" s="164" t="str">
        <f t="shared" si="50"/>
        <v/>
      </c>
      <c r="AY274" s="164" t="str">
        <f t="shared" si="50"/>
        <v/>
      </c>
      <c r="AZ274" s="164" t="str">
        <f t="shared" si="50"/>
        <v/>
      </c>
      <c r="BA274" s="164" t="str">
        <f t="shared" si="50"/>
        <v/>
      </c>
      <c r="BB274" s="164" t="str">
        <f t="shared" si="48"/>
        <v/>
      </c>
      <c r="BC274" s="164" t="str">
        <f t="shared" si="33"/>
        <v/>
      </c>
    </row>
    <row r="275" spans="1:55" s="164" customFormat="1" ht="17.25" hidden="1" customHeight="1">
      <c r="A275" s="9"/>
      <c r="B275" s="7"/>
      <c r="C275" s="2"/>
      <c r="D275" s="5"/>
      <c r="E275" s="4"/>
      <c r="F275" s="4"/>
      <c r="G275" s="4"/>
      <c r="H275" s="5"/>
      <c r="I275" s="16"/>
      <c r="J275" s="47"/>
      <c r="K275" s="48"/>
      <c r="L275" s="48"/>
      <c r="M275" s="49"/>
      <c r="N275" s="47"/>
      <c r="O275" s="48"/>
      <c r="P275" s="48"/>
      <c r="Q275" s="48"/>
      <c r="R275" s="48"/>
      <c r="S275" s="48"/>
      <c r="T275" s="64"/>
      <c r="U275" s="49"/>
      <c r="V275" s="58"/>
      <c r="W275" s="124"/>
      <c r="X275" s="56"/>
      <c r="Y275" s="68"/>
      <c r="Z275" s="68"/>
      <c r="AA275" s="67"/>
      <c r="AB275" s="57"/>
      <c r="AC275" s="58"/>
      <c r="AD275" s="56"/>
      <c r="AE275" s="49"/>
      <c r="AF275" s="164">
        <f t="shared" si="52"/>
        <v>0</v>
      </c>
      <c r="AG275" s="164">
        <f t="shared" si="52"/>
        <v>-1</v>
      </c>
      <c r="AH275" s="164">
        <f t="shared" si="52"/>
        <v>0</v>
      </c>
      <c r="AI275" s="164">
        <f t="shared" si="52"/>
        <v>0</v>
      </c>
      <c r="AJ275" s="164">
        <f t="shared" si="52"/>
        <v>0</v>
      </c>
      <c r="AK275" s="164">
        <f t="shared" si="52"/>
        <v>0</v>
      </c>
      <c r="AL275" s="164">
        <f t="shared" si="52"/>
        <v>0</v>
      </c>
      <c r="AM275" s="164">
        <f t="shared" si="52"/>
        <v>0</v>
      </c>
      <c r="AN275" s="164" t="str">
        <f t="shared" si="49"/>
        <v/>
      </c>
      <c r="AO275" s="164">
        <f t="shared" si="49"/>
        <v>0</v>
      </c>
      <c r="AP275" s="164" t="str">
        <f t="shared" si="49"/>
        <v/>
      </c>
      <c r="AQ275" s="164" t="str">
        <f t="shared" si="49"/>
        <v/>
      </c>
      <c r="AR275" s="164" t="str">
        <f t="shared" si="49"/>
        <v/>
      </c>
      <c r="AS275" s="164" t="str">
        <f t="shared" si="46"/>
        <v/>
      </c>
      <c r="AT275" s="164" t="str">
        <f t="shared" si="46"/>
        <v/>
      </c>
      <c r="AU275" s="164" t="str">
        <f t="shared" si="46"/>
        <v/>
      </c>
      <c r="AV275" s="164" t="str">
        <f t="shared" si="50"/>
        <v/>
      </c>
      <c r="AW275" s="164">
        <f t="shared" si="50"/>
        <v>0</v>
      </c>
      <c r="AX275" s="164" t="str">
        <f t="shared" si="50"/>
        <v/>
      </c>
      <c r="AY275" s="164" t="str">
        <f t="shared" si="50"/>
        <v/>
      </c>
      <c r="AZ275" s="164" t="str">
        <f t="shared" si="50"/>
        <v/>
      </c>
      <c r="BA275" s="164" t="str">
        <f t="shared" si="50"/>
        <v/>
      </c>
      <c r="BB275" s="164" t="str">
        <f t="shared" si="48"/>
        <v/>
      </c>
      <c r="BC275" s="164" t="str">
        <f t="shared" si="33"/>
        <v/>
      </c>
    </row>
    <row r="276" spans="1:55" s="164" customFormat="1" ht="17.25" hidden="1" customHeight="1">
      <c r="A276" s="9"/>
      <c r="B276" s="7"/>
      <c r="C276" s="2"/>
      <c r="D276" s="5"/>
      <c r="E276" s="4"/>
      <c r="F276" s="4"/>
      <c r="G276" s="4"/>
      <c r="H276" s="5"/>
      <c r="I276" s="16"/>
      <c r="J276" s="47"/>
      <c r="K276" s="48"/>
      <c r="L276" s="48"/>
      <c r="M276" s="49"/>
      <c r="N276" s="47"/>
      <c r="O276" s="48"/>
      <c r="P276" s="48"/>
      <c r="Q276" s="48"/>
      <c r="R276" s="48"/>
      <c r="S276" s="48"/>
      <c r="T276" s="64"/>
      <c r="U276" s="49"/>
      <c r="V276" s="58"/>
      <c r="W276" s="124"/>
      <c r="X276" s="56"/>
      <c r="Y276" s="68"/>
      <c r="Z276" s="68"/>
      <c r="AA276" s="67"/>
      <c r="AB276" s="57"/>
      <c r="AC276" s="58"/>
      <c r="AD276" s="56"/>
      <c r="AE276" s="49"/>
      <c r="AF276" s="164">
        <f t="shared" si="52"/>
        <v>0</v>
      </c>
      <c r="AG276" s="164">
        <f t="shared" si="52"/>
        <v>-1</v>
      </c>
      <c r="AH276" s="164">
        <f t="shared" si="52"/>
        <v>0</v>
      </c>
      <c r="AI276" s="164">
        <f t="shared" si="52"/>
        <v>0</v>
      </c>
      <c r="AJ276" s="164">
        <f t="shared" si="52"/>
        <v>0</v>
      </c>
      <c r="AK276" s="164">
        <f t="shared" si="52"/>
        <v>0</v>
      </c>
      <c r="AL276" s="164">
        <f t="shared" si="52"/>
        <v>0</v>
      </c>
      <c r="AM276" s="164">
        <f t="shared" si="52"/>
        <v>0</v>
      </c>
      <c r="AN276" s="164" t="str">
        <f t="shared" si="49"/>
        <v/>
      </c>
      <c r="AO276" s="164">
        <f t="shared" si="49"/>
        <v>0</v>
      </c>
      <c r="AP276" s="164" t="str">
        <f t="shared" si="49"/>
        <v/>
      </c>
      <c r="AQ276" s="164" t="str">
        <f t="shared" si="49"/>
        <v/>
      </c>
      <c r="AR276" s="164" t="str">
        <f t="shared" si="49"/>
        <v/>
      </c>
      <c r="AS276" s="164" t="str">
        <f t="shared" si="46"/>
        <v/>
      </c>
      <c r="AT276" s="164" t="str">
        <f t="shared" si="46"/>
        <v/>
      </c>
      <c r="AU276" s="164" t="str">
        <f t="shared" si="46"/>
        <v/>
      </c>
      <c r="AV276" s="164" t="str">
        <f t="shared" si="50"/>
        <v/>
      </c>
      <c r="AW276" s="164">
        <f t="shared" si="50"/>
        <v>0</v>
      </c>
      <c r="AX276" s="164" t="str">
        <f t="shared" si="50"/>
        <v/>
      </c>
      <c r="AY276" s="164" t="str">
        <f t="shared" si="50"/>
        <v/>
      </c>
      <c r="AZ276" s="164" t="str">
        <f t="shared" si="50"/>
        <v/>
      </c>
      <c r="BA276" s="164" t="str">
        <f t="shared" si="50"/>
        <v/>
      </c>
      <c r="BB276" s="164" t="str">
        <f t="shared" si="48"/>
        <v/>
      </c>
      <c r="BC276" s="164" t="str">
        <f t="shared" si="33"/>
        <v/>
      </c>
    </row>
    <row r="277" spans="1:55" s="164" customFormat="1" ht="17.25" hidden="1" customHeight="1">
      <c r="A277" s="9"/>
      <c r="B277" s="7"/>
      <c r="C277" s="2"/>
      <c r="D277" s="5"/>
      <c r="E277" s="4"/>
      <c r="F277" s="4"/>
      <c r="G277" s="4"/>
      <c r="H277" s="5"/>
      <c r="I277" s="16"/>
      <c r="J277" s="47"/>
      <c r="K277" s="48"/>
      <c r="L277" s="48"/>
      <c r="M277" s="49"/>
      <c r="N277" s="47"/>
      <c r="O277" s="48"/>
      <c r="P277" s="48"/>
      <c r="Q277" s="48"/>
      <c r="R277" s="48"/>
      <c r="S277" s="48"/>
      <c r="T277" s="64"/>
      <c r="U277" s="49"/>
      <c r="V277" s="58"/>
      <c r="W277" s="124"/>
      <c r="X277" s="56"/>
      <c r="Y277" s="68"/>
      <c r="Z277" s="68"/>
      <c r="AA277" s="67"/>
      <c r="AB277" s="57"/>
      <c r="AC277" s="58"/>
      <c r="AD277" s="56"/>
      <c r="AE277" s="49"/>
      <c r="AF277" s="164">
        <f t="shared" si="52"/>
        <v>0</v>
      </c>
      <c r="AG277" s="164">
        <f t="shared" si="52"/>
        <v>-1</v>
      </c>
      <c r="AH277" s="164">
        <f t="shared" si="52"/>
        <v>0</v>
      </c>
      <c r="AI277" s="164">
        <f t="shared" si="52"/>
        <v>0</v>
      </c>
      <c r="AJ277" s="164">
        <f t="shared" si="52"/>
        <v>0</v>
      </c>
      <c r="AK277" s="164">
        <f t="shared" si="52"/>
        <v>0</v>
      </c>
      <c r="AL277" s="164">
        <f t="shared" si="52"/>
        <v>0</v>
      </c>
      <c r="AM277" s="164">
        <f t="shared" si="52"/>
        <v>0</v>
      </c>
      <c r="AN277" s="164" t="str">
        <f t="shared" si="49"/>
        <v/>
      </c>
      <c r="AO277" s="164">
        <f t="shared" si="49"/>
        <v>0</v>
      </c>
      <c r="AP277" s="164" t="str">
        <f t="shared" si="49"/>
        <v/>
      </c>
      <c r="AQ277" s="164" t="str">
        <f t="shared" si="49"/>
        <v/>
      </c>
      <c r="AR277" s="164" t="str">
        <f t="shared" si="49"/>
        <v/>
      </c>
      <c r="AS277" s="164" t="str">
        <f t="shared" si="46"/>
        <v/>
      </c>
      <c r="AT277" s="164" t="str">
        <f t="shared" si="46"/>
        <v/>
      </c>
      <c r="AU277" s="164" t="str">
        <f t="shared" si="46"/>
        <v/>
      </c>
      <c r="AV277" s="164" t="str">
        <f t="shared" si="50"/>
        <v/>
      </c>
      <c r="AW277" s="164">
        <f t="shared" si="50"/>
        <v>0</v>
      </c>
      <c r="AX277" s="164" t="str">
        <f t="shared" si="50"/>
        <v/>
      </c>
      <c r="AY277" s="164" t="str">
        <f t="shared" si="50"/>
        <v/>
      </c>
      <c r="AZ277" s="164" t="str">
        <f t="shared" si="50"/>
        <v/>
      </c>
      <c r="BA277" s="164" t="str">
        <f t="shared" si="50"/>
        <v/>
      </c>
      <c r="BB277" s="164" t="str">
        <f t="shared" si="48"/>
        <v/>
      </c>
      <c r="BC277" s="164" t="str">
        <f t="shared" si="33"/>
        <v/>
      </c>
    </row>
    <row r="278" spans="1:55" s="164" customFormat="1" ht="17.25" hidden="1" customHeight="1">
      <c r="A278" s="9"/>
      <c r="B278" s="7"/>
      <c r="C278" s="2"/>
      <c r="D278" s="5"/>
      <c r="E278" s="4"/>
      <c r="F278" s="4"/>
      <c r="G278" s="4"/>
      <c r="H278" s="5"/>
      <c r="I278" s="16"/>
      <c r="J278" s="47"/>
      <c r="K278" s="48"/>
      <c r="L278" s="48"/>
      <c r="M278" s="49"/>
      <c r="N278" s="47"/>
      <c r="O278" s="48"/>
      <c r="P278" s="48"/>
      <c r="Q278" s="48"/>
      <c r="R278" s="48"/>
      <c r="S278" s="48"/>
      <c r="T278" s="64"/>
      <c r="U278" s="49"/>
      <c r="V278" s="58"/>
      <c r="W278" s="124"/>
      <c r="X278" s="56"/>
      <c r="Y278" s="68"/>
      <c r="Z278" s="68"/>
      <c r="AA278" s="67"/>
      <c r="AB278" s="57"/>
      <c r="AC278" s="58"/>
      <c r="AD278" s="56"/>
      <c r="AE278" s="49"/>
      <c r="AF278" s="164">
        <f t="shared" si="52"/>
        <v>0</v>
      </c>
      <c r="AG278" s="164">
        <f t="shared" si="52"/>
        <v>-1</v>
      </c>
      <c r="AH278" s="164">
        <f t="shared" si="52"/>
        <v>0</v>
      </c>
      <c r="AI278" s="164">
        <f t="shared" si="52"/>
        <v>0</v>
      </c>
      <c r="AJ278" s="164">
        <f t="shared" si="52"/>
        <v>0</v>
      </c>
      <c r="AK278" s="164">
        <f t="shared" si="52"/>
        <v>0</v>
      </c>
      <c r="AL278" s="164">
        <f t="shared" si="52"/>
        <v>0</v>
      </c>
      <c r="AM278" s="164">
        <f t="shared" si="52"/>
        <v>0</v>
      </c>
      <c r="AN278" s="164" t="str">
        <f t="shared" si="49"/>
        <v/>
      </c>
      <c r="AO278" s="164">
        <f t="shared" si="49"/>
        <v>0</v>
      </c>
      <c r="AP278" s="164" t="str">
        <f t="shared" si="49"/>
        <v/>
      </c>
      <c r="AQ278" s="164" t="str">
        <f t="shared" si="49"/>
        <v/>
      </c>
      <c r="AR278" s="164" t="str">
        <f t="shared" si="49"/>
        <v/>
      </c>
      <c r="AS278" s="164" t="str">
        <f t="shared" si="46"/>
        <v/>
      </c>
      <c r="AT278" s="164" t="str">
        <f t="shared" si="46"/>
        <v/>
      </c>
      <c r="AU278" s="164" t="str">
        <f t="shared" si="46"/>
        <v/>
      </c>
      <c r="AV278" s="164" t="str">
        <f t="shared" si="50"/>
        <v/>
      </c>
      <c r="AW278" s="164">
        <f t="shared" si="50"/>
        <v>0</v>
      </c>
      <c r="AX278" s="164" t="str">
        <f t="shared" si="50"/>
        <v/>
      </c>
      <c r="AY278" s="164" t="str">
        <f t="shared" si="50"/>
        <v/>
      </c>
      <c r="AZ278" s="164" t="str">
        <f t="shared" si="50"/>
        <v/>
      </c>
      <c r="BA278" s="164" t="str">
        <f t="shared" si="50"/>
        <v/>
      </c>
      <c r="BB278" s="164" t="str">
        <f t="shared" si="48"/>
        <v/>
      </c>
      <c r="BC278" s="164" t="str">
        <f t="shared" si="33"/>
        <v/>
      </c>
    </row>
    <row r="279" spans="1:55" s="164" customFormat="1" ht="17.25" hidden="1" customHeight="1">
      <c r="A279" s="9"/>
      <c r="B279" s="7"/>
      <c r="C279" s="2"/>
      <c r="D279" s="5"/>
      <c r="E279" s="4"/>
      <c r="F279" s="4"/>
      <c r="G279" s="4"/>
      <c r="H279" s="5"/>
      <c r="I279" s="16"/>
      <c r="J279" s="47"/>
      <c r="K279" s="48"/>
      <c r="L279" s="48"/>
      <c r="M279" s="49"/>
      <c r="N279" s="47"/>
      <c r="O279" s="48"/>
      <c r="P279" s="48"/>
      <c r="Q279" s="48"/>
      <c r="R279" s="48"/>
      <c r="S279" s="48"/>
      <c r="T279" s="64"/>
      <c r="U279" s="49"/>
      <c r="V279" s="58"/>
      <c r="W279" s="124"/>
      <c r="X279" s="56"/>
      <c r="Y279" s="68"/>
      <c r="Z279" s="68"/>
      <c r="AA279" s="67"/>
      <c r="AB279" s="57"/>
      <c r="AC279" s="58"/>
      <c r="AD279" s="56"/>
      <c r="AE279" s="49"/>
      <c r="AF279" s="164">
        <f t="shared" si="52"/>
        <v>0</v>
      </c>
      <c r="AG279" s="164">
        <f t="shared" si="52"/>
        <v>-1</v>
      </c>
      <c r="AH279" s="164">
        <f t="shared" si="52"/>
        <v>0</v>
      </c>
      <c r="AI279" s="164">
        <f t="shared" si="52"/>
        <v>0</v>
      </c>
      <c r="AJ279" s="164">
        <f t="shared" si="52"/>
        <v>0</v>
      </c>
      <c r="AK279" s="164">
        <f t="shared" si="52"/>
        <v>0</v>
      </c>
      <c r="AL279" s="164">
        <f t="shared" si="52"/>
        <v>0</v>
      </c>
      <c r="AM279" s="164">
        <f t="shared" si="52"/>
        <v>0</v>
      </c>
      <c r="AN279" s="164" t="str">
        <f t="shared" si="49"/>
        <v/>
      </c>
      <c r="AO279" s="164">
        <f t="shared" si="49"/>
        <v>0</v>
      </c>
      <c r="AP279" s="164" t="str">
        <f t="shared" si="49"/>
        <v/>
      </c>
      <c r="AQ279" s="164" t="str">
        <f t="shared" si="49"/>
        <v/>
      </c>
      <c r="AR279" s="164" t="str">
        <f t="shared" si="49"/>
        <v/>
      </c>
      <c r="AS279" s="164" t="str">
        <f t="shared" si="46"/>
        <v/>
      </c>
      <c r="AT279" s="164" t="str">
        <f t="shared" si="46"/>
        <v/>
      </c>
      <c r="AU279" s="164" t="str">
        <f t="shared" si="46"/>
        <v/>
      </c>
      <c r="AV279" s="164" t="str">
        <f t="shared" si="50"/>
        <v/>
      </c>
      <c r="AW279" s="164">
        <f t="shared" si="50"/>
        <v>0</v>
      </c>
      <c r="AX279" s="164" t="str">
        <f t="shared" si="50"/>
        <v/>
      </c>
      <c r="AY279" s="164" t="str">
        <f t="shared" si="50"/>
        <v/>
      </c>
      <c r="AZ279" s="164" t="str">
        <f t="shared" si="50"/>
        <v/>
      </c>
      <c r="BA279" s="164" t="str">
        <f t="shared" si="50"/>
        <v/>
      </c>
      <c r="BB279" s="164" t="str">
        <f t="shared" si="48"/>
        <v/>
      </c>
      <c r="BC279" s="164" t="str">
        <f t="shared" si="33"/>
        <v/>
      </c>
    </row>
    <row r="280" spans="1:55" s="164" customFormat="1" ht="17.25" hidden="1" customHeight="1">
      <c r="A280" s="9"/>
      <c r="B280" s="7"/>
      <c r="C280" s="2"/>
      <c r="D280" s="5"/>
      <c r="E280" s="4"/>
      <c r="F280" s="4"/>
      <c r="G280" s="4"/>
      <c r="H280" s="5"/>
      <c r="I280" s="16"/>
      <c r="J280" s="47"/>
      <c r="K280" s="48"/>
      <c r="L280" s="48"/>
      <c r="M280" s="49"/>
      <c r="N280" s="47"/>
      <c r="O280" s="48"/>
      <c r="P280" s="48"/>
      <c r="Q280" s="48"/>
      <c r="R280" s="48"/>
      <c r="S280" s="48"/>
      <c r="T280" s="64"/>
      <c r="U280" s="49"/>
      <c r="V280" s="58"/>
      <c r="W280" s="124"/>
      <c r="X280" s="56"/>
      <c r="Y280" s="68"/>
      <c r="Z280" s="68"/>
      <c r="AA280" s="67"/>
      <c r="AB280" s="57"/>
      <c r="AC280" s="58"/>
      <c r="AD280" s="56"/>
      <c r="AE280" s="49"/>
      <c r="AF280" s="164">
        <f t="shared" si="52"/>
        <v>0</v>
      </c>
      <c r="AG280" s="164">
        <f t="shared" si="52"/>
        <v>-1</v>
      </c>
      <c r="AH280" s="164">
        <f t="shared" si="52"/>
        <v>0</v>
      </c>
      <c r="AI280" s="164">
        <f t="shared" si="52"/>
        <v>0</v>
      </c>
      <c r="AJ280" s="164">
        <f t="shared" si="52"/>
        <v>0</v>
      </c>
      <c r="AK280" s="164">
        <f t="shared" si="52"/>
        <v>0</v>
      </c>
      <c r="AL280" s="164">
        <f t="shared" si="52"/>
        <v>0</v>
      </c>
      <c r="AM280" s="164">
        <f t="shared" si="52"/>
        <v>0</v>
      </c>
      <c r="AN280" s="164" t="str">
        <f t="shared" si="49"/>
        <v/>
      </c>
      <c r="AO280" s="164">
        <f t="shared" si="49"/>
        <v>0</v>
      </c>
      <c r="AP280" s="164" t="str">
        <f t="shared" si="49"/>
        <v/>
      </c>
      <c r="AQ280" s="164" t="str">
        <f t="shared" si="49"/>
        <v/>
      </c>
      <c r="AR280" s="164" t="str">
        <f t="shared" si="49"/>
        <v/>
      </c>
      <c r="AS280" s="164" t="str">
        <f t="shared" si="46"/>
        <v/>
      </c>
      <c r="AT280" s="164" t="str">
        <f t="shared" si="46"/>
        <v/>
      </c>
      <c r="AU280" s="164" t="str">
        <f t="shared" si="46"/>
        <v/>
      </c>
      <c r="AV280" s="164" t="str">
        <f t="shared" si="50"/>
        <v/>
      </c>
      <c r="AW280" s="164">
        <f t="shared" si="50"/>
        <v>0</v>
      </c>
      <c r="AX280" s="164" t="str">
        <f t="shared" si="50"/>
        <v/>
      </c>
      <c r="AY280" s="164" t="str">
        <f t="shared" si="50"/>
        <v/>
      </c>
      <c r="AZ280" s="164" t="str">
        <f t="shared" si="50"/>
        <v/>
      </c>
      <c r="BA280" s="164" t="str">
        <f t="shared" si="50"/>
        <v/>
      </c>
      <c r="BB280" s="164" t="str">
        <f t="shared" si="48"/>
        <v/>
      </c>
      <c r="BC280" s="164" t="str">
        <f t="shared" si="33"/>
        <v/>
      </c>
    </row>
    <row r="281" spans="1:55" s="164" customFormat="1" ht="17.25" hidden="1" customHeight="1">
      <c r="A281" s="9"/>
      <c r="B281" s="7"/>
      <c r="C281" s="2"/>
      <c r="D281" s="5"/>
      <c r="E281" s="4"/>
      <c r="F281" s="4"/>
      <c r="G281" s="4"/>
      <c r="H281" s="5"/>
      <c r="I281" s="16"/>
      <c r="J281" s="47"/>
      <c r="K281" s="48"/>
      <c r="L281" s="48"/>
      <c r="M281" s="49"/>
      <c r="N281" s="47"/>
      <c r="O281" s="48"/>
      <c r="P281" s="48"/>
      <c r="Q281" s="48"/>
      <c r="R281" s="48"/>
      <c r="S281" s="48"/>
      <c r="T281" s="64"/>
      <c r="U281" s="49"/>
      <c r="V281" s="58"/>
      <c r="W281" s="124"/>
      <c r="X281" s="56"/>
      <c r="Y281" s="68"/>
      <c r="Z281" s="68"/>
      <c r="AA281" s="67"/>
      <c r="AB281" s="57"/>
      <c r="AC281" s="58"/>
      <c r="AD281" s="56"/>
      <c r="AE281" s="49"/>
      <c r="AF281" s="164">
        <f t="shared" si="52"/>
        <v>0</v>
      </c>
      <c r="AG281" s="164">
        <f t="shared" si="52"/>
        <v>-1</v>
      </c>
      <c r="AH281" s="164">
        <f t="shared" si="52"/>
        <v>0</v>
      </c>
      <c r="AI281" s="164">
        <f t="shared" si="52"/>
        <v>0</v>
      </c>
      <c r="AJ281" s="164">
        <f t="shared" si="52"/>
        <v>0</v>
      </c>
      <c r="AK281" s="164">
        <f t="shared" si="52"/>
        <v>0</v>
      </c>
      <c r="AL281" s="164">
        <f t="shared" si="52"/>
        <v>0</v>
      </c>
      <c r="AM281" s="164">
        <f t="shared" si="52"/>
        <v>0</v>
      </c>
      <c r="AN281" s="164" t="str">
        <f t="shared" si="49"/>
        <v/>
      </c>
      <c r="AO281" s="164">
        <f t="shared" si="49"/>
        <v>0</v>
      </c>
      <c r="AP281" s="164" t="str">
        <f t="shared" si="49"/>
        <v/>
      </c>
      <c r="AQ281" s="164" t="str">
        <f t="shared" si="49"/>
        <v/>
      </c>
      <c r="AR281" s="164" t="str">
        <f t="shared" si="49"/>
        <v/>
      </c>
      <c r="AS281" s="164" t="str">
        <f t="shared" si="46"/>
        <v/>
      </c>
      <c r="AT281" s="164" t="str">
        <f t="shared" si="46"/>
        <v/>
      </c>
      <c r="AU281" s="164" t="str">
        <f t="shared" si="46"/>
        <v/>
      </c>
      <c r="AV281" s="164" t="str">
        <f t="shared" si="50"/>
        <v/>
      </c>
      <c r="AW281" s="164">
        <f t="shared" si="50"/>
        <v>0</v>
      </c>
      <c r="AX281" s="164" t="str">
        <f t="shared" si="50"/>
        <v/>
      </c>
      <c r="AY281" s="164" t="str">
        <f t="shared" si="50"/>
        <v/>
      </c>
      <c r="AZ281" s="164" t="str">
        <f t="shared" si="50"/>
        <v/>
      </c>
      <c r="BA281" s="164" t="str">
        <f t="shared" si="50"/>
        <v/>
      </c>
      <c r="BB281" s="164" t="str">
        <f t="shared" si="48"/>
        <v/>
      </c>
      <c r="BC281" s="164" t="str">
        <f t="shared" si="33"/>
        <v/>
      </c>
    </row>
    <row r="282" spans="1:55" s="164" customFormat="1" ht="17.25" hidden="1" customHeight="1">
      <c r="A282" s="9"/>
      <c r="B282" s="7"/>
      <c r="C282" s="2"/>
      <c r="D282" s="5"/>
      <c r="E282" s="4"/>
      <c r="F282" s="4"/>
      <c r="G282" s="4"/>
      <c r="H282" s="5"/>
      <c r="I282" s="16"/>
      <c r="J282" s="47"/>
      <c r="K282" s="48"/>
      <c r="L282" s="48"/>
      <c r="M282" s="49"/>
      <c r="N282" s="47"/>
      <c r="O282" s="48"/>
      <c r="P282" s="48"/>
      <c r="Q282" s="48"/>
      <c r="R282" s="48"/>
      <c r="S282" s="48"/>
      <c r="T282" s="64"/>
      <c r="U282" s="49"/>
      <c r="V282" s="58"/>
      <c r="W282" s="124"/>
      <c r="X282" s="56"/>
      <c r="Y282" s="68"/>
      <c r="Z282" s="68"/>
      <c r="AA282" s="67"/>
      <c r="AB282" s="57"/>
      <c r="AC282" s="58"/>
      <c r="AD282" s="56"/>
      <c r="AE282" s="49"/>
      <c r="AF282" s="164">
        <f t="shared" si="52"/>
        <v>0</v>
      </c>
      <c r="AG282" s="164">
        <f t="shared" si="52"/>
        <v>-1</v>
      </c>
      <c r="AH282" s="164">
        <f t="shared" si="52"/>
        <v>0</v>
      </c>
      <c r="AI282" s="164">
        <f t="shared" si="52"/>
        <v>0</v>
      </c>
      <c r="AJ282" s="164">
        <f t="shared" si="52"/>
        <v>0</v>
      </c>
      <c r="AK282" s="164">
        <f t="shared" si="52"/>
        <v>0</v>
      </c>
      <c r="AL282" s="164">
        <f t="shared" si="52"/>
        <v>0</v>
      </c>
      <c r="AM282" s="164">
        <f t="shared" si="52"/>
        <v>0</v>
      </c>
      <c r="AN282" s="164" t="str">
        <f t="shared" si="49"/>
        <v/>
      </c>
      <c r="AO282" s="164">
        <f t="shared" si="49"/>
        <v>0</v>
      </c>
      <c r="AP282" s="164" t="str">
        <f t="shared" si="49"/>
        <v/>
      </c>
      <c r="AQ282" s="164" t="str">
        <f t="shared" si="49"/>
        <v/>
      </c>
      <c r="AR282" s="164" t="str">
        <f t="shared" si="49"/>
        <v/>
      </c>
      <c r="AS282" s="164" t="str">
        <f t="shared" si="46"/>
        <v/>
      </c>
      <c r="AT282" s="164" t="str">
        <f t="shared" si="46"/>
        <v/>
      </c>
      <c r="AU282" s="164" t="str">
        <f t="shared" si="46"/>
        <v/>
      </c>
      <c r="AV282" s="164" t="str">
        <f t="shared" si="50"/>
        <v/>
      </c>
      <c r="AW282" s="164">
        <f t="shared" si="50"/>
        <v>0</v>
      </c>
      <c r="AX282" s="164" t="str">
        <f t="shared" si="50"/>
        <v/>
      </c>
      <c r="AY282" s="164" t="str">
        <f t="shared" si="50"/>
        <v/>
      </c>
      <c r="AZ282" s="164" t="str">
        <f t="shared" si="50"/>
        <v/>
      </c>
      <c r="BA282" s="164" t="str">
        <f t="shared" si="50"/>
        <v/>
      </c>
      <c r="BB282" s="164" t="str">
        <f t="shared" si="48"/>
        <v/>
      </c>
      <c r="BC282" s="164" t="str">
        <f t="shared" si="33"/>
        <v/>
      </c>
    </row>
    <row r="283" spans="1:55" s="164" customFormat="1" ht="17.25" hidden="1" customHeight="1">
      <c r="A283" s="9"/>
      <c r="B283" s="7"/>
      <c r="C283" s="2"/>
      <c r="D283" s="5"/>
      <c r="E283" s="4"/>
      <c r="F283" s="4"/>
      <c r="G283" s="4"/>
      <c r="H283" s="5"/>
      <c r="I283" s="16"/>
      <c r="J283" s="47"/>
      <c r="K283" s="48"/>
      <c r="L283" s="48"/>
      <c r="M283" s="49"/>
      <c r="N283" s="47"/>
      <c r="O283" s="48"/>
      <c r="P283" s="48"/>
      <c r="Q283" s="48"/>
      <c r="R283" s="48"/>
      <c r="S283" s="48"/>
      <c r="T283" s="64"/>
      <c r="U283" s="49"/>
      <c r="V283" s="58"/>
      <c r="W283" s="124"/>
      <c r="X283" s="56"/>
      <c r="Y283" s="68"/>
      <c r="Z283" s="68"/>
      <c r="AA283" s="67"/>
      <c r="AB283" s="57"/>
      <c r="AC283" s="58"/>
      <c r="AD283" s="56"/>
      <c r="AE283" s="49"/>
      <c r="AF283" s="164">
        <f t="shared" si="52"/>
        <v>0</v>
      </c>
      <c r="AG283" s="164">
        <f t="shared" si="52"/>
        <v>-1</v>
      </c>
      <c r="AH283" s="164">
        <f t="shared" si="52"/>
        <v>0</v>
      </c>
      <c r="AI283" s="164">
        <f t="shared" si="52"/>
        <v>0</v>
      </c>
      <c r="AJ283" s="164">
        <f t="shared" si="52"/>
        <v>0</v>
      </c>
      <c r="AK283" s="164">
        <f t="shared" si="52"/>
        <v>0</v>
      </c>
      <c r="AL283" s="164">
        <f t="shared" si="52"/>
        <v>0</v>
      </c>
      <c r="AM283" s="164">
        <f t="shared" si="52"/>
        <v>0</v>
      </c>
      <c r="AN283" s="164" t="str">
        <f t="shared" si="49"/>
        <v/>
      </c>
      <c r="AO283" s="164">
        <f t="shared" si="49"/>
        <v>0</v>
      </c>
      <c r="AP283" s="164" t="str">
        <f t="shared" si="49"/>
        <v/>
      </c>
      <c r="AQ283" s="164" t="str">
        <f t="shared" si="49"/>
        <v/>
      </c>
      <c r="AR283" s="164" t="str">
        <f t="shared" si="49"/>
        <v/>
      </c>
      <c r="AS283" s="164" t="str">
        <f t="shared" si="46"/>
        <v/>
      </c>
      <c r="AT283" s="164" t="str">
        <f t="shared" si="46"/>
        <v/>
      </c>
      <c r="AU283" s="164" t="str">
        <f t="shared" si="46"/>
        <v/>
      </c>
      <c r="AV283" s="164" t="str">
        <f t="shared" si="50"/>
        <v/>
      </c>
      <c r="AW283" s="164">
        <f t="shared" si="50"/>
        <v>0</v>
      </c>
      <c r="AX283" s="164" t="str">
        <f t="shared" si="50"/>
        <v/>
      </c>
      <c r="AY283" s="164" t="str">
        <f t="shared" si="50"/>
        <v/>
      </c>
      <c r="AZ283" s="164" t="str">
        <f t="shared" si="50"/>
        <v/>
      </c>
      <c r="BA283" s="164" t="str">
        <f t="shared" si="50"/>
        <v/>
      </c>
      <c r="BB283" s="164" t="str">
        <f t="shared" si="48"/>
        <v/>
      </c>
      <c r="BC283" s="164" t="str">
        <f t="shared" si="33"/>
        <v/>
      </c>
    </row>
    <row r="284" spans="1:55" s="164" customFormat="1" ht="17.25" hidden="1" customHeight="1">
      <c r="A284" s="9"/>
      <c r="B284" s="7"/>
      <c r="C284" s="2"/>
      <c r="D284" s="5"/>
      <c r="E284" s="4"/>
      <c r="F284" s="4"/>
      <c r="G284" s="4"/>
      <c r="H284" s="5"/>
      <c r="I284" s="16"/>
      <c r="J284" s="47"/>
      <c r="K284" s="48"/>
      <c r="L284" s="48"/>
      <c r="M284" s="49"/>
      <c r="N284" s="47"/>
      <c r="O284" s="48"/>
      <c r="P284" s="48"/>
      <c r="Q284" s="48"/>
      <c r="R284" s="48"/>
      <c r="S284" s="48"/>
      <c r="T284" s="64"/>
      <c r="U284" s="49"/>
      <c r="V284" s="58"/>
      <c r="W284" s="124"/>
      <c r="X284" s="56"/>
      <c r="Y284" s="68"/>
      <c r="Z284" s="68"/>
      <c r="AA284" s="67"/>
      <c r="AB284" s="57"/>
      <c r="AC284" s="58"/>
      <c r="AD284" s="56"/>
      <c r="AE284" s="49"/>
      <c r="AF284" s="164">
        <f t="shared" si="52"/>
        <v>0</v>
      </c>
      <c r="AG284" s="164">
        <f t="shared" si="52"/>
        <v>-1</v>
      </c>
      <c r="AH284" s="164">
        <f t="shared" si="52"/>
        <v>0</v>
      </c>
      <c r="AI284" s="164">
        <f t="shared" si="52"/>
        <v>0</v>
      </c>
      <c r="AJ284" s="164">
        <f t="shared" si="52"/>
        <v>0</v>
      </c>
      <c r="AK284" s="164">
        <f t="shared" si="52"/>
        <v>0</v>
      </c>
      <c r="AL284" s="164">
        <f t="shared" si="52"/>
        <v>0</v>
      </c>
      <c r="AM284" s="164">
        <f t="shared" si="52"/>
        <v>0</v>
      </c>
      <c r="AN284" s="164" t="str">
        <f t="shared" si="49"/>
        <v/>
      </c>
      <c r="AO284" s="164">
        <f t="shared" si="49"/>
        <v>0</v>
      </c>
      <c r="AP284" s="164" t="str">
        <f t="shared" si="49"/>
        <v/>
      </c>
      <c r="AQ284" s="164" t="str">
        <f t="shared" si="49"/>
        <v/>
      </c>
      <c r="AR284" s="164" t="str">
        <f t="shared" si="49"/>
        <v/>
      </c>
      <c r="AS284" s="164" t="str">
        <f t="shared" si="46"/>
        <v/>
      </c>
      <c r="AT284" s="164" t="str">
        <f t="shared" si="46"/>
        <v/>
      </c>
      <c r="AU284" s="164" t="str">
        <f t="shared" si="46"/>
        <v/>
      </c>
      <c r="AV284" s="164" t="str">
        <f t="shared" si="50"/>
        <v/>
      </c>
      <c r="AW284" s="164">
        <f t="shared" si="50"/>
        <v>0</v>
      </c>
      <c r="AX284" s="164" t="str">
        <f t="shared" si="50"/>
        <v/>
      </c>
      <c r="AY284" s="164" t="str">
        <f t="shared" si="50"/>
        <v/>
      </c>
      <c r="AZ284" s="164" t="str">
        <f t="shared" si="50"/>
        <v/>
      </c>
      <c r="BA284" s="164" t="str">
        <f t="shared" si="50"/>
        <v/>
      </c>
      <c r="BB284" s="164" t="str">
        <f t="shared" si="48"/>
        <v/>
      </c>
      <c r="BC284" s="164" t="str">
        <f t="shared" si="33"/>
        <v/>
      </c>
    </row>
    <row r="285" spans="1:55" s="164" customFormat="1" ht="17.25" hidden="1" customHeight="1">
      <c r="A285" s="9"/>
      <c r="B285" s="7"/>
      <c r="C285" s="2"/>
      <c r="D285" s="5"/>
      <c r="E285" s="4"/>
      <c r="F285" s="4"/>
      <c r="G285" s="4"/>
      <c r="H285" s="5"/>
      <c r="I285" s="16"/>
      <c r="J285" s="47"/>
      <c r="K285" s="48"/>
      <c r="L285" s="48"/>
      <c r="M285" s="49"/>
      <c r="N285" s="47"/>
      <c r="O285" s="48"/>
      <c r="P285" s="48"/>
      <c r="Q285" s="48"/>
      <c r="R285" s="48"/>
      <c r="S285" s="48"/>
      <c r="T285" s="64"/>
      <c r="U285" s="49"/>
      <c r="V285" s="58"/>
      <c r="W285" s="124"/>
      <c r="X285" s="56"/>
      <c r="Y285" s="68"/>
      <c r="Z285" s="68"/>
      <c r="AA285" s="67"/>
      <c r="AB285" s="57"/>
      <c r="AC285" s="58"/>
      <c r="AD285" s="56"/>
      <c r="AE285" s="49"/>
      <c r="AF285" s="164">
        <f t="shared" si="52"/>
        <v>0</v>
      </c>
      <c r="AG285" s="164">
        <f t="shared" si="52"/>
        <v>-1</v>
      </c>
      <c r="AH285" s="164">
        <f t="shared" si="52"/>
        <v>0</v>
      </c>
      <c r="AI285" s="164">
        <f t="shared" si="52"/>
        <v>0</v>
      </c>
      <c r="AJ285" s="164">
        <f t="shared" si="52"/>
        <v>0</v>
      </c>
      <c r="AK285" s="164">
        <f t="shared" si="52"/>
        <v>0</v>
      </c>
      <c r="AL285" s="164">
        <f t="shared" si="52"/>
        <v>0</v>
      </c>
      <c r="AM285" s="164">
        <f t="shared" si="52"/>
        <v>0</v>
      </c>
      <c r="AN285" s="164" t="str">
        <f t="shared" si="49"/>
        <v/>
      </c>
      <c r="AO285" s="164">
        <f t="shared" si="49"/>
        <v>0</v>
      </c>
      <c r="AP285" s="164" t="str">
        <f t="shared" si="49"/>
        <v/>
      </c>
      <c r="AQ285" s="164" t="str">
        <f t="shared" si="49"/>
        <v/>
      </c>
      <c r="AR285" s="164" t="str">
        <f t="shared" si="49"/>
        <v/>
      </c>
      <c r="AS285" s="164" t="str">
        <f t="shared" si="46"/>
        <v/>
      </c>
      <c r="AT285" s="164" t="str">
        <f t="shared" si="46"/>
        <v/>
      </c>
      <c r="AU285" s="164" t="str">
        <f t="shared" si="46"/>
        <v/>
      </c>
      <c r="AV285" s="164" t="str">
        <f t="shared" si="50"/>
        <v/>
      </c>
      <c r="AW285" s="164">
        <f t="shared" si="50"/>
        <v>0</v>
      </c>
      <c r="AX285" s="164" t="str">
        <f t="shared" si="50"/>
        <v/>
      </c>
      <c r="AY285" s="164" t="str">
        <f t="shared" ref="AY285:BA288" si="53">IF(AI285,$W285,"")</f>
        <v/>
      </c>
      <c r="AZ285" s="164" t="str">
        <f t="shared" si="53"/>
        <v/>
      </c>
      <c r="BA285" s="164" t="str">
        <f t="shared" si="53"/>
        <v/>
      </c>
      <c r="BB285" s="164" t="str">
        <f t="shared" si="48"/>
        <v/>
      </c>
      <c r="BC285" s="164" t="str">
        <f t="shared" si="33"/>
        <v/>
      </c>
    </row>
    <row r="286" spans="1:55" s="164" customFormat="1" ht="17.25" hidden="1" customHeight="1">
      <c r="A286" s="9"/>
      <c r="B286" s="7"/>
      <c r="C286" s="2"/>
      <c r="D286" s="5"/>
      <c r="E286" s="4"/>
      <c r="F286" s="4"/>
      <c r="G286" s="4"/>
      <c r="H286" s="5"/>
      <c r="I286" s="16"/>
      <c r="J286" s="47"/>
      <c r="K286" s="48"/>
      <c r="L286" s="48"/>
      <c r="M286" s="49"/>
      <c r="N286" s="47"/>
      <c r="O286" s="48"/>
      <c r="P286" s="48"/>
      <c r="Q286" s="48"/>
      <c r="R286" s="48"/>
      <c r="S286" s="48"/>
      <c r="T286" s="64"/>
      <c r="U286" s="49"/>
      <c r="V286" s="58"/>
      <c r="W286" s="124"/>
      <c r="X286" s="56"/>
      <c r="Y286" s="68"/>
      <c r="Z286" s="68"/>
      <c r="AA286" s="67"/>
      <c r="AB286" s="57"/>
      <c r="AC286" s="58"/>
      <c r="AD286" s="56"/>
      <c r="AE286" s="49"/>
      <c r="AF286" s="164">
        <f t="shared" si="52"/>
        <v>0</v>
      </c>
      <c r="AG286" s="164">
        <f t="shared" si="52"/>
        <v>-1</v>
      </c>
      <c r="AH286" s="164">
        <f t="shared" si="52"/>
        <v>0</v>
      </c>
      <c r="AI286" s="164">
        <f t="shared" si="52"/>
        <v>0</v>
      </c>
      <c r="AJ286" s="164">
        <f t="shared" si="52"/>
        <v>0</v>
      </c>
      <c r="AK286" s="164">
        <f t="shared" si="52"/>
        <v>0</v>
      </c>
      <c r="AL286" s="164">
        <f t="shared" si="52"/>
        <v>0</v>
      </c>
      <c r="AM286" s="164">
        <f t="shared" si="52"/>
        <v>0</v>
      </c>
      <c r="AN286" s="164" t="str">
        <f t="shared" si="49"/>
        <v/>
      </c>
      <c r="AO286" s="164">
        <f t="shared" si="49"/>
        <v>0</v>
      </c>
      <c r="AP286" s="164" t="str">
        <f t="shared" si="49"/>
        <v/>
      </c>
      <c r="AQ286" s="164" t="str">
        <f t="shared" si="49"/>
        <v/>
      </c>
      <c r="AR286" s="164" t="str">
        <f t="shared" si="49"/>
        <v/>
      </c>
      <c r="AS286" s="164" t="str">
        <f t="shared" si="46"/>
        <v/>
      </c>
      <c r="AT286" s="164" t="str">
        <f t="shared" si="46"/>
        <v/>
      </c>
      <c r="AU286" s="164" t="str">
        <f t="shared" si="46"/>
        <v/>
      </c>
      <c r="AV286" s="164" t="str">
        <f t="shared" ref="AV286:AX288" si="54">IF(AF286,$W286,"")</f>
        <v/>
      </c>
      <c r="AW286" s="164">
        <f t="shared" si="54"/>
        <v>0</v>
      </c>
      <c r="AX286" s="164" t="str">
        <f t="shared" si="54"/>
        <v/>
      </c>
      <c r="AY286" s="164" t="str">
        <f t="shared" si="53"/>
        <v/>
      </c>
      <c r="AZ286" s="164" t="str">
        <f t="shared" si="53"/>
        <v/>
      </c>
      <c r="BA286" s="164" t="str">
        <f t="shared" si="53"/>
        <v/>
      </c>
      <c r="BB286" s="164" t="str">
        <f t="shared" si="48"/>
        <v/>
      </c>
      <c r="BC286" s="164" t="str">
        <f t="shared" si="33"/>
        <v/>
      </c>
    </row>
    <row r="287" spans="1:55" s="164" customFormat="1" ht="17.25" hidden="1" customHeight="1">
      <c r="A287" s="9"/>
      <c r="B287" s="7"/>
      <c r="C287" s="2"/>
      <c r="D287" s="5"/>
      <c r="E287" s="4"/>
      <c r="F287" s="4"/>
      <c r="G287" s="4"/>
      <c r="H287" s="5"/>
      <c r="I287" s="16"/>
      <c r="J287" s="47"/>
      <c r="K287" s="48"/>
      <c r="L287" s="48"/>
      <c r="M287" s="49"/>
      <c r="N287" s="47"/>
      <c r="O287" s="48"/>
      <c r="P287" s="48"/>
      <c r="Q287" s="48"/>
      <c r="R287" s="48"/>
      <c r="S287" s="48"/>
      <c r="T287" s="64"/>
      <c r="U287" s="49"/>
      <c r="V287" s="58"/>
      <c r="W287" s="124"/>
      <c r="X287" s="56"/>
      <c r="Y287" s="68"/>
      <c r="Z287" s="68"/>
      <c r="AA287" s="67"/>
      <c r="AB287" s="57"/>
      <c r="AC287" s="58"/>
      <c r="AD287" s="56"/>
      <c r="AE287" s="49"/>
      <c r="AF287" s="164">
        <f t="shared" ref="AF287:AM288" si="55">AF286</f>
        <v>0</v>
      </c>
      <c r="AG287" s="164">
        <f t="shared" si="55"/>
        <v>-1</v>
      </c>
      <c r="AH287" s="164">
        <f t="shared" si="55"/>
        <v>0</v>
      </c>
      <c r="AI287" s="164">
        <f t="shared" si="55"/>
        <v>0</v>
      </c>
      <c r="AJ287" s="164">
        <f t="shared" si="55"/>
        <v>0</v>
      </c>
      <c r="AK287" s="164">
        <f t="shared" si="55"/>
        <v>0</v>
      </c>
      <c r="AL287" s="164">
        <f t="shared" si="55"/>
        <v>0</v>
      </c>
      <c r="AM287" s="164">
        <f t="shared" si="55"/>
        <v>0</v>
      </c>
      <c r="AN287" s="164" t="str">
        <f t="shared" si="49"/>
        <v/>
      </c>
      <c r="AO287" s="164">
        <f t="shared" si="49"/>
        <v>0</v>
      </c>
      <c r="AP287" s="164" t="str">
        <f t="shared" si="49"/>
        <v/>
      </c>
      <c r="AQ287" s="164" t="str">
        <f t="shared" si="49"/>
        <v/>
      </c>
      <c r="AR287" s="164" t="str">
        <f t="shared" si="49"/>
        <v/>
      </c>
      <c r="AS287" s="164" t="str">
        <f t="shared" si="46"/>
        <v/>
      </c>
      <c r="AT287" s="164" t="str">
        <f t="shared" si="46"/>
        <v/>
      </c>
      <c r="AU287" s="164" t="str">
        <f t="shared" si="46"/>
        <v/>
      </c>
      <c r="AV287" s="164" t="str">
        <f t="shared" si="54"/>
        <v/>
      </c>
      <c r="AW287" s="164">
        <f t="shared" si="54"/>
        <v>0</v>
      </c>
      <c r="AX287" s="164" t="str">
        <f t="shared" si="54"/>
        <v/>
      </c>
      <c r="AY287" s="164" t="str">
        <f t="shared" si="53"/>
        <v/>
      </c>
      <c r="AZ287" s="164" t="str">
        <f t="shared" si="53"/>
        <v/>
      </c>
      <c r="BA287" s="164" t="str">
        <f t="shared" si="53"/>
        <v/>
      </c>
      <c r="BB287" s="164" t="str">
        <f t="shared" si="48"/>
        <v/>
      </c>
      <c r="BC287" s="164" t="str">
        <f t="shared" si="33"/>
        <v/>
      </c>
    </row>
    <row r="288" spans="1:55" s="164" customFormat="1" ht="17.25" hidden="1" customHeight="1" thickBot="1">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164">
        <f t="shared" si="55"/>
        <v>0</v>
      </c>
      <c r="AG288" s="164">
        <f t="shared" si="55"/>
        <v>-1</v>
      </c>
      <c r="AH288" s="164">
        <f t="shared" si="55"/>
        <v>0</v>
      </c>
      <c r="AI288" s="164">
        <f t="shared" si="55"/>
        <v>0</v>
      </c>
      <c r="AJ288" s="164">
        <f t="shared" si="55"/>
        <v>0</v>
      </c>
      <c r="AK288" s="164">
        <f t="shared" si="55"/>
        <v>0</v>
      </c>
      <c r="AL288" s="164">
        <f t="shared" si="55"/>
        <v>0</v>
      </c>
      <c r="AM288" s="164">
        <f t="shared" si="55"/>
        <v>0</v>
      </c>
      <c r="AN288" s="164" t="str">
        <f t="shared" si="49"/>
        <v/>
      </c>
      <c r="AO288" s="164">
        <f t="shared" si="49"/>
        <v>0</v>
      </c>
      <c r="AP288" s="164" t="str">
        <f t="shared" si="49"/>
        <v/>
      </c>
      <c r="AQ288" s="164" t="str">
        <f t="shared" si="49"/>
        <v/>
      </c>
      <c r="AR288" s="164" t="str">
        <f t="shared" si="49"/>
        <v/>
      </c>
      <c r="AS288" s="164" t="str">
        <f t="shared" si="46"/>
        <v/>
      </c>
      <c r="AT288" s="164" t="str">
        <f t="shared" si="46"/>
        <v/>
      </c>
      <c r="AU288" s="164" t="str">
        <f t="shared" si="46"/>
        <v/>
      </c>
      <c r="AV288" s="164" t="str">
        <f t="shared" si="54"/>
        <v/>
      </c>
      <c r="AW288" s="164">
        <f t="shared" si="54"/>
        <v>0</v>
      </c>
      <c r="AX288" s="164" t="str">
        <f t="shared" si="54"/>
        <v/>
      </c>
      <c r="AY288" s="164" t="str">
        <f t="shared" si="53"/>
        <v/>
      </c>
      <c r="AZ288" s="164" t="str">
        <f t="shared" si="53"/>
        <v/>
      </c>
      <c r="BA288" s="164" t="str">
        <f t="shared" si="53"/>
        <v/>
      </c>
      <c r="BB288" s="164" t="str">
        <f t="shared" si="48"/>
        <v/>
      </c>
      <c r="BC288" s="164" t="str">
        <f t="shared" si="33"/>
        <v/>
      </c>
    </row>
    <row r="289" spans="1:55" hidden="1">
      <c r="A289" s="179"/>
      <c r="B289" s="179"/>
      <c r="C289" s="129"/>
      <c r="D289" s="180"/>
      <c r="E289" s="181"/>
      <c r="F289" s="179"/>
      <c r="G289" s="179"/>
      <c r="H289" s="180"/>
      <c r="I289" s="180"/>
      <c r="J289" s="182"/>
      <c r="K289" s="182"/>
      <c r="L289" s="182"/>
      <c r="M289" s="182"/>
      <c r="N289" s="182"/>
      <c r="O289" s="182"/>
      <c r="P289" s="182"/>
      <c r="Q289" s="182"/>
      <c r="R289" s="182"/>
      <c r="S289" s="182"/>
      <c r="T289" s="182"/>
      <c r="U289" s="182"/>
      <c r="V289" s="183"/>
      <c r="W289" s="183"/>
      <c r="X289" s="183"/>
      <c r="Y289" s="183"/>
      <c r="Z289" s="183"/>
      <c r="AA289" s="184"/>
      <c r="AB289" s="183"/>
      <c r="AC289" s="183"/>
      <c r="AD289" s="183"/>
      <c r="AE289" s="183"/>
      <c r="AF289" s="129"/>
      <c r="AG289" s="129"/>
      <c r="AH289" s="129"/>
      <c r="AI289" s="129"/>
      <c r="AJ289" s="129"/>
      <c r="AK289" s="129"/>
      <c r="AL289" s="129"/>
      <c r="AM289" s="185" t="s">
        <v>56</v>
      </c>
      <c r="AN289" s="186">
        <f t="shared" ref="AN289:BC289" si="56">COUNTIF(AN7:AN288,"NC+")</f>
        <v>0</v>
      </c>
      <c r="AO289" s="186">
        <f t="shared" si="56"/>
        <v>0</v>
      </c>
      <c r="AP289" s="186">
        <f t="shared" si="56"/>
        <v>0</v>
      </c>
      <c r="AQ289" s="186">
        <f t="shared" si="56"/>
        <v>0</v>
      </c>
      <c r="AR289" s="186">
        <f t="shared" si="56"/>
        <v>0</v>
      </c>
      <c r="AS289" s="186">
        <f t="shared" si="56"/>
        <v>0</v>
      </c>
      <c r="AT289" s="186">
        <f t="shared" si="56"/>
        <v>0</v>
      </c>
      <c r="AU289" s="186">
        <f t="shared" si="56"/>
        <v>0</v>
      </c>
      <c r="AV289" s="186">
        <f t="shared" si="56"/>
        <v>0</v>
      </c>
      <c r="AW289" s="186">
        <f t="shared" si="56"/>
        <v>0</v>
      </c>
      <c r="AX289" s="186">
        <f t="shared" si="56"/>
        <v>0</v>
      </c>
      <c r="AY289" s="186">
        <f t="shared" si="56"/>
        <v>0</v>
      </c>
      <c r="AZ289" s="186">
        <f t="shared" si="56"/>
        <v>0</v>
      </c>
      <c r="BA289" s="186">
        <f t="shared" si="56"/>
        <v>0</v>
      </c>
      <c r="BB289" s="186">
        <f t="shared" si="56"/>
        <v>0</v>
      </c>
      <c r="BC289" s="186">
        <f t="shared" si="56"/>
        <v>0</v>
      </c>
    </row>
    <row r="290" spans="1:55" hidden="1">
      <c r="A290" s="179"/>
      <c r="B290" s="179"/>
      <c r="C290" s="129"/>
      <c r="D290" s="180"/>
      <c r="E290" s="181"/>
      <c r="F290" s="179"/>
      <c r="G290" s="179"/>
      <c r="H290" s="180"/>
      <c r="I290" s="180"/>
      <c r="J290" s="187" t="s">
        <v>86</v>
      </c>
      <c r="K290" s="188"/>
      <c r="L290" s="188" t="s">
        <v>60</v>
      </c>
      <c r="M290" s="188"/>
      <c r="N290" s="188" t="s">
        <v>60</v>
      </c>
      <c r="O290" s="188"/>
      <c r="P290" s="188"/>
      <c r="Q290" s="188"/>
      <c r="R290" s="188"/>
      <c r="S290" s="188"/>
      <c r="T290" s="188" t="s">
        <v>62</v>
      </c>
      <c r="U290" s="188"/>
      <c r="V290" s="189" t="s">
        <v>56</v>
      </c>
      <c r="W290" s="189" t="s">
        <v>56</v>
      </c>
      <c r="X290" s="190"/>
      <c r="Y290" s="190"/>
      <c r="Z290" s="190"/>
      <c r="AA290" s="187"/>
      <c r="AB290" s="190"/>
      <c r="AC290" s="188" t="s">
        <v>60</v>
      </c>
      <c r="AD290" s="190"/>
      <c r="AE290" s="190"/>
      <c r="AF290" s="129"/>
      <c r="AG290" s="129"/>
      <c r="AH290" s="129"/>
      <c r="AI290" s="129"/>
      <c r="AJ290" s="129"/>
      <c r="AK290" s="129"/>
      <c r="AL290" s="129"/>
      <c r="AM290" s="185" t="s">
        <v>57</v>
      </c>
      <c r="AN290" s="186">
        <f t="shared" ref="AN290:BC290" si="57">COUNTIF(AN7:AN288,"nc-")</f>
        <v>0</v>
      </c>
      <c r="AO290" s="186">
        <f t="shared" si="57"/>
        <v>0</v>
      </c>
      <c r="AP290" s="186">
        <f t="shared" si="57"/>
        <v>0</v>
      </c>
      <c r="AQ290" s="186">
        <f t="shared" si="57"/>
        <v>0</v>
      </c>
      <c r="AR290" s="186">
        <f t="shared" si="57"/>
        <v>0</v>
      </c>
      <c r="AS290" s="186">
        <f t="shared" si="57"/>
        <v>0</v>
      </c>
      <c r="AT290" s="186">
        <f t="shared" si="57"/>
        <v>0</v>
      </c>
      <c r="AU290" s="186">
        <f t="shared" si="57"/>
        <v>0</v>
      </c>
      <c r="AV290" s="186">
        <f t="shared" si="57"/>
        <v>0</v>
      </c>
      <c r="AW290" s="186">
        <f t="shared" si="57"/>
        <v>0</v>
      </c>
      <c r="AX290" s="186">
        <f t="shared" si="57"/>
        <v>0</v>
      </c>
      <c r="AY290" s="186">
        <f t="shared" si="57"/>
        <v>0</v>
      </c>
      <c r="AZ290" s="186">
        <f t="shared" si="57"/>
        <v>0</v>
      </c>
      <c r="BA290" s="186">
        <f t="shared" si="57"/>
        <v>0</v>
      </c>
      <c r="BB290" s="186">
        <f t="shared" si="57"/>
        <v>0</v>
      </c>
      <c r="BC290" s="186">
        <f t="shared" si="57"/>
        <v>0</v>
      </c>
    </row>
    <row r="291" spans="1:55" hidden="1">
      <c r="A291" s="179"/>
      <c r="B291" s="179"/>
      <c r="C291" s="129"/>
      <c r="D291" s="180"/>
      <c r="E291" s="181"/>
      <c r="F291" s="179"/>
      <c r="G291" s="179"/>
      <c r="H291" s="180"/>
      <c r="I291" s="180"/>
      <c r="J291" s="187" t="s">
        <v>60</v>
      </c>
      <c r="K291" s="188"/>
      <c r="L291" s="188" t="s">
        <v>63</v>
      </c>
      <c r="M291" s="188"/>
      <c r="N291" s="188" t="s">
        <v>63</v>
      </c>
      <c r="O291" s="188"/>
      <c r="P291" s="188"/>
      <c r="Q291" s="188"/>
      <c r="R291" s="188"/>
      <c r="S291" s="188"/>
      <c r="T291" s="188" t="s">
        <v>65</v>
      </c>
      <c r="U291" s="188"/>
      <c r="V291" s="189" t="s">
        <v>57</v>
      </c>
      <c r="W291" s="189" t="s">
        <v>57</v>
      </c>
      <c r="X291" s="190"/>
      <c r="Y291" s="190"/>
      <c r="Z291" s="190"/>
      <c r="AA291" s="187"/>
      <c r="AB291" s="190"/>
      <c r="AC291" s="188" t="s">
        <v>61</v>
      </c>
      <c r="AD291" s="190"/>
      <c r="AE291" s="190"/>
      <c r="AF291" s="129"/>
      <c r="AG291" s="129"/>
      <c r="AH291" s="129"/>
      <c r="AI291" s="129"/>
      <c r="AJ291" s="129"/>
      <c r="AK291" s="129"/>
      <c r="AL291" s="129"/>
      <c r="AM291" s="185" t="s">
        <v>58</v>
      </c>
      <c r="AN291" s="191">
        <f t="shared" ref="AN291:BC291" si="58">COUNTIF(AN7:AN288,"RI")</f>
        <v>0</v>
      </c>
      <c r="AO291" s="191">
        <f t="shared" si="58"/>
        <v>0</v>
      </c>
      <c r="AP291" s="191">
        <f t="shared" si="58"/>
        <v>0</v>
      </c>
      <c r="AQ291" s="191">
        <f t="shared" si="58"/>
        <v>0</v>
      </c>
      <c r="AR291" s="191">
        <f t="shared" si="58"/>
        <v>0</v>
      </c>
      <c r="AS291" s="191">
        <f t="shared" si="58"/>
        <v>0</v>
      </c>
      <c r="AT291" s="191">
        <f t="shared" si="58"/>
        <v>0</v>
      </c>
      <c r="AU291" s="191">
        <f t="shared" si="58"/>
        <v>0</v>
      </c>
      <c r="AV291" s="191">
        <f t="shared" si="58"/>
        <v>0</v>
      </c>
      <c r="AW291" s="191">
        <f t="shared" si="58"/>
        <v>0</v>
      </c>
      <c r="AX291" s="191">
        <f t="shared" si="58"/>
        <v>0</v>
      </c>
      <c r="AY291" s="191">
        <f t="shared" si="58"/>
        <v>0</v>
      </c>
      <c r="AZ291" s="191">
        <f t="shared" si="58"/>
        <v>0</v>
      </c>
      <c r="BA291" s="191">
        <f t="shared" si="58"/>
        <v>0</v>
      </c>
      <c r="BB291" s="191">
        <f t="shared" si="58"/>
        <v>0</v>
      </c>
      <c r="BC291" s="191">
        <f t="shared" si="58"/>
        <v>0</v>
      </c>
    </row>
    <row r="292" spans="1:55" hidden="1">
      <c r="A292" s="179"/>
      <c r="B292" s="179"/>
      <c r="C292" s="129"/>
      <c r="D292" s="180"/>
      <c r="E292" s="181"/>
      <c r="F292" s="179"/>
      <c r="G292" s="179"/>
      <c r="H292" s="180"/>
      <c r="I292" s="180"/>
      <c r="J292" s="187" t="s">
        <v>61</v>
      </c>
      <c r="K292" s="188"/>
      <c r="L292" s="188" t="s">
        <v>61</v>
      </c>
      <c r="M292" s="188"/>
      <c r="N292" s="188" t="s">
        <v>61</v>
      </c>
      <c r="O292" s="188"/>
      <c r="P292" s="188"/>
      <c r="Q292" s="188"/>
      <c r="R292" s="188"/>
      <c r="S292" s="188"/>
      <c r="T292" s="188" t="s">
        <v>64</v>
      </c>
      <c r="U292" s="188"/>
      <c r="V292" s="189" t="s">
        <v>58</v>
      </c>
      <c r="W292" s="189" t="s">
        <v>58</v>
      </c>
      <c r="X292" s="190"/>
      <c r="Y292" s="190"/>
      <c r="Z292" s="190"/>
      <c r="AA292" s="187"/>
      <c r="AB292" s="190"/>
      <c r="AC292" s="130" t="s">
        <v>340</v>
      </c>
      <c r="AD292" s="190"/>
      <c r="AE292" s="190"/>
      <c r="AF292" s="129"/>
      <c r="AG292" s="129"/>
      <c r="AH292" s="129"/>
      <c r="AI292" s="129"/>
      <c r="AJ292" s="129"/>
      <c r="AK292" s="129"/>
      <c r="AL292" s="129"/>
      <c r="AM292" s="185" t="s">
        <v>59</v>
      </c>
      <c r="AN292" s="191">
        <f t="shared" ref="AN292:BC292" si="59">COUNTIF(AN7:AN288,"Full")</f>
        <v>0</v>
      </c>
      <c r="AO292" s="191">
        <f t="shared" si="59"/>
        <v>0</v>
      </c>
      <c r="AP292" s="191">
        <f t="shared" si="59"/>
        <v>0</v>
      </c>
      <c r="AQ292" s="191">
        <f t="shared" si="59"/>
        <v>0</v>
      </c>
      <c r="AR292" s="191">
        <f t="shared" si="59"/>
        <v>0</v>
      </c>
      <c r="AS292" s="191">
        <f t="shared" si="59"/>
        <v>0</v>
      </c>
      <c r="AT292" s="191">
        <f t="shared" si="59"/>
        <v>0</v>
      </c>
      <c r="AU292" s="191">
        <f t="shared" si="59"/>
        <v>0</v>
      </c>
      <c r="AV292" s="191">
        <f t="shared" si="59"/>
        <v>0</v>
      </c>
      <c r="AW292" s="191">
        <f t="shared" si="59"/>
        <v>0</v>
      </c>
      <c r="AX292" s="191">
        <f t="shared" si="59"/>
        <v>0</v>
      </c>
      <c r="AY292" s="191">
        <f t="shared" si="59"/>
        <v>0</v>
      </c>
      <c r="AZ292" s="191">
        <f t="shared" si="59"/>
        <v>0</v>
      </c>
      <c r="BA292" s="191">
        <f t="shared" si="59"/>
        <v>0</v>
      </c>
      <c r="BB292" s="191">
        <f t="shared" si="59"/>
        <v>0</v>
      </c>
      <c r="BC292" s="191">
        <f t="shared" si="59"/>
        <v>0</v>
      </c>
    </row>
    <row r="293" spans="1:55" hidden="1">
      <c r="A293" s="179"/>
      <c r="B293" s="179"/>
      <c r="C293" s="129"/>
      <c r="D293" s="180"/>
      <c r="E293" s="181"/>
      <c r="F293" s="179"/>
      <c r="G293" s="179"/>
      <c r="H293" s="180"/>
      <c r="I293" s="180"/>
      <c r="J293" s="111" t="s">
        <v>489</v>
      </c>
      <c r="K293" s="188"/>
      <c r="L293" s="188" t="s">
        <v>68</v>
      </c>
      <c r="M293" s="188"/>
      <c r="N293" s="188" t="s">
        <v>86</v>
      </c>
      <c r="O293" s="188"/>
      <c r="P293" s="188"/>
      <c r="Q293" s="188"/>
      <c r="R293" s="188"/>
      <c r="S293" s="188"/>
      <c r="T293" s="188" t="s">
        <v>103</v>
      </c>
      <c r="U293" s="188"/>
      <c r="V293" s="190" t="s">
        <v>59</v>
      </c>
      <c r="W293" s="190" t="s">
        <v>59</v>
      </c>
      <c r="X293" s="190"/>
      <c r="Y293" s="190"/>
      <c r="Z293" s="190"/>
      <c r="AA293" s="187"/>
      <c r="AB293" s="190"/>
      <c r="AC293" s="130" t="s">
        <v>339</v>
      </c>
      <c r="AD293" s="190"/>
      <c r="AE293" s="190"/>
      <c r="AF293" s="129"/>
      <c r="AG293" s="129"/>
      <c r="AH293" s="129"/>
      <c r="AI293" s="129"/>
      <c r="AJ293" s="129"/>
      <c r="AK293" s="129"/>
      <c r="AL293" s="129"/>
      <c r="AM293" s="185" t="s">
        <v>86</v>
      </c>
      <c r="AN293" s="191">
        <f t="shared" ref="AN293:BC293" si="60">COUNTIF(AN7:AN288,"tbd")</f>
        <v>72</v>
      </c>
      <c r="AO293" s="191">
        <f t="shared" si="60"/>
        <v>78</v>
      </c>
      <c r="AP293" s="191">
        <f t="shared" si="60"/>
        <v>28</v>
      </c>
      <c r="AQ293" s="191">
        <f t="shared" si="60"/>
        <v>28</v>
      </c>
      <c r="AR293" s="191">
        <f t="shared" si="60"/>
        <v>28</v>
      </c>
      <c r="AS293" s="191">
        <f t="shared" si="60"/>
        <v>28</v>
      </c>
      <c r="AT293" s="191">
        <f t="shared" si="60"/>
        <v>28</v>
      </c>
      <c r="AU293" s="191">
        <f t="shared" si="60"/>
        <v>28</v>
      </c>
      <c r="AV293" s="191">
        <f t="shared" si="60"/>
        <v>26</v>
      </c>
      <c r="AW293" s="191">
        <f t="shared" si="60"/>
        <v>28</v>
      </c>
      <c r="AX293" s="191">
        <f t="shared" si="60"/>
        <v>0</v>
      </c>
      <c r="AY293" s="191">
        <f t="shared" si="60"/>
        <v>0</v>
      </c>
      <c r="AZ293" s="191">
        <f t="shared" si="60"/>
        <v>0</v>
      </c>
      <c r="BA293" s="191">
        <f t="shared" si="60"/>
        <v>0</v>
      </c>
      <c r="BB293" s="191">
        <f t="shared" si="60"/>
        <v>0</v>
      </c>
      <c r="BC293" s="191">
        <f t="shared" si="60"/>
        <v>0</v>
      </c>
    </row>
    <row r="294" spans="1:55" ht="33" hidden="1">
      <c r="A294" s="179"/>
      <c r="B294" s="179"/>
      <c r="C294" s="129"/>
      <c r="D294" s="180"/>
      <c r="E294" s="181"/>
      <c r="F294" s="179"/>
      <c r="G294" s="179"/>
      <c r="H294" s="180"/>
      <c r="I294" s="180"/>
      <c r="J294" s="192" t="s">
        <v>483</v>
      </c>
      <c r="K294" s="188"/>
      <c r="L294" s="188"/>
      <c r="M294" s="188"/>
      <c r="N294" s="188" t="s">
        <v>68</v>
      </c>
      <c r="O294" s="188"/>
      <c r="P294" s="188"/>
      <c r="Q294" s="188"/>
      <c r="R294" s="188"/>
      <c r="S294" s="188"/>
      <c r="T294" s="188"/>
      <c r="U294" s="188"/>
      <c r="V294" s="190" t="s">
        <v>86</v>
      </c>
      <c r="W294" s="190" t="s">
        <v>86</v>
      </c>
      <c r="X294" s="190"/>
      <c r="Y294" s="190"/>
      <c r="Z294" s="190"/>
      <c r="AA294" s="187"/>
      <c r="AB294" s="190"/>
      <c r="AC294" s="188" t="s">
        <v>86</v>
      </c>
      <c r="AD294" s="190"/>
      <c r="AE294" s="190"/>
    </row>
    <row r="295" spans="1:55" ht="49.5" hidden="1">
      <c r="J295" s="192" t="s">
        <v>490</v>
      </c>
      <c r="K295" s="188"/>
      <c r="L295" s="188"/>
      <c r="M295" s="188"/>
      <c r="N295" s="188"/>
      <c r="O295" s="188"/>
      <c r="P295" s="188"/>
      <c r="Q295" s="188"/>
      <c r="R295" s="188"/>
      <c r="S295" s="188"/>
      <c r="T295" s="188"/>
      <c r="U295" s="188"/>
      <c r="V295" s="190" t="s">
        <v>68</v>
      </c>
      <c r="W295" s="190" t="s">
        <v>68</v>
      </c>
      <c r="X295" s="190"/>
      <c r="Y295" s="190"/>
      <c r="Z295" s="190"/>
      <c r="AA295" s="187"/>
      <c r="AB295" s="190"/>
      <c r="AC295" s="188" t="s">
        <v>68</v>
      </c>
      <c r="AD295" s="190"/>
      <c r="AE295" s="190"/>
    </row>
    <row r="296" spans="1:55" ht="33" hidden="1">
      <c r="J296" s="187" t="s">
        <v>491</v>
      </c>
      <c r="K296" s="188"/>
      <c r="L296" s="188"/>
      <c r="M296" s="188"/>
      <c r="N296" s="188"/>
      <c r="O296" s="188"/>
      <c r="P296" s="188"/>
      <c r="Q296" s="188"/>
      <c r="R296" s="188"/>
      <c r="S296" s="188"/>
      <c r="T296" s="188"/>
      <c r="U296" s="196"/>
      <c r="V296" s="197">
        <f>COLUMN(W295)</f>
        <v>23</v>
      </c>
      <c r="W296" s="190"/>
      <c r="X296" s="190"/>
      <c r="Y296" s="190"/>
      <c r="Z296" s="190"/>
      <c r="AA296" s="187"/>
      <c r="AB296" s="190"/>
      <c r="AC296" s="190"/>
      <c r="AD296" s="190"/>
      <c r="AE296" s="190"/>
    </row>
    <row r="297" spans="1:55" hidden="1">
      <c r="J297" s="187" t="s">
        <v>68</v>
      </c>
      <c r="K297" s="188"/>
      <c r="L297" s="188"/>
      <c r="M297" s="188"/>
      <c r="N297" s="188"/>
      <c r="O297" s="188"/>
      <c r="P297" s="188"/>
      <c r="Q297" s="188"/>
      <c r="R297" s="188"/>
      <c r="S297" s="188"/>
      <c r="T297" s="188"/>
      <c r="U297" s="196" t="str">
        <f>V290 &amp; ":"</f>
        <v>NC+:</v>
      </c>
      <c r="V297" s="197">
        <f t="shared" ref="V297:V302" si="61">COUNTIF($V$110:$V$288,$V290)+COUNTIF($W$110:$W$288,$V290)+COUNTIF($V$7:$W$107,$V290)</f>
        <v>0</v>
      </c>
      <c r="W297" s="190"/>
      <c r="X297" s="190"/>
      <c r="Y297" s="190"/>
      <c r="Z297" s="190"/>
      <c r="AA297" s="187"/>
      <c r="AB297" s="190"/>
      <c r="AC297" s="190"/>
      <c r="AD297" s="190"/>
      <c r="AE297" s="190"/>
    </row>
    <row r="298" spans="1:55" hidden="1">
      <c r="J298" s="188"/>
      <c r="K298" s="188"/>
      <c r="L298" s="188"/>
      <c r="M298" s="188"/>
      <c r="N298" s="188"/>
      <c r="O298" s="188"/>
      <c r="P298" s="188"/>
      <c r="Q298" s="188"/>
      <c r="R298" s="188"/>
      <c r="S298" s="188"/>
      <c r="T298" s="188"/>
      <c r="U298" s="196" t="str">
        <f t="shared" ref="U298:U302" si="62">V291 &amp; ":"</f>
        <v>nc-:</v>
      </c>
      <c r="V298" s="197">
        <f t="shared" si="61"/>
        <v>0</v>
      </c>
      <c r="W298" s="190"/>
      <c r="X298" s="190"/>
      <c r="Y298" s="190"/>
      <c r="Z298" s="190"/>
      <c r="AA298" s="187"/>
      <c r="AB298" s="190"/>
      <c r="AC298" s="190"/>
      <c r="AD298" s="190"/>
      <c r="AE298" s="190"/>
    </row>
    <row r="299" spans="1:55" hidden="1">
      <c r="J299" s="188"/>
      <c r="K299" s="188"/>
      <c r="L299" s="188"/>
      <c r="M299" s="188"/>
      <c r="N299" s="188"/>
      <c r="O299" s="188"/>
      <c r="P299" s="188"/>
      <c r="Q299" s="188"/>
      <c r="R299" s="188"/>
      <c r="S299" s="188"/>
      <c r="T299" s="188"/>
      <c r="U299" s="196" t="str">
        <f t="shared" si="62"/>
        <v>RI:</v>
      </c>
      <c r="V299" s="197">
        <f t="shared" si="61"/>
        <v>0</v>
      </c>
      <c r="W299" s="190"/>
      <c r="X299" s="190"/>
      <c r="Y299" s="190"/>
      <c r="Z299" s="190"/>
      <c r="AA299" s="187"/>
      <c r="AB299" s="190"/>
      <c r="AC299" s="190"/>
      <c r="AD299" s="190"/>
      <c r="AE299" s="190"/>
    </row>
    <row r="300" spans="1:55" hidden="1">
      <c r="J300" s="187" t="s">
        <v>86</v>
      </c>
      <c r="K300" s="188"/>
      <c r="L300" s="188"/>
      <c r="M300" s="188"/>
      <c r="N300" s="188"/>
      <c r="O300" s="188"/>
      <c r="P300" s="188"/>
      <c r="Q300" s="188"/>
      <c r="R300" s="188"/>
      <c r="S300" s="188"/>
      <c r="T300" s="188"/>
      <c r="U300" s="196" t="str">
        <f t="shared" si="62"/>
        <v>Full:</v>
      </c>
      <c r="V300" s="197">
        <f t="shared" si="61"/>
        <v>0</v>
      </c>
      <c r="W300" s="190"/>
      <c r="X300" s="190"/>
      <c r="Y300" s="190"/>
      <c r="Z300" s="190"/>
      <c r="AA300" s="187"/>
      <c r="AB300" s="190"/>
      <c r="AC300" s="190"/>
      <c r="AD300" s="190"/>
      <c r="AE300" s="190"/>
    </row>
    <row r="301" spans="1:55" hidden="1">
      <c r="J301" s="187" t="s">
        <v>60</v>
      </c>
      <c r="K301" s="188"/>
      <c r="L301" s="188"/>
      <c r="M301" s="188"/>
      <c r="N301" s="188"/>
      <c r="O301" s="188"/>
      <c r="P301" s="188"/>
      <c r="Q301" s="188"/>
      <c r="R301" s="188"/>
      <c r="S301" s="188"/>
      <c r="T301" s="188"/>
      <c r="U301" s="196" t="str">
        <f t="shared" si="62"/>
        <v>tbd:</v>
      </c>
      <c r="V301" s="197">
        <f t="shared" si="61"/>
        <v>106</v>
      </c>
      <c r="W301" s="190"/>
      <c r="X301" s="190"/>
      <c r="Y301" s="190"/>
      <c r="Z301" s="190"/>
      <c r="AA301" s="187"/>
      <c r="AB301" s="190"/>
      <c r="AC301" s="190"/>
      <c r="AD301" s="190"/>
      <c r="AE301" s="190"/>
    </row>
    <row r="302" spans="1:55" hidden="1">
      <c r="J302" s="187" t="s">
        <v>66</v>
      </c>
      <c r="K302" s="188"/>
      <c r="L302" s="188"/>
      <c r="M302" s="188"/>
      <c r="N302" s="188"/>
      <c r="O302" s="188"/>
      <c r="P302" s="188"/>
      <c r="Q302" s="188"/>
      <c r="R302" s="188"/>
      <c r="S302" s="188"/>
      <c r="T302" s="188"/>
      <c r="U302" s="196" t="str">
        <f t="shared" si="62"/>
        <v>n/a:</v>
      </c>
      <c r="V302" s="197">
        <f t="shared" si="61"/>
        <v>0</v>
      </c>
      <c r="W302" s="190"/>
      <c r="X302" s="190"/>
      <c r="Y302" s="190"/>
      <c r="Z302" s="190"/>
      <c r="AA302" s="187"/>
      <c r="AB302" s="190"/>
      <c r="AC302" s="190"/>
      <c r="AD302" s="190"/>
      <c r="AE302" s="190"/>
    </row>
    <row r="303" spans="1:55" hidden="1">
      <c r="J303" s="187" t="s">
        <v>67</v>
      </c>
      <c r="K303" s="188"/>
      <c r="L303" s="188"/>
      <c r="M303" s="188"/>
      <c r="N303" s="188"/>
      <c r="O303" s="188"/>
      <c r="P303" s="188"/>
      <c r="Q303" s="188"/>
      <c r="R303" s="188"/>
      <c r="S303" s="188"/>
      <c r="T303" s="188"/>
      <c r="U303" s="188"/>
      <c r="W303" s="190"/>
      <c r="X303" s="190"/>
      <c r="Y303" s="190"/>
      <c r="Z303" s="190"/>
      <c r="AA303" s="187"/>
      <c r="AB303" s="190"/>
      <c r="AC303" s="190"/>
      <c r="AD303" s="190"/>
      <c r="AE303" s="190"/>
    </row>
    <row r="304" spans="1:55" hidden="1">
      <c r="J304" s="187" t="s">
        <v>61</v>
      </c>
    </row>
    <row r="305" spans="10:10" hidden="1">
      <c r="J305" s="111" t="s">
        <v>489</v>
      </c>
    </row>
    <row r="306" spans="10:10" ht="33" hidden="1">
      <c r="J306" s="192" t="s">
        <v>483</v>
      </c>
    </row>
    <row r="307" spans="10:10" ht="49.5" hidden="1">
      <c r="J307" s="192" t="s">
        <v>490</v>
      </c>
    </row>
    <row r="308" spans="10:10" ht="33" hidden="1">
      <c r="J308" s="187" t="s">
        <v>491</v>
      </c>
    </row>
    <row r="309" spans="10:10" hidden="1">
      <c r="J309" s="187" t="s">
        <v>68</v>
      </c>
    </row>
    <row r="310" spans="10:10" hidden="1"/>
  </sheetData>
  <sheetProtection algorithmName="SHA-512" hashValue="++cg6H8UXzMs+n3getLXl2PudoOHeph3/QkfZfc1iBBuEdxtkNJxXjhoJs4NjtAt/f3fR46Dub+5zts4OQtD+w==" saltValue="JBR2Iv1QQecgnTTCyDYXWQ==" spinCount="100000" sheet="1" objects="1" scenarios="1" formatCells="0" formatColumns="0" formatRows="0" insertHyperlinks="0" autoFilter="0"/>
  <mergeCells count="363">
    <mergeCell ref="A110:I110"/>
    <mergeCell ref="A155:I155"/>
    <mergeCell ref="AC108:AE108"/>
    <mergeCell ref="A108:C108"/>
    <mergeCell ref="F108:G108"/>
    <mergeCell ref="J108:M108"/>
    <mergeCell ref="N108:U108"/>
    <mergeCell ref="V108:Z108"/>
    <mergeCell ref="AA108:AB108"/>
    <mergeCell ref="K105:M105"/>
    <mergeCell ref="V105:W105"/>
    <mergeCell ref="K106:M106"/>
    <mergeCell ref="V106:W106"/>
    <mergeCell ref="K107:M107"/>
    <mergeCell ref="V107:W107"/>
    <mergeCell ref="K102:M102"/>
    <mergeCell ref="V102:W102"/>
    <mergeCell ref="K103:M103"/>
    <mergeCell ref="V103:W103"/>
    <mergeCell ref="K104:M104"/>
    <mergeCell ref="V104:W104"/>
    <mergeCell ref="K99:M99"/>
    <mergeCell ref="V99:W99"/>
    <mergeCell ref="K100:M100"/>
    <mergeCell ref="V100:W100"/>
    <mergeCell ref="K101:M101"/>
    <mergeCell ref="V101:W101"/>
    <mergeCell ref="K96:M96"/>
    <mergeCell ref="V96:W96"/>
    <mergeCell ref="K97:M97"/>
    <mergeCell ref="V97:W97"/>
    <mergeCell ref="K98:M98"/>
    <mergeCell ref="V98:W98"/>
    <mergeCell ref="K93:M93"/>
    <mergeCell ref="V93:W93"/>
    <mergeCell ref="K94:M94"/>
    <mergeCell ref="V94:W94"/>
    <mergeCell ref="K95:M95"/>
    <mergeCell ref="V95:W95"/>
    <mergeCell ref="K90:M90"/>
    <mergeCell ref="V90:W90"/>
    <mergeCell ref="K91:M91"/>
    <mergeCell ref="V91:W91"/>
    <mergeCell ref="K92:M92"/>
    <mergeCell ref="V92:W92"/>
    <mergeCell ref="K87:M87"/>
    <mergeCell ref="V87:W87"/>
    <mergeCell ref="K88:M88"/>
    <mergeCell ref="V88:W88"/>
    <mergeCell ref="K89:M89"/>
    <mergeCell ref="V89:W89"/>
    <mergeCell ref="K84:M84"/>
    <mergeCell ref="V84:W84"/>
    <mergeCell ref="K85:M85"/>
    <mergeCell ref="V85:W85"/>
    <mergeCell ref="K86:M86"/>
    <mergeCell ref="V86:W86"/>
    <mergeCell ref="K81:M81"/>
    <mergeCell ref="V81:W81"/>
    <mergeCell ref="K82:M82"/>
    <mergeCell ref="V82:W82"/>
    <mergeCell ref="K83:M83"/>
    <mergeCell ref="V83:W83"/>
    <mergeCell ref="K78:M78"/>
    <mergeCell ref="V78:W78"/>
    <mergeCell ref="K79:M79"/>
    <mergeCell ref="V79:W79"/>
    <mergeCell ref="K80:M80"/>
    <mergeCell ref="V80:W80"/>
    <mergeCell ref="K75:M75"/>
    <mergeCell ref="V75:W75"/>
    <mergeCell ref="K76:M76"/>
    <mergeCell ref="V76:W76"/>
    <mergeCell ref="K77:M77"/>
    <mergeCell ref="V77:W77"/>
    <mergeCell ref="K72:M72"/>
    <mergeCell ref="V72:W72"/>
    <mergeCell ref="K73:M73"/>
    <mergeCell ref="V73:W73"/>
    <mergeCell ref="K74:M74"/>
    <mergeCell ref="V74:W74"/>
    <mergeCell ref="AA69:AB69"/>
    <mergeCell ref="AC69:AE69"/>
    <mergeCell ref="K70:M70"/>
    <mergeCell ref="V70:W70"/>
    <mergeCell ref="K71:M71"/>
    <mergeCell ref="V71:W71"/>
    <mergeCell ref="K68:L68"/>
    <mergeCell ref="M68:O68"/>
    <mergeCell ref="P68:R68"/>
    <mergeCell ref="V68:W68"/>
    <mergeCell ref="A69:C69"/>
    <mergeCell ref="F69:G69"/>
    <mergeCell ref="J69:U69"/>
    <mergeCell ref="V69:Z69"/>
    <mergeCell ref="K66:L66"/>
    <mergeCell ref="M66:O66"/>
    <mergeCell ref="P66:R66"/>
    <mergeCell ref="V66:W66"/>
    <mergeCell ref="K67:L67"/>
    <mergeCell ref="M67:O67"/>
    <mergeCell ref="P67:R67"/>
    <mergeCell ref="V67:W67"/>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AC5:AE5"/>
    <mergeCell ref="K6:L6"/>
    <mergeCell ref="M6:O6"/>
    <mergeCell ref="P6:R6"/>
    <mergeCell ref="V6:W6"/>
    <mergeCell ref="K7:L7"/>
    <mergeCell ref="M7:O7"/>
    <mergeCell ref="P7:R7"/>
    <mergeCell ref="V7:W7"/>
    <mergeCell ref="A5:G5"/>
    <mergeCell ref="J5:U5"/>
    <mergeCell ref="V5:Z5"/>
    <mergeCell ref="AA5:AB5"/>
    <mergeCell ref="K8:L8"/>
    <mergeCell ref="M8:O8"/>
    <mergeCell ref="P8:R8"/>
    <mergeCell ref="V8:W8"/>
    <mergeCell ref="K9:L9"/>
    <mergeCell ref="M9:O9"/>
    <mergeCell ref="P9:R9"/>
    <mergeCell ref="V9:W9"/>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s>
  <conditionalFormatting sqref="N110:N288">
    <cfRule type="cellIs" dxfId="361" priority="30" stopIfTrue="1" operator="equal">
      <formula>"n/a"</formula>
    </cfRule>
    <cfRule type="cellIs" dxfId="360" priority="31" stopIfTrue="1" operator="equal">
      <formula>"tbd"</formula>
    </cfRule>
    <cfRule type="cellIs" dxfId="359" priority="32" stopIfTrue="1" operator="equal">
      <formula>"No"</formula>
    </cfRule>
    <cfRule type="cellIs" dxfId="358" priority="33" stopIfTrue="1" operator="equal">
      <formula>"Practice only"</formula>
    </cfRule>
    <cfRule type="cellIs" dxfId="357" priority="34" stopIfTrue="1" operator="equal">
      <formula>"Procedure only"</formula>
    </cfRule>
    <cfRule type="cellIs" dxfId="356" priority="35" stopIfTrue="1" operator="equal">
      <formula>"Yes"</formula>
    </cfRule>
  </conditionalFormatting>
  <conditionalFormatting sqref="A71:AC107 A7:K68 M7:M68 S7:AC68">
    <cfRule type="cellIs" dxfId="355" priority="8" stopIfTrue="1" operator="equal">
      <formula>"n/a"</formula>
    </cfRule>
    <cfRule type="cellIs" dxfId="354" priority="9" stopIfTrue="1" operator="equal">
      <formula>"tbd"</formula>
    </cfRule>
  </conditionalFormatting>
  <conditionalFormatting sqref="AC7:AC68 AC71:AC107">
    <cfRule type="cellIs" dxfId="353" priority="4" operator="equal">
      <formula>"Received"</formula>
    </cfRule>
    <cfRule type="cellIs" dxfId="352" priority="7" operator="equal">
      <formula>"Reviewed"</formula>
    </cfRule>
    <cfRule type="cellIs" dxfId="351" priority="10" stopIfTrue="1" operator="equal">
      <formula>"No"</formula>
    </cfRule>
    <cfRule type="cellIs" dxfId="350" priority="11" stopIfTrue="1" operator="equal">
      <formula>"Yes"</formula>
    </cfRule>
  </conditionalFormatting>
  <conditionalFormatting sqref="AC110:AC288">
    <cfRule type="cellIs" dxfId="349" priority="5" operator="equal">
      <formula>"Received"</formula>
    </cfRule>
    <cfRule type="cellIs" dxfId="348" priority="6" operator="equal">
      <formula>"Reviewed"</formula>
    </cfRule>
    <cfRule type="cellIs" dxfId="347" priority="26" stopIfTrue="1" operator="equal">
      <formula>"n/a"</formula>
    </cfRule>
    <cfRule type="cellIs" dxfId="346" priority="27" stopIfTrue="1" operator="equal">
      <formula>"tbd"</formula>
    </cfRule>
    <cfRule type="cellIs" dxfId="345" priority="28" stopIfTrue="1" operator="equal">
      <formula>"No"</formula>
    </cfRule>
    <cfRule type="cellIs" dxfId="344" priority="29" stopIfTrue="1" operator="equal">
      <formula>"Yes"</formula>
    </cfRule>
  </conditionalFormatting>
  <conditionalFormatting sqref="J71:J107 N71:N107 J7:J68">
    <cfRule type="cellIs" dxfId="343" priority="1" stopIfTrue="1" operator="equal">
      <formula>"Supplier (CQM cert)"</formula>
    </cfRule>
    <cfRule type="cellIs" dxfId="342" priority="2" stopIfTrue="1" operator="equal">
      <formula>"Yes (Supplier/Subcon)"</formula>
    </cfRule>
    <cfRule type="cellIs" dxfId="341" priority="3" stopIfTrue="1" operator="equal">
      <formula>"Supplier/Subcon"</formula>
    </cfRule>
    <cfRule type="cellIs" dxfId="340" priority="22" stopIfTrue="1" operator="equal">
      <formula>"No"</formula>
    </cfRule>
    <cfRule type="cellIs" dxfId="339" priority="23" stopIfTrue="1" operator="equal">
      <formula>"Practice only"</formula>
    </cfRule>
    <cfRule type="cellIs" dxfId="338" priority="24" stopIfTrue="1" operator="equal">
      <formula>"Procedure only"</formula>
    </cfRule>
    <cfRule type="cellIs" dxfId="337" priority="25" stopIfTrue="1" operator="equal">
      <formula>"Yes"</formula>
    </cfRule>
  </conditionalFormatting>
  <conditionalFormatting sqref="V7:V68 V71:V107">
    <cfRule type="cellIs" dxfId="336" priority="12" stopIfTrue="1" operator="equal">
      <formula>"Full"</formula>
    </cfRule>
    <cfRule type="cellIs" dxfId="335" priority="13" stopIfTrue="1" operator="equal">
      <formula>"RI"</formula>
    </cfRule>
    <cfRule type="cellIs" dxfId="334" priority="14" stopIfTrue="1" operator="equal">
      <formula>"nc-"</formula>
    </cfRule>
    <cfRule type="cellIs" dxfId="333" priority="15" stopIfTrue="1" operator="equal">
      <formula>"NC+"</formula>
    </cfRule>
    <cfRule type="cellIs" dxfId="332" priority="16" stopIfTrue="1" operator="equal">
      <formula>"n/a"</formula>
    </cfRule>
    <cfRule type="cellIs" dxfId="331" priority="17" stopIfTrue="1" operator="equal">
      <formula>"tbd"</formula>
    </cfRule>
    <cfRule type="cellIs" dxfId="330" priority="18" stopIfTrue="1" operator="equal">
      <formula>"Full"</formula>
    </cfRule>
    <cfRule type="cellIs" dxfId="329" priority="19" stopIfTrue="1" operator="equal">
      <formula>"RI"</formula>
    </cfRule>
    <cfRule type="cellIs" dxfId="328" priority="20" stopIfTrue="1" operator="equal">
      <formula>"nc-"</formula>
    </cfRule>
    <cfRule type="cellIs" dxfId="327" priority="21" stopIfTrue="1" operator="equal">
      <formula>"NC+"</formula>
    </cfRule>
  </conditionalFormatting>
  <conditionalFormatting sqref="V110:W288">
    <cfRule type="cellIs" dxfId="326" priority="42" stopIfTrue="1" operator="equal">
      <formula>"n/a"</formula>
    </cfRule>
    <cfRule type="cellIs" dxfId="325" priority="43" stopIfTrue="1" operator="equal">
      <formula>"tbd"</formula>
    </cfRule>
    <cfRule type="cellIs" dxfId="324" priority="44" stopIfTrue="1" operator="equal">
      <formula>"Full"</formula>
    </cfRule>
    <cfRule type="cellIs" dxfId="323" priority="45" stopIfTrue="1" operator="equal">
      <formula>"RI"</formula>
    </cfRule>
    <cfRule type="cellIs" dxfId="322" priority="46" stopIfTrue="1" operator="equal">
      <formula>"nc-"</formula>
    </cfRule>
    <cfRule type="cellIs" dxfId="321" priority="47" stopIfTrue="1" operator="equal">
      <formula>"NC+"</formula>
    </cfRule>
  </conditionalFormatting>
  <conditionalFormatting sqref="J110:J288 N110:N288">
    <cfRule type="cellIs" dxfId="320" priority="36" stopIfTrue="1" operator="equal">
      <formula>"n/a"</formula>
    </cfRule>
    <cfRule type="cellIs" dxfId="319" priority="37" stopIfTrue="1" operator="equal">
      <formula>"tbd"</formula>
    </cfRule>
    <cfRule type="cellIs" dxfId="318" priority="38" stopIfTrue="1" operator="equal">
      <formula>"No"</formula>
    </cfRule>
    <cfRule type="cellIs" dxfId="317" priority="39" stopIfTrue="1" operator="equal">
      <formula>"Practice only"</formula>
    </cfRule>
    <cfRule type="cellIs" dxfId="316" priority="40" stopIfTrue="1" operator="equal">
      <formula>"Procedure only"</formula>
    </cfRule>
    <cfRule type="cellIs" dxfId="315" priority="41" stopIfTrue="1" operator="equal">
      <formula>"Yes"</formula>
    </cfRule>
  </conditionalFormatting>
  <dataValidations count="8">
    <dataValidation type="list" allowBlank="1" showInputMessage="1" showErrorMessage="1" sqref="J71:J107 J7:J68">
      <formula1>$J$300:$J$309</formula1>
    </dataValidation>
    <dataValidation type="list" allowBlank="1" showInputMessage="1" showErrorMessage="1" sqref="J110:J288">
      <formula1>$J$290:$J$297</formula1>
    </dataValidation>
    <dataValidation type="list" allowBlank="1" showInputMessage="1" showErrorMessage="1" sqref="AC110:AC288 AC71:AC107 AC7:AC68">
      <formula1>$AC$290:$AC$295</formula1>
    </dataValidation>
    <dataValidation type="list" allowBlank="1" showInputMessage="1" showErrorMessage="1" sqref="T71:T107">
      <formula1>$U$290:$U$293</formula1>
    </dataValidation>
    <dataValidation type="list" allowBlank="1" showInputMessage="1" showErrorMessage="1" sqref="V110:W288 V71:V107 V7:V68">
      <formula1>$V$290:$V$295</formula1>
    </dataValidation>
    <dataValidation type="list" allowBlank="1" showInputMessage="1" showErrorMessage="1" sqref="T110:T288">
      <formula1>$T$290:$T$293</formula1>
    </dataValidation>
    <dataValidation type="list" allowBlank="1" showInputMessage="1" showErrorMessage="1" sqref="N110:N288 N71:N107">
      <formula1>$N$290:$N$294</formula1>
    </dataValidation>
    <dataValidation type="list" allowBlank="1" showInputMessage="1" showErrorMessage="1" sqref="L110:L288">
      <formula1>$L$290:$L$293</formula1>
    </dataValidation>
  </dataValidations>
  <hyperlinks>
    <hyperlink ref="D1:G4" location="Coverpage!B56" display="Jump to Coverpag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b 0 d 9 f 3 9 - 2 c b 6 - 4 a 6 3 - 9 4 7 2 - f f 0 3 b 1 2 9 1 c b b "   x m l n s = " h t t p : / / s c h e m a s . m i c r o s o f t . c o m / D a t a M a s h u p " > A A A A A K c D A A B Q S w M E F A A C A A g A x J S V V o H e c P i m A A A A + A A A A B I A H A B D b 2 5 m a W c v U G F j a 2 F n Z S 5 4 b W w g o h g A K K A U A A A A A A A A A A A A A A A A A A A A A A A A A A A A h Y / N C o J A G E V f R W b v / F V S 8 T k S b h O C I N r K O O m Q j u G M j e / W o k f q F R L K a t f y H s 7 i 3 M f t D s n Q 1 M F V d V a 3 J k Y M U x Q o I 9 t C m z J G v T u F S 5 Q I 2 O X y n J c q G G V j 1 4 M t Y l Q 5 d 1 k T 4 r 3 H f o b b r i S c U k a O 2 X Y v K 9 X k 6 C P r / 3 K o j X W 5 k Q o J O L x i B M c R w w u 2 4 n g e M S A T h k y b r 8 L H Y k y B / E B I + 9 r 1 n R L K h O k G y D S B v F + I J 1 B L A w Q U A A I A C A D E l J V 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x J S V V n D l t m e f A A A A 2 g A A A B M A H A B G b 3 J t d W x h c y 9 T Z W N 0 a W 9 u M S 5 t I K I Y A C i g F A A A A A A A A A A A A A A A A A A A A A A A A A A A A G 2 N v Q q D M B S F 9 0 D e I a S L Q h C c x S l 0 7 a L Q Q R y i 3 l Y x y S 1 J h B b x 3 R u b t W e 5 c H 6 + 6 2 E M C 1 r W p F t W l F D i Z + V g Y q 0 a N J S s Z h o C J S y q w c 2 N E J 3 r e w R d y M 0 5 s O G O b h 0 Q 1 y z f u 5 s y U P O 0 5 P 3 R S b Q h V n q R A B c u Z 2 W f J / z z A h 5 J v 2 r R O m X 9 A 5 2 R q D d j z 9 B n 6 Z v Y d 5 7 c k g s W Y s I m F S A s B o 4 j p 2 S x f 9 H V F 1 B L A Q I t A B Q A A g A I A M S U l V a B 3 n D 4 p g A A A P g A A A A S A A A A A A A A A A A A A A A A A A A A A A B D b 2 5 m a W c v U G F j a 2 F n Z S 5 4 b W x Q S w E C L Q A U A A I A C A D E l J V W D 8 r p q 6 Q A A A D p A A A A E w A A A A A A A A A A A A A A A A D y A A A A W 0 N v b n R l b n R f V H l w Z X N d L n h t b F B L A Q I t A B Q A A g A I A M S U l V Z w 5 b Z n n w A A A N o A A A A T A A A A A A A A A A A A A A A A A O M B A A B G b 3 J t d W x h c y 9 T Z W N 0 a W 9 u M S 5 t U E s F B g A A A A A D A A M A w g A A A M 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q c I A A A A A A A A h Q 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x J d G V t P j x J d G V t T G 9 j Y X R p b 2 4 + P E l 0 Z W 1 U e X B l P k Z v c m 1 1 b G E 8 L 0 l 0 Z W 1 U e X B l P j x J d G V t U G F 0 a D 5 T Z W N 0 a W 9 u M S 9 U Y W J s Z 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b G U x X z I i I C 8 + P E V u d H J 5 I F R 5 c G U 9 I k Z p b G x l Z E N v b X B s Z X R l U m V z d W x 0 V G 9 X b 3 J r c 2 h l Z X Q i I F Z h b H V l P S J s M S I g L z 4 8 R W 5 0 c n k g V H l w Z T 0 i U X V l c n l J R C I g V m F s d W U 9 I n M x Z G E 4 O W M 1 N i 0 0 M j A y L T Q 0 Y W Q t O T F m O C 0 z N z R h Z m I x O D l h M z M i I C 8 + P E V u d H J 5 I F R 5 c G U 9 I k Z p b G x M Y X N 0 V X B k Y X R l Z C I g V m F s d W U 9 I m Q y M D I z L T A 0 L T I x V D E 2 O j M 4 O j A 3 L j g y M z E 2 M D J a I i A v P j x F b n R y e S B U e X B l P S J G a W x s R X J y b 3 J D b 3 V u d C I g V m F s d W U 9 I m w w I i A v P j x F b n R y e S B U e X B l P S J G a W x s R X J y b 3 J D b 2 R l I i B W Y W x 1 Z T 0 i c 1 V u a 2 5 v d 2 4 i I C 8 + P E V u d H J 5 I F R 5 c G U 9 I k Z p b G x D b 3 V u d C I g V m F s d W U 9 I m w w I i A v P j x F b n R y e S B U e X B l P S J G a W x s Q 2 9 s d W 1 u V H l w Z X M i I F Z h b H V l P S J z Q n c 9 P S I g L z 4 8 R W 5 0 c n k g V H l w Z T 0 i R m l s b E N v b H V t b k 5 h b W V z I i B W Y W x 1 Z T 0 i c 1 s m c X V v d D t D b 2 x 1 b W 4 x J n F 1 b 3 Q 7 X S I g L z 4 8 R W 5 0 c n k g V H l w Z T 0 i R m l s b F N 0 Y X R 1 c y I g V m F s d W U 9 I n N X Y W l 0 a W 5 n R m 9 y R X h j Z W x S Z W Z y Z X N o 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1 R h Y m x l M S 9 B d X R v U m V t b 3 Z l Z E N v b H V t b n M x L n t D b 2 x 1 b W 4 x L D B 9 J n F 1 b 3 Q 7 X S w m c X V v d D t D b 2 x 1 b W 5 D b 3 V u d C Z x d W 9 0 O z o x L C Z x d W 9 0 O 0 t l e U N v b H V t b k 5 h b W V z J n F 1 b 3 Q 7 O l t d L C Z x d W 9 0 O 0 N v b H V t b k l k Z W 5 0 a X R p Z X M m c X V v d D s 6 W y Z x d W 9 0 O 1 N l Y 3 R p b 2 4 x L 1 R h Y m x l M S 9 B d X R v U m V t b 3 Z l Z E N v b H V t b n M x L n t D b 2 x 1 b W 4 x L D B 9 J n F 1 b 3 Q 7 X S w m c X V v d D t S Z W x h d G l v b n N o a X B J b m Z v J n F 1 b 3 Q 7 O l t d f S I g L z 4 8 L 1 N 0 Y W J s Z U V u d H J p Z X M + P C 9 J d G V t P j x J d G V t P j x J d G V t T G 9 j Y X R p b 2 4 + P E l 0 Z W 1 U e X B l P k Z v c m 1 1 b G E 8 L 0 l 0 Z W 1 U e X B l P j x J d G V t U G F 0 a D 5 T Z W N 0 a W 9 u M S 9 U Y W J s Z T E v U 2 9 1 c m N l P C 9 J d G V t U G F 0 a D 4 8 L 0 l 0 Z W 1 M b 2 N h d G l v b j 4 8 U 3 R h Y m x l R W 5 0 c m l l c y A v P j w v S X R l b T 4 8 S X R l b T 4 8 S X R l b U x v Y 2 F 0 a W 9 u P j x J d G V t V H l w Z T 5 G b 3 J t d W x h P C 9 J d G V t V H l w Z T 4 8 S X R l b V B h d G g + U 2 V j d G l v b j E v V G F i b G U x L 0 N o Y W 5 n Z W Q l M j B U e X B l P C 9 J d G V t U G F 0 a D 4 8 L 0 l 0 Z W 1 M b 2 N h d G l v b j 4 8 U 3 R h Y m x l R W 5 0 c m l l c y A v P j w v S X R l b T 4 8 L 0 l 0 Z W 1 z P j w v T G 9 j Y W x Q Y W N r Y W d l T W V 0 Y W R h d G F G a W x l P h Y A A A B Q S w U G A A A A A A A A A A A A A A A A A A A A A A A A J g E A A A E A A A D Q j J 3 f A R X R E Y x 6 A M B P w p f r A Q A A A A u f O Z h h G D t H l n U x Q K v S 4 m 8 A A A A A A g A A A A A A E G Y A A A A B A A A g A A A A k Y B e P d H s D 3 5 W S u l + o S 3 l L 8 V a 7 j l u V I w 5 d 9 f F d L / f U D I A A A A A D o A A A A A C A A A g A A A A l h F Z X n M + C b 5 I S t g Z z n / T x D 1 x l t X X G q 7 + t H K l 2 p n 9 X f 5 Q A A A A g C 7 U n B 5 5 D K 6 1 / H F 6 8 l 3 5 i 0 w R v i U + c M a H e 9 A H m M J 3 f w x E F W D m 6 T 2 m R j Z J J o E m T O q r n e s O 0 y q t 4 N Y C i j Y y o q d j B F g 2 J H f V w q 3 r p / R I f X L C r r h A A A A A h f V T L 6 g d o B q y q h m o U S R 5 p / p e H 8 J L U 5 R j 6 n 6 H h G R G F e l H v Q 1 a m 4 l Y v G b Y W t D 7 G o a Q A M v B n V l T c Y S 9 k m q A G X L N D Q = = < / D a t a M a s h u p > 
</file>

<file path=customXml/itemProps1.xml><?xml version="1.0" encoding="utf-8"?>
<ds:datastoreItem xmlns:ds="http://schemas.openxmlformats.org/officeDocument/2006/customXml" ds:itemID="{81495519-707F-4FB1-BAE0-11D4EA2AE15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Coverpage</vt:lpstr>
      <vt:lpstr>Audit Scope &amp; Compliance</vt:lpstr>
      <vt:lpstr>Audit Attendees List</vt:lpstr>
      <vt:lpstr>QMS - has 9001 Cert</vt:lpstr>
      <vt:lpstr>QMS - NO 9001 Cert</vt:lpstr>
      <vt:lpstr>ic</vt:lpstr>
      <vt:lpstr>icm</vt:lpstr>
      <vt:lpstr>il</vt:lpstr>
      <vt:lpstr>cb</vt:lpstr>
      <vt:lpstr>icc</vt:lpstr>
      <vt:lpstr>p</vt:lpstr>
      <vt:lpstr>iacicm</vt:lpstr>
      <vt:lpstr>bsm</vt:lpstr>
      <vt:lpstr>iacil</vt:lpstr>
      <vt:lpstr>iac</vt:lpstr>
      <vt:lpstr>Label Recommendation</vt:lpstr>
      <vt:lpstr>CQM CoC</vt:lpstr>
      <vt:lpstr>How to use for CQM</vt:lpstr>
      <vt:lpstr>AutoRefresh</vt:lpstr>
      <vt:lpstr>bsm!Print_Area</vt:lpstr>
      <vt:lpstr>cb!Print_Area</vt:lpstr>
      <vt:lpstr>'CQM CoC'!Print_Area</vt:lpstr>
      <vt:lpstr>iac!Print_Area</vt:lpstr>
      <vt:lpstr>iacicm!Print_Area</vt:lpstr>
      <vt:lpstr>iacil!Print_Area</vt:lpstr>
      <vt:lpstr>ic!Print_Area</vt:lpstr>
      <vt:lpstr>icc!Print_Area</vt:lpstr>
      <vt:lpstr>icm!Print_Area</vt:lpstr>
      <vt:lpstr>il!Print_Area</vt:lpstr>
      <vt:lpstr>p!Print_Area</vt:lpstr>
      <vt:lpstr>'QMS - has 9001 Cert'!Print_Area</vt:lpstr>
      <vt:lpstr>'QMS - NO 9001 Cert'!Print_Area</vt:lpstr>
    </vt:vector>
  </TitlesOfParts>
  <Manager>uwe@trucert.com</Manager>
  <Company>©2023 TruCert Assessment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CQMAP - CQM Assessment Plan 2.22 (11011)</dc:title>
  <dc:subject>CQM Assessment Plan</dc:subject>
  <dc:creator>Uwe Trüggelmann</dc:creator>
  <cp:keywords>CQMAP 2.22 (11011) CQM</cp:keywords>
  <dc:description>© 2020 TruCert Assessment Services Inc.</dc:description>
  <cp:lastModifiedBy>Eric Berlin</cp:lastModifiedBy>
  <cp:lastPrinted>2020-05-12T06:14:00Z</cp:lastPrinted>
  <dcterms:created xsi:type="dcterms:W3CDTF">2010-09-22T06:15:16Z</dcterms:created>
  <dcterms:modified xsi:type="dcterms:W3CDTF">2023-04-21T16:38:27Z</dcterms:modified>
  <cp:category>Uwe Trüggelmann</cp:category>
  <cp:contentStatus>V2.19.1</cp:contentStatus>
</cp:coreProperties>
</file>